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285" windowWidth="14805" windowHeight="7830"/>
  </bookViews>
  <sheets>
    <sheet name="code a barre" sheetId="2" r:id="rId1"/>
    <sheet name="base incadea" sheetId="3" r:id="rId2"/>
  </sheets>
  <definedNames>
    <definedName name="_xlnm._FilterDatabase" localSheetId="1" hidden="1">'base incadea'!$A$1:$C$957</definedName>
    <definedName name="_xlnm._FilterDatabase" localSheetId="0" hidden="1">'code a barre'!$A$1:$G$998</definedName>
  </definedNames>
  <calcPr calcId="145621"/>
</workbook>
</file>

<file path=xl/calcChain.xml><?xml version="1.0" encoding="utf-8"?>
<calcChain xmlns="http://schemas.openxmlformats.org/spreadsheetml/2006/main">
  <c r="D2" i="3" l="1"/>
  <c r="D3" i="3"/>
  <c r="D957" i="3"/>
  <c r="E957" i="3" s="1"/>
  <c r="J957" i="3" s="1"/>
  <c r="L957" i="3" s="1"/>
  <c r="D4" i="3"/>
  <c r="D5" i="3"/>
  <c r="E5" i="3" s="1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D105" i="3"/>
  <c r="D106" i="3"/>
  <c r="D107" i="3"/>
  <c r="D108" i="3"/>
  <c r="D109" i="3"/>
  <c r="D110" i="3"/>
  <c r="D111" i="3"/>
  <c r="D112" i="3"/>
  <c r="D113" i="3"/>
  <c r="D114" i="3"/>
  <c r="D115" i="3"/>
  <c r="D116" i="3"/>
  <c r="D117" i="3"/>
  <c r="D118" i="3"/>
  <c r="D119" i="3"/>
  <c r="D120" i="3"/>
  <c r="D121" i="3"/>
  <c r="D122" i="3"/>
  <c r="D123" i="3"/>
  <c r="D124" i="3"/>
  <c r="D125" i="3"/>
  <c r="D126" i="3"/>
  <c r="D127" i="3"/>
  <c r="D128" i="3"/>
  <c r="D129" i="3"/>
  <c r="D130" i="3"/>
  <c r="D131" i="3"/>
  <c r="D132" i="3"/>
  <c r="D133" i="3"/>
  <c r="D134" i="3"/>
  <c r="D135" i="3"/>
  <c r="D136" i="3"/>
  <c r="D137" i="3"/>
  <c r="D138" i="3"/>
  <c r="D139" i="3"/>
  <c r="D140" i="3"/>
  <c r="D141" i="3"/>
  <c r="D142" i="3"/>
  <c r="D143" i="3"/>
  <c r="D144" i="3"/>
  <c r="D145" i="3"/>
  <c r="D146" i="3"/>
  <c r="D147" i="3"/>
  <c r="D148" i="3"/>
  <c r="D149" i="3"/>
  <c r="D150" i="3"/>
  <c r="D151" i="3"/>
  <c r="D152" i="3"/>
  <c r="D153" i="3"/>
  <c r="D154" i="3"/>
  <c r="D155" i="3"/>
  <c r="D156" i="3"/>
  <c r="D157" i="3"/>
  <c r="D158" i="3"/>
  <c r="D159" i="3"/>
  <c r="D160" i="3"/>
  <c r="D161" i="3"/>
  <c r="D162" i="3"/>
  <c r="D163" i="3"/>
  <c r="D164" i="3"/>
  <c r="D165" i="3"/>
  <c r="D166" i="3"/>
  <c r="D167" i="3"/>
  <c r="D168" i="3"/>
  <c r="D169" i="3"/>
  <c r="D170" i="3"/>
  <c r="D171" i="3"/>
  <c r="D172" i="3"/>
  <c r="D173" i="3"/>
  <c r="D174" i="3"/>
  <c r="D175" i="3"/>
  <c r="D176" i="3"/>
  <c r="D177" i="3"/>
  <c r="D178" i="3"/>
  <c r="D179" i="3"/>
  <c r="D180" i="3"/>
  <c r="D181" i="3"/>
  <c r="D182" i="3"/>
  <c r="D183" i="3"/>
  <c r="D184" i="3"/>
  <c r="D185" i="3"/>
  <c r="D186" i="3"/>
  <c r="D187" i="3"/>
  <c r="D188" i="3"/>
  <c r="D189" i="3"/>
  <c r="D190" i="3"/>
  <c r="D191" i="3"/>
  <c r="D192" i="3"/>
  <c r="D193" i="3"/>
  <c r="D194" i="3"/>
  <c r="D195" i="3"/>
  <c r="D196" i="3"/>
  <c r="D197" i="3"/>
  <c r="D198" i="3"/>
  <c r="D199" i="3"/>
  <c r="D200" i="3"/>
  <c r="D201" i="3"/>
  <c r="D202" i="3"/>
  <c r="D203" i="3"/>
  <c r="D204" i="3"/>
  <c r="D205" i="3"/>
  <c r="D206" i="3"/>
  <c r="D207" i="3"/>
  <c r="D208" i="3"/>
  <c r="D209" i="3"/>
  <c r="D210" i="3"/>
  <c r="D211" i="3"/>
  <c r="D212" i="3"/>
  <c r="D213" i="3"/>
  <c r="D214" i="3"/>
  <c r="D215" i="3"/>
  <c r="D216" i="3"/>
  <c r="D217" i="3"/>
  <c r="D218" i="3"/>
  <c r="D219" i="3"/>
  <c r="D220" i="3"/>
  <c r="D221" i="3"/>
  <c r="D222" i="3"/>
  <c r="D223" i="3"/>
  <c r="D224" i="3"/>
  <c r="D225" i="3"/>
  <c r="D226" i="3"/>
  <c r="D227" i="3"/>
  <c r="D228" i="3"/>
  <c r="D229" i="3"/>
  <c r="D230" i="3"/>
  <c r="D231" i="3"/>
  <c r="D232" i="3"/>
  <c r="D233" i="3"/>
  <c r="D234" i="3"/>
  <c r="D235" i="3"/>
  <c r="D236" i="3"/>
  <c r="D237" i="3"/>
  <c r="D238" i="3"/>
  <c r="D239" i="3"/>
  <c r="D240" i="3"/>
  <c r="D241" i="3"/>
  <c r="D242" i="3"/>
  <c r="D243" i="3"/>
  <c r="D244" i="3"/>
  <c r="D245" i="3"/>
  <c r="D246" i="3"/>
  <c r="D247" i="3"/>
  <c r="D248" i="3"/>
  <c r="D249" i="3"/>
  <c r="D250" i="3"/>
  <c r="D251" i="3"/>
  <c r="D252" i="3"/>
  <c r="D253" i="3"/>
  <c r="D254" i="3"/>
  <c r="D255" i="3"/>
  <c r="D256" i="3"/>
  <c r="D257" i="3"/>
  <c r="D258" i="3"/>
  <c r="D259" i="3"/>
  <c r="D260" i="3"/>
  <c r="D261" i="3"/>
  <c r="D262" i="3"/>
  <c r="D263" i="3"/>
  <c r="D264" i="3"/>
  <c r="D265" i="3"/>
  <c r="D266" i="3"/>
  <c r="D267" i="3"/>
  <c r="D268" i="3"/>
  <c r="D269" i="3"/>
  <c r="D270" i="3"/>
  <c r="D271" i="3"/>
  <c r="D272" i="3"/>
  <c r="D273" i="3"/>
  <c r="D274" i="3"/>
  <c r="D275" i="3"/>
  <c r="D276" i="3"/>
  <c r="D277" i="3"/>
  <c r="D278" i="3"/>
  <c r="D279" i="3"/>
  <c r="D280" i="3"/>
  <c r="D281" i="3"/>
  <c r="D282" i="3"/>
  <c r="D283" i="3"/>
  <c r="D284" i="3"/>
  <c r="D285" i="3"/>
  <c r="D286" i="3"/>
  <c r="D287" i="3"/>
  <c r="D288" i="3"/>
  <c r="D289" i="3"/>
  <c r="D290" i="3"/>
  <c r="D291" i="3"/>
  <c r="D292" i="3"/>
  <c r="D293" i="3"/>
  <c r="D294" i="3"/>
  <c r="D295" i="3"/>
  <c r="D296" i="3"/>
  <c r="D297" i="3"/>
  <c r="D298" i="3"/>
  <c r="D299" i="3"/>
  <c r="D300" i="3"/>
  <c r="D301" i="3"/>
  <c r="D302" i="3"/>
  <c r="D303" i="3"/>
  <c r="D304" i="3"/>
  <c r="D305" i="3"/>
  <c r="D306" i="3"/>
  <c r="D307" i="3"/>
  <c r="D308" i="3"/>
  <c r="D309" i="3"/>
  <c r="D310" i="3"/>
  <c r="D311" i="3"/>
  <c r="D312" i="3"/>
  <c r="D313" i="3"/>
  <c r="D314" i="3"/>
  <c r="D315" i="3"/>
  <c r="D316" i="3"/>
  <c r="D317" i="3"/>
  <c r="D318" i="3"/>
  <c r="D319" i="3"/>
  <c r="D320" i="3"/>
  <c r="D321" i="3"/>
  <c r="D322" i="3"/>
  <c r="D323" i="3"/>
  <c r="D324" i="3"/>
  <c r="D325" i="3"/>
  <c r="D326" i="3"/>
  <c r="D327" i="3"/>
  <c r="D328" i="3"/>
  <c r="D329" i="3"/>
  <c r="D330" i="3"/>
  <c r="D331" i="3"/>
  <c r="D332" i="3"/>
  <c r="D333" i="3"/>
  <c r="D334" i="3"/>
  <c r="D335" i="3"/>
  <c r="D336" i="3"/>
  <c r="D337" i="3"/>
  <c r="D338" i="3"/>
  <c r="D339" i="3"/>
  <c r="D340" i="3"/>
  <c r="D341" i="3"/>
  <c r="D342" i="3"/>
  <c r="D343" i="3"/>
  <c r="D344" i="3"/>
  <c r="D345" i="3"/>
  <c r="D346" i="3"/>
  <c r="D347" i="3"/>
  <c r="D348" i="3"/>
  <c r="D349" i="3"/>
  <c r="D350" i="3"/>
  <c r="D351" i="3"/>
  <c r="D352" i="3"/>
  <c r="D353" i="3"/>
  <c r="D354" i="3"/>
  <c r="D355" i="3"/>
  <c r="D356" i="3"/>
  <c r="D357" i="3"/>
  <c r="D358" i="3"/>
  <c r="D359" i="3"/>
  <c r="D360" i="3"/>
  <c r="D361" i="3"/>
  <c r="D362" i="3"/>
  <c r="D363" i="3"/>
  <c r="D364" i="3"/>
  <c r="D365" i="3"/>
  <c r="D366" i="3"/>
  <c r="D367" i="3"/>
  <c r="D368" i="3"/>
  <c r="D369" i="3"/>
  <c r="D370" i="3"/>
  <c r="D371" i="3"/>
  <c r="D372" i="3"/>
  <c r="D373" i="3"/>
  <c r="D374" i="3"/>
  <c r="D375" i="3"/>
  <c r="D376" i="3"/>
  <c r="D377" i="3"/>
  <c r="D378" i="3"/>
  <c r="D379" i="3"/>
  <c r="D380" i="3"/>
  <c r="D381" i="3"/>
  <c r="D382" i="3"/>
  <c r="D383" i="3"/>
  <c r="D384" i="3"/>
  <c r="D385" i="3"/>
  <c r="D386" i="3"/>
  <c r="D387" i="3"/>
  <c r="D388" i="3"/>
  <c r="D389" i="3"/>
  <c r="D390" i="3"/>
  <c r="D391" i="3"/>
  <c r="D392" i="3"/>
  <c r="D393" i="3"/>
  <c r="D394" i="3"/>
  <c r="D395" i="3"/>
  <c r="D396" i="3"/>
  <c r="D397" i="3"/>
  <c r="D398" i="3"/>
  <c r="D399" i="3"/>
  <c r="D400" i="3"/>
  <c r="D401" i="3"/>
  <c r="D402" i="3"/>
  <c r="D403" i="3"/>
  <c r="D404" i="3"/>
  <c r="D405" i="3"/>
  <c r="D406" i="3"/>
  <c r="D407" i="3"/>
  <c r="D408" i="3"/>
  <c r="D409" i="3"/>
  <c r="D410" i="3"/>
  <c r="D411" i="3"/>
  <c r="D412" i="3"/>
  <c r="D413" i="3"/>
  <c r="D414" i="3"/>
  <c r="D415" i="3"/>
  <c r="D416" i="3"/>
  <c r="D417" i="3"/>
  <c r="D418" i="3"/>
  <c r="D419" i="3"/>
  <c r="D420" i="3"/>
  <c r="D421" i="3"/>
  <c r="D422" i="3"/>
  <c r="D423" i="3"/>
  <c r="D424" i="3"/>
  <c r="D425" i="3"/>
  <c r="D426" i="3"/>
  <c r="D427" i="3"/>
  <c r="D428" i="3"/>
  <c r="D429" i="3"/>
  <c r="D430" i="3"/>
  <c r="D431" i="3"/>
  <c r="D432" i="3"/>
  <c r="D433" i="3"/>
  <c r="D434" i="3"/>
  <c r="D435" i="3"/>
  <c r="D436" i="3"/>
  <c r="D437" i="3"/>
  <c r="D438" i="3"/>
  <c r="D439" i="3"/>
  <c r="D440" i="3"/>
  <c r="D441" i="3"/>
  <c r="D442" i="3"/>
  <c r="D443" i="3"/>
  <c r="D444" i="3"/>
  <c r="D445" i="3"/>
  <c r="D446" i="3"/>
  <c r="D447" i="3"/>
  <c r="D448" i="3"/>
  <c r="D449" i="3"/>
  <c r="D450" i="3"/>
  <c r="D451" i="3"/>
  <c r="D452" i="3"/>
  <c r="D453" i="3"/>
  <c r="D454" i="3"/>
  <c r="D455" i="3"/>
  <c r="D456" i="3"/>
  <c r="D457" i="3"/>
  <c r="D458" i="3"/>
  <c r="D459" i="3"/>
  <c r="D460" i="3"/>
  <c r="D461" i="3"/>
  <c r="D462" i="3"/>
  <c r="D463" i="3"/>
  <c r="D464" i="3"/>
  <c r="D465" i="3"/>
  <c r="D466" i="3"/>
  <c r="D467" i="3"/>
  <c r="D468" i="3"/>
  <c r="D469" i="3"/>
  <c r="D470" i="3"/>
  <c r="D471" i="3"/>
  <c r="D472" i="3"/>
  <c r="D473" i="3"/>
  <c r="D474" i="3"/>
  <c r="D475" i="3"/>
  <c r="D476" i="3"/>
  <c r="D477" i="3"/>
  <c r="D478" i="3"/>
  <c r="D479" i="3"/>
  <c r="D480" i="3"/>
  <c r="D481" i="3"/>
  <c r="D482" i="3"/>
  <c r="D483" i="3"/>
  <c r="D484" i="3"/>
  <c r="D485" i="3"/>
  <c r="D486" i="3"/>
  <c r="D487" i="3"/>
  <c r="D488" i="3"/>
  <c r="D489" i="3"/>
  <c r="D490" i="3"/>
  <c r="D491" i="3"/>
  <c r="D492" i="3"/>
  <c r="D493" i="3"/>
  <c r="D494" i="3"/>
  <c r="D495" i="3"/>
  <c r="D496" i="3"/>
  <c r="D497" i="3"/>
  <c r="D498" i="3"/>
  <c r="D499" i="3"/>
  <c r="D500" i="3"/>
  <c r="D501" i="3"/>
  <c r="D502" i="3"/>
  <c r="D503" i="3"/>
  <c r="D504" i="3"/>
  <c r="D505" i="3"/>
  <c r="D506" i="3"/>
  <c r="D507" i="3"/>
  <c r="D508" i="3"/>
  <c r="D509" i="3"/>
  <c r="D510" i="3"/>
  <c r="D511" i="3"/>
  <c r="D512" i="3"/>
  <c r="D513" i="3"/>
  <c r="D514" i="3"/>
  <c r="D515" i="3"/>
  <c r="D516" i="3"/>
  <c r="D517" i="3"/>
  <c r="D518" i="3"/>
  <c r="D519" i="3"/>
  <c r="D520" i="3"/>
  <c r="D521" i="3"/>
  <c r="D522" i="3"/>
  <c r="D523" i="3"/>
  <c r="D524" i="3"/>
  <c r="D525" i="3"/>
  <c r="D526" i="3"/>
  <c r="D527" i="3"/>
  <c r="D528" i="3"/>
  <c r="D529" i="3"/>
  <c r="D530" i="3"/>
  <c r="D531" i="3"/>
  <c r="D532" i="3"/>
  <c r="D533" i="3"/>
  <c r="D534" i="3"/>
  <c r="D535" i="3"/>
  <c r="D536" i="3"/>
  <c r="D537" i="3"/>
  <c r="D538" i="3"/>
  <c r="D539" i="3"/>
  <c r="D540" i="3"/>
  <c r="D541" i="3"/>
  <c r="D542" i="3"/>
  <c r="D543" i="3"/>
  <c r="D544" i="3"/>
  <c r="D545" i="3"/>
  <c r="D546" i="3"/>
  <c r="D547" i="3"/>
  <c r="D548" i="3"/>
  <c r="D549" i="3"/>
  <c r="D550" i="3"/>
  <c r="D551" i="3"/>
  <c r="D552" i="3"/>
  <c r="D553" i="3"/>
  <c r="D554" i="3"/>
  <c r="D555" i="3"/>
  <c r="D556" i="3"/>
  <c r="D557" i="3"/>
  <c r="D558" i="3"/>
  <c r="D559" i="3"/>
  <c r="D560" i="3"/>
  <c r="D561" i="3"/>
  <c r="D562" i="3"/>
  <c r="D563" i="3"/>
  <c r="D564" i="3"/>
  <c r="D565" i="3"/>
  <c r="D566" i="3"/>
  <c r="D567" i="3"/>
  <c r="D568" i="3"/>
  <c r="D569" i="3"/>
  <c r="D570" i="3"/>
  <c r="D571" i="3"/>
  <c r="D572" i="3"/>
  <c r="D573" i="3"/>
  <c r="D574" i="3"/>
  <c r="D575" i="3"/>
  <c r="D576" i="3"/>
  <c r="D577" i="3"/>
  <c r="D578" i="3"/>
  <c r="D579" i="3"/>
  <c r="D580" i="3"/>
  <c r="D581" i="3"/>
  <c r="D582" i="3"/>
  <c r="D583" i="3"/>
  <c r="D584" i="3"/>
  <c r="D585" i="3"/>
  <c r="D586" i="3"/>
  <c r="D587" i="3"/>
  <c r="D588" i="3"/>
  <c r="D589" i="3"/>
  <c r="D590" i="3"/>
  <c r="D591" i="3"/>
  <c r="D592" i="3"/>
  <c r="D593" i="3"/>
  <c r="D594" i="3"/>
  <c r="D595" i="3"/>
  <c r="D596" i="3"/>
  <c r="D597" i="3"/>
  <c r="D598" i="3"/>
  <c r="D599" i="3"/>
  <c r="D600" i="3"/>
  <c r="D601" i="3"/>
  <c r="D602" i="3"/>
  <c r="D603" i="3"/>
  <c r="D604" i="3"/>
  <c r="D605" i="3"/>
  <c r="D606" i="3"/>
  <c r="D607" i="3"/>
  <c r="D608" i="3"/>
  <c r="D609" i="3"/>
  <c r="D610" i="3"/>
  <c r="D611" i="3"/>
  <c r="D612" i="3"/>
  <c r="D613" i="3"/>
  <c r="D614" i="3"/>
  <c r="D615" i="3"/>
  <c r="D616" i="3"/>
  <c r="D617" i="3"/>
  <c r="D618" i="3"/>
  <c r="D619" i="3"/>
  <c r="D620" i="3"/>
  <c r="D621" i="3"/>
  <c r="D622" i="3"/>
  <c r="D623" i="3"/>
  <c r="D624" i="3"/>
  <c r="D625" i="3"/>
  <c r="D626" i="3"/>
  <c r="D627" i="3"/>
  <c r="D628" i="3"/>
  <c r="D629" i="3"/>
  <c r="D630" i="3"/>
  <c r="D631" i="3"/>
  <c r="D632" i="3"/>
  <c r="D633" i="3"/>
  <c r="D634" i="3"/>
  <c r="D635" i="3"/>
  <c r="D636" i="3"/>
  <c r="D637" i="3"/>
  <c r="D638" i="3"/>
  <c r="D639" i="3"/>
  <c r="D640" i="3"/>
  <c r="D641" i="3"/>
  <c r="D642" i="3"/>
  <c r="D643" i="3"/>
  <c r="D644" i="3"/>
  <c r="D645" i="3"/>
  <c r="D646" i="3"/>
  <c r="D647" i="3"/>
  <c r="D648" i="3"/>
  <c r="D649" i="3"/>
  <c r="D650" i="3"/>
  <c r="D651" i="3"/>
  <c r="D652" i="3"/>
  <c r="D653" i="3"/>
  <c r="D654" i="3"/>
  <c r="D655" i="3"/>
  <c r="D656" i="3"/>
  <c r="D657" i="3"/>
  <c r="D658" i="3"/>
  <c r="D659" i="3"/>
  <c r="D660" i="3"/>
  <c r="D661" i="3"/>
  <c r="D662" i="3"/>
  <c r="D663" i="3"/>
  <c r="D664" i="3"/>
  <c r="D665" i="3"/>
  <c r="D666" i="3"/>
  <c r="D667" i="3"/>
  <c r="D668" i="3"/>
  <c r="D669" i="3"/>
  <c r="D670" i="3"/>
  <c r="D671" i="3"/>
  <c r="D672" i="3"/>
  <c r="D673" i="3"/>
  <c r="D674" i="3"/>
  <c r="D675" i="3"/>
  <c r="D676" i="3"/>
  <c r="D677" i="3"/>
  <c r="D678" i="3"/>
  <c r="D679" i="3"/>
  <c r="D680" i="3"/>
  <c r="D681" i="3"/>
  <c r="D682" i="3"/>
  <c r="D683" i="3"/>
  <c r="D684" i="3"/>
  <c r="D685" i="3"/>
  <c r="D686" i="3"/>
  <c r="D687" i="3"/>
  <c r="D688" i="3"/>
  <c r="D689" i="3"/>
  <c r="D690" i="3"/>
  <c r="D691" i="3"/>
  <c r="D692" i="3"/>
  <c r="D693" i="3"/>
  <c r="D694" i="3"/>
  <c r="D695" i="3"/>
  <c r="D696" i="3"/>
  <c r="D697" i="3"/>
  <c r="D698" i="3"/>
  <c r="D699" i="3"/>
  <c r="D700" i="3"/>
  <c r="D701" i="3"/>
  <c r="D702" i="3"/>
  <c r="D703" i="3"/>
  <c r="D704" i="3"/>
  <c r="D705" i="3"/>
  <c r="D706" i="3"/>
  <c r="D707" i="3"/>
  <c r="D708" i="3"/>
  <c r="D709" i="3"/>
  <c r="D710" i="3"/>
  <c r="D711" i="3"/>
  <c r="D712" i="3"/>
  <c r="D713" i="3"/>
  <c r="D714" i="3"/>
  <c r="D715" i="3"/>
  <c r="D716" i="3"/>
  <c r="D717" i="3"/>
  <c r="D718" i="3"/>
  <c r="D719" i="3"/>
  <c r="D720" i="3"/>
  <c r="D721" i="3"/>
  <c r="D722" i="3"/>
  <c r="D723" i="3"/>
  <c r="D724" i="3"/>
  <c r="D725" i="3"/>
  <c r="D726" i="3"/>
  <c r="D727" i="3"/>
  <c r="D728" i="3"/>
  <c r="D729" i="3"/>
  <c r="D730" i="3"/>
  <c r="D731" i="3"/>
  <c r="D732" i="3"/>
  <c r="D733" i="3"/>
  <c r="D734" i="3"/>
  <c r="D735" i="3"/>
  <c r="D736" i="3"/>
  <c r="D737" i="3"/>
  <c r="D738" i="3"/>
  <c r="D739" i="3"/>
  <c r="D740" i="3"/>
  <c r="D741" i="3"/>
  <c r="D742" i="3"/>
  <c r="D743" i="3"/>
  <c r="D744" i="3"/>
  <c r="D745" i="3"/>
  <c r="D746" i="3"/>
  <c r="D747" i="3"/>
  <c r="D748" i="3"/>
  <c r="D749" i="3"/>
  <c r="D750" i="3"/>
  <c r="D751" i="3"/>
  <c r="D752" i="3"/>
  <c r="D753" i="3"/>
  <c r="D754" i="3"/>
  <c r="D755" i="3"/>
  <c r="D756" i="3"/>
  <c r="D757" i="3"/>
  <c r="D758" i="3"/>
  <c r="D759" i="3"/>
  <c r="D760" i="3"/>
  <c r="D761" i="3"/>
  <c r="D762" i="3"/>
  <c r="D763" i="3"/>
  <c r="D764" i="3"/>
  <c r="D765" i="3"/>
  <c r="D766" i="3"/>
  <c r="D767" i="3"/>
  <c r="D768" i="3"/>
  <c r="D769" i="3"/>
  <c r="D770" i="3"/>
  <c r="D771" i="3"/>
  <c r="D772" i="3"/>
  <c r="D773" i="3"/>
  <c r="D774" i="3"/>
  <c r="D775" i="3"/>
  <c r="D776" i="3"/>
  <c r="D777" i="3"/>
  <c r="D778" i="3"/>
  <c r="D779" i="3"/>
  <c r="D780" i="3"/>
  <c r="D781" i="3"/>
  <c r="D782" i="3"/>
  <c r="D783" i="3"/>
  <c r="D784" i="3"/>
  <c r="D785" i="3"/>
  <c r="D786" i="3"/>
  <c r="D787" i="3"/>
  <c r="D788" i="3"/>
  <c r="D789" i="3"/>
  <c r="D790" i="3"/>
  <c r="D791" i="3"/>
  <c r="D792" i="3"/>
  <c r="D793" i="3"/>
  <c r="D794" i="3"/>
  <c r="D795" i="3"/>
  <c r="D796" i="3"/>
  <c r="D797" i="3"/>
  <c r="D798" i="3"/>
  <c r="D799" i="3"/>
  <c r="D800" i="3"/>
  <c r="D801" i="3"/>
  <c r="D802" i="3"/>
  <c r="D803" i="3"/>
  <c r="D804" i="3"/>
  <c r="D805" i="3"/>
  <c r="D806" i="3"/>
  <c r="D807" i="3"/>
  <c r="D808" i="3"/>
  <c r="D809" i="3"/>
  <c r="D810" i="3"/>
  <c r="D811" i="3"/>
  <c r="D812" i="3"/>
  <c r="D813" i="3"/>
  <c r="D814" i="3"/>
  <c r="D815" i="3"/>
  <c r="D816" i="3"/>
  <c r="D817" i="3"/>
  <c r="D818" i="3"/>
  <c r="D819" i="3"/>
  <c r="D820" i="3"/>
  <c r="D821" i="3"/>
  <c r="D822" i="3"/>
  <c r="D823" i="3"/>
  <c r="D824" i="3"/>
  <c r="D825" i="3"/>
  <c r="D826" i="3"/>
  <c r="D827" i="3"/>
  <c r="D828" i="3"/>
  <c r="D829" i="3"/>
  <c r="D830" i="3"/>
  <c r="D831" i="3"/>
  <c r="D832" i="3"/>
  <c r="D833" i="3"/>
  <c r="D834" i="3"/>
  <c r="D835" i="3"/>
  <c r="D836" i="3"/>
  <c r="D837" i="3"/>
  <c r="D838" i="3"/>
  <c r="D839" i="3"/>
  <c r="D840" i="3"/>
  <c r="D841" i="3"/>
  <c r="D842" i="3"/>
  <c r="D843" i="3"/>
  <c r="D844" i="3"/>
  <c r="D845" i="3"/>
  <c r="D846" i="3"/>
  <c r="D847" i="3"/>
  <c r="D848" i="3"/>
  <c r="D849" i="3"/>
  <c r="D850" i="3"/>
  <c r="D851" i="3"/>
  <c r="D852" i="3"/>
  <c r="D853" i="3"/>
  <c r="D854" i="3"/>
  <c r="D855" i="3"/>
  <c r="D856" i="3"/>
  <c r="D857" i="3"/>
  <c r="D858" i="3"/>
  <c r="D859" i="3"/>
  <c r="D860" i="3"/>
  <c r="D861" i="3"/>
  <c r="D862" i="3"/>
  <c r="D863" i="3"/>
  <c r="D864" i="3"/>
  <c r="D865" i="3"/>
  <c r="D866" i="3"/>
  <c r="D867" i="3"/>
  <c r="D868" i="3"/>
  <c r="D869" i="3"/>
  <c r="D870" i="3"/>
  <c r="D871" i="3"/>
  <c r="D872" i="3"/>
  <c r="D873" i="3"/>
  <c r="D874" i="3"/>
  <c r="D875" i="3"/>
  <c r="D876" i="3"/>
  <c r="D877" i="3"/>
  <c r="D878" i="3"/>
  <c r="D879" i="3"/>
  <c r="D880" i="3"/>
  <c r="D881" i="3"/>
  <c r="D882" i="3"/>
  <c r="D883" i="3"/>
  <c r="D884" i="3"/>
  <c r="D885" i="3"/>
  <c r="D886" i="3"/>
  <c r="D887" i="3"/>
  <c r="D888" i="3"/>
  <c r="D889" i="3"/>
  <c r="D890" i="3"/>
  <c r="D891" i="3"/>
  <c r="D892" i="3"/>
  <c r="D893" i="3"/>
  <c r="D894" i="3"/>
  <c r="D895" i="3"/>
  <c r="D896" i="3"/>
  <c r="D897" i="3"/>
  <c r="D898" i="3"/>
  <c r="D899" i="3"/>
  <c r="D900" i="3"/>
  <c r="D901" i="3"/>
  <c r="D902" i="3"/>
  <c r="D903" i="3"/>
  <c r="D904" i="3"/>
  <c r="D905" i="3"/>
  <c r="D906" i="3"/>
  <c r="D907" i="3"/>
  <c r="D908" i="3"/>
  <c r="D909" i="3"/>
  <c r="D910" i="3"/>
  <c r="D911" i="3"/>
  <c r="D912" i="3"/>
  <c r="D913" i="3"/>
  <c r="D914" i="3"/>
  <c r="D915" i="3"/>
  <c r="D916" i="3"/>
  <c r="D917" i="3"/>
  <c r="D918" i="3"/>
  <c r="D919" i="3"/>
  <c r="D920" i="3"/>
  <c r="D921" i="3"/>
  <c r="D922" i="3"/>
  <c r="D923" i="3"/>
  <c r="D924" i="3"/>
  <c r="D925" i="3"/>
  <c r="D926" i="3"/>
  <c r="D927" i="3"/>
  <c r="D928" i="3"/>
  <c r="D929" i="3"/>
  <c r="D930" i="3"/>
  <c r="D931" i="3"/>
  <c r="D932" i="3"/>
  <c r="D933" i="3"/>
  <c r="D934" i="3"/>
  <c r="D935" i="3"/>
  <c r="D936" i="3"/>
  <c r="D937" i="3"/>
  <c r="D938" i="3"/>
  <c r="D939" i="3"/>
  <c r="D940" i="3"/>
  <c r="D941" i="3"/>
  <c r="D942" i="3"/>
  <c r="D943" i="3"/>
  <c r="D944" i="3"/>
  <c r="D945" i="3"/>
  <c r="D946" i="3"/>
  <c r="D947" i="3"/>
  <c r="D948" i="3"/>
  <c r="D949" i="3"/>
  <c r="D950" i="3"/>
  <c r="D951" i="3"/>
  <c r="D952" i="3"/>
  <c r="D953" i="3"/>
  <c r="D954" i="3"/>
  <c r="D955" i="3"/>
  <c r="D956" i="3"/>
  <c r="G5" i="3" l="1"/>
  <c r="H5" i="3" s="1"/>
  <c r="J5" i="3"/>
  <c r="K957" i="3"/>
  <c r="G957" i="3"/>
  <c r="H957" i="3" s="1"/>
  <c r="I957" i="3"/>
  <c r="I5" i="3"/>
  <c r="E940" i="3"/>
  <c r="F940" i="3"/>
  <c r="F936" i="3"/>
  <c r="E936" i="3"/>
  <c r="E924" i="3"/>
  <c r="F924" i="3"/>
  <c r="E892" i="3"/>
  <c r="F892" i="3"/>
  <c r="E880" i="3"/>
  <c r="F880" i="3"/>
  <c r="F868" i="3"/>
  <c r="E868" i="3"/>
  <c r="E848" i="3"/>
  <c r="F848" i="3"/>
  <c r="F840" i="3"/>
  <c r="E840" i="3"/>
  <c r="E943" i="3"/>
  <c r="F943" i="3"/>
  <c r="E911" i="3"/>
  <c r="F911" i="3"/>
  <c r="E2" i="3"/>
  <c r="F2" i="3"/>
  <c r="E953" i="3"/>
  <c r="F953" i="3"/>
  <c r="E949" i="3"/>
  <c r="F949" i="3"/>
  <c r="E945" i="3"/>
  <c r="F945" i="3"/>
  <c r="E941" i="3"/>
  <c r="F941" i="3"/>
  <c r="E937" i="3"/>
  <c r="F937" i="3"/>
  <c r="E933" i="3"/>
  <c r="F933" i="3"/>
  <c r="E929" i="3"/>
  <c r="F929" i="3"/>
  <c r="E925" i="3"/>
  <c r="F925" i="3"/>
  <c r="E921" i="3"/>
  <c r="F921" i="3"/>
  <c r="E917" i="3"/>
  <c r="F917" i="3"/>
  <c r="E913" i="3"/>
  <c r="F913" i="3"/>
  <c r="E909" i="3"/>
  <c r="F909" i="3"/>
  <c r="E905" i="3"/>
  <c r="F905" i="3"/>
  <c r="E901" i="3"/>
  <c r="F901" i="3"/>
  <c r="E897" i="3"/>
  <c r="F897" i="3"/>
  <c r="E893" i="3"/>
  <c r="F893" i="3"/>
  <c r="E889" i="3"/>
  <c r="F889" i="3"/>
  <c r="E885" i="3"/>
  <c r="F885" i="3"/>
  <c r="E881" i="3"/>
  <c r="F881" i="3"/>
  <c r="E877" i="3"/>
  <c r="F877" i="3"/>
  <c r="E873" i="3"/>
  <c r="F873" i="3"/>
  <c r="E869" i="3"/>
  <c r="F869" i="3"/>
  <c r="E865" i="3"/>
  <c r="F865" i="3"/>
  <c r="E861" i="3"/>
  <c r="F861" i="3"/>
  <c r="E857" i="3"/>
  <c r="F857" i="3"/>
  <c r="E853" i="3"/>
  <c r="F853" i="3"/>
  <c r="E849" i="3"/>
  <c r="F849" i="3"/>
  <c r="E845" i="3"/>
  <c r="F845" i="3"/>
  <c r="E841" i="3"/>
  <c r="F841" i="3"/>
  <c r="E837" i="3"/>
  <c r="F837" i="3"/>
  <c r="E833" i="3"/>
  <c r="F833" i="3"/>
  <c r="E829" i="3"/>
  <c r="F829" i="3"/>
  <c r="E825" i="3"/>
  <c r="F825" i="3"/>
  <c r="E821" i="3"/>
  <c r="F821" i="3"/>
  <c r="E817" i="3"/>
  <c r="F817" i="3"/>
  <c r="E813" i="3"/>
  <c r="F813" i="3"/>
  <c r="E809" i="3"/>
  <c r="F809" i="3"/>
  <c r="E805" i="3"/>
  <c r="F805" i="3"/>
  <c r="E801" i="3"/>
  <c r="F801" i="3"/>
  <c r="E797" i="3"/>
  <c r="F797" i="3"/>
  <c r="E793" i="3"/>
  <c r="F793" i="3"/>
  <c r="E789" i="3"/>
  <c r="F789" i="3"/>
  <c r="E785" i="3"/>
  <c r="F785" i="3"/>
  <c r="E781" i="3"/>
  <c r="F781" i="3"/>
  <c r="E777" i="3"/>
  <c r="F777" i="3"/>
  <c r="E773" i="3"/>
  <c r="F773" i="3"/>
  <c r="E769" i="3"/>
  <c r="F769" i="3"/>
  <c r="E765" i="3"/>
  <c r="F765" i="3"/>
  <c r="E761" i="3"/>
  <c r="F761" i="3"/>
  <c r="E757" i="3"/>
  <c r="F757" i="3"/>
  <c r="E753" i="3"/>
  <c r="F753" i="3"/>
  <c r="E749" i="3"/>
  <c r="F749" i="3"/>
  <c r="E745" i="3"/>
  <c r="F745" i="3"/>
  <c r="E741" i="3"/>
  <c r="F741" i="3"/>
  <c r="E737" i="3"/>
  <c r="F737" i="3"/>
  <c r="E733" i="3"/>
  <c r="F733" i="3"/>
  <c r="E729" i="3"/>
  <c r="F729" i="3"/>
  <c r="E725" i="3"/>
  <c r="F725" i="3"/>
  <c r="E721" i="3"/>
  <c r="F721" i="3"/>
  <c r="E717" i="3"/>
  <c r="F717" i="3"/>
  <c r="E713" i="3"/>
  <c r="F713" i="3"/>
  <c r="E709" i="3"/>
  <c r="F709" i="3"/>
  <c r="E705" i="3"/>
  <c r="F705" i="3"/>
  <c r="E701" i="3"/>
  <c r="F701" i="3"/>
  <c r="E697" i="3"/>
  <c r="F697" i="3"/>
  <c r="E693" i="3"/>
  <c r="F693" i="3"/>
  <c r="E689" i="3"/>
  <c r="F689" i="3"/>
  <c r="E685" i="3"/>
  <c r="F685" i="3"/>
  <c r="E681" i="3"/>
  <c r="F681" i="3"/>
  <c r="E677" i="3"/>
  <c r="F677" i="3"/>
  <c r="E673" i="3"/>
  <c r="F673" i="3"/>
  <c r="E669" i="3"/>
  <c r="F669" i="3"/>
  <c r="E665" i="3"/>
  <c r="F665" i="3"/>
  <c r="E661" i="3"/>
  <c r="F661" i="3"/>
  <c r="E657" i="3"/>
  <c r="F657" i="3"/>
  <c r="E653" i="3"/>
  <c r="F653" i="3"/>
  <c r="E649" i="3"/>
  <c r="F649" i="3"/>
  <c r="E645" i="3"/>
  <c r="F645" i="3"/>
  <c r="E641" i="3"/>
  <c r="F641" i="3"/>
  <c r="E637" i="3"/>
  <c r="F637" i="3"/>
  <c r="E633" i="3"/>
  <c r="F633" i="3"/>
  <c r="E629" i="3"/>
  <c r="F629" i="3"/>
  <c r="E625" i="3"/>
  <c r="F625" i="3"/>
  <c r="E621" i="3"/>
  <c r="F621" i="3"/>
  <c r="E617" i="3"/>
  <c r="F617" i="3"/>
  <c r="E613" i="3"/>
  <c r="F613" i="3"/>
  <c r="E609" i="3"/>
  <c r="F609" i="3"/>
  <c r="E605" i="3"/>
  <c r="F605" i="3"/>
  <c r="E601" i="3"/>
  <c r="F601" i="3"/>
  <c r="E597" i="3"/>
  <c r="F597" i="3"/>
  <c r="E593" i="3"/>
  <c r="F593" i="3"/>
  <c r="E589" i="3"/>
  <c r="F589" i="3"/>
  <c r="E585" i="3"/>
  <c r="F585" i="3"/>
  <c r="E581" i="3"/>
  <c r="F581" i="3"/>
  <c r="E577" i="3"/>
  <c r="F577" i="3"/>
  <c r="E573" i="3"/>
  <c r="F573" i="3"/>
  <c r="E569" i="3"/>
  <c r="F569" i="3"/>
  <c r="E565" i="3"/>
  <c r="F565" i="3"/>
  <c r="E561" i="3"/>
  <c r="F561" i="3"/>
  <c r="E557" i="3"/>
  <c r="F557" i="3"/>
  <c r="E553" i="3"/>
  <c r="F553" i="3"/>
  <c r="E549" i="3"/>
  <c r="F549" i="3"/>
  <c r="E545" i="3"/>
  <c r="F545" i="3"/>
  <c r="E541" i="3"/>
  <c r="F541" i="3"/>
  <c r="E537" i="3"/>
  <c r="F537" i="3"/>
  <c r="E533" i="3"/>
  <c r="F533" i="3"/>
  <c r="E529" i="3"/>
  <c r="F529" i="3"/>
  <c r="E525" i="3"/>
  <c r="F525" i="3"/>
  <c r="E521" i="3"/>
  <c r="F521" i="3"/>
  <c r="E517" i="3"/>
  <c r="F517" i="3"/>
  <c r="E513" i="3"/>
  <c r="F513" i="3"/>
  <c r="E509" i="3"/>
  <c r="F509" i="3"/>
  <c r="E505" i="3"/>
  <c r="F505" i="3"/>
  <c r="E501" i="3"/>
  <c r="F501" i="3"/>
  <c r="E497" i="3"/>
  <c r="F497" i="3"/>
  <c r="E493" i="3"/>
  <c r="F493" i="3"/>
  <c r="E489" i="3"/>
  <c r="F489" i="3"/>
  <c r="E485" i="3"/>
  <c r="F485" i="3"/>
  <c r="E481" i="3"/>
  <c r="F481" i="3"/>
  <c r="E477" i="3"/>
  <c r="F477" i="3"/>
  <c r="E473" i="3"/>
  <c r="F473" i="3"/>
  <c r="E469" i="3"/>
  <c r="F469" i="3"/>
  <c r="E465" i="3"/>
  <c r="F465" i="3"/>
  <c r="E461" i="3"/>
  <c r="F461" i="3"/>
  <c r="E457" i="3"/>
  <c r="F457" i="3"/>
  <c r="E453" i="3"/>
  <c r="F453" i="3"/>
  <c r="E449" i="3"/>
  <c r="F449" i="3"/>
  <c r="E445" i="3"/>
  <c r="F445" i="3"/>
  <c r="E441" i="3"/>
  <c r="F441" i="3"/>
  <c r="E437" i="3"/>
  <c r="F437" i="3"/>
  <c r="E433" i="3"/>
  <c r="F433" i="3"/>
  <c r="E429" i="3"/>
  <c r="F429" i="3"/>
  <c r="E425" i="3"/>
  <c r="F425" i="3"/>
  <c r="E421" i="3"/>
  <c r="F421" i="3"/>
  <c r="E417" i="3"/>
  <c r="F417" i="3"/>
  <c r="E413" i="3"/>
  <c r="F413" i="3"/>
  <c r="E409" i="3"/>
  <c r="F409" i="3"/>
  <c r="E405" i="3"/>
  <c r="F405" i="3"/>
  <c r="E401" i="3"/>
  <c r="F401" i="3"/>
  <c r="E397" i="3"/>
  <c r="F397" i="3"/>
  <c r="E393" i="3"/>
  <c r="F393" i="3"/>
  <c r="E389" i="3"/>
  <c r="F389" i="3"/>
  <c r="E385" i="3"/>
  <c r="F385" i="3"/>
  <c r="E381" i="3"/>
  <c r="F381" i="3"/>
  <c r="E377" i="3"/>
  <c r="F377" i="3"/>
  <c r="E373" i="3"/>
  <c r="F373" i="3"/>
  <c r="E369" i="3"/>
  <c r="F369" i="3"/>
  <c r="E365" i="3"/>
  <c r="F365" i="3"/>
  <c r="E361" i="3"/>
  <c r="F361" i="3"/>
  <c r="E357" i="3"/>
  <c r="F357" i="3"/>
  <c r="E353" i="3"/>
  <c r="F353" i="3"/>
  <c r="E349" i="3"/>
  <c r="F349" i="3"/>
  <c r="E345" i="3"/>
  <c r="F345" i="3"/>
  <c r="E341" i="3"/>
  <c r="F341" i="3"/>
  <c r="E337" i="3"/>
  <c r="F337" i="3"/>
  <c r="E333" i="3"/>
  <c r="F333" i="3"/>
  <c r="E329" i="3"/>
  <c r="F329" i="3"/>
  <c r="E325" i="3"/>
  <c r="F325" i="3"/>
  <c r="E321" i="3"/>
  <c r="F321" i="3"/>
  <c r="E317" i="3"/>
  <c r="F317" i="3"/>
  <c r="E313" i="3"/>
  <c r="F313" i="3"/>
  <c r="E309" i="3"/>
  <c r="F309" i="3"/>
  <c r="E305" i="3"/>
  <c r="F305" i="3"/>
  <c r="E301" i="3"/>
  <c r="F301" i="3"/>
  <c r="E297" i="3"/>
  <c r="F297" i="3"/>
  <c r="E293" i="3"/>
  <c r="F293" i="3"/>
  <c r="E289" i="3"/>
  <c r="F289" i="3"/>
  <c r="E285" i="3"/>
  <c r="F285" i="3"/>
  <c r="E281" i="3"/>
  <c r="F281" i="3"/>
  <c r="E277" i="3"/>
  <c r="F277" i="3"/>
  <c r="E273" i="3"/>
  <c r="F273" i="3"/>
  <c r="E269" i="3"/>
  <c r="F269" i="3"/>
  <c r="E265" i="3"/>
  <c r="F265" i="3"/>
  <c r="E261" i="3"/>
  <c r="F261" i="3"/>
  <c r="E257" i="3"/>
  <c r="F257" i="3"/>
  <c r="E253" i="3"/>
  <c r="F253" i="3"/>
  <c r="E249" i="3"/>
  <c r="F249" i="3"/>
  <c r="E245" i="3"/>
  <c r="F245" i="3"/>
  <c r="E241" i="3"/>
  <c r="F241" i="3"/>
  <c r="E237" i="3"/>
  <c r="F237" i="3"/>
  <c r="E233" i="3"/>
  <c r="F233" i="3"/>
  <c r="E229" i="3"/>
  <c r="F229" i="3"/>
  <c r="E225" i="3"/>
  <c r="F225" i="3"/>
  <c r="E221" i="3"/>
  <c r="F221" i="3"/>
  <c r="E217" i="3"/>
  <c r="F217" i="3"/>
  <c r="F952" i="3"/>
  <c r="E952" i="3"/>
  <c r="F932" i="3"/>
  <c r="E932" i="3"/>
  <c r="F920" i="3"/>
  <c r="E920" i="3"/>
  <c r="E908" i="3"/>
  <c r="F908" i="3"/>
  <c r="E876" i="3"/>
  <c r="F876" i="3"/>
  <c r="F872" i="3"/>
  <c r="E872" i="3"/>
  <c r="F852" i="3"/>
  <c r="E852" i="3"/>
  <c r="E832" i="3"/>
  <c r="F832" i="3"/>
  <c r="E828" i="3"/>
  <c r="F828" i="3"/>
  <c r="F824" i="3"/>
  <c r="E824" i="3"/>
  <c r="F820" i="3"/>
  <c r="E820" i="3"/>
  <c r="E816" i="3"/>
  <c r="F816" i="3"/>
  <c r="E812" i="3"/>
  <c r="F812" i="3"/>
  <c r="F808" i="3"/>
  <c r="E808" i="3"/>
  <c r="F804" i="3"/>
  <c r="E804" i="3"/>
  <c r="E800" i="3"/>
  <c r="F800" i="3"/>
  <c r="E796" i="3"/>
  <c r="F796" i="3"/>
  <c r="F792" i="3"/>
  <c r="E792" i="3"/>
  <c r="F788" i="3"/>
  <c r="E788" i="3"/>
  <c r="E784" i="3"/>
  <c r="F784" i="3"/>
  <c r="E780" i="3"/>
  <c r="F780" i="3"/>
  <c r="F776" i="3"/>
  <c r="E776" i="3"/>
  <c r="F772" i="3"/>
  <c r="E772" i="3"/>
  <c r="E768" i="3"/>
  <c r="F768" i="3"/>
  <c r="E764" i="3"/>
  <c r="F764" i="3"/>
  <c r="F760" i="3"/>
  <c r="E760" i="3"/>
  <c r="F756" i="3"/>
  <c r="E756" i="3"/>
  <c r="E752" i="3"/>
  <c r="F752" i="3"/>
  <c r="E748" i="3"/>
  <c r="F748" i="3"/>
  <c r="F744" i="3"/>
  <c r="E744" i="3"/>
  <c r="F740" i="3"/>
  <c r="E740" i="3"/>
  <c r="E736" i="3"/>
  <c r="F736" i="3"/>
  <c r="E732" i="3"/>
  <c r="F732" i="3"/>
  <c r="F728" i="3"/>
  <c r="E728" i="3"/>
  <c r="F724" i="3"/>
  <c r="E724" i="3"/>
  <c r="E720" i="3"/>
  <c r="F720" i="3"/>
  <c r="E716" i="3"/>
  <c r="F716" i="3"/>
  <c r="F712" i="3"/>
  <c r="E712" i="3"/>
  <c r="F708" i="3"/>
  <c r="E708" i="3"/>
  <c r="E704" i="3"/>
  <c r="F704" i="3"/>
  <c r="E700" i="3"/>
  <c r="F700" i="3"/>
  <c r="F696" i="3"/>
  <c r="E696" i="3"/>
  <c r="F692" i="3"/>
  <c r="E692" i="3"/>
  <c r="E688" i="3"/>
  <c r="F688" i="3"/>
  <c r="E684" i="3"/>
  <c r="F684" i="3"/>
  <c r="F680" i="3"/>
  <c r="E680" i="3"/>
  <c r="F676" i="3"/>
  <c r="E676" i="3"/>
  <c r="E672" i="3"/>
  <c r="F672" i="3"/>
  <c r="E668" i="3"/>
  <c r="F668" i="3"/>
  <c r="F664" i="3"/>
  <c r="E664" i="3"/>
  <c r="F660" i="3"/>
  <c r="E660" i="3"/>
  <c r="E656" i="3"/>
  <c r="F656" i="3"/>
  <c r="E652" i="3"/>
  <c r="F652" i="3"/>
  <c r="F648" i="3"/>
  <c r="E648" i="3"/>
  <c r="F644" i="3"/>
  <c r="E644" i="3"/>
  <c r="E640" i="3"/>
  <c r="F640" i="3"/>
  <c r="E636" i="3"/>
  <c r="F636" i="3"/>
  <c r="F632" i="3"/>
  <c r="E632" i="3"/>
  <c r="F628" i="3"/>
  <c r="E628" i="3"/>
  <c r="E624" i="3"/>
  <c r="F624" i="3"/>
  <c r="E620" i="3"/>
  <c r="F620" i="3"/>
  <c r="F616" i="3"/>
  <c r="E616" i="3"/>
  <c r="F612" i="3"/>
  <c r="E612" i="3"/>
  <c r="E608" i="3"/>
  <c r="F608" i="3"/>
  <c r="E604" i="3"/>
  <c r="F604" i="3"/>
  <c r="F600" i="3"/>
  <c r="E600" i="3"/>
  <c r="F596" i="3"/>
  <c r="E596" i="3"/>
  <c r="E592" i="3"/>
  <c r="F592" i="3"/>
  <c r="E588" i="3"/>
  <c r="F588" i="3"/>
  <c r="F584" i="3"/>
  <c r="E584" i="3"/>
  <c r="F580" i="3"/>
  <c r="E580" i="3"/>
  <c r="E576" i="3"/>
  <c r="F576" i="3"/>
  <c r="E572" i="3"/>
  <c r="F572" i="3"/>
  <c r="F568" i="3"/>
  <c r="E568" i="3"/>
  <c r="F564" i="3"/>
  <c r="E564" i="3"/>
  <c r="E560" i="3"/>
  <c r="F560" i="3"/>
  <c r="E556" i="3"/>
  <c r="F556" i="3"/>
  <c r="F552" i="3"/>
  <c r="E552" i="3"/>
  <c r="F548" i="3"/>
  <c r="E548" i="3"/>
  <c r="E544" i="3"/>
  <c r="F544" i="3"/>
  <c r="E540" i="3"/>
  <c r="F540" i="3"/>
  <c r="F536" i="3"/>
  <c r="E536" i="3"/>
  <c r="F532" i="3"/>
  <c r="E532" i="3"/>
  <c r="E528" i="3"/>
  <c r="F528" i="3"/>
  <c r="E524" i="3"/>
  <c r="F524" i="3"/>
  <c r="F520" i="3"/>
  <c r="E520" i="3"/>
  <c r="F516" i="3"/>
  <c r="E516" i="3"/>
  <c r="E512" i="3"/>
  <c r="F512" i="3"/>
  <c r="E508" i="3"/>
  <c r="F508" i="3"/>
  <c r="E504" i="3"/>
  <c r="F504" i="3"/>
  <c r="E500" i="3"/>
  <c r="F500" i="3"/>
  <c r="F496" i="3"/>
  <c r="E496" i="3"/>
  <c r="E492" i="3"/>
  <c r="F492" i="3"/>
  <c r="F488" i="3"/>
  <c r="E488" i="3"/>
  <c r="E484" i="3"/>
  <c r="F484" i="3"/>
  <c r="E480" i="3"/>
  <c r="F480" i="3"/>
  <c r="E476" i="3"/>
  <c r="F476" i="3"/>
  <c r="E472" i="3"/>
  <c r="F472" i="3"/>
  <c r="E468" i="3"/>
  <c r="F468" i="3"/>
  <c r="F464" i="3"/>
  <c r="E464" i="3"/>
  <c r="E460" i="3"/>
  <c r="F460" i="3"/>
  <c r="F456" i="3"/>
  <c r="E456" i="3"/>
  <c r="E452" i="3"/>
  <c r="F452" i="3"/>
  <c r="E448" i="3"/>
  <c r="F448" i="3"/>
  <c r="E444" i="3"/>
  <c r="F444" i="3"/>
  <c r="E440" i="3"/>
  <c r="F440" i="3"/>
  <c r="E436" i="3"/>
  <c r="F436" i="3"/>
  <c r="F432" i="3"/>
  <c r="E432" i="3"/>
  <c r="E428" i="3"/>
  <c r="F428" i="3"/>
  <c r="F424" i="3"/>
  <c r="E424" i="3"/>
  <c r="E420" i="3"/>
  <c r="F420" i="3"/>
  <c r="E416" i="3"/>
  <c r="F416" i="3"/>
  <c r="E412" i="3"/>
  <c r="F412" i="3"/>
  <c r="E408" i="3"/>
  <c r="F408" i="3"/>
  <c r="E404" i="3"/>
  <c r="F404" i="3"/>
  <c r="E400" i="3"/>
  <c r="F400" i="3"/>
  <c r="E396" i="3"/>
  <c r="F396" i="3"/>
  <c r="E392" i="3"/>
  <c r="F392" i="3"/>
  <c r="E388" i="3"/>
  <c r="F388" i="3"/>
  <c r="E384" i="3"/>
  <c r="F384" i="3"/>
  <c r="E380" i="3"/>
  <c r="F380" i="3"/>
  <c r="E376" i="3"/>
  <c r="F376" i="3"/>
  <c r="E372" i="3"/>
  <c r="F372" i="3"/>
  <c r="E368" i="3"/>
  <c r="F368" i="3"/>
  <c r="E364" i="3"/>
  <c r="F364" i="3"/>
  <c r="E360" i="3"/>
  <c r="F360" i="3"/>
  <c r="E356" i="3"/>
  <c r="F356" i="3"/>
  <c r="E352" i="3"/>
  <c r="F352" i="3"/>
  <c r="E348" i="3"/>
  <c r="F348" i="3"/>
  <c r="E344" i="3"/>
  <c r="F344" i="3"/>
  <c r="E340" i="3"/>
  <c r="F340" i="3"/>
  <c r="E336" i="3"/>
  <c r="F336" i="3"/>
  <c r="E332" i="3"/>
  <c r="F332" i="3"/>
  <c r="E328" i="3"/>
  <c r="F328" i="3"/>
  <c r="E324" i="3"/>
  <c r="F324" i="3"/>
  <c r="E320" i="3"/>
  <c r="F320" i="3"/>
  <c r="E316" i="3"/>
  <c r="F316" i="3"/>
  <c r="E312" i="3"/>
  <c r="F312" i="3"/>
  <c r="E308" i="3"/>
  <c r="F308" i="3"/>
  <c r="E304" i="3"/>
  <c r="F304" i="3"/>
  <c r="E300" i="3"/>
  <c r="F300" i="3"/>
  <c r="E296" i="3"/>
  <c r="F296" i="3"/>
  <c r="E292" i="3"/>
  <c r="F292" i="3"/>
  <c r="E288" i="3"/>
  <c r="F288" i="3"/>
  <c r="E284" i="3"/>
  <c r="F284" i="3"/>
  <c r="E280" i="3"/>
  <c r="F280" i="3"/>
  <c r="E276" i="3"/>
  <c r="F276" i="3"/>
  <c r="E272" i="3"/>
  <c r="F272" i="3"/>
  <c r="E268" i="3"/>
  <c r="F268" i="3"/>
  <c r="E264" i="3"/>
  <c r="F264" i="3"/>
  <c r="E260" i="3"/>
  <c r="F260" i="3"/>
  <c r="E256" i="3"/>
  <c r="F256" i="3"/>
  <c r="E252" i="3"/>
  <c r="F252" i="3"/>
  <c r="E248" i="3"/>
  <c r="F248" i="3"/>
  <c r="E244" i="3"/>
  <c r="F244" i="3"/>
  <c r="E240" i="3"/>
  <c r="F240" i="3"/>
  <c r="E236" i="3"/>
  <c r="F236" i="3"/>
  <c r="E232" i="3"/>
  <c r="F232" i="3"/>
  <c r="E228" i="3"/>
  <c r="F228" i="3"/>
  <c r="E224" i="3"/>
  <c r="F224" i="3"/>
  <c r="E220" i="3"/>
  <c r="F220" i="3"/>
  <c r="E216" i="3"/>
  <c r="F216" i="3"/>
  <c r="E212" i="3"/>
  <c r="F212" i="3"/>
  <c r="E208" i="3"/>
  <c r="F208" i="3"/>
  <c r="E204" i="3"/>
  <c r="F204" i="3"/>
  <c r="E200" i="3"/>
  <c r="F200" i="3"/>
  <c r="E196" i="3"/>
  <c r="F196" i="3"/>
  <c r="E192" i="3"/>
  <c r="F192" i="3"/>
  <c r="E188" i="3"/>
  <c r="F188" i="3"/>
  <c r="E184" i="3"/>
  <c r="F184" i="3"/>
  <c r="E180" i="3"/>
  <c r="F180" i="3"/>
  <c r="E176" i="3"/>
  <c r="F176" i="3"/>
  <c r="E172" i="3"/>
  <c r="F172" i="3"/>
  <c r="E168" i="3"/>
  <c r="F168" i="3"/>
  <c r="E164" i="3"/>
  <c r="F164" i="3"/>
  <c r="E160" i="3"/>
  <c r="F160" i="3"/>
  <c r="E156" i="3"/>
  <c r="F156" i="3"/>
  <c r="E152" i="3"/>
  <c r="F152" i="3"/>
  <c r="E148" i="3"/>
  <c r="F148" i="3"/>
  <c r="E144" i="3"/>
  <c r="F144" i="3"/>
  <c r="E140" i="3"/>
  <c r="F140" i="3"/>
  <c r="E136" i="3"/>
  <c r="F136" i="3"/>
  <c r="E132" i="3"/>
  <c r="F132" i="3"/>
  <c r="E128" i="3"/>
  <c r="F128" i="3"/>
  <c r="E124" i="3"/>
  <c r="F124" i="3"/>
  <c r="E120" i="3"/>
  <c r="F120" i="3"/>
  <c r="E116" i="3"/>
  <c r="F116" i="3"/>
  <c r="E112" i="3"/>
  <c r="F112" i="3"/>
  <c r="E108" i="3"/>
  <c r="F108" i="3"/>
  <c r="E104" i="3"/>
  <c r="F104" i="3"/>
  <c r="E100" i="3"/>
  <c r="F100" i="3"/>
  <c r="E96" i="3"/>
  <c r="F96" i="3"/>
  <c r="F948" i="3"/>
  <c r="E948" i="3"/>
  <c r="E944" i="3"/>
  <c r="F944" i="3"/>
  <c r="E912" i="3"/>
  <c r="F912" i="3"/>
  <c r="F900" i="3"/>
  <c r="E900" i="3"/>
  <c r="F888" i="3"/>
  <c r="E888" i="3"/>
  <c r="F884" i="3"/>
  <c r="E884" i="3"/>
  <c r="E860" i="3"/>
  <c r="F860" i="3"/>
  <c r="F836" i="3"/>
  <c r="E836" i="3"/>
  <c r="E955" i="3"/>
  <c r="F955" i="3"/>
  <c r="E947" i="3"/>
  <c r="F947" i="3"/>
  <c r="E923" i="3"/>
  <c r="F923" i="3"/>
  <c r="E915" i="3"/>
  <c r="F915" i="3"/>
  <c r="E899" i="3"/>
  <c r="F899" i="3"/>
  <c r="E891" i="3"/>
  <c r="F891" i="3"/>
  <c r="E887" i="3"/>
  <c r="F887" i="3"/>
  <c r="E875" i="3"/>
  <c r="F875" i="3"/>
  <c r="E867" i="3"/>
  <c r="F867" i="3"/>
  <c r="E863" i="3"/>
  <c r="F863" i="3"/>
  <c r="E855" i="3"/>
  <c r="F855" i="3"/>
  <c r="E851" i="3"/>
  <c r="F851" i="3"/>
  <c r="E847" i="3"/>
  <c r="F847" i="3"/>
  <c r="E843" i="3"/>
  <c r="F843" i="3"/>
  <c r="E839" i="3"/>
  <c r="F839" i="3"/>
  <c r="E835" i="3"/>
  <c r="F835" i="3"/>
  <c r="E831" i="3"/>
  <c r="F831" i="3"/>
  <c r="E827" i="3"/>
  <c r="F827" i="3"/>
  <c r="E823" i="3"/>
  <c r="F823" i="3"/>
  <c r="E819" i="3"/>
  <c r="F819" i="3"/>
  <c r="E815" i="3"/>
  <c r="F815" i="3"/>
  <c r="E811" i="3"/>
  <c r="F811" i="3"/>
  <c r="E807" i="3"/>
  <c r="F807" i="3"/>
  <c r="E803" i="3"/>
  <c r="F803" i="3"/>
  <c r="E799" i="3"/>
  <c r="F799" i="3"/>
  <c r="E795" i="3"/>
  <c r="F795" i="3"/>
  <c r="E791" i="3"/>
  <c r="F791" i="3"/>
  <c r="E787" i="3"/>
  <c r="F787" i="3"/>
  <c r="E783" i="3"/>
  <c r="F783" i="3"/>
  <c r="E779" i="3"/>
  <c r="F779" i="3"/>
  <c r="E775" i="3"/>
  <c r="F775" i="3"/>
  <c r="E771" i="3"/>
  <c r="F771" i="3"/>
  <c r="E767" i="3"/>
  <c r="F767" i="3"/>
  <c r="E763" i="3"/>
  <c r="F763" i="3"/>
  <c r="E759" i="3"/>
  <c r="F759" i="3"/>
  <c r="E755" i="3"/>
  <c r="F755" i="3"/>
  <c r="E751" i="3"/>
  <c r="F751" i="3"/>
  <c r="E747" i="3"/>
  <c r="F747" i="3"/>
  <c r="E743" i="3"/>
  <c r="F743" i="3"/>
  <c r="E739" i="3"/>
  <c r="F739" i="3"/>
  <c r="E735" i="3"/>
  <c r="F735" i="3"/>
  <c r="E731" i="3"/>
  <c r="F731" i="3"/>
  <c r="E727" i="3"/>
  <c r="F727" i="3"/>
  <c r="E723" i="3"/>
  <c r="F723" i="3"/>
  <c r="E719" i="3"/>
  <c r="F719" i="3"/>
  <c r="E715" i="3"/>
  <c r="F715" i="3"/>
  <c r="E711" i="3"/>
  <c r="F711" i="3"/>
  <c r="E707" i="3"/>
  <c r="F707" i="3"/>
  <c r="E703" i="3"/>
  <c r="F703" i="3"/>
  <c r="E699" i="3"/>
  <c r="F699" i="3"/>
  <c r="E695" i="3"/>
  <c r="F695" i="3"/>
  <c r="E691" i="3"/>
  <c r="F691" i="3"/>
  <c r="E687" i="3"/>
  <c r="F687" i="3"/>
  <c r="E683" i="3"/>
  <c r="F683" i="3"/>
  <c r="E679" i="3"/>
  <c r="F679" i="3"/>
  <c r="E675" i="3"/>
  <c r="F675" i="3"/>
  <c r="E671" i="3"/>
  <c r="F671" i="3"/>
  <c r="E667" i="3"/>
  <c r="F667" i="3"/>
  <c r="E663" i="3"/>
  <c r="F663" i="3"/>
  <c r="E659" i="3"/>
  <c r="F659" i="3"/>
  <c r="E655" i="3"/>
  <c r="F655" i="3"/>
  <c r="E651" i="3"/>
  <c r="F651" i="3"/>
  <c r="E647" i="3"/>
  <c r="F647" i="3"/>
  <c r="E643" i="3"/>
  <c r="F643" i="3"/>
  <c r="E639" i="3"/>
  <c r="F639" i="3"/>
  <c r="E635" i="3"/>
  <c r="F635" i="3"/>
  <c r="E631" i="3"/>
  <c r="F631" i="3"/>
  <c r="E627" i="3"/>
  <c r="F627" i="3"/>
  <c r="E623" i="3"/>
  <c r="F623" i="3"/>
  <c r="E619" i="3"/>
  <c r="F619" i="3"/>
  <c r="E615" i="3"/>
  <c r="F615" i="3"/>
  <c r="E611" i="3"/>
  <c r="F611" i="3"/>
  <c r="E607" i="3"/>
  <c r="F607" i="3"/>
  <c r="E603" i="3"/>
  <c r="F603" i="3"/>
  <c r="E599" i="3"/>
  <c r="F599" i="3"/>
  <c r="E595" i="3"/>
  <c r="F595" i="3"/>
  <c r="E591" i="3"/>
  <c r="F591" i="3"/>
  <c r="E587" i="3"/>
  <c r="F587" i="3"/>
  <c r="E583" i="3"/>
  <c r="F583" i="3"/>
  <c r="E579" i="3"/>
  <c r="F579" i="3"/>
  <c r="E575" i="3"/>
  <c r="F575" i="3"/>
  <c r="E571" i="3"/>
  <c r="F571" i="3"/>
  <c r="E567" i="3"/>
  <c r="F567" i="3"/>
  <c r="E563" i="3"/>
  <c r="F563" i="3"/>
  <c r="E559" i="3"/>
  <c r="F559" i="3"/>
  <c r="E555" i="3"/>
  <c r="F555" i="3"/>
  <c r="E551" i="3"/>
  <c r="F551" i="3"/>
  <c r="E547" i="3"/>
  <c r="F547" i="3"/>
  <c r="E543" i="3"/>
  <c r="F543" i="3"/>
  <c r="E539" i="3"/>
  <c r="F539" i="3"/>
  <c r="E535" i="3"/>
  <c r="F535" i="3"/>
  <c r="E531" i="3"/>
  <c r="F531" i="3"/>
  <c r="E527" i="3"/>
  <c r="F527" i="3"/>
  <c r="E523" i="3"/>
  <c r="F523" i="3"/>
  <c r="E519" i="3"/>
  <c r="F519" i="3"/>
  <c r="E515" i="3"/>
  <c r="F515" i="3"/>
  <c r="E511" i="3"/>
  <c r="F511" i="3"/>
  <c r="E507" i="3"/>
  <c r="F507" i="3"/>
  <c r="E503" i="3"/>
  <c r="F503" i="3"/>
  <c r="E499" i="3"/>
  <c r="F499" i="3"/>
  <c r="E495" i="3"/>
  <c r="F495" i="3"/>
  <c r="E491" i="3"/>
  <c r="F491" i="3"/>
  <c r="E487" i="3"/>
  <c r="F487" i="3"/>
  <c r="E483" i="3"/>
  <c r="F483" i="3"/>
  <c r="E479" i="3"/>
  <c r="F479" i="3"/>
  <c r="E475" i="3"/>
  <c r="F475" i="3"/>
  <c r="E471" i="3"/>
  <c r="F471" i="3"/>
  <c r="E467" i="3"/>
  <c r="F467" i="3"/>
  <c r="E463" i="3"/>
  <c r="F463" i="3"/>
  <c r="E459" i="3"/>
  <c r="F459" i="3"/>
  <c r="E455" i="3"/>
  <c r="F455" i="3"/>
  <c r="E451" i="3"/>
  <c r="F451" i="3"/>
  <c r="E447" i="3"/>
  <c r="F447" i="3"/>
  <c r="E443" i="3"/>
  <c r="F443" i="3"/>
  <c r="E439" i="3"/>
  <c r="F439" i="3"/>
  <c r="E435" i="3"/>
  <c r="F435" i="3"/>
  <c r="E431" i="3"/>
  <c r="F431" i="3"/>
  <c r="E427" i="3"/>
  <c r="F427" i="3"/>
  <c r="E423" i="3"/>
  <c r="F423" i="3"/>
  <c r="E419" i="3"/>
  <c r="F419" i="3"/>
  <c r="E415" i="3"/>
  <c r="F415" i="3"/>
  <c r="E411" i="3"/>
  <c r="F411" i="3"/>
  <c r="E407" i="3"/>
  <c r="F407" i="3"/>
  <c r="E403" i="3"/>
  <c r="F403" i="3"/>
  <c r="E399" i="3"/>
  <c r="F399" i="3"/>
  <c r="E395" i="3"/>
  <c r="F395" i="3"/>
  <c r="E391" i="3"/>
  <c r="F391" i="3"/>
  <c r="E387" i="3"/>
  <c r="F387" i="3"/>
  <c r="E383" i="3"/>
  <c r="F383" i="3"/>
  <c r="E379" i="3"/>
  <c r="F379" i="3"/>
  <c r="E375" i="3"/>
  <c r="F375" i="3"/>
  <c r="E371" i="3"/>
  <c r="F371" i="3"/>
  <c r="E367" i="3"/>
  <c r="F367" i="3"/>
  <c r="E363" i="3"/>
  <c r="F363" i="3"/>
  <c r="E359" i="3"/>
  <c r="F359" i="3"/>
  <c r="E355" i="3"/>
  <c r="F355" i="3"/>
  <c r="E351" i="3"/>
  <c r="F351" i="3"/>
  <c r="E347" i="3"/>
  <c r="F347" i="3"/>
  <c r="E343" i="3"/>
  <c r="F343" i="3"/>
  <c r="E339" i="3"/>
  <c r="F339" i="3"/>
  <c r="E335" i="3"/>
  <c r="F335" i="3"/>
  <c r="E331" i="3"/>
  <c r="F331" i="3"/>
  <c r="E327" i="3"/>
  <c r="F327" i="3"/>
  <c r="E323" i="3"/>
  <c r="F323" i="3"/>
  <c r="E319" i="3"/>
  <c r="F319" i="3"/>
  <c r="E315" i="3"/>
  <c r="F315" i="3"/>
  <c r="E311" i="3"/>
  <c r="F311" i="3"/>
  <c r="E307" i="3"/>
  <c r="F307" i="3"/>
  <c r="E303" i="3"/>
  <c r="F303" i="3"/>
  <c r="E299" i="3"/>
  <c r="F299" i="3"/>
  <c r="E295" i="3"/>
  <c r="F295" i="3"/>
  <c r="E291" i="3"/>
  <c r="F291" i="3"/>
  <c r="E287" i="3"/>
  <c r="F287" i="3"/>
  <c r="E283" i="3"/>
  <c r="F283" i="3"/>
  <c r="E279" i="3"/>
  <c r="F279" i="3"/>
  <c r="E275" i="3"/>
  <c r="F275" i="3"/>
  <c r="E271" i="3"/>
  <c r="F271" i="3"/>
  <c r="E267" i="3"/>
  <c r="F267" i="3"/>
  <c r="E263" i="3"/>
  <c r="F263" i="3"/>
  <c r="E259" i="3"/>
  <c r="F259" i="3"/>
  <c r="E255" i="3"/>
  <c r="F255" i="3"/>
  <c r="E251" i="3"/>
  <c r="F251" i="3"/>
  <c r="E247" i="3"/>
  <c r="F247" i="3"/>
  <c r="E243" i="3"/>
  <c r="F243" i="3"/>
  <c r="E239" i="3"/>
  <c r="F239" i="3"/>
  <c r="E235" i="3"/>
  <c r="F235" i="3"/>
  <c r="E231" i="3"/>
  <c r="F231" i="3"/>
  <c r="E227" i="3"/>
  <c r="F227" i="3"/>
  <c r="E223" i="3"/>
  <c r="F223" i="3"/>
  <c r="E219" i="3"/>
  <c r="F219" i="3"/>
  <c r="E215" i="3"/>
  <c r="F215" i="3"/>
  <c r="E211" i="3"/>
  <c r="F211" i="3"/>
  <c r="E207" i="3"/>
  <c r="F207" i="3"/>
  <c r="E203" i="3"/>
  <c r="F203" i="3"/>
  <c r="E199" i="3"/>
  <c r="F199" i="3"/>
  <c r="E195" i="3"/>
  <c r="F195" i="3"/>
  <c r="E191" i="3"/>
  <c r="F191" i="3"/>
  <c r="E187" i="3"/>
  <c r="F187" i="3"/>
  <c r="E183" i="3"/>
  <c r="F183" i="3"/>
  <c r="E956" i="3"/>
  <c r="F956" i="3"/>
  <c r="E928" i="3"/>
  <c r="F928" i="3"/>
  <c r="F916" i="3"/>
  <c r="E916" i="3"/>
  <c r="F904" i="3"/>
  <c r="E904" i="3"/>
  <c r="E896" i="3"/>
  <c r="F896" i="3"/>
  <c r="E864" i="3"/>
  <c r="F864" i="3"/>
  <c r="F856" i="3"/>
  <c r="E856" i="3"/>
  <c r="E844" i="3"/>
  <c r="F844" i="3"/>
  <c r="E951" i="3"/>
  <c r="F951" i="3"/>
  <c r="E939" i="3"/>
  <c r="F939" i="3"/>
  <c r="E935" i="3"/>
  <c r="F935" i="3"/>
  <c r="E931" i="3"/>
  <c r="F931" i="3"/>
  <c r="E927" i="3"/>
  <c r="F927" i="3"/>
  <c r="E919" i="3"/>
  <c r="F919" i="3"/>
  <c r="E907" i="3"/>
  <c r="F907" i="3"/>
  <c r="E903" i="3"/>
  <c r="F903" i="3"/>
  <c r="E895" i="3"/>
  <c r="F895" i="3"/>
  <c r="E883" i="3"/>
  <c r="F883" i="3"/>
  <c r="E879" i="3"/>
  <c r="F879" i="3"/>
  <c r="E871" i="3"/>
  <c r="F871" i="3"/>
  <c r="E859" i="3"/>
  <c r="F859" i="3"/>
  <c r="E954" i="3"/>
  <c r="F954" i="3"/>
  <c r="E950" i="3"/>
  <c r="F950" i="3"/>
  <c r="E946" i="3"/>
  <c r="F946" i="3"/>
  <c r="E942" i="3"/>
  <c r="F942" i="3"/>
  <c r="E938" i="3"/>
  <c r="F938" i="3"/>
  <c r="E934" i="3"/>
  <c r="F934" i="3"/>
  <c r="E930" i="3"/>
  <c r="F930" i="3"/>
  <c r="E926" i="3"/>
  <c r="F926" i="3"/>
  <c r="E922" i="3"/>
  <c r="F922" i="3"/>
  <c r="E918" i="3"/>
  <c r="F918" i="3"/>
  <c r="E914" i="3"/>
  <c r="F914" i="3"/>
  <c r="E910" i="3"/>
  <c r="F910" i="3"/>
  <c r="E906" i="3"/>
  <c r="F906" i="3"/>
  <c r="E902" i="3"/>
  <c r="F902" i="3"/>
  <c r="E898" i="3"/>
  <c r="F898" i="3"/>
  <c r="E894" i="3"/>
  <c r="F894" i="3"/>
  <c r="E890" i="3"/>
  <c r="F890" i="3"/>
  <c r="E886" i="3"/>
  <c r="F886" i="3"/>
  <c r="E882" i="3"/>
  <c r="F882" i="3"/>
  <c r="E878" i="3"/>
  <c r="F878" i="3"/>
  <c r="E874" i="3"/>
  <c r="F874" i="3"/>
  <c r="E870" i="3"/>
  <c r="F870" i="3"/>
  <c r="E866" i="3"/>
  <c r="F866" i="3"/>
  <c r="E862" i="3"/>
  <c r="F862" i="3"/>
  <c r="E858" i="3"/>
  <c r="F858" i="3"/>
  <c r="E854" i="3"/>
  <c r="F854" i="3"/>
  <c r="E850" i="3"/>
  <c r="F850" i="3"/>
  <c r="E846" i="3"/>
  <c r="F846" i="3"/>
  <c r="E842" i="3"/>
  <c r="F842" i="3"/>
  <c r="E838" i="3"/>
  <c r="F838" i="3"/>
  <c r="E834" i="3"/>
  <c r="F834" i="3"/>
  <c r="E830" i="3"/>
  <c r="F830" i="3"/>
  <c r="E826" i="3"/>
  <c r="F826" i="3"/>
  <c r="E822" i="3"/>
  <c r="F822" i="3"/>
  <c r="E818" i="3"/>
  <c r="F818" i="3"/>
  <c r="E814" i="3"/>
  <c r="F814" i="3"/>
  <c r="E810" i="3"/>
  <c r="F810" i="3"/>
  <c r="E806" i="3"/>
  <c r="F806" i="3"/>
  <c r="E802" i="3"/>
  <c r="F802" i="3"/>
  <c r="E798" i="3"/>
  <c r="F798" i="3"/>
  <c r="E794" i="3"/>
  <c r="F794" i="3"/>
  <c r="E790" i="3"/>
  <c r="F790" i="3"/>
  <c r="E786" i="3"/>
  <c r="F786" i="3"/>
  <c r="E782" i="3"/>
  <c r="F782" i="3"/>
  <c r="E778" i="3"/>
  <c r="F778" i="3"/>
  <c r="E774" i="3"/>
  <c r="F774" i="3"/>
  <c r="E770" i="3"/>
  <c r="F770" i="3"/>
  <c r="E766" i="3"/>
  <c r="F766" i="3"/>
  <c r="E762" i="3"/>
  <c r="F762" i="3"/>
  <c r="E758" i="3"/>
  <c r="F758" i="3"/>
  <c r="E754" i="3"/>
  <c r="F754" i="3"/>
  <c r="E750" i="3"/>
  <c r="F750" i="3"/>
  <c r="E746" i="3"/>
  <c r="F746" i="3"/>
  <c r="E742" i="3"/>
  <c r="F742" i="3"/>
  <c r="E738" i="3"/>
  <c r="F738" i="3"/>
  <c r="E734" i="3"/>
  <c r="F734" i="3"/>
  <c r="E730" i="3"/>
  <c r="F730" i="3"/>
  <c r="E726" i="3"/>
  <c r="F726" i="3"/>
  <c r="E722" i="3"/>
  <c r="F722" i="3"/>
  <c r="E718" i="3"/>
  <c r="F718" i="3"/>
  <c r="E714" i="3"/>
  <c r="F714" i="3"/>
  <c r="E710" i="3"/>
  <c r="F710" i="3"/>
  <c r="E706" i="3"/>
  <c r="F706" i="3"/>
  <c r="E702" i="3"/>
  <c r="F702" i="3"/>
  <c r="E698" i="3"/>
  <c r="F698" i="3"/>
  <c r="E694" i="3"/>
  <c r="F694" i="3"/>
  <c r="E690" i="3"/>
  <c r="F690" i="3"/>
  <c r="E686" i="3"/>
  <c r="F686" i="3"/>
  <c r="E682" i="3"/>
  <c r="F682" i="3"/>
  <c r="E678" i="3"/>
  <c r="F678" i="3"/>
  <c r="E674" i="3"/>
  <c r="F674" i="3"/>
  <c r="E670" i="3"/>
  <c r="F670" i="3"/>
  <c r="E666" i="3"/>
  <c r="F666" i="3"/>
  <c r="E662" i="3"/>
  <c r="F662" i="3"/>
  <c r="E658" i="3"/>
  <c r="F658" i="3"/>
  <c r="E654" i="3"/>
  <c r="F654" i="3"/>
  <c r="E650" i="3"/>
  <c r="F650" i="3"/>
  <c r="E646" i="3"/>
  <c r="F646" i="3"/>
  <c r="E642" i="3"/>
  <c r="F642" i="3"/>
  <c r="E638" i="3"/>
  <c r="F638" i="3"/>
  <c r="E634" i="3"/>
  <c r="F634" i="3"/>
  <c r="E630" i="3"/>
  <c r="F630" i="3"/>
  <c r="E626" i="3"/>
  <c r="F626" i="3"/>
  <c r="E622" i="3"/>
  <c r="F622" i="3"/>
  <c r="E618" i="3"/>
  <c r="F618" i="3"/>
  <c r="E614" i="3"/>
  <c r="F614" i="3"/>
  <c r="E610" i="3"/>
  <c r="F610" i="3"/>
  <c r="E606" i="3"/>
  <c r="F606" i="3"/>
  <c r="E602" i="3"/>
  <c r="F602" i="3"/>
  <c r="E598" i="3"/>
  <c r="F598" i="3"/>
  <c r="E594" i="3"/>
  <c r="F594" i="3"/>
  <c r="E590" i="3"/>
  <c r="F590" i="3"/>
  <c r="E586" i="3"/>
  <c r="F586" i="3"/>
  <c r="E582" i="3"/>
  <c r="F582" i="3"/>
  <c r="E578" i="3"/>
  <c r="F578" i="3"/>
  <c r="E574" i="3"/>
  <c r="F574" i="3"/>
  <c r="E570" i="3"/>
  <c r="F570" i="3"/>
  <c r="E566" i="3"/>
  <c r="F566" i="3"/>
  <c r="E562" i="3"/>
  <c r="F562" i="3"/>
  <c r="E558" i="3"/>
  <c r="F558" i="3"/>
  <c r="E554" i="3"/>
  <c r="F554" i="3"/>
  <c r="E550" i="3"/>
  <c r="F550" i="3"/>
  <c r="E546" i="3"/>
  <c r="F546" i="3"/>
  <c r="E542" i="3"/>
  <c r="F542" i="3"/>
  <c r="E538" i="3"/>
  <c r="F538" i="3"/>
  <c r="E534" i="3"/>
  <c r="F534" i="3"/>
  <c r="E530" i="3"/>
  <c r="F530" i="3"/>
  <c r="E526" i="3"/>
  <c r="F526" i="3"/>
  <c r="E522" i="3"/>
  <c r="F522" i="3"/>
  <c r="E518" i="3"/>
  <c r="F518" i="3"/>
  <c r="E514" i="3"/>
  <c r="F514" i="3"/>
  <c r="E510" i="3"/>
  <c r="F510" i="3"/>
  <c r="E506" i="3"/>
  <c r="F506" i="3"/>
  <c r="E502" i="3"/>
  <c r="F502" i="3"/>
  <c r="E498" i="3"/>
  <c r="F498" i="3"/>
  <c r="E494" i="3"/>
  <c r="F494" i="3"/>
  <c r="E490" i="3"/>
  <c r="F490" i="3"/>
  <c r="E486" i="3"/>
  <c r="F486" i="3"/>
  <c r="E482" i="3"/>
  <c r="F482" i="3"/>
  <c r="E478" i="3"/>
  <c r="F478" i="3"/>
  <c r="E474" i="3"/>
  <c r="F474" i="3"/>
  <c r="E470" i="3"/>
  <c r="F470" i="3"/>
  <c r="E466" i="3"/>
  <c r="F466" i="3"/>
  <c r="E462" i="3"/>
  <c r="F462" i="3"/>
  <c r="E458" i="3"/>
  <c r="F458" i="3"/>
  <c r="E454" i="3"/>
  <c r="F454" i="3"/>
  <c r="E450" i="3"/>
  <c r="F450" i="3"/>
  <c r="E446" i="3"/>
  <c r="F446" i="3"/>
  <c r="E442" i="3"/>
  <c r="F442" i="3"/>
  <c r="E438" i="3"/>
  <c r="F438" i="3"/>
  <c r="E434" i="3"/>
  <c r="F434" i="3"/>
  <c r="E430" i="3"/>
  <c r="F430" i="3"/>
  <c r="E426" i="3"/>
  <c r="F426" i="3"/>
  <c r="E422" i="3"/>
  <c r="F422" i="3"/>
  <c r="E418" i="3"/>
  <c r="F418" i="3"/>
  <c r="E414" i="3"/>
  <c r="F414" i="3"/>
  <c r="E410" i="3"/>
  <c r="F410" i="3"/>
  <c r="E406" i="3"/>
  <c r="F406" i="3"/>
  <c r="E402" i="3"/>
  <c r="F402" i="3"/>
  <c r="E398" i="3"/>
  <c r="F398" i="3"/>
  <c r="E394" i="3"/>
  <c r="F394" i="3"/>
  <c r="E390" i="3"/>
  <c r="F390" i="3"/>
  <c r="E386" i="3"/>
  <c r="F386" i="3"/>
  <c r="E382" i="3"/>
  <c r="F382" i="3"/>
  <c r="E378" i="3"/>
  <c r="F378" i="3"/>
  <c r="E374" i="3"/>
  <c r="F374" i="3"/>
  <c r="E370" i="3"/>
  <c r="F370" i="3"/>
  <c r="E366" i="3"/>
  <c r="F366" i="3"/>
  <c r="E362" i="3"/>
  <c r="F362" i="3"/>
  <c r="E358" i="3"/>
  <c r="F358" i="3"/>
  <c r="E354" i="3"/>
  <c r="F354" i="3"/>
  <c r="E350" i="3"/>
  <c r="F350" i="3"/>
  <c r="E346" i="3"/>
  <c r="F346" i="3"/>
  <c r="E342" i="3"/>
  <c r="F342" i="3"/>
  <c r="E338" i="3"/>
  <c r="F338" i="3"/>
  <c r="E334" i="3"/>
  <c r="F334" i="3"/>
  <c r="F330" i="3"/>
  <c r="E330" i="3"/>
  <c r="E326" i="3"/>
  <c r="F326" i="3"/>
  <c r="E322" i="3"/>
  <c r="F322" i="3"/>
  <c r="E318" i="3"/>
  <c r="F318" i="3"/>
  <c r="F314" i="3"/>
  <c r="E314" i="3"/>
  <c r="E310" i="3"/>
  <c r="F310" i="3"/>
  <c r="E306" i="3"/>
  <c r="F306" i="3"/>
  <c r="E302" i="3"/>
  <c r="F302" i="3"/>
  <c r="F298" i="3"/>
  <c r="E298" i="3"/>
  <c r="E294" i="3"/>
  <c r="F294" i="3"/>
  <c r="E290" i="3"/>
  <c r="F290" i="3"/>
  <c r="E286" i="3"/>
  <c r="F286" i="3"/>
  <c r="E282" i="3"/>
  <c r="F282" i="3"/>
  <c r="E278" i="3"/>
  <c r="F278" i="3"/>
  <c r="E274" i="3"/>
  <c r="F274" i="3"/>
  <c r="E270" i="3"/>
  <c r="F270" i="3"/>
  <c r="F266" i="3"/>
  <c r="E266" i="3"/>
  <c r="E262" i="3"/>
  <c r="F262" i="3"/>
  <c r="E258" i="3"/>
  <c r="F258" i="3"/>
  <c r="E254" i="3"/>
  <c r="F254" i="3"/>
  <c r="F250" i="3"/>
  <c r="E250" i="3"/>
  <c r="E246" i="3"/>
  <c r="F246" i="3"/>
  <c r="E242" i="3"/>
  <c r="F242" i="3"/>
  <c r="E238" i="3"/>
  <c r="F238" i="3"/>
  <c r="F234" i="3"/>
  <c r="E234" i="3"/>
  <c r="E230" i="3"/>
  <c r="F230" i="3"/>
  <c r="E226" i="3"/>
  <c r="F226" i="3"/>
  <c r="E222" i="3"/>
  <c r="F222" i="3"/>
  <c r="E218" i="3"/>
  <c r="F218" i="3"/>
  <c r="E214" i="3"/>
  <c r="F214" i="3"/>
  <c r="E210" i="3"/>
  <c r="F210" i="3"/>
  <c r="E206" i="3"/>
  <c r="F206" i="3"/>
  <c r="E179" i="3"/>
  <c r="F179" i="3"/>
  <c r="E175" i="3"/>
  <c r="F175" i="3"/>
  <c r="E171" i="3"/>
  <c r="F171" i="3"/>
  <c r="E167" i="3"/>
  <c r="F167" i="3"/>
  <c r="E163" i="3"/>
  <c r="F163" i="3"/>
  <c r="E159" i="3"/>
  <c r="F159" i="3"/>
  <c r="E155" i="3"/>
  <c r="F155" i="3"/>
  <c r="E151" i="3"/>
  <c r="F151" i="3"/>
  <c r="E147" i="3"/>
  <c r="F147" i="3"/>
  <c r="E143" i="3"/>
  <c r="F143" i="3"/>
  <c r="E139" i="3"/>
  <c r="F139" i="3"/>
  <c r="E135" i="3"/>
  <c r="F135" i="3"/>
  <c r="E131" i="3"/>
  <c r="F131" i="3"/>
  <c r="E127" i="3"/>
  <c r="F127" i="3"/>
  <c r="E123" i="3"/>
  <c r="F123" i="3"/>
  <c r="E119" i="3"/>
  <c r="F119" i="3"/>
  <c r="E115" i="3"/>
  <c r="F115" i="3"/>
  <c r="E111" i="3"/>
  <c r="F111" i="3"/>
  <c r="E107" i="3"/>
  <c r="F107" i="3"/>
  <c r="E103" i="3"/>
  <c r="F103" i="3"/>
  <c r="E99" i="3"/>
  <c r="F99" i="3"/>
  <c r="E95" i="3"/>
  <c r="F95" i="3"/>
  <c r="E91" i="3"/>
  <c r="F91" i="3"/>
  <c r="E87" i="3"/>
  <c r="F87" i="3"/>
  <c r="E83" i="3"/>
  <c r="F83" i="3"/>
  <c r="E79" i="3"/>
  <c r="F79" i="3"/>
  <c r="E75" i="3"/>
  <c r="F75" i="3"/>
  <c r="E71" i="3"/>
  <c r="F71" i="3"/>
  <c r="E67" i="3"/>
  <c r="F67" i="3"/>
  <c r="E63" i="3"/>
  <c r="F63" i="3"/>
  <c r="E59" i="3"/>
  <c r="F59" i="3"/>
  <c r="E55" i="3"/>
  <c r="F55" i="3"/>
  <c r="E51" i="3"/>
  <c r="F51" i="3"/>
  <c r="E47" i="3"/>
  <c r="F47" i="3"/>
  <c r="E43" i="3"/>
  <c r="F43" i="3"/>
  <c r="E39" i="3"/>
  <c r="F39" i="3"/>
  <c r="E35" i="3"/>
  <c r="F35" i="3"/>
  <c r="E31" i="3"/>
  <c r="F31" i="3"/>
  <c r="E27" i="3"/>
  <c r="F27" i="3"/>
  <c r="E23" i="3"/>
  <c r="F23" i="3"/>
  <c r="E19" i="3"/>
  <c r="F19" i="3"/>
  <c r="E15" i="3"/>
  <c r="F15" i="3"/>
  <c r="E11" i="3"/>
  <c r="F11" i="3"/>
  <c r="E7" i="3"/>
  <c r="F7" i="3"/>
  <c r="F202" i="3"/>
  <c r="E202" i="3"/>
  <c r="E198" i="3"/>
  <c r="F198" i="3"/>
  <c r="E194" i="3"/>
  <c r="F194" i="3"/>
  <c r="E190" i="3"/>
  <c r="F190" i="3"/>
  <c r="F186" i="3"/>
  <c r="E186" i="3"/>
  <c r="E182" i="3"/>
  <c r="F182" i="3"/>
  <c r="E178" i="3"/>
  <c r="F178" i="3"/>
  <c r="E174" i="3"/>
  <c r="F174" i="3"/>
  <c r="F170" i="3"/>
  <c r="E170" i="3"/>
  <c r="E166" i="3"/>
  <c r="F166" i="3"/>
  <c r="E162" i="3"/>
  <c r="F162" i="3"/>
  <c r="E158" i="3"/>
  <c r="F158" i="3"/>
  <c r="E154" i="3"/>
  <c r="F154" i="3"/>
  <c r="E150" i="3"/>
  <c r="F150" i="3"/>
  <c r="E146" i="3"/>
  <c r="F146" i="3"/>
  <c r="E142" i="3"/>
  <c r="F142" i="3"/>
  <c r="F138" i="3"/>
  <c r="E138" i="3"/>
  <c r="E134" i="3"/>
  <c r="F134" i="3"/>
  <c r="E130" i="3"/>
  <c r="F130" i="3"/>
  <c r="E126" i="3"/>
  <c r="F126" i="3"/>
  <c r="F122" i="3"/>
  <c r="E122" i="3"/>
  <c r="E118" i="3"/>
  <c r="F118" i="3"/>
  <c r="E114" i="3"/>
  <c r="F114" i="3"/>
  <c r="E110" i="3"/>
  <c r="F110" i="3"/>
  <c r="F106" i="3"/>
  <c r="E106" i="3"/>
  <c r="E102" i="3"/>
  <c r="F102" i="3"/>
  <c r="E98" i="3"/>
  <c r="F98" i="3"/>
  <c r="E94" i="3"/>
  <c r="F94" i="3"/>
  <c r="E90" i="3"/>
  <c r="F90" i="3"/>
  <c r="E86" i="3"/>
  <c r="F86" i="3"/>
  <c r="E82" i="3"/>
  <c r="F82" i="3"/>
  <c r="E78" i="3"/>
  <c r="F78" i="3"/>
  <c r="F74" i="3"/>
  <c r="E74" i="3"/>
  <c r="E70" i="3"/>
  <c r="F70" i="3"/>
  <c r="F66" i="3"/>
  <c r="E66" i="3"/>
  <c r="E62" i="3"/>
  <c r="F62" i="3"/>
  <c r="F58" i="3"/>
  <c r="E58" i="3"/>
  <c r="E54" i="3"/>
  <c r="F54" i="3"/>
  <c r="F50" i="3"/>
  <c r="E50" i="3"/>
  <c r="E46" i="3"/>
  <c r="F46" i="3"/>
  <c r="F42" i="3"/>
  <c r="E42" i="3"/>
  <c r="E38" i="3"/>
  <c r="F38" i="3"/>
  <c r="F34" i="3"/>
  <c r="E34" i="3"/>
  <c r="E30" i="3"/>
  <c r="F30" i="3"/>
  <c r="F26" i="3"/>
  <c r="E26" i="3"/>
  <c r="E22" i="3"/>
  <c r="F22" i="3"/>
  <c r="E18" i="3"/>
  <c r="F18" i="3"/>
  <c r="E14" i="3"/>
  <c r="F14" i="3"/>
  <c r="E10" i="3"/>
  <c r="F10" i="3"/>
  <c r="E6" i="3"/>
  <c r="F6" i="3"/>
  <c r="E213" i="3"/>
  <c r="F213" i="3"/>
  <c r="E209" i="3"/>
  <c r="F209" i="3"/>
  <c r="E205" i="3"/>
  <c r="F205" i="3"/>
  <c r="E201" i="3"/>
  <c r="F201" i="3"/>
  <c r="E197" i="3"/>
  <c r="F197" i="3"/>
  <c r="E193" i="3"/>
  <c r="F193" i="3"/>
  <c r="E189" i="3"/>
  <c r="F189" i="3"/>
  <c r="E185" i="3"/>
  <c r="F185" i="3"/>
  <c r="E181" i="3"/>
  <c r="F181" i="3"/>
  <c r="E177" i="3"/>
  <c r="F177" i="3"/>
  <c r="E173" i="3"/>
  <c r="F173" i="3"/>
  <c r="E169" i="3"/>
  <c r="F169" i="3"/>
  <c r="E165" i="3"/>
  <c r="F165" i="3"/>
  <c r="E161" i="3"/>
  <c r="F161" i="3"/>
  <c r="E157" i="3"/>
  <c r="F157" i="3"/>
  <c r="E153" i="3"/>
  <c r="F153" i="3"/>
  <c r="E149" i="3"/>
  <c r="F149" i="3"/>
  <c r="E145" i="3"/>
  <c r="F145" i="3"/>
  <c r="E141" i="3"/>
  <c r="F141" i="3"/>
  <c r="E137" i="3"/>
  <c r="F137" i="3"/>
  <c r="E133" i="3"/>
  <c r="F133" i="3"/>
  <c r="E129" i="3"/>
  <c r="F129" i="3"/>
  <c r="E125" i="3"/>
  <c r="F125" i="3"/>
  <c r="E121" i="3"/>
  <c r="F121" i="3"/>
  <c r="E117" i="3"/>
  <c r="F117" i="3"/>
  <c r="E113" i="3"/>
  <c r="F113" i="3"/>
  <c r="E109" i="3"/>
  <c r="F109" i="3"/>
  <c r="E105" i="3"/>
  <c r="F105" i="3"/>
  <c r="E101" i="3"/>
  <c r="F101" i="3"/>
  <c r="E97" i="3"/>
  <c r="F97" i="3"/>
  <c r="E93" i="3"/>
  <c r="F93" i="3"/>
  <c r="E89" i="3"/>
  <c r="F89" i="3"/>
  <c r="E85" i="3"/>
  <c r="F85" i="3"/>
  <c r="E81" i="3"/>
  <c r="F81" i="3"/>
  <c r="E77" i="3"/>
  <c r="F77" i="3"/>
  <c r="E73" i="3"/>
  <c r="F73" i="3"/>
  <c r="E69" i="3"/>
  <c r="F69" i="3"/>
  <c r="E65" i="3"/>
  <c r="F65" i="3"/>
  <c r="E61" i="3"/>
  <c r="F61" i="3"/>
  <c r="E57" i="3"/>
  <c r="F57" i="3"/>
  <c r="E53" i="3"/>
  <c r="F53" i="3"/>
  <c r="E49" i="3"/>
  <c r="F49" i="3"/>
  <c r="E45" i="3"/>
  <c r="F45" i="3"/>
  <c r="E41" i="3"/>
  <c r="F41" i="3"/>
  <c r="E37" i="3"/>
  <c r="F37" i="3"/>
  <c r="E33" i="3"/>
  <c r="F33" i="3"/>
  <c r="E29" i="3"/>
  <c r="F29" i="3"/>
  <c r="E25" i="3"/>
  <c r="F25" i="3"/>
  <c r="E21" i="3"/>
  <c r="F21" i="3"/>
  <c r="E17" i="3"/>
  <c r="F17" i="3"/>
  <c r="E13" i="3"/>
  <c r="F13" i="3"/>
  <c r="E9" i="3"/>
  <c r="F9" i="3"/>
  <c r="F957" i="3"/>
  <c r="E92" i="3"/>
  <c r="F92" i="3"/>
  <c r="E88" i="3"/>
  <c r="F88" i="3"/>
  <c r="E84" i="3"/>
  <c r="F84" i="3"/>
  <c r="E80" i="3"/>
  <c r="F80" i="3"/>
  <c r="E76" i="3"/>
  <c r="F76" i="3"/>
  <c r="E72" i="3"/>
  <c r="F72" i="3"/>
  <c r="E68" i="3"/>
  <c r="F68" i="3"/>
  <c r="E64" i="3"/>
  <c r="F64" i="3"/>
  <c r="E60" i="3"/>
  <c r="F60" i="3"/>
  <c r="E56" i="3"/>
  <c r="F56" i="3"/>
  <c r="E52" i="3"/>
  <c r="F52" i="3"/>
  <c r="E48" i="3"/>
  <c r="F48" i="3"/>
  <c r="E44" i="3"/>
  <c r="F44" i="3"/>
  <c r="E40" i="3"/>
  <c r="F40" i="3"/>
  <c r="E36" i="3"/>
  <c r="F36" i="3"/>
  <c r="E32" i="3"/>
  <c r="F32" i="3"/>
  <c r="E28" i="3"/>
  <c r="F28" i="3"/>
  <c r="E24" i="3"/>
  <c r="F24" i="3"/>
  <c r="E20" i="3"/>
  <c r="F20" i="3"/>
  <c r="E16" i="3"/>
  <c r="F16" i="3"/>
  <c r="E12" i="3"/>
  <c r="F12" i="3"/>
  <c r="E8" i="3"/>
  <c r="F8" i="3"/>
  <c r="E4" i="3"/>
  <c r="F4" i="3"/>
  <c r="E3" i="3"/>
  <c r="F3" i="3"/>
  <c r="F5" i="3"/>
  <c r="J17" i="3" l="1"/>
  <c r="G17" i="3"/>
  <c r="J49" i="3"/>
  <c r="G49" i="3"/>
  <c r="J73" i="3"/>
  <c r="G73" i="3"/>
  <c r="J105" i="3"/>
  <c r="G105" i="3"/>
  <c r="J121" i="3"/>
  <c r="G121" i="3"/>
  <c r="J137" i="3"/>
  <c r="G137" i="3"/>
  <c r="G153" i="3"/>
  <c r="J153" i="3"/>
  <c r="J169" i="3"/>
  <c r="G169" i="3"/>
  <c r="J185" i="3"/>
  <c r="G185" i="3"/>
  <c r="J201" i="3"/>
  <c r="G201" i="3"/>
  <c r="J6" i="3"/>
  <c r="G6" i="3"/>
  <c r="J22" i="3"/>
  <c r="G22" i="3"/>
  <c r="J30" i="3"/>
  <c r="G30" i="3"/>
  <c r="G46" i="3"/>
  <c r="J46" i="3"/>
  <c r="G62" i="3"/>
  <c r="J62" i="3"/>
  <c r="G78" i="3"/>
  <c r="J78" i="3"/>
  <c r="G86" i="3"/>
  <c r="J86" i="3"/>
  <c r="J110" i="3"/>
  <c r="G110" i="3"/>
  <c r="G126" i="3"/>
  <c r="J126" i="3"/>
  <c r="J142" i="3"/>
  <c r="G142" i="3"/>
  <c r="G158" i="3"/>
  <c r="J158" i="3"/>
  <c r="G166" i="3"/>
  <c r="J166" i="3"/>
  <c r="G182" i="3"/>
  <c r="J182" i="3"/>
  <c r="J198" i="3"/>
  <c r="G198" i="3"/>
  <c r="G15" i="3"/>
  <c r="J15" i="3"/>
  <c r="G31" i="3"/>
  <c r="J31" i="3"/>
  <c r="G47" i="3"/>
  <c r="J47" i="3"/>
  <c r="G63" i="3"/>
  <c r="J63" i="3"/>
  <c r="J71" i="3"/>
  <c r="G71" i="3"/>
  <c r="J87" i="3"/>
  <c r="G87" i="3"/>
  <c r="J95" i="3"/>
  <c r="G95" i="3"/>
  <c r="G119" i="3"/>
  <c r="J119" i="3"/>
  <c r="G143" i="3"/>
  <c r="J143" i="3"/>
  <c r="G151" i="3"/>
  <c r="J151" i="3"/>
  <c r="J167" i="3"/>
  <c r="G167" i="3"/>
  <c r="J206" i="3"/>
  <c r="G206" i="3"/>
  <c r="J222" i="3"/>
  <c r="G222" i="3"/>
  <c r="J238" i="3"/>
  <c r="G238" i="3"/>
  <c r="G254" i="3"/>
  <c r="J254" i="3"/>
  <c r="G270" i="3"/>
  <c r="J270" i="3"/>
  <c r="J286" i="3"/>
  <c r="G286" i="3"/>
  <c r="G302" i="3"/>
  <c r="J302" i="3"/>
  <c r="G318" i="3"/>
  <c r="J318" i="3"/>
  <c r="G334" i="3"/>
  <c r="J334" i="3"/>
  <c r="G342" i="3"/>
  <c r="J342" i="3"/>
  <c r="G358" i="3"/>
  <c r="J358" i="3"/>
  <c r="G374" i="3"/>
  <c r="J374" i="3"/>
  <c r="G390" i="3"/>
  <c r="J390" i="3"/>
  <c r="J406" i="3"/>
  <c r="G406" i="3"/>
  <c r="G414" i="3"/>
  <c r="J414" i="3"/>
  <c r="G430" i="3"/>
  <c r="J430" i="3"/>
  <c r="G446" i="3"/>
  <c r="J446" i="3"/>
  <c r="J462" i="3"/>
  <c r="G462" i="3"/>
  <c r="G478" i="3"/>
  <c r="J478" i="3"/>
  <c r="G486" i="3"/>
  <c r="J486" i="3"/>
  <c r="G502" i="3"/>
  <c r="J502" i="3"/>
  <c r="G510" i="3"/>
  <c r="J510" i="3"/>
  <c r="G526" i="3"/>
  <c r="J526" i="3"/>
  <c r="G542" i="3"/>
  <c r="J542" i="3"/>
  <c r="G550" i="3"/>
  <c r="J550" i="3"/>
  <c r="G566" i="3"/>
  <c r="J566" i="3"/>
  <c r="G582" i="3"/>
  <c r="J582" i="3"/>
  <c r="G598" i="3"/>
  <c r="J598" i="3"/>
  <c r="G614" i="3"/>
  <c r="J614" i="3"/>
  <c r="J622" i="3"/>
  <c r="G622" i="3"/>
  <c r="J638" i="3"/>
  <c r="G638" i="3"/>
  <c r="J662" i="3"/>
  <c r="G662" i="3"/>
  <c r="J670" i="3"/>
  <c r="G670" i="3"/>
  <c r="J686" i="3"/>
  <c r="G686" i="3"/>
  <c r="J702" i="3"/>
  <c r="G702" i="3"/>
  <c r="J718" i="3"/>
  <c r="G718" i="3"/>
  <c r="J734" i="3"/>
  <c r="G734" i="3"/>
  <c r="J742" i="3"/>
  <c r="G742" i="3"/>
  <c r="J758" i="3"/>
  <c r="G758" i="3"/>
  <c r="J766" i="3"/>
  <c r="G766" i="3"/>
  <c r="G782" i="3"/>
  <c r="J782" i="3"/>
  <c r="J806" i="3"/>
  <c r="G806" i="3"/>
  <c r="J814" i="3"/>
  <c r="G814" i="3"/>
  <c r="J830" i="3"/>
  <c r="G830" i="3"/>
  <c r="J846" i="3"/>
  <c r="G846" i="3"/>
  <c r="J862" i="3"/>
  <c r="G862" i="3"/>
  <c r="J878" i="3"/>
  <c r="G878" i="3"/>
  <c r="J894" i="3"/>
  <c r="G894" i="3"/>
  <c r="G910" i="3"/>
  <c r="J910" i="3"/>
  <c r="J918" i="3"/>
  <c r="G918" i="3"/>
  <c r="G934" i="3"/>
  <c r="J934" i="3"/>
  <c r="G942" i="3"/>
  <c r="J942" i="3"/>
  <c r="G950" i="3"/>
  <c r="J950" i="3"/>
  <c r="J859" i="3"/>
  <c r="G859" i="3"/>
  <c r="G879" i="3"/>
  <c r="J879" i="3"/>
  <c r="G895" i="3"/>
  <c r="J895" i="3"/>
  <c r="G907" i="3"/>
  <c r="J907" i="3"/>
  <c r="G927" i="3"/>
  <c r="J927" i="3"/>
  <c r="J935" i="3"/>
  <c r="G935" i="3"/>
  <c r="J951" i="3"/>
  <c r="G951" i="3"/>
  <c r="G896" i="3"/>
  <c r="J896" i="3"/>
  <c r="G956" i="3"/>
  <c r="J956" i="3"/>
  <c r="J187" i="3"/>
  <c r="G187" i="3"/>
  <c r="G195" i="3"/>
  <c r="J195" i="3"/>
  <c r="J203" i="3"/>
  <c r="G203" i="3"/>
  <c r="G211" i="3"/>
  <c r="J211" i="3"/>
  <c r="J219" i="3"/>
  <c r="G219" i="3"/>
  <c r="J227" i="3"/>
  <c r="G227" i="3"/>
  <c r="G235" i="3"/>
  <c r="J235" i="3"/>
  <c r="J243" i="3"/>
  <c r="G243" i="3"/>
  <c r="J251" i="3"/>
  <c r="G251" i="3"/>
  <c r="J259" i="3"/>
  <c r="G259" i="3"/>
  <c r="J267" i="3"/>
  <c r="G267" i="3"/>
  <c r="G275" i="3"/>
  <c r="J275" i="3"/>
  <c r="J283" i="3"/>
  <c r="G283" i="3"/>
  <c r="J291" i="3"/>
  <c r="G291" i="3"/>
  <c r="J299" i="3"/>
  <c r="G299" i="3"/>
  <c r="J307" i="3"/>
  <c r="G307" i="3"/>
  <c r="J315" i="3"/>
  <c r="G315" i="3"/>
  <c r="J323" i="3"/>
  <c r="G323" i="3"/>
  <c r="J331" i="3"/>
  <c r="G331" i="3"/>
  <c r="J339" i="3"/>
  <c r="G339" i="3"/>
  <c r="J347" i="3"/>
  <c r="G347" i="3"/>
  <c r="J355" i="3"/>
  <c r="G355" i="3"/>
  <c r="J363" i="3"/>
  <c r="G363" i="3"/>
  <c r="J371" i="3"/>
  <c r="G371" i="3"/>
  <c r="J379" i="3"/>
  <c r="G379" i="3"/>
  <c r="J387" i="3"/>
  <c r="G387" i="3"/>
  <c r="G403" i="3"/>
  <c r="J403" i="3"/>
  <c r="G411" i="3"/>
  <c r="J411" i="3"/>
  <c r="G419" i="3"/>
  <c r="J419" i="3"/>
  <c r="G427" i="3"/>
  <c r="J427" i="3"/>
  <c r="G435" i="3"/>
  <c r="J435" i="3"/>
  <c r="G443" i="3"/>
  <c r="J443" i="3"/>
  <c r="G451" i="3"/>
  <c r="J451" i="3"/>
  <c r="J459" i="3"/>
  <c r="G459" i="3"/>
  <c r="J467" i="3"/>
  <c r="G467" i="3"/>
  <c r="J475" i="3"/>
  <c r="G475" i="3"/>
  <c r="J483" i="3"/>
  <c r="G483" i="3"/>
  <c r="J491" i="3"/>
  <c r="G491" i="3"/>
  <c r="J499" i="3"/>
  <c r="G499" i="3"/>
  <c r="J507" i="3"/>
  <c r="G507" i="3"/>
  <c r="J515" i="3"/>
  <c r="G515" i="3"/>
  <c r="J523" i="3"/>
  <c r="G523" i="3"/>
  <c r="J531" i="3"/>
  <c r="G531" i="3"/>
  <c r="J539" i="3"/>
  <c r="G539" i="3"/>
  <c r="J547" i="3"/>
  <c r="G547" i="3"/>
  <c r="J555" i="3"/>
  <c r="G555" i="3"/>
  <c r="J563" i="3"/>
  <c r="G563" i="3"/>
  <c r="J571" i="3"/>
  <c r="G571" i="3"/>
  <c r="J579" i="3"/>
  <c r="G579" i="3"/>
  <c r="G9" i="3"/>
  <c r="J9" i="3"/>
  <c r="G41" i="3"/>
  <c r="J41" i="3"/>
  <c r="J81" i="3"/>
  <c r="G81" i="3"/>
  <c r="G21" i="3"/>
  <c r="J21" i="3"/>
  <c r="G37" i="3"/>
  <c r="J37" i="3"/>
  <c r="J53" i="3"/>
  <c r="G53" i="3"/>
  <c r="J77" i="3"/>
  <c r="G77" i="3"/>
  <c r="J93" i="3"/>
  <c r="G93" i="3"/>
  <c r="J109" i="3"/>
  <c r="G109" i="3"/>
  <c r="G125" i="3"/>
  <c r="J125" i="3"/>
  <c r="J141" i="3"/>
  <c r="G141" i="3"/>
  <c r="G157" i="3"/>
  <c r="J157" i="3"/>
  <c r="J173" i="3"/>
  <c r="G173" i="3"/>
  <c r="J189" i="3"/>
  <c r="G189" i="3"/>
  <c r="J205" i="3"/>
  <c r="G205" i="3"/>
  <c r="J10" i="3"/>
  <c r="G10" i="3"/>
  <c r="G90" i="3"/>
  <c r="J90" i="3"/>
  <c r="J114" i="3"/>
  <c r="G114" i="3"/>
  <c r="G154" i="3"/>
  <c r="J154" i="3"/>
  <c r="G178" i="3"/>
  <c r="J178" i="3"/>
  <c r="G11" i="3"/>
  <c r="J11" i="3"/>
  <c r="G27" i="3"/>
  <c r="J27" i="3"/>
  <c r="G43" i="3"/>
  <c r="J43" i="3"/>
  <c r="J59" i="3"/>
  <c r="G59" i="3"/>
  <c r="J83" i="3"/>
  <c r="G83" i="3"/>
  <c r="G107" i="3"/>
  <c r="J107" i="3"/>
  <c r="G131" i="3"/>
  <c r="J131" i="3"/>
  <c r="J147" i="3"/>
  <c r="G147" i="3"/>
  <c r="G163" i="3"/>
  <c r="J163" i="3"/>
  <c r="J179" i="3"/>
  <c r="G179" i="3"/>
  <c r="G218" i="3"/>
  <c r="J218" i="3"/>
  <c r="G242" i="3"/>
  <c r="J242" i="3"/>
  <c r="J282" i="3"/>
  <c r="G282" i="3"/>
  <c r="J306" i="3"/>
  <c r="G306" i="3"/>
  <c r="J322" i="3"/>
  <c r="G322" i="3"/>
  <c r="G354" i="3"/>
  <c r="J354" i="3"/>
  <c r="G370" i="3"/>
  <c r="J370" i="3"/>
  <c r="J394" i="3"/>
  <c r="G394" i="3"/>
  <c r="J410" i="3"/>
  <c r="G410" i="3"/>
  <c r="G426" i="3"/>
  <c r="J426" i="3"/>
  <c r="G442" i="3"/>
  <c r="J442" i="3"/>
  <c r="J458" i="3"/>
  <c r="G458" i="3"/>
  <c r="G474" i="3"/>
  <c r="J474" i="3"/>
  <c r="G490" i="3"/>
  <c r="J490" i="3"/>
  <c r="G514" i="3"/>
  <c r="J514" i="3"/>
  <c r="G530" i="3"/>
  <c r="J530" i="3"/>
  <c r="G546" i="3"/>
  <c r="J546" i="3"/>
  <c r="G562" i="3"/>
  <c r="J562" i="3"/>
  <c r="G586" i="3"/>
  <c r="J586" i="3"/>
  <c r="G602" i="3"/>
  <c r="J602" i="3"/>
  <c r="G618" i="3"/>
  <c r="J618" i="3"/>
  <c r="G626" i="3"/>
  <c r="J626" i="3"/>
  <c r="G642" i="3"/>
  <c r="J642" i="3"/>
  <c r="G658" i="3"/>
  <c r="J658" i="3"/>
  <c r="G666" i="3"/>
  <c r="J666" i="3"/>
  <c r="G682" i="3"/>
  <c r="J682" i="3"/>
  <c r="G698" i="3"/>
  <c r="J698" i="3"/>
  <c r="G714" i="3"/>
  <c r="J714" i="3"/>
  <c r="G730" i="3"/>
  <c r="J730" i="3"/>
  <c r="G738" i="3"/>
  <c r="J738" i="3"/>
  <c r="G754" i="3"/>
  <c r="J754" i="3"/>
  <c r="G770" i="3"/>
  <c r="J770" i="3"/>
  <c r="J786" i="3"/>
  <c r="G786" i="3"/>
  <c r="J802" i="3"/>
  <c r="G802" i="3"/>
  <c r="J818" i="3"/>
  <c r="G818" i="3"/>
  <c r="G850" i="3"/>
  <c r="J850" i="3"/>
  <c r="G874" i="3"/>
  <c r="J874" i="3"/>
  <c r="G890" i="3"/>
  <c r="J890" i="3"/>
  <c r="J906" i="3"/>
  <c r="G906" i="3"/>
  <c r="J922" i="3"/>
  <c r="G922" i="3"/>
  <c r="G954" i="3"/>
  <c r="J954" i="3"/>
  <c r="J939" i="3"/>
  <c r="G939" i="3"/>
  <c r="J367" i="3"/>
  <c r="G367" i="3"/>
  <c r="G25" i="3"/>
  <c r="J25" i="3"/>
  <c r="J57" i="3"/>
  <c r="G57" i="3"/>
  <c r="J97" i="3"/>
  <c r="G97" i="3"/>
  <c r="J13" i="3"/>
  <c r="G13" i="3"/>
  <c r="J29" i="3"/>
  <c r="G29" i="3"/>
  <c r="G45" i="3"/>
  <c r="J45" i="3"/>
  <c r="J61" i="3"/>
  <c r="G61" i="3"/>
  <c r="J69" i="3"/>
  <c r="G69" i="3"/>
  <c r="J85" i="3"/>
  <c r="G85" i="3"/>
  <c r="J101" i="3"/>
  <c r="G101" i="3"/>
  <c r="J117" i="3"/>
  <c r="G117" i="3"/>
  <c r="G133" i="3"/>
  <c r="J133" i="3"/>
  <c r="J149" i="3"/>
  <c r="G149" i="3"/>
  <c r="J165" i="3"/>
  <c r="G165" i="3"/>
  <c r="J181" i="3"/>
  <c r="G181" i="3"/>
  <c r="G197" i="3"/>
  <c r="J197" i="3"/>
  <c r="G213" i="3"/>
  <c r="J213" i="3"/>
  <c r="G18" i="3"/>
  <c r="J18" i="3"/>
  <c r="G82" i="3"/>
  <c r="J82" i="3"/>
  <c r="J98" i="3"/>
  <c r="G98" i="3"/>
  <c r="J130" i="3"/>
  <c r="G130" i="3"/>
  <c r="G146" i="3"/>
  <c r="J146" i="3"/>
  <c r="G162" i="3"/>
  <c r="J162" i="3"/>
  <c r="J194" i="3"/>
  <c r="G194" i="3"/>
  <c r="G19" i="3"/>
  <c r="J19" i="3"/>
  <c r="G35" i="3"/>
  <c r="J35" i="3"/>
  <c r="J51" i="3"/>
  <c r="G51" i="3"/>
  <c r="J67" i="3"/>
  <c r="G67" i="3"/>
  <c r="J75" i="3"/>
  <c r="G75" i="3"/>
  <c r="J91" i="3"/>
  <c r="G91" i="3"/>
  <c r="G99" i="3"/>
  <c r="J99" i="3"/>
  <c r="G115" i="3"/>
  <c r="J115" i="3"/>
  <c r="G123" i="3"/>
  <c r="J123" i="3"/>
  <c r="J139" i="3"/>
  <c r="G139" i="3"/>
  <c r="J155" i="3"/>
  <c r="G155" i="3"/>
  <c r="J171" i="3"/>
  <c r="G171" i="3"/>
  <c r="J210" i="3"/>
  <c r="G210" i="3"/>
  <c r="J226" i="3"/>
  <c r="G226" i="3"/>
  <c r="G258" i="3"/>
  <c r="J258" i="3"/>
  <c r="G274" i="3"/>
  <c r="J274" i="3"/>
  <c r="J290" i="3"/>
  <c r="G290" i="3"/>
  <c r="J338" i="3"/>
  <c r="G338" i="3"/>
  <c r="G346" i="3"/>
  <c r="J346" i="3"/>
  <c r="G362" i="3"/>
  <c r="J362" i="3"/>
  <c r="G378" i="3"/>
  <c r="J378" i="3"/>
  <c r="G386" i="3"/>
  <c r="J386" i="3"/>
  <c r="J402" i="3"/>
  <c r="G402" i="3"/>
  <c r="G418" i="3"/>
  <c r="J418" i="3"/>
  <c r="G434" i="3"/>
  <c r="J434" i="3"/>
  <c r="G450" i="3"/>
  <c r="J450" i="3"/>
  <c r="G466" i="3"/>
  <c r="J466" i="3"/>
  <c r="G482" i="3"/>
  <c r="J482" i="3"/>
  <c r="G498" i="3"/>
  <c r="J498" i="3"/>
  <c r="G506" i="3"/>
  <c r="J506" i="3"/>
  <c r="G522" i="3"/>
  <c r="J522" i="3"/>
  <c r="G538" i="3"/>
  <c r="J538" i="3"/>
  <c r="G554" i="3"/>
  <c r="J554" i="3"/>
  <c r="G570" i="3"/>
  <c r="J570" i="3"/>
  <c r="G578" i="3"/>
  <c r="J578" i="3"/>
  <c r="G594" i="3"/>
  <c r="J594" i="3"/>
  <c r="G610" i="3"/>
  <c r="J610" i="3"/>
  <c r="G634" i="3"/>
  <c r="J634" i="3"/>
  <c r="G650" i="3"/>
  <c r="J650" i="3"/>
  <c r="G674" i="3"/>
  <c r="J674" i="3"/>
  <c r="G690" i="3"/>
  <c r="J690" i="3"/>
  <c r="G706" i="3"/>
  <c r="J706" i="3"/>
  <c r="G722" i="3"/>
  <c r="J722" i="3"/>
  <c r="G746" i="3"/>
  <c r="J746" i="3"/>
  <c r="G762" i="3"/>
  <c r="J762" i="3"/>
  <c r="G778" i="3"/>
  <c r="J778" i="3"/>
  <c r="J794" i="3"/>
  <c r="G794" i="3"/>
  <c r="J810" i="3"/>
  <c r="G810" i="3"/>
  <c r="J826" i="3"/>
  <c r="G826" i="3"/>
  <c r="G834" i="3"/>
  <c r="J834" i="3"/>
  <c r="G842" i="3"/>
  <c r="J842" i="3"/>
  <c r="G858" i="3"/>
  <c r="J858" i="3"/>
  <c r="J866" i="3"/>
  <c r="G866" i="3"/>
  <c r="J882" i="3"/>
  <c r="G882" i="3"/>
  <c r="J898" i="3"/>
  <c r="G898" i="3"/>
  <c r="G914" i="3"/>
  <c r="J914" i="3"/>
  <c r="G930" i="3"/>
  <c r="J930" i="3"/>
  <c r="G938" i="3"/>
  <c r="J938" i="3"/>
  <c r="G946" i="3"/>
  <c r="J946" i="3"/>
  <c r="J871" i="3"/>
  <c r="G871" i="3"/>
  <c r="G883" i="3"/>
  <c r="J883" i="3"/>
  <c r="G903" i="3"/>
  <c r="J903" i="3"/>
  <c r="G919" i="3"/>
  <c r="J919" i="3"/>
  <c r="J931" i="3"/>
  <c r="G931" i="3"/>
  <c r="J844" i="3"/>
  <c r="G844" i="3"/>
  <c r="G864" i="3"/>
  <c r="J864" i="3"/>
  <c r="G928" i="3"/>
  <c r="J928" i="3"/>
  <c r="J183" i="3"/>
  <c r="G183" i="3"/>
  <c r="J191" i="3"/>
  <c r="G191" i="3"/>
  <c r="J199" i="3"/>
  <c r="G199" i="3"/>
  <c r="J207" i="3"/>
  <c r="G207" i="3"/>
  <c r="G215" i="3"/>
  <c r="J215" i="3"/>
  <c r="J223" i="3"/>
  <c r="G223" i="3"/>
  <c r="G231" i="3"/>
  <c r="J231" i="3"/>
  <c r="J239" i="3"/>
  <c r="G239" i="3"/>
  <c r="J247" i="3"/>
  <c r="G247" i="3"/>
  <c r="J255" i="3"/>
  <c r="G255" i="3"/>
  <c r="J263" i="3"/>
  <c r="G263" i="3"/>
  <c r="J271" i="3"/>
  <c r="G271" i="3"/>
  <c r="G279" i="3"/>
  <c r="J279" i="3"/>
  <c r="G287" i="3"/>
  <c r="J287" i="3"/>
  <c r="J295" i="3"/>
  <c r="G295" i="3"/>
  <c r="G303" i="3"/>
  <c r="J303" i="3"/>
  <c r="G311" i="3"/>
  <c r="J311" i="3"/>
  <c r="G319" i="3"/>
  <c r="J319" i="3"/>
  <c r="G327" i="3"/>
  <c r="J327" i="3"/>
  <c r="G335" i="3"/>
  <c r="J335" i="3"/>
  <c r="J343" i="3"/>
  <c r="G343" i="3"/>
  <c r="J351" i="3"/>
  <c r="G351" i="3"/>
  <c r="J359" i="3"/>
  <c r="G359" i="3"/>
  <c r="J375" i="3"/>
  <c r="G375" i="3"/>
  <c r="J383" i="3"/>
  <c r="G383" i="3"/>
  <c r="J391" i="3"/>
  <c r="G391" i="3"/>
  <c r="G399" i="3"/>
  <c r="J399" i="3"/>
  <c r="G407" i="3"/>
  <c r="J407" i="3"/>
  <c r="G415" i="3"/>
  <c r="J415" i="3"/>
  <c r="G423" i="3"/>
  <c r="J423" i="3"/>
  <c r="G431" i="3"/>
  <c r="J431" i="3"/>
  <c r="G439" i="3"/>
  <c r="J439" i="3"/>
  <c r="G447" i="3"/>
  <c r="J447" i="3"/>
  <c r="G455" i="3"/>
  <c r="J455" i="3"/>
  <c r="G463" i="3"/>
  <c r="J463" i="3"/>
  <c r="J471" i="3"/>
  <c r="G471" i="3"/>
  <c r="J479" i="3"/>
  <c r="G479" i="3"/>
  <c r="J487" i="3"/>
  <c r="G487" i="3"/>
  <c r="J495" i="3"/>
  <c r="G495" i="3"/>
  <c r="J503" i="3"/>
  <c r="G503" i="3"/>
  <c r="J511" i="3"/>
  <c r="G511" i="3"/>
  <c r="J519" i="3"/>
  <c r="G519" i="3"/>
  <c r="J527" i="3"/>
  <c r="G527" i="3"/>
  <c r="J535" i="3"/>
  <c r="G535" i="3"/>
  <c r="J543" i="3"/>
  <c r="G543" i="3"/>
  <c r="G33" i="3"/>
  <c r="J33" i="3"/>
  <c r="J65" i="3"/>
  <c r="G65" i="3"/>
  <c r="J89" i="3"/>
  <c r="G89" i="3"/>
  <c r="J113" i="3"/>
  <c r="G113" i="3"/>
  <c r="J129" i="3"/>
  <c r="G129" i="3"/>
  <c r="G145" i="3"/>
  <c r="J145" i="3"/>
  <c r="J161" i="3"/>
  <c r="G161" i="3"/>
  <c r="J177" i="3"/>
  <c r="G177" i="3"/>
  <c r="G193" i="3"/>
  <c r="J193" i="3"/>
  <c r="J209" i="3"/>
  <c r="G209" i="3"/>
  <c r="J14" i="3"/>
  <c r="G14" i="3"/>
  <c r="G38" i="3"/>
  <c r="J38" i="3"/>
  <c r="G54" i="3"/>
  <c r="J54" i="3"/>
  <c r="G70" i="3"/>
  <c r="J70" i="3"/>
  <c r="G94" i="3"/>
  <c r="J94" i="3"/>
  <c r="J102" i="3"/>
  <c r="G102" i="3"/>
  <c r="J118" i="3"/>
  <c r="G118" i="3"/>
  <c r="G134" i="3"/>
  <c r="J134" i="3"/>
  <c r="J150" i="3"/>
  <c r="G150" i="3"/>
  <c r="G174" i="3"/>
  <c r="J174" i="3"/>
  <c r="G190" i="3"/>
  <c r="J190" i="3"/>
  <c r="G7" i="3"/>
  <c r="J7" i="3"/>
  <c r="G23" i="3"/>
  <c r="J23" i="3"/>
  <c r="G39" i="3"/>
  <c r="J39" i="3"/>
  <c r="J55" i="3"/>
  <c r="G55" i="3"/>
  <c r="J79" i="3"/>
  <c r="G79" i="3"/>
  <c r="G103" i="3"/>
  <c r="J103" i="3"/>
  <c r="G111" i="3"/>
  <c r="J111" i="3"/>
  <c r="J127" i="3"/>
  <c r="G127" i="3"/>
  <c r="J135" i="3"/>
  <c r="G135" i="3"/>
  <c r="G159" i="3"/>
  <c r="J159" i="3"/>
  <c r="J175" i="3"/>
  <c r="G175" i="3"/>
  <c r="G214" i="3"/>
  <c r="J214" i="3"/>
  <c r="G230" i="3"/>
  <c r="J230" i="3"/>
  <c r="G246" i="3"/>
  <c r="J246" i="3"/>
  <c r="G262" i="3"/>
  <c r="J262" i="3"/>
  <c r="G278" i="3"/>
  <c r="J278" i="3"/>
  <c r="J294" i="3"/>
  <c r="G294" i="3"/>
  <c r="G310" i="3"/>
  <c r="J310" i="3"/>
  <c r="G326" i="3"/>
  <c r="J326" i="3"/>
  <c r="G350" i="3"/>
  <c r="J350" i="3"/>
  <c r="G366" i="3"/>
  <c r="J366" i="3"/>
  <c r="G382" i="3"/>
  <c r="J382" i="3"/>
  <c r="J398" i="3"/>
  <c r="G398" i="3"/>
  <c r="G422" i="3"/>
  <c r="J422" i="3"/>
  <c r="G438" i="3"/>
  <c r="J438" i="3"/>
  <c r="G454" i="3"/>
  <c r="J454" i="3"/>
  <c r="G470" i="3"/>
  <c r="J470" i="3"/>
  <c r="G494" i="3"/>
  <c r="J494" i="3"/>
  <c r="G518" i="3"/>
  <c r="J518" i="3"/>
  <c r="G534" i="3"/>
  <c r="J534" i="3"/>
  <c r="G558" i="3"/>
  <c r="J558" i="3"/>
  <c r="G574" i="3"/>
  <c r="J574" i="3"/>
  <c r="G590" i="3"/>
  <c r="J590" i="3"/>
  <c r="G606" i="3"/>
  <c r="J606" i="3"/>
  <c r="J630" i="3"/>
  <c r="G630" i="3"/>
  <c r="J646" i="3"/>
  <c r="G646" i="3"/>
  <c r="J654" i="3"/>
  <c r="G654" i="3"/>
  <c r="J678" i="3"/>
  <c r="G678" i="3"/>
  <c r="J694" i="3"/>
  <c r="G694" i="3"/>
  <c r="J710" i="3"/>
  <c r="G710" i="3"/>
  <c r="J726" i="3"/>
  <c r="G726" i="3"/>
  <c r="J750" i="3"/>
  <c r="G750" i="3"/>
  <c r="G774" i="3"/>
  <c r="J774" i="3"/>
  <c r="J790" i="3"/>
  <c r="G790" i="3"/>
  <c r="J798" i="3"/>
  <c r="G798" i="3"/>
  <c r="J822" i="3"/>
  <c r="G822" i="3"/>
  <c r="J838" i="3"/>
  <c r="G838" i="3"/>
  <c r="J854" i="3"/>
  <c r="G854" i="3"/>
  <c r="J870" i="3"/>
  <c r="G870" i="3"/>
  <c r="J886" i="3"/>
  <c r="G886" i="3"/>
  <c r="J902" i="3"/>
  <c r="G902" i="3"/>
  <c r="G926" i="3"/>
  <c r="J926" i="3"/>
  <c r="G395" i="3"/>
  <c r="J395" i="3"/>
  <c r="J551" i="3"/>
  <c r="G551" i="3"/>
  <c r="J575" i="3"/>
  <c r="G575" i="3"/>
  <c r="J599" i="3"/>
  <c r="G599" i="3"/>
  <c r="G615" i="3"/>
  <c r="J615" i="3"/>
  <c r="J631" i="3"/>
  <c r="G631" i="3"/>
  <c r="J639" i="3"/>
  <c r="G639" i="3"/>
  <c r="J655" i="3"/>
  <c r="G655" i="3"/>
  <c r="J671" i="3"/>
  <c r="G671" i="3"/>
  <c r="J687" i="3"/>
  <c r="G687" i="3"/>
  <c r="J703" i="3"/>
  <c r="G703" i="3"/>
  <c r="J711" i="3"/>
  <c r="G711" i="3"/>
  <c r="J727" i="3"/>
  <c r="G727" i="3"/>
  <c r="J743" i="3"/>
  <c r="G743" i="3"/>
  <c r="J759" i="3"/>
  <c r="G759" i="3"/>
  <c r="J767" i="3"/>
  <c r="G767" i="3"/>
  <c r="J775" i="3"/>
  <c r="G775" i="3"/>
  <c r="J783" i="3"/>
  <c r="G783" i="3"/>
  <c r="G791" i="3"/>
  <c r="J791" i="3"/>
  <c r="G799" i="3"/>
  <c r="J799" i="3"/>
  <c r="G807" i="3"/>
  <c r="J807" i="3"/>
  <c r="G815" i="3"/>
  <c r="J815" i="3"/>
  <c r="G823" i="3"/>
  <c r="J823" i="3"/>
  <c r="G831" i="3"/>
  <c r="J831" i="3"/>
  <c r="G839" i="3"/>
  <c r="J839" i="3"/>
  <c r="G847" i="3"/>
  <c r="J847" i="3"/>
  <c r="G867" i="3"/>
  <c r="J867" i="3"/>
  <c r="J887" i="3"/>
  <c r="G887" i="3"/>
  <c r="G899" i="3"/>
  <c r="J899" i="3"/>
  <c r="J923" i="3"/>
  <c r="G923" i="3"/>
  <c r="J955" i="3"/>
  <c r="G955" i="3"/>
  <c r="J860" i="3"/>
  <c r="G860" i="3"/>
  <c r="G912" i="3"/>
  <c r="J912" i="3"/>
  <c r="J100" i="3"/>
  <c r="G100" i="3"/>
  <c r="J108" i="3"/>
  <c r="G108" i="3"/>
  <c r="J116" i="3"/>
  <c r="G116" i="3"/>
  <c r="G124" i="3"/>
  <c r="J124" i="3"/>
  <c r="G132" i="3"/>
  <c r="J132" i="3"/>
  <c r="J140" i="3"/>
  <c r="G140" i="3"/>
  <c r="J148" i="3"/>
  <c r="G148" i="3"/>
  <c r="J156" i="3"/>
  <c r="G156" i="3"/>
  <c r="G164" i="3"/>
  <c r="J164" i="3"/>
  <c r="G172" i="3"/>
  <c r="J172" i="3"/>
  <c r="G180" i="3"/>
  <c r="J180" i="3"/>
  <c r="G188" i="3"/>
  <c r="J188" i="3"/>
  <c r="J196" i="3"/>
  <c r="G196" i="3"/>
  <c r="G204" i="3"/>
  <c r="J204" i="3"/>
  <c r="G212" i="3"/>
  <c r="J212" i="3"/>
  <c r="J220" i="3"/>
  <c r="G220" i="3"/>
  <c r="J228" i="3"/>
  <c r="G228" i="3"/>
  <c r="G236" i="3"/>
  <c r="J236" i="3"/>
  <c r="G244" i="3"/>
  <c r="J244" i="3"/>
  <c r="G252" i="3"/>
  <c r="J252" i="3"/>
  <c r="G260" i="3"/>
  <c r="J260" i="3"/>
  <c r="G268" i="3"/>
  <c r="J268" i="3"/>
  <c r="G276" i="3"/>
  <c r="J276" i="3"/>
  <c r="G284" i="3"/>
  <c r="J284" i="3"/>
  <c r="J292" i="3"/>
  <c r="G292" i="3"/>
  <c r="J300" i="3"/>
  <c r="G300" i="3"/>
  <c r="G308" i="3"/>
  <c r="J308" i="3"/>
  <c r="G316" i="3"/>
  <c r="J316" i="3"/>
  <c r="G324" i="3"/>
  <c r="J324" i="3"/>
  <c r="G332" i="3"/>
  <c r="J332" i="3"/>
  <c r="G340" i="3"/>
  <c r="J340" i="3"/>
  <c r="G348" i="3"/>
  <c r="J348" i="3"/>
  <c r="G356" i="3"/>
  <c r="J356" i="3"/>
  <c r="G364" i="3"/>
  <c r="J364" i="3"/>
  <c r="G372" i="3"/>
  <c r="J372" i="3"/>
  <c r="G380" i="3"/>
  <c r="J380" i="3"/>
  <c r="G388" i="3"/>
  <c r="J388" i="3"/>
  <c r="J396" i="3"/>
  <c r="G396" i="3"/>
  <c r="J404" i="3"/>
  <c r="G404" i="3"/>
  <c r="J412" i="3"/>
  <c r="G412" i="3"/>
  <c r="J420" i="3"/>
  <c r="G420" i="3"/>
  <c r="J428" i="3"/>
  <c r="G428" i="3"/>
  <c r="J436" i="3"/>
  <c r="G436" i="3"/>
  <c r="J444" i="3"/>
  <c r="G444" i="3"/>
  <c r="J452" i="3"/>
  <c r="G452" i="3"/>
  <c r="J460" i="3"/>
  <c r="G460" i="3"/>
  <c r="J468" i="3"/>
  <c r="G468" i="3"/>
  <c r="G476" i="3"/>
  <c r="J476" i="3"/>
  <c r="G484" i="3"/>
  <c r="J484" i="3"/>
  <c r="G492" i="3"/>
  <c r="J492" i="3"/>
  <c r="G500" i="3"/>
  <c r="J500" i="3"/>
  <c r="G508" i="3"/>
  <c r="J508" i="3"/>
  <c r="G524" i="3"/>
  <c r="J524" i="3"/>
  <c r="G540" i="3"/>
  <c r="J540" i="3"/>
  <c r="G556" i="3"/>
  <c r="J556" i="3"/>
  <c r="G572" i="3"/>
  <c r="J572" i="3"/>
  <c r="G588" i="3"/>
  <c r="J588" i="3"/>
  <c r="J604" i="3"/>
  <c r="G604" i="3"/>
  <c r="G620" i="3"/>
  <c r="J620" i="3"/>
  <c r="G636" i="3"/>
  <c r="J636" i="3"/>
  <c r="J652" i="3"/>
  <c r="G652" i="3"/>
  <c r="J668" i="3"/>
  <c r="G668" i="3"/>
  <c r="J684" i="3"/>
  <c r="G684" i="3"/>
  <c r="J700" i="3"/>
  <c r="G700" i="3"/>
  <c r="J716" i="3"/>
  <c r="G716" i="3"/>
  <c r="J732" i="3"/>
  <c r="G732" i="3"/>
  <c r="J748" i="3"/>
  <c r="G748" i="3"/>
  <c r="J764" i="3"/>
  <c r="G764" i="3"/>
  <c r="J780" i="3"/>
  <c r="G780" i="3"/>
  <c r="J796" i="3"/>
  <c r="G796" i="3"/>
  <c r="J812" i="3"/>
  <c r="G812" i="3"/>
  <c r="G828" i="3"/>
  <c r="J828" i="3"/>
  <c r="J876" i="3"/>
  <c r="G876" i="3"/>
  <c r="J221" i="3"/>
  <c r="G221" i="3"/>
  <c r="J229" i="3"/>
  <c r="G229" i="3"/>
  <c r="J237" i="3"/>
  <c r="G237" i="3"/>
  <c r="J245" i="3"/>
  <c r="G245" i="3"/>
  <c r="J253" i="3"/>
  <c r="G253" i="3"/>
  <c r="J261" i="3"/>
  <c r="G261" i="3"/>
  <c r="J269" i="3"/>
  <c r="G269" i="3"/>
  <c r="G277" i="3"/>
  <c r="J277" i="3"/>
  <c r="J285" i="3"/>
  <c r="G285" i="3"/>
  <c r="G293" i="3"/>
  <c r="J293" i="3"/>
  <c r="G301" i="3"/>
  <c r="J301" i="3"/>
  <c r="G309" i="3"/>
  <c r="J309" i="3"/>
  <c r="G317" i="3"/>
  <c r="J317" i="3"/>
  <c r="G325" i="3"/>
  <c r="J325" i="3"/>
  <c r="G333" i="3"/>
  <c r="J333" i="3"/>
  <c r="J341" i="3"/>
  <c r="G341" i="3"/>
  <c r="J349" i="3"/>
  <c r="G349" i="3"/>
  <c r="J357" i="3"/>
  <c r="G357" i="3"/>
  <c r="J365" i="3"/>
  <c r="G365" i="3"/>
  <c r="J373" i="3"/>
  <c r="G373" i="3"/>
  <c r="J381" i="3"/>
  <c r="G381" i="3"/>
  <c r="J389" i="3"/>
  <c r="G389" i="3"/>
  <c r="G397" i="3"/>
  <c r="J397" i="3"/>
  <c r="G405" i="3"/>
  <c r="J405" i="3"/>
  <c r="G413" i="3"/>
  <c r="J413" i="3"/>
  <c r="G421" i="3"/>
  <c r="J421" i="3"/>
  <c r="G429" i="3"/>
  <c r="J429" i="3"/>
  <c r="G437" i="3"/>
  <c r="J437" i="3"/>
  <c r="G445" i="3"/>
  <c r="J445" i="3"/>
  <c r="G453" i="3"/>
  <c r="J453" i="3"/>
  <c r="J461" i="3"/>
  <c r="G461" i="3"/>
  <c r="J469" i="3"/>
  <c r="G469" i="3"/>
  <c r="J477" i="3"/>
  <c r="G477" i="3"/>
  <c r="J485" i="3"/>
  <c r="G485" i="3"/>
  <c r="J493" i="3"/>
  <c r="G493" i="3"/>
  <c r="J501" i="3"/>
  <c r="G501" i="3"/>
  <c r="J509" i="3"/>
  <c r="G509" i="3"/>
  <c r="J517" i="3"/>
  <c r="G517" i="3"/>
  <c r="J525" i="3"/>
  <c r="G525" i="3"/>
  <c r="J533" i="3"/>
  <c r="G533" i="3"/>
  <c r="J541" i="3"/>
  <c r="G541" i="3"/>
  <c r="J549" i="3"/>
  <c r="G549" i="3"/>
  <c r="J557" i="3"/>
  <c r="G557" i="3"/>
  <c r="J565" i="3"/>
  <c r="G565" i="3"/>
  <c r="J573" i="3"/>
  <c r="G573" i="3"/>
  <c r="J581" i="3"/>
  <c r="G581" i="3"/>
  <c r="J589" i="3"/>
  <c r="G589" i="3"/>
  <c r="J597" i="3"/>
  <c r="G597" i="3"/>
  <c r="G605" i="3"/>
  <c r="J605" i="3"/>
  <c r="G613" i="3"/>
  <c r="J613" i="3"/>
  <c r="J621" i="3"/>
  <c r="G621" i="3"/>
  <c r="J629" i="3"/>
  <c r="G629" i="3"/>
  <c r="J637" i="3"/>
  <c r="G637" i="3"/>
  <c r="J645" i="3"/>
  <c r="G645" i="3"/>
  <c r="G653" i="3"/>
  <c r="J653" i="3"/>
  <c r="G661" i="3"/>
  <c r="J661" i="3"/>
  <c r="G669" i="3"/>
  <c r="J669" i="3"/>
  <c r="G677" i="3"/>
  <c r="J677" i="3"/>
  <c r="G685" i="3"/>
  <c r="J685" i="3"/>
  <c r="G693" i="3"/>
  <c r="J693" i="3"/>
  <c r="G701" i="3"/>
  <c r="J701" i="3"/>
  <c r="G709" i="3"/>
  <c r="J709" i="3"/>
  <c r="G717" i="3"/>
  <c r="J717" i="3"/>
  <c r="G725" i="3"/>
  <c r="J725" i="3"/>
  <c r="G733" i="3"/>
  <c r="J733" i="3"/>
  <c r="G741" i="3"/>
  <c r="J741" i="3"/>
  <c r="G749" i="3"/>
  <c r="J749" i="3"/>
  <c r="G757" i="3"/>
  <c r="J757" i="3"/>
  <c r="G765" i="3"/>
  <c r="J765" i="3"/>
  <c r="G773" i="3"/>
  <c r="J773" i="3"/>
  <c r="G781" i="3"/>
  <c r="J781" i="3"/>
  <c r="J789" i="3"/>
  <c r="G789" i="3"/>
  <c r="G797" i="3"/>
  <c r="J797" i="3"/>
  <c r="G805" i="3"/>
  <c r="J805" i="3"/>
  <c r="G813" i="3"/>
  <c r="J813" i="3"/>
  <c r="J821" i="3"/>
  <c r="G821" i="3"/>
  <c r="J829" i="3"/>
  <c r="G829" i="3"/>
  <c r="G837" i="3"/>
  <c r="J837" i="3"/>
  <c r="J845" i="3"/>
  <c r="G845" i="3"/>
  <c r="G853" i="3"/>
  <c r="J853" i="3"/>
  <c r="J861" i="3"/>
  <c r="G861" i="3"/>
  <c r="G869" i="3"/>
  <c r="J869" i="3"/>
  <c r="J877" i="3"/>
  <c r="G877" i="3"/>
  <c r="G885" i="3"/>
  <c r="J885" i="3"/>
  <c r="J893" i="3"/>
  <c r="G893" i="3"/>
  <c r="G901" i="3"/>
  <c r="J901" i="3"/>
  <c r="G909" i="3"/>
  <c r="J909" i="3"/>
  <c r="J917" i="3"/>
  <c r="G917" i="3"/>
  <c r="J925" i="3"/>
  <c r="G925" i="3"/>
  <c r="J933" i="3"/>
  <c r="G933" i="3"/>
  <c r="J941" i="3"/>
  <c r="G941" i="3"/>
  <c r="J949" i="3"/>
  <c r="G949" i="3"/>
  <c r="J2" i="3"/>
  <c r="G2" i="3"/>
  <c r="J943" i="3"/>
  <c r="G943" i="3"/>
  <c r="G848" i="3"/>
  <c r="J848" i="3"/>
  <c r="G880" i="3"/>
  <c r="J880" i="3"/>
  <c r="J924" i="3"/>
  <c r="G924" i="3"/>
  <c r="G940" i="3"/>
  <c r="J940" i="3"/>
  <c r="J559" i="3"/>
  <c r="G559" i="3"/>
  <c r="J567" i="3"/>
  <c r="G567" i="3"/>
  <c r="J583" i="3"/>
  <c r="G583" i="3"/>
  <c r="J591" i="3"/>
  <c r="G591" i="3"/>
  <c r="G607" i="3"/>
  <c r="J607" i="3"/>
  <c r="J623" i="3"/>
  <c r="G623" i="3"/>
  <c r="J647" i="3"/>
  <c r="G647" i="3"/>
  <c r="J663" i="3"/>
  <c r="G663" i="3"/>
  <c r="J679" i="3"/>
  <c r="G679" i="3"/>
  <c r="J695" i="3"/>
  <c r="G695" i="3"/>
  <c r="J719" i="3"/>
  <c r="G719" i="3"/>
  <c r="J735" i="3"/>
  <c r="G735" i="3"/>
  <c r="J751" i="3"/>
  <c r="G751" i="3"/>
  <c r="J855" i="3"/>
  <c r="G855" i="3"/>
  <c r="G3" i="3"/>
  <c r="J3" i="3"/>
  <c r="J8" i="3"/>
  <c r="G8" i="3"/>
  <c r="G16" i="3"/>
  <c r="J16" i="3"/>
  <c r="J24" i="3"/>
  <c r="G24" i="3"/>
  <c r="J32" i="3"/>
  <c r="G32" i="3"/>
  <c r="G40" i="3"/>
  <c r="J40" i="3"/>
  <c r="G48" i="3"/>
  <c r="J48" i="3"/>
  <c r="G56" i="3"/>
  <c r="J56" i="3"/>
  <c r="G64" i="3"/>
  <c r="J64" i="3"/>
  <c r="J72" i="3"/>
  <c r="G72" i="3"/>
  <c r="J80" i="3"/>
  <c r="G80" i="3"/>
  <c r="J88" i="3"/>
  <c r="G88" i="3"/>
  <c r="J856" i="3"/>
  <c r="G856" i="3"/>
  <c r="J916" i="3"/>
  <c r="G916" i="3"/>
  <c r="G836" i="3"/>
  <c r="J836" i="3"/>
  <c r="G884" i="3"/>
  <c r="J884" i="3"/>
  <c r="G900" i="3"/>
  <c r="J900" i="3"/>
  <c r="J424" i="3"/>
  <c r="G424" i="3"/>
  <c r="J432" i="3"/>
  <c r="G432" i="3"/>
  <c r="G456" i="3"/>
  <c r="J456" i="3"/>
  <c r="G464" i="3"/>
  <c r="J464" i="3"/>
  <c r="G488" i="3"/>
  <c r="J488" i="3"/>
  <c r="G496" i="3"/>
  <c r="J496" i="3"/>
  <c r="G520" i="3"/>
  <c r="J520" i="3"/>
  <c r="G536" i="3"/>
  <c r="J536" i="3"/>
  <c r="G552" i="3"/>
  <c r="J552" i="3"/>
  <c r="G568" i="3"/>
  <c r="J568" i="3"/>
  <c r="G584" i="3"/>
  <c r="J584" i="3"/>
  <c r="G600" i="3"/>
  <c r="J600" i="3"/>
  <c r="G616" i="3"/>
  <c r="J616" i="3"/>
  <c r="G632" i="3"/>
  <c r="J632" i="3"/>
  <c r="J648" i="3"/>
  <c r="G648" i="3"/>
  <c r="J664" i="3"/>
  <c r="G664" i="3"/>
  <c r="J680" i="3"/>
  <c r="G680" i="3"/>
  <c r="J696" i="3"/>
  <c r="G696" i="3"/>
  <c r="J712" i="3"/>
  <c r="G712" i="3"/>
  <c r="J728" i="3"/>
  <c r="G728" i="3"/>
  <c r="J744" i="3"/>
  <c r="G744" i="3"/>
  <c r="J760" i="3"/>
  <c r="G760" i="3"/>
  <c r="J776" i="3"/>
  <c r="G776" i="3"/>
  <c r="J792" i="3"/>
  <c r="G792" i="3"/>
  <c r="J808" i="3"/>
  <c r="G808" i="3"/>
  <c r="G824" i="3"/>
  <c r="J824" i="3"/>
  <c r="J872" i="3"/>
  <c r="G872" i="3"/>
  <c r="G932" i="3"/>
  <c r="J932" i="3"/>
  <c r="J840" i="3"/>
  <c r="G840" i="3"/>
  <c r="G868" i="3"/>
  <c r="J868" i="3"/>
  <c r="G936" i="3"/>
  <c r="J936" i="3"/>
  <c r="J587" i="3"/>
  <c r="G587" i="3"/>
  <c r="J603" i="3"/>
  <c r="G603" i="3"/>
  <c r="G619" i="3"/>
  <c r="J619" i="3"/>
  <c r="G635" i="3"/>
  <c r="J635" i="3"/>
  <c r="J651" i="3"/>
  <c r="G651" i="3"/>
  <c r="J667" i="3"/>
  <c r="G667" i="3"/>
  <c r="J675" i="3"/>
  <c r="G675" i="3"/>
  <c r="J683" i="3"/>
  <c r="G683" i="3"/>
  <c r="J691" i="3"/>
  <c r="G691" i="3"/>
  <c r="J699" i="3"/>
  <c r="G699" i="3"/>
  <c r="J707" i="3"/>
  <c r="G707" i="3"/>
  <c r="J715" i="3"/>
  <c r="G715" i="3"/>
  <c r="J723" i="3"/>
  <c r="G723" i="3"/>
  <c r="J731" i="3"/>
  <c r="G731" i="3"/>
  <c r="J747" i="3"/>
  <c r="G747" i="3"/>
  <c r="J755" i="3"/>
  <c r="G755" i="3"/>
  <c r="J763" i="3"/>
  <c r="G763" i="3"/>
  <c r="J771" i="3"/>
  <c r="G771" i="3"/>
  <c r="J779" i="3"/>
  <c r="G779" i="3"/>
  <c r="J787" i="3"/>
  <c r="G787" i="3"/>
  <c r="G795" i="3"/>
  <c r="J795" i="3"/>
  <c r="G803" i="3"/>
  <c r="J803" i="3"/>
  <c r="G811" i="3"/>
  <c r="J811" i="3"/>
  <c r="G819" i="3"/>
  <c r="J819" i="3"/>
  <c r="J827" i="3"/>
  <c r="G827" i="3"/>
  <c r="G835" i="3"/>
  <c r="J835" i="3"/>
  <c r="J843" i="3"/>
  <c r="G843" i="3"/>
  <c r="G851" i="3"/>
  <c r="J851" i="3"/>
  <c r="G863" i="3"/>
  <c r="J863" i="3"/>
  <c r="J875" i="3"/>
  <c r="G875" i="3"/>
  <c r="J891" i="3"/>
  <c r="G891" i="3"/>
  <c r="J915" i="3"/>
  <c r="G915" i="3"/>
  <c r="J947" i="3"/>
  <c r="G947" i="3"/>
  <c r="G944" i="3"/>
  <c r="J944" i="3"/>
  <c r="J96" i="3"/>
  <c r="G96" i="3"/>
  <c r="J104" i="3"/>
  <c r="G104" i="3"/>
  <c r="J112" i="3"/>
  <c r="G112" i="3"/>
  <c r="J120" i="3"/>
  <c r="G120" i="3"/>
  <c r="J128" i="3"/>
  <c r="G128" i="3"/>
  <c r="J136" i="3"/>
  <c r="G136" i="3"/>
  <c r="G144" i="3"/>
  <c r="J144" i="3"/>
  <c r="G152" i="3"/>
  <c r="J152" i="3"/>
  <c r="G160" i="3"/>
  <c r="J160" i="3"/>
  <c r="G168" i="3"/>
  <c r="J168" i="3"/>
  <c r="G176" i="3"/>
  <c r="J176" i="3"/>
  <c r="G184" i="3"/>
  <c r="J184" i="3"/>
  <c r="G192" i="3"/>
  <c r="J192" i="3"/>
  <c r="J200" i="3"/>
  <c r="G200" i="3"/>
  <c r="J208" i="3"/>
  <c r="G208" i="3"/>
  <c r="J216" i="3"/>
  <c r="G216" i="3"/>
  <c r="G224" i="3"/>
  <c r="J224" i="3"/>
  <c r="J232" i="3"/>
  <c r="G232" i="3"/>
  <c r="G240" i="3"/>
  <c r="J240" i="3"/>
  <c r="G248" i="3"/>
  <c r="J248" i="3"/>
  <c r="G256" i="3"/>
  <c r="J256" i="3"/>
  <c r="G264" i="3"/>
  <c r="J264" i="3"/>
  <c r="G272" i="3"/>
  <c r="J272" i="3"/>
  <c r="J280" i="3"/>
  <c r="G280" i="3"/>
  <c r="G288" i="3"/>
  <c r="J288" i="3"/>
  <c r="J296" i="3"/>
  <c r="G296" i="3"/>
  <c r="J304" i="3"/>
  <c r="G304" i="3"/>
  <c r="J312" i="3"/>
  <c r="G312" i="3"/>
  <c r="J320" i="3"/>
  <c r="G320" i="3"/>
  <c r="J328" i="3"/>
  <c r="G328" i="3"/>
  <c r="J336" i="3"/>
  <c r="G336" i="3"/>
  <c r="G344" i="3"/>
  <c r="J344" i="3"/>
  <c r="G352" i="3"/>
  <c r="J352" i="3"/>
  <c r="G360" i="3"/>
  <c r="J360" i="3"/>
  <c r="G368" i="3"/>
  <c r="J368" i="3"/>
  <c r="G376" i="3"/>
  <c r="J376" i="3"/>
  <c r="G384" i="3"/>
  <c r="J384" i="3"/>
  <c r="G392" i="3"/>
  <c r="J392" i="3"/>
  <c r="J400" i="3"/>
  <c r="G400" i="3"/>
  <c r="J408" i="3"/>
  <c r="G408" i="3"/>
  <c r="J416" i="3"/>
  <c r="G416" i="3"/>
  <c r="J440" i="3"/>
  <c r="G440" i="3"/>
  <c r="J448" i="3"/>
  <c r="G448" i="3"/>
  <c r="G472" i="3"/>
  <c r="J472" i="3"/>
  <c r="G480" i="3"/>
  <c r="J480" i="3"/>
  <c r="G504" i="3"/>
  <c r="J504" i="3"/>
  <c r="G512" i="3"/>
  <c r="J512" i="3"/>
  <c r="G528" i="3"/>
  <c r="J528" i="3"/>
  <c r="G544" i="3"/>
  <c r="J544" i="3"/>
  <c r="G560" i="3"/>
  <c r="J560" i="3"/>
  <c r="G576" i="3"/>
  <c r="J576" i="3"/>
  <c r="G592" i="3"/>
  <c r="J592" i="3"/>
  <c r="G608" i="3"/>
  <c r="J608" i="3"/>
  <c r="G624" i="3"/>
  <c r="J624" i="3"/>
  <c r="G640" i="3"/>
  <c r="J640" i="3"/>
  <c r="J656" i="3"/>
  <c r="G656" i="3"/>
  <c r="J672" i="3"/>
  <c r="G672" i="3"/>
  <c r="J688" i="3"/>
  <c r="G688" i="3"/>
  <c r="J704" i="3"/>
  <c r="G704" i="3"/>
  <c r="J720" i="3"/>
  <c r="G720" i="3"/>
  <c r="J736" i="3"/>
  <c r="G736" i="3"/>
  <c r="J752" i="3"/>
  <c r="G752" i="3"/>
  <c r="J768" i="3"/>
  <c r="G768" i="3"/>
  <c r="J784" i="3"/>
  <c r="G784" i="3"/>
  <c r="J800" i="3"/>
  <c r="G800" i="3"/>
  <c r="J816" i="3"/>
  <c r="G816" i="3"/>
  <c r="G832" i="3"/>
  <c r="J832" i="3"/>
  <c r="G908" i="3"/>
  <c r="J908" i="3"/>
  <c r="G217" i="3"/>
  <c r="J217" i="3"/>
  <c r="G225" i="3"/>
  <c r="J225" i="3"/>
  <c r="G233" i="3"/>
  <c r="J233" i="3"/>
  <c r="J241" i="3"/>
  <c r="G241" i="3"/>
  <c r="J249" i="3"/>
  <c r="G249" i="3"/>
  <c r="J257" i="3"/>
  <c r="G257" i="3"/>
  <c r="J265" i="3"/>
  <c r="G265" i="3"/>
  <c r="J273" i="3"/>
  <c r="G273" i="3"/>
  <c r="G281" i="3"/>
  <c r="J281" i="3"/>
  <c r="G289" i="3"/>
  <c r="J289" i="3"/>
  <c r="G297" i="3"/>
  <c r="J297" i="3"/>
  <c r="J305" i="3"/>
  <c r="G305" i="3"/>
  <c r="J313" i="3"/>
  <c r="G313" i="3"/>
  <c r="J321" i="3"/>
  <c r="G321" i="3"/>
  <c r="J329" i="3"/>
  <c r="G329" i="3"/>
  <c r="J337" i="3"/>
  <c r="G337" i="3"/>
  <c r="J345" i="3"/>
  <c r="G345" i="3"/>
  <c r="J353" i="3"/>
  <c r="G353" i="3"/>
  <c r="J361" i="3"/>
  <c r="G361" i="3"/>
  <c r="J369" i="3"/>
  <c r="G369" i="3"/>
  <c r="J377" i="3"/>
  <c r="G377" i="3"/>
  <c r="J385" i="3"/>
  <c r="G385" i="3"/>
  <c r="G393" i="3"/>
  <c r="J393" i="3"/>
  <c r="G401" i="3"/>
  <c r="J401" i="3"/>
  <c r="G409" i="3"/>
  <c r="J409" i="3"/>
  <c r="G417" i="3"/>
  <c r="J417" i="3"/>
  <c r="G425" i="3"/>
  <c r="J425" i="3"/>
  <c r="G433" i="3"/>
  <c r="J433" i="3"/>
  <c r="G441" i="3"/>
  <c r="J441" i="3"/>
  <c r="G449" i="3"/>
  <c r="J449" i="3"/>
  <c r="G457" i="3"/>
  <c r="J457" i="3"/>
  <c r="G465" i="3"/>
  <c r="J465" i="3"/>
  <c r="J473" i="3"/>
  <c r="G473" i="3"/>
  <c r="J481" i="3"/>
  <c r="G481" i="3"/>
  <c r="J489" i="3"/>
  <c r="G489" i="3"/>
  <c r="J497" i="3"/>
  <c r="G497" i="3"/>
  <c r="J505" i="3"/>
  <c r="G505" i="3"/>
  <c r="J513" i="3"/>
  <c r="G513" i="3"/>
  <c r="J521" i="3"/>
  <c r="G521" i="3"/>
  <c r="J529" i="3"/>
  <c r="G529" i="3"/>
  <c r="J537" i="3"/>
  <c r="G537" i="3"/>
  <c r="J545" i="3"/>
  <c r="G545" i="3"/>
  <c r="J553" i="3"/>
  <c r="G553" i="3"/>
  <c r="J561" i="3"/>
  <c r="G561" i="3"/>
  <c r="J569" i="3"/>
  <c r="G569" i="3"/>
  <c r="J577" i="3"/>
  <c r="G577" i="3"/>
  <c r="J585" i="3"/>
  <c r="G585" i="3"/>
  <c r="J593" i="3"/>
  <c r="G593" i="3"/>
  <c r="J601" i="3"/>
  <c r="G601" i="3"/>
  <c r="G609" i="3"/>
  <c r="J609" i="3"/>
  <c r="G617" i="3"/>
  <c r="J617" i="3"/>
  <c r="G625" i="3"/>
  <c r="J625" i="3"/>
  <c r="G633" i="3"/>
  <c r="J633" i="3"/>
  <c r="G641" i="3"/>
  <c r="J641" i="3"/>
  <c r="G649" i="3"/>
  <c r="J649" i="3"/>
  <c r="G657" i="3"/>
  <c r="J657" i="3"/>
  <c r="G665" i="3"/>
  <c r="J665" i="3"/>
  <c r="G673" i="3"/>
  <c r="J673" i="3"/>
  <c r="G681" i="3"/>
  <c r="J681" i="3"/>
  <c r="G689" i="3"/>
  <c r="J689" i="3"/>
  <c r="G697" i="3"/>
  <c r="J697" i="3"/>
  <c r="G705" i="3"/>
  <c r="J705" i="3"/>
  <c r="G713" i="3"/>
  <c r="J713" i="3"/>
  <c r="G721" i="3"/>
  <c r="J721" i="3"/>
  <c r="G729" i="3"/>
  <c r="J729" i="3"/>
  <c r="G737" i="3"/>
  <c r="J737" i="3"/>
  <c r="G745" i="3"/>
  <c r="J745" i="3"/>
  <c r="G753" i="3"/>
  <c r="J753" i="3"/>
  <c r="G761" i="3"/>
  <c r="J761" i="3"/>
  <c r="G769" i="3"/>
  <c r="J769" i="3"/>
  <c r="G777" i="3"/>
  <c r="J777" i="3"/>
  <c r="J785" i="3"/>
  <c r="G785" i="3"/>
  <c r="G793" i="3"/>
  <c r="J793" i="3"/>
  <c r="G801" i="3"/>
  <c r="J801" i="3"/>
  <c r="G809" i="3"/>
  <c r="J809" i="3"/>
  <c r="G817" i="3"/>
  <c r="J817" i="3"/>
  <c r="G825" i="3"/>
  <c r="J825" i="3"/>
  <c r="J833" i="3"/>
  <c r="G833" i="3"/>
  <c r="G841" i="3"/>
  <c r="J841" i="3"/>
  <c r="J849" i="3"/>
  <c r="G849" i="3"/>
  <c r="G857" i="3"/>
  <c r="J857" i="3"/>
  <c r="J865" i="3"/>
  <c r="G865" i="3"/>
  <c r="G873" i="3"/>
  <c r="J873" i="3"/>
  <c r="J881" i="3"/>
  <c r="G881" i="3"/>
  <c r="G889" i="3"/>
  <c r="J889" i="3"/>
  <c r="J897" i="3"/>
  <c r="G897" i="3"/>
  <c r="G905" i="3"/>
  <c r="J905" i="3"/>
  <c r="G913" i="3"/>
  <c r="J913" i="3"/>
  <c r="G921" i="3"/>
  <c r="J921" i="3"/>
  <c r="G929" i="3"/>
  <c r="J929" i="3"/>
  <c r="J937" i="3"/>
  <c r="G937" i="3"/>
  <c r="J945" i="3"/>
  <c r="G945" i="3"/>
  <c r="J953" i="3"/>
  <c r="G953" i="3"/>
  <c r="G911" i="3"/>
  <c r="J911" i="3"/>
  <c r="J892" i="3"/>
  <c r="G892" i="3"/>
  <c r="L5" i="3"/>
  <c r="K5" i="3"/>
  <c r="J595" i="3"/>
  <c r="G595" i="3"/>
  <c r="J611" i="3"/>
  <c r="G611" i="3"/>
  <c r="G627" i="3"/>
  <c r="J627" i="3"/>
  <c r="G643" i="3"/>
  <c r="J643" i="3"/>
  <c r="J659" i="3"/>
  <c r="G659" i="3"/>
  <c r="J739" i="3"/>
  <c r="G739" i="3"/>
  <c r="J4" i="3"/>
  <c r="G4" i="3"/>
  <c r="J12" i="3"/>
  <c r="G12" i="3"/>
  <c r="J20" i="3"/>
  <c r="G20" i="3"/>
  <c r="J28" i="3"/>
  <c r="G28" i="3"/>
  <c r="G36" i="3"/>
  <c r="J36" i="3"/>
  <c r="G44" i="3"/>
  <c r="J44" i="3"/>
  <c r="G52" i="3"/>
  <c r="J52" i="3"/>
  <c r="G60" i="3"/>
  <c r="J60" i="3"/>
  <c r="J68" i="3"/>
  <c r="G68" i="3"/>
  <c r="J76" i="3"/>
  <c r="G76" i="3"/>
  <c r="J84" i="3"/>
  <c r="G84" i="3"/>
  <c r="J92" i="3"/>
  <c r="G92" i="3"/>
  <c r="J26" i="3"/>
  <c r="G26" i="3"/>
  <c r="G34" i="3"/>
  <c r="J34" i="3"/>
  <c r="G42" i="3"/>
  <c r="J42" i="3"/>
  <c r="G50" i="3"/>
  <c r="J50" i="3"/>
  <c r="G58" i="3"/>
  <c r="J58" i="3"/>
  <c r="G66" i="3"/>
  <c r="J66" i="3"/>
  <c r="G74" i="3"/>
  <c r="J74" i="3"/>
  <c r="J106" i="3"/>
  <c r="G106" i="3"/>
  <c r="J122" i="3"/>
  <c r="G122" i="3"/>
  <c r="J138" i="3"/>
  <c r="G138" i="3"/>
  <c r="G170" i="3"/>
  <c r="J170" i="3"/>
  <c r="G186" i="3"/>
  <c r="J186" i="3"/>
  <c r="J202" i="3"/>
  <c r="G202" i="3"/>
  <c r="G234" i="3"/>
  <c r="J234" i="3"/>
  <c r="G250" i="3"/>
  <c r="J250" i="3"/>
  <c r="G266" i="3"/>
  <c r="J266" i="3"/>
  <c r="G298" i="3"/>
  <c r="J298" i="3"/>
  <c r="J314" i="3"/>
  <c r="G314" i="3"/>
  <c r="J330" i="3"/>
  <c r="G330" i="3"/>
  <c r="G904" i="3"/>
  <c r="J904" i="3"/>
  <c r="J888" i="3"/>
  <c r="G888" i="3"/>
  <c r="G948" i="3"/>
  <c r="J948" i="3"/>
  <c r="G516" i="3"/>
  <c r="J516" i="3"/>
  <c r="G532" i="3"/>
  <c r="J532" i="3"/>
  <c r="G548" i="3"/>
  <c r="J548" i="3"/>
  <c r="G564" i="3"/>
  <c r="J564" i="3"/>
  <c r="G580" i="3"/>
  <c r="J580" i="3"/>
  <c r="G596" i="3"/>
  <c r="J596" i="3"/>
  <c r="J612" i="3"/>
  <c r="G612" i="3"/>
  <c r="G628" i="3"/>
  <c r="J628" i="3"/>
  <c r="G644" i="3"/>
  <c r="J644" i="3"/>
  <c r="J660" i="3"/>
  <c r="G660" i="3"/>
  <c r="J676" i="3"/>
  <c r="G676" i="3"/>
  <c r="J692" i="3"/>
  <c r="G692" i="3"/>
  <c r="J708" i="3"/>
  <c r="G708" i="3"/>
  <c r="J724" i="3"/>
  <c r="G724" i="3"/>
  <c r="J740" i="3"/>
  <c r="G740" i="3"/>
  <c r="J756" i="3"/>
  <c r="G756" i="3"/>
  <c r="J772" i="3"/>
  <c r="G772" i="3"/>
  <c r="J788" i="3"/>
  <c r="G788" i="3"/>
  <c r="J804" i="3"/>
  <c r="G804" i="3"/>
  <c r="G820" i="3"/>
  <c r="J820" i="3"/>
  <c r="G852" i="3"/>
  <c r="J852" i="3"/>
  <c r="G920" i="3"/>
  <c r="J920" i="3"/>
  <c r="G952" i="3"/>
  <c r="J952" i="3"/>
  <c r="D317" i="2"/>
  <c r="G317" i="2" s="1"/>
  <c r="D455" i="2"/>
  <c r="G455" i="2" s="1"/>
  <c r="D668" i="2"/>
  <c r="G668" i="2" s="1"/>
  <c r="D623" i="2"/>
  <c r="G623" i="2" s="1"/>
  <c r="D192" i="2"/>
  <c r="G192" i="2" s="1"/>
  <c r="D485" i="2"/>
  <c r="G485" i="2" s="1"/>
  <c r="D477" i="2"/>
  <c r="G477" i="2" s="1"/>
  <c r="D447" i="2"/>
  <c r="G447" i="2" s="1"/>
  <c r="D191" i="2"/>
  <c r="G191" i="2" s="1"/>
  <c r="D932" i="2"/>
  <c r="G932" i="2" s="1"/>
  <c r="D476" i="2"/>
  <c r="G476" i="2" s="1"/>
  <c r="D270" i="2"/>
  <c r="G270" i="2" s="1"/>
  <c r="D744" i="2"/>
  <c r="G744" i="2" s="1"/>
  <c r="D162" i="2"/>
  <c r="G162" i="2" s="1"/>
  <c r="D427" i="2"/>
  <c r="G427" i="2" s="1"/>
  <c r="D499" i="2"/>
  <c r="G499" i="2" s="1"/>
  <c r="D319" i="2"/>
  <c r="G319" i="2" s="1"/>
  <c r="D411" i="2"/>
  <c r="G411" i="2" s="1"/>
  <c r="D527" i="2"/>
  <c r="G527" i="2" s="1"/>
  <c r="D350" i="2"/>
  <c r="G350" i="2" s="1"/>
  <c r="D895" i="2"/>
  <c r="G895" i="2" s="1"/>
  <c r="D283" i="2"/>
  <c r="G283" i="2" s="1"/>
  <c r="D972" i="2"/>
  <c r="G972" i="2" s="1"/>
  <c r="D721" i="2"/>
  <c r="G721" i="2" s="1"/>
  <c r="D743" i="2"/>
  <c r="G743" i="2" s="1"/>
  <c r="D614" i="2"/>
  <c r="G614" i="2" s="1"/>
  <c r="D64" i="2"/>
  <c r="G64" i="2" s="1"/>
  <c r="D466" i="2"/>
  <c r="G466" i="2" s="1"/>
  <c r="D342" i="2"/>
  <c r="G342" i="2" s="1"/>
  <c r="D223" i="2"/>
  <c r="G223" i="2" s="1"/>
  <c r="D538" i="2"/>
  <c r="G538" i="2" s="1"/>
  <c r="D937" i="2"/>
  <c r="G937" i="2" s="1"/>
  <c r="D780" i="2"/>
  <c r="G780" i="2" s="1"/>
  <c r="D759" i="2"/>
  <c r="G759" i="2" s="1"/>
  <c r="D826" i="2"/>
  <c r="G826" i="2" s="1"/>
  <c r="D145" i="2"/>
  <c r="G145" i="2" s="1"/>
  <c r="D328" i="2"/>
  <c r="G328" i="2" s="1"/>
  <c r="D936" i="2"/>
  <c r="G936" i="2" s="1"/>
  <c r="D258" i="2"/>
  <c r="G258" i="2" s="1"/>
  <c r="D546" i="2"/>
  <c r="G546" i="2" s="1"/>
  <c r="D925" i="2"/>
  <c r="G925" i="2" s="1"/>
  <c r="D316" i="2"/>
  <c r="G316" i="2" s="1"/>
  <c r="D112" i="2"/>
  <c r="G112" i="2" s="1"/>
  <c r="D581" i="2"/>
  <c r="G581" i="2" s="1"/>
  <c r="D580" i="2"/>
  <c r="G580" i="2" s="1"/>
  <c r="D577" i="2"/>
  <c r="G577" i="2" s="1"/>
  <c r="D465" i="2"/>
  <c r="G465" i="2" s="1"/>
  <c r="D917" i="2"/>
  <c r="G917" i="2" s="1"/>
  <c r="D916" i="2"/>
  <c r="G916" i="2" s="1"/>
  <c r="D377" i="2"/>
  <c r="G377" i="2" s="1"/>
  <c r="D494" i="2"/>
  <c r="G494" i="2" s="1"/>
  <c r="D217" i="2"/>
  <c r="G217" i="2" s="1"/>
  <c r="D439" i="2"/>
  <c r="G439" i="2" s="1"/>
  <c r="D463" i="2"/>
  <c r="G463" i="2" s="1"/>
  <c r="D161" i="2"/>
  <c r="G161" i="2" s="1"/>
  <c r="D644" i="2"/>
  <c r="G644" i="2" s="1"/>
  <c r="D528" i="2"/>
  <c r="G528" i="2" s="1"/>
  <c r="D157" i="2"/>
  <c r="G157" i="2" s="1"/>
  <c r="D212" i="2"/>
  <c r="G212" i="2" s="1"/>
  <c r="D720" i="2"/>
  <c r="G720" i="2" s="1"/>
  <c r="D579" i="2"/>
  <c r="G579" i="2" s="1"/>
  <c r="D346" i="2"/>
  <c r="G346" i="2" s="1"/>
  <c r="D984" i="2"/>
  <c r="G984" i="2" s="1"/>
  <c r="D933" i="2"/>
  <c r="G933" i="2" s="1"/>
  <c r="D38" i="2"/>
  <c r="G38" i="2" s="1"/>
  <c r="D595" i="2"/>
  <c r="G595" i="2" s="1"/>
  <c r="D339" i="2"/>
  <c r="G339" i="2" s="1"/>
  <c r="D501" i="2"/>
  <c r="G501" i="2" s="1"/>
  <c r="D764" i="2"/>
  <c r="G764" i="2" s="1"/>
  <c r="D230" i="2"/>
  <c r="G230" i="2" s="1"/>
  <c r="D158" i="2"/>
  <c r="G158" i="2" s="1"/>
  <c r="D799" i="2"/>
  <c r="G799" i="2" s="1"/>
  <c r="D716" i="2"/>
  <c r="G716" i="2" s="1"/>
  <c r="D492" i="2"/>
  <c r="G492" i="2" s="1"/>
  <c r="D241" i="2"/>
  <c r="G241" i="2" s="1"/>
  <c r="D206" i="2"/>
  <c r="G206" i="2" s="1"/>
  <c r="D129" i="2"/>
  <c r="G129" i="2" s="1"/>
  <c r="D892" i="2"/>
  <c r="G892" i="2" s="1"/>
  <c r="D840" i="2"/>
  <c r="G840" i="2" s="1"/>
  <c r="D26" i="2"/>
  <c r="G26" i="2" s="1"/>
  <c r="D405" i="2"/>
  <c r="G405" i="2" s="1"/>
  <c r="D379" i="2"/>
  <c r="G379" i="2" s="1"/>
  <c r="D380" i="2"/>
  <c r="G380" i="2" s="1"/>
  <c r="D152" i="2"/>
  <c r="G152" i="2" s="1"/>
  <c r="D423" i="2"/>
  <c r="G423" i="2" s="1"/>
  <c r="D228" i="2"/>
  <c r="G228" i="2" s="1"/>
  <c r="D965" i="2"/>
  <c r="G965" i="2" s="1"/>
  <c r="D679" i="2"/>
  <c r="G679" i="2" s="1"/>
  <c r="D338" i="2"/>
  <c r="G338" i="2" s="1"/>
  <c r="D712" i="2"/>
  <c r="G712" i="2" s="1"/>
  <c r="D247" i="2"/>
  <c r="G247" i="2" s="1"/>
  <c r="D330" i="2"/>
  <c r="G330" i="2" s="1"/>
  <c r="D682" i="2"/>
  <c r="G682" i="2" s="1"/>
  <c r="D450" i="2"/>
  <c r="G450" i="2" s="1"/>
  <c r="D222" i="2"/>
  <c r="G222" i="2" s="1"/>
  <c r="D487" i="2"/>
  <c r="G487" i="2" s="1"/>
  <c r="D521" i="2"/>
  <c r="G521" i="2" s="1"/>
  <c r="D568" i="2"/>
  <c r="G568" i="2" s="1"/>
  <c r="D430" i="2"/>
  <c r="G430" i="2" s="1"/>
  <c r="D750" i="2"/>
  <c r="G750" i="2" s="1"/>
  <c r="D864" i="2"/>
  <c r="G864" i="2" s="1"/>
  <c r="D445" i="2"/>
  <c r="G445" i="2" s="1"/>
  <c r="D177" i="2"/>
  <c r="G177" i="2" s="1"/>
  <c r="D630" i="2"/>
  <c r="G630" i="2" s="1"/>
  <c r="D237" i="2"/>
  <c r="G237" i="2" s="1"/>
  <c r="D413" i="2"/>
  <c r="G413" i="2" s="1"/>
  <c r="D178" i="2"/>
  <c r="G178" i="2" s="1"/>
  <c r="D930" i="2"/>
  <c r="G930" i="2" s="1"/>
  <c r="D257" i="2"/>
  <c r="G257" i="2" s="1"/>
  <c r="D256" i="2"/>
  <c r="G256" i="2" s="1"/>
  <c r="D190" i="2"/>
  <c r="G190" i="2" s="1"/>
  <c r="D175" i="2"/>
  <c r="G175" i="2" s="1"/>
  <c r="D631" i="2"/>
  <c r="G631" i="2" s="1"/>
  <c r="D944" i="2"/>
  <c r="G944" i="2" s="1"/>
  <c r="D943" i="2"/>
  <c r="G943" i="2" s="1"/>
  <c r="D899" i="2"/>
  <c r="G899" i="2" s="1"/>
  <c r="D403" i="2"/>
  <c r="G403" i="2" s="1"/>
  <c r="D478" i="2"/>
  <c r="G478" i="2" s="1"/>
  <c r="D536" i="2"/>
  <c r="G536" i="2" s="1"/>
  <c r="D136" i="2"/>
  <c r="G136" i="2" s="1"/>
  <c r="D767" i="2"/>
  <c r="G767" i="2" s="1"/>
  <c r="D887" i="2"/>
  <c r="G887" i="2" s="1"/>
  <c r="D362" i="2"/>
  <c r="G362" i="2" s="1"/>
  <c r="D159" i="2"/>
  <c r="G159" i="2" s="1"/>
  <c r="D941" i="2"/>
  <c r="G941" i="2" s="1"/>
  <c r="D962" i="2"/>
  <c r="G962" i="2" s="1"/>
  <c r="D218" i="2"/>
  <c r="G218" i="2" s="1"/>
  <c r="D219" i="2"/>
  <c r="G219" i="2" s="1"/>
  <c r="D453" i="2"/>
  <c r="G453" i="2" s="1"/>
  <c r="D913" i="2"/>
  <c r="G913" i="2" s="1"/>
  <c r="D522" i="2"/>
  <c r="G522" i="2" s="1"/>
  <c r="D313" i="2"/>
  <c r="G313" i="2" s="1"/>
  <c r="D261" i="2"/>
  <c r="G261" i="2" s="1"/>
  <c r="D796" i="2"/>
  <c r="G796" i="2" s="1"/>
  <c r="D977" i="2"/>
  <c r="G977" i="2" s="1"/>
  <c r="D2" i="2"/>
  <c r="G2" i="2" s="1"/>
  <c r="D431" i="2"/>
  <c r="G431" i="2" s="1"/>
  <c r="D739" i="2"/>
  <c r="G739" i="2" s="1"/>
  <c r="D797" i="2"/>
  <c r="G797" i="2" s="1"/>
  <c r="D60" i="2"/>
  <c r="G60" i="2" s="1"/>
  <c r="D526" i="2"/>
  <c r="G526" i="2" s="1"/>
  <c r="D524" i="2"/>
  <c r="G524" i="2" s="1"/>
  <c r="D894" i="2"/>
  <c r="G894" i="2" s="1"/>
  <c r="D756" i="2"/>
  <c r="G756" i="2" s="1"/>
  <c r="D795" i="2"/>
  <c r="G795" i="2" s="1"/>
  <c r="D722" i="2"/>
  <c r="G722" i="2" s="1"/>
  <c r="D227" i="2"/>
  <c r="G227" i="2" s="1"/>
  <c r="D551" i="2"/>
  <c r="G551" i="2" s="1"/>
  <c r="D252" i="2"/>
  <c r="G252" i="2" s="1"/>
  <c r="D231" i="2"/>
  <c r="G231" i="2" s="1"/>
  <c r="D640" i="2"/>
  <c r="G640" i="2" s="1"/>
  <c r="D444" i="2"/>
  <c r="G444" i="2" s="1"/>
  <c r="D622" i="2"/>
  <c r="G622" i="2" s="1"/>
  <c r="D369" i="2"/>
  <c r="G369" i="2" s="1"/>
  <c r="D469" i="2"/>
  <c r="G469" i="2" s="1"/>
  <c r="D705" i="2"/>
  <c r="G705" i="2" s="1"/>
  <c r="D621" i="2"/>
  <c r="G621" i="2" s="1"/>
  <c r="D443" i="2"/>
  <c r="G443" i="2" s="1"/>
  <c r="D467" i="2"/>
  <c r="G467" i="2" s="1"/>
  <c r="D468" i="2"/>
  <c r="G468" i="2" s="1"/>
  <c r="D442" i="2"/>
  <c r="G442" i="2" s="1"/>
  <c r="D704" i="2"/>
  <c r="G704" i="2" s="1"/>
  <c r="D706" i="2"/>
  <c r="G706" i="2" s="1"/>
  <c r="D441" i="2"/>
  <c r="G441" i="2" s="1"/>
  <c r="D341" i="2"/>
  <c r="G341" i="2" s="1"/>
  <c r="D448" i="2"/>
  <c r="G448" i="2" s="1"/>
  <c r="D641" i="2"/>
  <c r="G641" i="2" s="1"/>
  <c r="D891" i="2"/>
  <c r="G891" i="2" s="1"/>
  <c r="D354" i="2"/>
  <c r="G354" i="2" s="1"/>
  <c r="D32" i="2"/>
  <c r="G32" i="2" s="1"/>
  <c r="D983" i="2"/>
  <c r="G983" i="2" s="1"/>
  <c r="D250" i="2"/>
  <c r="G250" i="2" s="1"/>
  <c r="D153" i="2"/>
  <c r="G153" i="2" s="1"/>
  <c r="D245" i="2"/>
  <c r="G245" i="2" s="1"/>
  <c r="D525" i="2"/>
  <c r="G525" i="2" s="1"/>
  <c r="D771" i="2"/>
  <c r="G771" i="2" s="1"/>
  <c r="D749" i="2"/>
  <c r="G749" i="2" s="1"/>
  <c r="D400" i="2"/>
  <c r="G400" i="2" s="1"/>
  <c r="D531" i="2"/>
  <c r="G531" i="2" s="1"/>
  <c r="D486" i="2"/>
  <c r="G486" i="2" s="1"/>
  <c r="D59" i="2"/>
  <c r="G59" i="2" s="1"/>
  <c r="D90" i="2"/>
  <c r="G90" i="2" s="1"/>
  <c r="D114" i="2"/>
  <c r="G114" i="2" s="1"/>
  <c r="D255" i="2"/>
  <c r="G255" i="2" s="1"/>
  <c r="D798" i="2"/>
  <c r="G798" i="2" s="1"/>
  <c r="D471" i="2"/>
  <c r="G471" i="2" s="1"/>
  <c r="D399" i="2"/>
  <c r="G399" i="2" s="1"/>
  <c r="D213" i="2"/>
  <c r="G213" i="2" s="1"/>
  <c r="D244" i="2"/>
  <c r="G244" i="2" s="1"/>
  <c r="D624" i="2"/>
  <c r="G624" i="2" s="1"/>
  <c r="D404" i="2"/>
  <c r="G404" i="2" s="1"/>
  <c r="D24" i="2"/>
  <c r="G24" i="2" s="1"/>
  <c r="D639" i="2"/>
  <c r="G639" i="2" s="1"/>
  <c r="D262" i="2"/>
  <c r="G262" i="2" s="1"/>
  <c r="D320" i="2"/>
  <c r="G320" i="2" s="1"/>
  <c r="D30" i="2"/>
  <c r="G30" i="2" s="1"/>
  <c r="D21" i="2"/>
  <c r="G21" i="2" s="1"/>
  <c r="D10" i="2"/>
  <c r="G10" i="2" s="1"/>
  <c r="D163" i="2"/>
  <c r="G163" i="2" s="1"/>
  <c r="D376" i="2"/>
  <c r="G376" i="2" s="1"/>
  <c r="D747" i="2"/>
  <c r="G747" i="2" s="1"/>
  <c r="D474" i="2"/>
  <c r="G474" i="2" s="1"/>
  <c r="D638" i="2"/>
  <c r="G638" i="2" s="1"/>
  <c r="D817" i="2"/>
  <c r="G817" i="2" s="1"/>
  <c r="D543" i="2"/>
  <c r="G543" i="2" s="1"/>
  <c r="D853" i="2"/>
  <c r="G853" i="2" s="1"/>
  <c r="D446" i="2"/>
  <c r="G446" i="2" s="1"/>
  <c r="D703" i="2"/>
  <c r="G703" i="2" s="1"/>
  <c r="D740" i="2"/>
  <c r="G740" i="2" s="1"/>
  <c r="D702" i="2"/>
  <c r="G702" i="2" s="1"/>
  <c r="D268" i="2"/>
  <c r="G268" i="2" s="1"/>
  <c r="D701" i="2"/>
  <c r="G701" i="2" s="1"/>
  <c r="D981" i="2"/>
  <c r="G981" i="2" s="1"/>
  <c r="D636" i="2"/>
  <c r="G636" i="2" s="1"/>
  <c r="D642" i="2"/>
  <c r="G642" i="2" s="1"/>
  <c r="D963" i="2"/>
  <c r="G963" i="2" s="1"/>
  <c r="D215" i="2"/>
  <c r="G215" i="2" s="1"/>
  <c r="D480" i="2"/>
  <c r="G480" i="2" s="1"/>
  <c r="D332" i="2"/>
  <c r="G332" i="2" s="1"/>
  <c r="D410" i="2"/>
  <c r="G410" i="2" s="1"/>
  <c r="D464" i="2"/>
  <c r="G464" i="2" s="1"/>
  <c r="D500" i="2"/>
  <c r="G500" i="2" s="1"/>
  <c r="D409" i="2"/>
  <c r="G409" i="2" s="1"/>
  <c r="D396" i="2"/>
  <c r="G396" i="2" s="1"/>
  <c r="D748" i="2"/>
  <c r="G748" i="2" s="1"/>
  <c r="D57" i="2"/>
  <c r="G57" i="2" s="1"/>
  <c r="D811" i="2"/>
  <c r="G811" i="2" s="1"/>
  <c r="D978" i="2"/>
  <c r="G978" i="2" s="1"/>
  <c r="D398" i="2"/>
  <c r="G398" i="2" s="1"/>
  <c r="D432" i="2"/>
  <c r="G432" i="2" s="1"/>
  <c r="D149" i="2"/>
  <c r="G149" i="2" s="1"/>
  <c r="D214" i="2"/>
  <c r="G214" i="2" s="1"/>
  <c r="D530" i="2"/>
  <c r="G530" i="2" s="1"/>
  <c r="D495" i="2"/>
  <c r="G495" i="2" s="1"/>
  <c r="D707" i="2"/>
  <c r="G707" i="2" s="1"/>
  <c r="D792" i="2"/>
  <c r="G792" i="2" s="1"/>
  <c r="D964" i="2"/>
  <c r="G964" i="2" s="1"/>
  <c r="D637" i="2"/>
  <c r="G637" i="2" s="1"/>
  <c r="D620" i="2"/>
  <c r="G620" i="2" s="1"/>
  <c r="D81" i="2"/>
  <c r="G81" i="2" s="1"/>
  <c r="D131" i="2"/>
  <c r="G131" i="2" s="1"/>
  <c r="D911" i="2"/>
  <c r="G911" i="2" s="1"/>
  <c r="D855" i="2"/>
  <c r="G855" i="2" s="1"/>
  <c r="D761" i="2"/>
  <c r="G761" i="2" s="1"/>
  <c r="D700" i="2"/>
  <c r="G700" i="2" s="1"/>
  <c r="D414" i="2"/>
  <c r="G414" i="2" s="1"/>
  <c r="D132" i="2"/>
  <c r="G132" i="2" s="1"/>
  <c r="D277" i="2"/>
  <c r="G277" i="2" s="1"/>
  <c r="D345" i="2"/>
  <c r="G345" i="2" s="1"/>
  <c r="D306" i="2"/>
  <c r="G306" i="2" s="1"/>
  <c r="D578" i="2"/>
  <c r="G578" i="2" s="1"/>
  <c r="D800" i="2"/>
  <c r="G800" i="2" s="1"/>
  <c r="D226" i="2"/>
  <c r="G226" i="2" s="1"/>
  <c r="D858" i="2"/>
  <c r="G858" i="2" s="1"/>
  <c r="D632" i="2"/>
  <c r="G632" i="2" s="1"/>
  <c r="D180" i="2"/>
  <c r="G180" i="2" s="1"/>
  <c r="D288" i="2"/>
  <c r="G288" i="2" s="1"/>
  <c r="D394" i="2"/>
  <c r="G394" i="2" s="1"/>
  <c r="D596" i="2"/>
  <c r="G596" i="2" s="1"/>
  <c r="D939" i="2"/>
  <c r="G939" i="2" s="1"/>
  <c r="D150" i="2"/>
  <c r="G150" i="2" s="1"/>
  <c r="D429" i="2"/>
  <c r="G429" i="2" s="1"/>
  <c r="D540" i="2"/>
  <c r="G540" i="2" s="1"/>
  <c r="D539" i="2"/>
  <c r="G539" i="2" s="1"/>
  <c r="D287" i="2"/>
  <c r="G287" i="2" s="1"/>
  <c r="D769" i="2"/>
  <c r="G769" i="2" s="1"/>
  <c r="D976" i="2"/>
  <c r="G976" i="2" s="1"/>
  <c r="D493" i="2"/>
  <c r="G493" i="2" s="1"/>
  <c r="D475" i="2"/>
  <c r="G475" i="2" s="1"/>
  <c r="D889" i="2"/>
  <c r="G889" i="2" s="1"/>
  <c r="D548" i="2"/>
  <c r="G548" i="2" s="1"/>
  <c r="D523" i="2"/>
  <c r="G523" i="2" s="1"/>
  <c r="D783" i="2"/>
  <c r="G783" i="2" s="1"/>
  <c r="D839" i="2"/>
  <c r="G839" i="2" s="1"/>
  <c r="D718" i="2"/>
  <c r="G718" i="2" s="1"/>
  <c r="D456" i="2"/>
  <c r="G456" i="2" s="1"/>
  <c r="D549" i="2"/>
  <c r="G549" i="2" s="1"/>
  <c r="D331" i="2"/>
  <c r="G331" i="2" s="1"/>
  <c r="D408" i="2"/>
  <c r="G408" i="2" s="1"/>
  <c r="D382" i="2"/>
  <c r="G382" i="2" s="1"/>
  <c r="D900" i="2"/>
  <c r="G900" i="2" s="1"/>
  <c r="D340" i="2"/>
  <c r="G340" i="2" s="1"/>
  <c r="D938" i="2"/>
  <c r="G938" i="2" s="1"/>
  <c r="D625" i="2"/>
  <c r="G625" i="2" s="1"/>
  <c r="D746" i="2"/>
  <c r="G746" i="2" s="1"/>
  <c r="D386" i="2"/>
  <c r="G386" i="2" s="1"/>
  <c r="D433" i="2"/>
  <c r="G433" i="2" s="1"/>
  <c r="D714" i="2"/>
  <c r="G714" i="2" s="1"/>
  <c r="D440" i="2"/>
  <c r="G440" i="2" s="1"/>
  <c r="D520" i="2"/>
  <c r="G520" i="2" s="1"/>
  <c r="D594" i="2"/>
  <c r="G594" i="2" s="1"/>
  <c r="D602" i="2"/>
  <c r="G602" i="2" s="1"/>
  <c r="D276" i="2"/>
  <c r="G276" i="2" s="1"/>
  <c r="D275" i="2"/>
  <c r="G275" i="2" s="1"/>
  <c r="D327" i="2"/>
  <c r="G327" i="2" s="1"/>
  <c r="D368" i="2"/>
  <c r="G368" i="2" s="1"/>
  <c r="D274" i="2"/>
  <c r="G274" i="2" s="1"/>
  <c r="D343" i="2"/>
  <c r="G343" i="2" s="1"/>
  <c r="D606" i="2"/>
  <c r="G606" i="2" s="1"/>
  <c r="D198" i="2"/>
  <c r="G198" i="2" s="1"/>
  <c r="D271" i="2"/>
  <c r="G271" i="2" s="1"/>
  <c r="D693" i="2"/>
  <c r="G693" i="2" s="1"/>
  <c r="D601" i="2"/>
  <c r="G601" i="2" s="1"/>
  <c r="D496" i="2"/>
  <c r="G496" i="2" s="1"/>
  <c r="D479" i="2"/>
  <c r="G479" i="2" s="1"/>
  <c r="D713" i="2"/>
  <c r="G713" i="2" s="1"/>
  <c r="D318" i="2"/>
  <c r="G318" i="2" s="1"/>
  <c r="D669" i="2"/>
  <c r="G669" i="2" s="1"/>
  <c r="D755" i="2"/>
  <c r="G755" i="2" s="1"/>
  <c r="D133" i="2"/>
  <c r="G133" i="2" s="1"/>
  <c r="D165" i="2"/>
  <c r="G165" i="2" s="1"/>
  <c r="D12" i="2"/>
  <c r="G12" i="2" s="1"/>
  <c r="D958" i="2"/>
  <c r="G958" i="2" s="1"/>
  <c r="D41" i="2"/>
  <c r="G41" i="2" s="1"/>
  <c r="D481" i="2"/>
  <c r="G481" i="2" s="1"/>
  <c r="D863" i="2"/>
  <c r="G863" i="2" s="1"/>
  <c r="D940" i="2"/>
  <c r="G940" i="2" s="1"/>
  <c r="D395" i="2"/>
  <c r="G395" i="2" s="1"/>
  <c r="D329" i="2"/>
  <c r="G329" i="2" s="1"/>
  <c r="D754" i="2"/>
  <c r="G754" i="2" s="1"/>
  <c r="D156" i="2"/>
  <c r="G156" i="2" s="1"/>
  <c r="D752" i="2"/>
  <c r="G752" i="2" s="1"/>
  <c r="D449" i="2"/>
  <c r="G449" i="2" s="1"/>
  <c r="D926" i="2"/>
  <c r="G926" i="2" s="1"/>
  <c r="D84" i="2"/>
  <c r="G84" i="2" s="1"/>
  <c r="D599" i="2"/>
  <c r="G599" i="2" s="1"/>
  <c r="D454" i="2"/>
  <c r="G454" i="2" s="1"/>
  <c r="D751" i="2"/>
  <c r="G751" i="2" s="1"/>
  <c r="D711" i="2"/>
  <c r="G711" i="2" s="1"/>
  <c r="D83" i="2"/>
  <c r="G83" i="2" s="1"/>
  <c r="D251" i="2"/>
  <c r="G251" i="2" s="1"/>
  <c r="D240" i="2"/>
  <c r="G240" i="2" s="1"/>
  <c r="D207" i="2"/>
  <c r="G207" i="2" s="1"/>
  <c r="D904" i="2"/>
  <c r="G904" i="2" s="1"/>
  <c r="D351" i="2"/>
  <c r="G351" i="2" s="1"/>
  <c r="D851" i="2"/>
  <c r="G851" i="2" s="1"/>
  <c r="D715" i="2"/>
  <c r="G715" i="2" s="1"/>
  <c r="D167" i="2"/>
  <c r="G167" i="2" s="1"/>
  <c r="D189" i="2"/>
  <c r="G189" i="2" s="1"/>
  <c r="D415" i="2"/>
  <c r="G415" i="2" s="1"/>
  <c r="D901" i="2"/>
  <c r="G901" i="2" s="1"/>
  <c r="D322" i="2"/>
  <c r="G322" i="2" s="1"/>
  <c r="D202" i="2"/>
  <c r="G202" i="2" s="1"/>
  <c r="D534" i="2"/>
  <c r="G534" i="2" s="1"/>
  <c r="D692" i="2"/>
  <c r="G692" i="2" s="1"/>
  <c r="D367" i="2"/>
  <c r="G367" i="2" s="1"/>
  <c r="D278" i="2"/>
  <c r="G278" i="2" s="1"/>
  <c r="D462" i="2"/>
  <c r="G462" i="2" s="1"/>
  <c r="D635" i="2"/>
  <c r="G635" i="2" s="1"/>
  <c r="D259" i="2"/>
  <c r="G259" i="2" s="1"/>
  <c r="D719" i="2"/>
  <c r="G719" i="2" s="1"/>
  <c r="D78" i="2"/>
  <c r="G78" i="2" s="1"/>
  <c r="D634" i="2"/>
  <c r="G634" i="2" s="1"/>
  <c r="D344" i="2"/>
  <c r="G344" i="2" s="1"/>
  <c r="D529" i="2"/>
  <c r="G529" i="2" s="1"/>
  <c r="D629" i="2"/>
  <c r="G629" i="2" s="1"/>
  <c r="D628" i="2"/>
  <c r="G628" i="2" s="1"/>
  <c r="D473" i="2"/>
  <c r="G473" i="2" s="1"/>
  <c r="D349" i="2"/>
  <c r="G349" i="2" s="1"/>
  <c r="D935" i="2"/>
  <c r="G935" i="2" s="1"/>
  <c r="D854" i="2"/>
  <c r="G854" i="2" s="1"/>
  <c r="D352" i="2"/>
  <c r="G352" i="2" s="1"/>
  <c r="D850" i="2"/>
  <c r="G850" i="2" s="1"/>
  <c r="D914" i="2"/>
  <c r="G914" i="2" s="1"/>
  <c r="D852" i="2"/>
  <c r="G852" i="2" s="1"/>
  <c r="D973" i="2"/>
  <c r="G973" i="2" s="1"/>
  <c r="D886" i="2"/>
  <c r="G886" i="2" s="1"/>
  <c r="D387" i="2"/>
  <c r="G387" i="2" s="1"/>
  <c r="D301" i="2"/>
  <c r="G301" i="2" s="1"/>
  <c r="D915" i="2"/>
  <c r="G915" i="2" s="1"/>
  <c r="D643" i="2"/>
  <c r="G643" i="2" s="1"/>
  <c r="D381" i="2"/>
  <c r="G381" i="2" s="1"/>
  <c r="D148" i="2"/>
  <c r="G148" i="2" s="1"/>
  <c r="D896" i="2"/>
  <c r="G896" i="2" s="1"/>
  <c r="D315" i="2"/>
  <c r="G315" i="2" s="1"/>
  <c r="D321" i="2"/>
  <c r="G321" i="2" s="1"/>
  <c r="D302" i="2"/>
  <c r="G302" i="2" s="1"/>
  <c r="D458" i="2"/>
  <c r="G458" i="2" s="1"/>
  <c r="D975" i="2"/>
  <c r="G975" i="2" s="1"/>
  <c r="D31" i="2"/>
  <c r="G31" i="2" s="1"/>
  <c r="D600" i="2"/>
  <c r="G600" i="2" s="1"/>
  <c r="D885" i="2"/>
  <c r="G885" i="2" s="1"/>
  <c r="D809" i="2"/>
  <c r="G809" i="2" s="1"/>
  <c r="D942" i="2"/>
  <c r="G942" i="2" s="1"/>
  <c r="D393" i="2"/>
  <c r="G393" i="2" s="1"/>
  <c r="D966" i="2"/>
  <c r="G966" i="2" s="1"/>
  <c r="D801" i="2"/>
  <c r="G801" i="2" s="1"/>
  <c r="D924" i="2"/>
  <c r="G924" i="2" s="1"/>
  <c r="D888" i="2"/>
  <c r="G888" i="2" s="1"/>
  <c r="D537" i="2"/>
  <c r="G537" i="2" s="1"/>
  <c r="D416" i="2"/>
  <c r="G416" i="2" s="1"/>
  <c r="D849" i="2"/>
  <c r="G849" i="2" s="1"/>
  <c r="D862" i="2"/>
  <c r="G862" i="2" s="1"/>
  <c r="D164" i="2"/>
  <c r="G164" i="2" s="1"/>
  <c r="D535" i="2"/>
  <c r="G535" i="2" s="1"/>
  <c r="D893" i="2"/>
  <c r="G893" i="2" s="1"/>
  <c r="D647" i="2"/>
  <c r="G647" i="2" s="1"/>
  <c r="D856" i="2"/>
  <c r="G856" i="2" s="1"/>
  <c r="D533" i="2"/>
  <c r="G533" i="2" s="1"/>
  <c r="D220" i="2"/>
  <c r="G220" i="2" s="1"/>
  <c r="D211" i="2"/>
  <c r="G211" i="2" s="1"/>
  <c r="D58" i="2"/>
  <c r="G58" i="2" s="1"/>
  <c r="D532" i="2"/>
  <c r="G532" i="2" s="1"/>
  <c r="D298" i="2"/>
  <c r="G298" i="2" s="1"/>
  <c r="D982" i="2"/>
  <c r="G982" i="2" s="1"/>
  <c r="D168" i="2"/>
  <c r="G168" i="2" s="1"/>
  <c r="D497" i="2"/>
  <c r="G497" i="2" s="1"/>
  <c r="D827" i="2"/>
  <c r="G827" i="2" s="1"/>
  <c r="D753" i="2"/>
  <c r="G753" i="2" s="1"/>
  <c r="D762" i="2"/>
  <c r="G762" i="2" s="1"/>
  <c r="D927" i="2"/>
  <c r="G927" i="2" s="1"/>
  <c r="D816" i="2"/>
  <c r="G816" i="2" s="1"/>
  <c r="D654" i="2"/>
  <c r="G654" i="2" s="1"/>
  <c r="D768" i="2"/>
  <c r="G768" i="2" s="1"/>
  <c r="D567" i="2"/>
  <c r="G567" i="2" s="1"/>
  <c r="D383" i="2"/>
  <c r="G383" i="2" s="1"/>
  <c r="D457" i="2"/>
  <c r="G457" i="2" s="1"/>
  <c r="D334" i="2"/>
  <c r="G334" i="2" s="1"/>
  <c r="D717" i="2"/>
  <c r="G717" i="2" s="1"/>
  <c r="D224" i="2"/>
  <c r="G224" i="2" s="1"/>
  <c r="D130" i="2"/>
  <c r="G130" i="2" s="1"/>
  <c r="D544" i="2"/>
  <c r="G544" i="2" s="1"/>
  <c r="D72" i="2"/>
  <c r="G72" i="2" s="1"/>
  <c r="D314" i="2"/>
  <c r="G314" i="2" s="1"/>
  <c r="D903" i="2"/>
  <c r="G903" i="2" s="1"/>
  <c r="D470" i="2"/>
  <c r="G470" i="2" s="1"/>
  <c r="D73" i="2"/>
  <c r="G73" i="2" s="1"/>
  <c r="D593" i="2"/>
  <c r="G593" i="2" s="1"/>
  <c r="D216" i="2"/>
  <c r="G216" i="2" s="1"/>
  <c r="D880" i="2"/>
  <c r="G880" i="2" s="1"/>
  <c r="D179" i="2"/>
  <c r="G179" i="2" s="1"/>
  <c r="D929" i="2"/>
  <c r="G929" i="2" s="1"/>
  <c r="D902" i="2"/>
  <c r="G902" i="2" s="1"/>
  <c r="D971" i="2"/>
  <c r="G971" i="2" s="1"/>
  <c r="D897" i="2"/>
  <c r="G897" i="2" s="1"/>
  <c r="D491" i="2"/>
  <c r="G491" i="2" s="1"/>
  <c r="D144" i="2"/>
  <c r="G144" i="2" s="1"/>
  <c r="D42" i="2"/>
  <c r="G42" i="2" s="1"/>
  <c r="D760" i="2"/>
  <c r="G760" i="2" s="1"/>
  <c r="D147" i="2"/>
  <c r="G147" i="2" s="1"/>
  <c r="D542" i="2"/>
  <c r="G542" i="2" s="1"/>
  <c r="D337" i="2"/>
  <c r="G337" i="2" s="1"/>
  <c r="D160" i="2"/>
  <c r="G160" i="2" s="1"/>
  <c r="D633" i="2"/>
  <c r="G633" i="2" s="1"/>
  <c r="D678" i="2"/>
  <c r="G678" i="2" s="1"/>
  <c r="D146" i="2"/>
  <c r="G146" i="2" s="1"/>
  <c r="D789" i="2"/>
  <c r="G789" i="2" s="1"/>
  <c r="D905" i="2"/>
  <c r="G905" i="2" s="1"/>
  <c r="D912" i="2"/>
  <c r="G912" i="2" s="1"/>
  <c r="D353" i="2"/>
  <c r="G353" i="2" s="1"/>
  <c r="D649" i="2"/>
  <c r="G649" i="2" s="1"/>
  <c r="D645" i="2"/>
  <c r="G645" i="2" s="1"/>
  <c r="D592" i="2"/>
  <c r="G592" i="2" s="1"/>
  <c r="D151" i="2"/>
  <c r="G151" i="2" s="1"/>
  <c r="D928" i="2"/>
  <c r="G928" i="2" s="1"/>
  <c r="D738" i="2"/>
  <c r="G738" i="2" s="1"/>
  <c r="D104" i="2"/>
  <c r="G104" i="2" s="1"/>
  <c r="D728" i="2"/>
  <c r="G728" i="2" s="1"/>
  <c r="D472" i="2"/>
  <c r="G472" i="2" s="1"/>
  <c r="D260" i="2"/>
  <c r="G260" i="2" s="1"/>
  <c r="D670" i="2"/>
  <c r="G670" i="2" s="1"/>
  <c r="D397" i="2"/>
  <c r="G397" i="2" s="1"/>
  <c r="D566" i="2"/>
  <c r="G566" i="2" s="1"/>
  <c r="D646" i="2"/>
  <c r="G646" i="2" s="1"/>
  <c r="D267" i="2"/>
  <c r="G267" i="2" s="1"/>
  <c r="D870" i="2"/>
  <c r="G870" i="2" s="1"/>
  <c r="D881" i="2"/>
  <c r="G881" i="2" s="1"/>
  <c r="D777" i="2"/>
  <c r="G777" i="2" s="1"/>
  <c r="D434" i="2"/>
  <c r="G434" i="2" s="1"/>
  <c r="D784" i="2"/>
  <c r="G784" i="2" s="1"/>
  <c r="D266" i="2"/>
  <c r="G266" i="2" s="1"/>
  <c r="D246" i="2"/>
  <c r="G246" i="2" s="1"/>
  <c r="D221" i="2"/>
  <c r="G221" i="2" s="1"/>
  <c r="D348" i="2"/>
  <c r="G348" i="2" s="1"/>
  <c r="D831" i="2"/>
  <c r="G831" i="2" s="1"/>
  <c r="D428" i="2"/>
  <c r="G428" i="2" s="1"/>
  <c r="D347" i="2"/>
  <c r="G347" i="2" s="1"/>
  <c r="D143" i="2"/>
  <c r="G143" i="2" s="1"/>
  <c r="D356" i="2"/>
  <c r="G356" i="2" s="1"/>
  <c r="D333" i="2"/>
  <c r="G333" i="2" s="1"/>
  <c r="D737" i="2"/>
  <c r="G737" i="2" s="1"/>
  <c r="D953" i="2"/>
  <c r="G953" i="2" s="1"/>
  <c r="D103" i="2"/>
  <c r="G103" i="2" s="1"/>
  <c r="D742" i="2"/>
  <c r="G742" i="2" s="1"/>
  <c r="D355" i="2"/>
  <c r="G355" i="2" s="1"/>
  <c r="D489" i="2"/>
  <c r="G489" i="2" s="1"/>
  <c r="D155" i="2"/>
  <c r="G155" i="2" s="1"/>
  <c r="D70" i="2"/>
  <c r="G70" i="2" s="1"/>
  <c r="D18" i="2"/>
  <c r="G18" i="2" s="1"/>
  <c r="D289" i="2"/>
  <c r="G289" i="2" s="1"/>
  <c r="D300" i="2"/>
  <c r="G300" i="2" s="1"/>
  <c r="D116" i="2"/>
  <c r="G116" i="2" s="1"/>
  <c r="D666" i="2"/>
  <c r="G666" i="2" s="1"/>
  <c r="D121" i="2"/>
  <c r="G121" i="2" s="1"/>
  <c r="D919" i="2"/>
  <c r="G919" i="2" s="1"/>
  <c r="D235" i="2"/>
  <c r="G235" i="2" s="1"/>
  <c r="D100" i="2"/>
  <c r="G100" i="2" s="1"/>
  <c r="D325" i="2"/>
  <c r="G325" i="2" s="1"/>
  <c r="D93" i="2"/>
  <c r="G93" i="2" s="1"/>
  <c r="D804" i="2"/>
  <c r="G804" i="2" s="1"/>
  <c r="D802" i="2"/>
  <c r="G802" i="2" s="1"/>
  <c r="D363" i="2"/>
  <c r="G363" i="2" s="1"/>
  <c r="D806" i="2"/>
  <c r="G806" i="2" s="1"/>
  <c r="D997" i="2"/>
  <c r="G997" i="2" s="1"/>
  <c r="D185" i="2"/>
  <c r="G185" i="2" s="1"/>
  <c r="D44" i="2"/>
  <c r="G44" i="2" s="1"/>
  <c r="D45" i="2"/>
  <c r="G45" i="2" s="1"/>
  <c r="D46" i="2"/>
  <c r="G46" i="2" s="1"/>
  <c r="D588" i="2"/>
  <c r="G588" i="2" s="1"/>
  <c r="D803" i="2"/>
  <c r="G803" i="2" s="1"/>
  <c r="D516" i="2"/>
  <c r="G516" i="2" s="1"/>
  <c r="D204" i="2"/>
  <c r="G204" i="2" s="1"/>
  <c r="D20" i="2"/>
  <c r="G20" i="2" s="1"/>
  <c r="D694" i="2"/>
  <c r="G694" i="2" s="1"/>
  <c r="D123" i="2"/>
  <c r="G123" i="2" s="1"/>
  <c r="D388" i="2"/>
  <c r="G388" i="2" s="1"/>
  <c r="D814" i="2"/>
  <c r="G814" i="2" s="1"/>
  <c r="D923" i="2"/>
  <c r="G923" i="2" s="1"/>
  <c r="D86" i="2"/>
  <c r="G86" i="2" s="1"/>
  <c r="D770" i="2"/>
  <c r="G770" i="2" s="1"/>
  <c r="D253" i="2"/>
  <c r="G253" i="2" s="1"/>
  <c r="D102" i="2"/>
  <c r="G102" i="2" s="1"/>
  <c r="D101" i="2"/>
  <c r="G101" i="2" s="1"/>
  <c r="D922" i="2"/>
  <c r="G922" i="2" s="1"/>
  <c r="D992" i="2"/>
  <c r="G992" i="2" s="1"/>
  <c r="D695" i="2"/>
  <c r="G695" i="2" s="1"/>
  <c r="D94" i="2"/>
  <c r="G94" i="2" s="1"/>
  <c r="D575" i="2"/>
  <c r="G575" i="2" s="1"/>
  <c r="D108" i="2"/>
  <c r="G108" i="2" s="1"/>
  <c r="D436" i="2"/>
  <c r="G436" i="2" s="1"/>
  <c r="D435" i="2"/>
  <c r="G435" i="2" s="1"/>
  <c r="D22" i="2"/>
  <c r="G22" i="2" s="1"/>
  <c r="D370" i="2"/>
  <c r="G370" i="2" s="1"/>
  <c r="D171" i="2"/>
  <c r="G171" i="2" s="1"/>
  <c r="D422" i="2"/>
  <c r="G422" i="2" s="1"/>
  <c r="D813" i="2"/>
  <c r="G813" i="2" s="1"/>
  <c r="D265" i="2"/>
  <c r="G265" i="2" s="1"/>
  <c r="D586" i="2"/>
  <c r="G586" i="2" s="1"/>
  <c r="D920" i="2"/>
  <c r="G920" i="2" s="1"/>
  <c r="D735" i="2"/>
  <c r="G735" i="2" s="1"/>
  <c r="D663" i="2"/>
  <c r="G663" i="2" s="1"/>
  <c r="D872" i="2"/>
  <c r="G872" i="2" s="1"/>
  <c r="D99" i="2"/>
  <c r="G99" i="2" s="1"/>
  <c r="D996" i="2"/>
  <c r="G996" i="2" s="1"/>
  <c r="D372" i="2"/>
  <c r="G372" i="2" s="1"/>
  <c r="D264" i="2"/>
  <c r="G264" i="2" s="1"/>
  <c r="D731" i="2"/>
  <c r="G731" i="2" s="1"/>
  <c r="D998" i="2"/>
  <c r="G998" i="2" s="1"/>
  <c r="D109" i="2"/>
  <c r="G109" i="2" s="1"/>
  <c r="D560" i="2"/>
  <c r="G560" i="2" s="1"/>
  <c r="D421" i="2"/>
  <c r="G421" i="2" s="1"/>
  <c r="D16" i="2"/>
  <c r="G16" i="2" s="1"/>
  <c r="D765" i="2"/>
  <c r="G765" i="2" s="1"/>
  <c r="D385" i="2"/>
  <c r="G385" i="2" s="1"/>
  <c r="D113" i="2"/>
  <c r="G113" i="2" s="1"/>
  <c r="D360" i="2"/>
  <c r="G360" i="2" s="1"/>
  <c r="D515" i="2"/>
  <c r="G515" i="2" s="1"/>
  <c r="D868" i="2"/>
  <c r="G868" i="2" s="1"/>
  <c r="D829" i="2"/>
  <c r="G829" i="2" s="1"/>
  <c r="D514" i="2"/>
  <c r="G514" i="2" s="1"/>
  <c r="D690" i="2"/>
  <c r="G690" i="2" s="1"/>
  <c r="D688" i="2"/>
  <c r="G688" i="2" s="1"/>
  <c r="D304" i="2"/>
  <c r="G304" i="2" s="1"/>
  <c r="D174" i="2"/>
  <c r="G174" i="2" s="1"/>
  <c r="D990" i="2"/>
  <c r="G990" i="2" s="1"/>
  <c r="D955" i="2"/>
  <c r="G955" i="2" s="1"/>
  <c r="D909" i="2"/>
  <c r="G909" i="2" s="1"/>
  <c r="D835" i="2"/>
  <c r="G835" i="2" s="1"/>
  <c r="D730" i="2"/>
  <c r="G730" i="2" s="1"/>
  <c r="D569" i="2"/>
  <c r="G569" i="2" s="1"/>
  <c r="D585" i="2"/>
  <c r="G585" i="2" s="1"/>
  <c r="D374" i="2"/>
  <c r="G374" i="2" s="1"/>
  <c r="D364" i="2"/>
  <c r="G364" i="2" s="1"/>
  <c r="D66" i="2"/>
  <c r="G66" i="2" s="1"/>
  <c r="D859" i="2"/>
  <c r="G859" i="2" s="1"/>
  <c r="D173" i="2"/>
  <c r="G173" i="2" s="1"/>
  <c r="D172" i="2"/>
  <c r="G172" i="2" s="1"/>
  <c r="D561" i="2"/>
  <c r="G561" i="2" s="1"/>
  <c r="D95" i="2"/>
  <c r="G95" i="2" s="1"/>
  <c r="D677" i="2"/>
  <c r="G677" i="2" s="1"/>
  <c r="D74" i="2"/>
  <c r="G74" i="2" s="1"/>
  <c r="D490" i="2"/>
  <c r="G490" i="2" s="1"/>
  <c r="D563" i="2"/>
  <c r="G563" i="2" s="1"/>
  <c r="D97" i="2"/>
  <c r="G97" i="2" s="1"/>
  <c r="D98" i="2"/>
  <c r="G98" i="2" s="1"/>
  <c r="D359" i="2"/>
  <c r="G359" i="2" s="1"/>
  <c r="D609" i="2"/>
  <c r="G609" i="2" s="1"/>
  <c r="D948" i="2"/>
  <c r="G948" i="2" s="1"/>
  <c r="D608" i="2"/>
  <c r="G608" i="2" s="1"/>
  <c r="D96" i="2"/>
  <c r="G96" i="2" s="1"/>
  <c r="D884" i="2"/>
  <c r="G884" i="2" s="1"/>
  <c r="D987" i="2"/>
  <c r="G987" i="2" s="1"/>
  <c r="D726" i="2"/>
  <c r="G726" i="2" s="1"/>
  <c r="D954" i="2"/>
  <c r="G954" i="2" s="1"/>
  <c r="D36" i="2"/>
  <c r="G36" i="2" s="1"/>
  <c r="D425" i="2"/>
  <c r="G425" i="2" s="1"/>
  <c r="D779" i="2"/>
  <c r="G779" i="2" s="1"/>
  <c r="D183" i="2"/>
  <c r="G183" i="2" s="1"/>
  <c r="D574" i="2"/>
  <c r="G574" i="2" s="1"/>
  <c r="D269" i="2"/>
  <c r="G269" i="2" s="1"/>
  <c r="D509" i="2"/>
  <c r="G509" i="2" s="1"/>
  <c r="D661" i="2"/>
  <c r="G661" i="2" s="1"/>
  <c r="D107" i="2"/>
  <c r="G107" i="2" s="1"/>
  <c r="D994" i="2"/>
  <c r="G994" i="2" s="1"/>
  <c r="D686" i="2"/>
  <c r="G686" i="2" s="1"/>
  <c r="D821" i="2"/>
  <c r="G821" i="2" s="1"/>
  <c r="D284" i="2"/>
  <c r="G284" i="2" s="1"/>
  <c r="D676" i="2"/>
  <c r="G676" i="2" s="1"/>
  <c r="D272" i="2"/>
  <c r="G272" i="2" s="1"/>
  <c r="D918" i="2"/>
  <c r="G918" i="2" s="1"/>
  <c r="D47" i="2"/>
  <c r="G47" i="2" s="1"/>
  <c r="D52" i="2"/>
  <c r="G52" i="2" s="1"/>
  <c r="D805" i="2"/>
  <c r="G805" i="2" s="1"/>
  <c r="D683" i="2"/>
  <c r="G683" i="2" s="1"/>
  <c r="D685" i="2"/>
  <c r="G685" i="2" s="1"/>
  <c r="D48" i="2"/>
  <c r="G48" i="2" s="1"/>
  <c r="D865" i="2"/>
  <c r="G865" i="2" s="1"/>
  <c r="D565" i="2"/>
  <c r="G565" i="2" s="1"/>
  <c r="D559" i="2"/>
  <c r="G559" i="2" s="1"/>
  <c r="D684" i="2"/>
  <c r="G684" i="2" s="1"/>
  <c r="D503" i="2"/>
  <c r="G503" i="2" s="1"/>
  <c r="D724" i="2"/>
  <c r="G724" i="2" s="1"/>
  <c r="D505" i="2"/>
  <c r="G505" i="2" s="1"/>
  <c r="D833" i="2"/>
  <c r="G833" i="2" s="1"/>
  <c r="D154" i="2"/>
  <c r="G154" i="2" s="1"/>
  <c r="D823" i="2"/>
  <c r="G823" i="2" s="1"/>
  <c r="D120" i="2"/>
  <c r="G120" i="2" s="1"/>
  <c r="D949" i="2"/>
  <c r="G949" i="2" s="1"/>
  <c r="D867" i="2"/>
  <c r="G867" i="2" s="1"/>
  <c r="D845" i="2"/>
  <c r="G845" i="2" s="1"/>
  <c r="D818" i="2"/>
  <c r="G818" i="2" s="1"/>
  <c r="D43" i="2"/>
  <c r="G43" i="2" s="1"/>
  <c r="D832" i="2"/>
  <c r="G832" i="2" s="1"/>
  <c r="D375" i="2"/>
  <c r="G375" i="2" s="1"/>
  <c r="D991" i="2"/>
  <c r="G991" i="2" s="1"/>
  <c r="D205" i="2"/>
  <c r="G205" i="2" s="1"/>
  <c r="D734" i="2"/>
  <c r="G734" i="2" s="1"/>
  <c r="D741" i="2"/>
  <c r="G741" i="2" s="1"/>
  <c r="D424" i="2"/>
  <c r="G424" i="2" s="1"/>
  <c r="D615" i="2"/>
  <c r="G615" i="2" s="1"/>
  <c r="D584" i="2"/>
  <c r="G584" i="2" s="1"/>
  <c r="D910" i="2"/>
  <c r="G910" i="2" s="1"/>
  <c r="D882" i="2"/>
  <c r="G882" i="2" s="1"/>
  <c r="D612" i="2"/>
  <c r="G612" i="2" s="1"/>
  <c r="D573" i="2"/>
  <c r="G573" i="2" s="1"/>
  <c r="D508" i="2"/>
  <c r="G508" i="2" s="1"/>
  <c r="D988" i="2"/>
  <c r="G988" i="2" s="1"/>
  <c r="D280" i="2"/>
  <c r="G280" i="2" s="1"/>
  <c r="D141" i="2"/>
  <c r="G141" i="2" s="1"/>
  <c r="D68" i="2"/>
  <c r="G68" i="2" s="1"/>
  <c r="D709" i="2"/>
  <c r="G709" i="2" s="1"/>
  <c r="D451" i="2"/>
  <c r="G451" i="2" s="1"/>
  <c r="D336" i="2"/>
  <c r="G336" i="2" s="1"/>
  <c r="D452" i="2"/>
  <c r="G452" i="2" s="1"/>
  <c r="D778" i="2"/>
  <c r="G778" i="2" s="1"/>
  <c r="D263" i="2"/>
  <c r="G263" i="2" s="1"/>
  <c r="D674" i="2"/>
  <c r="G674" i="2" s="1"/>
  <c r="D65" i="2"/>
  <c r="G65" i="2" s="1"/>
  <c r="D836" i="2"/>
  <c r="G836" i="2" s="1"/>
  <c r="D390" i="2"/>
  <c r="G390" i="2" s="1"/>
  <c r="D234" i="2"/>
  <c r="G234" i="2" s="1"/>
  <c r="D506" i="2"/>
  <c r="G506" i="2" s="1"/>
  <c r="D361" i="2"/>
  <c r="G361" i="2" s="1"/>
  <c r="D292" i="2"/>
  <c r="G292" i="2" s="1"/>
  <c r="D651" i="2"/>
  <c r="G651" i="2" s="1"/>
  <c r="D995" i="2"/>
  <c r="G995" i="2" s="1"/>
  <c r="D308" i="2"/>
  <c r="G308" i="2" s="1"/>
  <c r="D812" i="2"/>
  <c r="G812" i="2" s="1"/>
  <c r="D291" i="2"/>
  <c r="G291" i="2" s="1"/>
  <c r="D613" i="2"/>
  <c r="G613" i="2" s="1"/>
  <c r="D687" i="2"/>
  <c r="G687" i="2" s="1"/>
  <c r="D106" i="2"/>
  <c r="G106" i="2" s="1"/>
  <c r="D510" i="2"/>
  <c r="G510" i="2" s="1"/>
  <c r="D286" i="2"/>
  <c r="G286" i="2" s="1"/>
  <c r="D285" i="2"/>
  <c r="G285" i="2" s="1"/>
  <c r="D673" i="2"/>
  <c r="G673" i="2" s="1"/>
  <c r="D182" i="2"/>
  <c r="G182" i="2" s="1"/>
  <c r="D819" i="2"/>
  <c r="G819" i="2" s="1"/>
  <c r="D808" i="2"/>
  <c r="G808" i="2" s="1"/>
  <c r="D727" i="2"/>
  <c r="G727" i="2" s="1"/>
  <c r="D210" i="2"/>
  <c r="G210" i="2" s="1"/>
  <c r="D9" i="2"/>
  <c r="G9" i="2" s="1"/>
  <c r="D587" i="2"/>
  <c r="G587" i="2" s="1"/>
  <c r="D119" i="2"/>
  <c r="G119" i="2" s="1"/>
  <c r="D365" i="2"/>
  <c r="G365" i="2" s="1"/>
  <c r="D857" i="2"/>
  <c r="G857" i="2" s="1"/>
  <c r="D869" i="2"/>
  <c r="G869" i="2" s="1"/>
  <c r="D848" i="2"/>
  <c r="G848" i="2" s="1"/>
  <c r="D203" i="2"/>
  <c r="G203" i="2" s="1"/>
  <c r="D307" i="2"/>
  <c r="G307" i="2" s="1"/>
  <c r="D993" i="2"/>
  <c r="G993" i="2" s="1"/>
  <c r="D401" i="2"/>
  <c r="G401" i="2" s="1"/>
  <c r="D166" i="2"/>
  <c r="G166" i="2" s="1"/>
  <c r="D650" i="2"/>
  <c r="G650" i="2" s="1"/>
  <c r="D238" i="2"/>
  <c r="G238" i="2" s="1"/>
  <c r="D187" i="2"/>
  <c r="G187" i="2" s="1"/>
  <c r="D665" i="2"/>
  <c r="G665" i="2" s="1"/>
  <c r="D616" i="2"/>
  <c r="G616" i="2" s="1"/>
  <c r="D76" i="2"/>
  <c r="G76" i="2" s="1"/>
  <c r="D883" i="2"/>
  <c r="G883" i="2" s="1"/>
  <c r="D689" i="2"/>
  <c r="G689" i="2" s="1"/>
  <c r="D335" i="2"/>
  <c r="G335" i="2" s="1"/>
  <c r="D822" i="2"/>
  <c r="G822" i="2" s="1"/>
  <c r="D790" i="2"/>
  <c r="G790" i="2" s="1"/>
  <c r="D324" i="2"/>
  <c r="G324" i="2" s="1"/>
  <c r="D653" i="2"/>
  <c r="G653" i="2" s="1"/>
  <c r="D847" i="2"/>
  <c r="G847" i="2" s="1"/>
  <c r="D969" i="2"/>
  <c r="G969" i="2" s="1"/>
  <c r="D788" i="2"/>
  <c r="G788" i="2" s="1"/>
  <c r="D871" i="2"/>
  <c r="G871" i="2" s="1"/>
  <c r="D617" i="2"/>
  <c r="G617" i="2" s="1"/>
  <c r="D662" i="2"/>
  <c r="G662" i="2" s="1"/>
  <c r="D176" i="2"/>
  <c r="G176" i="2" s="1"/>
  <c r="D564" i="2"/>
  <c r="G564" i="2" s="1"/>
  <c r="D122" i="2"/>
  <c r="G122" i="2" s="1"/>
  <c r="D402" i="2"/>
  <c r="G402" i="2" s="1"/>
  <c r="D844" i="2"/>
  <c r="G844" i="2" s="1"/>
  <c r="D75" i="2"/>
  <c r="G75" i="2" s="1"/>
  <c r="D295" i="2"/>
  <c r="G295" i="2" s="1"/>
  <c r="D861" i="2"/>
  <c r="G861" i="2" s="1"/>
  <c r="D834" i="2"/>
  <c r="G834" i="2" s="1"/>
  <c r="D389" i="2"/>
  <c r="G389" i="2" s="1"/>
  <c r="D921" i="2"/>
  <c r="G921" i="2" s="1"/>
  <c r="D117" i="2"/>
  <c r="G117" i="2" s="1"/>
  <c r="D118" i="2"/>
  <c r="G118" i="2" s="1"/>
  <c r="D908" i="2"/>
  <c r="G908" i="2" s="1"/>
  <c r="D830" i="2"/>
  <c r="G830" i="2" s="1"/>
  <c r="D828" i="2"/>
  <c r="G828" i="2" s="1"/>
  <c r="D366" i="2"/>
  <c r="G366" i="2" s="1"/>
  <c r="D199" i="2"/>
  <c r="G199" i="2" s="1"/>
  <c r="D696" i="2"/>
  <c r="G696" i="2" s="1"/>
  <c r="D105" i="2"/>
  <c r="G105" i="2" s="1"/>
  <c r="D605" i="2"/>
  <c r="G605" i="2" s="1"/>
  <c r="D62" i="2"/>
  <c r="G62" i="2" s="1"/>
  <c r="D989" i="2"/>
  <c r="G989" i="2" s="1"/>
  <c r="D572" i="2"/>
  <c r="G572" i="2" s="1"/>
  <c r="D860" i="2"/>
  <c r="G860" i="2" s="1"/>
  <c r="D820" i="2"/>
  <c r="G820" i="2" s="1"/>
  <c r="D459" i="2"/>
  <c r="G459" i="2" s="1"/>
  <c r="D71" i="2"/>
  <c r="G71" i="2" s="1"/>
  <c r="D69" i="2"/>
  <c r="G69" i="2" s="1"/>
  <c r="D407" i="2"/>
  <c r="G407" i="2" s="1"/>
  <c r="D776" i="2"/>
  <c r="G776" i="2" s="1"/>
  <c r="D775" i="2"/>
  <c r="G775" i="2" s="1"/>
  <c r="D507" i="2"/>
  <c r="G507" i="2" s="1"/>
  <c r="D504" i="2"/>
  <c r="G504" i="2" s="1"/>
  <c r="D142" i="2"/>
  <c r="G142" i="2" s="1"/>
  <c r="D590" i="2"/>
  <c r="G590" i="2" s="1"/>
  <c r="D725" i="2"/>
  <c r="G725" i="2" s="1"/>
  <c r="D200" i="2"/>
  <c r="G200" i="2" s="1"/>
  <c r="D239" i="2"/>
  <c r="G239" i="2" s="1"/>
  <c r="D898" i="2"/>
  <c r="G898" i="2" s="1"/>
  <c r="D873" i="2"/>
  <c r="G873" i="2" s="1"/>
  <c r="D846" i="2"/>
  <c r="G846" i="2" s="1"/>
  <c r="D807" i="2"/>
  <c r="G807" i="2" s="1"/>
  <c r="D589" i="2"/>
  <c r="G589" i="2" s="1"/>
  <c r="D309" i="2"/>
  <c r="G309" i="2" s="1"/>
  <c r="D279" i="2"/>
  <c r="G279" i="2" s="1"/>
  <c r="D576" i="2"/>
  <c r="G576" i="2" s="1"/>
  <c r="D785" i="2"/>
  <c r="G785" i="2" s="1"/>
  <c r="D729" i="2"/>
  <c r="G729" i="2" s="1"/>
  <c r="D659" i="2"/>
  <c r="G659" i="2" s="1"/>
  <c r="D610" i="2"/>
  <c r="G610" i="2" s="1"/>
  <c r="D571" i="2"/>
  <c r="G571" i="2" s="1"/>
  <c r="D517" i="2"/>
  <c r="G517" i="2" s="1"/>
  <c r="D303" i="2"/>
  <c r="G303" i="2" s="1"/>
  <c r="D61" i="2"/>
  <c r="G61" i="2" s="1"/>
  <c r="D290" i="2"/>
  <c r="G290" i="2" s="1"/>
  <c r="D562" i="2"/>
  <c r="G562" i="2" s="1"/>
  <c r="D242" i="2"/>
  <c r="G242" i="2" s="1"/>
  <c r="D710" i="2"/>
  <c r="G710" i="2" s="1"/>
  <c r="D708" i="2"/>
  <c r="G708" i="2" s="1"/>
  <c r="D209" i="2"/>
  <c r="G209" i="2" s="1"/>
  <c r="D815" i="2"/>
  <c r="G815" i="2" s="1"/>
  <c r="D15" i="2"/>
  <c r="G15" i="2" s="1"/>
  <c r="D772" i="2"/>
  <c r="G772" i="2" s="1"/>
  <c r="D773" i="2"/>
  <c r="G773" i="2" s="1"/>
  <c r="D664" i="2"/>
  <c r="G664" i="2" s="1"/>
  <c r="D979" i="2"/>
  <c r="G979" i="2" s="1"/>
  <c r="D513" i="2"/>
  <c r="G513" i="2" s="1"/>
  <c r="D310" i="2"/>
  <c r="G310" i="2" s="1"/>
  <c r="D273" i="2"/>
  <c r="G273" i="2" s="1"/>
  <c r="D603" i="2"/>
  <c r="G603" i="2" s="1"/>
  <c r="D980" i="2"/>
  <c r="G980" i="2" s="1"/>
  <c r="D570" i="2"/>
  <c r="G570" i="2" s="1"/>
  <c r="D660" i="2"/>
  <c r="G660" i="2" s="1"/>
  <c r="D63" i="2"/>
  <c r="G63" i="2" s="1"/>
  <c r="D184" i="2"/>
  <c r="G184" i="2" s="1"/>
  <c r="D611" i="2"/>
  <c r="G611" i="2" s="1"/>
  <c r="D961" i="2"/>
  <c r="G961" i="2" s="1"/>
  <c r="D960" i="2"/>
  <c r="G960" i="2" s="1"/>
  <c r="D951" i="2"/>
  <c r="G951" i="2" s="1"/>
  <c r="D672" i="2"/>
  <c r="G672" i="2" s="1"/>
  <c r="D627" i="2"/>
  <c r="G627" i="2" s="1"/>
  <c r="D626" i="2"/>
  <c r="G626" i="2" s="1"/>
  <c r="D607" i="2"/>
  <c r="G607" i="2" s="1"/>
  <c r="D558" i="2"/>
  <c r="G558" i="2" s="1"/>
  <c r="D557" i="2"/>
  <c r="G557" i="2" s="1"/>
  <c r="D555" i="2"/>
  <c r="G555" i="2" s="1"/>
  <c r="D554" i="2"/>
  <c r="G554" i="2" s="1"/>
  <c r="D552" i="2"/>
  <c r="G552" i="2" s="1"/>
  <c r="D484" i="2"/>
  <c r="G484" i="2" s="1"/>
  <c r="D483" i="2"/>
  <c r="G483" i="2" s="1"/>
  <c r="D482" i="2"/>
  <c r="G482" i="2" s="1"/>
  <c r="D438" i="2"/>
  <c r="G438" i="2" s="1"/>
  <c r="D437" i="2"/>
  <c r="G437" i="2" s="1"/>
  <c r="D417" i="2"/>
  <c r="G417" i="2" s="1"/>
  <c r="D311" i="2"/>
  <c r="G311" i="2" s="1"/>
  <c r="D305" i="2"/>
  <c r="G305" i="2" s="1"/>
  <c r="D169" i="2"/>
  <c r="G169" i="2" s="1"/>
  <c r="D79" i="2"/>
  <c r="G79" i="2" s="1"/>
  <c r="D80" i="2"/>
  <c r="G80" i="2" s="1"/>
  <c r="D35" i="2"/>
  <c r="G35" i="2" s="1"/>
  <c r="D33" i="2"/>
  <c r="G33" i="2" s="1"/>
  <c r="D23" i="2"/>
  <c r="G23" i="2" s="1"/>
  <c r="D8" i="2"/>
  <c r="G8" i="2" s="1"/>
  <c r="D6" i="2"/>
  <c r="G6" i="2" s="1"/>
  <c r="K920" i="3" l="1"/>
  <c r="L920" i="3"/>
  <c r="K820" i="3"/>
  <c r="L820" i="3"/>
  <c r="H788" i="3"/>
  <c r="I788" i="3"/>
  <c r="H756" i="3"/>
  <c r="I756" i="3"/>
  <c r="H724" i="3"/>
  <c r="I724" i="3"/>
  <c r="H692" i="3"/>
  <c r="I692" i="3"/>
  <c r="H660" i="3"/>
  <c r="I660" i="3"/>
  <c r="L628" i="3"/>
  <c r="K628" i="3"/>
  <c r="L596" i="3"/>
  <c r="K596" i="3"/>
  <c r="L564" i="3"/>
  <c r="K564" i="3"/>
  <c r="L532" i="3"/>
  <c r="K532" i="3"/>
  <c r="L948" i="3"/>
  <c r="K948" i="3"/>
  <c r="K904" i="3"/>
  <c r="L904" i="3"/>
  <c r="H314" i="3"/>
  <c r="I314" i="3"/>
  <c r="L266" i="3"/>
  <c r="K266" i="3"/>
  <c r="L234" i="3"/>
  <c r="K234" i="3"/>
  <c r="L186" i="3"/>
  <c r="K186" i="3"/>
  <c r="I138" i="3"/>
  <c r="H138" i="3"/>
  <c r="I106" i="3"/>
  <c r="H106" i="3"/>
  <c r="L66" i="3"/>
  <c r="K66" i="3"/>
  <c r="L50" i="3"/>
  <c r="K50" i="3"/>
  <c r="L34" i="3"/>
  <c r="K34" i="3"/>
  <c r="H92" i="3"/>
  <c r="I92" i="3"/>
  <c r="H76" i="3"/>
  <c r="I76" i="3"/>
  <c r="L60" i="3"/>
  <c r="K60" i="3"/>
  <c r="L44" i="3"/>
  <c r="K44" i="3"/>
  <c r="H28" i="3"/>
  <c r="I28" i="3"/>
  <c r="H12" i="3"/>
  <c r="I12" i="3"/>
  <c r="H739" i="3"/>
  <c r="I739" i="3"/>
  <c r="K643" i="3"/>
  <c r="L643" i="3"/>
  <c r="H611" i="3"/>
  <c r="I611" i="3"/>
  <c r="L911" i="3"/>
  <c r="K911" i="3"/>
  <c r="H945" i="3"/>
  <c r="I945" i="3"/>
  <c r="L929" i="3"/>
  <c r="K929" i="3"/>
  <c r="L913" i="3"/>
  <c r="K913" i="3"/>
  <c r="H897" i="3"/>
  <c r="I897" i="3"/>
  <c r="H881" i="3"/>
  <c r="I881" i="3"/>
  <c r="H865" i="3"/>
  <c r="I865" i="3"/>
  <c r="H849" i="3"/>
  <c r="I849" i="3"/>
  <c r="H833" i="3"/>
  <c r="I833" i="3"/>
  <c r="K817" i="3"/>
  <c r="L817" i="3"/>
  <c r="K801" i="3"/>
  <c r="L801" i="3"/>
  <c r="I785" i="3"/>
  <c r="H785" i="3"/>
  <c r="K769" i="3"/>
  <c r="L769" i="3"/>
  <c r="K753" i="3"/>
  <c r="L753" i="3"/>
  <c r="K737" i="3"/>
  <c r="L737" i="3"/>
  <c r="K721" i="3"/>
  <c r="L721" i="3"/>
  <c r="K705" i="3"/>
  <c r="L705" i="3"/>
  <c r="K689" i="3"/>
  <c r="L689" i="3"/>
  <c r="K673" i="3"/>
  <c r="L673" i="3"/>
  <c r="K657" i="3"/>
  <c r="L657" i="3"/>
  <c r="L641" i="3"/>
  <c r="K641" i="3"/>
  <c r="L625" i="3"/>
  <c r="K625" i="3"/>
  <c r="K609" i="3"/>
  <c r="L609" i="3"/>
  <c r="H593" i="3"/>
  <c r="I593" i="3"/>
  <c r="H577" i="3"/>
  <c r="I577" i="3"/>
  <c r="H561" i="3"/>
  <c r="I561" i="3"/>
  <c r="H545" i="3"/>
  <c r="I545" i="3"/>
  <c r="H529" i="3"/>
  <c r="I529" i="3"/>
  <c r="H513" i="3"/>
  <c r="I513" i="3"/>
  <c r="H497" i="3"/>
  <c r="I497" i="3"/>
  <c r="H481" i="3"/>
  <c r="I481" i="3"/>
  <c r="L465" i="3"/>
  <c r="K465" i="3"/>
  <c r="L449" i="3"/>
  <c r="K449" i="3"/>
  <c r="L433" i="3"/>
  <c r="K433" i="3"/>
  <c r="L417" i="3"/>
  <c r="K417" i="3"/>
  <c r="L401" i="3"/>
  <c r="K401" i="3"/>
  <c r="H385" i="3"/>
  <c r="I385" i="3"/>
  <c r="H369" i="3"/>
  <c r="I369" i="3"/>
  <c r="H353" i="3"/>
  <c r="I353" i="3"/>
  <c r="I337" i="3"/>
  <c r="H337" i="3"/>
  <c r="I321" i="3"/>
  <c r="H321" i="3"/>
  <c r="I305" i="3"/>
  <c r="H305" i="3"/>
  <c r="K289" i="3"/>
  <c r="L289" i="3"/>
  <c r="H273" i="3"/>
  <c r="I273" i="3"/>
  <c r="H257" i="3"/>
  <c r="I257" i="3"/>
  <c r="H241" i="3"/>
  <c r="I241" i="3"/>
  <c r="K225" i="3"/>
  <c r="L225" i="3"/>
  <c r="K908" i="3"/>
  <c r="L908" i="3"/>
  <c r="I816" i="3"/>
  <c r="H816" i="3"/>
  <c r="H784" i="3"/>
  <c r="I784" i="3"/>
  <c r="H752" i="3"/>
  <c r="I752" i="3"/>
  <c r="H720" i="3"/>
  <c r="I720" i="3"/>
  <c r="H688" i="3"/>
  <c r="I688" i="3"/>
  <c r="H656" i="3"/>
  <c r="I656" i="3"/>
  <c r="L624" i="3"/>
  <c r="K624" i="3"/>
  <c r="L592" i="3"/>
  <c r="K592" i="3"/>
  <c r="L560" i="3"/>
  <c r="K560" i="3"/>
  <c r="L528" i="3"/>
  <c r="K528" i="3"/>
  <c r="L504" i="3"/>
  <c r="K504" i="3"/>
  <c r="L472" i="3"/>
  <c r="K472" i="3"/>
  <c r="H440" i="3"/>
  <c r="I440" i="3"/>
  <c r="H408" i="3"/>
  <c r="I408" i="3"/>
  <c r="L392" i="3"/>
  <c r="K392" i="3"/>
  <c r="L376" i="3"/>
  <c r="K376" i="3"/>
  <c r="L360" i="3"/>
  <c r="K360" i="3"/>
  <c r="L344" i="3"/>
  <c r="K344" i="3"/>
  <c r="H328" i="3"/>
  <c r="I328" i="3"/>
  <c r="H312" i="3"/>
  <c r="I312" i="3"/>
  <c r="H296" i="3"/>
  <c r="I296" i="3"/>
  <c r="H280" i="3"/>
  <c r="I280" i="3"/>
  <c r="L264" i="3"/>
  <c r="K264" i="3"/>
  <c r="L248" i="3"/>
  <c r="K248" i="3"/>
  <c r="H232" i="3"/>
  <c r="I232" i="3"/>
  <c r="H216" i="3"/>
  <c r="I216" i="3"/>
  <c r="H200" i="3"/>
  <c r="I200" i="3"/>
  <c r="L184" i="3"/>
  <c r="K184" i="3"/>
  <c r="L168" i="3"/>
  <c r="K168" i="3"/>
  <c r="K152" i="3"/>
  <c r="L152" i="3"/>
  <c r="I136" i="3"/>
  <c r="H136" i="3"/>
  <c r="I120" i="3"/>
  <c r="H120" i="3"/>
  <c r="I104" i="3"/>
  <c r="H104" i="3"/>
  <c r="L944" i="3"/>
  <c r="K944" i="3"/>
  <c r="H915" i="3"/>
  <c r="I915" i="3"/>
  <c r="H875" i="3"/>
  <c r="I875" i="3"/>
  <c r="L851" i="3"/>
  <c r="K851" i="3"/>
  <c r="L835" i="3"/>
  <c r="K835" i="3"/>
  <c r="K819" i="3"/>
  <c r="L819" i="3"/>
  <c r="K803" i="3"/>
  <c r="L803" i="3"/>
  <c r="I787" i="3"/>
  <c r="H787" i="3"/>
  <c r="I771" i="3"/>
  <c r="H771" i="3"/>
  <c r="H755" i="3"/>
  <c r="I755" i="3"/>
  <c r="H731" i="3"/>
  <c r="I731" i="3"/>
  <c r="H715" i="3"/>
  <c r="I715" i="3"/>
  <c r="H699" i="3"/>
  <c r="I699" i="3"/>
  <c r="H683" i="3"/>
  <c r="I683" i="3"/>
  <c r="H667" i="3"/>
  <c r="I667" i="3"/>
  <c r="K635" i="3"/>
  <c r="L635" i="3"/>
  <c r="H603" i="3"/>
  <c r="I603" i="3"/>
  <c r="L936" i="3"/>
  <c r="K936" i="3"/>
  <c r="I840" i="3"/>
  <c r="H840" i="3"/>
  <c r="I872" i="3"/>
  <c r="H872" i="3"/>
  <c r="I808" i="3"/>
  <c r="H808" i="3"/>
  <c r="H776" i="3"/>
  <c r="I776" i="3"/>
  <c r="H744" i="3"/>
  <c r="I744" i="3"/>
  <c r="H712" i="3"/>
  <c r="I712" i="3"/>
  <c r="H680" i="3"/>
  <c r="I680" i="3"/>
  <c r="H648" i="3"/>
  <c r="I648" i="3"/>
  <c r="L616" i="3"/>
  <c r="K616" i="3"/>
  <c r="L584" i="3"/>
  <c r="K584" i="3"/>
  <c r="L552" i="3"/>
  <c r="K552" i="3"/>
  <c r="L520" i="3"/>
  <c r="K520" i="3"/>
  <c r="L488" i="3"/>
  <c r="K488" i="3"/>
  <c r="K456" i="3"/>
  <c r="L456" i="3"/>
  <c r="H424" i="3"/>
  <c r="I424" i="3"/>
  <c r="L884" i="3"/>
  <c r="K884" i="3"/>
  <c r="H916" i="3"/>
  <c r="I916" i="3"/>
  <c r="H88" i="3"/>
  <c r="I88" i="3"/>
  <c r="H72" i="3"/>
  <c r="I72" i="3"/>
  <c r="L56" i="3"/>
  <c r="K56" i="3"/>
  <c r="L40" i="3"/>
  <c r="K40" i="3"/>
  <c r="H24" i="3"/>
  <c r="I24" i="3"/>
  <c r="H8" i="3"/>
  <c r="I8" i="3"/>
  <c r="H855" i="3"/>
  <c r="I855" i="3"/>
  <c r="H735" i="3"/>
  <c r="I735" i="3"/>
  <c r="H695" i="3"/>
  <c r="I695" i="3"/>
  <c r="H663" i="3"/>
  <c r="I663" i="3"/>
  <c r="H623" i="3"/>
  <c r="I623" i="3"/>
  <c r="H591" i="3"/>
  <c r="I591" i="3"/>
  <c r="H567" i="3"/>
  <c r="I567" i="3"/>
  <c r="L940" i="3"/>
  <c r="K940" i="3"/>
  <c r="K880" i="3"/>
  <c r="L880" i="3"/>
  <c r="H943" i="3"/>
  <c r="I943" i="3"/>
  <c r="H949" i="3"/>
  <c r="I949" i="3"/>
  <c r="H933" i="3"/>
  <c r="I933" i="3"/>
  <c r="H917" i="3"/>
  <c r="I917" i="3"/>
  <c r="L901" i="3"/>
  <c r="K901" i="3"/>
  <c r="L885" i="3"/>
  <c r="K885" i="3"/>
  <c r="L869" i="3"/>
  <c r="K869" i="3"/>
  <c r="L853" i="3"/>
  <c r="K853" i="3"/>
  <c r="L837" i="3"/>
  <c r="K837" i="3"/>
  <c r="H821" i="3"/>
  <c r="I821" i="3"/>
  <c r="K805" i="3"/>
  <c r="L805" i="3"/>
  <c r="I789" i="3"/>
  <c r="H789" i="3"/>
  <c r="K773" i="3"/>
  <c r="L773" i="3"/>
  <c r="K757" i="3"/>
  <c r="L757" i="3"/>
  <c r="K741" i="3"/>
  <c r="L741" i="3"/>
  <c r="K725" i="3"/>
  <c r="L725" i="3"/>
  <c r="K709" i="3"/>
  <c r="L709" i="3"/>
  <c r="K693" i="3"/>
  <c r="L693" i="3"/>
  <c r="K677" i="3"/>
  <c r="L677" i="3"/>
  <c r="K661" i="3"/>
  <c r="L661" i="3"/>
  <c r="H645" i="3"/>
  <c r="I645" i="3"/>
  <c r="H629" i="3"/>
  <c r="I629" i="3"/>
  <c r="K613" i="3"/>
  <c r="L613" i="3"/>
  <c r="H597" i="3"/>
  <c r="I597" i="3"/>
  <c r="H581" i="3"/>
  <c r="I581" i="3"/>
  <c r="H565" i="3"/>
  <c r="I565" i="3"/>
  <c r="H549" i="3"/>
  <c r="I549" i="3"/>
  <c r="H533" i="3"/>
  <c r="I533" i="3"/>
  <c r="H517" i="3"/>
  <c r="I517" i="3"/>
  <c r="H501" i="3"/>
  <c r="I501" i="3"/>
  <c r="H485" i="3"/>
  <c r="I485" i="3"/>
  <c r="H469" i="3"/>
  <c r="I469" i="3"/>
  <c r="L453" i="3"/>
  <c r="K453" i="3"/>
  <c r="L437" i="3"/>
  <c r="K437" i="3"/>
  <c r="L421" i="3"/>
  <c r="K421" i="3"/>
  <c r="L405" i="3"/>
  <c r="K405" i="3"/>
  <c r="H389" i="3"/>
  <c r="I389" i="3"/>
  <c r="H373" i="3"/>
  <c r="I373" i="3"/>
  <c r="H357" i="3"/>
  <c r="I357" i="3"/>
  <c r="H341" i="3"/>
  <c r="I341" i="3"/>
  <c r="K325" i="3"/>
  <c r="L325" i="3"/>
  <c r="K309" i="3"/>
  <c r="L309" i="3"/>
  <c r="K293" i="3"/>
  <c r="L293" i="3"/>
  <c r="K277" i="3"/>
  <c r="L277" i="3"/>
  <c r="H261" i="3"/>
  <c r="I261" i="3"/>
  <c r="H245" i="3"/>
  <c r="I245" i="3"/>
  <c r="H229" i="3"/>
  <c r="I229" i="3"/>
  <c r="I876" i="3"/>
  <c r="H876" i="3"/>
  <c r="I812" i="3"/>
  <c r="H812" i="3"/>
  <c r="H780" i="3"/>
  <c r="I780" i="3"/>
  <c r="H748" i="3"/>
  <c r="I748" i="3"/>
  <c r="H716" i="3"/>
  <c r="I716" i="3"/>
  <c r="H684" i="3"/>
  <c r="I684" i="3"/>
  <c r="H652" i="3"/>
  <c r="I652" i="3"/>
  <c r="L620" i="3"/>
  <c r="K620" i="3"/>
  <c r="L588" i="3"/>
  <c r="K588" i="3"/>
  <c r="L556" i="3"/>
  <c r="K556" i="3"/>
  <c r="L524" i="3"/>
  <c r="K524" i="3"/>
  <c r="L500" i="3"/>
  <c r="K500" i="3"/>
  <c r="L484" i="3"/>
  <c r="K484" i="3"/>
  <c r="H468" i="3"/>
  <c r="I468" i="3"/>
  <c r="H452" i="3"/>
  <c r="I452" i="3"/>
  <c r="H436" i="3"/>
  <c r="I436" i="3"/>
  <c r="H420" i="3"/>
  <c r="I420" i="3"/>
  <c r="H404" i="3"/>
  <c r="I404" i="3"/>
  <c r="L388" i="3"/>
  <c r="K388" i="3"/>
  <c r="L372" i="3"/>
  <c r="K372" i="3"/>
  <c r="L356" i="3"/>
  <c r="K356" i="3"/>
  <c r="L340" i="3"/>
  <c r="K340" i="3"/>
  <c r="K324" i="3"/>
  <c r="L324" i="3"/>
  <c r="K308" i="3"/>
  <c r="L308" i="3"/>
  <c r="I292" i="3"/>
  <c r="H292" i="3"/>
  <c r="L276" i="3"/>
  <c r="K276" i="3"/>
  <c r="L260" i="3"/>
  <c r="K260" i="3"/>
  <c r="L244" i="3"/>
  <c r="K244" i="3"/>
  <c r="H228" i="3"/>
  <c r="I228" i="3"/>
  <c r="L212" i="3"/>
  <c r="K212" i="3"/>
  <c r="H196" i="3"/>
  <c r="I196" i="3"/>
  <c r="L180" i="3"/>
  <c r="K180" i="3"/>
  <c r="L164" i="3"/>
  <c r="K164" i="3"/>
  <c r="I148" i="3"/>
  <c r="H148" i="3"/>
  <c r="K132" i="3"/>
  <c r="L132" i="3"/>
  <c r="I116" i="3"/>
  <c r="H116" i="3"/>
  <c r="I100" i="3"/>
  <c r="H100" i="3"/>
  <c r="I860" i="3"/>
  <c r="H860" i="3"/>
  <c r="H923" i="3"/>
  <c r="I923" i="3"/>
  <c r="H887" i="3"/>
  <c r="I887" i="3"/>
  <c r="L847" i="3"/>
  <c r="K847" i="3"/>
  <c r="L831" i="3"/>
  <c r="K831" i="3"/>
  <c r="K815" i="3"/>
  <c r="L815" i="3"/>
  <c r="K799" i="3"/>
  <c r="L799" i="3"/>
  <c r="I783" i="3"/>
  <c r="H783" i="3"/>
  <c r="H767" i="3"/>
  <c r="I767" i="3"/>
  <c r="H743" i="3"/>
  <c r="I743" i="3"/>
  <c r="H711" i="3"/>
  <c r="I711" i="3"/>
  <c r="H687" i="3"/>
  <c r="I687" i="3"/>
  <c r="H655" i="3"/>
  <c r="I655" i="3"/>
  <c r="H631" i="3"/>
  <c r="I631" i="3"/>
  <c r="H599" i="3"/>
  <c r="I599" i="3"/>
  <c r="H551" i="3"/>
  <c r="I551" i="3"/>
  <c r="K926" i="3"/>
  <c r="L926" i="3"/>
  <c r="H886" i="3"/>
  <c r="I886" i="3"/>
  <c r="H854" i="3"/>
  <c r="I854" i="3"/>
  <c r="I822" i="3"/>
  <c r="H822" i="3"/>
  <c r="H790" i="3"/>
  <c r="I790" i="3"/>
  <c r="H750" i="3"/>
  <c r="I750" i="3"/>
  <c r="H710" i="3"/>
  <c r="I710" i="3"/>
  <c r="H678" i="3"/>
  <c r="I678" i="3"/>
  <c r="H646" i="3"/>
  <c r="I646" i="3"/>
  <c r="L606" i="3"/>
  <c r="K606" i="3"/>
  <c r="L574" i="3"/>
  <c r="K574" i="3"/>
  <c r="L534" i="3"/>
  <c r="K534" i="3"/>
  <c r="L494" i="3"/>
  <c r="K494" i="3"/>
  <c r="K454" i="3"/>
  <c r="L454" i="3"/>
  <c r="K422" i="3"/>
  <c r="L422" i="3"/>
  <c r="L382" i="3"/>
  <c r="K382" i="3"/>
  <c r="L350" i="3"/>
  <c r="K350" i="3"/>
  <c r="K310" i="3"/>
  <c r="L310" i="3"/>
  <c r="L278" i="3"/>
  <c r="K278" i="3"/>
  <c r="L246" i="3"/>
  <c r="K246" i="3"/>
  <c r="K214" i="3"/>
  <c r="L214" i="3"/>
  <c r="K159" i="3"/>
  <c r="L159" i="3"/>
  <c r="H127" i="3"/>
  <c r="I127" i="3"/>
  <c r="K103" i="3"/>
  <c r="L103" i="3"/>
  <c r="H55" i="3"/>
  <c r="I55" i="3"/>
  <c r="L23" i="3"/>
  <c r="K23" i="3"/>
  <c r="L190" i="3"/>
  <c r="K190" i="3"/>
  <c r="I150" i="3"/>
  <c r="H150" i="3"/>
  <c r="I118" i="3"/>
  <c r="H118" i="3"/>
  <c r="L94" i="3"/>
  <c r="K94" i="3"/>
  <c r="L54" i="3"/>
  <c r="K54" i="3"/>
  <c r="H14" i="3"/>
  <c r="I14" i="3"/>
  <c r="L193" i="3"/>
  <c r="K193" i="3"/>
  <c r="H161" i="3"/>
  <c r="I161" i="3"/>
  <c r="H129" i="3"/>
  <c r="I129" i="3"/>
  <c r="H89" i="3"/>
  <c r="I89" i="3"/>
  <c r="L33" i="3"/>
  <c r="K33" i="3"/>
  <c r="H535" i="3"/>
  <c r="I535" i="3"/>
  <c r="H519" i="3"/>
  <c r="I519" i="3"/>
  <c r="H503" i="3"/>
  <c r="I503" i="3"/>
  <c r="H487" i="3"/>
  <c r="I487" i="3"/>
  <c r="H471" i="3"/>
  <c r="I471" i="3"/>
  <c r="L455" i="3"/>
  <c r="K455" i="3"/>
  <c r="L439" i="3"/>
  <c r="K439" i="3"/>
  <c r="L423" i="3"/>
  <c r="K423" i="3"/>
  <c r="L407" i="3"/>
  <c r="K407" i="3"/>
  <c r="H391" i="3"/>
  <c r="I391" i="3"/>
  <c r="H375" i="3"/>
  <c r="I375" i="3"/>
  <c r="H351" i="3"/>
  <c r="I351" i="3"/>
  <c r="K335" i="3"/>
  <c r="L335" i="3"/>
  <c r="K319" i="3"/>
  <c r="L319" i="3"/>
  <c r="K303" i="3"/>
  <c r="L303" i="3"/>
  <c r="K287" i="3"/>
  <c r="L287" i="3"/>
  <c r="I271" i="3"/>
  <c r="H271" i="3"/>
  <c r="I255" i="3"/>
  <c r="H255" i="3"/>
  <c r="I239" i="3"/>
  <c r="H239" i="3"/>
  <c r="I223" i="3"/>
  <c r="H223" i="3"/>
  <c r="H207" i="3"/>
  <c r="I207" i="3"/>
  <c r="H191" i="3"/>
  <c r="I191" i="3"/>
  <c r="K928" i="3"/>
  <c r="L928" i="3"/>
  <c r="I844" i="3"/>
  <c r="H844" i="3"/>
  <c r="L919" i="3"/>
  <c r="K919" i="3"/>
  <c r="L883" i="3"/>
  <c r="K883" i="3"/>
  <c r="L946" i="3"/>
  <c r="K946" i="3"/>
  <c r="L930" i="3"/>
  <c r="K930" i="3"/>
  <c r="I898" i="3"/>
  <c r="H898" i="3"/>
  <c r="I866" i="3"/>
  <c r="H866" i="3"/>
  <c r="K842" i="3"/>
  <c r="L842" i="3"/>
  <c r="I826" i="3"/>
  <c r="H826" i="3"/>
  <c r="I794" i="3"/>
  <c r="H794" i="3"/>
  <c r="L762" i="3"/>
  <c r="K762" i="3"/>
  <c r="L722" i="3"/>
  <c r="K722" i="3"/>
  <c r="L690" i="3"/>
  <c r="K690" i="3"/>
  <c r="L650" i="3"/>
  <c r="K650" i="3"/>
  <c r="L610" i="3"/>
  <c r="K610" i="3"/>
  <c r="L578" i="3"/>
  <c r="K578" i="3"/>
  <c r="L554" i="3"/>
  <c r="K554" i="3"/>
  <c r="L522" i="3"/>
  <c r="K522" i="3"/>
  <c r="L498" i="3"/>
  <c r="K498" i="3"/>
  <c r="L466" i="3"/>
  <c r="K466" i="3"/>
  <c r="K434" i="3"/>
  <c r="L434" i="3"/>
  <c r="H402" i="3"/>
  <c r="I402" i="3"/>
  <c r="L378" i="3"/>
  <c r="K378" i="3"/>
  <c r="L346" i="3"/>
  <c r="K346" i="3"/>
  <c r="H290" i="3"/>
  <c r="I290" i="3"/>
  <c r="L258" i="3"/>
  <c r="K258" i="3"/>
  <c r="H210" i="3"/>
  <c r="I210" i="3"/>
  <c r="H155" i="3"/>
  <c r="I155" i="3"/>
  <c r="K123" i="3"/>
  <c r="L123" i="3"/>
  <c r="K99" i="3"/>
  <c r="L99" i="3"/>
  <c r="H75" i="3"/>
  <c r="I75" i="3"/>
  <c r="H51" i="3"/>
  <c r="I51" i="3"/>
  <c r="L19" i="3"/>
  <c r="K19" i="3"/>
  <c r="L162" i="3"/>
  <c r="K162" i="3"/>
  <c r="I130" i="3"/>
  <c r="H130" i="3"/>
  <c r="L82" i="3"/>
  <c r="K82" i="3"/>
  <c r="L213" i="3"/>
  <c r="K213" i="3"/>
  <c r="H181" i="3"/>
  <c r="I181" i="3"/>
  <c r="H149" i="3"/>
  <c r="I149" i="3"/>
  <c r="H117" i="3"/>
  <c r="I117" i="3"/>
  <c r="H85" i="3"/>
  <c r="I85" i="3"/>
  <c r="H61" i="3"/>
  <c r="I61" i="3"/>
  <c r="H29" i="3"/>
  <c r="I29" i="3"/>
  <c r="H97" i="3"/>
  <c r="I97" i="3"/>
  <c r="L25" i="3"/>
  <c r="K25" i="3"/>
  <c r="H939" i="3"/>
  <c r="I939" i="3"/>
  <c r="H922" i="3"/>
  <c r="I922" i="3"/>
  <c r="K890" i="3"/>
  <c r="L890" i="3"/>
  <c r="K850" i="3"/>
  <c r="L850" i="3"/>
  <c r="I802" i="3"/>
  <c r="H802" i="3"/>
  <c r="L770" i="3"/>
  <c r="K770" i="3"/>
  <c r="L738" i="3"/>
  <c r="K738" i="3"/>
  <c r="L714" i="3"/>
  <c r="K714" i="3"/>
  <c r="L682" i="3"/>
  <c r="K682" i="3"/>
  <c r="L658" i="3"/>
  <c r="K658" i="3"/>
  <c r="L626" i="3"/>
  <c r="K626" i="3"/>
  <c r="L602" i="3"/>
  <c r="K602" i="3"/>
  <c r="L562" i="3"/>
  <c r="K562" i="3"/>
  <c r="L530" i="3"/>
  <c r="K530" i="3"/>
  <c r="L490" i="3"/>
  <c r="K490" i="3"/>
  <c r="H458" i="3"/>
  <c r="I458" i="3"/>
  <c r="K426" i="3"/>
  <c r="L426" i="3"/>
  <c r="H394" i="3"/>
  <c r="I394" i="3"/>
  <c r="L354" i="3"/>
  <c r="K354" i="3"/>
  <c r="H306" i="3"/>
  <c r="I306" i="3"/>
  <c r="L242" i="3"/>
  <c r="K242" i="3"/>
  <c r="H179" i="3"/>
  <c r="I179" i="3"/>
  <c r="H147" i="3"/>
  <c r="I147" i="3"/>
  <c r="K107" i="3"/>
  <c r="L107" i="3"/>
  <c r="H59" i="3"/>
  <c r="I59" i="3"/>
  <c r="L27" i="3"/>
  <c r="K27" i="3"/>
  <c r="L178" i="3"/>
  <c r="K178" i="3"/>
  <c r="I114" i="3"/>
  <c r="H114" i="3"/>
  <c r="H10" i="3"/>
  <c r="I10" i="3"/>
  <c r="H189" i="3"/>
  <c r="I189" i="3"/>
  <c r="K157" i="3"/>
  <c r="L157" i="3"/>
  <c r="K125" i="3"/>
  <c r="L125" i="3"/>
  <c r="H93" i="3"/>
  <c r="I93" i="3"/>
  <c r="H53" i="3"/>
  <c r="I53" i="3"/>
  <c r="L21" i="3"/>
  <c r="K21" i="3"/>
  <c r="L41" i="3"/>
  <c r="K41" i="3"/>
  <c r="H579" i="3"/>
  <c r="I579" i="3"/>
  <c r="H563" i="3"/>
  <c r="I563" i="3"/>
  <c r="H547" i="3"/>
  <c r="I547" i="3"/>
  <c r="H531" i="3"/>
  <c r="I531" i="3"/>
  <c r="H515" i="3"/>
  <c r="I515" i="3"/>
  <c r="H499" i="3"/>
  <c r="I499" i="3"/>
  <c r="H483" i="3"/>
  <c r="I483" i="3"/>
  <c r="H467" i="3"/>
  <c r="I467" i="3"/>
  <c r="L451" i="3"/>
  <c r="K451" i="3"/>
  <c r="L435" i="3"/>
  <c r="K435" i="3"/>
  <c r="L419" i="3"/>
  <c r="K419" i="3"/>
  <c r="L403" i="3"/>
  <c r="K403" i="3"/>
  <c r="H379" i="3"/>
  <c r="I379" i="3"/>
  <c r="H363" i="3"/>
  <c r="I363" i="3"/>
  <c r="H347" i="3"/>
  <c r="I347" i="3"/>
  <c r="I331" i="3"/>
  <c r="H331" i="3"/>
  <c r="I315" i="3"/>
  <c r="H315" i="3"/>
  <c r="I299" i="3"/>
  <c r="H299" i="3"/>
  <c r="I283" i="3"/>
  <c r="H283" i="3"/>
  <c r="I267" i="3"/>
  <c r="H267" i="3"/>
  <c r="I251" i="3"/>
  <c r="H251" i="3"/>
  <c r="L235" i="3"/>
  <c r="K235" i="3"/>
  <c r="H219" i="3"/>
  <c r="I219" i="3"/>
  <c r="H203" i="3"/>
  <c r="I203" i="3"/>
  <c r="H187" i="3"/>
  <c r="I187" i="3"/>
  <c r="K896" i="3"/>
  <c r="L896" i="3"/>
  <c r="H935" i="3"/>
  <c r="I935" i="3"/>
  <c r="L907" i="3"/>
  <c r="K907" i="3"/>
  <c r="L879" i="3"/>
  <c r="K879" i="3"/>
  <c r="L950" i="3"/>
  <c r="K950" i="3"/>
  <c r="L934" i="3"/>
  <c r="K934" i="3"/>
  <c r="K910" i="3"/>
  <c r="L910" i="3"/>
  <c r="H878" i="3"/>
  <c r="I878" i="3"/>
  <c r="H846" i="3"/>
  <c r="I846" i="3"/>
  <c r="I814" i="3"/>
  <c r="H814" i="3"/>
  <c r="L782" i="3"/>
  <c r="K782" i="3"/>
  <c r="H758" i="3"/>
  <c r="I758" i="3"/>
  <c r="H734" i="3"/>
  <c r="I734" i="3"/>
  <c r="H702" i="3"/>
  <c r="I702" i="3"/>
  <c r="H670" i="3"/>
  <c r="I670" i="3"/>
  <c r="H638" i="3"/>
  <c r="I638" i="3"/>
  <c r="L614" i="3"/>
  <c r="K614" i="3"/>
  <c r="L582" i="3"/>
  <c r="K582" i="3"/>
  <c r="L550" i="3"/>
  <c r="K550" i="3"/>
  <c r="L526" i="3"/>
  <c r="K526" i="3"/>
  <c r="L502" i="3"/>
  <c r="K502" i="3"/>
  <c r="L478" i="3"/>
  <c r="K478" i="3"/>
  <c r="K446" i="3"/>
  <c r="L446" i="3"/>
  <c r="K414" i="3"/>
  <c r="L414" i="3"/>
  <c r="L390" i="3"/>
  <c r="K390" i="3"/>
  <c r="L358" i="3"/>
  <c r="K358" i="3"/>
  <c r="K334" i="3"/>
  <c r="L334" i="3"/>
  <c r="K302" i="3"/>
  <c r="L302" i="3"/>
  <c r="L270" i="3"/>
  <c r="K270" i="3"/>
  <c r="H238" i="3"/>
  <c r="I238" i="3"/>
  <c r="H206" i="3"/>
  <c r="I206" i="3"/>
  <c r="K151" i="3"/>
  <c r="L151" i="3"/>
  <c r="K119" i="3"/>
  <c r="L119" i="3"/>
  <c r="H87" i="3"/>
  <c r="I87" i="3"/>
  <c r="K63" i="3"/>
  <c r="L63" i="3"/>
  <c r="L31" i="3"/>
  <c r="K31" i="3"/>
  <c r="H198" i="3"/>
  <c r="I198" i="3"/>
  <c r="L166" i="3"/>
  <c r="K166" i="3"/>
  <c r="I142" i="3"/>
  <c r="H142" i="3"/>
  <c r="I110" i="3"/>
  <c r="H110" i="3"/>
  <c r="L78" i="3"/>
  <c r="K78" i="3"/>
  <c r="L46" i="3"/>
  <c r="K46" i="3"/>
  <c r="H22" i="3"/>
  <c r="I22" i="3"/>
  <c r="H201" i="3"/>
  <c r="I201" i="3"/>
  <c r="H169" i="3"/>
  <c r="I169" i="3"/>
  <c r="H137" i="3"/>
  <c r="I137" i="3"/>
  <c r="H105" i="3"/>
  <c r="I105" i="3"/>
  <c r="H49" i="3"/>
  <c r="I49" i="3"/>
  <c r="H920" i="3"/>
  <c r="I920" i="3"/>
  <c r="I820" i="3"/>
  <c r="H820" i="3"/>
  <c r="L788" i="3"/>
  <c r="K788" i="3"/>
  <c r="L756" i="3"/>
  <c r="K756" i="3"/>
  <c r="L724" i="3"/>
  <c r="K724" i="3"/>
  <c r="L692" i="3"/>
  <c r="K692" i="3"/>
  <c r="L660" i="3"/>
  <c r="K660" i="3"/>
  <c r="H628" i="3"/>
  <c r="I628" i="3"/>
  <c r="H596" i="3"/>
  <c r="I596" i="3"/>
  <c r="H564" i="3"/>
  <c r="I564" i="3"/>
  <c r="H532" i="3"/>
  <c r="I532" i="3"/>
  <c r="H948" i="3"/>
  <c r="I948" i="3"/>
  <c r="H904" i="3"/>
  <c r="I904" i="3"/>
  <c r="K314" i="3"/>
  <c r="L314" i="3"/>
  <c r="H266" i="3"/>
  <c r="I266" i="3"/>
  <c r="H234" i="3"/>
  <c r="I234" i="3"/>
  <c r="H186" i="3"/>
  <c r="I186" i="3"/>
  <c r="K138" i="3"/>
  <c r="L138" i="3"/>
  <c r="K106" i="3"/>
  <c r="L106" i="3"/>
  <c r="H66" i="3"/>
  <c r="I66" i="3"/>
  <c r="H50" i="3"/>
  <c r="I50" i="3"/>
  <c r="H34" i="3"/>
  <c r="I34" i="3"/>
  <c r="L92" i="3"/>
  <c r="K92" i="3"/>
  <c r="L76" i="3"/>
  <c r="K76" i="3"/>
  <c r="H60" i="3"/>
  <c r="I60" i="3"/>
  <c r="H44" i="3"/>
  <c r="I44" i="3"/>
  <c r="L28" i="3"/>
  <c r="K28" i="3"/>
  <c r="L12" i="3"/>
  <c r="K12" i="3"/>
  <c r="L739" i="3"/>
  <c r="K739" i="3"/>
  <c r="H643" i="3"/>
  <c r="I643" i="3"/>
  <c r="L611" i="3"/>
  <c r="K611" i="3"/>
  <c r="H911" i="3"/>
  <c r="I911" i="3"/>
  <c r="L945" i="3"/>
  <c r="K945" i="3"/>
  <c r="H929" i="3"/>
  <c r="I929" i="3"/>
  <c r="H913" i="3"/>
  <c r="I913" i="3"/>
  <c r="L897" i="3"/>
  <c r="K897" i="3"/>
  <c r="L881" i="3"/>
  <c r="K881" i="3"/>
  <c r="L865" i="3"/>
  <c r="K865" i="3"/>
  <c r="L849" i="3"/>
  <c r="K849" i="3"/>
  <c r="L833" i="3"/>
  <c r="K833" i="3"/>
  <c r="H817" i="3"/>
  <c r="I817" i="3"/>
  <c r="H801" i="3"/>
  <c r="I801" i="3"/>
  <c r="K785" i="3"/>
  <c r="L785" i="3"/>
  <c r="I769" i="3"/>
  <c r="H769" i="3"/>
  <c r="H753" i="3"/>
  <c r="I753" i="3"/>
  <c r="H737" i="3"/>
  <c r="I737" i="3"/>
  <c r="H721" i="3"/>
  <c r="I721" i="3"/>
  <c r="H705" i="3"/>
  <c r="I705" i="3"/>
  <c r="H689" i="3"/>
  <c r="I689" i="3"/>
  <c r="H673" i="3"/>
  <c r="I673" i="3"/>
  <c r="H657" i="3"/>
  <c r="I657" i="3"/>
  <c r="H641" i="3"/>
  <c r="I641" i="3"/>
  <c r="H625" i="3"/>
  <c r="I625" i="3"/>
  <c r="H609" i="3"/>
  <c r="I609" i="3"/>
  <c r="L593" i="3"/>
  <c r="K593" i="3"/>
  <c r="L577" i="3"/>
  <c r="K577" i="3"/>
  <c r="L561" i="3"/>
  <c r="K561" i="3"/>
  <c r="L545" i="3"/>
  <c r="K545" i="3"/>
  <c r="L529" i="3"/>
  <c r="K529" i="3"/>
  <c r="L513" i="3"/>
  <c r="K513" i="3"/>
  <c r="L497" i="3"/>
  <c r="K497" i="3"/>
  <c r="L481" i="3"/>
  <c r="K481" i="3"/>
  <c r="H465" i="3"/>
  <c r="I465" i="3"/>
  <c r="H449" i="3"/>
  <c r="I449" i="3"/>
  <c r="H433" i="3"/>
  <c r="I433" i="3"/>
  <c r="H417" i="3"/>
  <c r="I417" i="3"/>
  <c r="H401" i="3"/>
  <c r="I401" i="3"/>
  <c r="L385" i="3"/>
  <c r="K385" i="3"/>
  <c r="L369" i="3"/>
  <c r="K369" i="3"/>
  <c r="L353" i="3"/>
  <c r="K353" i="3"/>
  <c r="K337" i="3"/>
  <c r="L337" i="3"/>
  <c r="K321" i="3"/>
  <c r="L321" i="3"/>
  <c r="K305" i="3"/>
  <c r="L305" i="3"/>
  <c r="H289" i="3"/>
  <c r="I289" i="3"/>
  <c r="K273" i="3"/>
  <c r="L273" i="3"/>
  <c r="K257" i="3"/>
  <c r="L257" i="3"/>
  <c r="K241" i="3"/>
  <c r="L241" i="3"/>
  <c r="I225" i="3"/>
  <c r="H225" i="3"/>
  <c r="H908" i="3"/>
  <c r="I908" i="3"/>
  <c r="L816" i="3"/>
  <c r="K816" i="3"/>
  <c r="L784" i="3"/>
  <c r="K784" i="3"/>
  <c r="L752" i="3"/>
  <c r="K752" i="3"/>
  <c r="L720" i="3"/>
  <c r="K720" i="3"/>
  <c r="L688" i="3"/>
  <c r="K688" i="3"/>
  <c r="L656" i="3"/>
  <c r="K656" i="3"/>
  <c r="H624" i="3"/>
  <c r="I624" i="3"/>
  <c r="H592" i="3"/>
  <c r="I592" i="3"/>
  <c r="H560" i="3"/>
  <c r="I560" i="3"/>
  <c r="H528" i="3"/>
  <c r="I528" i="3"/>
  <c r="H504" i="3"/>
  <c r="I504" i="3"/>
  <c r="H472" i="3"/>
  <c r="I472" i="3"/>
  <c r="L440" i="3"/>
  <c r="K440" i="3"/>
  <c r="L408" i="3"/>
  <c r="K408" i="3"/>
  <c r="H392" i="3"/>
  <c r="I392" i="3"/>
  <c r="H376" i="3"/>
  <c r="I376" i="3"/>
  <c r="H360" i="3"/>
  <c r="I360" i="3"/>
  <c r="H344" i="3"/>
  <c r="I344" i="3"/>
  <c r="K328" i="3"/>
  <c r="L328" i="3"/>
  <c r="K312" i="3"/>
  <c r="L312" i="3"/>
  <c r="L296" i="3"/>
  <c r="K296" i="3"/>
  <c r="L280" i="3"/>
  <c r="K280" i="3"/>
  <c r="H264" i="3"/>
  <c r="I264" i="3"/>
  <c r="H248" i="3"/>
  <c r="I248" i="3"/>
  <c r="L232" i="3"/>
  <c r="K232" i="3"/>
  <c r="L216" i="3"/>
  <c r="K216" i="3"/>
  <c r="L200" i="3"/>
  <c r="K200" i="3"/>
  <c r="H184" i="3"/>
  <c r="I184" i="3"/>
  <c r="H168" i="3"/>
  <c r="I168" i="3"/>
  <c r="I152" i="3"/>
  <c r="H152" i="3"/>
  <c r="K136" i="3"/>
  <c r="L136" i="3"/>
  <c r="K120" i="3"/>
  <c r="L120" i="3"/>
  <c r="K104" i="3"/>
  <c r="L104" i="3"/>
  <c r="H944" i="3"/>
  <c r="I944" i="3"/>
  <c r="L915" i="3"/>
  <c r="K915" i="3"/>
  <c r="L875" i="3"/>
  <c r="K875" i="3"/>
  <c r="H851" i="3"/>
  <c r="I851" i="3"/>
  <c r="H835" i="3"/>
  <c r="I835" i="3"/>
  <c r="H819" i="3"/>
  <c r="I819" i="3"/>
  <c r="H803" i="3"/>
  <c r="I803" i="3"/>
  <c r="K787" i="3"/>
  <c r="L787" i="3"/>
  <c r="L771" i="3"/>
  <c r="K771" i="3"/>
  <c r="L755" i="3"/>
  <c r="K755" i="3"/>
  <c r="L731" i="3"/>
  <c r="K731" i="3"/>
  <c r="L715" i="3"/>
  <c r="K715" i="3"/>
  <c r="L699" i="3"/>
  <c r="K699" i="3"/>
  <c r="L683" i="3"/>
  <c r="K683" i="3"/>
  <c r="L667" i="3"/>
  <c r="K667" i="3"/>
  <c r="H635" i="3"/>
  <c r="I635" i="3"/>
  <c r="L603" i="3"/>
  <c r="K603" i="3"/>
  <c r="H936" i="3"/>
  <c r="I936" i="3"/>
  <c r="K840" i="3"/>
  <c r="L840" i="3"/>
  <c r="K872" i="3"/>
  <c r="L872" i="3"/>
  <c r="L808" i="3"/>
  <c r="K808" i="3"/>
  <c r="L776" i="3"/>
  <c r="K776" i="3"/>
  <c r="L744" i="3"/>
  <c r="K744" i="3"/>
  <c r="L712" i="3"/>
  <c r="K712" i="3"/>
  <c r="L680" i="3"/>
  <c r="K680" i="3"/>
  <c r="L648" i="3"/>
  <c r="K648" i="3"/>
  <c r="H616" i="3"/>
  <c r="I616" i="3"/>
  <c r="H584" i="3"/>
  <c r="I584" i="3"/>
  <c r="H552" i="3"/>
  <c r="I552" i="3"/>
  <c r="H520" i="3"/>
  <c r="I520" i="3"/>
  <c r="H488" i="3"/>
  <c r="I488" i="3"/>
  <c r="H456" i="3"/>
  <c r="I456" i="3"/>
  <c r="L424" i="3"/>
  <c r="K424" i="3"/>
  <c r="I884" i="3"/>
  <c r="H884" i="3"/>
  <c r="L916" i="3"/>
  <c r="K916" i="3"/>
  <c r="L88" i="3"/>
  <c r="K88" i="3"/>
  <c r="L72" i="3"/>
  <c r="K72" i="3"/>
  <c r="H56" i="3"/>
  <c r="I56" i="3"/>
  <c r="H40" i="3"/>
  <c r="I40" i="3"/>
  <c r="K24" i="3"/>
  <c r="L24" i="3"/>
  <c r="K8" i="3"/>
  <c r="L8" i="3"/>
  <c r="L855" i="3"/>
  <c r="K855" i="3"/>
  <c r="L735" i="3"/>
  <c r="K735" i="3"/>
  <c r="L695" i="3"/>
  <c r="K695" i="3"/>
  <c r="L663" i="3"/>
  <c r="K663" i="3"/>
  <c r="K623" i="3"/>
  <c r="L623" i="3"/>
  <c r="L591" i="3"/>
  <c r="K591" i="3"/>
  <c r="L567" i="3"/>
  <c r="K567" i="3"/>
  <c r="H940" i="3"/>
  <c r="I940" i="3"/>
  <c r="I880" i="3"/>
  <c r="H880" i="3"/>
  <c r="L943" i="3"/>
  <c r="K943" i="3"/>
  <c r="L949" i="3"/>
  <c r="K949" i="3"/>
  <c r="L933" i="3"/>
  <c r="K933" i="3"/>
  <c r="L917" i="3"/>
  <c r="K917" i="3"/>
  <c r="H901" i="3"/>
  <c r="I901" i="3"/>
  <c r="H885" i="3"/>
  <c r="I885" i="3"/>
  <c r="H869" i="3"/>
  <c r="I869" i="3"/>
  <c r="H853" i="3"/>
  <c r="I853" i="3"/>
  <c r="H837" i="3"/>
  <c r="I837" i="3"/>
  <c r="K821" i="3"/>
  <c r="L821" i="3"/>
  <c r="H805" i="3"/>
  <c r="I805" i="3"/>
  <c r="K789" i="3"/>
  <c r="L789" i="3"/>
  <c r="I773" i="3"/>
  <c r="H773" i="3"/>
  <c r="H757" i="3"/>
  <c r="I757" i="3"/>
  <c r="H741" i="3"/>
  <c r="I741" i="3"/>
  <c r="H725" i="3"/>
  <c r="I725" i="3"/>
  <c r="H709" i="3"/>
  <c r="I709" i="3"/>
  <c r="H693" i="3"/>
  <c r="I693" i="3"/>
  <c r="H677" i="3"/>
  <c r="I677" i="3"/>
  <c r="H661" i="3"/>
  <c r="I661" i="3"/>
  <c r="K645" i="3"/>
  <c r="L645" i="3"/>
  <c r="K629" i="3"/>
  <c r="L629" i="3"/>
  <c r="H613" i="3"/>
  <c r="I613" i="3"/>
  <c r="L597" i="3"/>
  <c r="K597" i="3"/>
  <c r="L581" i="3"/>
  <c r="K581" i="3"/>
  <c r="L565" i="3"/>
  <c r="K565" i="3"/>
  <c r="L549" i="3"/>
  <c r="K549" i="3"/>
  <c r="L533" i="3"/>
  <c r="K533" i="3"/>
  <c r="L517" i="3"/>
  <c r="K517" i="3"/>
  <c r="L501" i="3"/>
  <c r="K501" i="3"/>
  <c r="L485" i="3"/>
  <c r="K485" i="3"/>
  <c r="L469" i="3"/>
  <c r="K469" i="3"/>
  <c r="H453" i="3"/>
  <c r="I453" i="3"/>
  <c r="H437" i="3"/>
  <c r="I437" i="3"/>
  <c r="H421" i="3"/>
  <c r="I421" i="3"/>
  <c r="H405" i="3"/>
  <c r="I405" i="3"/>
  <c r="L389" i="3"/>
  <c r="K389" i="3"/>
  <c r="L373" i="3"/>
  <c r="K373" i="3"/>
  <c r="L357" i="3"/>
  <c r="K357" i="3"/>
  <c r="L341" i="3"/>
  <c r="K341" i="3"/>
  <c r="I325" i="3"/>
  <c r="H325" i="3"/>
  <c r="I309" i="3"/>
  <c r="H309" i="3"/>
  <c r="H293" i="3"/>
  <c r="I293" i="3"/>
  <c r="H277" i="3"/>
  <c r="I277" i="3"/>
  <c r="K261" i="3"/>
  <c r="L261" i="3"/>
  <c r="K245" i="3"/>
  <c r="L245" i="3"/>
  <c r="L229" i="3"/>
  <c r="K229" i="3"/>
  <c r="K876" i="3"/>
  <c r="L876" i="3"/>
  <c r="L812" i="3"/>
  <c r="K812" i="3"/>
  <c r="L780" i="3"/>
  <c r="K780" i="3"/>
  <c r="L748" i="3"/>
  <c r="K748" i="3"/>
  <c r="L716" i="3"/>
  <c r="K716" i="3"/>
  <c r="L684" i="3"/>
  <c r="K684" i="3"/>
  <c r="L652" i="3"/>
  <c r="K652" i="3"/>
  <c r="H620" i="3"/>
  <c r="I620" i="3"/>
  <c r="H588" i="3"/>
  <c r="I588" i="3"/>
  <c r="H556" i="3"/>
  <c r="I556" i="3"/>
  <c r="H524" i="3"/>
  <c r="I524" i="3"/>
  <c r="H500" i="3"/>
  <c r="I500" i="3"/>
  <c r="H484" i="3"/>
  <c r="I484" i="3"/>
  <c r="L468" i="3"/>
  <c r="K468" i="3"/>
  <c r="L452" i="3"/>
  <c r="K452" i="3"/>
  <c r="L436" i="3"/>
  <c r="K436" i="3"/>
  <c r="L420" i="3"/>
  <c r="K420" i="3"/>
  <c r="L404" i="3"/>
  <c r="K404" i="3"/>
  <c r="H388" i="3"/>
  <c r="I388" i="3"/>
  <c r="H372" i="3"/>
  <c r="I372" i="3"/>
  <c r="H356" i="3"/>
  <c r="I356" i="3"/>
  <c r="H340" i="3"/>
  <c r="I340" i="3"/>
  <c r="I324" i="3"/>
  <c r="H324" i="3"/>
  <c r="I308" i="3"/>
  <c r="H308" i="3"/>
  <c r="L292" i="3"/>
  <c r="K292" i="3"/>
  <c r="H276" i="3"/>
  <c r="I276" i="3"/>
  <c r="H260" i="3"/>
  <c r="I260" i="3"/>
  <c r="H244" i="3"/>
  <c r="I244" i="3"/>
  <c r="L228" i="3"/>
  <c r="K228" i="3"/>
  <c r="H212" i="3"/>
  <c r="I212" i="3"/>
  <c r="L196" i="3"/>
  <c r="K196" i="3"/>
  <c r="H180" i="3"/>
  <c r="I180" i="3"/>
  <c r="H164" i="3"/>
  <c r="I164" i="3"/>
  <c r="K148" i="3"/>
  <c r="L148" i="3"/>
  <c r="I132" i="3"/>
  <c r="H132" i="3"/>
  <c r="K116" i="3"/>
  <c r="L116" i="3"/>
  <c r="K100" i="3"/>
  <c r="L100" i="3"/>
  <c r="K860" i="3"/>
  <c r="L860" i="3"/>
  <c r="L923" i="3"/>
  <c r="K923" i="3"/>
  <c r="L887" i="3"/>
  <c r="K887" i="3"/>
  <c r="H847" i="3"/>
  <c r="I847" i="3"/>
  <c r="H831" i="3"/>
  <c r="I831" i="3"/>
  <c r="H815" i="3"/>
  <c r="I815" i="3"/>
  <c r="H799" i="3"/>
  <c r="I799" i="3"/>
  <c r="K783" i="3"/>
  <c r="L783" i="3"/>
  <c r="L767" i="3"/>
  <c r="K767" i="3"/>
  <c r="L743" i="3"/>
  <c r="K743" i="3"/>
  <c r="L711" i="3"/>
  <c r="K711" i="3"/>
  <c r="L687" i="3"/>
  <c r="K687" i="3"/>
  <c r="L655" i="3"/>
  <c r="K655" i="3"/>
  <c r="K631" i="3"/>
  <c r="L631" i="3"/>
  <c r="L599" i="3"/>
  <c r="K599" i="3"/>
  <c r="L551" i="3"/>
  <c r="K551" i="3"/>
  <c r="H926" i="3"/>
  <c r="I926" i="3"/>
  <c r="K886" i="3"/>
  <c r="L886" i="3"/>
  <c r="K854" i="3"/>
  <c r="L854" i="3"/>
  <c r="L822" i="3"/>
  <c r="K822" i="3"/>
  <c r="L790" i="3"/>
  <c r="K790" i="3"/>
  <c r="L750" i="3"/>
  <c r="K750" i="3"/>
  <c r="L710" i="3"/>
  <c r="K710" i="3"/>
  <c r="L678" i="3"/>
  <c r="K678" i="3"/>
  <c r="L646" i="3"/>
  <c r="K646" i="3"/>
  <c r="H606" i="3"/>
  <c r="I606" i="3"/>
  <c r="H574" i="3"/>
  <c r="I574" i="3"/>
  <c r="H534" i="3"/>
  <c r="I534" i="3"/>
  <c r="H494" i="3"/>
  <c r="I494" i="3"/>
  <c r="H454" i="3"/>
  <c r="I454" i="3"/>
  <c r="H422" i="3"/>
  <c r="I422" i="3"/>
  <c r="H382" i="3"/>
  <c r="I382" i="3"/>
  <c r="H350" i="3"/>
  <c r="I350" i="3"/>
  <c r="I310" i="3"/>
  <c r="H310" i="3"/>
  <c r="H278" i="3"/>
  <c r="I278" i="3"/>
  <c r="H246" i="3"/>
  <c r="I246" i="3"/>
  <c r="H214" i="3"/>
  <c r="I214" i="3"/>
  <c r="I159" i="3"/>
  <c r="H159" i="3"/>
  <c r="K127" i="3"/>
  <c r="L127" i="3"/>
  <c r="I103" i="3"/>
  <c r="H103" i="3"/>
  <c r="L55" i="3"/>
  <c r="K55" i="3"/>
  <c r="H23" i="3"/>
  <c r="I23" i="3"/>
  <c r="H190" i="3"/>
  <c r="I190" i="3"/>
  <c r="K150" i="3"/>
  <c r="L150" i="3"/>
  <c r="K118" i="3"/>
  <c r="L118" i="3"/>
  <c r="H94" i="3"/>
  <c r="I94" i="3"/>
  <c r="H54" i="3"/>
  <c r="I54" i="3"/>
  <c r="L14" i="3"/>
  <c r="K14" i="3"/>
  <c r="H193" i="3"/>
  <c r="I193" i="3"/>
  <c r="L161" i="3"/>
  <c r="K161" i="3"/>
  <c r="K129" i="3"/>
  <c r="L129" i="3"/>
  <c r="K89" i="3"/>
  <c r="L89" i="3"/>
  <c r="H33" i="3"/>
  <c r="I33" i="3"/>
  <c r="L535" i="3"/>
  <c r="K535" i="3"/>
  <c r="L519" i="3"/>
  <c r="K519" i="3"/>
  <c r="L503" i="3"/>
  <c r="K503" i="3"/>
  <c r="L487" i="3"/>
  <c r="K487" i="3"/>
  <c r="L471" i="3"/>
  <c r="K471" i="3"/>
  <c r="H455" i="3"/>
  <c r="I455" i="3"/>
  <c r="H439" i="3"/>
  <c r="I439" i="3"/>
  <c r="H423" i="3"/>
  <c r="I423" i="3"/>
  <c r="H407" i="3"/>
  <c r="I407" i="3"/>
  <c r="L391" i="3"/>
  <c r="K391" i="3"/>
  <c r="L375" i="3"/>
  <c r="K375" i="3"/>
  <c r="L351" i="3"/>
  <c r="K351" i="3"/>
  <c r="I335" i="3"/>
  <c r="H335" i="3"/>
  <c r="I319" i="3"/>
  <c r="H319" i="3"/>
  <c r="I303" i="3"/>
  <c r="H303" i="3"/>
  <c r="H287" i="3"/>
  <c r="I287" i="3"/>
  <c r="K271" i="3"/>
  <c r="L271" i="3"/>
  <c r="K255" i="3"/>
  <c r="L255" i="3"/>
  <c r="K239" i="3"/>
  <c r="L239" i="3"/>
  <c r="K223" i="3"/>
  <c r="L223" i="3"/>
  <c r="L207" i="3"/>
  <c r="K207" i="3"/>
  <c r="L191" i="3"/>
  <c r="K191" i="3"/>
  <c r="H928" i="3"/>
  <c r="I928" i="3"/>
  <c r="L844" i="3"/>
  <c r="K844" i="3"/>
  <c r="H919" i="3"/>
  <c r="I919" i="3"/>
  <c r="H883" i="3"/>
  <c r="I883" i="3"/>
  <c r="H946" i="3"/>
  <c r="I946" i="3"/>
  <c r="H930" i="3"/>
  <c r="I930" i="3"/>
  <c r="K898" i="3"/>
  <c r="L898" i="3"/>
  <c r="K866" i="3"/>
  <c r="L866" i="3"/>
  <c r="I842" i="3"/>
  <c r="H842" i="3"/>
  <c r="L826" i="3"/>
  <c r="K826" i="3"/>
  <c r="L794" i="3"/>
  <c r="K794" i="3"/>
  <c r="H762" i="3"/>
  <c r="I762" i="3"/>
  <c r="H722" i="3"/>
  <c r="I722" i="3"/>
  <c r="H690" i="3"/>
  <c r="I690" i="3"/>
  <c r="H650" i="3"/>
  <c r="I650" i="3"/>
  <c r="H610" i="3"/>
  <c r="I610" i="3"/>
  <c r="H578" i="3"/>
  <c r="I578" i="3"/>
  <c r="H554" i="3"/>
  <c r="I554" i="3"/>
  <c r="H522" i="3"/>
  <c r="I522" i="3"/>
  <c r="H498" i="3"/>
  <c r="I498" i="3"/>
  <c r="H466" i="3"/>
  <c r="I466" i="3"/>
  <c r="H434" i="3"/>
  <c r="I434" i="3"/>
  <c r="K402" i="3"/>
  <c r="L402" i="3"/>
  <c r="H378" i="3"/>
  <c r="I378" i="3"/>
  <c r="H346" i="3"/>
  <c r="I346" i="3"/>
  <c r="L290" i="3"/>
  <c r="K290" i="3"/>
  <c r="H258" i="3"/>
  <c r="I258" i="3"/>
  <c r="K210" i="3"/>
  <c r="L210" i="3"/>
  <c r="K155" i="3"/>
  <c r="L155" i="3"/>
  <c r="I123" i="3"/>
  <c r="H123" i="3"/>
  <c r="I99" i="3"/>
  <c r="H99" i="3"/>
  <c r="L75" i="3"/>
  <c r="K75" i="3"/>
  <c r="L51" i="3"/>
  <c r="K51" i="3"/>
  <c r="H19" i="3"/>
  <c r="I19" i="3"/>
  <c r="H162" i="3"/>
  <c r="I162" i="3"/>
  <c r="K130" i="3"/>
  <c r="L130" i="3"/>
  <c r="H82" i="3"/>
  <c r="I82" i="3"/>
  <c r="H213" i="3"/>
  <c r="I213" i="3"/>
  <c r="L181" i="3"/>
  <c r="K181" i="3"/>
  <c r="K149" i="3"/>
  <c r="L149" i="3"/>
  <c r="K117" i="3"/>
  <c r="L117" i="3"/>
  <c r="K85" i="3"/>
  <c r="L85" i="3"/>
  <c r="L61" i="3"/>
  <c r="K61" i="3"/>
  <c r="L29" i="3"/>
  <c r="K29" i="3"/>
  <c r="K97" i="3"/>
  <c r="L97" i="3"/>
  <c r="H25" i="3"/>
  <c r="I25" i="3"/>
  <c r="L939" i="3"/>
  <c r="K939" i="3"/>
  <c r="L922" i="3"/>
  <c r="K922" i="3"/>
  <c r="H890" i="3"/>
  <c r="I890" i="3"/>
  <c r="I850" i="3"/>
  <c r="H850" i="3"/>
  <c r="L802" i="3"/>
  <c r="K802" i="3"/>
  <c r="H770" i="3"/>
  <c r="I770" i="3"/>
  <c r="H738" i="3"/>
  <c r="I738" i="3"/>
  <c r="H714" i="3"/>
  <c r="I714" i="3"/>
  <c r="H682" i="3"/>
  <c r="I682" i="3"/>
  <c r="H658" i="3"/>
  <c r="I658" i="3"/>
  <c r="H626" i="3"/>
  <c r="I626" i="3"/>
  <c r="H602" i="3"/>
  <c r="I602" i="3"/>
  <c r="H562" i="3"/>
  <c r="I562" i="3"/>
  <c r="H530" i="3"/>
  <c r="I530" i="3"/>
  <c r="H490" i="3"/>
  <c r="I490" i="3"/>
  <c r="L458" i="3"/>
  <c r="K458" i="3"/>
  <c r="H426" i="3"/>
  <c r="I426" i="3"/>
  <c r="K394" i="3"/>
  <c r="L394" i="3"/>
  <c r="H354" i="3"/>
  <c r="I354" i="3"/>
  <c r="K306" i="3"/>
  <c r="L306" i="3"/>
  <c r="H242" i="3"/>
  <c r="I242" i="3"/>
  <c r="L179" i="3"/>
  <c r="K179" i="3"/>
  <c r="K147" i="3"/>
  <c r="L147" i="3"/>
  <c r="I107" i="3"/>
  <c r="H107" i="3"/>
  <c r="L59" i="3"/>
  <c r="K59" i="3"/>
  <c r="H27" i="3"/>
  <c r="I27" i="3"/>
  <c r="H178" i="3"/>
  <c r="I178" i="3"/>
  <c r="K114" i="3"/>
  <c r="L114" i="3"/>
  <c r="K10" i="3"/>
  <c r="L10" i="3"/>
  <c r="L189" i="3"/>
  <c r="K189" i="3"/>
  <c r="I157" i="3"/>
  <c r="H157" i="3"/>
  <c r="I125" i="3"/>
  <c r="H125" i="3"/>
  <c r="K93" i="3"/>
  <c r="L93" i="3"/>
  <c r="L53" i="3"/>
  <c r="K53" i="3"/>
  <c r="H21" i="3"/>
  <c r="I21" i="3"/>
  <c r="H41" i="3"/>
  <c r="I41" i="3"/>
  <c r="L579" i="3"/>
  <c r="K579" i="3"/>
  <c r="L563" i="3"/>
  <c r="K563" i="3"/>
  <c r="L547" i="3"/>
  <c r="K547" i="3"/>
  <c r="L531" i="3"/>
  <c r="K531" i="3"/>
  <c r="L515" i="3"/>
  <c r="K515" i="3"/>
  <c r="L499" i="3"/>
  <c r="K499" i="3"/>
  <c r="L483" i="3"/>
  <c r="K483" i="3"/>
  <c r="L467" i="3"/>
  <c r="K467" i="3"/>
  <c r="H451" i="3"/>
  <c r="I451" i="3"/>
  <c r="H435" i="3"/>
  <c r="I435" i="3"/>
  <c r="H419" i="3"/>
  <c r="I419" i="3"/>
  <c r="H403" i="3"/>
  <c r="I403" i="3"/>
  <c r="L379" i="3"/>
  <c r="K379" i="3"/>
  <c r="L363" i="3"/>
  <c r="K363" i="3"/>
  <c r="L347" i="3"/>
  <c r="K347" i="3"/>
  <c r="K331" i="3"/>
  <c r="L331" i="3"/>
  <c r="K315" i="3"/>
  <c r="L315" i="3"/>
  <c r="L299" i="3"/>
  <c r="K299" i="3"/>
  <c r="K283" i="3"/>
  <c r="L283" i="3"/>
  <c r="K267" i="3"/>
  <c r="L267" i="3"/>
  <c r="K251" i="3"/>
  <c r="L251" i="3"/>
  <c r="I235" i="3"/>
  <c r="H235" i="3"/>
  <c r="L219" i="3"/>
  <c r="K219" i="3"/>
  <c r="K203" i="3"/>
  <c r="L203" i="3"/>
  <c r="L187" i="3"/>
  <c r="K187" i="3"/>
  <c r="I896" i="3"/>
  <c r="H896" i="3"/>
  <c r="L935" i="3"/>
  <c r="K935" i="3"/>
  <c r="H907" i="3"/>
  <c r="I907" i="3"/>
  <c r="H879" i="3"/>
  <c r="I879" i="3"/>
  <c r="H950" i="3"/>
  <c r="I950" i="3"/>
  <c r="H934" i="3"/>
  <c r="I934" i="3"/>
  <c r="H910" i="3"/>
  <c r="I910" i="3"/>
  <c r="L878" i="3"/>
  <c r="K878" i="3"/>
  <c r="L846" i="3"/>
  <c r="K846" i="3"/>
  <c r="L814" i="3"/>
  <c r="K814" i="3"/>
  <c r="H782" i="3"/>
  <c r="I782" i="3"/>
  <c r="L758" i="3"/>
  <c r="K758" i="3"/>
  <c r="L734" i="3"/>
  <c r="K734" i="3"/>
  <c r="L702" i="3"/>
  <c r="K702" i="3"/>
  <c r="L670" i="3"/>
  <c r="K670" i="3"/>
  <c r="L638" i="3"/>
  <c r="K638" i="3"/>
  <c r="H614" i="3"/>
  <c r="I614" i="3"/>
  <c r="H582" i="3"/>
  <c r="I582" i="3"/>
  <c r="H550" i="3"/>
  <c r="I550" i="3"/>
  <c r="H526" i="3"/>
  <c r="I526" i="3"/>
  <c r="H502" i="3"/>
  <c r="I502" i="3"/>
  <c r="H478" i="3"/>
  <c r="I478" i="3"/>
  <c r="H446" i="3"/>
  <c r="I446" i="3"/>
  <c r="H414" i="3"/>
  <c r="I414" i="3"/>
  <c r="H390" i="3"/>
  <c r="I390" i="3"/>
  <c r="H358" i="3"/>
  <c r="I358" i="3"/>
  <c r="I334" i="3"/>
  <c r="H334" i="3"/>
  <c r="I302" i="3"/>
  <c r="H302" i="3"/>
  <c r="H270" i="3"/>
  <c r="I270" i="3"/>
  <c r="L238" i="3"/>
  <c r="K238" i="3"/>
  <c r="L206" i="3"/>
  <c r="K206" i="3"/>
  <c r="I151" i="3"/>
  <c r="H151" i="3"/>
  <c r="I119" i="3"/>
  <c r="H119" i="3"/>
  <c r="L87" i="3"/>
  <c r="K87" i="3"/>
  <c r="H63" i="3"/>
  <c r="I63" i="3"/>
  <c r="H31" i="3"/>
  <c r="I31" i="3"/>
  <c r="L198" i="3"/>
  <c r="K198" i="3"/>
  <c r="H166" i="3"/>
  <c r="I166" i="3"/>
  <c r="K142" i="3"/>
  <c r="L142" i="3"/>
  <c r="K110" i="3"/>
  <c r="L110" i="3"/>
  <c r="H78" i="3"/>
  <c r="I78" i="3"/>
  <c r="H46" i="3"/>
  <c r="I46" i="3"/>
  <c r="K22" i="3"/>
  <c r="L22" i="3"/>
  <c r="L201" i="3"/>
  <c r="K201" i="3"/>
  <c r="L169" i="3"/>
  <c r="K169" i="3"/>
  <c r="K137" i="3"/>
  <c r="L137" i="3"/>
  <c r="K105" i="3"/>
  <c r="L105" i="3"/>
  <c r="L49" i="3"/>
  <c r="K49" i="3"/>
  <c r="L952" i="3"/>
  <c r="K952" i="3"/>
  <c r="L852" i="3"/>
  <c r="K852" i="3"/>
  <c r="I804" i="3"/>
  <c r="H804" i="3"/>
  <c r="H772" i="3"/>
  <c r="I772" i="3"/>
  <c r="H740" i="3"/>
  <c r="I740" i="3"/>
  <c r="H708" i="3"/>
  <c r="I708" i="3"/>
  <c r="H676" i="3"/>
  <c r="I676" i="3"/>
  <c r="L644" i="3"/>
  <c r="K644" i="3"/>
  <c r="H612" i="3"/>
  <c r="I612" i="3"/>
  <c r="L580" i="3"/>
  <c r="K580" i="3"/>
  <c r="L548" i="3"/>
  <c r="K548" i="3"/>
  <c r="L516" i="3"/>
  <c r="K516" i="3"/>
  <c r="I888" i="3"/>
  <c r="H888" i="3"/>
  <c r="H330" i="3"/>
  <c r="I330" i="3"/>
  <c r="K298" i="3"/>
  <c r="L298" i="3"/>
  <c r="L250" i="3"/>
  <c r="K250" i="3"/>
  <c r="H202" i="3"/>
  <c r="I202" i="3"/>
  <c r="L170" i="3"/>
  <c r="K170" i="3"/>
  <c r="I122" i="3"/>
  <c r="H122" i="3"/>
  <c r="L74" i="3"/>
  <c r="K74" i="3"/>
  <c r="L58" i="3"/>
  <c r="K58" i="3"/>
  <c r="L42" i="3"/>
  <c r="K42" i="3"/>
  <c r="H26" i="3"/>
  <c r="I26" i="3"/>
  <c r="H84" i="3"/>
  <c r="I84" i="3"/>
  <c r="H68" i="3"/>
  <c r="I68" i="3"/>
  <c r="L52" i="3"/>
  <c r="K52" i="3"/>
  <c r="L36" i="3"/>
  <c r="K36" i="3"/>
  <c r="H20" i="3"/>
  <c r="I20" i="3"/>
  <c r="H4" i="3"/>
  <c r="I4" i="3"/>
  <c r="H659" i="3"/>
  <c r="I659" i="3"/>
  <c r="K627" i="3"/>
  <c r="L627" i="3"/>
  <c r="H595" i="3"/>
  <c r="I595" i="3"/>
  <c r="I892" i="3"/>
  <c r="H892" i="3"/>
  <c r="H953" i="3"/>
  <c r="I953" i="3"/>
  <c r="H937" i="3"/>
  <c r="I937" i="3"/>
  <c r="L921" i="3"/>
  <c r="K921" i="3"/>
  <c r="L905" i="3"/>
  <c r="K905" i="3"/>
  <c r="L889" i="3"/>
  <c r="K889" i="3"/>
  <c r="L873" i="3"/>
  <c r="K873" i="3"/>
  <c r="L857" i="3"/>
  <c r="K857" i="3"/>
  <c r="L841" i="3"/>
  <c r="K841" i="3"/>
  <c r="K825" i="3"/>
  <c r="L825" i="3"/>
  <c r="K809" i="3"/>
  <c r="L809" i="3"/>
  <c r="K793" i="3"/>
  <c r="L793" i="3"/>
  <c r="K777" i="3"/>
  <c r="L777" i="3"/>
  <c r="K761" i="3"/>
  <c r="L761" i="3"/>
  <c r="K745" i="3"/>
  <c r="L745" i="3"/>
  <c r="K729" i="3"/>
  <c r="L729" i="3"/>
  <c r="K713" i="3"/>
  <c r="L713" i="3"/>
  <c r="K697" i="3"/>
  <c r="L697" i="3"/>
  <c r="K681" i="3"/>
  <c r="L681" i="3"/>
  <c r="K665" i="3"/>
  <c r="L665" i="3"/>
  <c r="K649" i="3"/>
  <c r="L649" i="3"/>
  <c r="L633" i="3"/>
  <c r="K633" i="3"/>
  <c r="L617" i="3"/>
  <c r="K617" i="3"/>
  <c r="H601" i="3"/>
  <c r="I601" i="3"/>
  <c r="H585" i="3"/>
  <c r="I585" i="3"/>
  <c r="H569" i="3"/>
  <c r="I569" i="3"/>
  <c r="H553" i="3"/>
  <c r="I553" i="3"/>
  <c r="H537" i="3"/>
  <c r="I537" i="3"/>
  <c r="H521" i="3"/>
  <c r="I521" i="3"/>
  <c r="H505" i="3"/>
  <c r="I505" i="3"/>
  <c r="H489" i="3"/>
  <c r="I489" i="3"/>
  <c r="H473" i="3"/>
  <c r="I473" i="3"/>
  <c r="L457" i="3"/>
  <c r="K457" i="3"/>
  <c r="L441" i="3"/>
  <c r="K441" i="3"/>
  <c r="L425" i="3"/>
  <c r="K425" i="3"/>
  <c r="L409" i="3"/>
  <c r="K409" i="3"/>
  <c r="L393" i="3"/>
  <c r="K393" i="3"/>
  <c r="H377" i="3"/>
  <c r="I377" i="3"/>
  <c r="H361" i="3"/>
  <c r="I361" i="3"/>
  <c r="H345" i="3"/>
  <c r="I345" i="3"/>
  <c r="I329" i="3"/>
  <c r="H329" i="3"/>
  <c r="I313" i="3"/>
  <c r="H313" i="3"/>
  <c r="K297" i="3"/>
  <c r="L297" i="3"/>
  <c r="L281" i="3"/>
  <c r="K281" i="3"/>
  <c r="H265" i="3"/>
  <c r="I265" i="3"/>
  <c r="H249" i="3"/>
  <c r="I249" i="3"/>
  <c r="K233" i="3"/>
  <c r="L233" i="3"/>
  <c r="L217" i="3"/>
  <c r="K217" i="3"/>
  <c r="K832" i="3"/>
  <c r="L832" i="3"/>
  <c r="I800" i="3"/>
  <c r="H800" i="3"/>
  <c r="H768" i="3"/>
  <c r="I768" i="3"/>
  <c r="H736" i="3"/>
  <c r="I736" i="3"/>
  <c r="H704" i="3"/>
  <c r="I704" i="3"/>
  <c r="H672" i="3"/>
  <c r="I672" i="3"/>
  <c r="L640" i="3"/>
  <c r="K640" i="3"/>
  <c r="L608" i="3"/>
  <c r="K608" i="3"/>
  <c r="L576" i="3"/>
  <c r="K576" i="3"/>
  <c r="L544" i="3"/>
  <c r="K544" i="3"/>
  <c r="L512" i="3"/>
  <c r="K512" i="3"/>
  <c r="L480" i="3"/>
  <c r="K480" i="3"/>
  <c r="H448" i="3"/>
  <c r="I448" i="3"/>
  <c r="H416" i="3"/>
  <c r="I416" i="3"/>
  <c r="H400" i="3"/>
  <c r="I400" i="3"/>
  <c r="L384" i="3"/>
  <c r="K384" i="3"/>
  <c r="L368" i="3"/>
  <c r="K368" i="3"/>
  <c r="L352" i="3"/>
  <c r="K352" i="3"/>
  <c r="H336" i="3"/>
  <c r="I336" i="3"/>
  <c r="H320" i="3"/>
  <c r="I320" i="3"/>
  <c r="H304" i="3"/>
  <c r="I304" i="3"/>
  <c r="L288" i="3"/>
  <c r="K288" i="3"/>
  <c r="L272" i="3"/>
  <c r="K272" i="3"/>
  <c r="L256" i="3"/>
  <c r="K256" i="3"/>
  <c r="L240" i="3"/>
  <c r="K240" i="3"/>
  <c r="L224" i="3"/>
  <c r="K224" i="3"/>
  <c r="H208" i="3"/>
  <c r="I208" i="3"/>
  <c r="L192" i="3"/>
  <c r="K192" i="3"/>
  <c r="L176" i="3"/>
  <c r="K176" i="3"/>
  <c r="L160" i="3"/>
  <c r="K160" i="3"/>
  <c r="K144" i="3"/>
  <c r="L144" i="3"/>
  <c r="I128" i="3"/>
  <c r="H128" i="3"/>
  <c r="I112" i="3"/>
  <c r="H112" i="3"/>
  <c r="H96" i="3"/>
  <c r="I96" i="3"/>
  <c r="H947" i="3"/>
  <c r="I947" i="3"/>
  <c r="H891" i="3"/>
  <c r="I891" i="3"/>
  <c r="L863" i="3"/>
  <c r="K863" i="3"/>
  <c r="H843" i="3"/>
  <c r="I843" i="3"/>
  <c r="H827" i="3"/>
  <c r="I827" i="3"/>
  <c r="K811" i="3"/>
  <c r="L811" i="3"/>
  <c r="K795" i="3"/>
  <c r="L795" i="3"/>
  <c r="I779" i="3"/>
  <c r="H779" i="3"/>
  <c r="H763" i="3"/>
  <c r="I763" i="3"/>
  <c r="H747" i="3"/>
  <c r="I747" i="3"/>
  <c r="H723" i="3"/>
  <c r="I723" i="3"/>
  <c r="H707" i="3"/>
  <c r="I707" i="3"/>
  <c r="H691" i="3"/>
  <c r="I691" i="3"/>
  <c r="H675" i="3"/>
  <c r="I675" i="3"/>
  <c r="H651" i="3"/>
  <c r="I651" i="3"/>
  <c r="K619" i="3"/>
  <c r="L619" i="3"/>
  <c r="H587" i="3"/>
  <c r="I587" i="3"/>
  <c r="L868" i="3"/>
  <c r="K868" i="3"/>
  <c r="L932" i="3"/>
  <c r="K932" i="3"/>
  <c r="K824" i="3"/>
  <c r="L824" i="3"/>
  <c r="I792" i="3"/>
  <c r="H792" i="3"/>
  <c r="H760" i="3"/>
  <c r="I760" i="3"/>
  <c r="H728" i="3"/>
  <c r="I728" i="3"/>
  <c r="H696" i="3"/>
  <c r="I696" i="3"/>
  <c r="H664" i="3"/>
  <c r="I664" i="3"/>
  <c r="L632" i="3"/>
  <c r="K632" i="3"/>
  <c r="L600" i="3"/>
  <c r="K600" i="3"/>
  <c r="L568" i="3"/>
  <c r="K568" i="3"/>
  <c r="L536" i="3"/>
  <c r="K536" i="3"/>
  <c r="L496" i="3"/>
  <c r="K496" i="3"/>
  <c r="K464" i="3"/>
  <c r="L464" i="3"/>
  <c r="H432" i="3"/>
  <c r="I432" i="3"/>
  <c r="K900" i="3"/>
  <c r="L900" i="3"/>
  <c r="L836" i="3"/>
  <c r="K836" i="3"/>
  <c r="I856" i="3"/>
  <c r="H856" i="3"/>
  <c r="H80" i="3"/>
  <c r="I80" i="3"/>
  <c r="L64" i="3"/>
  <c r="K64" i="3"/>
  <c r="L48" i="3"/>
  <c r="K48" i="3"/>
  <c r="H32" i="3"/>
  <c r="I32" i="3"/>
  <c r="L16" i="3"/>
  <c r="K16" i="3"/>
  <c r="L3" i="3"/>
  <c r="K3" i="3"/>
  <c r="H751" i="3"/>
  <c r="I751" i="3"/>
  <c r="H719" i="3"/>
  <c r="I719" i="3"/>
  <c r="H679" i="3"/>
  <c r="I679" i="3"/>
  <c r="H647" i="3"/>
  <c r="I647" i="3"/>
  <c r="L607" i="3"/>
  <c r="K607" i="3"/>
  <c r="H583" i="3"/>
  <c r="I583" i="3"/>
  <c r="H559" i="3"/>
  <c r="I559" i="3"/>
  <c r="H924" i="3"/>
  <c r="I924" i="3"/>
  <c r="K848" i="3"/>
  <c r="L848" i="3"/>
  <c r="I2" i="3"/>
  <c r="H2" i="3"/>
  <c r="H941" i="3"/>
  <c r="I941" i="3"/>
  <c r="H925" i="3"/>
  <c r="I925" i="3"/>
  <c r="L909" i="3"/>
  <c r="K909" i="3"/>
  <c r="H893" i="3"/>
  <c r="I893" i="3"/>
  <c r="H877" i="3"/>
  <c r="I877" i="3"/>
  <c r="H861" i="3"/>
  <c r="I861" i="3"/>
  <c r="H845" i="3"/>
  <c r="I845" i="3"/>
  <c r="H829" i="3"/>
  <c r="I829" i="3"/>
  <c r="K813" i="3"/>
  <c r="L813" i="3"/>
  <c r="K797" i="3"/>
  <c r="L797" i="3"/>
  <c r="K781" i="3"/>
  <c r="L781" i="3"/>
  <c r="K765" i="3"/>
  <c r="L765" i="3"/>
  <c r="K749" i="3"/>
  <c r="L749" i="3"/>
  <c r="K733" i="3"/>
  <c r="L733" i="3"/>
  <c r="K717" i="3"/>
  <c r="L717" i="3"/>
  <c r="K701" i="3"/>
  <c r="L701" i="3"/>
  <c r="K685" i="3"/>
  <c r="L685" i="3"/>
  <c r="K669" i="3"/>
  <c r="L669" i="3"/>
  <c r="K653" i="3"/>
  <c r="L653" i="3"/>
  <c r="H637" i="3"/>
  <c r="I637" i="3"/>
  <c r="H621" i="3"/>
  <c r="I621" i="3"/>
  <c r="K605" i="3"/>
  <c r="L605" i="3"/>
  <c r="H589" i="3"/>
  <c r="I589" i="3"/>
  <c r="H573" i="3"/>
  <c r="I573" i="3"/>
  <c r="H557" i="3"/>
  <c r="I557" i="3"/>
  <c r="H541" i="3"/>
  <c r="I541" i="3"/>
  <c r="H525" i="3"/>
  <c r="I525" i="3"/>
  <c r="H509" i="3"/>
  <c r="I509" i="3"/>
  <c r="H493" i="3"/>
  <c r="I493" i="3"/>
  <c r="H477" i="3"/>
  <c r="I477" i="3"/>
  <c r="H461" i="3"/>
  <c r="I461" i="3"/>
  <c r="L445" i="3"/>
  <c r="K445" i="3"/>
  <c r="L429" i="3"/>
  <c r="K429" i="3"/>
  <c r="L413" i="3"/>
  <c r="K413" i="3"/>
  <c r="L397" i="3"/>
  <c r="K397" i="3"/>
  <c r="H381" i="3"/>
  <c r="I381" i="3"/>
  <c r="H365" i="3"/>
  <c r="I365" i="3"/>
  <c r="H349" i="3"/>
  <c r="I349" i="3"/>
  <c r="K333" i="3"/>
  <c r="L333" i="3"/>
  <c r="K317" i="3"/>
  <c r="L317" i="3"/>
  <c r="K301" i="3"/>
  <c r="L301" i="3"/>
  <c r="H285" i="3"/>
  <c r="I285" i="3"/>
  <c r="H269" i="3"/>
  <c r="I269" i="3"/>
  <c r="H253" i="3"/>
  <c r="I253" i="3"/>
  <c r="H237" i="3"/>
  <c r="I237" i="3"/>
  <c r="H221" i="3"/>
  <c r="I221" i="3"/>
  <c r="K828" i="3"/>
  <c r="L828" i="3"/>
  <c r="I796" i="3"/>
  <c r="H796" i="3"/>
  <c r="H764" i="3"/>
  <c r="I764" i="3"/>
  <c r="H732" i="3"/>
  <c r="I732" i="3"/>
  <c r="H700" i="3"/>
  <c r="I700" i="3"/>
  <c r="H668" i="3"/>
  <c r="I668" i="3"/>
  <c r="L636" i="3"/>
  <c r="K636" i="3"/>
  <c r="H604" i="3"/>
  <c r="I604" i="3"/>
  <c r="L572" i="3"/>
  <c r="K572" i="3"/>
  <c r="L540" i="3"/>
  <c r="K540" i="3"/>
  <c r="L508" i="3"/>
  <c r="K508" i="3"/>
  <c r="L492" i="3"/>
  <c r="K492" i="3"/>
  <c r="L476" i="3"/>
  <c r="K476" i="3"/>
  <c r="H460" i="3"/>
  <c r="I460" i="3"/>
  <c r="H444" i="3"/>
  <c r="I444" i="3"/>
  <c r="H428" i="3"/>
  <c r="I428" i="3"/>
  <c r="H412" i="3"/>
  <c r="I412" i="3"/>
  <c r="H396" i="3"/>
  <c r="I396" i="3"/>
  <c r="L380" i="3"/>
  <c r="K380" i="3"/>
  <c r="L364" i="3"/>
  <c r="K364" i="3"/>
  <c r="L348" i="3"/>
  <c r="K348" i="3"/>
  <c r="K332" i="3"/>
  <c r="L332" i="3"/>
  <c r="K316" i="3"/>
  <c r="L316" i="3"/>
  <c r="H300" i="3"/>
  <c r="I300" i="3"/>
  <c r="L284" i="3"/>
  <c r="K284" i="3"/>
  <c r="L268" i="3"/>
  <c r="K268" i="3"/>
  <c r="L252" i="3"/>
  <c r="K252" i="3"/>
  <c r="L236" i="3"/>
  <c r="K236" i="3"/>
  <c r="H220" i="3"/>
  <c r="I220" i="3"/>
  <c r="L204" i="3"/>
  <c r="K204" i="3"/>
  <c r="L188" i="3"/>
  <c r="K188" i="3"/>
  <c r="L172" i="3"/>
  <c r="K172" i="3"/>
  <c r="I156" i="3"/>
  <c r="H156" i="3"/>
  <c r="I140" i="3"/>
  <c r="H140" i="3"/>
  <c r="K124" i="3"/>
  <c r="L124" i="3"/>
  <c r="I108" i="3"/>
  <c r="H108" i="3"/>
  <c r="K912" i="3"/>
  <c r="L912" i="3"/>
  <c r="H955" i="3"/>
  <c r="I955" i="3"/>
  <c r="L899" i="3"/>
  <c r="K899" i="3"/>
  <c r="L867" i="3"/>
  <c r="K867" i="3"/>
  <c r="L839" i="3"/>
  <c r="K839" i="3"/>
  <c r="K823" i="3"/>
  <c r="L823" i="3"/>
  <c r="K807" i="3"/>
  <c r="L807" i="3"/>
  <c r="K791" i="3"/>
  <c r="L791" i="3"/>
  <c r="I775" i="3"/>
  <c r="H775" i="3"/>
  <c r="H759" i="3"/>
  <c r="I759" i="3"/>
  <c r="H727" i="3"/>
  <c r="I727" i="3"/>
  <c r="H703" i="3"/>
  <c r="I703" i="3"/>
  <c r="H671" i="3"/>
  <c r="I671" i="3"/>
  <c r="H639" i="3"/>
  <c r="I639" i="3"/>
  <c r="L615" i="3"/>
  <c r="K615" i="3"/>
  <c r="H575" i="3"/>
  <c r="I575" i="3"/>
  <c r="L395" i="3"/>
  <c r="K395" i="3"/>
  <c r="H902" i="3"/>
  <c r="I902" i="3"/>
  <c r="H870" i="3"/>
  <c r="I870" i="3"/>
  <c r="H838" i="3"/>
  <c r="I838" i="3"/>
  <c r="I798" i="3"/>
  <c r="H798" i="3"/>
  <c r="L774" i="3"/>
  <c r="K774" i="3"/>
  <c r="H726" i="3"/>
  <c r="I726" i="3"/>
  <c r="H694" i="3"/>
  <c r="I694" i="3"/>
  <c r="H654" i="3"/>
  <c r="I654" i="3"/>
  <c r="H630" i="3"/>
  <c r="I630" i="3"/>
  <c r="L590" i="3"/>
  <c r="K590" i="3"/>
  <c r="L558" i="3"/>
  <c r="K558" i="3"/>
  <c r="L518" i="3"/>
  <c r="K518" i="3"/>
  <c r="L470" i="3"/>
  <c r="K470" i="3"/>
  <c r="K438" i="3"/>
  <c r="L438" i="3"/>
  <c r="H398" i="3"/>
  <c r="I398" i="3"/>
  <c r="L366" i="3"/>
  <c r="K366" i="3"/>
  <c r="K326" i="3"/>
  <c r="L326" i="3"/>
  <c r="H294" i="3"/>
  <c r="I294" i="3"/>
  <c r="L262" i="3"/>
  <c r="K262" i="3"/>
  <c r="L230" i="3"/>
  <c r="K230" i="3"/>
  <c r="H175" i="3"/>
  <c r="I175" i="3"/>
  <c r="H135" i="3"/>
  <c r="I135" i="3"/>
  <c r="K111" i="3"/>
  <c r="L111" i="3"/>
  <c r="H79" i="3"/>
  <c r="I79" i="3"/>
  <c r="L39" i="3"/>
  <c r="K39" i="3"/>
  <c r="L7" i="3"/>
  <c r="K7" i="3"/>
  <c r="L174" i="3"/>
  <c r="K174" i="3"/>
  <c r="K134" i="3"/>
  <c r="L134" i="3"/>
  <c r="I102" i="3"/>
  <c r="H102" i="3"/>
  <c r="L70" i="3"/>
  <c r="K70" i="3"/>
  <c r="L38" i="3"/>
  <c r="K38" i="3"/>
  <c r="H209" i="3"/>
  <c r="I209" i="3"/>
  <c r="H177" i="3"/>
  <c r="I177" i="3"/>
  <c r="K145" i="3"/>
  <c r="L145" i="3"/>
  <c r="H113" i="3"/>
  <c r="I113" i="3"/>
  <c r="H65" i="3"/>
  <c r="I65" i="3"/>
  <c r="H543" i="3"/>
  <c r="I543" i="3"/>
  <c r="H527" i="3"/>
  <c r="I527" i="3"/>
  <c r="H511" i="3"/>
  <c r="I511" i="3"/>
  <c r="H495" i="3"/>
  <c r="I495" i="3"/>
  <c r="H479" i="3"/>
  <c r="I479" i="3"/>
  <c r="L463" i="3"/>
  <c r="K463" i="3"/>
  <c r="L447" i="3"/>
  <c r="K447" i="3"/>
  <c r="L431" i="3"/>
  <c r="K431" i="3"/>
  <c r="L415" i="3"/>
  <c r="K415" i="3"/>
  <c r="L399" i="3"/>
  <c r="K399" i="3"/>
  <c r="H383" i="3"/>
  <c r="I383" i="3"/>
  <c r="H359" i="3"/>
  <c r="I359" i="3"/>
  <c r="H343" i="3"/>
  <c r="I343" i="3"/>
  <c r="K327" i="3"/>
  <c r="L327" i="3"/>
  <c r="K311" i="3"/>
  <c r="L311" i="3"/>
  <c r="H295" i="3"/>
  <c r="I295" i="3"/>
  <c r="L279" i="3"/>
  <c r="K279" i="3"/>
  <c r="I263" i="3"/>
  <c r="H263" i="3"/>
  <c r="I247" i="3"/>
  <c r="H247" i="3"/>
  <c r="K231" i="3"/>
  <c r="L231" i="3"/>
  <c r="L215" i="3"/>
  <c r="K215" i="3"/>
  <c r="H199" i="3"/>
  <c r="I199" i="3"/>
  <c r="H183" i="3"/>
  <c r="I183" i="3"/>
  <c r="K864" i="3"/>
  <c r="L864" i="3"/>
  <c r="H931" i="3"/>
  <c r="I931" i="3"/>
  <c r="L903" i="3"/>
  <c r="K903" i="3"/>
  <c r="H871" i="3"/>
  <c r="I871" i="3"/>
  <c r="L938" i="3"/>
  <c r="K938" i="3"/>
  <c r="L914" i="3"/>
  <c r="K914" i="3"/>
  <c r="I882" i="3"/>
  <c r="H882" i="3"/>
  <c r="K858" i="3"/>
  <c r="L858" i="3"/>
  <c r="K834" i="3"/>
  <c r="L834" i="3"/>
  <c r="I810" i="3"/>
  <c r="H810" i="3"/>
  <c r="L778" i="3"/>
  <c r="K778" i="3"/>
  <c r="L746" i="3"/>
  <c r="K746" i="3"/>
  <c r="L706" i="3"/>
  <c r="K706" i="3"/>
  <c r="L674" i="3"/>
  <c r="K674" i="3"/>
  <c r="L634" i="3"/>
  <c r="K634" i="3"/>
  <c r="L594" i="3"/>
  <c r="K594" i="3"/>
  <c r="L570" i="3"/>
  <c r="K570" i="3"/>
  <c r="L538" i="3"/>
  <c r="K538" i="3"/>
  <c r="L506" i="3"/>
  <c r="K506" i="3"/>
  <c r="L482" i="3"/>
  <c r="K482" i="3"/>
  <c r="K450" i="3"/>
  <c r="L450" i="3"/>
  <c r="K418" i="3"/>
  <c r="L418" i="3"/>
  <c r="L386" i="3"/>
  <c r="K386" i="3"/>
  <c r="L362" i="3"/>
  <c r="K362" i="3"/>
  <c r="H338" i="3"/>
  <c r="I338" i="3"/>
  <c r="L274" i="3"/>
  <c r="K274" i="3"/>
  <c r="H226" i="3"/>
  <c r="I226" i="3"/>
  <c r="H171" i="3"/>
  <c r="I171" i="3"/>
  <c r="H139" i="3"/>
  <c r="I139" i="3"/>
  <c r="K115" i="3"/>
  <c r="L115" i="3"/>
  <c r="H91" i="3"/>
  <c r="I91" i="3"/>
  <c r="H67" i="3"/>
  <c r="I67" i="3"/>
  <c r="L35" i="3"/>
  <c r="K35" i="3"/>
  <c r="H194" i="3"/>
  <c r="I194" i="3"/>
  <c r="K146" i="3"/>
  <c r="L146" i="3"/>
  <c r="I98" i="3"/>
  <c r="H98" i="3"/>
  <c r="L18" i="3"/>
  <c r="K18" i="3"/>
  <c r="K197" i="3"/>
  <c r="L197" i="3"/>
  <c r="H165" i="3"/>
  <c r="I165" i="3"/>
  <c r="K133" i="3"/>
  <c r="L133" i="3"/>
  <c r="H101" i="3"/>
  <c r="I101" i="3"/>
  <c r="H69" i="3"/>
  <c r="I69" i="3"/>
  <c r="L45" i="3"/>
  <c r="K45" i="3"/>
  <c r="H13" i="3"/>
  <c r="I13" i="3"/>
  <c r="H57" i="3"/>
  <c r="I57" i="3"/>
  <c r="H367" i="3"/>
  <c r="I367" i="3"/>
  <c r="L954" i="3"/>
  <c r="K954" i="3"/>
  <c r="H906" i="3"/>
  <c r="I906" i="3"/>
  <c r="K874" i="3"/>
  <c r="L874" i="3"/>
  <c r="I818" i="3"/>
  <c r="H818" i="3"/>
  <c r="H786" i="3"/>
  <c r="I786" i="3"/>
  <c r="L754" i="3"/>
  <c r="K754" i="3"/>
  <c r="L730" i="3"/>
  <c r="K730" i="3"/>
  <c r="L698" i="3"/>
  <c r="K698" i="3"/>
  <c r="L666" i="3"/>
  <c r="K666" i="3"/>
  <c r="L642" i="3"/>
  <c r="K642" i="3"/>
  <c r="L618" i="3"/>
  <c r="K618" i="3"/>
  <c r="L586" i="3"/>
  <c r="K586" i="3"/>
  <c r="L546" i="3"/>
  <c r="K546" i="3"/>
  <c r="L514" i="3"/>
  <c r="K514" i="3"/>
  <c r="L474" i="3"/>
  <c r="K474" i="3"/>
  <c r="K442" i="3"/>
  <c r="L442" i="3"/>
  <c r="H410" i="3"/>
  <c r="I410" i="3"/>
  <c r="L370" i="3"/>
  <c r="K370" i="3"/>
  <c r="H322" i="3"/>
  <c r="I322" i="3"/>
  <c r="H282" i="3"/>
  <c r="I282" i="3"/>
  <c r="K218" i="3"/>
  <c r="L218" i="3"/>
  <c r="K163" i="3"/>
  <c r="L163" i="3"/>
  <c r="K131" i="3"/>
  <c r="L131" i="3"/>
  <c r="H83" i="3"/>
  <c r="I83" i="3"/>
  <c r="L43" i="3"/>
  <c r="K43" i="3"/>
  <c r="L11" i="3"/>
  <c r="K11" i="3"/>
  <c r="K154" i="3"/>
  <c r="L154" i="3"/>
  <c r="L90" i="3"/>
  <c r="K90" i="3"/>
  <c r="H205" i="3"/>
  <c r="I205" i="3"/>
  <c r="H173" i="3"/>
  <c r="I173" i="3"/>
  <c r="H141" i="3"/>
  <c r="I141" i="3"/>
  <c r="H109" i="3"/>
  <c r="I109" i="3"/>
  <c r="H77" i="3"/>
  <c r="I77" i="3"/>
  <c r="L37" i="3"/>
  <c r="K37" i="3"/>
  <c r="H81" i="3"/>
  <c r="I81" i="3"/>
  <c r="L9" i="3"/>
  <c r="K9" i="3"/>
  <c r="H571" i="3"/>
  <c r="I571" i="3"/>
  <c r="H555" i="3"/>
  <c r="I555" i="3"/>
  <c r="H539" i="3"/>
  <c r="I539" i="3"/>
  <c r="H523" i="3"/>
  <c r="I523" i="3"/>
  <c r="H507" i="3"/>
  <c r="I507" i="3"/>
  <c r="H491" i="3"/>
  <c r="I491" i="3"/>
  <c r="H475" i="3"/>
  <c r="I475" i="3"/>
  <c r="H459" i="3"/>
  <c r="I459" i="3"/>
  <c r="L443" i="3"/>
  <c r="K443" i="3"/>
  <c r="L427" i="3"/>
  <c r="K427" i="3"/>
  <c r="L411" i="3"/>
  <c r="K411" i="3"/>
  <c r="H387" i="3"/>
  <c r="I387" i="3"/>
  <c r="H371" i="3"/>
  <c r="I371" i="3"/>
  <c r="H355" i="3"/>
  <c r="I355" i="3"/>
  <c r="H339" i="3"/>
  <c r="I339" i="3"/>
  <c r="I323" i="3"/>
  <c r="H323" i="3"/>
  <c r="I307" i="3"/>
  <c r="H307" i="3"/>
  <c r="H291" i="3"/>
  <c r="I291" i="3"/>
  <c r="K275" i="3"/>
  <c r="L275" i="3"/>
  <c r="I259" i="3"/>
  <c r="H259" i="3"/>
  <c r="I243" i="3"/>
  <c r="H243" i="3"/>
  <c r="I227" i="3"/>
  <c r="H227" i="3"/>
  <c r="L211" i="3"/>
  <c r="K211" i="3"/>
  <c r="L195" i="3"/>
  <c r="K195" i="3"/>
  <c r="L956" i="3"/>
  <c r="K956" i="3"/>
  <c r="H951" i="3"/>
  <c r="I951" i="3"/>
  <c r="L927" i="3"/>
  <c r="K927" i="3"/>
  <c r="L895" i="3"/>
  <c r="K895" i="3"/>
  <c r="H859" i="3"/>
  <c r="I859" i="3"/>
  <c r="L942" i="3"/>
  <c r="K942" i="3"/>
  <c r="H918" i="3"/>
  <c r="I918" i="3"/>
  <c r="H894" i="3"/>
  <c r="I894" i="3"/>
  <c r="H862" i="3"/>
  <c r="I862" i="3"/>
  <c r="I830" i="3"/>
  <c r="H830" i="3"/>
  <c r="I806" i="3"/>
  <c r="H806" i="3"/>
  <c r="H766" i="3"/>
  <c r="I766" i="3"/>
  <c r="H742" i="3"/>
  <c r="I742" i="3"/>
  <c r="H718" i="3"/>
  <c r="I718" i="3"/>
  <c r="H686" i="3"/>
  <c r="I686" i="3"/>
  <c r="H662" i="3"/>
  <c r="I662" i="3"/>
  <c r="H622" i="3"/>
  <c r="I622" i="3"/>
  <c r="L598" i="3"/>
  <c r="K598" i="3"/>
  <c r="L566" i="3"/>
  <c r="K566" i="3"/>
  <c r="L542" i="3"/>
  <c r="K542" i="3"/>
  <c r="L510" i="3"/>
  <c r="K510" i="3"/>
  <c r="L486" i="3"/>
  <c r="K486" i="3"/>
  <c r="H462" i="3"/>
  <c r="I462" i="3"/>
  <c r="K430" i="3"/>
  <c r="L430" i="3"/>
  <c r="H406" i="3"/>
  <c r="I406" i="3"/>
  <c r="L374" i="3"/>
  <c r="K374" i="3"/>
  <c r="L342" i="3"/>
  <c r="K342" i="3"/>
  <c r="K318" i="3"/>
  <c r="L318" i="3"/>
  <c r="H286" i="3"/>
  <c r="I286" i="3"/>
  <c r="L254" i="3"/>
  <c r="K254" i="3"/>
  <c r="H222" i="3"/>
  <c r="I222" i="3"/>
  <c r="H167" i="3"/>
  <c r="I167" i="3"/>
  <c r="K143" i="3"/>
  <c r="L143" i="3"/>
  <c r="H95" i="3"/>
  <c r="I95" i="3"/>
  <c r="H71" i="3"/>
  <c r="I71" i="3"/>
  <c r="K47" i="3"/>
  <c r="L47" i="3"/>
  <c r="L15" i="3"/>
  <c r="K15" i="3"/>
  <c r="L182" i="3"/>
  <c r="K182" i="3"/>
  <c r="K158" i="3"/>
  <c r="L158" i="3"/>
  <c r="K126" i="3"/>
  <c r="L126" i="3"/>
  <c r="L86" i="3"/>
  <c r="K86" i="3"/>
  <c r="L62" i="3"/>
  <c r="K62" i="3"/>
  <c r="I30" i="3"/>
  <c r="H30" i="3"/>
  <c r="H6" i="3"/>
  <c r="I6" i="3"/>
  <c r="H185" i="3"/>
  <c r="I185" i="3"/>
  <c r="K153" i="3"/>
  <c r="L153" i="3"/>
  <c r="H121" i="3"/>
  <c r="I121" i="3"/>
  <c r="H73" i="3"/>
  <c r="I73" i="3"/>
  <c r="H17" i="3"/>
  <c r="I17" i="3"/>
  <c r="H952" i="3"/>
  <c r="I952" i="3"/>
  <c r="I852" i="3"/>
  <c r="H852" i="3"/>
  <c r="L804" i="3"/>
  <c r="K804" i="3"/>
  <c r="L772" i="3"/>
  <c r="K772" i="3"/>
  <c r="L740" i="3"/>
  <c r="K740" i="3"/>
  <c r="L708" i="3"/>
  <c r="K708" i="3"/>
  <c r="L676" i="3"/>
  <c r="K676" i="3"/>
  <c r="H644" i="3"/>
  <c r="I644" i="3"/>
  <c r="L612" i="3"/>
  <c r="K612" i="3"/>
  <c r="H580" i="3"/>
  <c r="I580" i="3"/>
  <c r="H548" i="3"/>
  <c r="I548" i="3"/>
  <c r="H516" i="3"/>
  <c r="I516" i="3"/>
  <c r="K888" i="3"/>
  <c r="L888" i="3"/>
  <c r="K330" i="3"/>
  <c r="L330" i="3"/>
  <c r="H298" i="3"/>
  <c r="I298" i="3"/>
  <c r="H250" i="3"/>
  <c r="I250" i="3"/>
  <c r="L202" i="3"/>
  <c r="K202" i="3"/>
  <c r="H170" i="3"/>
  <c r="I170" i="3"/>
  <c r="K122" i="3"/>
  <c r="L122" i="3"/>
  <c r="H74" i="3"/>
  <c r="I74" i="3"/>
  <c r="H58" i="3"/>
  <c r="I58" i="3"/>
  <c r="H42" i="3"/>
  <c r="I42" i="3"/>
  <c r="K26" i="3"/>
  <c r="L26" i="3"/>
  <c r="L84" i="3"/>
  <c r="K84" i="3"/>
  <c r="L68" i="3"/>
  <c r="K68" i="3"/>
  <c r="H52" i="3"/>
  <c r="I52" i="3"/>
  <c r="H36" i="3"/>
  <c r="I36" i="3"/>
  <c r="K20" i="3"/>
  <c r="L20" i="3"/>
  <c r="K4" i="3"/>
  <c r="L4" i="3"/>
  <c r="L659" i="3"/>
  <c r="K659" i="3"/>
  <c r="H627" i="3"/>
  <c r="I627" i="3"/>
  <c r="L595" i="3"/>
  <c r="K595" i="3"/>
  <c r="K892" i="3"/>
  <c r="L892" i="3"/>
  <c r="L953" i="3"/>
  <c r="K953" i="3"/>
  <c r="L937" i="3"/>
  <c r="K937" i="3"/>
  <c r="H921" i="3"/>
  <c r="I921" i="3"/>
  <c r="H905" i="3"/>
  <c r="I905" i="3"/>
  <c r="H889" i="3"/>
  <c r="I889" i="3"/>
  <c r="H873" i="3"/>
  <c r="I873" i="3"/>
  <c r="H857" i="3"/>
  <c r="I857" i="3"/>
  <c r="H841" i="3"/>
  <c r="I841" i="3"/>
  <c r="H825" i="3"/>
  <c r="I825" i="3"/>
  <c r="H809" i="3"/>
  <c r="I809" i="3"/>
  <c r="H793" i="3"/>
  <c r="I793" i="3"/>
  <c r="I777" i="3"/>
  <c r="H777" i="3"/>
  <c r="H761" i="3"/>
  <c r="I761" i="3"/>
  <c r="H745" i="3"/>
  <c r="I745" i="3"/>
  <c r="H729" i="3"/>
  <c r="I729" i="3"/>
  <c r="H713" i="3"/>
  <c r="I713" i="3"/>
  <c r="H697" i="3"/>
  <c r="I697" i="3"/>
  <c r="H681" i="3"/>
  <c r="I681" i="3"/>
  <c r="H665" i="3"/>
  <c r="I665" i="3"/>
  <c r="H649" i="3"/>
  <c r="I649" i="3"/>
  <c r="H633" i="3"/>
  <c r="I633" i="3"/>
  <c r="H617" i="3"/>
  <c r="I617" i="3"/>
  <c r="L601" i="3"/>
  <c r="K601" i="3"/>
  <c r="L585" i="3"/>
  <c r="K585" i="3"/>
  <c r="L569" i="3"/>
  <c r="K569" i="3"/>
  <c r="L553" i="3"/>
  <c r="K553" i="3"/>
  <c r="L537" i="3"/>
  <c r="K537" i="3"/>
  <c r="L521" i="3"/>
  <c r="K521" i="3"/>
  <c r="L505" i="3"/>
  <c r="K505" i="3"/>
  <c r="L489" i="3"/>
  <c r="K489" i="3"/>
  <c r="L473" i="3"/>
  <c r="K473" i="3"/>
  <c r="H457" i="3"/>
  <c r="I457" i="3"/>
  <c r="H441" i="3"/>
  <c r="I441" i="3"/>
  <c r="H425" i="3"/>
  <c r="I425" i="3"/>
  <c r="H409" i="3"/>
  <c r="I409" i="3"/>
  <c r="H393" i="3"/>
  <c r="I393" i="3"/>
  <c r="L377" i="3"/>
  <c r="K377" i="3"/>
  <c r="L361" i="3"/>
  <c r="K361" i="3"/>
  <c r="L345" i="3"/>
  <c r="K345" i="3"/>
  <c r="K329" i="3"/>
  <c r="L329" i="3"/>
  <c r="K313" i="3"/>
  <c r="L313" i="3"/>
  <c r="H297" i="3"/>
  <c r="I297" i="3"/>
  <c r="H281" i="3"/>
  <c r="I281" i="3"/>
  <c r="K265" i="3"/>
  <c r="L265" i="3"/>
  <c r="K249" i="3"/>
  <c r="L249" i="3"/>
  <c r="I233" i="3"/>
  <c r="H233" i="3"/>
  <c r="H217" i="3"/>
  <c r="I217" i="3"/>
  <c r="I832" i="3"/>
  <c r="H832" i="3"/>
  <c r="L800" i="3"/>
  <c r="K800" i="3"/>
  <c r="L768" i="3"/>
  <c r="K768" i="3"/>
  <c r="L736" i="3"/>
  <c r="K736" i="3"/>
  <c r="L704" i="3"/>
  <c r="K704" i="3"/>
  <c r="L672" i="3"/>
  <c r="K672" i="3"/>
  <c r="H640" i="3"/>
  <c r="I640" i="3"/>
  <c r="H608" i="3"/>
  <c r="I608" i="3"/>
  <c r="H576" i="3"/>
  <c r="I576" i="3"/>
  <c r="H544" i="3"/>
  <c r="I544" i="3"/>
  <c r="H512" i="3"/>
  <c r="I512" i="3"/>
  <c r="H480" i="3"/>
  <c r="I480" i="3"/>
  <c r="L448" i="3"/>
  <c r="K448" i="3"/>
  <c r="L416" i="3"/>
  <c r="K416" i="3"/>
  <c r="L400" i="3"/>
  <c r="K400" i="3"/>
  <c r="H384" i="3"/>
  <c r="I384" i="3"/>
  <c r="H368" i="3"/>
  <c r="I368" i="3"/>
  <c r="H352" i="3"/>
  <c r="I352" i="3"/>
  <c r="K336" i="3"/>
  <c r="L336" i="3"/>
  <c r="K320" i="3"/>
  <c r="L320" i="3"/>
  <c r="K304" i="3"/>
  <c r="L304" i="3"/>
  <c r="H288" i="3"/>
  <c r="I288" i="3"/>
  <c r="H272" i="3"/>
  <c r="I272" i="3"/>
  <c r="H256" i="3"/>
  <c r="I256" i="3"/>
  <c r="H240" i="3"/>
  <c r="I240" i="3"/>
  <c r="H224" i="3"/>
  <c r="I224" i="3"/>
  <c r="L208" i="3"/>
  <c r="K208" i="3"/>
  <c r="H192" i="3"/>
  <c r="I192" i="3"/>
  <c r="H176" i="3"/>
  <c r="I176" i="3"/>
  <c r="H160" i="3"/>
  <c r="I160" i="3"/>
  <c r="I144" i="3"/>
  <c r="H144" i="3"/>
  <c r="K128" i="3"/>
  <c r="L128" i="3"/>
  <c r="K112" i="3"/>
  <c r="L112" i="3"/>
  <c r="L96" i="3"/>
  <c r="K96" i="3"/>
  <c r="L947" i="3"/>
  <c r="K947" i="3"/>
  <c r="L891" i="3"/>
  <c r="K891" i="3"/>
  <c r="H863" i="3"/>
  <c r="I863" i="3"/>
  <c r="L843" i="3"/>
  <c r="K843" i="3"/>
  <c r="K827" i="3"/>
  <c r="L827" i="3"/>
  <c r="H811" i="3"/>
  <c r="I811" i="3"/>
  <c r="H795" i="3"/>
  <c r="I795" i="3"/>
  <c r="L779" i="3"/>
  <c r="K779" i="3"/>
  <c r="L763" i="3"/>
  <c r="K763" i="3"/>
  <c r="L747" i="3"/>
  <c r="K747" i="3"/>
  <c r="L723" i="3"/>
  <c r="K723" i="3"/>
  <c r="L707" i="3"/>
  <c r="K707" i="3"/>
  <c r="L691" i="3"/>
  <c r="K691" i="3"/>
  <c r="L675" i="3"/>
  <c r="K675" i="3"/>
  <c r="L651" i="3"/>
  <c r="K651" i="3"/>
  <c r="H619" i="3"/>
  <c r="I619" i="3"/>
  <c r="L587" i="3"/>
  <c r="K587" i="3"/>
  <c r="I868" i="3"/>
  <c r="H868" i="3"/>
  <c r="H932" i="3"/>
  <c r="I932" i="3"/>
  <c r="I824" i="3"/>
  <c r="H824" i="3"/>
  <c r="L792" i="3"/>
  <c r="K792" i="3"/>
  <c r="L760" i="3"/>
  <c r="K760" i="3"/>
  <c r="L728" i="3"/>
  <c r="K728" i="3"/>
  <c r="L696" i="3"/>
  <c r="K696" i="3"/>
  <c r="L664" i="3"/>
  <c r="K664" i="3"/>
  <c r="H632" i="3"/>
  <c r="I632" i="3"/>
  <c r="H600" i="3"/>
  <c r="I600" i="3"/>
  <c r="H568" i="3"/>
  <c r="I568" i="3"/>
  <c r="H536" i="3"/>
  <c r="I536" i="3"/>
  <c r="H496" i="3"/>
  <c r="I496" i="3"/>
  <c r="H464" i="3"/>
  <c r="I464" i="3"/>
  <c r="L432" i="3"/>
  <c r="K432" i="3"/>
  <c r="H900" i="3"/>
  <c r="I900" i="3"/>
  <c r="I836" i="3"/>
  <c r="H836" i="3"/>
  <c r="K856" i="3"/>
  <c r="L856" i="3"/>
  <c r="L80" i="3"/>
  <c r="K80" i="3"/>
  <c r="H64" i="3"/>
  <c r="I64" i="3"/>
  <c r="H48" i="3"/>
  <c r="I48" i="3"/>
  <c r="L32" i="3"/>
  <c r="K32" i="3"/>
  <c r="H16" i="3"/>
  <c r="I16" i="3"/>
  <c r="H3" i="3"/>
  <c r="I3" i="3"/>
  <c r="L751" i="3"/>
  <c r="K751" i="3"/>
  <c r="L719" i="3"/>
  <c r="K719" i="3"/>
  <c r="L679" i="3"/>
  <c r="K679" i="3"/>
  <c r="L647" i="3"/>
  <c r="K647" i="3"/>
  <c r="H607" i="3"/>
  <c r="I607" i="3"/>
  <c r="L583" i="3"/>
  <c r="K583" i="3"/>
  <c r="L559" i="3"/>
  <c r="K559" i="3"/>
  <c r="L924" i="3"/>
  <c r="K924" i="3"/>
  <c r="I848" i="3"/>
  <c r="H848" i="3"/>
  <c r="L2" i="3"/>
  <c r="K2" i="3"/>
  <c r="L941" i="3"/>
  <c r="K941" i="3"/>
  <c r="L925" i="3"/>
  <c r="K925" i="3"/>
  <c r="H909" i="3"/>
  <c r="I909" i="3"/>
  <c r="L893" i="3"/>
  <c r="K893" i="3"/>
  <c r="L877" i="3"/>
  <c r="K877" i="3"/>
  <c r="L861" i="3"/>
  <c r="K861" i="3"/>
  <c r="L845" i="3"/>
  <c r="K845" i="3"/>
  <c r="K829" i="3"/>
  <c r="L829" i="3"/>
  <c r="H813" i="3"/>
  <c r="I813" i="3"/>
  <c r="H797" i="3"/>
  <c r="I797" i="3"/>
  <c r="I781" i="3"/>
  <c r="H781" i="3"/>
  <c r="H765" i="3"/>
  <c r="I765" i="3"/>
  <c r="H749" i="3"/>
  <c r="I749" i="3"/>
  <c r="H733" i="3"/>
  <c r="I733" i="3"/>
  <c r="H717" i="3"/>
  <c r="I717" i="3"/>
  <c r="H701" i="3"/>
  <c r="I701" i="3"/>
  <c r="H685" i="3"/>
  <c r="I685" i="3"/>
  <c r="H669" i="3"/>
  <c r="I669" i="3"/>
  <c r="H653" i="3"/>
  <c r="I653" i="3"/>
  <c r="K637" i="3"/>
  <c r="L637" i="3"/>
  <c r="K621" i="3"/>
  <c r="L621" i="3"/>
  <c r="H605" i="3"/>
  <c r="I605" i="3"/>
  <c r="L589" i="3"/>
  <c r="K589" i="3"/>
  <c r="L573" i="3"/>
  <c r="K573" i="3"/>
  <c r="L557" i="3"/>
  <c r="K557" i="3"/>
  <c r="L541" i="3"/>
  <c r="K541" i="3"/>
  <c r="L525" i="3"/>
  <c r="K525" i="3"/>
  <c r="L509" i="3"/>
  <c r="K509" i="3"/>
  <c r="L493" i="3"/>
  <c r="K493" i="3"/>
  <c r="L477" i="3"/>
  <c r="K477" i="3"/>
  <c r="L461" i="3"/>
  <c r="K461" i="3"/>
  <c r="H445" i="3"/>
  <c r="I445" i="3"/>
  <c r="H429" i="3"/>
  <c r="I429" i="3"/>
  <c r="H413" i="3"/>
  <c r="I413" i="3"/>
  <c r="H397" i="3"/>
  <c r="I397" i="3"/>
  <c r="L381" i="3"/>
  <c r="K381" i="3"/>
  <c r="L365" i="3"/>
  <c r="K365" i="3"/>
  <c r="L349" i="3"/>
  <c r="K349" i="3"/>
  <c r="I333" i="3"/>
  <c r="H333" i="3"/>
  <c r="I317" i="3"/>
  <c r="H317" i="3"/>
  <c r="I301" i="3"/>
  <c r="H301" i="3"/>
  <c r="L285" i="3"/>
  <c r="K285" i="3"/>
  <c r="K269" i="3"/>
  <c r="L269" i="3"/>
  <c r="K253" i="3"/>
  <c r="L253" i="3"/>
  <c r="L237" i="3"/>
  <c r="K237" i="3"/>
  <c r="L221" i="3"/>
  <c r="K221" i="3"/>
  <c r="I828" i="3"/>
  <c r="H828" i="3"/>
  <c r="L796" i="3"/>
  <c r="K796" i="3"/>
  <c r="L764" i="3"/>
  <c r="K764" i="3"/>
  <c r="L732" i="3"/>
  <c r="K732" i="3"/>
  <c r="L700" i="3"/>
  <c r="K700" i="3"/>
  <c r="L668" i="3"/>
  <c r="K668" i="3"/>
  <c r="H636" i="3"/>
  <c r="I636" i="3"/>
  <c r="L604" i="3"/>
  <c r="K604" i="3"/>
  <c r="H572" i="3"/>
  <c r="I572" i="3"/>
  <c r="H540" i="3"/>
  <c r="I540" i="3"/>
  <c r="H508" i="3"/>
  <c r="I508" i="3"/>
  <c r="H492" i="3"/>
  <c r="I492" i="3"/>
  <c r="H476" i="3"/>
  <c r="I476" i="3"/>
  <c r="L460" i="3"/>
  <c r="K460" i="3"/>
  <c r="L444" i="3"/>
  <c r="K444" i="3"/>
  <c r="L428" i="3"/>
  <c r="K428" i="3"/>
  <c r="L412" i="3"/>
  <c r="K412" i="3"/>
  <c r="L396" i="3"/>
  <c r="K396" i="3"/>
  <c r="H380" i="3"/>
  <c r="I380" i="3"/>
  <c r="H364" i="3"/>
  <c r="I364" i="3"/>
  <c r="H348" i="3"/>
  <c r="I348" i="3"/>
  <c r="I332" i="3"/>
  <c r="H332" i="3"/>
  <c r="I316" i="3"/>
  <c r="H316" i="3"/>
  <c r="K300" i="3"/>
  <c r="L300" i="3"/>
  <c r="H284" i="3"/>
  <c r="I284" i="3"/>
  <c r="H268" i="3"/>
  <c r="I268" i="3"/>
  <c r="H252" i="3"/>
  <c r="I252" i="3"/>
  <c r="H236" i="3"/>
  <c r="I236" i="3"/>
  <c r="L220" i="3"/>
  <c r="K220" i="3"/>
  <c r="H204" i="3"/>
  <c r="I204" i="3"/>
  <c r="H188" i="3"/>
  <c r="I188" i="3"/>
  <c r="H172" i="3"/>
  <c r="I172" i="3"/>
  <c r="K156" i="3"/>
  <c r="L156" i="3"/>
  <c r="K140" i="3"/>
  <c r="L140" i="3"/>
  <c r="I124" i="3"/>
  <c r="H124" i="3"/>
  <c r="K108" i="3"/>
  <c r="L108" i="3"/>
  <c r="H912" i="3"/>
  <c r="I912" i="3"/>
  <c r="L955" i="3"/>
  <c r="K955" i="3"/>
  <c r="H899" i="3"/>
  <c r="I899" i="3"/>
  <c r="H867" i="3"/>
  <c r="I867" i="3"/>
  <c r="H839" i="3"/>
  <c r="I839" i="3"/>
  <c r="H823" i="3"/>
  <c r="I823" i="3"/>
  <c r="H807" i="3"/>
  <c r="I807" i="3"/>
  <c r="H791" i="3"/>
  <c r="I791" i="3"/>
  <c r="L775" i="3"/>
  <c r="K775" i="3"/>
  <c r="L759" i="3"/>
  <c r="K759" i="3"/>
  <c r="L727" i="3"/>
  <c r="K727" i="3"/>
  <c r="L703" i="3"/>
  <c r="K703" i="3"/>
  <c r="L671" i="3"/>
  <c r="K671" i="3"/>
  <c r="K639" i="3"/>
  <c r="L639" i="3"/>
  <c r="H615" i="3"/>
  <c r="I615" i="3"/>
  <c r="L575" i="3"/>
  <c r="K575" i="3"/>
  <c r="H395" i="3"/>
  <c r="I395" i="3"/>
  <c r="L902" i="3"/>
  <c r="K902" i="3"/>
  <c r="K870" i="3"/>
  <c r="L870" i="3"/>
  <c r="L838" i="3"/>
  <c r="K838" i="3"/>
  <c r="L798" i="3"/>
  <c r="K798" i="3"/>
  <c r="H774" i="3"/>
  <c r="I774" i="3"/>
  <c r="L726" i="3"/>
  <c r="K726" i="3"/>
  <c r="L694" i="3"/>
  <c r="K694" i="3"/>
  <c r="L654" i="3"/>
  <c r="K654" i="3"/>
  <c r="L630" i="3"/>
  <c r="K630" i="3"/>
  <c r="H590" i="3"/>
  <c r="I590" i="3"/>
  <c r="H558" i="3"/>
  <c r="I558" i="3"/>
  <c r="H518" i="3"/>
  <c r="I518" i="3"/>
  <c r="H470" i="3"/>
  <c r="I470" i="3"/>
  <c r="H438" i="3"/>
  <c r="I438" i="3"/>
  <c r="K398" i="3"/>
  <c r="L398" i="3"/>
  <c r="H366" i="3"/>
  <c r="I366" i="3"/>
  <c r="I326" i="3"/>
  <c r="H326" i="3"/>
  <c r="L294" i="3"/>
  <c r="K294" i="3"/>
  <c r="H262" i="3"/>
  <c r="I262" i="3"/>
  <c r="H230" i="3"/>
  <c r="I230" i="3"/>
  <c r="L175" i="3"/>
  <c r="K175" i="3"/>
  <c r="K135" i="3"/>
  <c r="L135" i="3"/>
  <c r="I111" i="3"/>
  <c r="H111" i="3"/>
  <c r="L79" i="3"/>
  <c r="K79" i="3"/>
  <c r="H39" i="3"/>
  <c r="I39" i="3"/>
  <c r="H7" i="3"/>
  <c r="I7" i="3"/>
  <c r="H174" i="3"/>
  <c r="I174" i="3"/>
  <c r="I134" i="3"/>
  <c r="H134" i="3"/>
  <c r="K102" i="3"/>
  <c r="L102" i="3"/>
  <c r="H70" i="3"/>
  <c r="I70" i="3"/>
  <c r="H38" i="3"/>
  <c r="I38" i="3"/>
  <c r="L209" i="3"/>
  <c r="K209" i="3"/>
  <c r="L177" i="3"/>
  <c r="K177" i="3"/>
  <c r="I145" i="3"/>
  <c r="H145" i="3"/>
  <c r="K113" i="3"/>
  <c r="L113" i="3"/>
  <c r="L65" i="3"/>
  <c r="K65" i="3"/>
  <c r="L543" i="3"/>
  <c r="K543" i="3"/>
  <c r="L527" i="3"/>
  <c r="K527" i="3"/>
  <c r="L511" i="3"/>
  <c r="K511" i="3"/>
  <c r="L495" i="3"/>
  <c r="K495" i="3"/>
  <c r="L479" i="3"/>
  <c r="K479" i="3"/>
  <c r="H463" i="3"/>
  <c r="I463" i="3"/>
  <c r="H447" i="3"/>
  <c r="I447" i="3"/>
  <c r="H431" i="3"/>
  <c r="I431" i="3"/>
  <c r="H415" i="3"/>
  <c r="I415" i="3"/>
  <c r="H399" i="3"/>
  <c r="I399" i="3"/>
  <c r="L383" i="3"/>
  <c r="K383" i="3"/>
  <c r="L359" i="3"/>
  <c r="K359" i="3"/>
  <c r="L343" i="3"/>
  <c r="K343" i="3"/>
  <c r="I327" i="3"/>
  <c r="H327" i="3"/>
  <c r="I311" i="3"/>
  <c r="H311" i="3"/>
  <c r="L295" i="3"/>
  <c r="K295" i="3"/>
  <c r="I279" i="3"/>
  <c r="H279" i="3"/>
  <c r="K263" i="3"/>
  <c r="L263" i="3"/>
  <c r="K247" i="3"/>
  <c r="L247" i="3"/>
  <c r="I231" i="3"/>
  <c r="H231" i="3"/>
  <c r="H215" i="3"/>
  <c r="I215" i="3"/>
  <c r="L199" i="3"/>
  <c r="K199" i="3"/>
  <c r="L183" i="3"/>
  <c r="K183" i="3"/>
  <c r="I864" i="3"/>
  <c r="H864" i="3"/>
  <c r="L931" i="3"/>
  <c r="K931" i="3"/>
  <c r="H903" i="3"/>
  <c r="I903" i="3"/>
  <c r="L871" i="3"/>
  <c r="K871" i="3"/>
  <c r="H938" i="3"/>
  <c r="I938" i="3"/>
  <c r="H914" i="3"/>
  <c r="I914" i="3"/>
  <c r="K882" i="3"/>
  <c r="L882" i="3"/>
  <c r="H858" i="3"/>
  <c r="I858" i="3"/>
  <c r="I834" i="3"/>
  <c r="H834" i="3"/>
  <c r="L810" i="3"/>
  <c r="K810" i="3"/>
  <c r="H778" i="3"/>
  <c r="I778" i="3"/>
  <c r="H746" i="3"/>
  <c r="I746" i="3"/>
  <c r="H706" i="3"/>
  <c r="I706" i="3"/>
  <c r="H674" i="3"/>
  <c r="I674" i="3"/>
  <c r="H634" i="3"/>
  <c r="I634" i="3"/>
  <c r="H594" i="3"/>
  <c r="I594" i="3"/>
  <c r="H570" i="3"/>
  <c r="I570" i="3"/>
  <c r="H538" i="3"/>
  <c r="I538" i="3"/>
  <c r="H506" i="3"/>
  <c r="I506" i="3"/>
  <c r="H482" i="3"/>
  <c r="I482" i="3"/>
  <c r="H450" i="3"/>
  <c r="I450" i="3"/>
  <c r="H418" i="3"/>
  <c r="I418" i="3"/>
  <c r="H386" i="3"/>
  <c r="I386" i="3"/>
  <c r="H362" i="3"/>
  <c r="I362" i="3"/>
  <c r="K338" i="3"/>
  <c r="L338" i="3"/>
  <c r="H274" i="3"/>
  <c r="I274" i="3"/>
  <c r="L226" i="3"/>
  <c r="K226" i="3"/>
  <c r="L171" i="3"/>
  <c r="K171" i="3"/>
  <c r="K139" i="3"/>
  <c r="L139" i="3"/>
  <c r="I115" i="3"/>
  <c r="H115" i="3"/>
  <c r="L91" i="3"/>
  <c r="K91" i="3"/>
  <c r="L67" i="3"/>
  <c r="K67" i="3"/>
  <c r="H35" i="3"/>
  <c r="I35" i="3"/>
  <c r="L194" i="3"/>
  <c r="K194" i="3"/>
  <c r="I146" i="3"/>
  <c r="H146" i="3"/>
  <c r="K98" i="3"/>
  <c r="L98" i="3"/>
  <c r="H18" i="3"/>
  <c r="I18" i="3"/>
  <c r="H197" i="3"/>
  <c r="I197" i="3"/>
  <c r="L165" i="3"/>
  <c r="K165" i="3"/>
  <c r="I133" i="3"/>
  <c r="H133" i="3"/>
  <c r="K101" i="3"/>
  <c r="L101" i="3"/>
  <c r="K69" i="3"/>
  <c r="L69" i="3"/>
  <c r="H45" i="3"/>
  <c r="I45" i="3"/>
  <c r="L13" i="3"/>
  <c r="K13" i="3"/>
  <c r="L57" i="3"/>
  <c r="K57" i="3"/>
  <c r="L367" i="3"/>
  <c r="K367" i="3"/>
  <c r="H954" i="3"/>
  <c r="I954" i="3"/>
  <c r="K906" i="3"/>
  <c r="L906" i="3"/>
  <c r="H874" i="3"/>
  <c r="I874" i="3"/>
  <c r="L818" i="3"/>
  <c r="K818" i="3"/>
  <c r="L786" i="3"/>
  <c r="K786" i="3"/>
  <c r="H754" i="3"/>
  <c r="I754" i="3"/>
  <c r="H730" i="3"/>
  <c r="I730" i="3"/>
  <c r="H698" i="3"/>
  <c r="I698" i="3"/>
  <c r="H666" i="3"/>
  <c r="I666" i="3"/>
  <c r="H642" i="3"/>
  <c r="I642" i="3"/>
  <c r="H618" i="3"/>
  <c r="I618" i="3"/>
  <c r="H586" i="3"/>
  <c r="I586" i="3"/>
  <c r="H546" i="3"/>
  <c r="I546" i="3"/>
  <c r="H514" i="3"/>
  <c r="I514" i="3"/>
  <c r="H474" i="3"/>
  <c r="I474" i="3"/>
  <c r="H442" i="3"/>
  <c r="I442" i="3"/>
  <c r="K410" i="3"/>
  <c r="L410" i="3"/>
  <c r="H370" i="3"/>
  <c r="I370" i="3"/>
  <c r="K322" i="3"/>
  <c r="L322" i="3"/>
  <c r="L282" i="3"/>
  <c r="K282" i="3"/>
  <c r="H218" i="3"/>
  <c r="I218" i="3"/>
  <c r="H163" i="3"/>
  <c r="I163" i="3"/>
  <c r="I131" i="3"/>
  <c r="H131" i="3"/>
  <c r="L83" i="3"/>
  <c r="K83" i="3"/>
  <c r="H43" i="3"/>
  <c r="I43" i="3"/>
  <c r="H11" i="3"/>
  <c r="I11" i="3"/>
  <c r="I154" i="3"/>
  <c r="H154" i="3"/>
  <c r="H90" i="3"/>
  <c r="I90" i="3"/>
  <c r="L205" i="3"/>
  <c r="K205" i="3"/>
  <c r="L173" i="3"/>
  <c r="K173" i="3"/>
  <c r="K141" i="3"/>
  <c r="L141" i="3"/>
  <c r="K109" i="3"/>
  <c r="L109" i="3"/>
  <c r="K77" i="3"/>
  <c r="L77" i="3"/>
  <c r="H37" i="3"/>
  <c r="I37" i="3"/>
  <c r="K81" i="3"/>
  <c r="L81" i="3"/>
  <c r="H9" i="3"/>
  <c r="I9" i="3"/>
  <c r="L571" i="3"/>
  <c r="K571" i="3"/>
  <c r="L555" i="3"/>
  <c r="K555" i="3"/>
  <c r="L539" i="3"/>
  <c r="K539" i="3"/>
  <c r="L523" i="3"/>
  <c r="K523" i="3"/>
  <c r="L507" i="3"/>
  <c r="K507" i="3"/>
  <c r="L491" i="3"/>
  <c r="K491" i="3"/>
  <c r="L475" i="3"/>
  <c r="K475" i="3"/>
  <c r="L459" i="3"/>
  <c r="K459" i="3"/>
  <c r="H443" i="3"/>
  <c r="I443" i="3"/>
  <c r="H427" i="3"/>
  <c r="I427" i="3"/>
  <c r="H411" i="3"/>
  <c r="I411" i="3"/>
  <c r="L387" i="3"/>
  <c r="K387" i="3"/>
  <c r="L371" i="3"/>
  <c r="K371" i="3"/>
  <c r="L355" i="3"/>
  <c r="K355" i="3"/>
  <c r="L339" i="3"/>
  <c r="K339" i="3"/>
  <c r="K323" i="3"/>
  <c r="L323" i="3"/>
  <c r="K307" i="3"/>
  <c r="L307" i="3"/>
  <c r="L291" i="3"/>
  <c r="K291" i="3"/>
  <c r="I275" i="3"/>
  <c r="H275" i="3"/>
  <c r="K259" i="3"/>
  <c r="L259" i="3"/>
  <c r="K243" i="3"/>
  <c r="L243" i="3"/>
  <c r="L227" i="3"/>
  <c r="K227" i="3"/>
  <c r="H211" i="3"/>
  <c r="I211" i="3"/>
  <c r="H195" i="3"/>
  <c r="I195" i="3"/>
  <c r="H956" i="3"/>
  <c r="I956" i="3"/>
  <c r="L951" i="3"/>
  <c r="K951" i="3"/>
  <c r="H927" i="3"/>
  <c r="I927" i="3"/>
  <c r="H895" i="3"/>
  <c r="I895" i="3"/>
  <c r="L859" i="3"/>
  <c r="K859" i="3"/>
  <c r="H942" i="3"/>
  <c r="I942" i="3"/>
  <c r="K918" i="3"/>
  <c r="L918" i="3"/>
  <c r="L894" i="3"/>
  <c r="K894" i="3"/>
  <c r="L862" i="3"/>
  <c r="K862" i="3"/>
  <c r="L830" i="3"/>
  <c r="K830" i="3"/>
  <c r="L806" i="3"/>
  <c r="K806" i="3"/>
  <c r="L766" i="3"/>
  <c r="K766" i="3"/>
  <c r="L742" i="3"/>
  <c r="K742" i="3"/>
  <c r="L718" i="3"/>
  <c r="K718" i="3"/>
  <c r="L686" i="3"/>
  <c r="K686" i="3"/>
  <c r="L662" i="3"/>
  <c r="K662" i="3"/>
  <c r="L622" i="3"/>
  <c r="K622" i="3"/>
  <c r="H598" i="3"/>
  <c r="I598" i="3"/>
  <c r="H566" i="3"/>
  <c r="I566" i="3"/>
  <c r="H542" i="3"/>
  <c r="I542" i="3"/>
  <c r="H510" i="3"/>
  <c r="I510" i="3"/>
  <c r="H486" i="3"/>
  <c r="I486" i="3"/>
  <c r="K462" i="3"/>
  <c r="L462" i="3"/>
  <c r="H430" i="3"/>
  <c r="I430" i="3"/>
  <c r="K406" i="3"/>
  <c r="L406" i="3"/>
  <c r="H374" i="3"/>
  <c r="I374" i="3"/>
  <c r="H342" i="3"/>
  <c r="I342" i="3"/>
  <c r="I318" i="3"/>
  <c r="H318" i="3"/>
  <c r="L286" i="3"/>
  <c r="K286" i="3"/>
  <c r="H254" i="3"/>
  <c r="I254" i="3"/>
  <c r="L222" i="3"/>
  <c r="K222" i="3"/>
  <c r="L167" i="3"/>
  <c r="K167" i="3"/>
  <c r="I143" i="3"/>
  <c r="H143" i="3"/>
  <c r="L95" i="3"/>
  <c r="K95" i="3"/>
  <c r="L71" i="3"/>
  <c r="K71" i="3"/>
  <c r="H47" i="3"/>
  <c r="I47" i="3"/>
  <c r="H15" i="3"/>
  <c r="I15" i="3"/>
  <c r="H182" i="3"/>
  <c r="I182" i="3"/>
  <c r="H158" i="3"/>
  <c r="I158" i="3"/>
  <c r="I126" i="3"/>
  <c r="H126" i="3"/>
  <c r="H86" i="3"/>
  <c r="I86" i="3"/>
  <c r="H62" i="3"/>
  <c r="I62" i="3"/>
  <c r="L30" i="3"/>
  <c r="K30" i="3"/>
  <c r="K6" i="3"/>
  <c r="L6" i="3"/>
  <c r="L185" i="3"/>
  <c r="K185" i="3"/>
  <c r="I153" i="3"/>
  <c r="H153" i="3"/>
  <c r="K121" i="3"/>
  <c r="L121" i="3"/>
  <c r="K73" i="3"/>
  <c r="L73" i="3"/>
  <c r="L17" i="3"/>
  <c r="K17" i="3"/>
  <c r="D326" i="2"/>
  <c r="G326" i="2" s="1"/>
  <c r="D758" i="2"/>
  <c r="G758" i="2" s="1"/>
  <c r="D541" i="2"/>
  <c r="G541" i="2" s="1"/>
  <c r="D297" i="2"/>
  <c r="G297" i="2" s="1"/>
  <c r="D294" i="2"/>
  <c r="G294" i="2" s="1"/>
  <c r="D296" i="2"/>
  <c r="G296" i="2" s="1"/>
  <c r="D233" i="2"/>
  <c r="G233" i="2" s="1"/>
  <c r="D878" i="2"/>
  <c r="G878" i="2" s="1"/>
  <c r="D419" i="2"/>
  <c r="G419" i="2" s="1"/>
  <c r="D460" i="2"/>
  <c r="G460" i="2" s="1"/>
  <c r="D193" i="2"/>
  <c r="G193" i="2" s="1"/>
  <c r="D890" i="2"/>
  <c r="G890" i="2" s="1"/>
  <c r="D736" i="2"/>
  <c r="G736" i="2" s="1"/>
  <c r="D29" i="2"/>
  <c r="G29" i="2" s="1"/>
  <c r="D111" i="2"/>
  <c r="G111" i="2" s="1"/>
  <c r="D774" i="2"/>
  <c r="G774" i="2" s="1"/>
  <c r="D28" i="2"/>
  <c r="G28" i="2" s="1"/>
  <c r="D249" i="2"/>
  <c r="G249" i="2" s="1"/>
  <c r="D125" i="2"/>
  <c r="G125" i="2" s="1"/>
  <c r="D970" i="2"/>
  <c r="G970" i="2" s="1"/>
  <c r="D619" i="2"/>
  <c r="G619" i="2" s="1"/>
  <c r="D782" i="2"/>
  <c r="G782" i="2" s="1"/>
  <c r="D188" i="2"/>
  <c r="G188" i="2" s="1"/>
  <c r="D697" i="2"/>
  <c r="G697" i="2" s="1"/>
  <c r="D124" i="2"/>
  <c r="G124" i="2" s="1"/>
  <c r="D293" i="2"/>
  <c r="G293" i="2" s="1"/>
  <c r="D658" i="2"/>
  <c r="G658" i="2" s="1"/>
  <c r="D5" i="2"/>
  <c r="G5" i="2" s="1"/>
  <c r="D92" i="2"/>
  <c r="G92" i="2" s="1"/>
  <c r="D956" i="2"/>
  <c r="G956" i="2" s="1"/>
  <c r="D657" i="2"/>
  <c r="G657" i="2" s="1"/>
  <c r="D134" i="2"/>
  <c r="G134" i="2" s="1"/>
  <c r="D282" i="2"/>
  <c r="G282" i="2" s="1"/>
  <c r="D652" i="2"/>
  <c r="G652" i="2" s="1"/>
  <c r="D371" i="2"/>
  <c r="G371" i="2" s="1"/>
  <c r="D698" i="2"/>
  <c r="G698" i="2" s="1"/>
  <c r="D54" i="2"/>
  <c r="G54" i="2" s="1"/>
  <c r="D837" i="2"/>
  <c r="G837" i="2" s="1"/>
  <c r="D53" i="2"/>
  <c r="G53" i="2" s="1"/>
  <c r="D511" i="2"/>
  <c r="G511" i="2" s="1"/>
  <c r="D843" i="2"/>
  <c r="G843" i="2" s="1"/>
  <c r="D879" i="2"/>
  <c r="G879" i="2" s="1"/>
  <c r="D139" i="2"/>
  <c r="G139" i="2" s="1"/>
  <c r="D67" i="2"/>
  <c r="G67" i="2" s="1"/>
  <c r="D866" i="2"/>
  <c r="G866" i="2" s="1"/>
  <c r="D85" i="2"/>
  <c r="G85" i="2" s="1"/>
  <c r="D757" i="2"/>
  <c r="G757" i="2" s="1"/>
  <c r="D786" i="2"/>
  <c r="G786" i="2" s="1"/>
  <c r="D426" i="2"/>
  <c r="G426" i="2" s="1"/>
  <c r="D312" i="2"/>
  <c r="G312" i="2" s="1"/>
  <c r="D876" i="2"/>
  <c r="G876" i="2" s="1"/>
  <c r="D691" i="2"/>
  <c r="G691" i="2" s="1"/>
  <c r="D197" i="2"/>
  <c r="G197" i="2" s="1"/>
  <c r="D986" i="2"/>
  <c r="G986" i="2" s="1"/>
  <c r="D181" i="2"/>
  <c r="G181" i="2" s="1"/>
  <c r="D40" i="2"/>
  <c r="G40" i="2" s="1"/>
  <c r="D675" i="2"/>
  <c r="G675" i="2" s="1"/>
  <c r="D957" i="2"/>
  <c r="G957" i="2" s="1"/>
  <c r="D208" i="2"/>
  <c r="G208" i="2" s="1"/>
  <c r="D420" i="2"/>
  <c r="G420" i="2" s="1"/>
  <c r="D947" i="2"/>
  <c r="G947" i="2" s="1"/>
  <c r="D648" i="2"/>
  <c r="G648" i="2" s="1"/>
  <c r="D787" i="2"/>
  <c r="G787" i="2" s="1"/>
  <c r="D56" i="2"/>
  <c r="G56" i="2" s="1"/>
  <c r="D299" i="2"/>
  <c r="G299" i="2" s="1"/>
  <c r="D196" i="2"/>
  <c r="G196" i="2" s="1"/>
  <c r="D412" i="2"/>
  <c r="G412" i="2" s="1"/>
  <c r="D51" i="2"/>
  <c r="G51" i="2" s="1"/>
  <c r="D55" i="2"/>
  <c r="G55" i="2" s="1"/>
  <c r="D667" i="2"/>
  <c r="G667" i="2" s="1"/>
  <c r="D225" i="2"/>
  <c r="G225" i="2" s="1"/>
  <c r="D140" i="2"/>
  <c r="G140" i="2" s="1"/>
  <c r="D110" i="2"/>
  <c r="G110" i="2" s="1"/>
  <c r="D201" i="2"/>
  <c r="G201" i="2" s="1"/>
  <c r="D461" i="2"/>
  <c r="G461" i="2" s="1"/>
  <c r="D49" i="2"/>
  <c r="G49" i="2" s="1"/>
  <c r="D236" i="2"/>
  <c r="G236" i="2" s="1"/>
  <c r="D323" i="2"/>
  <c r="G323" i="2" s="1"/>
  <c r="D518" i="2"/>
  <c r="G518" i="2" s="1"/>
  <c r="D967" i="2"/>
  <c r="G967" i="2" s="1"/>
  <c r="D248" i="2"/>
  <c r="G248" i="2" s="1"/>
  <c r="D597" i="2"/>
  <c r="G597" i="2" s="1"/>
  <c r="D4" i="2"/>
  <c r="G4" i="2" s="1"/>
  <c r="D77" i="2"/>
  <c r="G77" i="2" s="1"/>
  <c r="D418" i="2"/>
  <c r="G418" i="2" s="1"/>
  <c r="D618" i="2"/>
  <c r="G618" i="2" s="1"/>
  <c r="D556" i="2"/>
  <c r="G556" i="2" s="1"/>
  <c r="D952" i="2"/>
  <c r="G952" i="2" s="1"/>
  <c r="D655" i="2"/>
  <c r="G655" i="2" s="1"/>
  <c r="D115" i="2"/>
  <c r="G115" i="2" s="1"/>
  <c r="D875" i="2"/>
  <c r="G875" i="2" s="1"/>
  <c r="D547" i="2"/>
  <c r="G547" i="2" s="1"/>
  <c r="D598" i="2"/>
  <c r="G598" i="2" s="1"/>
  <c r="D745" i="2"/>
  <c r="G745" i="2" s="1"/>
  <c r="D50" i="2"/>
  <c r="G50" i="2" s="1"/>
  <c r="D656" i="2"/>
  <c r="G656" i="2" s="1"/>
  <c r="D135" i="2"/>
  <c r="G135" i="2" s="1"/>
  <c r="D391" i="2"/>
  <c r="G391" i="2" s="1"/>
  <c r="D985" i="2"/>
  <c r="G985" i="2" s="1"/>
  <c r="D950" i="2"/>
  <c r="G950" i="2" s="1"/>
  <c r="D392" i="2"/>
  <c r="G392" i="2" s="1"/>
  <c r="D34" i="2"/>
  <c r="G34" i="2" s="1"/>
  <c r="D671" i="2"/>
  <c r="G671" i="2" s="1"/>
  <c r="D127" i="2"/>
  <c r="G127" i="2" s="1"/>
  <c r="D128" i="2"/>
  <c r="G128" i="2" s="1"/>
  <c r="D7" i="2"/>
  <c r="G7" i="2" s="1"/>
  <c r="D194" i="2"/>
  <c r="G194" i="2" s="1"/>
  <c r="D357" i="2"/>
  <c r="G357" i="2" s="1"/>
  <c r="D11" i="2"/>
  <c r="G11" i="2" s="1"/>
  <c r="D824" i="2"/>
  <c r="G824" i="2" s="1"/>
  <c r="D825" i="2"/>
  <c r="G825" i="2" s="1"/>
  <c r="D232" i="2"/>
  <c r="G232" i="2" s="1"/>
  <c r="D550" i="2"/>
  <c r="G550" i="2" s="1"/>
  <c r="D19" i="2"/>
  <c r="G19" i="2" s="1"/>
  <c r="D82" i="2"/>
  <c r="G82" i="2" s="1"/>
  <c r="D604" i="2"/>
  <c r="G604" i="2" s="1"/>
  <c r="D229" i="2"/>
  <c r="G229" i="2" s="1"/>
  <c r="D553" i="2"/>
  <c r="G553" i="2" s="1"/>
  <c r="D907" i="2"/>
  <c r="G907" i="2" s="1"/>
  <c r="D974" i="2"/>
  <c r="G974" i="2" s="1"/>
  <c r="D89" i="2"/>
  <c r="G89" i="2" s="1"/>
  <c r="D945" i="2"/>
  <c r="G945" i="2" s="1"/>
  <c r="D406" i="2"/>
  <c r="G406" i="2" s="1"/>
  <c r="D243" i="2"/>
  <c r="G243" i="2" s="1"/>
  <c r="D384" i="2"/>
  <c r="G384" i="2" s="1"/>
  <c r="D583" i="2"/>
  <c r="G583" i="2" s="1"/>
  <c r="D512" i="2"/>
  <c r="G512" i="2" s="1"/>
  <c r="D680" i="2"/>
  <c r="G680" i="2" s="1"/>
  <c r="D591" i="2"/>
  <c r="G591" i="2" s="1"/>
  <c r="D91" i="2"/>
  <c r="G91" i="2" s="1"/>
  <c r="D14" i="2"/>
  <c r="G14" i="2" s="1"/>
  <c r="D766" i="2"/>
  <c r="G766" i="2" s="1"/>
  <c r="D13" i="2"/>
  <c r="G13" i="2" s="1"/>
  <c r="D934" i="2"/>
  <c r="G934" i="2" s="1"/>
  <c r="D138" i="2"/>
  <c r="G138" i="2" s="1"/>
  <c r="D137" i="2"/>
  <c r="G137" i="2" s="1"/>
  <c r="D498" i="2"/>
  <c r="G498" i="2" s="1"/>
  <c r="D794" i="2"/>
  <c r="G794" i="2" s="1"/>
  <c r="D373" i="2"/>
  <c r="G373" i="2" s="1"/>
  <c r="D793" i="2"/>
  <c r="G793" i="2" s="1"/>
  <c r="D838" i="2"/>
  <c r="G838" i="2" s="1"/>
  <c r="D841" i="2"/>
  <c r="G841" i="2" s="1"/>
  <c r="D88" i="2"/>
  <c r="G88" i="2" s="1"/>
  <c r="D358" i="2"/>
  <c r="G358" i="2" s="1"/>
  <c r="D723" i="2"/>
  <c r="G723" i="2" s="1"/>
  <c r="D791" i="2"/>
  <c r="G791" i="2" s="1"/>
  <c r="D781" i="2"/>
  <c r="G781" i="2" s="1"/>
  <c r="D378" i="2"/>
  <c r="G378" i="2" s="1"/>
  <c r="D170" i="2"/>
  <c r="G170" i="2" s="1"/>
  <c r="D195" i="2"/>
  <c r="G195" i="2" s="1"/>
  <c r="D186" i="2"/>
  <c r="G186" i="2" s="1"/>
  <c r="D877" i="2"/>
  <c r="G877" i="2" s="1"/>
  <c r="D681" i="2"/>
  <c r="G681" i="2" s="1"/>
  <c r="D281" i="2"/>
  <c r="G281" i="2" s="1"/>
  <c r="D488" i="2"/>
  <c r="G488" i="2" s="1"/>
  <c r="D763" i="2"/>
  <c r="G763" i="2" s="1"/>
  <c r="D502" i="2"/>
  <c r="G502" i="2" s="1"/>
  <c r="D842" i="2"/>
  <c r="G842" i="2" s="1"/>
  <c r="D946" i="2"/>
  <c r="G946" i="2" s="1"/>
  <c r="D25" i="2"/>
  <c r="G25" i="2" s="1"/>
  <c r="D874" i="2"/>
  <c r="G874" i="2" s="1"/>
  <c r="D126" i="2"/>
  <c r="G126" i="2" s="1"/>
  <c r="D519" i="2"/>
  <c r="G519" i="2" s="1"/>
  <c r="D699" i="2"/>
  <c r="G699" i="2" s="1"/>
  <c r="D582" i="2"/>
  <c r="G582" i="2" s="1"/>
  <c r="D959" i="2"/>
  <c r="G959" i="2" s="1"/>
  <c r="D39" i="2"/>
  <c r="G39" i="2" s="1"/>
  <c r="D254" i="2"/>
  <c r="G254" i="2" s="1"/>
  <c r="D810" i="2"/>
  <c r="G810" i="2" s="1"/>
  <c r="D931" i="2"/>
  <c r="G931" i="2" s="1"/>
  <c r="D732" i="2"/>
  <c r="G732" i="2" s="1"/>
  <c r="D733" i="2"/>
  <c r="G733" i="2" s="1"/>
  <c r="D27" i="2"/>
  <c r="G27" i="2" s="1"/>
  <c r="D87" i="2"/>
  <c r="G87" i="2" s="1"/>
  <c r="D3" i="2"/>
  <c r="G3" i="2" s="1"/>
  <c r="D37" i="2"/>
  <c r="G37" i="2" s="1"/>
  <c r="D906" i="2"/>
  <c r="G906" i="2" s="1"/>
  <c r="D545" i="2"/>
  <c r="G545" i="2" s="1"/>
  <c r="D968" i="2"/>
  <c r="G968" i="2" s="1"/>
  <c r="D17" i="2"/>
  <c r="G17" i="2" s="1"/>
</calcChain>
</file>

<file path=xl/sharedStrings.xml><?xml version="1.0" encoding="utf-8"?>
<sst xmlns="http://schemas.openxmlformats.org/spreadsheetml/2006/main" count="1967" uniqueCount="1035">
  <si>
    <t>Casier Théo.</t>
  </si>
  <si>
    <t>Qte Théo.</t>
  </si>
  <si>
    <t>Casier Scanné</t>
  </si>
  <si>
    <t>Résultat 1ére Comptage</t>
  </si>
  <si>
    <t>Résultat 2éme Comptage</t>
  </si>
  <si>
    <t>Résultat 3éme Comptage</t>
  </si>
  <si>
    <t>Ref.</t>
  </si>
  <si>
    <t>03L130755AL</t>
  </si>
  <si>
    <t>8V0951210</t>
  </si>
  <si>
    <t>5N0498103</t>
  </si>
  <si>
    <t>5Q0614517J BEF</t>
  </si>
  <si>
    <t>2H0614517J BEF</t>
  </si>
  <si>
    <t>4G0201799C</t>
  </si>
  <si>
    <t>8R0199381E</t>
  </si>
  <si>
    <t>8W1919616</t>
  </si>
  <si>
    <t>1K0253141R</t>
  </si>
  <si>
    <t>1K0615612AB</t>
  </si>
  <si>
    <t>2H0407077A</t>
  </si>
  <si>
    <t>2H0407183A</t>
  </si>
  <si>
    <t>81A407151C</t>
  </si>
  <si>
    <t>81A407152C</t>
  </si>
  <si>
    <t>1K0505224K</t>
  </si>
  <si>
    <t>8K0505312J</t>
  </si>
  <si>
    <t>8W0407694B</t>
  </si>
  <si>
    <t>8W0505323F</t>
  </si>
  <si>
    <t>1K0092770O</t>
  </si>
  <si>
    <t>5C0407152D</t>
  </si>
  <si>
    <t>03E109210P</t>
  </si>
  <si>
    <t>5Q0407256Q</t>
  </si>
  <si>
    <t>04E903015AX</t>
  </si>
  <si>
    <t>5K0498621</t>
  </si>
  <si>
    <t>06L903024H</t>
  </si>
  <si>
    <t>1K0614517CNBEF</t>
  </si>
  <si>
    <t>5N0614109AJBEF</t>
  </si>
  <si>
    <t>6R0614117ALBEF</t>
  </si>
  <si>
    <t>5K0820803C</t>
  </si>
  <si>
    <t>5N0407151</t>
  </si>
  <si>
    <t>6Q0906507</t>
  </si>
  <si>
    <t>7L0407021B</t>
  </si>
  <si>
    <t>8W0407152A</t>
  </si>
  <si>
    <t>1K0407151BG</t>
  </si>
  <si>
    <t>1K0407152BG</t>
  </si>
  <si>
    <t>1S0407152</t>
  </si>
  <si>
    <t>4F0805499B</t>
  </si>
  <si>
    <t>7H8407151B</t>
  </si>
  <si>
    <t>7H8407152B</t>
  </si>
  <si>
    <t>1S0407151</t>
  </si>
  <si>
    <t>1T0498621</t>
  </si>
  <si>
    <t>3C0407151G</t>
  </si>
  <si>
    <t>6R0407152E</t>
  </si>
  <si>
    <t>6R0407152F</t>
  </si>
  <si>
    <t>06J103603AF</t>
  </si>
  <si>
    <t>5Q0407255Q</t>
  </si>
  <si>
    <t>8R0199381AK</t>
  </si>
  <si>
    <t>02E398029B</t>
  </si>
  <si>
    <t>1K0407151BC</t>
  </si>
  <si>
    <t>6RF498099B</t>
  </si>
  <si>
    <t>7L6920870QX</t>
  </si>
  <si>
    <t>8W0598611A</t>
  </si>
  <si>
    <t>5Q0199262BF</t>
  </si>
  <si>
    <t>5Q0505224D</t>
  </si>
  <si>
    <t>8K0505311J</t>
  </si>
  <si>
    <t>8W0505324F</t>
  </si>
  <si>
    <t>04E103469Q</t>
  </si>
  <si>
    <t>3AA614109ACBEF</t>
  </si>
  <si>
    <t>3C0505223E</t>
  </si>
  <si>
    <t>6X0407151A</t>
  </si>
  <si>
    <t>2E0407151M</t>
  </si>
  <si>
    <t>2E0407152M</t>
  </si>
  <si>
    <t>8K0505324F</t>
  </si>
  <si>
    <t>03L130755AN</t>
  </si>
  <si>
    <t>6RF711049</t>
  </si>
  <si>
    <t>3C5861333A 1QB</t>
  </si>
  <si>
    <t>701959455J</t>
  </si>
  <si>
    <t>1K1611301C</t>
  </si>
  <si>
    <t>8W0407693B</t>
  </si>
  <si>
    <t>1K1498445B</t>
  </si>
  <si>
    <t>5M0498099A</t>
  </si>
  <si>
    <t>8W0413038G</t>
  </si>
  <si>
    <t>4F0505312M</t>
  </si>
  <si>
    <t>7L0505311B</t>
  </si>
  <si>
    <t>7L0505312B</t>
  </si>
  <si>
    <t>8E0505311AF</t>
  </si>
  <si>
    <t>8E0505312T</t>
  </si>
  <si>
    <t>03L253016M</t>
  </si>
  <si>
    <t>3C0407151H</t>
  </si>
  <si>
    <t>3Q0407152E</t>
  </si>
  <si>
    <t>5Q0407151L</t>
  </si>
  <si>
    <t>6R0407151E</t>
  </si>
  <si>
    <t>6RF407152B</t>
  </si>
  <si>
    <t>6J0601147  6L9</t>
  </si>
  <si>
    <t>5Q1819021A</t>
  </si>
  <si>
    <t>5Q0407152R</t>
  </si>
  <si>
    <t>1K0407152BC</t>
  </si>
  <si>
    <t>8W0407151A</t>
  </si>
  <si>
    <t>4H0399263AJ</t>
  </si>
  <si>
    <t>5C0407151D</t>
  </si>
  <si>
    <t>6Q0407151L</t>
  </si>
  <si>
    <t>1K0407255AC</t>
  </si>
  <si>
    <t>5Q0407152L</t>
  </si>
  <si>
    <t>6R0407151F</t>
  </si>
  <si>
    <t>4G0612107A</t>
  </si>
  <si>
    <t>8X0953502B 4PK</t>
  </si>
  <si>
    <t>06H145701L</t>
  </si>
  <si>
    <t>4G0614517R BEF</t>
  </si>
  <si>
    <t>8W0407509B</t>
  </si>
  <si>
    <t>03C145601E</t>
  </si>
  <si>
    <t>1K0614517EGBEF</t>
  </si>
  <si>
    <t>3Q0407151E</t>
  </si>
  <si>
    <t>5Q0407151R</t>
  </si>
  <si>
    <t>5Q0407255N</t>
  </si>
  <si>
    <t>1K0820859S</t>
  </si>
  <si>
    <t>6C0601147  BJW</t>
  </si>
  <si>
    <t>5Q0407151J</t>
  </si>
  <si>
    <t>5Q0199855AD</t>
  </si>
  <si>
    <t>0B1105266AF</t>
  </si>
  <si>
    <t>6RU609617A</t>
  </si>
  <si>
    <t>6Q0407255T</t>
  </si>
  <si>
    <t>03L131512DM</t>
  </si>
  <si>
    <t>3C1857200G 23T</t>
  </si>
  <si>
    <t>6V0601147  Z31</t>
  </si>
  <si>
    <t>3B0953042C</t>
  </si>
  <si>
    <t>3C0075101A</t>
  </si>
  <si>
    <t>3C0075111</t>
  </si>
  <si>
    <t>5P0601147E 6L9</t>
  </si>
  <si>
    <t>5E0601147D Z31</t>
  </si>
  <si>
    <t>5G0601147  YTI</t>
  </si>
  <si>
    <t>5K0601147F VZN</t>
  </si>
  <si>
    <t>1T0857565F 71N</t>
  </si>
  <si>
    <t>3B0601147D</t>
  </si>
  <si>
    <t>5C0407255</t>
  </si>
  <si>
    <t>8K0505432AK</t>
  </si>
  <si>
    <t>6RF601155  VZN</t>
  </si>
  <si>
    <t>8K0959455R</t>
  </si>
  <si>
    <t>059145874L</t>
  </si>
  <si>
    <t>1K0498201D</t>
  </si>
  <si>
    <t>3C0601147D SMC</t>
  </si>
  <si>
    <t>7E0601147  1ZX</t>
  </si>
  <si>
    <t>6C0407256A</t>
  </si>
  <si>
    <t>036129611CD</t>
  </si>
  <si>
    <t>04C133062D</t>
  </si>
  <si>
    <t>059130755CA</t>
  </si>
  <si>
    <t>6C0601147A BJW</t>
  </si>
  <si>
    <t>8W0614517K BEF</t>
  </si>
  <si>
    <t>2H0971068</t>
  </si>
  <si>
    <t>1T0805931A</t>
  </si>
  <si>
    <t>7H0498611</t>
  </si>
  <si>
    <t>1K0601147G V99</t>
  </si>
  <si>
    <t>6R0601147  WPU</t>
  </si>
  <si>
    <t>06H198211A</t>
  </si>
  <si>
    <t>1K0601147G QLV</t>
  </si>
  <si>
    <t>3B0498201</t>
  </si>
  <si>
    <t>6Q0407256T</t>
  </si>
  <si>
    <t>1K0407255T</t>
  </si>
  <si>
    <t>1K0819465B</t>
  </si>
  <si>
    <t>3AA711113C A0U</t>
  </si>
  <si>
    <t>4F0133835N</t>
  </si>
  <si>
    <t>6N0601149E FED</t>
  </si>
  <si>
    <t>5Q0407254A</t>
  </si>
  <si>
    <t>6R0601147C WPU</t>
  </si>
  <si>
    <t>2K0601169  9B9</t>
  </si>
  <si>
    <t>8E0501611J</t>
  </si>
  <si>
    <t>191407255C</t>
  </si>
  <si>
    <t>3C0505434K</t>
  </si>
  <si>
    <t>5N0498099BX</t>
  </si>
  <si>
    <t>8E0505432AF</t>
  </si>
  <si>
    <t>8K0505432AP</t>
  </si>
  <si>
    <t>1J0601147N GJW</t>
  </si>
  <si>
    <t>8Z0601147A Z17</t>
  </si>
  <si>
    <t>8K0407253R</t>
  </si>
  <si>
    <t>1K0254400BX</t>
  </si>
  <si>
    <t>6RU909144K</t>
  </si>
  <si>
    <t>7H0601147D RGZ</t>
  </si>
  <si>
    <t>06L911021 X</t>
  </si>
  <si>
    <t>5C0601147  QLV</t>
  </si>
  <si>
    <t>3C0601149Q TJY</t>
  </si>
  <si>
    <t>6R0423845</t>
  </si>
  <si>
    <t>8K0505323F</t>
  </si>
  <si>
    <t>2E0407304S</t>
  </si>
  <si>
    <t>06H133201AN</t>
  </si>
  <si>
    <t>1SL601147C 1ZX</t>
  </si>
  <si>
    <t>6J0601147C 1ZX</t>
  </si>
  <si>
    <t>6Q1863483B 71N</t>
  </si>
  <si>
    <t>2E0599173G</t>
  </si>
  <si>
    <t>5C0407256</t>
  </si>
  <si>
    <t>6L0601147C 69Z</t>
  </si>
  <si>
    <t>8W0423811B</t>
  </si>
  <si>
    <t>8W0407253F</t>
  </si>
  <si>
    <t>1C0601149A GRB</t>
  </si>
  <si>
    <t>7H0601151C 9B9</t>
  </si>
  <si>
    <t>072198012A</t>
  </si>
  <si>
    <t>2E0407304N</t>
  </si>
  <si>
    <t>4M0505291D</t>
  </si>
  <si>
    <t>0B5398009D</t>
  </si>
  <si>
    <t>1C0601147C GJW</t>
  </si>
  <si>
    <t>1K1614019T</t>
  </si>
  <si>
    <t>2E1827506H</t>
  </si>
  <si>
    <t>0AW398321A</t>
  </si>
  <si>
    <t>1K0498099G</t>
  </si>
  <si>
    <t>2E0422145B</t>
  </si>
  <si>
    <t>5G0698459</t>
  </si>
  <si>
    <t>1Z0853480A</t>
  </si>
  <si>
    <t>2H0498627A</t>
  </si>
  <si>
    <t>3C0837974A 9B9</t>
  </si>
  <si>
    <t>5N0601169  XRW</t>
  </si>
  <si>
    <t>2H0863761D JD8</t>
  </si>
  <si>
    <t>8W0598611</t>
  </si>
  <si>
    <t>02E911023SX</t>
  </si>
  <si>
    <t>5Q0816803E</t>
  </si>
  <si>
    <t>3C0807109D</t>
  </si>
  <si>
    <t>5F4813303A</t>
  </si>
  <si>
    <t>6Q0807109D</t>
  </si>
  <si>
    <t>5K0807109M</t>
  </si>
  <si>
    <t>1K4809219</t>
  </si>
  <si>
    <t>5F0807305</t>
  </si>
  <si>
    <t>5JH807305</t>
  </si>
  <si>
    <t>8V0807109B</t>
  </si>
  <si>
    <t>1P0807109A</t>
  </si>
  <si>
    <t>1T0807109D</t>
  </si>
  <si>
    <t>5JA807109A</t>
  </si>
  <si>
    <t>5M0807109E</t>
  </si>
  <si>
    <t>3C0809146A</t>
  </si>
  <si>
    <t>4L0860021N 2ZZ</t>
  </si>
  <si>
    <t>5N0807109F</t>
  </si>
  <si>
    <t>8K5861325A Q0D</t>
  </si>
  <si>
    <t>3AA807109B</t>
  </si>
  <si>
    <t>8U0807109C</t>
  </si>
  <si>
    <t>8W0807309</t>
  </si>
  <si>
    <t>6C0500051</t>
  </si>
  <si>
    <t>6RG807109C</t>
  </si>
  <si>
    <t>1J0500051J</t>
  </si>
  <si>
    <t>2K5501101E</t>
  </si>
  <si>
    <t>5C6807109C</t>
  </si>
  <si>
    <t>6RF199315E</t>
  </si>
  <si>
    <t>1K5807109E</t>
  </si>
  <si>
    <t>2E1810151A</t>
  </si>
  <si>
    <t>5NA807109E</t>
  </si>
  <si>
    <t>7F0803703B</t>
  </si>
  <si>
    <t>8V5807309</t>
  </si>
  <si>
    <t>3C5807305A</t>
  </si>
  <si>
    <t>6V0807109B</t>
  </si>
  <si>
    <t>81A807309</t>
  </si>
  <si>
    <t>8V4807109E</t>
  </si>
  <si>
    <t>2K0809079A</t>
  </si>
  <si>
    <t>3C0807109C</t>
  </si>
  <si>
    <t>5Q0199315Q</t>
  </si>
  <si>
    <t>1K0501203D</t>
  </si>
  <si>
    <t>5JA807109C</t>
  </si>
  <si>
    <t>5Q0501049AN</t>
  </si>
  <si>
    <t>6RF500051A</t>
  </si>
  <si>
    <t>2E0853194A</t>
  </si>
  <si>
    <t>4F0805263C</t>
  </si>
  <si>
    <t>5G0807109AL</t>
  </si>
  <si>
    <t>5G6813309</t>
  </si>
  <si>
    <t>5K6813301</t>
  </si>
  <si>
    <t>8R0813253</t>
  </si>
  <si>
    <t>8R0813303</t>
  </si>
  <si>
    <t>5E0807109</t>
  </si>
  <si>
    <t>1K6813309B</t>
  </si>
  <si>
    <t>2E0805842C</t>
  </si>
  <si>
    <t>5N0807305</t>
  </si>
  <si>
    <t>6J8807305</t>
  </si>
  <si>
    <t>3G0807305E</t>
  </si>
  <si>
    <t>8X0807309</t>
  </si>
  <si>
    <t>3C8813319A</t>
  </si>
  <si>
    <t>5M0813319A</t>
  </si>
  <si>
    <t>5Q0813174</t>
  </si>
  <si>
    <t>8V0821468E</t>
  </si>
  <si>
    <t>1K6833300J</t>
  </si>
  <si>
    <t>2H0407022B</t>
  </si>
  <si>
    <t>2H0407151A</t>
  </si>
  <si>
    <t>5K6809262A</t>
  </si>
  <si>
    <t>6R6813319C</t>
  </si>
  <si>
    <t>7L0805677B</t>
  </si>
  <si>
    <t>04E145715K</t>
  </si>
  <si>
    <t>1K5833307J</t>
  </si>
  <si>
    <t>4G5827302B</t>
  </si>
  <si>
    <t>5C0501529A</t>
  </si>
  <si>
    <t>8E0505312AE</t>
  </si>
  <si>
    <t>8K1863822L</t>
  </si>
  <si>
    <t>8W0505432T</t>
  </si>
  <si>
    <t>2H0809882</t>
  </si>
  <si>
    <t>3C8809411B</t>
  </si>
  <si>
    <t>5Q0407152J</t>
  </si>
  <si>
    <t>6R0199315F</t>
  </si>
  <si>
    <t>2E1805033</t>
  </si>
  <si>
    <t>2E1809676</t>
  </si>
  <si>
    <t>5F0809412</t>
  </si>
  <si>
    <t>5N0805147</t>
  </si>
  <si>
    <t>5Q0411303T</t>
  </si>
  <si>
    <t>6RU813301A</t>
  </si>
  <si>
    <t>8K0399315G</t>
  </si>
  <si>
    <t>1S0807109D</t>
  </si>
  <si>
    <t>1S0807109F</t>
  </si>
  <si>
    <t>2H0501172</t>
  </si>
  <si>
    <t>4M0807109C</t>
  </si>
  <si>
    <t>6J0809072</t>
  </si>
  <si>
    <t>8U0807309D</t>
  </si>
  <si>
    <t>1T0807109B</t>
  </si>
  <si>
    <t>2K0807305G</t>
  </si>
  <si>
    <t>6J0809411A</t>
  </si>
  <si>
    <t>1S0500051A</t>
  </si>
  <si>
    <t>6RF199315D</t>
  </si>
  <si>
    <t>1K0885861AB</t>
  </si>
  <si>
    <t>4G5813307</t>
  </si>
  <si>
    <t>5JH809641A</t>
  </si>
  <si>
    <t>5NA805931A</t>
  </si>
  <si>
    <t>7D0853661</t>
  </si>
  <si>
    <t>8K0809219</t>
  </si>
  <si>
    <t>8P0805115B</t>
  </si>
  <si>
    <t>1K6833390A</t>
  </si>
  <si>
    <t>2E0863111B</t>
  </si>
  <si>
    <t>2K0810212D</t>
  </si>
  <si>
    <t>3C0803126</t>
  </si>
  <si>
    <t>3Q0411303A</t>
  </si>
  <si>
    <t>5F4813227</t>
  </si>
  <si>
    <t>5N0805567E</t>
  </si>
  <si>
    <t>7L0803107B</t>
  </si>
  <si>
    <t>8R0805869</t>
  </si>
  <si>
    <t>8V5821467B</t>
  </si>
  <si>
    <t>8V5827301C</t>
  </si>
  <si>
    <t>8V5827302C</t>
  </si>
  <si>
    <t>8W0505397E</t>
  </si>
  <si>
    <t>1J0407151C</t>
  </si>
  <si>
    <t>5C6813311</t>
  </si>
  <si>
    <t>5N0805932B</t>
  </si>
  <si>
    <t>5N0806930A</t>
  </si>
  <si>
    <t>6R4809612A</t>
  </si>
  <si>
    <t>6RF827302A</t>
  </si>
  <si>
    <t>6RU813332</t>
  </si>
  <si>
    <t>7L0804073G</t>
  </si>
  <si>
    <t>8K5827301M</t>
  </si>
  <si>
    <t>8W6827301</t>
  </si>
  <si>
    <t>2H0407021B</t>
  </si>
  <si>
    <t>2H0407152A</t>
  </si>
  <si>
    <t>2K0407151B</t>
  </si>
  <si>
    <t>6RF407151B</t>
  </si>
  <si>
    <t>7L0801373</t>
  </si>
  <si>
    <t>6C0807109A</t>
  </si>
  <si>
    <t>6J4813320A</t>
  </si>
  <si>
    <t>3R0807305</t>
  </si>
  <si>
    <t>5G0807305D</t>
  </si>
  <si>
    <t>5F0807109AD</t>
  </si>
  <si>
    <t>81A807109B</t>
  </si>
  <si>
    <t>3C9807305</t>
  </si>
  <si>
    <t>6R0807305A</t>
  </si>
  <si>
    <t>06D903141D</t>
  </si>
  <si>
    <t>3G5827301A</t>
  </si>
  <si>
    <t>5F0809147</t>
  </si>
  <si>
    <t>6C6813319</t>
  </si>
  <si>
    <t>6J4839613</t>
  </si>
  <si>
    <t>8K1399345E</t>
  </si>
  <si>
    <t>8X0807251</t>
  </si>
  <si>
    <t>1J0253023 X</t>
  </si>
  <si>
    <t>1K5833308J</t>
  </si>
  <si>
    <t>2H0805471A</t>
  </si>
  <si>
    <t>2H6805541</t>
  </si>
  <si>
    <t>3C0803098</t>
  </si>
  <si>
    <t>4G0821136A</t>
  </si>
  <si>
    <t>5K0807651D</t>
  </si>
  <si>
    <t>5N0806929A</t>
  </si>
  <si>
    <t>5N0810609</t>
  </si>
  <si>
    <t>7E0419804</t>
  </si>
  <si>
    <t>04C199207G</t>
  </si>
  <si>
    <t>1K0407152BL</t>
  </si>
  <si>
    <t>1K0501529H</t>
  </si>
  <si>
    <t>2E0821102</t>
  </si>
  <si>
    <t>2H0805133A</t>
  </si>
  <si>
    <t>2K0801903</t>
  </si>
  <si>
    <t>4G5827301B</t>
  </si>
  <si>
    <t>5G0810136</t>
  </si>
  <si>
    <t>7L0805112C</t>
  </si>
  <si>
    <t>03L103265 X</t>
  </si>
  <si>
    <t>03P103351</t>
  </si>
  <si>
    <t>06A103351T</t>
  </si>
  <si>
    <t>2K0867611E PL5</t>
  </si>
  <si>
    <t>6J4813320</t>
  </si>
  <si>
    <t>4F0805147C</t>
  </si>
  <si>
    <t>5G6813328</t>
  </si>
  <si>
    <t>6J4813319A</t>
  </si>
  <si>
    <t>6RU813227</t>
  </si>
  <si>
    <t>1P0813303A</t>
  </si>
  <si>
    <t>5P0809411E</t>
  </si>
  <si>
    <t>7P0807309</t>
  </si>
  <si>
    <t>8E0807109J</t>
  </si>
  <si>
    <t>575807109E</t>
  </si>
  <si>
    <t>5F0807109AR</t>
  </si>
  <si>
    <t>6RG803091</t>
  </si>
  <si>
    <t>2K3598151</t>
  </si>
  <si>
    <t>6J4809427B</t>
  </si>
  <si>
    <t>6J4839614</t>
  </si>
  <si>
    <t>8W6827302</t>
  </si>
  <si>
    <t>2E0821178</t>
  </si>
  <si>
    <t>3C5813311</t>
  </si>
  <si>
    <t>4G0807134B</t>
  </si>
  <si>
    <t>4L0805457</t>
  </si>
  <si>
    <t>4L0805458</t>
  </si>
  <si>
    <t>5JH813319A</t>
  </si>
  <si>
    <t>5M0813301B</t>
  </si>
  <si>
    <t>6RU813228</t>
  </si>
  <si>
    <t>8R0806027</t>
  </si>
  <si>
    <t>8W0505398E</t>
  </si>
  <si>
    <t>1K5831299J</t>
  </si>
  <si>
    <t>2E0821177</t>
  </si>
  <si>
    <t>4G0821135A</t>
  </si>
  <si>
    <t>5C6813327</t>
  </si>
  <si>
    <t>5K6813319C</t>
  </si>
  <si>
    <t>5K6813319CCENTRAL</t>
  </si>
  <si>
    <t>5N0809147</t>
  </si>
  <si>
    <t>6R0807651A</t>
  </si>
  <si>
    <t>7L8407151K</t>
  </si>
  <si>
    <t>8W0505431T</t>
  </si>
  <si>
    <t>8W5827302A</t>
  </si>
  <si>
    <t>1K0199313AL</t>
  </si>
  <si>
    <t>7L0407152H</t>
  </si>
  <si>
    <t>1K0804106C</t>
  </si>
  <si>
    <t>3G0807109F</t>
  </si>
  <si>
    <t>8E0813341</t>
  </si>
  <si>
    <t>1K0807109C</t>
  </si>
  <si>
    <t>5P0804106</t>
  </si>
  <si>
    <t>6R0807109D</t>
  </si>
  <si>
    <t>5Q0501049AQ</t>
  </si>
  <si>
    <t>2H0018900C</t>
  </si>
  <si>
    <t>3C0505235AC</t>
  </si>
  <si>
    <t>7L0807109E</t>
  </si>
  <si>
    <t>1S0813301B</t>
  </si>
  <si>
    <t>3AE813320</t>
  </si>
  <si>
    <t>6J0810136A</t>
  </si>
  <si>
    <t>8E5809650A</t>
  </si>
  <si>
    <t>1K5831307J</t>
  </si>
  <si>
    <t>3AE813319</t>
  </si>
  <si>
    <t>4G0807133B</t>
  </si>
  <si>
    <t>5C6810689</t>
  </si>
  <si>
    <t>5G6817123</t>
  </si>
  <si>
    <t>5K6809643D</t>
  </si>
  <si>
    <t>5N0805931B</t>
  </si>
  <si>
    <t>5NA821135</t>
  </si>
  <si>
    <t>5NA821136</t>
  </si>
  <si>
    <t>5Q0201307P</t>
  </si>
  <si>
    <t>5Q0813528</t>
  </si>
  <si>
    <t>7E0407152B</t>
  </si>
  <si>
    <t>8V5809650TA</t>
  </si>
  <si>
    <t>8W0505432P</t>
  </si>
  <si>
    <t>8W5827301A</t>
  </si>
  <si>
    <t>2H0407257J</t>
  </si>
  <si>
    <t>3C8813320A</t>
  </si>
  <si>
    <t>4F0810253B</t>
  </si>
  <si>
    <t>4G0407253B</t>
  </si>
  <si>
    <t>4H0821136F</t>
  </si>
  <si>
    <t>5F4813303B</t>
  </si>
  <si>
    <t>6C6813320</t>
  </si>
  <si>
    <t>8P0805116B</t>
  </si>
  <si>
    <t>8V5809649TA</t>
  </si>
  <si>
    <t>7H0501071E</t>
  </si>
  <si>
    <t>7H0501072E</t>
  </si>
  <si>
    <t>8E0505312AC</t>
  </si>
  <si>
    <t>5C6825721</t>
  </si>
  <si>
    <t>5E5813309</t>
  </si>
  <si>
    <t>5N0803881A</t>
  </si>
  <si>
    <t>2E0805035</t>
  </si>
  <si>
    <t>2K5807305</t>
  </si>
  <si>
    <t>6R6813301C</t>
  </si>
  <si>
    <t>2K5807109</t>
  </si>
  <si>
    <t>3C5807305</t>
  </si>
  <si>
    <t>6C0199315</t>
  </si>
  <si>
    <t>2K5511151N</t>
  </si>
  <si>
    <t>3R0807109</t>
  </si>
  <si>
    <t>5Q0501049BH</t>
  </si>
  <si>
    <t>575807305A</t>
  </si>
  <si>
    <t>6R0500051B</t>
  </si>
  <si>
    <t>8R0802215A</t>
  </si>
  <si>
    <t>3C0809145A</t>
  </si>
  <si>
    <t>3C8854855C 9B9</t>
  </si>
  <si>
    <t>5JH813309</t>
  </si>
  <si>
    <t>5K6813320C</t>
  </si>
  <si>
    <t>5Q0825729</t>
  </si>
  <si>
    <t>6Q0809105F</t>
  </si>
  <si>
    <t>6R6809411C</t>
  </si>
  <si>
    <t>03L122157Q</t>
  </si>
  <si>
    <t>079103602BG</t>
  </si>
  <si>
    <t>1K0407151BL</t>
  </si>
  <si>
    <t>1K0810135B</t>
  </si>
  <si>
    <t>1P0813320C</t>
  </si>
  <si>
    <t>3G0806929</t>
  </si>
  <si>
    <t>5JH813481</t>
  </si>
  <si>
    <t>6J4813303A</t>
  </si>
  <si>
    <t>6RU813331</t>
  </si>
  <si>
    <t>7E0407151C</t>
  </si>
  <si>
    <t>8R0807233</t>
  </si>
  <si>
    <t>8V5813307</t>
  </si>
  <si>
    <t>8W0505311E</t>
  </si>
  <si>
    <t>1K6809643</t>
  </si>
  <si>
    <t>1S0199315D</t>
  </si>
  <si>
    <t>3C5809263</t>
  </si>
  <si>
    <t>3G5827302A</t>
  </si>
  <si>
    <t>4G0807133F</t>
  </si>
  <si>
    <t>5F0809148</t>
  </si>
  <si>
    <t>5Q0825661AF</t>
  </si>
  <si>
    <t>8T0809992</t>
  </si>
  <si>
    <t>1K0254200BX</t>
  </si>
  <si>
    <t>5F4813303</t>
  </si>
  <si>
    <t>6R4881105M</t>
  </si>
  <si>
    <t>6RU813309</t>
  </si>
  <si>
    <t>1K0253209CA</t>
  </si>
  <si>
    <t>2HH867011J TOM</t>
  </si>
  <si>
    <t>2E0521101AF</t>
  </si>
  <si>
    <t>2E0521101C</t>
  </si>
  <si>
    <t>2H0521102L</t>
  </si>
  <si>
    <t>6RU813114B</t>
  </si>
  <si>
    <t>8P4813307A</t>
  </si>
  <si>
    <t>2E0411019J</t>
  </si>
  <si>
    <t>3R0505235</t>
  </si>
  <si>
    <t>6R6813309A</t>
  </si>
  <si>
    <t>8E0804479D</t>
  </si>
  <si>
    <t>8P0807113F</t>
  </si>
  <si>
    <t>2E0511131B</t>
  </si>
  <si>
    <t>3G5813301A</t>
  </si>
  <si>
    <t>1Q0807109A</t>
  </si>
  <si>
    <t>2Z0511151A</t>
  </si>
  <si>
    <t>3C0813114C</t>
  </si>
  <si>
    <t>1S0411305D</t>
  </si>
  <si>
    <t>2K0809208A</t>
  </si>
  <si>
    <t>5G0805275B</t>
  </si>
  <si>
    <t>5N0807651B</t>
  </si>
  <si>
    <t>6R6867601A 82V</t>
  </si>
  <si>
    <t>6J4807305</t>
  </si>
  <si>
    <t>3G0809412A</t>
  </si>
  <si>
    <t>6J0807109A</t>
  </si>
  <si>
    <t>8V4807109C</t>
  </si>
  <si>
    <t>3G5813319</t>
  </si>
  <si>
    <t>8E0807109C</t>
  </si>
  <si>
    <t>8E0807313L</t>
  </si>
  <si>
    <t>8R0807113B</t>
  </si>
  <si>
    <t>8R0807113C</t>
  </si>
  <si>
    <t>8X0807109C</t>
  </si>
  <si>
    <t>3C0411303AA</t>
  </si>
  <si>
    <t>4F0807111</t>
  </si>
  <si>
    <t>4G0407254B</t>
  </si>
  <si>
    <t>8K0807113F</t>
  </si>
  <si>
    <t>8R0807313C</t>
  </si>
  <si>
    <t>5G0807109H</t>
  </si>
  <si>
    <t>1K5825721C</t>
  </si>
  <si>
    <t>3C0807093</t>
  </si>
  <si>
    <t>8K9810979</t>
  </si>
  <si>
    <t>06A253031BA</t>
  </si>
  <si>
    <t>3C0411303AC</t>
  </si>
  <si>
    <t>5F4827933C GRU</t>
  </si>
  <si>
    <t>5Q0825701C</t>
  </si>
  <si>
    <t>7L6805157L</t>
  </si>
  <si>
    <t>8K0806027</t>
  </si>
  <si>
    <t>8L3853959A 01C</t>
  </si>
  <si>
    <t>8W5813307A</t>
  </si>
  <si>
    <t>4G0807113A</t>
  </si>
  <si>
    <t>5NA805932A</t>
  </si>
  <si>
    <t>7L6145795H</t>
  </si>
  <si>
    <t>8K0814339</t>
  </si>
  <si>
    <t>8T0807313</t>
  </si>
  <si>
    <t>8V5821468B</t>
  </si>
  <si>
    <t>8W0511305AF</t>
  </si>
  <si>
    <t>1P0813319C</t>
  </si>
  <si>
    <t>3C0199313AD</t>
  </si>
  <si>
    <t>5NA805567</t>
  </si>
  <si>
    <t>8E0802091D</t>
  </si>
  <si>
    <t>8K0199521Q</t>
  </si>
  <si>
    <t>8K5813307</t>
  </si>
  <si>
    <t>1J0199313M</t>
  </si>
  <si>
    <t>6K0711155E</t>
  </si>
  <si>
    <t>8E0831507</t>
  </si>
  <si>
    <t>1Q0810150A</t>
  </si>
  <si>
    <t>5K7825711</t>
  </si>
  <si>
    <t>5Q0411303N</t>
  </si>
  <si>
    <t>6P8813303</t>
  </si>
  <si>
    <t>6RU813319</t>
  </si>
  <si>
    <t>6V6813301</t>
  </si>
  <si>
    <t>7D1843872</t>
  </si>
  <si>
    <t>7P0805551</t>
  </si>
  <si>
    <t>8T8813253</t>
  </si>
  <si>
    <t>1K0804105D</t>
  </si>
  <si>
    <t>2E1817537</t>
  </si>
  <si>
    <t>4F0805500B</t>
  </si>
  <si>
    <t>4F0837629F</t>
  </si>
  <si>
    <t>6R6813320C</t>
  </si>
  <si>
    <t>1J5807861B</t>
  </si>
  <si>
    <t>1J5813320K</t>
  </si>
  <si>
    <t>2E0853166</t>
  </si>
  <si>
    <t>3C0805148A</t>
  </si>
  <si>
    <t>5G0807651A</t>
  </si>
  <si>
    <t>5P8813303E</t>
  </si>
  <si>
    <t>5Q0805398</t>
  </si>
  <si>
    <t>6J4863459F 4W4</t>
  </si>
  <si>
    <t>8P4809460F</t>
  </si>
  <si>
    <t>8U0813307</t>
  </si>
  <si>
    <t>8W0807113</t>
  </si>
  <si>
    <t>1S0807651A</t>
  </si>
  <si>
    <t>5K1880505A</t>
  </si>
  <si>
    <t>6V6813303</t>
  </si>
  <si>
    <t>8K0511305AB</t>
  </si>
  <si>
    <t>8L0807109F</t>
  </si>
  <si>
    <t>8P4807309B</t>
  </si>
  <si>
    <t>09M321361A</t>
  </si>
  <si>
    <t>1K4809220</t>
  </si>
  <si>
    <t>5F4813315</t>
  </si>
  <si>
    <t>1K5813320A</t>
  </si>
  <si>
    <t>5P0807305A</t>
  </si>
  <si>
    <t>6V6807305</t>
  </si>
  <si>
    <t>1K5813319A</t>
  </si>
  <si>
    <t>3C0805115</t>
  </si>
  <si>
    <t>3C8805115</t>
  </si>
  <si>
    <t>6J3867769C 6E8</t>
  </si>
  <si>
    <t>6Q6803502B</t>
  </si>
  <si>
    <t>7H0814293B</t>
  </si>
  <si>
    <t>1K5833300J</t>
  </si>
  <si>
    <t>3G5813320</t>
  </si>
  <si>
    <t>5Q0804421B</t>
  </si>
  <si>
    <t>6J8813319</t>
  </si>
  <si>
    <t>6N0411309D</t>
  </si>
  <si>
    <t>8P4813331</t>
  </si>
  <si>
    <t>8R0803671A</t>
  </si>
  <si>
    <t>8T8813295</t>
  </si>
  <si>
    <t>1K0411303AM</t>
  </si>
  <si>
    <t>1K0411303AR</t>
  </si>
  <si>
    <t>2K0809428</t>
  </si>
  <si>
    <t>4G0807134F</t>
  </si>
  <si>
    <t>5Q0411303M</t>
  </si>
  <si>
    <t>6J8813320</t>
  </si>
  <si>
    <t>6Q0809147J</t>
  </si>
  <si>
    <t>6RF411305A</t>
  </si>
  <si>
    <t>2E1809027</t>
  </si>
  <si>
    <t>2H0805563E</t>
  </si>
  <si>
    <t>2K3411303</t>
  </si>
  <si>
    <t>2K3511409A</t>
  </si>
  <si>
    <t>3G0807651B</t>
  </si>
  <si>
    <t>5C6827302D</t>
  </si>
  <si>
    <t>7E0821101A</t>
  </si>
  <si>
    <t>7H0511407A</t>
  </si>
  <si>
    <t>8D0809110A</t>
  </si>
  <si>
    <t>8K0411309H</t>
  </si>
  <si>
    <t>8K0511305K</t>
  </si>
  <si>
    <t>5C6807651</t>
  </si>
  <si>
    <t>5JH813301A</t>
  </si>
  <si>
    <t>6RF813301A</t>
  </si>
  <si>
    <t>8W0411309</t>
  </si>
  <si>
    <t>1J4837729BK</t>
  </si>
  <si>
    <t>1K5837462B</t>
  </si>
  <si>
    <t>3AA837461B</t>
  </si>
  <si>
    <t>3AE839462C</t>
  </si>
  <si>
    <t>7H0837730BA</t>
  </si>
  <si>
    <t>1T0839461P</t>
  </si>
  <si>
    <t>03L131512DQ</t>
  </si>
  <si>
    <t>1K0407271GR</t>
  </si>
  <si>
    <t>1K0407763KX</t>
  </si>
  <si>
    <t>2H0413031K</t>
  </si>
  <si>
    <t>3C0411105AQ</t>
  </si>
  <si>
    <t>6Q0513025S</t>
  </si>
  <si>
    <t>8R1419753H</t>
  </si>
  <si>
    <t>1K0511115BC</t>
  </si>
  <si>
    <t>1K0513029HQ</t>
  </si>
  <si>
    <t>7L6407271G</t>
  </si>
  <si>
    <t>7L6413032S</t>
  </si>
  <si>
    <t>7L6513028</t>
  </si>
  <si>
    <t>JZW513025N</t>
  </si>
  <si>
    <t>0AM198142B</t>
  </si>
  <si>
    <t>0AM198142G</t>
  </si>
  <si>
    <t>0AM198142H</t>
  </si>
  <si>
    <t>1T0413031JR</t>
  </si>
  <si>
    <t>2E0513029F</t>
  </si>
  <si>
    <t>3Q0413031BM</t>
  </si>
  <si>
    <t>5N0513049BF</t>
  </si>
  <si>
    <t>5Q0513049FF</t>
  </si>
  <si>
    <t>03L131512DS</t>
  </si>
  <si>
    <t>03L131512DT</t>
  </si>
  <si>
    <t>5K0837462B</t>
  </si>
  <si>
    <t>1K0513029ME</t>
  </si>
  <si>
    <t>8T0513035M</t>
  </si>
  <si>
    <t>1K0254401JX</t>
  </si>
  <si>
    <t>1K0407271LA</t>
  </si>
  <si>
    <t>1K0411105AJ</t>
  </si>
  <si>
    <t>2K0407271E</t>
  </si>
  <si>
    <t>4G0407271D</t>
  </si>
  <si>
    <t>7E0407452MX</t>
  </si>
  <si>
    <t>7P0407271C</t>
  </si>
  <si>
    <t>1K0413031DC</t>
  </si>
  <si>
    <t>5Q0413023GH</t>
  </si>
  <si>
    <t>6R0513025</t>
  </si>
  <si>
    <t>6R0513025BB</t>
  </si>
  <si>
    <t>8T0513035G</t>
  </si>
  <si>
    <t>JZW513025AB</t>
  </si>
  <si>
    <t>3C1837462L</t>
  </si>
  <si>
    <t>5C6839461B</t>
  </si>
  <si>
    <t>03P131512E</t>
  </si>
  <si>
    <t>1S0407256D</t>
  </si>
  <si>
    <t>4B0407452 X</t>
  </si>
  <si>
    <t>5C0413031DP</t>
  </si>
  <si>
    <t>3C0885081F</t>
  </si>
  <si>
    <t>6Q0513025BL</t>
  </si>
  <si>
    <t>6RF513025B</t>
  </si>
  <si>
    <t>1K0407763HX</t>
  </si>
  <si>
    <t>2K3407271B</t>
  </si>
  <si>
    <t>4F0407271H</t>
  </si>
  <si>
    <t>5Q0513049CQ</t>
  </si>
  <si>
    <t>7P0407271A</t>
  </si>
  <si>
    <t>8K0413031CG</t>
  </si>
  <si>
    <t>JZW513025E</t>
  </si>
  <si>
    <t>6N0413031K</t>
  </si>
  <si>
    <t>6RF413031F</t>
  </si>
  <si>
    <t>JZW513025Q</t>
  </si>
  <si>
    <t>03L131512DL</t>
  </si>
  <si>
    <t>5C0413031AH</t>
  </si>
  <si>
    <t>5Q0407271DC</t>
  </si>
  <si>
    <t>7E0407452LX</t>
  </si>
  <si>
    <t>1K0501204D</t>
  </si>
  <si>
    <t>3Q0407761AX</t>
  </si>
  <si>
    <t>4G0407253A</t>
  </si>
  <si>
    <t>701407271M</t>
  </si>
  <si>
    <t>7L0407271F</t>
  </si>
  <si>
    <t>8D0407452AX</t>
  </si>
  <si>
    <t>8K0407271AJ</t>
  </si>
  <si>
    <t>1J0513025BG</t>
  </si>
  <si>
    <t>3Q0513049GE</t>
  </si>
  <si>
    <t>4F0513032AK</t>
  </si>
  <si>
    <t>5N0513049AH</t>
  </si>
  <si>
    <t>5Q0413023DA</t>
  </si>
  <si>
    <t>5Q0513049BG</t>
  </si>
  <si>
    <t>6RF413031C</t>
  </si>
  <si>
    <t>8E0413031CT</t>
  </si>
  <si>
    <t>8R0513035E</t>
  </si>
  <si>
    <t>8W0413031T</t>
  </si>
  <si>
    <t>JZW413031N</t>
  </si>
  <si>
    <t>1S0413031B</t>
  </si>
  <si>
    <t>3C0413031AQ</t>
  </si>
  <si>
    <t>6R0413031BF</t>
  </si>
  <si>
    <t>6R0413031F</t>
  </si>
  <si>
    <t>8E5839630B</t>
  </si>
  <si>
    <t>1J5839730D</t>
  </si>
  <si>
    <t>1K0407272MP</t>
  </si>
  <si>
    <t>1S0407761D</t>
  </si>
  <si>
    <t>1S0407762E</t>
  </si>
  <si>
    <t>5K0837462D</t>
  </si>
  <si>
    <t>5Q0407271G</t>
  </si>
  <si>
    <t>6Q4839461D</t>
  </si>
  <si>
    <t>1K0407272QE</t>
  </si>
  <si>
    <t>1K0407451GX</t>
  </si>
  <si>
    <t>1K0407451RX</t>
  </si>
  <si>
    <t>3Q0407271AQ</t>
  </si>
  <si>
    <t>5Q0407762CX</t>
  </si>
  <si>
    <t>6C0407271HX</t>
  </si>
  <si>
    <t>6C0407272H</t>
  </si>
  <si>
    <t>8W0407271A</t>
  </si>
  <si>
    <t>06J103600AF</t>
  </si>
  <si>
    <t>5C0513029B</t>
  </si>
  <si>
    <t>6Q0609617</t>
  </si>
  <si>
    <t>6RF407762C</t>
  </si>
  <si>
    <t>8K0513035K</t>
  </si>
  <si>
    <t>8W0413031AA</t>
  </si>
  <si>
    <t>JZW407449EX</t>
  </si>
  <si>
    <t>1T0413031HP</t>
  </si>
  <si>
    <t>7E5513029A</t>
  </si>
  <si>
    <t>1H0513031</t>
  </si>
  <si>
    <t>1K0413031BF</t>
  </si>
  <si>
    <t>2K5413031</t>
  </si>
  <si>
    <t>5N0413031AL</t>
  </si>
  <si>
    <t>5Q0413023FP</t>
  </si>
  <si>
    <t>6Q0413031CD</t>
  </si>
  <si>
    <t>JZW513025B</t>
  </si>
  <si>
    <t>6R0413031AT</t>
  </si>
  <si>
    <t>3AA837461C</t>
  </si>
  <si>
    <t>6Q4837461J</t>
  </si>
  <si>
    <t>7P6837462A</t>
  </si>
  <si>
    <t>0AM325025D Z0D</t>
  </si>
  <si>
    <t>0AM325025D Z8W</t>
  </si>
  <si>
    <t>0BH325025J Z1U</t>
  </si>
  <si>
    <t>1K5837461B</t>
  </si>
  <si>
    <t>5N0407761S</t>
  </si>
  <si>
    <t>5N0407764H</t>
  </si>
  <si>
    <t>5Q0407271CB</t>
  </si>
  <si>
    <t>5Q0407764CX</t>
  </si>
  <si>
    <t>6R0407761</t>
  </si>
  <si>
    <t>6R0407761K</t>
  </si>
  <si>
    <t>6R0407762</t>
  </si>
  <si>
    <t>6RF407761C</t>
  </si>
  <si>
    <t>7L6501817B</t>
  </si>
  <si>
    <t>7P6839462A</t>
  </si>
  <si>
    <t>8E0407271AT</t>
  </si>
  <si>
    <t>8K0407254AB</t>
  </si>
  <si>
    <t>8R0927156S</t>
  </si>
  <si>
    <t>0AA409271B</t>
  </si>
  <si>
    <t>4F0616031M</t>
  </si>
  <si>
    <t>7P6513029AN</t>
  </si>
  <si>
    <t>8E0407253E</t>
  </si>
  <si>
    <t>8K0407253AB</t>
  </si>
  <si>
    <t>8W0407271E</t>
  </si>
  <si>
    <t>6RF513025A</t>
  </si>
  <si>
    <t>8K0513035AK</t>
  </si>
  <si>
    <t>1K0513029HJ</t>
  </si>
  <si>
    <t>2E0513029T</t>
  </si>
  <si>
    <t>5C0513025H</t>
  </si>
  <si>
    <t>5N0413031AE</t>
  </si>
  <si>
    <t>5Q0413023FJ</t>
  </si>
  <si>
    <t>5Q0513049BF</t>
  </si>
  <si>
    <t>6C0513025AH</t>
  </si>
  <si>
    <t>8R0513035R</t>
  </si>
  <si>
    <t>JZW513025</t>
  </si>
  <si>
    <t>3AA413031M</t>
  </si>
  <si>
    <t>6C0413031BE</t>
  </si>
  <si>
    <t>2K2837729M</t>
  </si>
  <si>
    <t>5F3837461D</t>
  </si>
  <si>
    <t>5F3837462D</t>
  </si>
  <si>
    <t>6Q1612107R</t>
  </si>
  <si>
    <t>7E0837730B</t>
  </si>
  <si>
    <t>1J1614106E</t>
  </si>
  <si>
    <t>1K1614106AK</t>
  </si>
  <si>
    <t>2H0407271F</t>
  </si>
  <si>
    <t>3Q0407762LX</t>
  </si>
  <si>
    <t>6R1614106G</t>
  </si>
  <si>
    <t>8E0612107L</t>
  </si>
  <si>
    <t>5N0407766</t>
  </si>
  <si>
    <t>7L8513029K</t>
  </si>
  <si>
    <t>JZW513025D</t>
  </si>
  <si>
    <t>1J0513025BF</t>
  </si>
  <si>
    <t>1J0513025DA</t>
  </si>
  <si>
    <t>3C0513049BQ</t>
  </si>
  <si>
    <t>4G0413031N</t>
  </si>
  <si>
    <t>6C0413031CC</t>
  </si>
  <si>
    <t>6N0513031H</t>
  </si>
  <si>
    <t>6R0413031BA</t>
  </si>
  <si>
    <t>8E0413031DF</t>
  </si>
  <si>
    <t>8E0513036R</t>
  </si>
  <si>
    <t>03G103603AH</t>
  </si>
  <si>
    <t>1K0413031BE</t>
  </si>
  <si>
    <t>5N0413031K</t>
  </si>
  <si>
    <t>6R0413031AJ</t>
  </si>
  <si>
    <t>3AA837462B</t>
  </si>
  <si>
    <t>3AA837462C</t>
  </si>
  <si>
    <t>5K0837461D</t>
  </si>
  <si>
    <t>6RF407764Q</t>
  </si>
  <si>
    <t>7L6513029N</t>
  </si>
  <si>
    <t>7P6837461A</t>
  </si>
  <si>
    <t>7P6839461A</t>
  </si>
  <si>
    <t>1K0513029GP</t>
  </si>
  <si>
    <t>3R0407258</t>
  </si>
  <si>
    <t>5Q0513049DD</t>
  </si>
  <si>
    <t>8E0864207F 6PS</t>
  </si>
  <si>
    <t>8K0407451LX</t>
  </si>
  <si>
    <t>1J9513025F</t>
  </si>
  <si>
    <t>1K0413031DE</t>
  </si>
  <si>
    <t>1Q0513029A</t>
  </si>
  <si>
    <t>1T0413031DB</t>
  </si>
  <si>
    <t>1T0513029Q</t>
  </si>
  <si>
    <t>2E0513029AD</t>
  </si>
  <si>
    <t>2H0513029H</t>
  </si>
  <si>
    <t>3C0513049AR</t>
  </si>
  <si>
    <t>4G5513035</t>
  </si>
  <si>
    <t>6C0513025AK</t>
  </si>
  <si>
    <t>6Q0513025BN</t>
  </si>
  <si>
    <t>6R0413031C</t>
  </si>
  <si>
    <t>8K0513035AM</t>
  </si>
  <si>
    <t>JZW413031</t>
  </si>
  <si>
    <t>1T0413031CF</t>
  </si>
  <si>
    <t>3C1837462H</t>
  </si>
  <si>
    <t>6N3837401E</t>
  </si>
  <si>
    <t>7H0837730L</t>
  </si>
  <si>
    <t>7P6837462B</t>
  </si>
  <si>
    <t>3C5839461F</t>
  </si>
  <si>
    <t>3C5839462F</t>
  </si>
  <si>
    <t>3C5839462K</t>
  </si>
  <si>
    <t>5Q1614106B</t>
  </si>
  <si>
    <t>7H0612105D</t>
  </si>
  <si>
    <t>8E0612107J</t>
  </si>
  <si>
    <t>8W0612107</t>
  </si>
  <si>
    <t>1J0513025DJ</t>
  </si>
  <si>
    <t>1K0513029JG</t>
  </si>
  <si>
    <t>1S0513025D</t>
  </si>
  <si>
    <t>2K0513029M</t>
  </si>
  <si>
    <t>5Q0407762TX</t>
  </si>
  <si>
    <t>5Q0513049DC</t>
  </si>
  <si>
    <t>6C0513025AT</t>
  </si>
  <si>
    <t>6Q0513025AH</t>
  </si>
  <si>
    <t>6R0511115G</t>
  </si>
  <si>
    <t>6R0513025E</t>
  </si>
  <si>
    <t>8T0413031L</t>
  </si>
  <si>
    <t>1J9513025E</t>
  </si>
  <si>
    <t>1K0413031CT</t>
  </si>
  <si>
    <t>1K0513029FA</t>
  </si>
  <si>
    <t>1K0513029FB</t>
  </si>
  <si>
    <t>1K0513029FG</t>
  </si>
  <si>
    <t>2E0413023BR</t>
  </si>
  <si>
    <t>3B5513031B</t>
  </si>
  <si>
    <t>3R0413031</t>
  </si>
  <si>
    <t>4G0413031AD</t>
  </si>
  <si>
    <t>5Q0413023FH</t>
  </si>
  <si>
    <t>8E0413031CC</t>
  </si>
  <si>
    <t>8F0513035J</t>
  </si>
  <si>
    <t>8K0413031CA</t>
  </si>
  <si>
    <t>8R0413031F</t>
  </si>
  <si>
    <t>8T0413031Q</t>
  </si>
  <si>
    <t>1K0413031BA</t>
  </si>
  <si>
    <t>4G5513035F</t>
  </si>
  <si>
    <t>5Z0413031AD</t>
  </si>
  <si>
    <t>8A0413503K</t>
  </si>
  <si>
    <t>8D0513031G</t>
  </si>
  <si>
    <t>8E0513036AE</t>
  </si>
  <si>
    <t>1T0413031EQ</t>
  </si>
  <si>
    <t>JZW413031J</t>
  </si>
  <si>
    <t>1J4837462E</t>
  </si>
  <si>
    <t>1J4839461C</t>
  </si>
  <si>
    <t>5F4837461C</t>
  </si>
  <si>
    <t>7P6837461B</t>
  </si>
  <si>
    <t>8E5839630C</t>
  </si>
  <si>
    <t>1K1614106AM</t>
  </si>
  <si>
    <t>4H0407254L</t>
  </si>
  <si>
    <t>5N0407763N</t>
  </si>
  <si>
    <t>5N0407766J</t>
  </si>
  <si>
    <t>5N0839462A</t>
  </si>
  <si>
    <t>7E0612105A</t>
  </si>
  <si>
    <t>7E0612105B</t>
  </si>
  <si>
    <t>8W0419501</t>
  </si>
  <si>
    <t>2E0413023BT</t>
  </si>
  <si>
    <t>2H0513029J</t>
  </si>
  <si>
    <t>6RF407761Q</t>
  </si>
  <si>
    <t>3C0513049CH</t>
  </si>
  <si>
    <t>5Q0513049FN</t>
  </si>
  <si>
    <t>6N0513031E</t>
  </si>
  <si>
    <t>7L6513029K</t>
  </si>
  <si>
    <t>8E0513036T</t>
  </si>
  <si>
    <t>8K0413031CH</t>
  </si>
  <si>
    <t>8P0411105B</t>
  </si>
  <si>
    <t>1J0413031BH</t>
  </si>
  <si>
    <t>3C0413031AJ</t>
  </si>
  <si>
    <t>5N0513049K</t>
  </si>
  <si>
    <t>5Q0413023EB</t>
  </si>
  <si>
    <t>5Q0413031HJ</t>
  </si>
  <si>
    <t>6C0413031AH</t>
  </si>
  <si>
    <t>6Q0413031BM</t>
  </si>
  <si>
    <t>6RF413031B</t>
  </si>
  <si>
    <t>7H0513029E</t>
  </si>
  <si>
    <t>3AE867428M 1BS</t>
  </si>
  <si>
    <t>5Q0407761FX</t>
  </si>
  <si>
    <t>2E0612107F</t>
  </si>
  <si>
    <t>2H0612105</t>
  </si>
  <si>
    <t>6R1614106C</t>
  </si>
  <si>
    <t>6R1614106H</t>
  </si>
  <si>
    <t>7E0513029C</t>
  </si>
  <si>
    <t>7P0612105</t>
  </si>
  <si>
    <t>03L131511Q</t>
  </si>
  <si>
    <t>2K5614106</t>
  </si>
  <si>
    <t>3B0413031Q</t>
  </si>
  <si>
    <t>3C0513049CN</t>
  </si>
  <si>
    <t>5N0513049AG</t>
  </si>
  <si>
    <t>5Q1423056E</t>
  </si>
  <si>
    <t>7E0513029D</t>
  </si>
  <si>
    <t>8W6413031B</t>
  </si>
  <si>
    <t>5Q0413023DB</t>
  </si>
  <si>
    <t>8W6513035</t>
  </si>
  <si>
    <t>1J0413031T</t>
  </si>
  <si>
    <t>1T0413031HQ</t>
  </si>
  <si>
    <t>6C0413031AN</t>
  </si>
  <si>
    <t>6Q0413031BN</t>
  </si>
  <si>
    <t>Produit</t>
  </si>
  <si>
    <t>8W0413038E</t>
  </si>
  <si>
    <t>6Q0407256AC</t>
  </si>
  <si>
    <t>3AA711113C AOU</t>
  </si>
  <si>
    <t>191601149</t>
  </si>
  <si>
    <t>1K1611349D</t>
  </si>
  <si>
    <t>6Q0601147P RGZ</t>
  </si>
  <si>
    <t>1K0129607AL</t>
  </si>
  <si>
    <t>5Q0820803K</t>
  </si>
  <si>
    <t>8W0505361E</t>
  </si>
  <si>
    <t>6Q0820808G</t>
  </si>
  <si>
    <t>03L105266CE</t>
  </si>
  <si>
    <t>5Q0505323D</t>
  </si>
  <si>
    <t>7H0407165B</t>
  </si>
  <si>
    <t>8E0505324M</t>
  </si>
  <si>
    <t>8V0498625B</t>
  </si>
  <si>
    <t>6RF498099BC</t>
  </si>
  <si>
    <t>Quantité scannée</t>
  </si>
  <si>
    <t>8T0413031AD</t>
  </si>
  <si>
    <t>000800981A</t>
  </si>
  <si>
    <t>1K0121205AC9B9</t>
  </si>
  <si>
    <t>3C0809411C</t>
  </si>
  <si>
    <t>3C5809405D</t>
  </si>
  <si>
    <t>3C5813319</t>
  </si>
  <si>
    <t>3C5813320</t>
  </si>
  <si>
    <t>3C9813301</t>
  </si>
  <si>
    <t>5G0805705G</t>
  </si>
  <si>
    <t>5Q0825902C</t>
  </si>
  <si>
    <t>6C0805116A</t>
  </si>
  <si>
    <t>6RG806249</t>
  </si>
  <si>
    <t>JZW413031A</t>
  </si>
  <si>
    <t>5N0813327</t>
  </si>
  <si>
    <t>03F105269</t>
  </si>
  <si>
    <t>1K0411105BA</t>
  </si>
  <si>
    <t>1K6863459R 82V</t>
  </si>
  <si>
    <t>2E0863635</t>
  </si>
  <si>
    <t>5E0419091ABCWE</t>
  </si>
  <si>
    <t>5NA061162A</t>
  </si>
  <si>
    <t>5Q0501049BF</t>
  </si>
  <si>
    <t>6RU807863</t>
  </si>
  <si>
    <t>6V6809602C</t>
  </si>
  <si>
    <t>8K0201653C</t>
  </si>
  <si>
    <t>6Q0513025BM</t>
  </si>
  <si>
    <t>357513031</t>
  </si>
  <si>
    <t>5Q0513049HJ</t>
  </si>
  <si>
    <t>1J0413031DQ</t>
  </si>
  <si>
    <t>2E0805259</t>
  </si>
  <si>
    <t>2K5513029J</t>
  </si>
  <si>
    <t>7L6413032</t>
  </si>
  <si>
    <t>873809835</t>
  </si>
  <si>
    <t>5N0813301</t>
  </si>
  <si>
    <t>575807651</t>
  </si>
  <si>
    <t>3C0810135</t>
  </si>
  <si>
    <t>8W0807309B</t>
  </si>
  <si>
    <t>8E0803126E</t>
  </si>
  <si>
    <t>5Q0813115</t>
  </si>
  <si>
    <t>7H0501413D</t>
  </si>
  <si>
    <t>8K0825215J</t>
  </si>
  <si>
    <t>1K0804106D</t>
  </si>
  <si>
    <t>7L0407152E</t>
  </si>
  <si>
    <t>1C0806592L</t>
  </si>
  <si>
    <t>5C6813087</t>
  </si>
  <si>
    <t>5K0809146</t>
  </si>
  <si>
    <t>6R6809411B</t>
  </si>
  <si>
    <t>1K0803107C</t>
  </si>
  <si>
    <t>701121207G</t>
  </si>
  <si>
    <t>06K109210AF</t>
  </si>
  <si>
    <t>1K8813111</t>
  </si>
  <si>
    <t>5Q0501049BK</t>
  </si>
  <si>
    <t>3G5813301</t>
  </si>
  <si>
    <t>OBSERVATION</t>
  </si>
  <si>
    <t>Verification Emplacement</t>
  </si>
  <si>
    <t>Quantité Théorique</t>
  </si>
  <si>
    <t>Casier Théorique</t>
  </si>
  <si>
    <t>Ecart</t>
  </si>
  <si>
    <t>Qte Scannée  2éme Comptage</t>
  </si>
  <si>
    <t>Qte Scannée 1ére Comptage</t>
  </si>
  <si>
    <t>Qte Scannée  3éme Comptage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</si>
</sst>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9"/>
      <color rgb="FF111111"/>
      <name val="Courier New"/>
      <family val="3"/>
    </font>
  </fonts>
  <fills count="3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4">
    <xf numFmtId="0" fontId="0" fillId="0" borderId="0"/>
    <xf numFmtId="0" fontId="2" fillId="0" borderId="0"/>
    <xf numFmtId="0" fontId="4" fillId="0" borderId="0" applyNumberFormat="0" applyFill="0" applyBorder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6" borderId="0" applyNumberFormat="0" applyBorder="0" applyAlignment="0" applyProtection="0"/>
    <xf numFmtId="0" fontId="11" fillId="7" borderId="5" applyNumberFormat="0" applyAlignment="0" applyProtection="0"/>
    <xf numFmtId="0" fontId="12" fillId="8" borderId="6" applyNumberFormat="0" applyAlignment="0" applyProtection="0"/>
    <xf numFmtId="0" fontId="13" fillId="8" borderId="5" applyNumberFormat="0" applyAlignment="0" applyProtection="0"/>
    <xf numFmtId="0" fontId="14" fillId="0" borderId="7" applyNumberFormat="0" applyFill="0" applyAlignment="0" applyProtection="0"/>
    <xf numFmtId="0" fontId="15" fillId="9" borderId="8" applyNumberFormat="0" applyAlignment="0" applyProtection="0"/>
    <xf numFmtId="0" fontId="16" fillId="0" borderId="0" applyNumberFormat="0" applyFill="0" applyBorder="0" applyAlignment="0" applyProtection="0"/>
    <xf numFmtId="0" fontId="3" fillId="10" borderId="9" applyNumberFormat="0" applyFont="0" applyAlignment="0" applyProtection="0"/>
    <xf numFmtId="0" fontId="17" fillId="0" borderId="0" applyNumberFormat="0" applyFill="0" applyBorder="0" applyAlignment="0" applyProtection="0"/>
    <xf numFmtId="0" fontId="1" fillId="0" borderId="10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2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6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0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8" fillId="34" borderId="0" applyNumberFormat="0" applyBorder="0" applyAlignment="0" applyProtection="0"/>
    <xf numFmtId="0" fontId="19" fillId="0" borderId="0"/>
  </cellStyleXfs>
  <cellXfs count="4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1" xfId="1" applyNumberFormat="1" applyFont="1" applyFill="1" applyBorder="1" applyAlignment="1" applyProtection="1">
      <alignment horizontal="left" vertical="center"/>
    </xf>
    <xf numFmtId="0" fontId="0" fillId="0" borderId="1" xfId="0" applyBorder="1" applyAlignment="1">
      <alignment horizontal="center"/>
    </xf>
    <xf numFmtId="0" fontId="0" fillId="0" borderId="1" xfId="1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1" fillId="0" borderId="1" xfId="0" applyFont="1" applyBorder="1"/>
    <xf numFmtId="0" fontId="0" fillId="0" borderId="12" xfId="1" applyNumberFormat="1" applyFont="1" applyFill="1" applyBorder="1" applyAlignment="1" applyProtection="1">
      <alignment horizontal="left" vertical="center"/>
    </xf>
    <xf numFmtId="0" fontId="0" fillId="0" borderId="12" xfId="1" applyNumberFormat="1" applyFont="1" applyFill="1" applyBorder="1" applyAlignment="1" applyProtection="1">
      <alignment horizontal="center" vertical="center"/>
    </xf>
    <xf numFmtId="0" fontId="0" fillId="0" borderId="12" xfId="0" applyBorder="1" applyAlignment="1">
      <alignment horizontal="center"/>
    </xf>
    <xf numFmtId="0" fontId="1" fillId="0" borderId="1" xfId="1" applyFont="1" applyBorder="1" applyAlignment="1">
      <alignment horizontal="center" vertical="center" wrapText="1"/>
    </xf>
    <xf numFmtId="0" fontId="1" fillId="0" borderId="1" xfId="1" applyNumberFormat="1" applyFont="1" applyFill="1" applyBorder="1" applyAlignment="1" applyProtection="1">
      <alignment horizontal="left" vertical="center"/>
    </xf>
    <xf numFmtId="0" fontId="1" fillId="0" borderId="1" xfId="1" applyNumberFormat="1" applyFont="1" applyFill="1" applyBorder="1" applyAlignment="1" applyProtection="1">
      <alignment horizontal="center" vertical="center"/>
    </xf>
    <xf numFmtId="0" fontId="1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/>
    </xf>
    <xf numFmtId="0" fontId="1" fillId="0" borderId="11" xfId="0" applyFont="1" applyBorder="1"/>
    <xf numFmtId="0" fontId="1" fillId="0" borderId="12" xfId="1" applyNumberFormat="1" applyFont="1" applyFill="1" applyBorder="1" applyAlignment="1" applyProtection="1">
      <alignment horizontal="left" vertical="center"/>
    </xf>
    <xf numFmtId="0" fontId="1" fillId="0" borderId="12" xfId="1" applyNumberFormat="1" applyFont="1" applyFill="1" applyBorder="1" applyAlignment="1" applyProtection="1">
      <alignment horizontal="center" vertical="center"/>
    </xf>
    <xf numFmtId="0" fontId="1" fillId="0" borderId="12" xfId="0" applyFont="1" applyBorder="1" applyAlignment="1">
      <alignment horizontal="center"/>
    </xf>
    <xf numFmtId="0" fontId="1" fillId="0" borderId="11" xfId="0" applyFont="1" applyBorder="1" applyAlignment="1">
      <alignment horizontal="center" vertical="center"/>
    </xf>
    <xf numFmtId="0" fontId="1" fillId="0" borderId="13" xfId="0" applyFont="1" applyBorder="1"/>
    <xf numFmtId="0" fontId="20" fillId="0" borderId="0" xfId="0" applyFo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35" borderId="1" xfId="0" applyFont="1" applyFill="1" applyBorder="1" applyAlignment="1">
      <alignment horizontal="center" vertical="center" wrapText="1"/>
    </xf>
    <xf numFmtId="0" fontId="1" fillId="35" borderId="1" xfId="0" applyFont="1" applyFill="1" applyBorder="1" applyAlignment="1">
      <alignment horizontal="center" vertical="center"/>
    </xf>
    <xf numFmtId="0" fontId="1" fillId="36" borderId="1" xfId="0" applyFont="1" applyFill="1" applyBorder="1" applyAlignment="1">
      <alignment horizontal="center" vertical="center" wrapText="1"/>
    </xf>
    <xf numFmtId="0" fontId="1" fillId="36" borderId="1" xfId="0" applyFont="1" applyFill="1" applyBorder="1" applyAlignment="1">
      <alignment horizontal="center" vertical="center"/>
    </xf>
    <xf numFmtId="0" fontId="1" fillId="2" borderId="1" xfId="0" applyFont="1" applyFill="1" applyBorder="1"/>
    <xf numFmtId="0" fontId="1" fillId="35" borderId="1" xfId="0" applyFont="1" applyFill="1" applyBorder="1" applyAlignment="1">
      <alignment horizontal="center"/>
    </xf>
    <xf numFmtId="0" fontId="1" fillId="36" borderId="1" xfId="0" applyFont="1" applyFill="1" applyBorder="1" applyAlignment="1">
      <alignment horizontal="center"/>
    </xf>
    <xf numFmtId="11" fontId="1" fillId="2" borderId="1" xfId="0" applyNumberFormat="1" applyFont="1" applyFill="1" applyBorder="1"/>
    <xf numFmtId="0" fontId="1" fillId="2" borderId="0" xfId="0" applyFont="1" applyFill="1"/>
    <xf numFmtId="0" fontId="1" fillId="2" borderId="0" xfId="0" applyFont="1" applyFill="1" applyAlignment="1">
      <alignment horizontal="center" vertical="center"/>
    </xf>
    <xf numFmtId="0" fontId="1" fillId="35" borderId="0" xfId="0" applyFont="1" applyFill="1" applyAlignment="1">
      <alignment horizontal="center" vertical="center"/>
    </xf>
    <xf numFmtId="0" fontId="1" fillId="35" borderId="0" xfId="0" applyFont="1" applyFill="1" applyAlignment="1">
      <alignment horizontal="center"/>
    </xf>
    <xf numFmtId="0" fontId="1" fillId="36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</cellXfs>
  <cellStyles count="44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Commentaire" xfId="16" builtinId="10" customBuiltin="1"/>
    <cellStyle name="Entrée" xfId="10" builtinId="20" customBuiltin="1"/>
    <cellStyle name="Insatisfaisant" xfId="8" builtinId="27" customBuiltin="1"/>
    <cellStyle name="Neutre" xfId="9" builtinId="28" customBuiltin="1"/>
    <cellStyle name="NiveauLigne_4" xfId="1" builtinId="1" iLevel="3"/>
    <cellStyle name="Normal" xfId="0" builtinId="0"/>
    <cellStyle name="Normal 2" xfId="43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98"/>
  <sheetViews>
    <sheetView tabSelected="1" workbookViewId="0">
      <selection activeCell="K10" sqref="K10"/>
    </sheetView>
  </sheetViews>
  <sheetFormatPr baseColWidth="10" defaultColWidth="9.140625" defaultRowHeight="20.100000000000001" customHeight="1" x14ac:dyDescent="0.25"/>
  <cols>
    <col min="1" max="1" width="23.140625" customWidth="1"/>
    <col min="2" max="2" width="12.42578125" style="7" customWidth="1"/>
    <col min="3" max="3" width="13.42578125" style="7" bestFit="1" customWidth="1"/>
    <col min="4" max="4" width="15.28515625" style="7" customWidth="1"/>
    <col min="5" max="5" width="14.85546875" hidden="1" customWidth="1"/>
    <col min="6" max="6" width="14.7109375" hidden="1" customWidth="1"/>
    <col min="7" max="7" width="22.5703125" style="7" customWidth="1"/>
    <col min="8" max="8" width="6.85546875" customWidth="1"/>
  </cols>
  <sheetData>
    <row r="1" spans="1:7" ht="37.5" customHeight="1" x14ac:dyDescent="0.25">
      <c r="A1" s="12" t="s">
        <v>957</v>
      </c>
      <c r="B1" s="12" t="s">
        <v>2</v>
      </c>
      <c r="C1" s="12" t="s">
        <v>974</v>
      </c>
      <c r="D1" s="1" t="s">
        <v>1030</v>
      </c>
      <c r="E1" s="22" t="s">
        <v>1027</v>
      </c>
      <c r="F1" s="1" t="s">
        <v>1029</v>
      </c>
      <c r="G1" s="1" t="s">
        <v>1028</v>
      </c>
    </row>
    <row r="2" spans="1:7" ht="20.100000000000001" customHeight="1" x14ac:dyDescent="0.25">
      <c r="A2" s="4" t="s">
        <v>976</v>
      </c>
      <c r="B2" s="6">
        <v>121103</v>
      </c>
      <c r="C2" s="6">
        <v>1</v>
      </c>
      <c r="D2" s="5" t="str">
        <f>IFERROR(VLOOKUP(A2,'base incadea'!A:C,2,FALSE),"******")</f>
        <v>******</v>
      </c>
      <c r="E2" s="18"/>
      <c r="F2" s="24"/>
      <c r="G2" s="5" t="str">
        <f>IF(B2=D2,"OK","Article déclassé")</f>
        <v>Article déclassé</v>
      </c>
    </row>
    <row r="3" spans="1:7" ht="20.100000000000001" customHeight="1" x14ac:dyDescent="0.25">
      <c r="A3" s="4" t="s">
        <v>54</v>
      </c>
      <c r="B3" s="6">
        <v>110401</v>
      </c>
      <c r="C3" s="6">
        <v>1</v>
      </c>
      <c r="D3" s="5">
        <f>IFERROR(VLOOKUP(A3,'base incadea'!A:C,2,FALSE),"******")</f>
        <v>110602</v>
      </c>
      <c r="E3" s="18"/>
      <c r="F3" s="8"/>
      <c r="G3" s="5" t="str">
        <f>IF(B3=D3,"OK","Article déclassé")</f>
        <v>Article déclassé</v>
      </c>
    </row>
    <row r="4" spans="1:7" ht="15" x14ac:dyDescent="0.25">
      <c r="A4" s="9" t="s">
        <v>207</v>
      </c>
      <c r="B4" s="10">
        <v>113506</v>
      </c>
      <c r="C4" s="10">
        <v>1</v>
      </c>
      <c r="D4" s="11">
        <f>IFERROR(VLOOKUP(A4,'base incadea'!A:C,2,FALSE),"******")</f>
        <v>113506</v>
      </c>
      <c r="G4" s="5" t="str">
        <f>IF(B4=D4,"OK","Article déclassé")</f>
        <v>OK</v>
      </c>
    </row>
    <row r="5" spans="1:7" ht="15" x14ac:dyDescent="0.25">
      <c r="A5" s="13" t="s">
        <v>139</v>
      </c>
      <c r="B5" s="14">
        <v>112705</v>
      </c>
      <c r="C5" s="14">
        <v>1</v>
      </c>
      <c r="D5" s="15">
        <f>IFERROR(VLOOKUP(A5,'base incadea'!A:C,2,FALSE),"******")</f>
        <v>112505</v>
      </c>
      <c r="F5" s="3"/>
      <c r="G5" s="5" t="str">
        <f>IF(B5=D5,"OK","Article déclassé")</f>
        <v>Article déclassé</v>
      </c>
    </row>
    <row r="6" spans="1:7" ht="15" x14ac:dyDescent="0.25">
      <c r="A6" s="13" t="s">
        <v>139</v>
      </c>
      <c r="B6" s="14">
        <v>112905</v>
      </c>
      <c r="C6" s="14">
        <v>2</v>
      </c>
      <c r="D6" s="15">
        <f>IFERROR(VLOOKUP(A6,'base incadea'!A:C,2,FALSE),"******")</f>
        <v>112505</v>
      </c>
      <c r="F6" s="3"/>
      <c r="G6" s="5" t="str">
        <f>IF(B6=D6,"OK","Article déclassé")</f>
        <v>Article déclassé</v>
      </c>
    </row>
    <row r="7" spans="1:7" ht="15" x14ac:dyDescent="0.25">
      <c r="A7" s="4" t="s">
        <v>106</v>
      </c>
      <c r="B7" s="6">
        <v>111203</v>
      </c>
      <c r="C7" s="6">
        <v>2</v>
      </c>
      <c r="D7" s="5">
        <f>IFERROR(VLOOKUP(A7,'base incadea'!A:C,2,FALSE),"******")</f>
        <v>111203</v>
      </c>
      <c r="G7" s="5" t="str">
        <f>IF(B7=D7,"OK","Article déclassé")</f>
        <v>OK</v>
      </c>
    </row>
    <row r="8" spans="1:7" ht="15" x14ac:dyDescent="0.25">
      <c r="A8" s="4" t="s">
        <v>27</v>
      </c>
      <c r="B8" s="6">
        <v>110401</v>
      </c>
      <c r="C8" s="6">
        <v>2</v>
      </c>
      <c r="D8" s="5">
        <f>IFERROR(VLOOKUP(A8,'base incadea'!A:C,2,FALSE),"******")</f>
        <v>110401</v>
      </c>
      <c r="G8" s="5" t="str">
        <f>IF(B8=D8,"OK","Article déclassé")</f>
        <v>OK</v>
      </c>
    </row>
    <row r="9" spans="1:7" ht="15" x14ac:dyDescent="0.25">
      <c r="A9" s="4" t="s">
        <v>989</v>
      </c>
      <c r="B9" s="6">
        <v>131303</v>
      </c>
      <c r="C9" s="6">
        <v>1</v>
      </c>
      <c r="D9" s="5" t="str">
        <f>IFERROR(VLOOKUP(A9,'base incadea'!A:C,2,FALSE),"******")</f>
        <v>******</v>
      </c>
      <c r="F9" s="3"/>
      <c r="G9" s="5" t="str">
        <f>IF(B9=D9,"OK","Article déclassé")</f>
        <v>Article déclassé</v>
      </c>
    </row>
    <row r="10" spans="1:7" ht="15" x14ac:dyDescent="0.25">
      <c r="A10" s="4" t="s">
        <v>372</v>
      </c>
      <c r="B10" s="6">
        <v>121304</v>
      </c>
      <c r="C10" s="6">
        <v>1</v>
      </c>
      <c r="D10" s="5">
        <f>IFERROR(VLOOKUP(A10,'base incadea'!A:C,2,FALSE),"******")</f>
        <v>121304</v>
      </c>
      <c r="G10" s="5" t="str">
        <f>IF(B10=D10,"OK","Article déclassé")</f>
        <v>OK</v>
      </c>
    </row>
    <row r="11" spans="1:7" ht="15" x14ac:dyDescent="0.25">
      <c r="A11" s="4" t="s">
        <v>968</v>
      </c>
      <c r="B11" s="6">
        <v>111204</v>
      </c>
      <c r="C11" s="6">
        <v>2</v>
      </c>
      <c r="D11" s="5" t="str">
        <f>IFERROR(VLOOKUP(A11,'base incadea'!A:C,2,FALSE),"******")</f>
        <v>******</v>
      </c>
      <c r="F11" s="3"/>
      <c r="G11" s="5" t="str">
        <f>IF(B11=D11,"OK","Article déclassé")</f>
        <v>Article déclassé</v>
      </c>
    </row>
    <row r="12" spans="1:7" ht="15" x14ac:dyDescent="0.25">
      <c r="A12" s="4" t="s">
        <v>478</v>
      </c>
      <c r="B12" s="6">
        <v>121902</v>
      </c>
      <c r="C12" s="6">
        <v>1</v>
      </c>
      <c r="D12" s="5">
        <f>IFERROR(VLOOKUP(A12,'base incadea'!A:C,2,FALSE),"******")</f>
        <v>121902</v>
      </c>
      <c r="G12" s="5" t="str">
        <f>IF(B12=D12,"OK","Article déclassé")</f>
        <v>OK</v>
      </c>
    </row>
    <row r="13" spans="1:7" ht="15" x14ac:dyDescent="0.25">
      <c r="A13" s="4" t="s">
        <v>7</v>
      </c>
      <c r="B13" s="6">
        <v>110201</v>
      </c>
      <c r="C13" s="6">
        <v>3</v>
      </c>
      <c r="D13" s="5">
        <f>IFERROR(VLOOKUP(A13,'base incadea'!A:C,2,FALSE),"******")</f>
        <v>110201</v>
      </c>
      <c r="G13" s="5" t="str">
        <f>IF(B13=D13,"OK","Article déclassé")</f>
        <v>OK</v>
      </c>
    </row>
    <row r="14" spans="1:7" ht="20.100000000000001" customHeight="1" x14ac:dyDescent="0.25">
      <c r="A14" s="4" t="s">
        <v>70</v>
      </c>
      <c r="B14" s="6">
        <v>110801</v>
      </c>
      <c r="C14" s="6">
        <v>3</v>
      </c>
      <c r="D14" s="5">
        <f>IFERROR(VLOOKUP(A14,'base incadea'!A:C,2,FALSE),"******")</f>
        <v>110801</v>
      </c>
      <c r="E14" s="18"/>
      <c r="F14" s="23"/>
      <c r="G14" s="5" t="str">
        <f>IF(B14=D14,"OK","Article déclassé")</f>
        <v>OK</v>
      </c>
    </row>
    <row r="15" spans="1:7" ht="20.100000000000001" customHeight="1" x14ac:dyDescent="0.25">
      <c r="A15" s="4" t="s">
        <v>943</v>
      </c>
      <c r="B15" s="6">
        <v>131602</v>
      </c>
      <c r="C15" s="6">
        <v>12</v>
      </c>
      <c r="D15" s="5">
        <f>IFERROR(VLOOKUP(A15,'base incadea'!A:C,2,FALSE),"******")</f>
        <v>131603</v>
      </c>
      <c r="E15" s="18"/>
      <c r="F15" s="8"/>
      <c r="G15" s="5" t="str">
        <f>IF(B15=D15,"OK","Article déclassé")</f>
        <v>Article déclassé</v>
      </c>
    </row>
    <row r="16" spans="1:7" ht="20.100000000000001" customHeight="1" x14ac:dyDescent="0.25">
      <c r="A16" s="4" t="s">
        <v>706</v>
      </c>
      <c r="B16" s="6">
        <v>130901</v>
      </c>
      <c r="C16" s="6">
        <v>2</v>
      </c>
      <c r="D16" s="5">
        <f>IFERROR(VLOOKUP(A16,'base incadea'!A:C,2,FALSE),"******")</f>
        <v>130901</v>
      </c>
      <c r="E16" s="18"/>
      <c r="F16" s="18"/>
      <c r="G16" s="5" t="str">
        <f>IF(B16=D16,"OK","Article déclassé")</f>
        <v>OK</v>
      </c>
    </row>
    <row r="17" spans="1:7" ht="20.100000000000001" customHeight="1" x14ac:dyDescent="0.25">
      <c r="A17" s="4" t="s">
        <v>118</v>
      </c>
      <c r="B17" s="6">
        <v>112301</v>
      </c>
      <c r="C17" s="6">
        <v>2</v>
      </c>
      <c r="D17" s="5">
        <f>IFERROR(VLOOKUP(A17,'base incadea'!A:C,2,FALSE),"******")</f>
        <v>112301</v>
      </c>
      <c r="E17" s="18"/>
      <c r="F17" s="18"/>
      <c r="G17" s="5" t="str">
        <f>IF(B17=D17,"OK","Article déclassé")</f>
        <v>OK</v>
      </c>
    </row>
    <row r="18" spans="1:7" ht="15" x14ac:dyDescent="0.25">
      <c r="A18" s="9" t="s">
        <v>648</v>
      </c>
      <c r="B18" s="10">
        <v>130602</v>
      </c>
      <c r="C18" s="10">
        <v>79</v>
      </c>
      <c r="D18" s="11">
        <f>IFERROR(VLOOKUP(A18,'base incadea'!A:C,2,FALSE),"******")</f>
        <v>130602</v>
      </c>
      <c r="G18" s="5" t="str">
        <f>IF(B18=D18,"OK","Article déclassé")</f>
        <v>OK</v>
      </c>
    </row>
    <row r="19" spans="1:7" ht="15" x14ac:dyDescent="0.25">
      <c r="A19" s="13" t="s">
        <v>669</v>
      </c>
      <c r="B19" s="14">
        <v>111206</v>
      </c>
      <c r="C19" s="14">
        <v>4</v>
      </c>
      <c r="D19" s="15">
        <f>IFERROR(VLOOKUP(A19,'base incadea'!A:C,2,FALSE),"******")</f>
        <v>130702</v>
      </c>
      <c r="F19" s="3"/>
      <c r="G19" s="5" t="str">
        <f>IF(B19=D19,"OK","Article déclassé")</f>
        <v>Article déclassé</v>
      </c>
    </row>
    <row r="20" spans="1:7" ht="20.100000000000001" customHeight="1" x14ac:dyDescent="0.25">
      <c r="A20" s="13" t="s">
        <v>669</v>
      </c>
      <c r="B20" s="14">
        <v>130702</v>
      </c>
      <c r="C20" s="14">
        <v>6</v>
      </c>
      <c r="D20" s="15">
        <f>IFERROR(VLOOKUP(A20,'base incadea'!A:C,2,FALSE),"******")</f>
        <v>130702</v>
      </c>
      <c r="E20" s="18"/>
      <c r="F20" s="18"/>
      <c r="G20" s="5" t="str">
        <f>IF(B20=D20,"OK","Article déclassé")</f>
        <v>OK</v>
      </c>
    </row>
    <row r="21" spans="1:7" ht="20.100000000000001" customHeight="1" x14ac:dyDescent="0.25">
      <c r="A21" s="4" t="s">
        <v>373</v>
      </c>
      <c r="B21" s="6">
        <v>121304</v>
      </c>
      <c r="C21" s="6">
        <v>1</v>
      </c>
      <c r="D21" s="5">
        <f>IFERROR(VLOOKUP(A21,'base incadea'!A:C,2,FALSE),"******")</f>
        <v>121304</v>
      </c>
      <c r="E21" s="18"/>
      <c r="F21" s="18"/>
      <c r="G21" s="5" t="str">
        <f>IF(B21=D21,"OK","Article déclassé")</f>
        <v>OK</v>
      </c>
    </row>
    <row r="22" spans="1:7" ht="15" x14ac:dyDescent="0.25">
      <c r="A22" s="9" t="s">
        <v>689</v>
      </c>
      <c r="B22" s="10">
        <v>130802</v>
      </c>
      <c r="C22" s="10">
        <v>9</v>
      </c>
      <c r="D22" s="11">
        <f>IFERROR(VLOOKUP(A22,'base incadea'!A:C,2,FALSE),"******")</f>
        <v>130802</v>
      </c>
      <c r="G22" s="5" t="str">
        <f>IF(B22=D22,"OK","Article déclassé")</f>
        <v>OK</v>
      </c>
    </row>
    <row r="23" spans="1:7" ht="15" x14ac:dyDescent="0.25">
      <c r="A23" s="4" t="s">
        <v>140</v>
      </c>
      <c r="B23" s="6">
        <v>112505</v>
      </c>
      <c r="C23" s="6">
        <v>6</v>
      </c>
      <c r="D23" s="5">
        <f>IFERROR(VLOOKUP(A23,'base incadea'!A:C,2,FALSE),"******")</f>
        <v>112505</v>
      </c>
      <c r="G23" s="5" t="str">
        <f>IF(B23=D23,"OK","Article déclassé")</f>
        <v>OK</v>
      </c>
    </row>
    <row r="24" spans="1:7" ht="15" x14ac:dyDescent="0.25">
      <c r="A24" s="4" t="s">
        <v>363</v>
      </c>
      <c r="B24" s="6">
        <v>121303</v>
      </c>
      <c r="C24" s="6">
        <v>3</v>
      </c>
      <c r="D24" s="5">
        <f>IFERROR(VLOOKUP(A24,'base incadea'!A:C,2,FALSE),"******")</f>
        <v>121303</v>
      </c>
      <c r="G24" s="5" t="str">
        <f>IF(B24=D24,"OK","Article déclassé")</f>
        <v>OK</v>
      </c>
    </row>
    <row r="25" spans="1:7" ht="15" x14ac:dyDescent="0.25">
      <c r="A25" s="4" t="s">
        <v>63</v>
      </c>
      <c r="B25" s="6">
        <v>110605</v>
      </c>
      <c r="C25" s="6">
        <v>1</v>
      </c>
      <c r="D25" s="5">
        <f>IFERROR(VLOOKUP(A25,'base incadea'!A:C,2,FALSE),"******")</f>
        <v>110605</v>
      </c>
      <c r="G25" s="5" t="str">
        <f>IF(B25=D25,"OK","Article déclassé")</f>
        <v>OK</v>
      </c>
    </row>
    <row r="26" spans="1:7" ht="15" x14ac:dyDescent="0.25">
      <c r="A26" s="4" t="s">
        <v>274</v>
      </c>
      <c r="B26" s="6">
        <v>120903</v>
      </c>
      <c r="C26" s="6">
        <v>1</v>
      </c>
      <c r="D26" s="5">
        <f>IFERROR(VLOOKUP(A26,'base incadea'!A:C,2,FALSE),"******")</f>
        <v>120903</v>
      </c>
      <c r="G26" s="5" t="str">
        <f>IF(B26=D26,"OK","Article déclassé")</f>
        <v>OK</v>
      </c>
    </row>
    <row r="27" spans="1:7" ht="15" x14ac:dyDescent="0.25">
      <c r="A27" s="4" t="s">
        <v>29</v>
      </c>
      <c r="B27" s="6">
        <v>110402</v>
      </c>
      <c r="C27" s="6">
        <v>1</v>
      </c>
      <c r="D27" s="5">
        <f>IFERROR(VLOOKUP(A27,'base incadea'!A:C,2,FALSE),"******")</f>
        <v>110402</v>
      </c>
      <c r="G27" s="5" t="str">
        <f>IF(B27=D27,"OK","Article déclassé")</f>
        <v>OK</v>
      </c>
    </row>
    <row r="28" spans="1:7" ht="15" x14ac:dyDescent="0.25">
      <c r="A28" s="4" t="s">
        <v>141</v>
      </c>
      <c r="B28" s="6">
        <v>112505</v>
      </c>
      <c r="C28" s="6">
        <v>1</v>
      </c>
      <c r="D28" s="5">
        <f>IFERROR(VLOOKUP(A28,'base incadea'!A:C,2,FALSE),"******")</f>
        <v>112505</v>
      </c>
      <c r="G28" s="5" t="str">
        <f>IF(B28=D28,"OK","Article déclassé")</f>
        <v>OK</v>
      </c>
    </row>
    <row r="29" spans="1:7" ht="15" x14ac:dyDescent="0.25">
      <c r="A29" s="4" t="s">
        <v>134</v>
      </c>
      <c r="B29" s="6">
        <v>112502</v>
      </c>
      <c r="C29" s="6">
        <v>1</v>
      </c>
      <c r="D29" s="5">
        <f>IFERROR(VLOOKUP(A29,'base incadea'!A:C,2,FALSE),"******")</f>
        <v>112502</v>
      </c>
      <c r="G29" s="5" t="str">
        <f>IF(B29=D29,"OK","Article déclassé")</f>
        <v>OK</v>
      </c>
    </row>
    <row r="30" spans="1:7" ht="15" x14ac:dyDescent="0.25">
      <c r="A30" s="4" t="s">
        <v>374</v>
      </c>
      <c r="B30" s="6">
        <v>121304</v>
      </c>
      <c r="C30" s="6">
        <v>1</v>
      </c>
      <c r="D30" s="5">
        <f>IFERROR(VLOOKUP(A30,'base incadea'!A:C,2,FALSE),"******")</f>
        <v>121304</v>
      </c>
      <c r="G30" s="5" t="str">
        <f>IF(B30=D30,"OK","Article déclassé")</f>
        <v>OK</v>
      </c>
    </row>
    <row r="31" spans="1:7" ht="15" x14ac:dyDescent="0.25">
      <c r="A31" s="4" t="s">
        <v>544</v>
      </c>
      <c r="B31" s="6">
        <v>122302</v>
      </c>
      <c r="C31" s="6">
        <v>1</v>
      </c>
      <c r="D31" s="5">
        <f>IFERROR(VLOOKUP(A31,'base incadea'!A:C,2,FALSE),"******")</f>
        <v>122302</v>
      </c>
      <c r="G31" s="5" t="str">
        <f>IF(B31=D31,"OK","Article déclassé")</f>
        <v>OK</v>
      </c>
    </row>
    <row r="32" spans="1:7" ht="15" x14ac:dyDescent="0.25">
      <c r="A32" s="4" t="s">
        <v>346</v>
      </c>
      <c r="B32" s="6">
        <v>121301</v>
      </c>
      <c r="C32" s="6">
        <v>1</v>
      </c>
      <c r="D32" s="5">
        <f>IFERROR(VLOOKUP(A32,'base incadea'!A:C,2,FALSE),"******")</f>
        <v>121301</v>
      </c>
      <c r="G32" s="5" t="str">
        <f>IF(B32=D32,"OK","Article déclassé")</f>
        <v>OK</v>
      </c>
    </row>
    <row r="33" spans="1:7" ht="15" x14ac:dyDescent="0.25">
      <c r="A33" s="4" t="s">
        <v>179</v>
      </c>
      <c r="B33" s="6">
        <v>113101</v>
      </c>
      <c r="C33" s="6">
        <v>2</v>
      </c>
      <c r="D33" s="5">
        <f>IFERROR(VLOOKUP(A33,'base incadea'!A:C,2,FALSE),"******")</f>
        <v>113301</v>
      </c>
      <c r="F33" s="3"/>
      <c r="G33" s="5" t="str">
        <f>IF(B33=D33,"OK","Article déclassé")</f>
        <v>Article déclassé</v>
      </c>
    </row>
    <row r="34" spans="1:7" ht="15" x14ac:dyDescent="0.25">
      <c r="A34" s="4" t="s">
        <v>103</v>
      </c>
      <c r="B34" s="6">
        <v>111202</v>
      </c>
      <c r="C34" s="6">
        <v>1</v>
      </c>
      <c r="D34" s="5">
        <f>IFERROR(VLOOKUP(A34,'base incadea'!A:C,2,FALSE),"******")</f>
        <v>111202</v>
      </c>
      <c r="G34" s="5" t="str">
        <f>IF(B34=D34,"OK","Article déclassé")</f>
        <v>OK</v>
      </c>
    </row>
    <row r="35" spans="1:7" ht="15" x14ac:dyDescent="0.25">
      <c r="A35" s="4" t="s">
        <v>149</v>
      </c>
      <c r="B35" s="6">
        <v>112705</v>
      </c>
      <c r="C35" s="6">
        <v>2</v>
      </c>
      <c r="D35" s="5">
        <f>IFERROR(VLOOKUP(A35,'base incadea'!A:C,2,FALSE),"******")</f>
        <v>112705</v>
      </c>
      <c r="G35" s="5" t="str">
        <f>IF(B35=D35,"OK","Article déclassé")</f>
        <v>OK</v>
      </c>
    </row>
    <row r="36" spans="1:7" ht="15" x14ac:dyDescent="0.25">
      <c r="A36" s="4" t="s">
        <v>748</v>
      </c>
      <c r="B36" s="6">
        <v>131003</v>
      </c>
      <c r="C36" s="6">
        <v>4</v>
      </c>
      <c r="D36" s="5">
        <f>IFERROR(VLOOKUP(A36,'base incadea'!A:C,2,FALSE),"******")</f>
        <v>131003</v>
      </c>
      <c r="G36" s="5" t="str">
        <f>IF(B36=D36,"OK","Article déclassé")</f>
        <v>OK</v>
      </c>
    </row>
    <row r="37" spans="1:7" ht="15" x14ac:dyDescent="0.25">
      <c r="A37" s="4" t="s">
        <v>51</v>
      </c>
      <c r="B37" s="6">
        <v>110601</v>
      </c>
      <c r="C37" s="6">
        <v>2</v>
      </c>
      <c r="D37" s="5">
        <f>IFERROR(VLOOKUP(A37,'base incadea'!A:C,2,FALSE),"******")</f>
        <v>110601</v>
      </c>
      <c r="G37" s="5" t="str">
        <f>IF(B37=D37,"OK","Article déclassé")</f>
        <v>OK</v>
      </c>
    </row>
    <row r="38" spans="1:7" ht="20.100000000000001" customHeight="1" x14ac:dyDescent="0.25">
      <c r="A38" s="4" t="s">
        <v>1023</v>
      </c>
      <c r="B38" s="6">
        <v>120901</v>
      </c>
      <c r="C38" s="6">
        <v>1</v>
      </c>
      <c r="D38" s="5" t="str">
        <f>IFERROR(VLOOKUP(A38,'base incadea'!A:C,2,FALSE),"******")</f>
        <v>******</v>
      </c>
      <c r="E38" s="18"/>
      <c r="F38" s="8"/>
      <c r="G38" s="5" t="str">
        <f>IF(B38=D38,"OK","Article déclassé")</f>
        <v>Article déclassé</v>
      </c>
    </row>
    <row r="39" spans="1:7" ht="15" x14ac:dyDescent="0.25">
      <c r="A39" s="9" t="s">
        <v>31</v>
      </c>
      <c r="B39" s="10">
        <v>110403</v>
      </c>
      <c r="C39" s="10">
        <v>1</v>
      </c>
      <c r="D39" s="11">
        <f>IFERROR(VLOOKUP(A39,'base incadea'!A:C,2,FALSE),"******")</f>
        <v>110403</v>
      </c>
      <c r="G39" s="5" t="str">
        <f>IF(B39=D39,"OK","Article déclassé")</f>
        <v>OK</v>
      </c>
    </row>
    <row r="40" spans="1:7" ht="15" x14ac:dyDescent="0.25">
      <c r="A40" s="4" t="s">
        <v>173</v>
      </c>
      <c r="B40" s="6">
        <v>113104</v>
      </c>
      <c r="C40" s="6">
        <v>2</v>
      </c>
      <c r="D40" s="5">
        <f>IFERROR(VLOOKUP(A40,'base incadea'!A:C,2,FALSE),"******")</f>
        <v>113104</v>
      </c>
      <c r="G40" s="5" t="str">
        <f>IF(B40=D40,"OK","Article déclassé")</f>
        <v>OK</v>
      </c>
    </row>
    <row r="41" spans="1:7" ht="15" x14ac:dyDescent="0.25">
      <c r="A41" s="4" t="s">
        <v>479</v>
      </c>
      <c r="B41" s="6">
        <v>121902</v>
      </c>
      <c r="C41" s="6">
        <v>2</v>
      </c>
      <c r="D41" s="5">
        <f>IFERROR(VLOOKUP(A41,'base incadea'!A:C,2,FALSE),"******")</f>
        <v>121902</v>
      </c>
      <c r="G41" s="5" t="str">
        <f>IF(B41=D41,"OK","Article déclassé")</f>
        <v>OK</v>
      </c>
    </row>
    <row r="42" spans="1:7" ht="15" x14ac:dyDescent="0.25">
      <c r="A42" s="4" t="s">
        <v>599</v>
      </c>
      <c r="B42" s="6">
        <v>122505</v>
      </c>
      <c r="C42" s="6">
        <v>1</v>
      </c>
      <c r="D42" s="5">
        <f>IFERROR(VLOOKUP(A42,'base incadea'!A:C,2,FALSE),"******")</f>
        <v>122505</v>
      </c>
      <c r="G42" s="5" t="str">
        <f>IF(B42=D42,"OK","Article déclassé")</f>
        <v>OK</v>
      </c>
    </row>
    <row r="43" spans="1:7" ht="15" x14ac:dyDescent="0.25">
      <c r="A43" s="4" t="s">
        <v>785</v>
      </c>
      <c r="B43" s="6">
        <v>131103</v>
      </c>
      <c r="C43" s="6">
        <v>1</v>
      </c>
      <c r="D43" s="5">
        <f>IFERROR(VLOOKUP(A43,'base incadea'!A:C,2,FALSE),"******")</f>
        <v>131103</v>
      </c>
      <c r="G43" s="5" t="str">
        <f>IF(B43=D43,"OK","Article déclassé")</f>
        <v>OK</v>
      </c>
    </row>
    <row r="44" spans="1:7" ht="15" x14ac:dyDescent="0.25">
      <c r="A44" s="4" t="s">
        <v>661</v>
      </c>
      <c r="B44" s="6">
        <v>130605</v>
      </c>
      <c r="C44" s="6">
        <v>1</v>
      </c>
      <c r="D44" s="5">
        <f>IFERROR(VLOOKUP(A44,'base incadea'!A:C,2,FALSE),"******")</f>
        <v>130605</v>
      </c>
      <c r="G44" s="5" t="str">
        <f>IF(B44=D44,"OK","Article déclassé")</f>
        <v>OK</v>
      </c>
    </row>
    <row r="45" spans="1:7" ht="15" x14ac:dyDescent="0.25">
      <c r="A45" s="4" t="s">
        <v>662</v>
      </c>
      <c r="B45" s="6">
        <v>130605</v>
      </c>
      <c r="C45" s="6">
        <v>6</v>
      </c>
      <c r="D45" s="5">
        <f>IFERROR(VLOOKUP(A45,'base incadea'!A:C,2,FALSE),"******")</f>
        <v>130605</v>
      </c>
      <c r="G45" s="5" t="str">
        <f>IF(B45=D45,"OK","Article déclassé")</f>
        <v>OK</v>
      </c>
    </row>
    <row r="46" spans="1:7" ht="15" x14ac:dyDescent="0.25">
      <c r="A46" s="4" t="s">
        <v>663</v>
      </c>
      <c r="B46" s="6">
        <v>130605</v>
      </c>
      <c r="C46" s="6">
        <v>1</v>
      </c>
      <c r="D46" s="5">
        <f>IFERROR(VLOOKUP(A46,'base incadea'!A:C,2,FALSE),"******")</f>
        <v>130605</v>
      </c>
      <c r="G46" s="5" t="str">
        <f>IF(B46=D46,"OK","Article déclassé")</f>
        <v>OK</v>
      </c>
    </row>
    <row r="47" spans="1:7" ht="15" x14ac:dyDescent="0.25">
      <c r="A47" s="4" t="s">
        <v>768</v>
      </c>
      <c r="B47" s="6">
        <v>131102</v>
      </c>
      <c r="C47" s="6">
        <v>1</v>
      </c>
      <c r="D47" s="5">
        <f>IFERROR(VLOOKUP(A47,'base incadea'!A:C,2,FALSE),"******")</f>
        <v>131102</v>
      </c>
      <c r="G47" s="5" t="str">
        <f>IF(B47=D47,"OK","Article déclassé")</f>
        <v>OK</v>
      </c>
    </row>
    <row r="48" spans="1:7" ht="15" x14ac:dyDescent="0.25">
      <c r="A48" s="4" t="s">
        <v>769</v>
      </c>
      <c r="B48" s="6">
        <v>131102</v>
      </c>
      <c r="C48" s="6">
        <v>1</v>
      </c>
      <c r="D48" s="5">
        <f>IFERROR(VLOOKUP(A48,'base incadea'!A:C,2,FALSE),"******")</f>
        <v>131102</v>
      </c>
      <c r="G48" s="5" t="str">
        <f>IF(B48=D48,"OK","Article déclassé")</f>
        <v>OK</v>
      </c>
    </row>
    <row r="49" spans="1:7" ht="15" x14ac:dyDescent="0.25">
      <c r="A49" s="4" t="s">
        <v>197</v>
      </c>
      <c r="B49" s="6">
        <v>113503</v>
      </c>
      <c r="C49" s="6">
        <v>1</v>
      </c>
      <c r="D49" s="5">
        <f>IFERROR(VLOOKUP(A49,'base incadea'!A:C,2,FALSE),"******")</f>
        <v>113503</v>
      </c>
      <c r="G49" s="5" t="str">
        <f>IF(B49=D49,"OK","Article déclassé")</f>
        <v>OK</v>
      </c>
    </row>
    <row r="50" spans="1:7" ht="15" x14ac:dyDescent="0.25">
      <c r="A50" s="4" t="s">
        <v>115</v>
      </c>
      <c r="B50" s="6">
        <v>111405</v>
      </c>
      <c r="C50" s="6">
        <v>4</v>
      </c>
      <c r="D50" s="5">
        <f>IFERROR(VLOOKUP(A50,'base incadea'!A:C,2,FALSE),"******")</f>
        <v>111405</v>
      </c>
      <c r="G50" s="5" t="str">
        <f>IF(B50=D50,"OK","Article déclassé")</f>
        <v>OK</v>
      </c>
    </row>
    <row r="51" spans="1:7" ht="15" x14ac:dyDescent="0.25">
      <c r="A51" s="4" t="s">
        <v>193</v>
      </c>
      <c r="B51" s="6">
        <v>113501</v>
      </c>
      <c r="C51" s="6">
        <v>4</v>
      </c>
      <c r="D51" s="5">
        <f>IFERROR(VLOOKUP(A51,'base incadea'!A:C,2,FALSE),"******")</f>
        <v>113501</v>
      </c>
      <c r="G51" s="5" t="str">
        <f>IF(B51=D51,"OK","Article déclassé")</f>
        <v>OK</v>
      </c>
    </row>
    <row r="52" spans="1:7" ht="15" x14ac:dyDescent="0.25">
      <c r="A52" s="4" t="s">
        <v>770</v>
      </c>
      <c r="B52" s="6">
        <v>131102</v>
      </c>
      <c r="C52" s="6">
        <v>1</v>
      </c>
      <c r="D52" s="5">
        <f>IFERROR(VLOOKUP(A52,'base incadea'!A:C,2,FALSE),"******")</f>
        <v>131102</v>
      </c>
      <c r="G52" s="5" t="str">
        <f>IF(B52=D52,"OK","Article déclassé")</f>
        <v>OK</v>
      </c>
    </row>
    <row r="53" spans="1:7" ht="15" x14ac:dyDescent="0.25">
      <c r="A53" s="4" t="s">
        <v>162</v>
      </c>
      <c r="B53" s="6">
        <v>112904</v>
      </c>
      <c r="C53" s="6">
        <v>3</v>
      </c>
      <c r="D53" s="5">
        <f>IFERROR(VLOOKUP(A53,'base incadea'!A:C,2,FALSE),"******")</f>
        <v>112904</v>
      </c>
      <c r="G53" s="5" t="str">
        <f>IF(B53=D53,"OK","Article déclassé")</f>
        <v>OK</v>
      </c>
    </row>
    <row r="54" spans="1:7" ht="15" x14ac:dyDescent="0.25">
      <c r="A54" s="4" t="s">
        <v>961</v>
      </c>
      <c r="B54" s="6">
        <v>112901</v>
      </c>
      <c r="C54" s="6">
        <v>4</v>
      </c>
      <c r="D54" s="5" t="str">
        <f>IFERROR(VLOOKUP(A54,'base incadea'!A:C,2,FALSE),"******")</f>
        <v>******</v>
      </c>
      <c r="F54" s="3"/>
      <c r="G54" s="5" t="str">
        <f>IF(B54=D54,"OK","Article déclassé")</f>
        <v>Article déclassé</v>
      </c>
    </row>
    <row r="55" spans="1:7" ht="15" x14ac:dyDescent="0.25">
      <c r="A55" s="4" t="s">
        <v>194</v>
      </c>
      <c r="B55" s="6">
        <v>113501</v>
      </c>
      <c r="C55" s="6">
        <v>2</v>
      </c>
      <c r="D55" s="5">
        <f>IFERROR(VLOOKUP(A55,'base incadea'!A:C,2,FALSE),"******")</f>
        <v>113501</v>
      </c>
      <c r="G55" s="5" t="str">
        <f>IF(B55=D55,"OK","Article déclassé")</f>
        <v>OK</v>
      </c>
    </row>
    <row r="56" spans="1:7" ht="15" x14ac:dyDescent="0.25">
      <c r="A56" s="4" t="s">
        <v>188</v>
      </c>
      <c r="B56" s="6">
        <v>113305</v>
      </c>
      <c r="C56" s="6">
        <v>4</v>
      </c>
      <c r="D56" s="5">
        <f>IFERROR(VLOOKUP(A56,'base incadea'!A:C,2,FALSE),"******")</f>
        <v>113305</v>
      </c>
      <c r="G56" s="5" t="str">
        <f>IF(B56=D56,"OK","Article déclassé")</f>
        <v>OK</v>
      </c>
    </row>
    <row r="57" spans="1:7" ht="15" x14ac:dyDescent="0.25">
      <c r="A57" s="4" t="s">
        <v>1017</v>
      </c>
      <c r="B57" s="6">
        <v>121502</v>
      </c>
      <c r="C57" s="6">
        <v>1</v>
      </c>
      <c r="D57" s="5" t="str">
        <f>IFERROR(VLOOKUP(A57,'base incadea'!A:C,2,FALSE),"******")</f>
        <v>******</v>
      </c>
      <c r="F57" s="3"/>
      <c r="G57" s="5" t="str">
        <f>IF(B57=D57,"OK","Article déclassé")</f>
        <v>Article déclassé</v>
      </c>
    </row>
    <row r="58" spans="1:7" ht="15" x14ac:dyDescent="0.25">
      <c r="A58" s="4" t="s">
        <v>565</v>
      </c>
      <c r="B58" s="6">
        <v>122306</v>
      </c>
      <c r="C58" s="6">
        <v>1</v>
      </c>
      <c r="D58" s="5">
        <f>IFERROR(VLOOKUP(A58,'base incadea'!A:C,2,FALSE),"******")</f>
        <v>122305</v>
      </c>
      <c r="F58" s="3"/>
      <c r="G58" s="5" t="str">
        <f>IF(B58=D58,"OK","Article déclassé")</f>
        <v>Article déclassé</v>
      </c>
    </row>
    <row r="59" spans="1:7" ht="15" x14ac:dyDescent="0.25">
      <c r="A59" s="4" t="s">
        <v>353</v>
      </c>
      <c r="B59" s="6">
        <v>121302</v>
      </c>
      <c r="C59" s="6">
        <v>3</v>
      </c>
      <c r="D59" s="5">
        <f>IFERROR(VLOOKUP(A59,'base incadea'!A:C,2,FALSE),"******")</f>
        <v>121302</v>
      </c>
      <c r="G59" s="5" t="str">
        <f>IF(B59=D59,"OK","Article déclassé")</f>
        <v>OK</v>
      </c>
    </row>
    <row r="60" spans="1:7" ht="15" x14ac:dyDescent="0.25">
      <c r="A60" s="4" t="s">
        <v>323</v>
      </c>
      <c r="B60" s="6">
        <v>121103</v>
      </c>
      <c r="C60" s="6">
        <v>1</v>
      </c>
      <c r="D60" s="5">
        <f>IFERROR(VLOOKUP(A60,'base incadea'!A:C,2,FALSE),"******")</f>
        <v>121103</v>
      </c>
      <c r="G60" s="5" t="str">
        <f>IF(B60=D60,"OK","Article déclassé")</f>
        <v>OK</v>
      </c>
    </row>
    <row r="61" spans="1:7" ht="15" x14ac:dyDescent="0.25">
      <c r="A61" s="4" t="s">
        <v>926</v>
      </c>
      <c r="B61" s="6">
        <v>131505</v>
      </c>
      <c r="C61" s="6">
        <v>2</v>
      </c>
      <c r="D61" s="5">
        <f>IFERROR(VLOOKUP(A61,'base incadea'!A:C,2,FALSE),"******")</f>
        <v>131505</v>
      </c>
      <c r="G61" s="5" t="str">
        <f>IF(B61=D61,"OK","Article déclassé")</f>
        <v>OK</v>
      </c>
    </row>
    <row r="62" spans="1:7" ht="15" x14ac:dyDescent="0.25">
      <c r="A62" s="4" t="s">
        <v>1002</v>
      </c>
      <c r="B62" s="6">
        <v>131405</v>
      </c>
      <c r="C62" s="6">
        <v>5</v>
      </c>
      <c r="D62" s="5" t="str">
        <f>IFERROR(VLOOKUP(A62,'base incadea'!A:C,2,FALSE),"******")</f>
        <v>******</v>
      </c>
      <c r="F62" s="3"/>
      <c r="G62" s="5" t="str">
        <f>IF(B62=D62,"OK","Article déclassé")</f>
        <v>Article déclassé</v>
      </c>
    </row>
    <row r="63" spans="1:7" ht="15" x14ac:dyDescent="0.25">
      <c r="A63" s="4" t="s">
        <v>953</v>
      </c>
      <c r="B63" s="6">
        <v>131605</v>
      </c>
      <c r="C63" s="6">
        <v>4</v>
      </c>
      <c r="D63" s="5">
        <f>IFERROR(VLOOKUP(A63,'base incadea'!A:C,2,FALSE),"******")</f>
        <v>131605</v>
      </c>
      <c r="G63" s="5" t="str">
        <f>IF(B63=D63,"OK","Article déclassé")</f>
        <v>OK</v>
      </c>
    </row>
    <row r="64" spans="1:7" ht="15" x14ac:dyDescent="0.25">
      <c r="A64" s="4" t="s">
        <v>230</v>
      </c>
      <c r="B64" s="6">
        <v>120404</v>
      </c>
      <c r="C64" s="6">
        <v>1</v>
      </c>
      <c r="D64" s="5">
        <f>IFERROR(VLOOKUP(A64,'base incadea'!A:C,2,FALSE),"******")</f>
        <v>120404</v>
      </c>
      <c r="G64" s="5" t="str">
        <f>IF(B64=D64,"OK","Article déclassé")</f>
        <v>OK</v>
      </c>
    </row>
    <row r="65" spans="1:7" ht="15" x14ac:dyDescent="0.25">
      <c r="A65" s="4" t="s">
        <v>818</v>
      </c>
      <c r="B65" s="6">
        <v>131203</v>
      </c>
      <c r="C65" s="6">
        <v>1</v>
      </c>
      <c r="D65" s="5">
        <f>IFERROR(VLOOKUP(A65,'base incadea'!A:C,2,FALSE),"******")</f>
        <v>131205</v>
      </c>
      <c r="F65" s="3"/>
      <c r="G65" s="5" t="str">
        <f>IF(B65=D65,"OK","Article déclassé")</f>
        <v>Article déclassé</v>
      </c>
    </row>
    <row r="66" spans="1:7" ht="15" x14ac:dyDescent="0.25">
      <c r="A66" s="4" t="s">
        <v>717</v>
      </c>
      <c r="B66" s="6">
        <v>130903</v>
      </c>
      <c r="C66" s="6">
        <v>6</v>
      </c>
      <c r="D66" s="5">
        <f>IFERROR(VLOOKUP(A66,'base incadea'!A:C,2,FALSE),"******")</f>
        <v>130903</v>
      </c>
      <c r="G66" s="5" t="str">
        <f>IF(B66=D66,"OK","Article déclassé")</f>
        <v>OK</v>
      </c>
    </row>
    <row r="67" spans="1:7" ht="15" x14ac:dyDescent="0.25">
      <c r="A67" s="4" t="s">
        <v>167</v>
      </c>
      <c r="B67" s="6">
        <v>113101</v>
      </c>
      <c r="C67" s="6">
        <v>2</v>
      </c>
      <c r="D67" s="5">
        <f>IFERROR(VLOOKUP(A67,'base incadea'!A:C,2,FALSE),"******")</f>
        <v>113101</v>
      </c>
      <c r="G67" s="5" t="str">
        <f>IF(B67=D67,"OK","Article déclassé")</f>
        <v>OK</v>
      </c>
    </row>
    <row r="68" spans="1:7" ht="15" x14ac:dyDescent="0.25">
      <c r="A68" s="4" t="s">
        <v>809</v>
      </c>
      <c r="B68" s="6">
        <v>131202</v>
      </c>
      <c r="C68" s="6">
        <v>2</v>
      </c>
      <c r="D68" s="5">
        <f>IFERROR(VLOOKUP(A68,'base incadea'!A:C,2,FALSE),"******")</f>
        <v>131202</v>
      </c>
      <c r="G68" s="5" t="str">
        <f>IF(B68=D68,"OK","Article déclassé")</f>
        <v>OK</v>
      </c>
    </row>
    <row r="69" spans="1:7" ht="15" x14ac:dyDescent="0.25">
      <c r="A69" s="4" t="s">
        <v>903</v>
      </c>
      <c r="B69" s="6">
        <v>131501</v>
      </c>
      <c r="C69" s="6">
        <v>1</v>
      </c>
      <c r="D69" s="5">
        <f>IFERROR(VLOOKUP(A69,'base incadea'!A:C,2,FALSE),"******")</f>
        <v>131501</v>
      </c>
      <c r="G69" s="5" t="str">
        <f>IF(B69=D69,"OK","Article déclassé")</f>
        <v>OK</v>
      </c>
    </row>
    <row r="70" spans="1:7" ht="15" x14ac:dyDescent="0.25">
      <c r="A70" s="4" t="s">
        <v>642</v>
      </c>
      <c r="B70" s="6">
        <v>130601</v>
      </c>
      <c r="C70" s="6">
        <v>1</v>
      </c>
      <c r="D70" s="5">
        <f>IFERROR(VLOOKUP(A70,'base incadea'!A:C,2,FALSE),"******")</f>
        <v>130600</v>
      </c>
      <c r="F70" s="3"/>
      <c r="G70" s="5" t="str">
        <f>IF(B70=D70,"OK","Article déclassé")</f>
        <v>Article déclassé</v>
      </c>
    </row>
    <row r="71" spans="1:7" ht="15" x14ac:dyDescent="0.25">
      <c r="A71" s="4" t="s">
        <v>904</v>
      </c>
      <c r="B71" s="6">
        <v>131501</v>
      </c>
      <c r="C71" s="6">
        <v>1</v>
      </c>
      <c r="D71" s="5">
        <f>IFERROR(VLOOKUP(A71,'base incadea'!A:C,2,FALSE),"******")</f>
        <v>131501</v>
      </c>
      <c r="G71" s="5" t="str">
        <f>IF(B71=D71,"OK","Article déclassé")</f>
        <v>OK</v>
      </c>
    </row>
    <row r="72" spans="1:7" ht="15" x14ac:dyDescent="0.25">
      <c r="A72" s="4" t="s">
        <v>582</v>
      </c>
      <c r="B72" s="6">
        <v>122503</v>
      </c>
      <c r="C72" s="6">
        <v>1</v>
      </c>
      <c r="D72" s="5">
        <f>IFERROR(VLOOKUP(A72,'base incadea'!A:C,2,FALSE),"******")</f>
        <v>122503</v>
      </c>
      <c r="G72" s="5" t="str">
        <f>IF(B72=D72,"OK","Article déclassé")</f>
        <v>OK</v>
      </c>
    </row>
    <row r="73" spans="1:7" ht="15" x14ac:dyDescent="0.25">
      <c r="A73" s="4" t="s">
        <v>583</v>
      </c>
      <c r="B73" s="6">
        <v>122503</v>
      </c>
      <c r="C73" s="6">
        <v>1</v>
      </c>
      <c r="D73" s="5">
        <f>IFERROR(VLOOKUP(A73,'base incadea'!A:C,2,FALSE),"******")</f>
        <v>122503</v>
      </c>
      <c r="G73" s="5" t="str">
        <f>IF(B73=D73,"OK","Article déclassé")</f>
        <v>OK</v>
      </c>
    </row>
    <row r="74" spans="1:7" ht="15" x14ac:dyDescent="0.25">
      <c r="A74" s="4" t="s">
        <v>733</v>
      </c>
      <c r="B74" s="6">
        <v>131001</v>
      </c>
      <c r="C74" s="6">
        <v>1</v>
      </c>
      <c r="D74" s="5">
        <f>IFERROR(VLOOKUP(A74,'base incadea'!A:C,2,FALSE),"******")</f>
        <v>131001</v>
      </c>
      <c r="G74" s="5" t="str">
        <f>IF(B74=D74,"OK","Article déclassé")</f>
        <v>OK</v>
      </c>
    </row>
    <row r="75" spans="1:7" ht="15" x14ac:dyDescent="0.25">
      <c r="A75" s="4" t="s">
        <v>880</v>
      </c>
      <c r="B75" s="6">
        <v>131404</v>
      </c>
      <c r="C75" s="6">
        <v>1</v>
      </c>
      <c r="D75" s="5">
        <f>IFERROR(VLOOKUP(A75,'base incadea'!A:C,2,FALSE),"******")</f>
        <v>131404</v>
      </c>
      <c r="G75" s="5" t="str">
        <f>IF(B75=D75,"OK","Article déclassé")</f>
        <v>OK</v>
      </c>
    </row>
    <row r="76" spans="1:7" ht="15" x14ac:dyDescent="0.25">
      <c r="A76" s="4" t="s">
        <v>843</v>
      </c>
      <c r="B76" s="6">
        <v>131304</v>
      </c>
      <c r="C76" s="6">
        <v>2</v>
      </c>
      <c r="D76" s="5">
        <f>IFERROR(VLOOKUP(A76,'base incadea'!A:C,2,FALSE),"******")</f>
        <v>131305</v>
      </c>
      <c r="F76" s="3"/>
      <c r="G76" s="5" t="str">
        <f>IF(B76=D76,"OK","Article déclassé")</f>
        <v>Article déclassé</v>
      </c>
    </row>
    <row r="77" spans="1:7" ht="15" x14ac:dyDescent="0.25">
      <c r="A77" s="4" t="s">
        <v>25</v>
      </c>
      <c r="B77" s="6">
        <v>110206</v>
      </c>
      <c r="C77" s="6">
        <v>1</v>
      </c>
      <c r="D77" s="5">
        <f>IFERROR(VLOOKUP(A77,'base incadea'!A:C,2,FALSE),"******")</f>
        <v>110206</v>
      </c>
      <c r="G77" s="5" t="str">
        <f>IF(B77=D77,"OK","Article déclassé")</f>
        <v>OK</v>
      </c>
    </row>
    <row r="78" spans="1:7" ht="15" x14ac:dyDescent="0.25">
      <c r="A78" s="4" t="s">
        <v>977</v>
      </c>
      <c r="B78" s="6">
        <v>122101</v>
      </c>
      <c r="C78" s="6">
        <v>1</v>
      </c>
      <c r="D78" s="5" t="str">
        <f>IFERROR(VLOOKUP(A78,'base incadea'!A:C,2,FALSE),"******")</f>
        <v>******</v>
      </c>
      <c r="F78" s="3"/>
      <c r="G78" s="5" t="str">
        <f>IF(B78=D78,"OK","Article déclassé")</f>
        <v>Article déclassé</v>
      </c>
    </row>
    <row r="79" spans="1:7" ht="15" x14ac:dyDescent="0.25">
      <c r="A79" s="13" t="s">
        <v>964</v>
      </c>
      <c r="B79" s="14">
        <v>110406</v>
      </c>
      <c r="C79" s="14">
        <v>1</v>
      </c>
      <c r="D79" s="15" t="str">
        <f>IFERROR(VLOOKUP(A79,'base incadea'!A:C,2,FALSE),"******")</f>
        <v>******</v>
      </c>
      <c r="F79" s="3"/>
      <c r="G79" s="5" t="str">
        <f>IF(B79=D79,"OK","Article déclassé")</f>
        <v>Article déclassé</v>
      </c>
    </row>
    <row r="80" spans="1:7" ht="15" x14ac:dyDescent="0.25">
      <c r="A80" s="13" t="s">
        <v>964</v>
      </c>
      <c r="B80" s="14">
        <v>113506</v>
      </c>
      <c r="C80" s="14">
        <v>1</v>
      </c>
      <c r="D80" s="15" t="str">
        <f>IFERROR(VLOOKUP(A80,'base incadea'!A:C,2,FALSE),"******")</f>
        <v>******</v>
      </c>
      <c r="F80" s="3"/>
      <c r="G80" s="5" t="str">
        <f>IF(B80=D80,"OK","Article déclassé")</f>
        <v>Article déclassé</v>
      </c>
    </row>
    <row r="81" spans="1:7" ht="15" x14ac:dyDescent="0.25">
      <c r="A81" s="4" t="s">
        <v>413</v>
      </c>
      <c r="B81" s="6">
        <v>121504</v>
      </c>
      <c r="C81" s="6">
        <v>2</v>
      </c>
      <c r="D81" s="5">
        <f>IFERROR(VLOOKUP(A81,'base incadea'!A:C,2,FALSE),"******")</f>
        <v>121504</v>
      </c>
      <c r="G81" s="5" t="str">
        <f>IF(B81=D81,"OK","Article déclassé")</f>
        <v>OK</v>
      </c>
    </row>
    <row r="82" spans="1:7" ht="15" x14ac:dyDescent="0.25">
      <c r="A82" s="4" t="s">
        <v>15</v>
      </c>
      <c r="B82" s="6">
        <v>110204</v>
      </c>
      <c r="C82" s="6">
        <v>2</v>
      </c>
      <c r="D82" s="5">
        <f>IFERROR(VLOOKUP(A82,'base incadea'!A:C,2,FALSE),"******")</f>
        <v>110204</v>
      </c>
      <c r="G82" s="5" t="str">
        <f>IF(B82=D82,"OK","Article déclassé")</f>
        <v>OK</v>
      </c>
    </row>
    <row r="83" spans="1:7" ht="15" x14ac:dyDescent="0.25">
      <c r="A83" s="4" t="s">
        <v>503</v>
      </c>
      <c r="B83" s="6">
        <v>122001</v>
      </c>
      <c r="C83" s="6">
        <v>2</v>
      </c>
      <c r="D83" s="5">
        <f>IFERROR(VLOOKUP(A83,'base incadea'!A:C,2,FALSE),"******")</f>
        <v>122001</v>
      </c>
      <c r="G83" s="5" t="str">
        <f>IF(B83=D83,"OK","Article déclassé")</f>
        <v>OK</v>
      </c>
    </row>
    <row r="84" spans="1:7" ht="15" x14ac:dyDescent="0.25">
      <c r="A84" s="4" t="s">
        <v>499</v>
      </c>
      <c r="B84" s="6">
        <v>121904</v>
      </c>
      <c r="C84" s="6">
        <v>1</v>
      </c>
      <c r="D84" s="5">
        <f>IFERROR(VLOOKUP(A84,'base incadea'!A:C,2,FALSE),"******")</f>
        <v>121904</v>
      </c>
      <c r="G84" s="5" t="str">
        <f>IF(B84=D84,"OK","Article déclassé")</f>
        <v>OK</v>
      </c>
    </row>
    <row r="85" spans="1:7" ht="15" x14ac:dyDescent="0.25">
      <c r="A85" s="4" t="s">
        <v>170</v>
      </c>
      <c r="B85" s="6">
        <v>113103</v>
      </c>
      <c r="C85" s="6">
        <v>1</v>
      </c>
      <c r="D85" s="5">
        <f>IFERROR(VLOOKUP(A85,'base incadea'!A:C,2,FALSE),"******")</f>
        <v>113103</v>
      </c>
      <c r="G85" s="5" t="str">
        <f>IF(B85=D85,"OK","Article déclassé")</f>
        <v>OK</v>
      </c>
    </row>
    <row r="86" spans="1:7" ht="15" x14ac:dyDescent="0.25">
      <c r="A86" s="4" t="s">
        <v>674</v>
      </c>
      <c r="B86" s="6">
        <v>130703</v>
      </c>
      <c r="C86" s="6">
        <v>1</v>
      </c>
      <c r="D86" s="5">
        <f>IFERROR(VLOOKUP(A86,'base incadea'!A:C,2,FALSE),"******")</f>
        <v>130704</v>
      </c>
      <c r="F86" s="3"/>
      <c r="G86" s="5" t="str">
        <f>IF(B86=D86,"OK","Article déclassé")</f>
        <v>Article déclassé</v>
      </c>
    </row>
    <row r="87" spans="1:7" ht="15" x14ac:dyDescent="0.25">
      <c r="A87" s="4" t="s">
        <v>55</v>
      </c>
      <c r="B87" s="6">
        <v>110602</v>
      </c>
      <c r="C87" s="6">
        <v>9</v>
      </c>
      <c r="D87" s="5">
        <f>IFERROR(VLOOKUP(A87,'base incadea'!A:C,2,FALSE),"******")</f>
        <v>110602</v>
      </c>
      <c r="G87" s="5" t="str">
        <f>IF(B87=D87,"OK","Article déclassé")</f>
        <v>OK</v>
      </c>
    </row>
    <row r="88" spans="1:7" ht="15" x14ac:dyDescent="0.25">
      <c r="A88" s="4" t="s">
        <v>40</v>
      </c>
      <c r="B88" s="6">
        <v>110405</v>
      </c>
      <c r="C88" s="6">
        <v>2</v>
      </c>
      <c r="D88" s="5">
        <f>IFERROR(VLOOKUP(A88,'base incadea'!A:C,2,FALSE),"******")</f>
        <v>110405</v>
      </c>
      <c r="G88" s="5" t="str">
        <f>IF(B88=D88,"OK","Article déclassé")</f>
        <v>OK</v>
      </c>
    </row>
    <row r="89" spans="1:7" ht="15" x14ac:dyDescent="0.25">
      <c r="A89" s="4" t="s">
        <v>93</v>
      </c>
      <c r="B89" s="6">
        <v>111004</v>
      </c>
      <c r="C89" s="6">
        <v>9</v>
      </c>
      <c r="D89" s="5">
        <f>IFERROR(VLOOKUP(A89,'base incadea'!A:C,2,FALSE),"******")</f>
        <v>111004</v>
      </c>
      <c r="G89" s="5" t="str">
        <f>IF(B89=D89,"OK","Article déclassé")</f>
        <v>OK</v>
      </c>
    </row>
    <row r="90" spans="1:7" ht="15" x14ac:dyDescent="0.25">
      <c r="A90" s="4" t="s">
        <v>364</v>
      </c>
      <c r="B90" s="6">
        <v>121303</v>
      </c>
      <c r="C90" s="6">
        <v>2</v>
      </c>
      <c r="D90" s="5">
        <f>IFERROR(VLOOKUP(A90,'base incadea'!A:C,2,FALSE),"******")</f>
        <v>121303</v>
      </c>
      <c r="G90" s="5" t="str">
        <f>IF(B90=D90,"OK","Article déclassé")</f>
        <v>OK</v>
      </c>
    </row>
    <row r="91" spans="1:7" ht="15" x14ac:dyDescent="0.25">
      <c r="A91" s="4" t="s">
        <v>98</v>
      </c>
      <c r="B91" s="6">
        <v>111006</v>
      </c>
      <c r="C91" s="6">
        <v>1</v>
      </c>
      <c r="D91" s="5">
        <f>IFERROR(VLOOKUP(A91,'base incadea'!A:C,2,FALSE),"******")</f>
        <v>111006</v>
      </c>
      <c r="G91" s="5" t="str">
        <f>IF(B91=D91,"OK","Article déclassé")</f>
        <v>OK</v>
      </c>
    </row>
    <row r="92" spans="1:7" ht="15" x14ac:dyDescent="0.25">
      <c r="A92" s="4" t="s">
        <v>153</v>
      </c>
      <c r="B92" s="6">
        <v>112706</v>
      </c>
      <c r="C92" s="6">
        <v>6</v>
      </c>
      <c r="D92" s="5">
        <f>IFERROR(VLOOKUP(A92,'base incadea'!A:C,2,FALSE),"******")</f>
        <v>112706</v>
      </c>
      <c r="G92" s="5" t="str">
        <f>IF(B92=D92,"OK","Article déclassé")</f>
        <v>OK</v>
      </c>
    </row>
    <row r="93" spans="1:7" ht="15" x14ac:dyDescent="0.25">
      <c r="A93" s="4" t="s">
        <v>649</v>
      </c>
      <c r="B93" s="6">
        <v>130603</v>
      </c>
      <c r="C93" s="6">
        <v>2</v>
      </c>
      <c r="D93" s="5">
        <f>IFERROR(VLOOKUP(A93,'base incadea'!A:C,2,FALSE),"******")</f>
        <v>130603</v>
      </c>
      <c r="G93" s="5" t="str">
        <f>IF(B93=D93,"OK","Article déclassé")</f>
        <v>OK</v>
      </c>
    </row>
    <row r="94" spans="1:7" ht="15" x14ac:dyDescent="0.25">
      <c r="A94" s="4" t="s">
        <v>675</v>
      </c>
      <c r="B94" s="6">
        <v>130704</v>
      </c>
      <c r="C94" s="6">
        <v>1</v>
      </c>
      <c r="D94" s="5">
        <f>IFERROR(VLOOKUP(A94,'base incadea'!A:C,2,FALSE),"******")</f>
        <v>130704</v>
      </c>
      <c r="G94" s="5" t="str">
        <f>IF(B94=D94,"OK","Article déclassé")</f>
        <v>OK</v>
      </c>
    </row>
    <row r="95" spans="1:7" ht="15" x14ac:dyDescent="0.25">
      <c r="A95" s="4" t="s">
        <v>734</v>
      </c>
      <c r="B95" s="6">
        <v>131001</v>
      </c>
      <c r="C95" s="6">
        <v>2</v>
      </c>
      <c r="D95" s="5">
        <f>IFERROR(VLOOKUP(A95,'base incadea'!A:C,2,FALSE),"******")</f>
        <v>131001</v>
      </c>
      <c r="G95" s="5" t="str">
        <f>IF(B95=D95,"OK","Article déclassé")</f>
        <v>OK</v>
      </c>
    </row>
    <row r="96" spans="1:7" ht="15" x14ac:dyDescent="0.25">
      <c r="A96" s="4" t="s">
        <v>740</v>
      </c>
      <c r="B96" s="6">
        <v>131002</v>
      </c>
      <c r="C96" s="6">
        <v>1</v>
      </c>
      <c r="D96" s="5">
        <f>IFERROR(VLOOKUP(A96,'base incadea'!A:C,2,FALSE),"******")</f>
        <v>131002</v>
      </c>
      <c r="G96" s="5" t="str">
        <f>IF(B96=D96,"OK","Article déclassé")</f>
        <v>OK</v>
      </c>
    </row>
    <row r="97" spans="1:7" ht="15" x14ac:dyDescent="0.25">
      <c r="A97" s="4" t="s">
        <v>741</v>
      </c>
      <c r="B97" s="6">
        <v>131002</v>
      </c>
      <c r="C97" s="6">
        <v>1</v>
      </c>
      <c r="D97" s="5">
        <f>IFERROR(VLOOKUP(A97,'base incadea'!A:C,2,FALSE),"******")</f>
        <v>131002</v>
      </c>
      <c r="G97" s="5" t="str">
        <f>IF(B97=D97,"OK","Article déclassé")</f>
        <v>OK</v>
      </c>
    </row>
    <row r="98" spans="1:7" ht="15" x14ac:dyDescent="0.25">
      <c r="A98" s="4" t="s">
        <v>742</v>
      </c>
      <c r="B98" s="6">
        <v>131002</v>
      </c>
      <c r="C98" s="6">
        <v>1</v>
      </c>
      <c r="D98" s="5">
        <f>IFERROR(VLOOKUP(A98,'base incadea'!A:C,2,FALSE),"******")</f>
        <v>131002</v>
      </c>
      <c r="G98" s="5" t="str">
        <f>IF(B98=D98,"OK","Article déclassé")</f>
        <v>OK</v>
      </c>
    </row>
    <row r="99" spans="1:7" ht="15" x14ac:dyDescent="0.25">
      <c r="A99" s="4" t="s">
        <v>696</v>
      </c>
      <c r="B99" s="6">
        <v>130803</v>
      </c>
      <c r="C99" s="6">
        <v>2</v>
      </c>
      <c r="D99" s="5">
        <f>IFERROR(VLOOKUP(A99,'base incadea'!A:C,2,FALSE),"******")</f>
        <v>130804</v>
      </c>
      <c r="F99" s="3"/>
      <c r="G99" s="5" t="str">
        <f>IF(B99=D99,"OK","Article déclassé")</f>
        <v>Article déclassé</v>
      </c>
    </row>
    <row r="100" spans="1:7" ht="15" x14ac:dyDescent="0.25">
      <c r="A100" s="4" t="s">
        <v>650</v>
      </c>
      <c r="B100" s="6">
        <v>130603</v>
      </c>
      <c r="C100" s="6">
        <v>1</v>
      </c>
      <c r="D100" s="5">
        <f>IFERROR(VLOOKUP(A100,'base incadea'!A:C,2,FALSE),"******")</f>
        <v>130603</v>
      </c>
      <c r="G100" s="5" t="str">
        <f>IF(B100=D100,"OK","Article déclassé")</f>
        <v>OK</v>
      </c>
    </row>
    <row r="101" spans="1:7" ht="15" x14ac:dyDescent="0.25">
      <c r="A101" s="4" t="s">
        <v>676</v>
      </c>
      <c r="B101" s="6">
        <v>130704</v>
      </c>
      <c r="C101" s="6">
        <v>2</v>
      </c>
      <c r="D101" s="5">
        <f>IFERROR(VLOOKUP(A101,'base incadea'!A:C,2,FALSE),"******")</f>
        <v>130704</v>
      </c>
      <c r="G101" s="5" t="str">
        <f>IF(B101=D101,"OK","Article déclassé")</f>
        <v>OK</v>
      </c>
    </row>
    <row r="102" spans="1:7" ht="15" x14ac:dyDescent="0.25">
      <c r="A102" s="4" t="s">
        <v>990</v>
      </c>
      <c r="B102" s="6">
        <v>130704</v>
      </c>
      <c r="C102" s="6">
        <v>1</v>
      </c>
      <c r="D102" s="5" t="str">
        <f>IFERROR(VLOOKUP(A102,'base incadea'!A:C,2,FALSE),"******")</f>
        <v>******</v>
      </c>
      <c r="F102" s="3"/>
      <c r="G102" s="5" t="str">
        <f>IF(B102=D102,"OK","Article déclassé")</f>
        <v>Article déclassé</v>
      </c>
    </row>
    <row r="103" spans="1:7" ht="15" x14ac:dyDescent="0.25">
      <c r="A103" s="4" t="s">
        <v>619</v>
      </c>
      <c r="B103" s="6">
        <v>122706</v>
      </c>
      <c r="C103" s="6">
        <v>1</v>
      </c>
      <c r="D103" s="5">
        <f>IFERROR(VLOOKUP(A103,'base incadea'!A:C,2,FALSE),"******")</f>
        <v>122703</v>
      </c>
      <c r="F103" s="3"/>
      <c r="G103" s="5" t="str">
        <f>IF(B103=D103,"OK","Article déclassé")</f>
        <v>Article déclassé</v>
      </c>
    </row>
    <row r="104" spans="1:7" ht="15" x14ac:dyDescent="0.25">
      <c r="A104" s="4" t="s">
        <v>620</v>
      </c>
      <c r="B104" s="6">
        <v>122703</v>
      </c>
      <c r="C104" s="6">
        <v>1</v>
      </c>
      <c r="D104" s="5">
        <f>IFERROR(VLOOKUP(A104,'base incadea'!A:C,2,FALSE),"******")</f>
        <v>122703</v>
      </c>
      <c r="G104" s="5" t="str">
        <f>IF(B104=D104,"OK","Article déclassé")</f>
        <v>OK</v>
      </c>
    </row>
    <row r="105" spans="1:7" ht="15" x14ac:dyDescent="0.25">
      <c r="A105" s="4" t="s">
        <v>895</v>
      </c>
      <c r="B105" s="6">
        <v>131405</v>
      </c>
      <c r="C105" s="6">
        <v>6</v>
      </c>
      <c r="D105" s="5">
        <f>IFERROR(VLOOKUP(A105,'base incadea'!A:C,2,FALSE),"******")</f>
        <v>131405</v>
      </c>
      <c r="G105" s="5" t="str">
        <f>IF(B105=D105,"OK","Article déclassé")</f>
        <v>OK</v>
      </c>
    </row>
    <row r="106" spans="1:7" ht="15" x14ac:dyDescent="0.25">
      <c r="A106" s="4" t="s">
        <v>828</v>
      </c>
      <c r="B106" s="6">
        <v>131205</v>
      </c>
      <c r="C106" s="6">
        <v>17</v>
      </c>
      <c r="D106" s="5">
        <f>IFERROR(VLOOKUP(A106,'base incadea'!A:C,2,FALSE),"******")</f>
        <v>131206</v>
      </c>
      <c r="F106" s="3"/>
      <c r="G106" s="5" t="str">
        <f>IF(B106=D106,"OK","Article déclassé")</f>
        <v>Article déclassé</v>
      </c>
    </row>
    <row r="107" spans="1:7" ht="15" x14ac:dyDescent="0.25">
      <c r="A107" s="4" t="s">
        <v>758</v>
      </c>
      <c r="B107" s="6">
        <v>131005</v>
      </c>
      <c r="C107" s="6">
        <v>16</v>
      </c>
      <c r="D107" s="5">
        <f>IFERROR(VLOOKUP(A107,'base incadea'!A:C,2,FALSE),"******")</f>
        <v>131005</v>
      </c>
      <c r="G107" s="5" t="str">
        <f>IF(B107=D107,"OK","Article déclassé")</f>
        <v>OK</v>
      </c>
    </row>
    <row r="108" spans="1:7" ht="15" x14ac:dyDescent="0.25">
      <c r="A108" s="4" t="s">
        <v>681</v>
      </c>
      <c r="B108" s="6">
        <v>130705</v>
      </c>
      <c r="C108" s="6">
        <v>1</v>
      </c>
      <c r="D108" s="5">
        <f>IFERROR(VLOOKUP(A108,'base incadea'!A:C,2,FALSE),"******")</f>
        <v>130705</v>
      </c>
      <c r="G108" s="5" t="str">
        <f>IF(B108=D108,"OK","Article déclassé")</f>
        <v>OK</v>
      </c>
    </row>
    <row r="109" spans="1:7" ht="15" x14ac:dyDescent="0.25">
      <c r="A109" s="4" t="s">
        <v>844</v>
      </c>
      <c r="B109" s="6">
        <v>130805</v>
      </c>
      <c r="C109" s="6">
        <v>22</v>
      </c>
      <c r="D109" s="5">
        <f>IFERROR(VLOOKUP(A109,'base incadea'!A:C,2,FALSE),"******")</f>
        <v>131305</v>
      </c>
      <c r="F109" s="3"/>
      <c r="G109" s="5" t="str">
        <f>IF(B109=D109,"OK","Article déclassé")</f>
        <v>Article déclassé</v>
      </c>
    </row>
    <row r="110" spans="1:7" ht="15" x14ac:dyDescent="0.25">
      <c r="A110" s="4" t="s">
        <v>198</v>
      </c>
      <c r="B110" s="6">
        <v>113503</v>
      </c>
      <c r="C110" s="6">
        <v>2</v>
      </c>
      <c r="D110" s="5">
        <f>IFERROR(VLOOKUP(A110,'base incadea'!A:C,2,FALSE),"******")</f>
        <v>113503</v>
      </c>
      <c r="G110" s="5" t="str">
        <f>IF(B110=D110,"OK","Article déclassé")</f>
        <v>OK</v>
      </c>
    </row>
    <row r="111" spans="1:7" ht="20.100000000000001" customHeight="1" x14ac:dyDescent="0.25">
      <c r="A111" s="4" t="s">
        <v>135</v>
      </c>
      <c r="B111" s="6">
        <v>112502</v>
      </c>
      <c r="C111" s="6">
        <v>15</v>
      </c>
      <c r="D111" s="5">
        <f>IFERROR(VLOOKUP(A111,'base incadea'!A:C,2,FALSE),"******")</f>
        <v>112502</v>
      </c>
      <c r="E111" s="18"/>
      <c r="F111" s="18"/>
      <c r="G111" s="5" t="str">
        <f>IF(B111=D111,"OK","Article déclassé")</f>
        <v>OK</v>
      </c>
    </row>
    <row r="112" spans="1:7" ht="15" x14ac:dyDescent="0.25">
      <c r="A112" s="9" t="s">
        <v>246</v>
      </c>
      <c r="B112" s="10">
        <v>120604</v>
      </c>
      <c r="C112" s="10">
        <v>1</v>
      </c>
      <c r="D112" s="11">
        <f>IFERROR(VLOOKUP(A112,'base incadea'!A:C,2,FALSE),"******")</f>
        <v>120604</v>
      </c>
      <c r="G112" s="5" t="str">
        <f>IF(B112=D112,"OK","Article déclassé")</f>
        <v>OK</v>
      </c>
    </row>
    <row r="113" spans="1:7" ht="15" x14ac:dyDescent="0.25">
      <c r="A113" s="4" t="s">
        <v>710</v>
      </c>
      <c r="B113" s="6">
        <v>130902</v>
      </c>
      <c r="C113" s="6">
        <v>1</v>
      </c>
      <c r="D113" s="5">
        <f>IFERROR(VLOOKUP(A113,'base incadea'!A:C,2,FALSE),"******")</f>
        <v>130902</v>
      </c>
      <c r="G113" s="5" t="str">
        <f>IF(B113=D113,"OK","Article déclassé")</f>
        <v>OK</v>
      </c>
    </row>
    <row r="114" spans="1:7" ht="15" x14ac:dyDescent="0.25">
      <c r="A114" s="4" t="s">
        <v>365</v>
      </c>
      <c r="B114" s="6">
        <v>121303</v>
      </c>
      <c r="C114" s="6">
        <v>8</v>
      </c>
      <c r="D114" s="5">
        <f>IFERROR(VLOOKUP(A114,'base incadea'!A:C,2,FALSE),"******")</f>
        <v>121303</v>
      </c>
      <c r="G114" s="5" t="str">
        <f>IF(B114=D114,"OK","Article déclassé")</f>
        <v>OK</v>
      </c>
    </row>
    <row r="115" spans="1:7" ht="15" x14ac:dyDescent="0.25">
      <c r="A115" s="4" t="s">
        <v>21</v>
      </c>
      <c r="B115" s="6">
        <v>110205</v>
      </c>
      <c r="C115" s="6">
        <v>3</v>
      </c>
      <c r="D115" s="5">
        <f>IFERROR(VLOOKUP(A115,'base incadea'!A:C,2,FALSE),"******")</f>
        <v>110205</v>
      </c>
      <c r="G115" s="5" t="str">
        <f>IF(B115=D115,"OK","Article déclassé")</f>
        <v>OK</v>
      </c>
    </row>
    <row r="116" spans="1:7" ht="15" x14ac:dyDescent="0.25">
      <c r="A116" s="4" t="s">
        <v>655</v>
      </c>
      <c r="B116" s="6">
        <v>130603</v>
      </c>
      <c r="C116" s="6">
        <v>3</v>
      </c>
      <c r="D116" s="5">
        <f>IFERROR(VLOOKUP(A116,'base incadea'!A:C,2,FALSE),"******")</f>
        <v>130604</v>
      </c>
      <c r="F116" s="3"/>
      <c r="G116" s="5" t="str">
        <f>IF(B116=D116,"OK","Article déclassé")</f>
        <v>Article déclassé</v>
      </c>
    </row>
    <row r="117" spans="1:7" ht="15" x14ac:dyDescent="0.25">
      <c r="A117" s="4" t="s">
        <v>882</v>
      </c>
      <c r="B117" s="6">
        <v>131404</v>
      </c>
      <c r="C117" s="6">
        <v>4</v>
      </c>
      <c r="D117" s="5">
        <f>IFERROR(VLOOKUP(A117,'base incadea'!A:C,2,FALSE),"******")</f>
        <v>131404</v>
      </c>
      <c r="G117" s="5" t="str">
        <f>IF(B117=D117,"OK","Article déclassé")</f>
        <v>OK</v>
      </c>
    </row>
    <row r="118" spans="1:7" ht="15" x14ac:dyDescent="0.25">
      <c r="A118" s="4" t="s">
        <v>883</v>
      </c>
      <c r="B118" s="6">
        <v>131404</v>
      </c>
      <c r="C118" s="6">
        <v>1</v>
      </c>
      <c r="D118" s="5">
        <f>IFERROR(VLOOKUP(A118,'base incadea'!A:C,2,FALSE),"******")</f>
        <v>131404</v>
      </c>
      <c r="G118" s="5" t="str">
        <f>IF(B118=D118,"OK","Article déclassé")</f>
        <v>OK</v>
      </c>
    </row>
    <row r="119" spans="1:7" ht="15" x14ac:dyDescent="0.25">
      <c r="A119" s="4" t="s">
        <v>838</v>
      </c>
      <c r="B119" s="6">
        <v>131303</v>
      </c>
      <c r="C119" s="6">
        <v>1</v>
      </c>
      <c r="D119" s="5">
        <f>IFERROR(VLOOKUP(A119,'base incadea'!A:C,2,FALSE),"******")</f>
        <v>131303</v>
      </c>
      <c r="G119" s="5" t="str">
        <f>IF(B119=D119,"OK","Article déclassé")</f>
        <v>OK</v>
      </c>
    </row>
    <row r="120" spans="1:7" ht="15" x14ac:dyDescent="0.25">
      <c r="A120" s="4" t="s">
        <v>793</v>
      </c>
      <c r="B120" s="6">
        <v>131103</v>
      </c>
      <c r="C120" s="6">
        <v>10</v>
      </c>
      <c r="D120" s="5">
        <f>IFERROR(VLOOKUP(A120,'base incadea'!A:C,2,FALSE),"******")</f>
        <v>131105</v>
      </c>
      <c r="F120" s="3"/>
      <c r="G120" s="5" t="str">
        <f>IF(B120=D120,"OK","Article déclassé")</f>
        <v>Article déclassé</v>
      </c>
    </row>
    <row r="121" spans="1:7" ht="15" x14ac:dyDescent="0.25">
      <c r="A121" s="4" t="s">
        <v>656</v>
      </c>
      <c r="B121" s="6">
        <v>130603</v>
      </c>
      <c r="C121" s="6">
        <v>2</v>
      </c>
      <c r="D121" s="5">
        <f>IFERROR(VLOOKUP(A121,'base incadea'!A:C,2,FALSE),"******")</f>
        <v>130604</v>
      </c>
      <c r="F121" s="3"/>
      <c r="G121" s="5" t="str">
        <f>IF(B121=D121,"OK","Article déclassé")</f>
        <v>Article déclassé</v>
      </c>
    </row>
    <row r="122" spans="1:7" ht="15" x14ac:dyDescent="0.25">
      <c r="A122" s="4" t="s">
        <v>870</v>
      </c>
      <c r="B122" s="6">
        <v>131403</v>
      </c>
      <c r="C122" s="6">
        <v>5</v>
      </c>
      <c r="D122" s="5">
        <f>IFERROR(VLOOKUP(A122,'base incadea'!A:C,2,FALSE),"******")</f>
        <v>131403</v>
      </c>
      <c r="G122" s="5" t="str">
        <f>IF(B122=D122,"OK","Article déclassé")</f>
        <v>OK</v>
      </c>
    </row>
    <row r="123" spans="1:7" ht="15" x14ac:dyDescent="0.25">
      <c r="A123" s="4" t="s">
        <v>672</v>
      </c>
      <c r="B123" s="6">
        <v>130703</v>
      </c>
      <c r="C123" s="6">
        <v>35</v>
      </c>
      <c r="D123" s="5">
        <f>IFERROR(VLOOKUP(A123,'base incadea'!A:C,2,FALSE),"******")</f>
        <v>130703</v>
      </c>
      <c r="G123" s="5" t="str">
        <f>IF(B123=D123,"OK","Article déclassé")</f>
        <v>OK</v>
      </c>
    </row>
    <row r="124" spans="1:7" ht="15" x14ac:dyDescent="0.25">
      <c r="A124" s="4" t="s">
        <v>150</v>
      </c>
      <c r="B124" s="6">
        <v>112705</v>
      </c>
      <c r="C124" s="6">
        <v>2</v>
      </c>
      <c r="D124" s="5">
        <f>IFERROR(VLOOKUP(A124,'base incadea'!A:C,2,FALSE),"******")</f>
        <v>112705</v>
      </c>
      <c r="G124" s="5" t="str">
        <f>IF(B124=D124,"OK","Article déclassé")</f>
        <v>OK</v>
      </c>
    </row>
    <row r="125" spans="1:7" ht="15" x14ac:dyDescent="0.25">
      <c r="A125" s="4" t="s">
        <v>147</v>
      </c>
      <c r="B125" s="6">
        <v>112702</v>
      </c>
      <c r="C125" s="6">
        <v>4</v>
      </c>
      <c r="D125" s="5">
        <f>IFERROR(VLOOKUP(A125,'base incadea'!A:C,2,FALSE),"******")</f>
        <v>112703</v>
      </c>
      <c r="F125" s="3"/>
      <c r="G125" s="5" t="str">
        <f>IF(B125=D125,"OK","Article déclassé")</f>
        <v>Article déclassé</v>
      </c>
    </row>
    <row r="126" spans="1:7" ht="15" x14ac:dyDescent="0.25">
      <c r="A126" s="4" t="s">
        <v>32</v>
      </c>
      <c r="B126" s="6">
        <v>110403</v>
      </c>
      <c r="C126" s="6">
        <v>1</v>
      </c>
      <c r="D126" s="5">
        <f>IFERROR(VLOOKUP(A126,'base incadea'!A:C,2,FALSE),"******")</f>
        <v>110403</v>
      </c>
      <c r="G126" s="5" t="str">
        <f>IF(B126=D126,"OK","Article déclassé")</f>
        <v>OK</v>
      </c>
    </row>
    <row r="127" spans="1:7" ht="15" x14ac:dyDescent="0.25">
      <c r="A127" s="4" t="s">
        <v>107</v>
      </c>
      <c r="B127" s="6">
        <v>111203</v>
      </c>
      <c r="C127" s="6">
        <v>1</v>
      </c>
      <c r="D127" s="5">
        <f>IFERROR(VLOOKUP(A127,'base incadea'!A:C,2,FALSE),"******")</f>
        <v>111203</v>
      </c>
      <c r="G127" s="5" t="str">
        <f>IF(B127=D127,"OK","Article déclassé")</f>
        <v>OK</v>
      </c>
    </row>
    <row r="128" spans="1:7" ht="15" x14ac:dyDescent="0.25">
      <c r="A128" s="4" t="s">
        <v>16</v>
      </c>
      <c r="B128" s="6">
        <v>110204</v>
      </c>
      <c r="C128" s="6">
        <v>1</v>
      </c>
      <c r="D128" s="5">
        <f>IFERROR(VLOOKUP(A128,'base incadea'!A:C,2,FALSE),"******")</f>
        <v>110204</v>
      </c>
      <c r="G128" s="5" t="str">
        <f>IF(B128=D128,"OK","Article déclassé")</f>
        <v>OK</v>
      </c>
    </row>
    <row r="129" spans="1:7" ht="15" x14ac:dyDescent="0.25">
      <c r="A129" s="4" t="s">
        <v>1021</v>
      </c>
      <c r="B129" s="6">
        <v>120903</v>
      </c>
      <c r="C129" s="6">
        <v>1</v>
      </c>
      <c r="D129" s="5" t="str">
        <f>IFERROR(VLOOKUP(A129,'base incadea'!A:C,2,FALSE),"******")</f>
        <v>******</v>
      </c>
      <c r="F129" s="3"/>
      <c r="G129" s="5" t="str">
        <f>IF(B129=D129,"OK","Article déclassé")</f>
        <v>Article déclassé</v>
      </c>
    </row>
    <row r="130" spans="1:7" ht="15" x14ac:dyDescent="0.25">
      <c r="A130" s="4" t="s">
        <v>577</v>
      </c>
      <c r="B130" s="6">
        <v>122502</v>
      </c>
      <c r="C130" s="6">
        <v>3</v>
      </c>
      <c r="D130" s="5">
        <f>IFERROR(VLOOKUP(A130,'base incadea'!A:C,2,FALSE),"******")</f>
        <v>122502</v>
      </c>
      <c r="G130" s="5" t="str">
        <f>IF(B130=D130,"OK","Article déclassé")</f>
        <v>OK</v>
      </c>
    </row>
    <row r="131" spans="1:7" ht="15" x14ac:dyDescent="0.25">
      <c r="A131" s="4" t="s">
        <v>1015</v>
      </c>
      <c r="B131" s="6">
        <v>121601</v>
      </c>
      <c r="C131" s="6">
        <v>3</v>
      </c>
      <c r="D131" s="5" t="str">
        <f>IFERROR(VLOOKUP(A131,'base incadea'!A:C,2,FALSE),"******")</f>
        <v>******</v>
      </c>
      <c r="F131" s="3"/>
      <c r="G131" s="5" t="str">
        <f>IF(B131=D131,"OK","Article déclassé")</f>
        <v>Article déclassé</v>
      </c>
    </row>
    <row r="132" spans="1:7" ht="15" x14ac:dyDescent="0.25">
      <c r="A132" s="4" t="s">
        <v>418</v>
      </c>
      <c r="B132" s="6">
        <v>121603</v>
      </c>
      <c r="C132" s="6">
        <v>2</v>
      </c>
      <c r="D132" s="5">
        <f>IFERROR(VLOOKUP(A132,'base incadea'!A:C,2,FALSE),"******")</f>
        <v>121602</v>
      </c>
      <c r="F132" s="3"/>
      <c r="G132" s="5" t="str">
        <f>IF(B132=D132,"OK","Article déclassé")</f>
        <v>Article déclassé</v>
      </c>
    </row>
    <row r="133" spans="1:7" ht="15" x14ac:dyDescent="0.25">
      <c r="A133" s="4" t="s">
        <v>481</v>
      </c>
      <c r="B133" s="6">
        <v>121902</v>
      </c>
      <c r="C133" s="6">
        <v>3</v>
      </c>
      <c r="D133" s="5">
        <f>IFERROR(VLOOKUP(A133,'base incadea'!A:C,2,FALSE),"******")</f>
        <v>121902</v>
      </c>
      <c r="G133" s="5" t="str">
        <f>IF(B133=D133,"OK","Article déclassé")</f>
        <v>OK</v>
      </c>
    </row>
    <row r="134" spans="1:7" ht="15" x14ac:dyDescent="0.25">
      <c r="A134" s="4" t="s">
        <v>154</v>
      </c>
      <c r="B134" s="6">
        <v>112901</v>
      </c>
      <c r="C134" s="6">
        <v>2</v>
      </c>
      <c r="D134" s="5">
        <f>IFERROR(VLOOKUP(A134,'base incadea'!A:C,2,FALSE),"******")</f>
        <v>112901</v>
      </c>
      <c r="G134" s="5" t="str">
        <f>IF(B134=D134,"OK","Article déclassé")</f>
        <v>OK</v>
      </c>
    </row>
    <row r="135" spans="1:7" ht="15" x14ac:dyDescent="0.25">
      <c r="A135" s="4" t="s">
        <v>111</v>
      </c>
      <c r="B135" s="6">
        <v>111201</v>
      </c>
      <c r="C135" s="6">
        <v>1</v>
      </c>
      <c r="D135" s="5">
        <f>IFERROR(VLOOKUP(A135,'base incadea'!A:C,2,FALSE),"******")</f>
        <v>111401</v>
      </c>
      <c r="F135" s="3"/>
      <c r="G135" s="5" t="str">
        <f>IF(B135=D135,"OK","Article déclassé")</f>
        <v>Article déclassé</v>
      </c>
    </row>
    <row r="136" spans="1:7" ht="15" x14ac:dyDescent="0.25">
      <c r="A136" s="4" t="s">
        <v>303</v>
      </c>
      <c r="B136" s="6">
        <v>121101</v>
      </c>
      <c r="C136" s="6">
        <v>2</v>
      </c>
      <c r="D136" s="5">
        <f>IFERROR(VLOOKUP(A136,'base incadea'!A:C,2,FALSE),"******")</f>
        <v>121101</v>
      </c>
      <c r="G136" s="5" t="str">
        <f>IF(B136=D136,"OK","Article déclassé")</f>
        <v>OK</v>
      </c>
    </row>
    <row r="137" spans="1:7" ht="20.100000000000001" customHeight="1" x14ac:dyDescent="0.25">
      <c r="A137" s="4" t="s">
        <v>76</v>
      </c>
      <c r="B137" s="6">
        <v>110804</v>
      </c>
      <c r="C137" s="6">
        <v>4</v>
      </c>
      <c r="D137" s="5">
        <f>IFERROR(VLOOKUP(A137,'base incadea'!A:C,2,FALSE),"******")</f>
        <v>110804</v>
      </c>
      <c r="E137" s="18"/>
      <c r="F137" s="18"/>
      <c r="G137" s="5" t="str">
        <f>IF(B137=D137,"OK","Article déclassé")</f>
        <v>OK</v>
      </c>
    </row>
    <row r="138" spans="1:7" ht="15" x14ac:dyDescent="0.25">
      <c r="A138" s="9" t="s">
        <v>74</v>
      </c>
      <c r="B138" s="10">
        <v>110803</v>
      </c>
      <c r="C138" s="10">
        <v>2</v>
      </c>
      <c r="D138" s="11">
        <f>IFERROR(VLOOKUP(A138,'base incadea'!A:C,2,FALSE),"******")</f>
        <v>110803</v>
      </c>
      <c r="G138" s="5" t="str">
        <f>IF(B138=D138,"OK","Article déclassé")</f>
        <v>OK</v>
      </c>
    </row>
    <row r="139" spans="1:7" ht="15" x14ac:dyDescent="0.25">
      <c r="A139" s="4" t="s">
        <v>962</v>
      </c>
      <c r="B139" s="6">
        <v>113101</v>
      </c>
      <c r="C139" s="6">
        <v>1</v>
      </c>
      <c r="D139" s="5" t="str">
        <f>IFERROR(VLOOKUP(A139,'base incadea'!A:C,2,FALSE),"******")</f>
        <v>******</v>
      </c>
      <c r="F139" s="3"/>
      <c r="G139" s="5" t="str">
        <f>IF(B139=D139,"OK","Article déclassé")</f>
        <v>Article déclassé</v>
      </c>
    </row>
    <row r="140" spans="1:7" ht="20.100000000000001" customHeight="1" x14ac:dyDescent="0.25">
      <c r="A140" s="4" t="s">
        <v>195</v>
      </c>
      <c r="B140" s="6">
        <v>113502</v>
      </c>
      <c r="C140" s="6">
        <v>2</v>
      </c>
      <c r="D140" s="5">
        <f>IFERROR(VLOOKUP(A140,'base incadea'!A:C,2,FALSE),"******")</f>
        <v>113502</v>
      </c>
      <c r="E140" s="18"/>
      <c r="F140" s="18"/>
      <c r="G140" s="5" t="str">
        <f>IF(B140=D140,"OK","Article déclassé")</f>
        <v>OK</v>
      </c>
    </row>
    <row r="141" spans="1:7" ht="15" x14ac:dyDescent="0.25">
      <c r="A141" s="9" t="s">
        <v>810</v>
      </c>
      <c r="B141" s="10">
        <v>131202</v>
      </c>
      <c r="C141" s="10">
        <v>2</v>
      </c>
      <c r="D141" s="11">
        <f>IFERROR(VLOOKUP(A141,'base incadea'!A:C,2,FALSE),"******")</f>
        <v>131202</v>
      </c>
      <c r="G141" s="5" t="str">
        <f>IF(B141=D141,"OK","Article déclassé")</f>
        <v>OK</v>
      </c>
    </row>
    <row r="142" spans="1:7" ht="15" x14ac:dyDescent="0.25">
      <c r="A142" s="4" t="s">
        <v>908</v>
      </c>
      <c r="B142" s="6">
        <v>131502</v>
      </c>
      <c r="C142" s="6">
        <v>1</v>
      </c>
      <c r="D142" s="5">
        <f>IFERROR(VLOOKUP(A142,'base incadea'!A:C,2,FALSE),"******")</f>
        <v>131502</v>
      </c>
      <c r="G142" s="5" t="str">
        <f>IF(B142=D142,"OK","Article déclassé")</f>
        <v>OK</v>
      </c>
    </row>
    <row r="143" spans="1:7" ht="15" x14ac:dyDescent="0.25">
      <c r="A143" s="4" t="s">
        <v>213</v>
      </c>
      <c r="B143" s="6">
        <v>122705</v>
      </c>
      <c r="C143" s="6">
        <v>1</v>
      </c>
      <c r="D143" s="5">
        <f>IFERROR(VLOOKUP(A143,'base incadea'!A:C,2,FALSE),"******")</f>
        <v>120203</v>
      </c>
      <c r="F143" s="3"/>
      <c r="G143" s="5" t="str">
        <f>IF(B143=D143,"OK","Article déclassé")</f>
        <v>Article déclassé</v>
      </c>
    </row>
    <row r="144" spans="1:7" ht="15" x14ac:dyDescent="0.25">
      <c r="A144" s="4" t="s">
        <v>600</v>
      </c>
      <c r="B144" s="6">
        <v>122505</v>
      </c>
      <c r="C144" s="6">
        <v>1</v>
      </c>
      <c r="D144" s="5">
        <f>IFERROR(VLOOKUP(A144,'base incadea'!A:C,2,FALSE),"******")</f>
        <v>122505</v>
      </c>
      <c r="G144" s="5" t="str">
        <f>IF(B144=D144,"OK","Article déclassé")</f>
        <v>OK</v>
      </c>
    </row>
    <row r="145" spans="1:7" ht="15" x14ac:dyDescent="0.25">
      <c r="A145" s="4" t="s">
        <v>234</v>
      </c>
      <c r="B145" s="6">
        <v>120602</v>
      </c>
      <c r="C145" s="6">
        <v>1</v>
      </c>
      <c r="D145" s="5">
        <f>IFERROR(VLOOKUP(A145,'base incadea'!A:C,2,FALSE),"******")</f>
        <v>120601</v>
      </c>
      <c r="F145" s="3"/>
      <c r="G145" s="5" t="str">
        <f>IF(B145=D145,"OK","Article déclassé")</f>
        <v>Article déclassé</v>
      </c>
    </row>
    <row r="146" spans="1:7" ht="15" x14ac:dyDescent="0.25">
      <c r="A146" s="4" t="s">
        <v>605</v>
      </c>
      <c r="B146" s="6">
        <v>122701</v>
      </c>
      <c r="C146" s="6">
        <v>1</v>
      </c>
      <c r="D146" s="5">
        <f>IFERROR(VLOOKUP(A146,'base incadea'!A:C,2,FALSE),"******")</f>
        <v>122701</v>
      </c>
      <c r="G146" s="5" t="str">
        <f>IF(B146=D146,"OK","Article déclassé")</f>
        <v>OK</v>
      </c>
    </row>
    <row r="147" spans="1:7" ht="15" x14ac:dyDescent="0.25">
      <c r="A147" s="4" t="s">
        <v>602</v>
      </c>
      <c r="B147" s="6">
        <v>122506</v>
      </c>
      <c r="C147" s="6">
        <v>1</v>
      </c>
      <c r="D147" s="5">
        <f>IFERROR(VLOOKUP(A147,'base incadea'!A:C,2,FALSE),"******")</f>
        <v>122506</v>
      </c>
      <c r="G147" s="5" t="str">
        <f>IF(B147=D147,"OK","Article déclassé")</f>
        <v>OK</v>
      </c>
    </row>
    <row r="148" spans="1:7" ht="15" x14ac:dyDescent="0.25">
      <c r="A148" s="4" t="s">
        <v>541</v>
      </c>
      <c r="B148" s="6">
        <v>122301</v>
      </c>
      <c r="C148" s="6">
        <v>1</v>
      </c>
      <c r="D148" s="5">
        <f>IFERROR(VLOOKUP(A148,'base incadea'!A:C,2,FALSE),"******")</f>
        <v>122301</v>
      </c>
      <c r="G148" s="5" t="str">
        <f>IF(B148=D148,"OK","Article déclassé")</f>
        <v>OK</v>
      </c>
    </row>
    <row r="149" spans="1:7" ht="15" x14ac:dyDescent="0.25">
      <c r="A149" s="4" t="s">
        <v>402</v>
      </c>
      <c r="B149" s="6">
        <v>121503</v>
      </c>
      <c r="C149" s="6">
        <v>1</v>
      </c>
      <c r="D149" s="5">
        <f>IFERROR(VLOOKUP(A149,'base incadea'!A:C,2,FALSE),"******")</f>
        <v>121503</v>
      </c>
      <c r="G149" s="5" t="str">
        <f>IF(B149=D149,"OK","Article déclassé")</f>
        <v>OK</v>
      </c>
    </row>
    <row r="150" spans="1:7" ht="15" x14ac:dyDescent="0.25">
      <c r="A150" s="4" t="s">
        <v>429</v>
      </c>
      <c r="B150" s="6">
        <v>121702</v>
      </c>
      <c r="C150" s="6">
        <v>1</v>
      </c>
      <c r="D150" s="5">
        <f>IFERROR(VLOOKUP(A150,'base incadea'!A:C,2,FALSE),"******")</f>
        <v>121702</v>
      </c>
      <c r="G150" s="5" t="str">
        <f>IF(B150=D150,"OK","Article déclassé")</f>
        <v>OK</v>
      </c>
    </row>
    <row r="151" spans="1:7" ht="15" x14ac:dyDescent="0.25">
      <c r="A151" s="4" t="s">
        <v>611</v>
      </c>
      <c r="B151" s="6">
        <v>122702</v>
      </c>
      <c r="C151" s="6">
        <v>1</v>
      </c>
      <c r="D151" s="5">
        <f>IFERROR(VLOOKUP(A151,'base incadea'!A:C,2,FALSE),"******")</f>
        <v>122702</v>
      </c>
      <c r="G151" s="5" t="str">
        <f>IF(B151=D151,"OK","Article déclassé")</f>
        <v>OK</v>
      </c>
    </row>
    <row r="152" spans="1:7" ht="15" x14ac:dyDescent="0.25">
      <c r="A152" s="4" t="s">
        <v>275</v>
      </c>
      <c r="B152" s="6">
        <v>120903</v>
      </c>
      <c r="C152" s="6">
        <v>2</v>
      </c>
      <c r="D152" s="5">
        <f>IFERROR(VLOOKUP(A152,'base incadea'!A:C,2,FALSE),"******")</f>
        <v>120903</v>
      </c>
      <c r="G152" s="5" t="str">
        <f>IF(B152=D152,"OK","Article déclassé")</f>
        <v>OK</v>
      </c>
    </row>
    <row r="153" spans="1:7" ht="15" x14ac:dyDescent="0.25">
      <c r="A153" s="4" t="s">
        <v>354</v>
      </c>
      <c r="B153" s="6">
        <v>121302</v>
      </c>
      <c r="C153" s="6">
        <v>1</v>
      </c>
      <c r="D153" s="5">
        <f>IFERROR(VLOOKUP(A153,'base incadea'!A:C,2,FALSE),"******")</f>
        <v>121302</v>
      </c>
      <c r="G153" s="5" t="str">
        <f>IF(B153=D153,"OK","Article déclassé")</f>
        <v>OK</v>
      </c>
    </row>
    <row r="154" spans="1:7" ht="15" x14ac:dyDescent="0.25">
      <c r="A154" s="4" t="s">
        <v>771</v>
      </c>
      <c r="B154" s="6">
        <v>131102</v>
      </c>
      <c r="C154" s="6">
        <v>11</v>
      </c>
      <c r="D154" s="5">
        <f>IFERROR(VLOOKUP(A154,'base incadea'!A:C,2,FALSE),"******")</f>
        <v>131102</v>
      </c>
      <c r="G154" s="5" t="str">
        <f>IF(B154=D154,"OK","Article déclassé")</f>
        <v>OK</v>
      </c>
    </row>
    <row r="155" spans="1:7" ht="15" x14ac:dyDescent="0.25">
      <c r="A155" s="4" t="s">
        <v>643</v>
      </c>
      <c r="B155" s="6">
        <v>130601</v>
      </c>
      <c r="C155" s="6">
        <v>5</v>
      </c>
      <c r="D155" s="5">
        <f>IFERROR(VLOOKUP(A155,'base incadea'!A:C,2,FALSE),"******")</f>
        <v>130600</v>
      </c>
      <c r="F155" s="3"/>
      <c r="G155" s="5" t="str">
        <f>IF(B155=D155,"OK","Article déclassé")</f>
        <v>Article déclassé</v>
      </c>
    </row>
    <row r="156" spans="1:7" ht="15" x14ac:dyDescent="0.25">
      <c r="A156" s="4" t="s">
        <v>491</v>
      </c>
      <c r="B156" s="6">
        <v>121903</v>
      </c>
      <c r="C156" s="6">
        <v>1</v>
      </c>
      <c r="D156" s="5">
        <f>IFERROR(VLOOKUP(A156,'base incadea'!A:C,2,FALSE),"******")</f>
        <v>121903</v>
      </c>
      <c r="G156" s="5" t="str">
        <f>IF(B156=D156,"OK","Article déclassé")</f>
        <v>OK</v>
      </c>
    </row>
    <row r="157" spans="1:7" ht="15" x14ac:dyDescent="0.25">
      <c r="A157" s="4" t="s">
        <v>258</v>
      </c>
      <c r="B157" s="6">
        <v>120803</v>
      </c>
      <c r="C157" s="6">
        <v>3</v>
      </c>
      <c r="D157" s="5">
        <f>IFERROR(VLOOKUP(A157,'base incadea'!A:C,2,FALSE),"******")</f>
        <v>120803</v>
      </c>
      <c r="G157" s="5" t="str">
        <f>IF(B157=D157,"OK","Article déclassé")</f>
        <v>OK</v>
      </c>
    </row>
    <row r="158" spans="1:7" ht="15" x14ac:dyDescent="0.25">
      <c r="A158" s="4" t="s">
        <v>268</v>
      </c>
      <c r="B158" s="6">
        <v>120902</v>
      </c>
      <c r="C158" s="6">
        <v>4</v>
      </c>
      <c r="D158" s="5">
        <f>IFERROR(VLOOKUP(A158,'base incadea'!A:C,2,FALSE),"******")</f>
        <v>120902</v>
      </c>
      <c r="G158" s="5" t="str">
        <f>IF(B158=D158,"OK","Article déclassé")</f>
        <v>OK</v>
      </c>
    </row>
    <row r="159" spans="1:7" ht="15" x14ac:dyDescent="0.25">
      <c r="A159" s="4" t="s">
        <v>310</v>
      </c>
      <c r="B159" s="6">
        <v>121102</v>
      </c>
      <c r="C159" s="6">
        <v>2</v>
      </c>
      <c r="D159" s="5">
        <f>IFERROR(VLOOKUP(A159,'base incadea'!A:C,2,FALSE),"******")</f>
        <v>121102</v>
      </c>
      <c r="G159" s="5" t="str">
        <f>IF(B159=D159,"OK","Article déclassé")</f>
        <v>OK</v>
      </c>
    </row>
    <row r="160" spans="1:7" ht="15" x14ac:dyDescent="0.25">
      <c r="A160" s="4" t="s">
        <v>991</v>
      </c>
      <c r="B160" s="6">
        <v>122701</v>
      </c>
      <c r="C160" s="6">
        <v>4</v>
      </c>
      <c r="D160" s="5" t="str">
        <f>IFERROR(VLOOKUP(A160,'base incadea'!A:C,2,FALSE),"******")</f>
        <v>******</v>
      </c>
      <c r="F160" s="3"/>
      <c r="G160" s="5" t="str">
        <f>IF(B160=D160,"OK","Article déclassé")</f>
        <v>Article déclassé</v>
      </c>
    </row>
    <row r="161" spans="1:7" ht="15" x14ac:dyDescent="0.25">
      <c r="A161" s="4" t="s">
        <v>1024</v>
      </c>
      <c r="B161" s="6">
        <v>120803</v>
      </c>
      <c r="C161" s="6">
        <v>1</v>
      </c>
      <c r="D161" s="5" t="str">
        <f>IFERROR(VLOOKUP(A161,'base incadea'!A:C,2,FALSE),"******")</f>
        <v>******</v>
      </c>
      <c r="F161" s="3"/>
      <c r="G161" s="5" t="str">
        <f>IF(B161=D161,"OK","Article déclassé")</f>
        <v>Article déclassé</v>
      </c>
    </row>
    <row r="162" spans="1:7" ht="15" x14ac:dyDescent="0.25">
      <c r="A162" s="4" t="s">
        <v>217</v>
      </c>
      <c r="B162" s="6">
        <v>120204</v>
      </c>
      <c r="C162" s="6">
        <v>2</v>
      </c>
      <c r="D162" s="5">
        <f>IFERROR(VLOOKUP(A162,'base incadea'!A:C,2,FALSE),"******")</f>
        <v>120204</v>
      </c>
      <c r="G162" s="5" t="str">
        <f>IF(B162=D162,"OK","Article déclassé")</f>
        <v>OK</v>
      </c>
    </row>
    <row r="163" spans="1:7" ht="15" x14ac:dyDescent="0.25">
      <c r="A163" s="4" t="s">
        <v>381</v>
      </c>
      <c r="B163" s="6">
        <v>121401</v>
      </c>
      <c r="C163" s="6">
        <v>3</v>
      </c>
      <c r="D163" s="5">
        <f>IFERROR(VLOOKUP(A163,'base incadea'!A:C,2,FALSE),"******")</f>
        <v>121402</v>
      </c>
      <c r="F163" s="3"/>
      <c r="G163" s="5" t="str">
        <f>IF(B163=D163,"OK","Article déclassé")</f>
        <v>Article déclassé</v>
      </c>
    </row>
    <row r="164" spans="1:7" ht="15" x14ac:dyDescent="0.25">
      <c r="A164" s="4" t="s">
        <v>559</v>
      </c>
      <c r="B164" s="6">
        <v>122304</v>
      </c>
      <c r="C164" s="6">
        <v>3</v>
      </c>
      <c r="D164" s="5">
        <f>IFERROR(VLOOKUP(A164,'base incadea'!A:C,2,FALSE),"******")</f>
        <v>122304</v>
      </c>
      <c r="G164" s="5" t="str">
        <f>IF(B164=D164,"OK","Article déclassé")</f>
        <v>OK</v>
      </c>
    </row>
    <row r="165" spans="1:7" ht="15" x14ac:dyDescent="0.25">
      <c r="A165" s="4" t="s">
        <v>482</v>
      </c>
      <c r="B165" s="6">
        <v>121902</v>
      </c>
      <c r="C165" s="6">
        <v>2</v>
      </c>
      <c r="D165" s="5">
        <f>IFERROR(VLOOKUP(A165,'base incadea'!A:C,2,FALSE),"******")</f>
        <v>121902</v>
      </c>
      <c r="G165" s="5" t="str">
        <f>IF(B165=D165,"OK","Article déclassé")</f>
        <v>OK</v>
      </c>
    </row>
    <row r="166" spans="1:7" ht="15" x14ac:dyDescent="0.25">
      <c r="A166" s="4" t="s">
        <v>845</v>
      </c>
      <c r="B166" s="6">
        <v>131304</v>
      </c>
      <c r="C166" s="6">
        <v>2</v>
      </c>
      <c r="D166" s="5">
        <f>IFERROR(VLOOKUP(A166,'base incadea'!A:C,2,FALSE),"******")</f>
        <v>131305</v>
      </c>
      <c r="F166" s="3"/>
      <c r="G166" s="5" t="str">
        <f>IF(B166=D166,"OK","Article déclassé")</f>
        <v>Article déclassé</v>
      </c>
    </row>
    <row r="167" spans="1:7" ht="15" x14ac:dyDescent="0.25">
      <c r="A167" s="4" t="s">
        <v>517</v>
      </c>
      <c r="B167" s="6">
        <v>122003</v>
      </c>
      <c r="C167" s="6">
        <v>1</v>
      </c>
      <c r="D167" s="5">
        <f>IFERROR(VLOOKUP(A167,'base incadea'!A:C,2,FALSE),"******")</f>
        <v>122005</v>
      </c>
      <c r="F167" s="3"/>
      <c r="G167" s="5" t="str">
        <f>IF(B167=D167,"OK","Article déclassé")</f>
        <v>Article déclassé</v>
      </c>
    </row>
    <row r="168" spans="1:7" ht="15" x14ac:dyDescent="0.25">
      <c r="A168" s="4" t="s">
        <v>568</v>
      </c>
      <c r="B168" s="6">
        <v>122501</v>
      </c>
      <c r="C168" s="6">
        <v>1</v>
      </c>
      <c r="D168" s="5">
        <f>IFERROR(VLOOKUP(A168,'base incadea'!A:C,2,FALSE),"******")</f>
        <v>122501</v>
      </c>
      <c r="G168" s="5" t="str">
        <f>IF(B168=D168,"OK","Article déclassé")</f>
        <v>OK</v>
      </c>
    </row>
    <row r="169" spans="1:7" ht="15" x14ac:dyDescent="0.25">
      <c r="A169" s="4" t="s">
        <v>46</v>
      </c>
      <c r="B169" s="6">
        <v>110406</v>
      </c>
      <c r="C169" s="6">
        <v>3</v>
      </c>
      <c r="D169" s="5">
        <f>IFERROR(VLOOKUP(A169,'base incadea'!A:C,2,FALSE),"******")</f>
        <v>110406</v>
      </c>
      <c r="G169" s="5" t="str">
        <f>IF(B169=D169,"OK","Article déclassé")</f>
        <v>OK</v>
      </c>
    </row>
    <row r="170" spans="1:7" ht="15" x14ac:dyDescent="0.25">
      <c r="A170" s="4" t="s">
        <v>42</v>
      </c>
      <c r="B170" s="6">
        <v>110405</v>
      </c>
      <c r="C170" s="6">
        <v>5</v>
      </c>
      <c r="D170" s="5">
        <f>IFERROR(VLOOKUP(A170,'base incadea'!A:C,2,FALSE),"******")</f>
        <v>110405</v>
      </c>
      <c r="G170" s="5" t="str">
        <f>IF(B170=D170,"OK","Article déclassé")</f>
        <v>OK</v>
      </c>
    </row>
    <row r="171" spans="1:7" ht="15" x14ac:dyDescent="0.25">
      <c r="A171" s="4" t="s">
        <v>690</v>
      </c>
      <c r="B171" s="6">
        <v>130802</v>
      </c>
      <c r="C171" s="6">
        <v>2</v>
      </c>
      <c r="D171" s="5">
        <f>IFERROR(VLOOKUP(A171,'base incadea'!A:C,2,FALSE),"******")</f>
        <v>130802</v>
      </c>
      <c r="G171" s="5" t="str">
        <f>IF(B171=D171,"OK","Article déclassé")</f>
        <v>OK</v>
      </c>
    </row>
    <row r="172" spans="1:7" ht="15" x14ac:dyDescent="0.25">
      <c r="A172" s="4" t="s">
        <v>735</v>
      </c>
      <c r="B172" s="6">
        <v>131001</v>
      </c>
      <c r="C172" s="6">
        <v>1</v>
      </c>
      <c r="D172" s="5">
        <f>IFERROR(VLOOKUP(A172,'base incadea'!A:C,2,FALSE),"******")</f>
        <v>131001</v>
      </c>
      <c r="G172" s="5" t="str">
        <f>IF(B172=D172,"OK","Article déclassé")</f>
        <v>OK</v>
      </c>
    </row>
    <row r="173" spans="1:7" ht="15" x14ac:dyDescent="0.25">
      <c r="A173" s="4" t="s">
        <v>736</v>
      </c>
      <c r="B173" s="6">
        <v>131001</v>
      </c>
      <c r="C173" s="6">
        <v>1</v>
      </c>
      <c r="D173" s="5">
        <f>IFERROR(VLOOKUP(A173,'base incadea'!A:C,2,FALSE),"******")</f>
        <v>131001</v>
      </c>
      <c r="G173" s="5" t="str">
        <f>IF(B173=D173,"OK","Article déclassé")</f>
        <v>OK</v>
      </c>
    </row>
    <row r="174" spans="1:7" ht="15" x14ac:dyDescent="0.25">
      <c r="A174" s="4" t="s">
        <v>728</v>
      </c>
      <c r="B174" s="6">
        <v>130903</v>
      </c>
      <c r="C174" s="6">
        <v>5</v>
      </c>
      <c r="D174" s="5">
        <f>IFERROR(VLOOKUP(A174,'base incadea'!A:C,2,FALSE),"******")</f>
        <v>130904</v>
      </c>
      <c r="F174" s="3"/>
      <c r="G174" s="5" t="str">
        <f>IF(B174=D174,"OK","Article déclassé")</f>
        <v>Article déclassé</v>
      </c>
    </row>
    <row r="175" spans="1:7" ht="15" x14ac:dyDescent="0.25">
      <c r="A175" s="4" t="s">
        <v>301</v>
      </c>
      <c r="B175" s="6">
        <v>121005</v>
      </c>
      <c r="C175" s="6">
        <v>1</v>
      </c>
      <c r="D175" s="5">
        <f>IFERROR(VLOOKUP(A175,'base incadea'!A:C,2,FALSE),"******")</f>
        <v>121005</v>
      </c>
      <c r="G175" s="5" t="str">
        <f>IF(B175=D175,"OK","Article déclassé")</f>
        <v>OK</v>
      </c>
    </row>
    <row r="176" spans="1:7" ht="15" x14ac:dyDescent="0.25">
      <c r="A176" s="4" t="s">
        <v>871</v>
      </c>
      <c r="B176" s="6">
        <v>131403</v>
      </c>
      <c r="C176" s="6">
        <v>5</v>
      </c>
      <c r="D176" s="5">
        <f>IFERROR(VLOOKUP(A176,'base incadea'!A:C,2,FALSE),"******")</f>
        <v>131403</v>
      </c>
      <c r="G176" s="5" t="str">
        <f>IF(B176=D176,"OK","Article déclassé")</f>
        <v>OK</v>
      </c>
    </row>
    <row r="177" spans="1:7" ht="15" x14ac:dyDescent="0.25">
      <c r="A177" s="4" t="s">
        <v>292</v>
      </c>
      <c r="B177" s="6">
        <v>121003</v>
      </c>
      <c r="C177" s="6">
        <v>2</v>
      </c>
      <c r="D177" s="5">
        <f>IFERROR(VLOOKUP(A177,'base incadea'!A:C,2,FALSE),"******")</f>
        <v>121003</v>
      </c>
      <c r="G177" s="5" t="str">
        <f>IF(B177=D177,"OK","Article déclassé")</f>
        <v>OK</v>
      </c>
    </row>
    <row r="178" spans="1:7" ht="15" x14ac:dyDescent="0.25">
      <c r="A178" s="4" t="s">
        <v>293</v>
      </c>
      <c r="B178" s="6">
        <v>121004</v>
      </c>
      <c r="C178" s="6">
        <v>2</v>
      </c>
      <c r="D178" s="5">
        <f>IFERROR(VLOOKUP(A178,'base incadea'!A:C,2,FALSE),"******")</f>
        <v>121003</v>
      </c>
      <c r="F178" s="3"/>
      <c r="G178" s="5" t="str">
        <f>IF(B178=D178,"OK","Article déclassé")</f>
        <v>Article déclassé</v>
      </c>
    </row>
    <row r="179" spans="1:7" ht="15" x14ac:dyDescent="0.25">
      <c r="A179" s="4" t="s">
        <v>593</v>
      </c>
      <c r="B179" s="6">
        <v>122504</v>
      </c>
      <c r="C179" s="6">
        <v>2</v>
      </c>
      <c r="D179" s="5">
        <f>IFERROR(VLOOKUP(A179,'base incadea'!A:C,2,FALSE),"******")</f>
        <v>122504</v>
      </c>
      <c r="G179" s="5" t="str">
        <f>IF(B179=D179,"OK","Article déclassé")</f>
        <v>OK</v>
      </c>
    </row>
    <row r="180" spans="1:7" ht="15" x14ac:dyDescent="0.25">
      <c r="A180" s="4" t="s">
        <v>425</v>
      </c>
      <c r="B180" s="6">
        <v>121701</v>
      </c>
      <c r="C180" s="6">
        <v>1</v>
      </c>
      <c r="D180" s="5">
        <f>IFERROR(VLOOKUP(A180,'base incadea'!A:C,2,FALSE),"******")</f>
        <v>121701</v>
      </c>
      <c r="G180" s="5" t="str">
        <f>IF(B180=D180,"OK","Article déclassé")</f>
        <v>OK</v>
      </c>
    </row>
    <row r="181" spans="1:7" ht="15" x14ac:dyDescent="0.25">
      <c r="A181" s="4" t="s">
        <v>180</v>
      </c>
      <c r="B181" s="6">
        <v>113301</v>
      </c>
      <c r="C181" s="6">
        <v>2</v>
      </c>
      <c r="D181" s="5">
        <f>IFERROR(VLOOKUP(A181,'base incadea'!A:C,2,FALSE),"******")</f>
        <v>113301</v>
      </c>
      <c r="G181" s="5" t="str">
        <f>IF(B181=D181,"OK","Article déclassé")</f>
        <v>OK</v>
      </c>
    </row>
    <row r="182" spans="1:7" ht="15" x14ac:dyDescent="0.25">
      <c r="A182" s="4" t="s">
        <v>857</v>
      </c>
      <c r="B182" s="6">
        <v>131302</v>
      </c>
      <c r="C182" s="6">
        <v>4</v>
      </c>
      <c r="D182" s="5">
        <f>IFERROR(VLOOKUP(A182,'base incadea'!A:C,2,FALSE),"******")</f>
        <v>131306</v>
      </c>
      <c r="F182" s="3"/>
      <c r="G182" s="5" t="str">
        <f>IF(B182=D182,"OK","Article déclassé")</f>
        <v>Article déclassé</v>
      </c>
    </row>
    <row r="183" spans="1:7" ht="15" x14ac:dyDescent="0.25">
      <c r="A183" s="4" t="s">
        <v>755</v>
      </c>
      <c r="B183" s="6">
        <v>131004</v>
      </c>
      <c r="C183" s="6">
        <v>2</v>
      </c>
      <c r="D183" s="5">
        <f>IFERROR(VLOOKUP(A183,'base incadea'!A:C,2,FALSE),"******")</f>
        <v>131004</v>
      </c>
      <c r="G183" s="5" t="str">
        <f>IF(B183=D183,"OK","Article déclassé")</f>
        <v>OK</v>
      </c>
    </row>
    <row r="184" spans="1:7" ht="15" x14ac:dyDescent="0.25">
      <c r="A184" s="4" t="s">
        <v>954</v>
      </c>
      <c r="B184" s="6">
        <v>131605</v>
      </c>
      <c r="C184" s="6">
        <v>8</v>
      </c>
      <c r="D184" s="5">
        <f>IFERROR(VLOOKUP(A184,'base incadea'!A:C,2,FALSE),"******")</f>
        <v>131605</v>
      </c>
      <c r="G184" s="5" t="str">
        <f>IF(B184=D184,"OK","Article déclassé")</f>
        <v>OK</v>
      </c>
    </row>
    <row r="185" spans="1:7" ht="15" x14ac:dyDescent="0.25">
      <c r="A185" s="4" t="s">
        <v>664</v>
      </c>
      <c r="B185" s="6">
        <v>130605</v>
      </c>
      <c r="C185" s="6">
        <v>1</v>
      </c>
      <c r="D185" s="5">
        <f>IFERROR(VLOOKUP(A185,'base incadea'!A:C,2,FALSE),"******")</f>
        <v>130605</v>
      </c>
      <c r="G185" s="5" t="str">
        <f>IF(B185=D185,"OK","Article déclassé")</f>
        <v>OK</v>
      </c>
    </row>
    <row r="186" spans="1:7" ht="15" x14ac:dyDescent="0.25">
      <c r="A186" s="4" t="s">
        <v>47</v>
      </c>
      <c r="B186" s="6">
        <v>110606</v>
      </c>
      <c r="C186" s="6">
        <v>1</v>
      </c>
      <c r="D186" s="5">
        <f>IFERROR(VLOOKUP(A186,'base incadea'!A:C,2,FALSE),"******")</f>
        <v>110406</v>
      </c>
      <c r="F186" s="3"/>
      <c r="G186" s="5" t="str">
        <f>IF(B186=D186,"OK","Article déclassé")</f>
        <v>Article déclassé</v>
      </c>
    </row>
    <row r="187" spans="1:7" ht="15" x14ac:dyDescent="0.25">
      <c r="A187" s="4" t="s">
        <v>847</v>
      </c>
      <c r="B187" s="6">
        <v>131304</v>
      </c>
      <c r="C187" s="6">
        <v>1</v>
      </c>
      <c r="D187" s="5">
        <f>IFERROR(VLOOKUP(A187,'base incadea'!A:C,2,FALSE),"******")</f>
        <v>131305</v>
      </c>
      <c r="F187" s="3"/>
      <c r="G187" s="5" t="str">
        <f>IF(B187=D187,"OK","Article déclassé")</f>
        <v>Article déclassé</v>
      </c>
    </row>
    <row r="188" spans="1:7" ht="15" x14ac:dyDescent="0.25">
      <c r="A188" s="4" t="s">
        <v>145</v>
      </c>
      <c r="B188" s="6">
        <v>112702</v>
      </c>
      <c r="C188" s="6">
        <v>10</v>
      </c>
      <c r="D188" s="5">
        <f>IFERROR(VLOOKUP(A188,'base incadea'!A:C,2,FALSE),"******")</f>
        <v>112702</v>
      </c>
      <c r="G188" s="5" t="str">
        <f>IF(B188=D188,"OK","Article déclassé")</f>
        <v>OK</v>
      </c>
    </row>
    <row r="189" spans="1:7" ht="15" x14ac:dyDescent="0.25">
      <c r="A189" s="13" t="s">
        <v>298</v>
      </c>
      <c r="B189" s="14">
        <v>122003</v>
      </c>
      <c r="C189" s="14">
        <v>1</v>
      </c>
      <c r="D189" s="15">
        <f>IFERROR(VLOOKUP(A189,'base incadea'!A:C,2,FALSE),"******")</f>
        <v>121004</v>
      </c>
      <c r="F189" s="3"/>
      <c r="G189" s="5" t="str">
        <f>IF(B189=D189,"OK","Article déclassé")</f>
        <v>Article déclassé</v>
      </c>
    </row>
    <row r="190" spans="1:7" ht="15" x14ac:dyDescent="0.25">
      <c r="A190" s="13" t="s">
        <v>298</v>
      </c>
      <c r="B190" s="14">
        <v>121005</v>
      </c>
      <c r="C190" s="14">
        <v>2</v>
      </c>
      <c r="D190" s="15">
        <f>IFERROR(VLOOKUP(A190,'base incadea'!A:C,2,FALSE),"******")</f>
        <v>121004</v>
      </c>
      <c r="F190" s="3"/>
      <c r="G190" s="5" t="str">
        <f>IF(B190=D190,"OK","Article déclassé")</f>
        <v>Article déclassé</v>
      </c>
    </row>
    <row r="191" spans="1:7" ht="15" x14ac:dyDescent="0.25">
      <c r="A191" s="13" t="s">
        <v>218</v>
      </c>
      <c r="B191" s="14">
        <v>120203</v>
      </c>
      <c r="C191" s="14">
        <v>5</v>
      </c>
      <c r="D191" s="15">
        <f>IFERROR(VLOOKUP(A191,'base incadea'!A:C,2,FALSE),"******")</f>
        <v>120204</v>
      </c>
      <c r="F191" s="3"/>
      <c r="G191" s="5" t="str">
        <f>IF(B191=D191,"OK","Article déclassé")</f>
        <v>Article déclassé</v>
      </c>
    </row>
    <row r="192" spans="1:7" ht="15" x14ac:dyDescent="0.25">
      <c r="A192" s="13" t="s">
        <v>218</v>
      </c>
      <c r="B192" s="14">
        <v>120202</v>
      </c>
      <c r="C192" s="14">
        <v>1</v>
      </c>
      <c r="D192" s="15">
        <f>IFERROR(VLOOKUP(A192,'base incadea'!A:C,2,FALSE),"******")</f>
        <v>120204</v>
      </c>
      <c r="F192" s="3"/>
      <c r="G192" s="5" t="str">
        <f>IF(B192=D192,"OK","Article déclassé")</f>
        <v>Article déclassé</v>
      </c>
    </row>
    <row r="193" spans="1:7" ht="15" x14ac:dyDescent="0.25">
      <c r="A193" s="4" t="s">
        <v>128</v>
      </c>
      <c r="B193" s="6">
        <v>112306</v>
      </c>
      <c r="C193" s="6">
        <v>1</v>
      </c>
      <c r="D193" s="5">
        <f>IFERROR(VLOOKUP(A193,'base incadea'!A:C,2,FALSE),"******")</f>
        <v>112306</v>
      </c>
      <c r="G193" s="5" t="str">
        <f>IF(B193=D193,"OK","Article déclassé")</f>
        <v>OK</v>
      </c>
    </row>
    <row r="194" spans="1:7" ht="15" x14ac:dyDescent="0.25">
      <c r="A194" s="4" t="s">
        <v>201</v>
      </c>
      <c r="B194" s="6">
        <v>110204</v>
      </c>
      <c r="C194" s="6">
        <v>3</v>
      </c>
      <c r="D194" s="5">
        <f>IFERROR(VLOOKUP(A194,'base incadea'!A:C,2,FALSE),"******")</f>
        <v>113504</v>
      </c>
      <c r="F194" s="3"/>
      <c r="G194" s="5" t="str">
        <f>IF(B194=D194,"OK","Article déclassé")</f>
        <v>Article déclassé</v>
      </c>
    </row>
    <row r="195" spans="1:7" ht="15" x14ac:dyDescent="0.25">
      <c r="A195" s="4" t="s">
        <v>67</v>
      </c>
      <c r="B195" s="6">
        <v>110606</v>
      </c>
      <c r="C195" s="6">
        <v>5</v>
      </c>
      <c r="D195" s="5">
        <f>IFERROR(VLOOKUP(A195,'base incadea'!A:C,2,FALSE),"******")</f>
        <v>110606</v>
      </c>
      <c r="G195" s="5" t="str">
        <f>IF(B195=D195,"OK","Article déclassé")</f>
        <v>OK</v>
      </c>
    </row>
    <row r="196" spans="1:7" ht="15" x14ac:dyDescent="0.25">
      <c r="A196" s="4" t="s">
        <v>191</v>
      </c>
      <c r="B196" s="6">
        <v>113306</v>
      </c>
      <c r="C196" s="6">
        <v>1</v>
      </c>
      <c r="D196" s="5">
        <f>IFERROR(VLOOKUP(A196,'base incadea'!A:C,2,FALSE),"******")</f>
        <v>113306</v>
      </c>
      <c r="G196" s="5" t="str">
        <f>IF(B196=D196,"OK","Article déclassé")</f>
        <v>OK</v>
      </c>
    </row>
    <row r="197" spans="1:7" ht="15" x14ac:dyDescent="0.25">
      <c r="A197" s="4" t="s">
        <v>178</v>
      </c>
      <c r="B197" s="6">
        <v>113106</v>
      </c>
      <c r="C197" s="6">
        <v>2</v>
      </c>
      <c r="D197" s="5">
        <f>IFERROR(VLOOKUP(A197,'base incadea'!A:C,2,FALSE),"******")</f>
        <v>113106</v>
      </c>
      <c r="G197" s="5" t="str">
        <f>IF(B197=D197,"OK","Article déclassé")</f>
        <v>OK</v>
      </c>
    </row>
    <row r="198" spans="1:7" ht="15" x14ac:dyDescent="0.25">
      <c r="A198" s="4" t="s">
        <v>510</v>
      </c>
      <c r="B198" s="6">
        <v>121804</v>
      </c>
      <c r="C198" s="6">
        <v>1</v>
      </c>
      <c r="D198" s="5">
        <f>IFERROR(VLOOKUP(A198,'base incadea'!A:C,2,FALSE),"******")</f>
        <v>122003</v>
      </c>
      <c r="F198" s="3"/>
      <c r="G198" s="5" t="str">
        <f>IF(B198=D198,"OK","Article déclassé")</f>
        <v>Article déclassé</v>
      </c>
    </row>
    <row r="199" spans="1:7" ht="15" x14ac:dyDescent="0.25">
      <c r="A199" s="4" t="s">
        <v>885</v>
      </c>
      <c r="B199" s="6">
        <v>131404</v>
      </c>
      <c r="C199" s="6">
        <v>13</v>
      </c>
      <c r="D199" s="5">
        <f>IFERROR(VLOOKUP(A199,'base incadea'!A:C,2,FALSE),"******")</f>
        <v>131404</v>
      </c>
      <c r="G199" s="5" t="str">
        <f>IF(B199=D199,"OK","Article déclassé")</f>
        <v>OK</v>
      </c>
    </row>
    <row r="200" spans="1:7" ht="15" x14ac:dyDescent="0.25">
      <c r="A200" s="4" t="s">
        <v>916</v>
      </c>
      <c r="B200" s="6">
        <v>131503</v>
      </c>
      <c r="C200" s="6">
        <v>16</v>
      </c>
      <c r="D200" s="5">
        <f>IFERROR(VLOOKUP(A200,'base incadea'!A:C,2,FALSE),"******")</f>
        <v>131503</v>
      </c>
      <c r="G200" s="5" t="str">
        <f>IF(B200=D200,"OK","Article déclassé")</f>
        <v>OK</v>
      </c>
    </row>
    <row r="201" spans="1:7" ht="15" x14ac:dyDescent="0.25">
      <c r="A201" s="4" t="s">
        <v>199</v>
      </c>
      <c r="B201" s="6">
        <v>113503</v>
      </c>
      <c r="C201" s="6">
        <v>3</v>
      </c>
      <c r="D201" s="5">
        <f>IFERROR(VLOOKUP(A201,'base incadea'!A:C,2,FALSE),"******")</f>
        <v>113503</v>
      </c>
      <c r="G201" s="5" t="str">
        <f>IF(B201=D201,"OK","Article déclassé")</f>
        <v>OK</v>
      </c>
    </row>
    <row r="202" spans="1:7" ht="15" x14ac:dyDescent="0.25">
      <c r="A202" s="4" t="s">
        <v>515</v>
      </c>
      <c r="B202" s="6">
        <v>122004</v>
      </c>
      <c r="C202" s="6">
        <v>2</v>
      </c>
      <c r="D202" s="5">
        <f>IFERROR(VLOOKUP(A202,'base incadea'!A:C,2,FALSE),"******")</f>
        <v>122004</v>
      </c>
      <c r="G202" s="5" t="str">
        <f>IF(B202=D202,"OK","Article déclassé")</f>
        <v>OK</v>
      </c>
    </row>
    <row r="203" spans="1:7" ht="15" x14ac:dyDescent="0.25">
      <c r="A203" s="4" t="s">
        <v>848</v>
      </c>
      <c r="B203" s="6">
        <v>131304</v>
      </c>
      <c r="C203" s="6">
        <v>14</v>
      </c>
      <c r="D203" s="5">
        <f>IFERROR(VLOOKUP(A203,'base incadea'!A:C,2,FALSE),"******")</f>
        <v>131305</v>
      </c>
      <c r="F203" s="3"/>
      <c r="G203" s="5" t="str">
        <f>IF(B203=D203,"OK","Article déclassé")</f>
        <v>Article déclassé</v>
      </c>
    </row>
    <row r="204" spans="1:7" ht="15" x14ac:dyDescent="0.25">
      <c r="A204" s="4" t="s">
        <v>665</v>
      </c>
      <c r="B204" s="6">
        <v>130605</v>
      </c>
      <c r="C204" s="6">
        <v>2</v>
      </c>
      <c r="D204" s="5">
        <f>IFERROR(VLOOKUP(A204,'base incadea'!A:C,2,FALSE),"******")</f>
        <v>130605</v>
      </c>
      <c r="G204" s="5" t="str">
        <f>IF(B204=D204,"OK","Article déclassé")</f>
        <v>OK</v>
      </c>
    </row>
    <row r="205" spans="1:7" ht="15" x14ac:dyDescent="0.25">
      <c r="A205" s="4" t="s">
        <v>794</v>
      </c>
      <c r="B205" s="6">
        <v>131104</v>
      </c>
      <c r="C205" s="6">
        <v>4</v>
      </c>
      <c r="D205" s="5">
        <f>IFERROR(VLOOKUP(A205,'base incadea'!A:C,2,FALSE),"******")</f>
        <v>131105</v>
      </c>
      <c r="F205" s="3"/>
      <c r="G205" s="5" t="str">
        <f>IF(B205=D205,"OK","Article déclassé")</f>
        <v>Article déclassé</v>
      </c>
    </row>
    <row r="206" spans="1:7" ht="15" x14ac:dyDescent="0.25">
      <c r="A206" s="4" t="s">
        <v>505</v>
      </c>
      <c r="B206" s="6">
        <v>120902</v>
      </c>
      <c r="C206" s="6">
        <v>1</v>
      </c>
      <c r="D206" s="5">
        <f>IFERROR(VLOOKUP(A206,'base incadea'!A:C,2,FALSE),"******")</f>
        <v>122002</v>
      </c>
      <c r="F206" s="3"/>
      <c r="G206" s="5" t="str">
        <f>IF(B206=D206,"OK","Article déclassé")</f>
        <v>Article déclassé</v>
      </c>
    </row>
    <row r="207" spans="1:7" ht="15" x14ac:dyDescent="0.25">
      <c r="A207" s="4" t="s">
        <v>506</v>
      </c>
      <c r="B207" s="6">
        <v>122002</v>
      </c>
      <c r="C207" s="6">
        <v>1</v>
      </c>
      <c r="D207" s="5">
        <f>IFERROR(VLOOKUP(A207,'base incadea'!A:C,2,FALSE),"******")</f>
        <v>122002</v>
      </c>
      <c r="G207" s="5" t="str">
        <f>IF(B207=D207,"OK","Article déclassé")</f>
        <v>OK</v>
      </c>
    </row>
    <row r="208" spans="1:7" ht="15" x14ac:dyDescent="0.25">
      <c r="A208" s="4" t="s">
        <v>183</v>
      </c>
      <c r="B208" s="6">
        <v>113303</v>
      </c>
      <c r="C208" s="6">
        <v>2</v>
      </c>
      <c r="D208" s="5">
        <f>IFERROR(VLOOKUP(A208,'base incadea'!A:C,2,FALSE),"******")</f>
        <v>113303</v>
      </c>
      <c r="G208" s="5" t="str">
        <f>IF(B208=D208,"OK","Article déclassé")</f>
        <v>OK</v>
      </c>
    </row>
    <row r="209" spans="1:7" ht="15" x14ac:dyDescent="0.25">
      <c r="A209" s="4" t="s">
        <v>937</v>
      </c>
      <c r="B209" s="6">
        <v>131602</v>
      </c>
      <c r="C209" s="6">
        <v>1</v>
      </c>
      <c r="D209" s="5">
        <f>IFERROR(VLOOKUP(A209,'base incadea'!A:C,2,FALSE),"******")</f>
        <v>131602</v>
      </c>
      <c r="G209" s="5" t="str">
        <f>IF(B209=D209,"OK","Article déclassé")</f>
        <v>OK</v>
      </c>
    </row>
    <row r="210" spans="1:7" ht="15" x14ac:dyDescent="0.25">
      <c r="A210" s="4" t="s">
        <v>1003</v>
      </c>
      <c r="B210" s="6">
        <v>131303</v>
      </c>
      <c r="C210" s="6">
        <v>1</v>
      </c>
      <c r="D210" s="5" t="str">
        <f>IFERROR(VLOOKUP(A210,'base incadea'!A:C,2,FALSE),"******")</f>
        <v>******</v>
      </c>
      <c r="F210" s="3"/>
      <c r="G210" s="5" t="str">
        <f>IF(B210=D210,"OK","Article déclassé")</f>
        <v>Article déclassé</v>
      </c>
    </row>
    <row r="211" spans="1:7" ht="15" x14ac:dyDescent="0.25">
      <c r="A211" s="13" t="s">
        <v>259</v>
      </c>
      <c r="B211" s="14">
        <v>122305</v>
      </c>
      <c r="C211" s="14">
        <v>1</v>
      </c>
      <c r="D211" s="15">
        <f>IFERROR(VLOOKUP(A211,'base incadea'!A:C,2,FALSE),"******")</f>
        <v>120803</v>
      </c>
      <c r="F211" s="3"/>
      <c r="G211" s="5" t="str">
        <f>IF(B211=D211,"OK","Article déclassé")</f>
        <v>Article déclassé</v>
      </c>
    </row>
    <row r="212" spans="1:7" ht="15" x14ac:dyDescent="0.25">
      <c r="A212" s="13" t="s">
        <v>259</v>
      </c>
      <c r="B212" s="14">
        <v>120803</v>
      </c>
      <c r="C212" s="14">
        <v>1</v>
      </c>
      <c r="D212" s="15">
        <f>IFERROR(VLOOKUP(A212,'base incadea'!A:C,2,FALSE),"******")</f>
        <v>120803</v>
      </c>
      <c r="G212" s="5" t="str">
        <f>IF(B212=D212,"OK","Article déclassé")</f>
        <v>OK</v>
      </c>
    </row>
    <row r="213" spans="1:7" ht="15" x14ac:dyDescent="0.25">
      <c r="A213" s="4" t="s">
        <v>366</v>
      </c>
      <c r="B213" s="6">
        <v>121303</v>
      </c>
      <c r="C213" s="6">
        <v>2</v>
      </c>
      <c r="D213" s="5">
        <f>IFERROR(VLOOKUP(A213,'base incadea'!A:C,2,FALSE),"******")</f>
        <v>121303</v>
      </c>
      <c r="G213" s="5" t="str">
        <f>IF(B213=D213,"OK","Article déclassé")</f>
        <v>OK</v>
      </c>
    </row>
    <row r="214" spans="1:7" ht="15" x14ac:dyDescent="0.25">
      <c r="A214" s="4" t="s">
        <v>403</v>
      </c>
      <c r="B214" s="6">
        <v>121503</v>
      </c>
      <c r="C214" s="6">
        <v>2</v>
      </c>
      <c r="D214" s="5">
        <f>IFERROR(VLOOKUP(A214,'base incadea'!A:C,2,FALSE),"******")</f>
        <v>121503</v>
      </c>
      <c r="G214" s="5" t="str">
        <f>IF(B214=D214,"OK","Article déclassé")</f>
        <v>OK</v>
      </c>
    </row>
    <row r="215" spans="1:7" ht="15" x14ac:dyDescent="0.25">
      <c r="A215" s="4" t="s">
        <v>392</v>
      </c>
      <c r="B215" s="6">
        <v>121502</v>
      </c>
      <c r="C215" s="6">
        <v>1</v>
      </c>
      <c r="D215" s="5">
        <f>IFERROR(VLOOKUP(A215,'base incadea'!A:C,2,FALSE),"******")</f>
        <v>121502</v>
      </c>
      <c r="G215" s="5" t="str">
        <f>IF(B215=D215,"OK","Article déclassé")</f>
        <v>OK</v>
      </c>
    </row>
    <row r="216" spans="1:7" ht="15" x14ac:dyDescent="0.25">
      <c r="A216" s="4" t="s">
        <v>584</v>
      </c>
      <c r="B216" s="6">
        <v>122503</v>
      </c>
      <c r="C216" s="6">
        <v>2</v>
      </c>
      <c r="D216" s="5">
        <f>IFERROR(VLOOKUP(A216,'base incadea'!A:C,2,FALSE),"******")</f>
        <v>122503</v>
      </c>
      <c r="G216" s="5" t="str">
        <f>IF(B216=D216,"OK","Article déclassé")</f>
        <v>OK</v>
      </c>
    </row>
    <row r="217" spans="1:7" ht="15" x14ac:dyDescent="0.25">
      <c r="A217" s="4" t="s">
        <v>250</v>
      </c>
      <c r="B217" s="6">
        <v>120801</v>
      </c>
      <c r="C217" s="6">
        <v>1</v>
      </c>
      <c r="D217" s="5">
        <f>IFERROR(VLOOKUP(A217,'base incadea'!A:C,2,FALSE),"******")</f>
        <v>120801</v>
      </c>
      <c r="G217" s="5" t="str">
        <f>IF(B217=D217,"OK","Article déclassé")</f>
        <v>OK</v>
      </c>
    </row>
    <row r="218" spans="1:7" ht="15" x14ac:dyDescent="0.25">
      <c r="A218" s="4" t="s">
        <v>311</v>
      </c>
      <c r="B218" s="6">
        <v>121102</v>
      </c>
      <c r="C218" s="6">
        <v>2</v>
      </c>
      <c r="D218" s="5">
        <f>IFERROR(VLOOKUP(A218,'base incadea'!A:C,2,FALSE),"******")</f>
        <v>121102</v>
      </c>
      <c r="G218" s="5" t="str">
        <f>IF(B218=D218,"OK","Article déclassé")</f>
        <v>OK</v>
      </c>
    </row>
    <row r="219" spans="1:7" ht="15" x14ac:dyDescent="0.25">
      <c r="A219" s="4" t="s">
        <v>992</v>
      </c>
      <c r="B219" s="6">
        <v>121102</v>
      </c>
      <c r="C219" s="6">
        <v>1</v>
      </c>
      <c r="D219" s="5" t="str">
        <f>IFERROR(VLOOKUP(A219,'base incadea'!A:C,2,FALSE),"******")</f>
        <v>******</v>
      </c>
      <c r="F219" s="3"/>
      <c r="G219" s="5" t="str">
        <f>IF(B219=D219,"OK","Article déclassé")</f>
        <v>Article déclassé</v>
      </c>
    </row>
    <row r="220" spans="1:7" ht="15" x14ac:dyDescent="0.25">
      <c r="A220" s="4" t="s">
        <v>285</v>
      </c>
      <c r="B220" s="6">
        <v>122305</v>
      </c>
      <c r="C220" s="6">
        <v>1</v>
      </c>
      <c r="D220" s="5">
        <f>IFERROR(VLOOKUP(A220,'base incadea'!A:C,2,FALSE),"******")</f>
        <v>121001</v>
      </c>
      <c r="F220" s="3"/>
      <c r="G220" s="5" t="str">
        <f>IF(B220=D220,"OK","Article déclassé")</f>
        <v>Article déclassé</v>
      </c>
    </row>
    <row r="221" spans="1:7" ht="15" x14ac:dyDescent="0.25">
      <c r="A221" s="4" t="s">
        <v>627</v>
      </c>
      <c r="B221" s="6">
        <v>122704</v>
      </c>
      <c r="C221" s="6">
        <v>1</v>
      </c>
      <c r="D221" s="5">
        <f>IFERROR(VLOOKUP(A221,'base incadea'!A:C,2,FALSE),"******")</f>
        <v>122704</v>
      </c>
      <c r="G221" s="5" t="str">
        <f>IF(B221=D221,"OK","Article déclassé")</f>
        <v>OK</v>
      </c>
    </row>
    <row r="222" spans="1:7" ht="15" x14ac:dyDescent="0.25">
      <c r="A222" s="4" t="s">
        <v>286</v>
      </c>
      <c r="B222" s="6">
        <v>121001</v>
      </c>
      <c r="C222" s="6">
        <v>1</v>
      </c>
      <c r="D222" s="5">
        <f>IFERROR(VLOOKUP(A222,'base incadea'!A:C,2,FALSE),"******")</f>
        <v>121001</v>
      </c>
      <c r="G222" s="5" t="str">
        <f>IF(B222=D222,"OK","Article déclassé")</f>
        <v>OK</v>
      </c>
    </row>
    <row r="223" spans="1:7" ht="15" x14ac:dyDescent="0.25">
      <c r="A223" s="4" t="s">
        <v>235</v>
      </c>
      <c r="B223" s="6">
        <v>120601</v>
      </c>
      <c r="C223" s="6">
        <v>1</v>
      </c>
      <c r="D223" s="5">
        <f>IFERROR(VLOOKUP(A223,'base incadea'!A:C,2,FALSE),"******")</f>
        <v>120601</v>
      </c>
      <c r="G223" s="5" t="str">
        <f>IF(B223=D223,"OK","Article déclassé")</f>
        <v>OK</v>
      </c>
    </row>
    <row r="224" spans="1:7" ht="15" x14ac:dyDescent="0.25">
      <c r="A224" s="4" t="s">
        <v>578</v>
      </c>
      <c r="B224" s="6">
        <v>122502</v>
      </c>
      <c r="C224" s="6">
        <v>1</v>
      </c>
      <c r="D224" s="5">
        <f>IFERROR(VLOOKUP(A224,'base incadea'!A:C,2,FALSE),"******")</f>
        <v>122502</v>
      </c>
      <c r="G224" s="5" t="str">
        <f>IF(B224=D224,"OK","Article déclassé")</f>
        <v>OK</v>
      </c>
    </row>
    <row r="225" spans="1:7" ht="15" x14ac:dyDescent="0.25">
      <c r="A225" s="4" t="s">
        <v>196</v>
      </c>
      <c r="B225" s="6">
        <v>113502</v>
      </c>
      <c r="C225" s="6">
        <v>2</v>
      </c>
      <c r="D225" s="5">
        <f>IFERROR(VLOOKUP(A225,'base incadea'!A:C,2,FALSE),"******")</f>
        <v>113502</v>
      </c>
      <c r="G225" s="5" t="str">
        <f>IF(B225=D225,"OK","Article déclassé")</f>
        <v>OK</v>
      </c>
    </row>
    <row r="226" spans="1:7" ht="15" x14ac:dyDescent="0.25">
      <c r="A226" s="4" t="s">
        <v>422</v>
      </c>
      <c r="B226" s="6">
        <v>121605</v>
      </c>
      <c r="C226" s="6">
        <v>2</v>
      </c>
      <c r="D226" s="5">
        <f>IFERROR(VLOOKUP(A226,'base incadea'!A:C,2,FALSE),"******")</f>
        <v>121605</v>
      </c>
      <c r="G226" s="5" t="str">
        <f>IF(B226=D226,"OK","Article déclassé")</f>
        <v>OK</v>
      </c>
    </row>
    <row r="227" spans="1:7" ht="15" x14ac:dyDescent="0.25">
      <c r="A227" s="4" t="s">
        <v>333</v>
      </c>
      <c r="B227" s="6">
        <v>121104</v>
      </c>
      <c r="C227" s="6">
        <v>4</v>
      </c>
      <c r="D227" s="5">
        <f>IFERROR(VLOOKUP(A227,'base incadea'!A:C,2,FALSE),"******")</f>
        <v>121104</v>
      </c>
      <c r="G227" s="5" t="str">
        <f>IF(B227=D227,"OK","Article déclassé")</f>
        <v>OK</v>
      </c>
    </row>
    <row r="228" spans="1:7" ht="15" x14ac:dyDescent="0.25">
      <c r="A228" s="4" t="s">
        <v>269</v>
      </c>
      <c r="B228" s="6">
        <v>120903</v>
      </c>
      <c r="C228" s="6">
        <v>1</v>
      </c>
      <c r="D228" s="5">
        <f>IFERROR(VLOOKUP(A228,'base incadea'!A:C,2,FALSE),"******")</f>
        <v>120902</v>
      </c>
      <c r="F228" s="3"/>
      <c r="G228" s="5" t="str">
        <f>IF(B228=D228,"OK","Article déclassé")</f>
        <v>Article déclassé</v>
      </c>
    </row>
    <row r="229" spans="1:7" ht="15" x14ac:dyDescent="0.25">
      <c r="A229" s="4" t="s">
        <v>17</v>
      </c>
      <c r="B229" s="6">
        <v>110204</v>
      </c>
      <c r="C229" s="6">
        <v>16</v>
      </c>
      <c r="D229" s="5">
        <f>IFERROR(VLOOKUP(A229,'base incadea'!A:C,2,FALSE),"******")</f>
        <v>110204</v>
      </c>
      <c r="G229" s="5" t="str">
        <f>IF(B229=D229,"OK","Article déclassé")</f>
        <v>OK</v>
      </c>
    </row>
    <row r="230" spans="1:7" ht="15" x14ac:dyDescent="0.25">
      <c r="A230" s="4" t="s">
        <v>270</v>
      </c>
      <c r="B230" s="6">
        <v>120902</v>
      </c>
      <c r="C230" s="6">
        <v>2</v>
      </c>
      <c r="D230" s="5">
        <f>IFERROR(VLOOKUP(A230,'base incadea'!A:C,2,FALSE),"******")</f>
        <v>120902</v>
      </c>
      <c r="G230" s="5" t="str">
        <f>IF(B230=D230,"OK","Article déclassé")</f>
        <v>OK</v>
      </c>
    </row>
    <row r="231" spans="1:7" ht="15" x14ac:dyDescent="0.25">
      <c r="A231" s="4" t="s">
        <v>334</v>
      </c>
      <c r="B231" s="6">
        <v>121104</v>
      </c>
      <c r="C231" s="6">
        <v>2</v>
      </c>
      <c r="D231" s="5">
        <f>IFERROR(VLOOKUP(A231,'base incadea'!A:C,2,FALSE),"******")</f>
        <v>121104</v>
      </c>
      <c r="G231" s="5" t="str">
        <f>IF(B231=D231,"OK","Article déclassé")</f>
        <v>OK</v>
      </c>
    </row>
    <row r="232" spans="1:7" ht="15" x14ac:dyDescent="0.25">
      <c r="A232" s="4" t="s">
        <v>18</v>
      </c>
      <c r="B232" s="6">
        <v>110204</v>
      </c>
      <c r="C232" s="6">
        <v>2</v>
      </c>
      <c r="D232" s="5">
        <f>IFERROR(VLOOKUP(A232,'base incadea'!A:C,2,FALSE),"******")</f>
        <v>110204</v>
      </c>
      <c r="G232" s="5" t="str">
        <f>IF(B232=D232,"OK","Article déclassé")</f>
        <v>OK</v>
      </c>
    </row>
    <row r="233" spans="1:7" ht="15" x14ac:dyDescent="0.25">
      <c r="A233" s="4" t="s">
        <v>444</v>
      </c>
      <c r="B233" s="6">
        <v>112305</v>
      </c>
      <c r="C233" s="6">
        <v>2</v>
      </c>
      <c r="D233" s="5">
        <f>IFERROR(VLOOKUP(A233,'base incadea'!A:C,2,FALSE),"******")</f>
        <v>121703</v>
      </c>
      <c r="F233" s="3"/>
      <c r="G233" s="5" t="str">
        <f>IF(B233=D233,"OK","Article déclassé")</f>
        <v>Article déclassé</v>
      </c>
    </row>
    <row r="234" spans="1:7" ht="15" x14ac:dyDescent="0.25">
      <c r="A234" s="4" t="s">
        <v>811</v>
      </c>
      <c r="B234" s="6">
        <v>131203</v>
      </c>
      <c r="C234" s="6">
        <v>2</v>
      </c>
      <c r="D234" s="5">
        <f>IFERROR(VLOOKUP(A234,'base incadea'!A:C,2,FALSE),"******")</f>
        <v>131202</v>
      </c>
      <c r="F234" s="3"/>
      <c r="G234" s="5" t="str">
        <f>IF(B234=D234,"OK","Article déclassé")</f>
        <v>Article déclassé</v>
      </c>
    </row>
    <row r="235" spans="1:7" ht="15" x14ac:dyDescent="0.25">
      <c r="A235" s="4" t="s">
        <v>651</v>
      </c>
      <c r="B235" s="6">
        <v>130603</v>
      </c>
      <c r="C235" s="6">
        <v>5</v>
      </c>
      <c r="D235" s="5">
        <f>IFERROR(VLOOKUP(A235,'base incadea'!A:C,2,FALSE),"******")</f>
        <v>130603</v>
      </c>
      <c r="G235" s="5" t="str">
        <f>IF(B235=D235,"OK","Article déclassé")</f>
        <v>OK</v>
      </c>
    </row>
    <row r="236" spans="1:7" ht="15" x14ac:dyDescent="0.25">
      <c r="A236" s="4" t="s">
        <v>202</v>
      </c>
      <c r="B236" s="6">
        <v>113504</v>
      </c>
      <c r="C236" s="6">
        <v>7</v>
      </c>
      <c r="D236" s="5">
        <f>IFERROR(VLOOKUP(A236,'base incadea'!A:C,2,FALSE),"******")</f>
        <v>113504</v>
      </c>
      <c r="G236" s="5" t="str">
        <f>IF(B236=D236,"OK","Article déclassé")</f>
        <v>OK</v>
      </c>
    </row>
    <row r="237" spans="1:7" ht="15" x14ac:dyDescent="0.25">
      <c r="A237" s="4" t="s">
        <v>294</v>
      </c>
      <c r="B237" s="6">
        <v>121003</v>
      </c>
      <c r="C237" s="6">
        <v>1</v>
      </c>
      <c r="D237" s="5">
        <f>IFERROR(VLOOKUP(A237,'base incadea'!A:C,2,FALSE),"******")</f>
        <v>121003</v>
      </c>
      <c r="G237" s="5" t="str">
        <f>IF(B237=D237,"OK","Article déclassé")</f>
        <v>OK</v>
      </c>
    </row>
    <row r="238" spans="1:7" ht="15" x14ac:dyDescent="0.25">
      <c r="A238" s="4" t="s">
        <v>849</v>
      </c>
      <c r="B238" s="6">
        <v>131304</v>
      </c>
      <c r="C238" s="6">
        <v>7</v>
      </c>
      <c r="D238" s="5">
        <f>IFERROR(VLOOKUP(A238,'base incadea'!A:C,2,FALSE),"******")</f>
        <v>131305</v>
      </c>
      <c r="F238" s="3"/>
      <c r="G238" s="5" t="str">
        <f>IF(B238=D238,"OK","Article déclassé")</f>
        <v>Article déclassé</v>
      </c>
    </row>
    <row r="239" spans="1:7" ht="15" x14ac:dyDescent="0.25">
      <c r="A239" s="4" t="s">
        <v>917</v>
      </c>
      <c r="B239" s="6">
        <v>131503</v>
      </c>
      <c r="C239" s="6">
        <v>6</v>
      </c>
      <c r="D239" s="5">
        <f>IFERROR(VLOOKUP(A239,'base incadea'!A:C,2,FALSE),"******")</f>
        <v>131503</v>
      </c>
      <c r="G239" s="5" t="str">
        <f>IF(B239=D239,"OK","Article déclassé")</f>
        <v>OK</v>
      </c>
    </row>
    <row r="240" spans="1:7" ht="15" x14ac:dyDescent="0.25">
      <c r="A240" s="13" t="s">
        <v>507</v>
      </c>
      <c r="B240" s="14">
        <v>122002</v>
      </c>
      <c r="C240" s="14">
        <v>3</v>
      </c>
      <c r="D240" s="15">
        <f>IFERROR(VLOOKUP(A240,'base incadea'!A:C,2,FALSE),"******")</f>
        <v>122002</v>
      </c>
      <c r="G240" s="5" t="str">
        <f>IF(B240=D240,"OK","Article déclassé")</f>
        <v>OK</v>
      </c>
    </row>
    <row r="241" spans="1:7" ht="15" x14ac:dyDescent="0.25">
      <c r="A241" s="13" t="s">
        <v>507</v>
      </c>
      <c r="B241" s="14">
        <v>120902</v>
      </c>
      <c r="C241" s="14">
        <v>2</v>
      </c>
      <c r="D241" s="15">
        <f>IFERROR(VLOOKUP(A241,'base incadea'!A:C,2,FALSE),"******")</f>
        <v>122002</v>
      </c>
      <c r="F241" s="3"/>
      <c r="G241" s="5" t="str">
        <f>IF(B241=D241,"OK","Article déclassé")</f>
        <v>Article déclassé</v>
      </c>
    </row>
    <row r="242" spans="1:7" ht="15" x14ac:dyDescent="0.25">
      <c r="A242" s="4" t="s">
        <v>938</v>
      </c>
      <c r="B242" s="6">
        <v>131602</v>
      </c>
      <c r="C242" s="6">
        <v>1</v>
      </c>
      <c r="D242" s="5">
        <f>IFERROR(VLOOKUP(A242,'base incadea'!A:C,2,FALSE),"******")</f>
        <v>131602</v>
      </c>
      <c r="G242" s="5" t="str">
        <f>IF(B242=D242,"OK","Article déclassé")</f>
        <v>OK</v>
      </c>
    </row>
    <row r="243" spans="1:7" ht="15" x14ac:dyDescent="0.25">
      <c r="A243" s="4" t="s">
        <v>11</v>
      </c>
      <c r="B243" s="6">
        <v>110203</v>
      </c>
      <c r="C243" s="6">
        <v>1</v>
      </c>
      <c r="D243" s="5">
        <f>IFERROR(VLOOKUP(A243,'base incadea'!A:C,2,FALSE),"******")</f>
        <v>110203</v>
      </c>
      <c r="G243" s="5" t="str">
        <f>IF(B243=D243,"OK","Article déclassé")</f>
        <v>OK</v>
      </c>
    </row>
    <row r="244" spans="1:7" ht="15" x14ac:dyDescent="0.25">
      <c r="A244" s="4" t="s">
        <v>367</v>
      </c>
      <c r="B244" s="6">
        <v>121303</v>
      </c>
      <c r="C244" s="6">
        <v>1</v>
      </c>
      <c r="D244" s="5">
        <f>IFERROR(VLOOKUP(A244,'base incadea'!A:C,2,FALSE),"******")</f>
        <v>121303</v>
      </c>
      <c r="G244" s="5" t="str">
        <f>IF(B244=D244,"OK","Article déclassé")</f>
        <v>OK</v>
      </c>
    </row>
    <row r="245" spans="1:7" ht="15" x14ac:dyDescent="0.25">
      <c r="A245" s="4" t="s">
        <v>355</v>
      </c>
      <c r="B245" s="6">
        <v>121302</v>
      </c>
      <c r="C245" s="6">
        <v>3</v>
      </c>
      <c r="D245" s="5">
        <f>IFERROR(VLOOKUP(A245,'base incadea'!A:C,2,FALSE),"******")</f>
        <v>121302</v>
      </c>
      <c r="G245" s="5" t="str">
        <f>IF(B245=D245,"OK","Article déclassé")</f>
        <v>OK</v>
      </c>
    </row>
    <row r="246" spans="1:7" ht="15" x14ac:dyDescent="0.25">
      <c r="A246" s="4" t="s">
        <v>628</v>
      </c>
      <c r="B246" s="6">
        <v>122704</v>
      </c>
      <c r="C246" s="6">
        <v>2</v>
      </c>
      <c r="D246" s="5">
        <f>IFERROR(VLOOKUP(A246,'base incadea'!A:C,2,FALSE),"******")</f>
        <v>122704</v>
      </c>
      <c r="G246" s="5" t="str">
        <f>IF(B246=D246,"OK","Article déclassé")</f>
        <v>OK</v>
      </c>
    </row>
    <row r="247" spans="1:7" ht="15" x14ac:dyDescent="0.25">
      <c r="A247" s="4" t="s">
        <v>281</v>
      </c>
      <c r="B247" s="6">
        <v>120904</v>
      </c>
      <c r="C247" s="6">
        <v>5</v>
      </c>
      <c r="D247" s="5">
        <f>IFERROR(VLOOKUP(A247,'base incadea'!A:C,2,FALSE),"******")</f>
        <v>120904</v>
      </c>
      <c r="G247" s="5" t="str">
        <f>IF(B247=D247,"OK","Article déclassé")</f>
        <v>OK</v>
      </c>
    </row>
    <row r="248" spans="1:7" ht="15" x14ac:dyDescent="0.25">
      <c r="A248" s="4" t="s">
        <v>205</v>
      </c>
      <c r="B248" s="6">
        <v>113505</v>
      </c>
      <c r="C248" s="6">
        <v>2</v>
      </c>
      <c r="D248" s="5">
        <f>IFERROR(VLOOKUP(A248,'base incadea'!A:C,2,FALSE),"******")</f>
        <v>113505</v>
      </c>
      <c r="G248" s="5" t="str">
        <f>IF(B248=D248,"OK","Article déclassé")</f>
        <v>OK</v>
      </c>
    </row>
    <row r="249" spans="1:7" ht="15" x14ac:dyDescent="0.25">
      <c r="A249" s="4" t="s">
        <v>144</v>
      </c>
      <c r="B249" s="6">
        <v>112701</v>
      </c>
      <c r="C249" s="6">
        <v>101</v>
      </c>
      <c r="D249" s="5">
        <f>IFERROR(VLOOKUP(A249,'base incadea'!A:C,2,FALSE),"******")</f>
        <v>112701</v>
      </c>
      <c r="G249" s="5" t="str">
        <f>IF(B249=D249,"OK","Article déclassé")</f>
        <v>OK</v>
      </c>
    </row>
    <row r="250" spans="1:7" ht="15" x14ac:dyDescent="0.25">
      <c r="A250" s="4" t="s">
        <v>356</v>
      </c>
      <c r="B250" s="6">
        <v>121302</v>
      </c>
      <c r="C250" s="6">
        <v>1</v>
      </c>
      <c r="D250" s="5">
        <f>IFERROR(VLOOKUP(A250,'base incadea'!A:C,2,FALSE),"******")</f>
        <v>121302</v>
      </c>
      <c r="G250" s="5" t="str">
        <f>IF(B250=D250,"OK","Article déclassé")</f>
        <v>OK</v>
      </c>
    </row>
    <row r="251" spans="1:7" ht="15" x14ac:dyDescent="0.25">
      <c r="A251" s="4" t="s">
        <v>504</v>
      </c>
      <c r="B251" s="6">
        <v>122001</v>
      </c>
      <c r="C251" s="6">
        <v>1</v>
      </c>
      <c r="D251" s="5">
        <f>IFERROR(VLOOKUP(A251,'base incadea'!A:C,2,FALSE),"******")</f>
        <v>122001</v>
      </c>
      <c r="G251" s="5" t="str">
        <f>IF(B251=D251,"OK","Article déclassé")</f>
        <v>OK</v>
      </c>
    </row>
    <row r="252" spans="1:7" ht="15" x14ac:dyDescent="0.25">
      <c r="A252" s="4" t="s">
        <v>335</v>
      </c>
      <c r="B252" s="6">
        <v>121104</v>
      </c>
      <c r="C252" s="6">
        <v>2</v>
      </c>
      <c r="D252" s="5">
        <f>IFERROR(VLOOKUP(A252,'base incadea'!A:C,2,FALSE),"******")</f>
        <v>121104</v>
      </c>
      <c r="G252" s="5" t="str">
        <f>IF(B252=D252,"OK","Article déclassé")</f>
        <v>OK</v>
      </c>
    </row>
    <row r="253" spans="1:7" ht="15" x14ac:dyDescent="0.25">
      <c r="A253" s="4" t="s">
        <v>677</v>
      </c>
      <c r="B253" s="6">
        <v>130703</v>
      </c>
      <c r="C253" s="6">
        <v>3</v>
      </c>
      <c r="D253" s="5">
        <f>IFERROR(VLOOKUP(A253,'base incadea'!A:C,2,FALSE),"******")</f>
        <v>130704</v>
      </c>
      <c r="F253" s="3"/>
      <c r="G253" s="5" t="str">
        <f>IF(B253=D253,"OK","Article déclassé")</f>
        <v>Article déclassé</v>
      </c>
    </row>
    <row r="254" spans="1:7" ht="15" x14ac:dyDescent="0.25">
      <c r="A254" s="4" t="s">
        <v>160</v>
      </c>
      <c r="B254" s="6">
        <v>110603</v>
      </c>
      <c r="C254" s="6">
        <v>4</v>
      </c>
      <c r="D254" s="5">
        <f>IFERROR(VLOOKUP(A254,'base incadea'!A:C,2,FALSE),"******")</f>
        <v>112903</v>
      </c>
      <c r="F254" s="3"/>
      <c r="G254" s="5" t="str">
        <f>IF(B254=D254,"OK","Article déclassé")</f>
        <v>Article déclassé</v>
      </c>
    </row>
    <row r="255" spans="1:7" ht="15" x14ac:dyDescent="0.25">
      <c r="A255" s="4" t="s">
        <v>368</v>
      </c>
      <c r="B255" s="6">
        <v>121303</v>
      </c>
      <c r="C255" s="6">
        <v>1</v>
      </c>
      <c r="D255" s="5">
        <f>IFERROR(VLOOKUP(A255,'base incadea'!A:C,2,FALSE),"******")</f>
        <v>121303</v>
      </c>
      <c r="G255" s="5" t="str">
        <f>IF(B255=D255,"OK","Article déclassé")</f>
        <v>OK</v>
      </c>
    </row>
    <row r="256" spans="1:7" ht="15" x14ac:dyDescent="0.25">
      <c r="A256" s="13" t="s">
        <v>299</v>
      </c>
      <c r="B256" s="14">
        <v>121005</v>
      </c>
      <c r="C256" s="14">
        <v>2</v>
      </c>
      <c r="D256" s="15">
        <f>IFERROR(VLOOKUP(A256,'base incadea'!A:C,2,FALSE),"******")</f>
        <v>121004</v>
      </c>
      <c r="F256" s="3"/>
      <c r="G256" s="5" t="str">
        <f>IF(B256=D256,"OK","Article déclassé")</f>
        <v>Article déclassé</v>
      </c>
    </row>
    <row r="257" spans="1:7" ht="15" x14ac:dyDescent="0.25">
      <c r="A257" s="13" t="s">
        <v>299</v>
      </c>
      <c r="B257" s="14">
        <v>121004</v>
      </c>
      <c r="C257" s="14">
        <v>5</v>
      </c>
      <c r="D257" s="15">
        <f>IFERROR(VLOOKUP(A257,'base incadea'!A:C,2,FALSE),"******")</f>
        <v>121004</v>
      </c>
      <c r="G257" s="5" t="str">
        <f>IF(B257=D257,"OK","Article déclassé")</f>
        <v>OK</v>
      </c>
    </row>
    <row r="258" spans="1:7" ht="15" x14ac:dyDescent="0.25">
      <c r="A258" s="4" t="s">
        <v>243</v>
      </c>
      <c r="B258" s="6">
        <v>120603</v>
      </c>
      <c r="C258" s="6">
        <v>1</v>
      </c>
      <c r="D258" s="5">
        <f>IFERROR(VLOOKUP(A258,'base incadea'!A:C,2,FALSE),"******")</f>
        <v>120603</v>
      </c>
      <c r="G258" s="5" t="str">
        <f>IF(B258=D258,"OK","Article déclassé")</f>
        <v>OK</v>
      </c>
    </row>
    <row r="259" spans="1:7" ht="15" x14ac:dyDescent="0.25">
      <c r="A259" s="4" t="s">
        <v>521</v>
      </c>
      <c r="B259" s="6">
        <v>122101</v>
      </c>
      <c r="C259" s="6">
        <v>1</v>
      </c>
      <c r="D259" s="5">
        <f>IFERROR(VLOOKUP(A259,'base incadea'!A:C,2,FALSE),"******")</f>
        <v>122101</v>
      </c>
      <c r="G259" s="5" t="str">
        <f>IF(B259=D259,"OK","Article déclassé")</f>
        <v>OK</v>
      </c>
    </row>
    <row r="260" spans="1:7" ht="15" x14ac:dyDescent="0.25">
      <c r="A260" s="4" t="s">
        <v>621</v>
      </c>
      <c r="B260" s="6">
        <v>122703</v>
      </c>
      <c r="C260" s="6">
        <v>1</v>
      </c>
      <c r="D260" s="5">
        <f>IFERROR(VLOOKUP(A260,'base incadea'!A:C,2,FALSE),"******")</f>
        <v>122703</v>
      </c>
      <c r="G260" s="5" t="str">
        <f>IF(B260=D260,"OK","Article déclassé")</f>
        <v>OK</v>
      </c>
    </row>
    <row r="261" spans="1:7" ht="15" x14ac:dyDescent="0.25">
      <c r="A261" s="4" t="s">
        <v>312</v>
      </c>
      <c r="B261" s="6">
        <v>121102</v>
      </c>
      <c r="C261" s="6">
        <v>1</v>
      </c>
      <c r="D261" s="5">
        <f>IFERROR(VLOOKUP(A261,'base incadea'!A:C,2,FALSE),"******")</f>
        <v>121102</v>
      </c>
      <c r="G261" s="5" t="str">
        <f>IF(B261=D261,"OK","Article déclassé")</f>
        <v>OK</v>
      </c>
    </row>
    <row r="262" spans="1:7" ht="15" x14ac:dyDescent="0.25">
      <c r="A262" s="4" t="s">
        <v>375</v>
      </c>
      <c r="B262" s="6">
        <v>121304</v>
      </c>
      <c r="C262" s="6">
        <v>1</v>
      </c>
      <c r="D262" s="5">
        <f>IFERROR(VLOOKUP(A262,'base incadea'!A:C,2,FALSE),"******")</f>
        <v>121304</v>
      </c>
      <c r="G262" s="5" t="str">
        <f>IF(B262=D262,"OK","Article déclassé")</f>
        <v>OK</v>
      </c>
    </row>
    <row r="263" spans="1:7" ht="15" x14ac:dyDescent="0.25">
      <c r="A263" s="4" t="s">
        <v>804</v>
      </c>
      <c r="B263" s="6">
        <v>131202</v>
      </c>
      <c r="C263" s="6">
        <v>5</v>
      </c>
      <c r="D263" s="5">
        <f>IFERROR(VLOOKUP(A263,'base incadea'!A:C,2,FALSE),"******")</f>
        <v>131201</v>
      </c>
      <c r="F263" s="3"/>
      <c r="G263" s="5" t="str">
        <f>IF(B263=D263,"OK","Article déclassé")</f>
        <v>Article déclassé</v>
      </c>
    </row>
    <row r="264" spans="1:7" ht="15" x14ac:dyDescent="0.25">
      <c r="A264" s="13" t="s">
        <v>697</v>
      </c>
      <c r="B264" s="14">
        <v>130804</v>
      </c>
      <c r="C264" s="14">
        <v>1</v>
      </c>
      <c r="D264" s="15">
        <f>IFERROR(VLOOKUP(A264,'base incadea'!A:C,2,FALSE),"******")</f>
        <v>130804</v>
      </c>
      <c r="G264" s="5" t="str">
        <f>IF(B264=D264,"OK","Article déclassé")</f>
        <v>OK</v>
      </c>
    </row>
    <row r="265" spans="1:7" ht="15" x14ac:dyDescent="0.25">
      <c r="A265" s="13" t="s">
        <v>697</v>
      </c>
      <c r="B265" s="14">
        <v>130803</v>
      </c>
      <c r="C265" s="14">
        <v>1</v>
      </c>
      <c r="D265" s="15">
        <f>IFERROR(VLOOKUP(A265,'base incadea'!A:C,2,FALSE),"******")</f>
        <v>130804</v>
      </c>
      <c r="F265" s="3"/>
      <c r="G265" s="5" t="str">
        <f>IF(B265=D265,"OK","Article déclassé")</f>
        <v>Article déclassé</v>
      </c>
    </row>
    <row r="266" spans="1:7" ht="15" x14ac:dyDescent="0.25">
      <c r="A266" s="4" t="s">
        <v>629</v>
      </c>
      <c r="B266" s="6">
        <v>122704</v>
      </c>
      <c r="C266" s="6">
        <v>1</v>
      </c>
      <c r="D266" s="5">
        <f>IFERROR(VLOOKUP(A266,'base incadea'!A:C,2,FALSE),"******")</f>
        <v>122704</v>
      </c>
      <c r="G266" s="5" t="str">
        <f>IF(B266=D266,"OK","Article déclassé")</f>
        <v>OK</v>
      </c>
    </row>
    <row r="267" spans="1:7" ht="15" x14ac:dyDescent="0.25">
      <c r="A267" s="4" t="s">
        <v>630</v>
      </c>
      <c r="B267" s="6">
        <v>122704</v>
      </c>
      <c r="C267" s="6">
        <v>1</v>
      </c>
      <c r="D267" s="5">
        <f>IFERROR(VLOOKUP(A267,'base incadea'!A:C,2,FALSE),"******")</f>
        <v>122704</v>
      </c>
      <c r="G267" s="5" t="str">
        <f>IF(B267=D267,"OK","Article déclassé")</f>
        <v>OK</v>
      </c>
    </row>
    <row r="268" spans="1:7" ht="15" x14ac:dyDescent="0.25">
      <c r="A268" s="4" t="s">
        <v>388</v>
      </c>
      <c r="B268" s="6">
        <v>121405</v>
      </c>
      <c r="C268" s="6">
        <v>1</v>
      </c>
      <c r="D268" s="5">
        <f>IFERROR(VLOOKUP(A268,'base incadea'!A:C,2,FALSE),"******")</f>
        <v>121405</v>
      </c>
      <c r="G268" s="5" t="str">
        <f>IF(B268=D268,"OK","Article déclassé")</f>
        <v>OK</v>
      </c>
    </row>
    <row r="269" spans="1:7" ht="15" x14ac:dyDescent="0.25">
      <c r="A269" s="4" t="s">
        <v>759</v>
      </c>
      <c r="B269" s="6">
        <v>131005</v>
      </c>
      <c r="C269" s="6">
        <v>1</v>
      </c>
      <c r="D269" s="5">
        <f>IFERROR(VLOOKUP(A269,'base incadea'!A:C,2,FALSE),"******")</f>
        <v>131005</v>
      </c>
      <c r="G269" s="5" t="str">
        <f>IF(B269=D269,"OK","Article déclassé")</f>
        <v>OK</v>
      </c>
    </row>
    <row r="270" spans="1:7" ht="15" x14ac:dyDescent="0.25">
      <c r="A270" s="4" t="s">
        <v>231</v>
      </c>
      <c r="B270" s="6">
        <v>120204</v>
      </c>
      <c r="C270" s="6">
        <v>3</v>
      </c>
      <c r="D270" s="5">
        <f>IFERROR(VLOOKUP(A270,'base incadea'!A:C,2,FALSE),"******")</f>
        <v>120404</v>
      </c>
      <c r="F270" s="3"/>
      <c r="G270" s="5" t="str">
        <f>IF(B270=D270,"OK","Article déclassé")</f>
        <v>Article déclassé</v>
      </c>
    </row>
    <row r="271" spans="1:7" ht="15" x14ac:dyDescent="0.25">
      <c r="A271" s="4" t="s">
        <v>465</v>
      </c>
      <c r="B271" s="6">
        <v>121804</v>
      </c>
      <c r="C271" s="6">
        <v>2</v>
      </c>
      <c r="D271" s="5">
        <f>IFERROR(VLOOKUP(A271,'base incadea'!A:C,2,FALSE),"******")</f>
        <v>121804</v>
      </c>
      <c r="G271" s="5" t="str">
        <f>IF(B271=D271,"OK","Article déclassé")</f>
        <v>OK</v>
      </c>
    </row>
    <row r="272" spans="1:7" ht="15" x14ac:dyDescent="0.25">
      <c r="A272" s="4" t="s">
        <v>1004</v>
      </c>
      <c r="B272" s="6">
        <v>131102</v>
      </c>
      <c r="C272" s="6">
        <v>1</v>
      </c>
      <c r="D272" s="5" t="str">
        <f>IFERROR(VLOOKUP(A272,'base incadea'!A:C,2,FALSE),"******")</f>
        <v>******</v>
      </c>
      <c r="F272" s="3"/>
      <c r="G272" s="5" t="str">
        <f>IF(B272=D272,"OK","Article déclassé")</f>
        <v>Article déclassé</v>
      </c>
    </row>
    <row r="273" spans="1:7" ht="15" x14ac:dyDescent="0.25">
      <c r="A273" s="4" t="s">
        <v>944</v>
      </c>
      <c r="B273" s="6">
        <v>131603</v>
      </c>
      <c r="C273" s="6">
        <v>1</v>
      </c>
      <c r="D273" s="5">
        <f>IFERROR(VLOOKUP(A273,'base incadea'!A:C,2,FALSE),"******")</f>
        <v>131603</v>
      </c>
      <c r="G273" s="5" t="str">
        <f>IF(B273=D273,"OK","Article déclassé")</f>
        <v>OK</v>
      </c>
    </row>
    <row r="274" spans="1:7" ht="15" x14ac:dyDescent="0.25">
      <c r="A274" s="13" t="s">
        <v>462</v>
      </c>
      <c r="B274" s="14">
        <v>121804</v>
      </c>
      <c r="C274" s="14">
        <v>2</v>
      </c>
      <c r="D274" s="15">
        <f>IFERROR(VLOOKUP(A274,'base incadea'!A:C,2,FALSE),"******")</f>
        <v>121803</v>
      </c>
      <c r="F274" s="3"/>
      <c r="G274" s="5" t="str">
        <f>IF(B274=D274,"OK","Article déclassé")</f>
        <v>Article déclassé</v>
      </c>
    </row>
    <row r="275" spans="1:7" ht="15" x14ac:dyDescent="0.25">
      <c r="A275" s="13" t="s">
        <v>462</v>
      </c>
      <c r="B275" s="14">
        <v>121803</v>
      </c>
      <c r="C275" s="14">
        <v>3</v>
      </c>
      <c r="D275" s="15">
        <f>IFERROR(VLOOKUP(A275,'base incadea'!A:C,2,FALSE),"******")</f>
        <v>121803</v>
      </c>
      <c r="G275" s="5" t="str">
        <f>IF(B275=D275,"OK","Article déclassé")</f>
        <v>OK</v>
      </c>
    </row>
    <row r="276" spans="1:7" ht="15" x14ac:dyDescent="0.25">
      <c r="A276" s="13" t="s">
        <v>460</v>
      </c>
      <c r="B276" s="14">
        <v>121803</v>
      </c>
      <c r="C276" s="14">
        <v>4</v>
      </c>
      <c r="D276" s="15">
        <f>IFERROR(VLOOKUP(A276,'base incadea'!A:C,2,FALSE),"******")</f>
        <v>121802</v>
      </c>
      <c r="F276" s="3"/>
      <c r="G276" s="5" t="str">
        <f>IF(B276=D276,"OK","Article déclassé")</f>
        <v>Article déclassé</v>
      </c>
    </row>
    <row r="277" spans="1:7" ht="15" x14ac:dyDescent="0.25">
      <c r="A277" s="13" t="s">
        <v>460</v>
      </c>
      <c r="B277" s="14">
        <v>121603</v>
      </c>
      <c r="C277" s="14">
        <v>1</v>
      </c>
      <c r="D277" s="15">
        <f>IFERROR(VLOOKUP(A277,'base incadea'!A:C,2,FALSE),"******")</f>
        <v>121802</v>
      </c>
      <c r="F277" s="3"/>
      <c r="G277" s="5" t="str">
        <f>IF(B277=D277,"OK","Article déclassé")</f>
        <v>Article déclassé</v>
      </c>
    </row>
    <row r="278" spans="1:7" ht="15" x14ac:dyDescent="0.25">
      <c r="A278" s="4" t="s">
        <v>518</v>
      </c>
      <c r="B278" s="6">
        <v>122005</v>
      </c>
      <c r="C278" s="6">
        <v>2</v>
      </c>
      <c r="D278" s="5">
        <f>IFERROR(VLOOKUP(A278,'base incadea'!A:C,2,FALSE),"******")</f>
        <v>122005</v>
      </c>
      <c r="G278" s="5" t="str">
        <f>IF(B278=D278,"OK","Article déclassé")</f>
        <v>OK</v>
      </c>
    </row>
    <row r="279" spans="1:7" ht="15" x14ac:dyDescent="0.25">
      <c r="A279" s="4" t="s">
        <v>1000</v>
      </c>
      <c r="B279" s="6">
        <v>131504</v>
      </c>
      <c r="C279" s="6">
        <v>1</v>
      </c>
      <c r="D279" s="5" t="str">
        <f>IFERROR(VLOOKUP(A279,'base incadea'!A:C,2,FALSE),"******")</f>
        <v>******</v>
      </c>
      <c r="F279" s="3"/>
      <c r="G279" s="5" t="str">
        <f>IF(B279=D279,"OK","Article déclassé")</f>
        <v>Article déclassé</v>
      </c>
    </row>
    <row r="280" spans="1:7" ht="15" x14ac:dyDescent="0.25">
      <c r="A280" s="4" t="s">
        <v>802</v>
      </c>
      <c r="B280" s="6">
        <v>131105</v>
      </c>
      <c r="C280" s="6">
        <v>14</v>
      </c>
      <c r="D280" s="5">
        <f>IFERROR(VLOOKUP(A280,'base incadea'!A:C,2,FALSE),"******")</f>
        <v>131106</v>
      </c>
      <c r="F280" s="3"/>
      <c r="G280" s="5" t="str">
        <f>IF(B280=D280,"OK","Article déclassé")</f>
        <v>Article déclassé</v>
      </c>
    </row>
    <row r="281" spans="1:7" ht="15" x14ac:dyDescent="0.25">
      <c r="A281" s="4" t="s">
        <v>64</v>
      </c>
      <c r="B281" s="6">
        <v>110605</v>
      </c>
      <c r="C281" s="6">
        <v>2</v>
      </c>
      <c r="D281" s="5">
        <f>IFERROR(VLOOKUP(A281,'base incadea'!A:C,2,FALSE),"******")</f>
        <v>110605</v>
      </c>
      <c r="G281" s="5" t="str">
        <f>IF(B281=D281,"OK","Article déclassé")</f>
        <v>OK</v>
      </c>
    </row>
    <row r="282" spans="1:7" ht="15" x14ac:dyDescent="0.25">
      <c r="A282" s="4" t="s">
        <v>960</v>
      </c>
      <c r="B282" s="6">
        <v>112901</v>
      </c>
      <c r="C282" s="6">
        <v>1</v>
      </c>
      <c r="D282" s="5" t="str">
        <f>IFERROR(VLOOKUP(A282,'base incadea'!A:C,2,FALSE),"******")</f>
        <v>******</v>
      </c>
      <c r="F282" s="3"/>
      <c r="G282" s="5" t="str">
        <f>IF(B282=D282,"OK","Article déclassé")</f>
        <v>Article déclassé</v>
      </c>
    </row>
    <row r="283" spans="1:7" ht="15" x14ac:dyDescent="0.25">
      <c r="A283" s="4" t="s">
        <v>225</v>
      </c>
      <c r="B283" s="6">
        <v>120402</v>
      </c>
      <c r="C283" s="6">
        <v>8</v>
      </c>
      <c r="D283" s="5">
        <f>IFERROR(VLOOKUP(A283,'base incadea'!A:C,2,FALSE),"******")</f>
        <v>120402</v>
      </c>
      <c r="G283" s="5" t="str">
        <f>IF(B283=D283,"OK","Article déclassé")</f>
        <v>OK</v>
      </c>
    </row>
    <row r="284" spans="1:7" ht="15" x14ac:dyDescent="0.25">
      <c r="A284" s="4" t="s">
        <v>765</v>
      </c>
      <c r="B284" s="6">
        <v>131101</v>
      </c>
      <c r="C284" s="6">
        <v>2</v>
      </c>
      <c r="D284" s="5">
        <f>IFERROR(VLOOKUP(A284,'base incadea'!A:C,2,FALSE),"******")</f>
        <v>131101</v>
      </c>
      <c r="G284" s="5" t="str">
        <f>IF(B284=D284,"OK","Article déclassé")</f>
        <v>OK</v>
      </c>
    </row>
    <row r="285" spans="1:7" ht="15" x14ac:dyDescent="0.25">
      <c r="A285" s="4" t="s">
        <v>831</v>
      </c>
      <c r="B285" s="6">
        <v>131301</v>
      </c>
      <c r="C285" s="6">
        <v>3</v>
      </c>
      <c r="D285" s="5">
        <f>IFERROR(VLOOKUP(A285,'base incadea'!A:C,2,FALSE),"******")</f>
        <v>131301</v>
      </c>
      <c r="G285" s="5" t="str">
        <f>IF(B285=D285,"OK","Article déclassé")</f>
        <v>OK</v>
      </c>
    </row>
    <row r="286" spans="1:7" ht="15" x14ac:dyDescent="0.25">
      <c r="A286" s="4" t="s">
        <v>832</v>
      </c>
      <c r="B286" s="6">
        <v>131301</v>
      </c>
      <c r="C286" s="6">
        <v>2</v>
      </c>
      <c r="D286" s="5">
        <f>IFERROR(VLOOKUP(A286,'base incadea'!A:C,2,FALSE),"******")</f>
        <v>131301</v>
      </c>
      <c r="G286" s="5" t="str">
        <f>IF(B286=D286,"OK","Article déclassé")</f>
        <v>OK</v>
      </c>
    </row>
    <row r="287" spans="1:7" ht="15" x14ac:dyDescent="0.25">
      <c r="A287" s="4" t="s">
        <v>430</v>
      </c>
      <c r="B287" s="6">
        <v>121702</v>
      </c>
      <c r="C287" s="6">
        <v>1</v>
      </c>
      <c r="D287" s="5">
        <f>IFERROR(VLOOKUP(A287,'base incadea'!A:C,2,FALSE),"******")</f>
        <v>121702</v>
      </c>
      <c r="G287" s="5" t="str">
        <f>IF(B287=D287,"OK","Article déclassé")</f>
        <v>OK</v>
      </c>
    </row>
    <row r="288" spans="1:7" ht="15" x14ac:dyDescent="0.25">
      <c r="A288" s="4" t="s">
        <v>426</v>
      </c>
      <c r="B288" s="6">
        <v>121701</v>
      </c>
      <c r="C288" s="6">
        <v>1</v>
      </c>
      <c r="D288" s="5">
        <f>IFERROR(VLOOKUP(A288,'base incadea'!A:C,2,FALSE),"******")</f>
        <v>121701</v>
      </c>
      <c r="G288" s="5" t="str">
        <f>IF(B288=D288,"OK","Article déclassé")</f>
        <v>OK</v>
      </c>
    </row>
    <row r="289" spans="1:7" ht="15" x14ac:dyDescent="0.25">
      <c r="A289" s="4" t="s">
        <v>645</v>
      </c>
      <c r="B289" s="6">
        <v>130602</v>
      </c>
      <c r="C289" s="6">
        <v>2</v>
      </c>
      <c r="D289" s="5">
        <f>IFERROR(VLOOKUP(A289,'base incadea'!A:C,2,FALSE),"******")</f>
        <v>130600</v>
      </c>
      <c r="F289" s="3"/>
      <c r="G289" s="5" t="str">
        <f>IF(B289=D289,"OK","Article déclassé")</f>
        <v>Article déclassé</v>
      </c>
    </row>
    <row r="290" spans="1:7" ht="15" x14ac:dyDescent="0.25">
      <c r="A290" s="4" t="s">
        <v>935</v>
      </c>
      <c r="B290" s="6">
        <v>131601</v>
      </c>
      <c r="C290" s="6">
        <v>1</v>
      </c>
      <c r="D290" s="5">
        <f>IFERROR(VLOOKUP(A290,'base incadea'!A:C,2,FALSE),"******")</f>
        <v>131601</v>
      </c>
      <c r="G290" s="5" t="str">
        <f>IF(B290=D290,"OK","Article déclassé")</f>
        <v>OK</v>
      </c>
    </row>
    <row r="291" spans="1:7" ht="15" x14ac:dyDescent="0.25">
      <c r="A291" s="13" t="s">
        <v>945</v>
      </c>
      <c r="B291" s="14">
        <v>131205</v>
      </c>
      <c r="C291" s="14"/>
      <c r="D291" s="15">
        <f>IFERROR(VLOOKUP(A291,'base incadea'!A:C,2,FALSE),"******")</f>
        <v>131603</v>
      </c>
      <c r="F291" s="3"/>
      <c r="G291" s="5" t="str">
        <f>IF(B291=D291,"OK","Article déclassé")</f>
        <v>Article déclassé</v>
      </c>
    </row>
    <row r="292" spans="1:7" ht="15" x14ac:dyDescent="0.25">
      <c r="A292" s="13" t="s">
        <v>945</v>
      </c>
      <c r="B292" s="14">
        <v>131204</v>
      </c>
      <c r="C292" s="14">
        <v>2</v>
      </c>
      <c r="D292" s="15">
        <f>IFERROR(VLOOKUP(A292,'base incadea'!A:C,2,FALSE),"******")</f>
        <v>131603</v>
      </c>
      <c r="F292" s="3"/>
      <c r="G292" s="5" t="str">
        <f>IF(B292=D292,"OK","Article déclassé")</f>
        <v>Article déclassé</v>
      </c>
    </row>
    <row r="293" spans="1:7" ht="15" x14ac:dyDescent="0.25">
      <c r="A293" s="4" t="s">
        <v>151</v>
      </c>
      <c r="B293" s="6">
        <v>112705</v>
      </c>
      <c r="C293" s="6">
        <v>2</v>
      </c>
      <c r="D293" s="5">
        <f>IFERROR(VLOOKUP(A293,'base incadea'!A:C,2,FALSE),"******")</f>
        <v>112705</v>
      </c>
      <c r="G293" s="5" t="str">
        <f>IF(B293=D293,"OK","Article déclassé")</f>
        <v>OK</v>
      </c>
    </row>
    <row r="294" spans="1:7" ht="15" x14ac:dyDescent="0.25">
      <c r="A294" s="4" t="s">
        <v>121</v>
      </c>
      <c r="B294" s="6">
        <v>112302</v>
      </c>
      <c r="C294" s="6">
        <v>1</v>
      </c>
      <c r="D294" s="5">
        <f>IFERROR(VLOOKUP(A294,'base incadea'!A:C,2,FALSE),"******")</f>
        <v>112302</v>
      </c>
      <c r="G294" s="5" t="str">
        <f>IF(B294=D294,"OK","Article déclassé")</f>
        <v>OK</v>
      </c>
    </row>
    <row r="295" spans="1:7" ht="15" x14ac:dyDescent="0.25">
      <c r="A295" s="4" t="s">
        <v>886</v>
      </c>
      <c r="B295" s="6">
        <v>131404</v>
      </c>
      <c r="C295" s="6">
        <v>1</v>
      </c>
      <c r="D295" s="5">
        <f>IFERROR(VLOOKUP(A295,'base incadea'!A:C,2,FALSE),"******")</f>
        <v>131404</v>
      </c>
      <c r="G295" s="5" t="str">
        <f>IF(B295=D295,"OK","Article déclassé")</f>
        <v>OK</v>
      </c>
    </row>
    <row r="296" spans="1:7" ht="15" x14ac:dyDescent="0.25">
      <c r="A296" s="4" t="s">
        <v>122</v>
      </c>
      <c r="B296" s="6">
        <v>112302</v>
      </c>
      <c r="C296" s="6">
        <v>3</v>
      </c>
      <c r="D296" s="5">
        <f>IFERROR(VLOOKUP(A296,'base incadea'!A:C,2,FALSE),"******")</f>
        <v>112302</v>
      </c>
      <c r="G296" s="5" t="str">
        <f>IF(B296=D296,"OK","Article déclassé")</f>
        <v>OK</v>
      </c>
    </row>
    <row r="297" spans="1:7" ht="15" x14ac:dyDescent="0.25">
      <c r="A297" s="4" t="s">
        <v>123</v>
      </c>
      <c r="B297" s="6">
        <v>112302</v>
      </c>
      <c r="C297" s="6">
        <v>3</v>
      </c>
      <c r="D297" s="5">
        <f>IFERROR(VLOOKUP(A297,'base incadea'!A:C,2,FALSE),"******")</f>
        <v>112302</v>
      </c>
      <c r="G297" s="5" t="str">
        <f>IF(B297=D297,"OK","Article déclassé")</f>
        <v>OK</v>
      </c>
    </row>
    <row r="298" spans="1:7" ht="15" x14ac:dyDescent="0.25">
      <c r="A298" s="4" t="s">
        <v>560</v>
      </c>
      <c r="B298" s="6">
        <v>122306</v>
      </c>
      <c r="C298" s="6">
        <v>2</v>
      </c>
      <c r="D298" s="5">
        <f>IFERROR(VLOOKUP(A298,'base incadea'!A:C,2,FALSE),"******")</f>
        <v>122304</v>
      </c>
      <c r="F298" s="3"/>
      <c r="G298" s="5" t="str">
        <f>IF(B298=D298,"OK","Article déclassé")</f>
        <v>Article déclassé</v>
      </c>
    </row>
    <row r="299" spans="1:7" ht="15" x14ac:dyDescent="0.25">
      <c r="A299" s="4" t="s">
        <v>48</v>
      </c>
      <c r="B299" s="6">
        <v>113306</v>
      </c>
      <c r="C299" s="6">
        <v>4</v>
      </c>
      <c r="D299" s="5">
        <f>IFERROR(VLOOKUP(A299,'base incadea'!A:C,2,FALSE),"******")</f>
        <v>110406</v>
      </c>
      <c r="F299" s="3"/>
      <c r="G299" s="5" t="str">
        <f>IF(B299=D299,"OK","Article déclassé")</f>
        <v>Article déclassé</v>
      </c>
    </row>
    <row r="300" spans="1:7" ht="15" x14ac:dyDescent="0.25">
      <c r="A300" s="4" t="s">
        <v>652</v>
      </c>
      <c r="B300" s="6">
        <v>130603</v>
      </c>
      <c r="C300" s="6">
        <v>1</v>
      </c>
      <c r="D300" s="5">
        <f>IFERROR(VLOOKUP(A300,'base incadea'!A:C,2,FALSE),"******")</f>
        <v>130603</v>
      </c>
      <c r="G300" s="5" t="str">
        <f>IF(B300=D300,"OK","Article déclassé")</f>
        <v>OK</v>
      </c>
    </row>
    <row r="301" spans="1:7" ht="15" x14ac:dyDescent="0.25">
      <c r="A301" s="4" t="s">
        <v>535</v>
      </c>
      <c r="B301" s="6">
        <v>122105</v>
      </c>
      <c r="C301" s="6">
        <v>1</v>
      </c>
      <c r="D301" s="5">
        <f>IFERROR(VLOOKUP(A301,'base incadea'!A:C,2,FALSE),"******")</f>
        <v>122105</v>
      </c>
      <c r="G301" s="5" t="str">
        <f>IF(B301=D301,"OK","Article déclassé")</f>
        <v>OK</v>
      </c>
    </row>
    <row r="302" spans="1:7" ht="15" x14ac:dyDescent="0.25">
      <c r="A302" s="4" t="s">
        <v>545</v>
      </c>
      <c r="B302" s="6">
        <v>122302</v>
      </c>
      <c r="C302" s="6">
        <v>3</v>
      </c>
      <c r="D302" s="5">
        <f>IFERROR(VLOOKUP(A302,'base incadea'!A:C,2,FALSE),"******")</f>
        <v>122302</v>
      </c>
      <c r="G302" s="5" t="str">
        <f>IF(B302=D302,"OK","Article déclassé")</f>
        <v>OK</v>
      </c>
    </row>
    <row r="303" spans="1:7" ht="15" x14ac:dyDescent="0.25">
      <c r="A303" s="4" t="s">
        <v>927</v>
      </c>
      <c r="B303" s="6">
        <v>131505</v>
      </c>
      <c r="C303" s="6">
        <v>1</v>
      </c>
      <c r="D303" s="5">
        <f>IFERROR(VLOOKUP(A303,'base incadea'!A:C,2,FALSE),"******")</f>
        <v>131505</v>
      </c>
      <c r="G303" s="5" t="str">
        <f>IF(B303=D303,"OK","Article déclassé")</f>
        <v>OK</v>
      </c>
    </row>
    <row r="304" spans="1:7" ht="15" x14ac:dyDescent="0.25">
      <c r="A304" s="4" t="s">
        <v>729</v>
      </c>
      <c r="B304" s="6">
        <v>130903</v>
      </c>
      <c r="C304" s="6">
        <v>14</v>
      </c>
      <c r="D304" s="5">
        <f>IFERROR(VLOOKUP(A304,'base incadea'!A:C,2,FALSE),"******")</f>
        <v>130904</v>
      </c>
      <c r="F304" s="3"/>
      <c r="G304" s="5" t="str">
        <f>IF(B304=D304,"OK","Article déclassé")</f>
        <v>Article déclassé</v>
      </c>
    </row>
    <row r="305" spans="1:7" ht="15" x14ac:dyDescent="0.25">
      <c r="A305" s="4" t="s">
        <v>65</v>
      </c>
      <c r="B305" s="6">
        <v>110605</v>
      </c>
      <c r="C305" s="6">
        <v>2</v>
      </c>
      <c r="D305" s="5">
        <f>IFERROR(VLOOKUP(A305,'base incadea'!A:C,2,FALSE),"******")</f>
        <v>110605</v>
      </c>
      <c r="G305" s="5" t="str">
        <f>IF(B305=D305,"OK","Article déclassé")</f>
        <v>OK</v>
      </c>
    </row>
    <row r="306" spans="1:7" ht="15" x14ac:dyDescent="0.25">
      <c r="A306" s="4" t="s">
        <v>423</v>
      </c>
      <c r="B306" s="6">
        <v>121604</v>
      </c>
      <c r="C306" s="6">
        <v>1</v>
      </c>
      <c r="D306" s="5">
        <f>IFERROR(VLOOKUP(A306,'base incadea'!A:C,2,FALSE),"******")</f>
        <v>121605</v>
      </c>
      <c r="F306" s="3"/>
      <c r="G306" s="5" t="str">
        <f>IF(B306=D306,"OK","Article déclassé")</f>
        <v>Article déclassé</v>
      </c>
    </row>
    <row r="307" spans="1:7" ht="15" x14ac:dyDescent="0.25">
      <c r="A307" s="4" t="s">
        <v>850</v>
      </c>
      <c r="B307" s="6">
        <v>131304</v>
      </c>
      <c r="C307" s="6">
        <v>1</v>
      </c>
      <c r="D307" s="5">
        <f>IFERROR(VLOOKUP(A307,'base incadea'!A:C,2,FALSE),"******")</f>
        <v>131305</v>
      </c>
      <c r="F307" s="3"/>
      <c r="G307" s="5" t="str">
        <f>IF(B307=D307,"OK","Article déclassé")</f>
        <v>Article déclassé</v>
      </c>
    </row>
    <row r="308" spans="1:7" ht="20.100000000000001" customHeight="1" x14ac:dyDescent="0.25">
      <c r="A308" s="4" t="s">
        <v>820</v>
      </c>
      <c r="B308" s="6">
        <v>131204</v>
      </c>
      <c r="C308" s="6">
        <v>4</v>
      </c>
      <c r="D308" s="5">
        <f>IFERROR(VLOOKUP(A308,'base incadea'!A:C,2,FALSE),"******")</f>
        <v>131205</v>
      </c>
      <c r="E308" s="18"/>
      <c r="F308" s="8"/>
      <c r="G308" s="5" t="str">
        <f>IF(B308=D308,"OK","Article déclassé")</f>
        <v>Article déclassé</v>
      </c>
    </row>
    <row r="309" spans="1:7" ht="15" x14ac:dyDescent="0.25">
      <c r="A309" s="9" t="s">
        <v>919</v>
      </c>
      <c r="B309" s="10">
        <v>131504</v>
      </c>
      <c r="C309" s="10">
        <v>1</v>
      </c>
      <c r="D309" s="11">
        <f>IFERROR(VLOOKUP(A309,'base incadea'!A:C,2,FALSE),"******")</f>
        <v>131504</v>
      </c>
      <c r="G309" s="5" t="str">
        <f>IF(B309=D309,"OK","Article déclassé")</f>
        <v>OK</v>
      </c>
    </row>
    <row r="310" spans="1:7" ht="15" x14ac:dyDescent="0.25">
      <c r="A310" s="4" t="s">
        <v>946</v>
      </c>
      <c r="B310" s="6">
        <v>131603</v>
      </c>
      <c r="C310" s="6">
        <v>11</v>
      </c>
      <c r="D310" s="5">
        <f>IFERROR(VLOOKUP(A310,'base incadea'!A:C,2,FALSE),"******")</f>
        <v>131603</v>
      </c>
      <c r="G310" s="5" t="str">
        <f>IF(B310=D310,"OK","Article déclassé")</f>
        <v>OK</v>
      </c>
    </row>
    <row r="311" spans="1:7" ht="15" x14ac:dyDescent="0.25">
      <c r="A311" s="4" t="s">
        <v>136</v>
      </c>
      <c r="B311" s="6">
        <v>112502</v>
      </c>
      <c r="C311" s="6">
        <v>4</v>
      </c>
      <c r="D311" s="5">
        <f>IFERROR(VLOOKUP(A311,'base incadea'!A:C,2,FALSE),"******")</f>
        <v>112502</v>
      </c>
      <c r="G311" s="5" t="str">
        <f>IF(B311=D311,"OK","Article déclassé")</f>
        <v>OK</v>
      </c>
    </row>
    <row r="312" spans="1:7" ht="15" x14ac:dyDescent="0.25">
      <c r="A312" s="4" t="s">
        <v>175</v>
      </c>
      <c r="B312" s="6">
        <v>113105</v>
      </c>
      <c r="C312" s="6">
        <v>1</v>
      </c>
      <c r="D312" s="5">
        <f>IFERROR(VLOOKUP(A312,'base incadea'!A:C,2,FALSE),"******")</f>
        <v>113105</v>
      </c>
      <c r="G312" s="5" t="str">
        <f>IF(B312=D312,"OK","Article déclassé")</f>
        <v>OK</v>
      </c>
    </row>
    <row r="313" spans="1:7" ht="15" x14ac:dyDescent="0.25">
      <c r="A313" s="4" t="s">
        <v>313</v>
      </c>
      <c r="B313" s="6">
        <v>121102</v>
      </c>
      <c r="C313" s="6">
        <v>1</v>
      </c>
      <c r="D313" s="5">
        <f>IFERROR(VLOOKUP(A313,'base incadea'!A:C,2,FALSE),"******")</f>
        <v>121102</v>
      </c>
      <c r="G313" s="5" t="str">
        <f>IF(B313=D313,"OK","Article déclassé")</f>
        <v>OK</v>
      </c>
    </row>
    <row r="314" spans="1:7" ht="15" x14ac:dyDescent="0.25">
      <c r="A314" s="4" t="s">
        <v>585</v>
      </c>
      <c r="B314" s="6">
        <v>122503</v>
      </c>
      <c r="C314" s="6">
        <v>1</v>
      </c>
      <c r="D314" s="5">
        <f>IFERROR(VLOOKUP(A314,'base incadea'!A:C,2,FALSE),"******")</f>
        <v>122503</v>
      </c>
      <c r="G314" s="5" t="str">
        <f>IF(B314=D314,"OK","Article déclassé")</f>
        <v>OK</v>
      </c>
    </row>
    <row r="315" spans="1:7" ht="15" x14ac:dyDescent="0.25">
      <c r="A315" s="4" t="s">
        <v>542</v>
      </c>
      <c r="B315" s="6">
        <v>122301</v>
      </c>
      <c r="C315" s="6">
        <v>1</v>
      </c>
      <c r="D315" s="5">
        <f>IFERROR(VLOOKUP(A315,'base incadea'!A:C,2,FALSE),"******")</f>
        <v>122301</v>
      </c>
      <c r="G315" s="5" t="str">
        <f>IF(B315=D315,"OK","Article déclassé")</f>
        <v>OK</v>
      </c>
    </row>
    <row r="316" spans="1:7" ht="15" x14ac:dyDescent="0.25">
      <c r="A316" s="4" t="s">
        <v>244</v>
      </c>
      <c r="B316" s="6">
        <v>120604</v>
      </c>
      <c r="C316" s="6">
        <v>3</v>
      </c>
      <c r="D316" s="5">
        <f>IFERROR(VLOOKUP(A316,'base incadea'!A:C,2,FALSE),"******")</f>
        <v>120603</v>
      </c>
      <c r="F316" s="3"/>
      <c r="G316" s="5" t="str">
        <f>IF(B316=D316,"OK","Article déclassé")</f>
        <v>Article déclassé</v>
      </c>
    </row>
    <row r="317" spans="1:7" ht="15" x14ac:dyDescent="0.25">
      <c r="A317" s="4" t="s">
        <v>209</v>
      </c>
      <c r="B317" s="6">
        <v>120201</v>
      </c>
      <c r="C317" s="6">
        <v>2</v>
      </c>
      <c r="D317" s="5">
        <f>IFERROR(VLOOKUP(A317,'base incadea'!A:C,2,FALSE),"******")</f>
        <v>120201</v>
      </c>
      <c r="G317" s="5" t="str">
        <f>IF(B317=D317,"OK","Article déclassé")</f>
        <v>OK</v>
      </c>
    </row>
    <row r="318" spans="1:7" ht="15" x14ac:dyDescent="0.25">
      <c r="A318" s="4" t="s">
        <v>471</v>
      </c>
      <c r="B318" s="6">
        <v>121901</v>
      </c>
      <c r="C318" s="6">
        <v>3</v>
      </c>
      <c r="D318" s="5">
        <f>IFERROR(VLOOKUP(A318,'base incadea'!A:C,2,FALSE),"******")</f>
        <v>121901</v>
      </c>
      <c r="G318" s="5" t="str">
        <f>IF(B318=D318,"OK","Article déclassé")</f>
        <v>OK</v>
      </c>
    </row>
    <row r="319" spans="1:7" ht="15" x14ac:dyDescent="0.25">
      <c r="A319" s="4" t="s">
        <v>221</v>
      </c>
      <c r="B319" s="6">
        <v>120401</v>
      </c>
      <c r="C319" s="6">
        <v>2</v>
      </c>
      <c r="D319" s="5">
        <f>IFERROR(VLOOKUP(A319,'base incadea'!A:C,2,FALSE),"******")</f>
        <v>120401</v>
      </c>
      <c r="G319" s="5" t="str">
        <f>IF(B319=D319,"OK","Article déclassé")</f>
        <v>OK</v>
      </c>
    </row>
    <row r="320" spans="1:7" ht="15" x14ac:dyDescent="0.25">
      <c r="A320" s="4" t="s">
        <v>978</v>
      </c>
      <c r="B320" s="6">
        <v>121304</v>
      </c>
      <c r="C320" s="6">
        <v>1</v>
      </c>
      <c r="D320" s="5" t="str">
        <f>IFERROR(VLOOKUP(A320,'base incadea'!A:C,2,FALSE),"******")</f>
        <v>******</v>
      </c>
      <c r="F320" s="3"/>
      <c r="G320" s="5" t="str">
        <f>IF(B320=D320,"OK","Article déclassé")</f>
        <v>Article déclassé</v>
      </c>
    </row>
    <row r="321" spans="1:7" ht="15" x14ac:dyDescent="0.25">
      <c r="A321" s="4" t="s">
        <v>1009</v>
      </c>
      <c r="B321" s="6">
        <v>122301</v>
      </c>
      <c r="C321" s="6">
        <v>1</v>
      </c>
      <c r="D321" s="5" t="str">
        <f>IFERROR(VLOOKUP(A321,'base incadea'!A:C,2,FALSE),"******")</f>
        <v>******</v>
      </c>
      <c r="F321" s="3"/>
      <c r="G321" s="5" t="str">
        <f>IF(B321=D321,"OK","Article déclassé")</f>
        <v>Article déclassé</v>
      </c>
    </row>
    <row r="322" spans="1:7" ht="15" x14ac:dyDescent="0.25">
      <c r="A322" s="4" t="s">
        <v>519</v>
      </c>
      <c r="B322" s="6">
        <v>122003</v>
      </c>
      <c r="C322" s="6">
        <v>1</v>
      </c>
      <c r="D322" s="5">
        <f>IFERROR(VLOOKUP(A322,'base incadea'!A:C,2,FALSE),"******")</f>
        <v>122005</v>
      </c>
      <c r="F322" s="3"/>
      <c r="G322" s="5" t="str">
        <f>IF(B322=D322,"OK","Article déclassé")</f>
        <v>Article déclassé</v>
      </c>
    </row>
    <row r="323" spans="1:7" ht="20.100000000000001" customHeight="1" x14ac:dyDescent="0.25">
      <c r="A323" s="4" t="s">
        <v>203</v>
      </c>
      <c r="B323" s="6">
        <v>113504</v>
      </c>
      <c r="C323" s="6">
        <v>1</v>
      </c>
      <c r="D323" s="5">
        <f>IFERROR(VLOOKUP(A323,'base incadea'!A:C,2,FALSE),"******")</f>
        <v>113504</v>
      </c>
      <c r="E323" s="18"/>
      <c r="F323" s="23"/>
      <c r="G323" s="5" t="str">
        <f>IF(B323=D323,"OK","Article déclassé")</f>
        <v>OK</v>
      </c>
    </row>
    <row r="324" spans="1:7" ht="15" x14ac:dyDescent="0.25">
      <c r="A324" s="9" t="s">
        <v>858</v>
      </c>
      <c r="B324" s="10">
        <v>131400</v>
      </c>
      <c r="C324" s="10">
        <v>1</v>
      </c>
      <c r="D324" s="11">
        <f>IFERROR(VLOOKUP(A324,'base incadea'!A:C,2,FALSE),"******")</f>
        <v>131401</v>
      </c>
      <c r="F324" s="3"/>
      <c r="G324" s="5" t="str">
        <f>IF(B324=D324,"OK","Article déclassé")</f>
        <v>Article déclassé</v>
      </c>
    </row>
    <row r="325" spans="1:7" ht="15" x14ac:dyDescent="0.25">
      <c r="A325" s="4" t="s">
        <v>687</v>
      </c>
      <c r="B325" s="6">
        <v>130603</v>
      </c>
      <c r="C325" s="6">
        <v>1</v>
      </c>
      <c r="D325" s="5">
        <f>IFERROR(VLOOKUP(A325,'base incadea'!A:C,2,FALSE),"******")</f>
        <v>130801</v>
      </c>
      <c r="F325" s="3"/>
      <c r="G325" s="5" t="str">
        <f>IF(B325=D325,"OK","Article déclassé")</f>
        <v>Article déclassé</v>
      </c>
    </row>
    <row r="326" spans="1:7" ht="15" x14ac:dyDescent="0.25">
      <c r="A326" s="4" t="s">
        <v>119</v>
      </c>
      <c r="B326" s="6">
        <v>112301</v>
      </c>
      <c r="C326" s="6">
        <v>1</v>
      </c>
      <c r="D326" s="5">
        <f>IFERROR(VLOOKUP(A326,'base incadea'!A:C,2,FALSE),"******")</f>
        <v>112301</v>
      </c>
      <c r="G326" s="5" t="str">
        <f>IF(B326=D326,"OK","Article déclassé")</f>
        <v>OK</v>
      </c>
    </row>
    <row r="327" spans="1:7" ht="15" x14ac:dyDescent="0.25">
      <c r="A327" s="4" t="s">
        <v>463</v>
      </c>
      <c r="B327" s="6">
        <v>121803</v>
      </c>
      <c r="C327" s="6">
        <v>2</v>
      </c>
      <c r="D327" s="5">
        <f>IFERROR(VLOOKUP(A327,'base incadea'!A:C,2,FALSE),"******")</f>
        <v>121803</v>
      </c>
      <c r="G327" s="5" t="str">
        <f>IF(B327=D327,"OK","Article déclassé")</f>
        <v>OK</v>
      </c>
    </row>
    <row r="328" spans="1:7" ht="15" x14ac:dyDescent="0.25">
      <c r="A328" s="4" t="s">
        <v>239</v>
      </c>
      <c r="B328" s="6">
        <v>120602</v>
      </c>
      <c r="C328" s="6">
        <v>1</v>
      </c>
      <c r="D328" s="5">
        <f>IFERROR(VLOOKUP(A328,'base incadea'!A:C,2,FALSE),"******")</f>
        <v>120602</v>
      </c>
      <c r="G328" s="5" t="str">
        <f>IF(B328=D328,"OK","Article déclassé")</f>
        <v>OK</v>
      </c>
    </row>
    <row r="329" spans="1:7" ht="15" x14ac:dyDescent="0.25">
      <c r="A329" s="13" t="s">
        <v>493</v>
      </c>
      <c r="B329" s="14">
        <v>121903</v>
      </c>
      <c r="C329" s="14">
        <v>1</v>
      </c>
      <c r="D329" s="15">
        <f>IFERROR(VLOOKUP(A329,'base incadea'!A:C,2,FALSE),"******")</f>
        <v>121903</v>
      </c>
      <c r="G329" s="5" t="str">
        <f>IF(B329=D329,"OK","Article déclassé")</f>
        <v>OK</v>
      </c>
    </row>
    <row r="330" spans="1:7" ht="20.100000000000001" customHeight="1" x14ac:dyDescent="0.25">
      <c r="A330" s="13" t="s">
        <v>493</v>
      </c>
      <c r="B330" s="14">
        <v>120904</v>
      </c>
      <c r="C330" s="14">
        <v>1</v>
      </c>
      <c r="D330" s="15">
        <f>IFERROR(VLOOKUP(A330,'base incadea'!A:C,2,FALSE),"******")</f>
        <v>121903</v>
      </c>
      <c r="E330" s="18"/>
      <c r="F330" s="8"/>
      <c r="G330" s="5" t="str">
        <f>IF(B330=D330,"OK","Article déclassé")</f>
        <v>Article déclassé</v>
      </c>
    </row>
    <row r="331" spans="1:7" ht="15" x14ac:dyDescent="0.25">
      <c r="A331" s="9" t="s">
        <v>979</v>
      </c>
      <c r="B331" s="10">
        <v>121703</v>
      </c>
      <c r="C331" s="10">
        <v>1</v>
      </c>
      <c r="D331" s="11" t="str">
        <f>IFERROR(VLOOKUP(A331,'base incadea'!A:C,2,FALSE),"******")</f>
        <v>******</v>
      </c>
      <c r="F331" s="3"/>
      <c r="G331" s="5" t="str">
        <f>IF(B331=D331,"OK","Article déclassé")</f>
        <v>Article déclassé</v>
      </c>
    </row>
    <row r="332" spans="1:7" ht="15" x14ac:dyDescent="0.25">
      <c r="A332" s="4" t="s">
        <v>393</v>
      </c>
      <c r="B332" s="6">
        <v>121502</v>
      </c>
      <c r="C332" s="6">
        <v>2</v>
      </c>
      <c r="D332" s="5">
        <f>IFERROR(VLOOKUP(A332,'base incadea'!A:C,2,FALSE),"******")</f>
        <v>121502</v>
      </c>
      <c r="G332" s="5" t="str">
        <f>IF(B332=D332,"OK","Article déclassé")</f>
        <v>OK</v>
      </c>
    </row>
    <row r="333" spans="1:7" ht="15" x14ac:dyDescent="0.25">
      <c r="A333" s="4" t="s">
        <v>980</v>
      </c>
      <c r="B333" s="6">
        <v>122705</v>
      </c>
      <c r="C333" s="6">
        <v>1</v>
      </c>
      <c r="D333" s="5" t="str">
        <f>IFERROR(VLOOKUP(A333,'base incadea'!A:C,2,FALSE),"******")</f>
        <v>******</v>
      </c>
      <c r="F333" s="3"/>
      <c r="G333" s="5" t="str">
        <f>IF(B333=D333,"OK","Article déclassé")</f>
        <v>Article déclassé</v>
      </c>
    </row>
    <row r="334" spans="1:7" ht="15" x14ac:dyDescent="0.25">
      <c r="A334" s="4" t="s">
        <v>981</v>
      </c>
      <c r="B334" s="6">
        <v>122502</v>
      </c>
      <c r="C334" s="6">
        <v>1</v>
      </c>
      <c r="D334" s="5" t="str">
        <f>IFERROR(VLOOKUP(A334,'base incadea'!A:C,2,FALSE),"******")</f>
        <v>******</v>
      </c>
      <c r="F334" s="3"/>
      <c r="G334" s="5" t="str">
        <f>IF(B334=D334,"OK","Article déclassé")</f>
        <v>Article déclassé</v>
      </c>
    </row>
    <row r="335" spans="1:7" ht="20.100000000000001" customHeight="1" x14ac:dyDescent="0.25">
      <c r="A335" s="4" t="s">
        <v>863</v>
      </c>
      <c r="B335" s="6">
        <v>131400</v>
      </c>
      <c r="C335" s="6">
        <v>1</v>
      </c>
      <c r="D335" s="5">
        <f>IFERROR(VLOOKUP(A335,'base incadea'!A:C,2,FALSE),"******")</f>
        <v>131402</v>
      </c>
      <c r="E335" s="18"/>
      <c r="F335" s="8"/>
      <c r="G335" s="5" t="str">
        <f>IF(B335=D335,"OK","Article déclassé")</f>
        <v>Article déclassé</v>
      </c>
    </row>
    <row r="336" spans="1:7" ht="15" x14ac:dyDescent="0.25">
      <c r="A336" s="9" t="s">
        <v>864</v>
      </c>
      <c r="B336" s="10">
        <v>131202</v>
      </c>
      <c r="C336" s="10">
        <v>1</v>
      </c>
      <c r="D336" s="11">
        <f>IFERROR(VLOOKUP(A336,'base incadea'!A:C,2,FALSE),"******")</f>
        <v>131402</v>
      </c>
      <c r="F336" s="3"/>
      <c r="G336" s="5" t="str">
        <f>IF(B336=D336,"OK","Article déclassé")</f>
        <v>Article déclassé</v>
      </c>
    </row>
    <row r="337" spans="1:7" ht="15" x14ac:dyDescent="0.25">
      <c r="A337" s="4" t="s">
        <v>607</v>
      </c>
      <c r="B337" s="6">
        <v>122701</v>
      </c>
      <c r="C337" s="6">
        <v>2</v>
      </c>
      <c r="D337" s="5">
        <f>IFERROR(VLOOKUP(A337,'base incadea'!A:C,2,FALSE),"******")</f>
        <v>122701</v>
      </c>
      <c r="G337" s="5" t="str">
        <f>IF(B337=D337,"OK","Article déclassé")</f>
        <v>OK</v>
      </c>
    </row>
    <row r="338" spans="1:7" ht="15" x14ac:dyDescent="0.25">
      <c r="A338" s="4" t="s">
        <v>282</v>
      </c>
      <c r="B338" s="6">
        <v>120904</v>
      </c>
      <c r="C338" s="6">
        <v>1</v>
      </c>
      <c r="D338" s="5">
        <f>IFERROR(VLOOKUP(A338,'base incadea'!A:C,2,FALSE),"******")</f>
        <v>120904</v>
      </c>
      <c r="G338" s="5" t="str">
        <f>IF(B338=D338,"OK","Article déclassé")</f>
        <v>OK</v>
      </c>
    </row>
    <row r="339" spans="1:7" ht="15" x14ac:dyDescent="0.25">
      <c r="A339" s="4" t="s">
        <v>264</v>
      </c>
      <c r="B339" s="6">
        <v>120901</v>
      </c>
      <c r="C339" s="6">
        <v>2</v>
      </c>
      <c r="D339" s="5">
        <f>IFERROR(VLOOKUP(A339,'base incadea'!A:C,2,FALSE),"******")</f>
        <v>120901</v>
      </c>
      <c r="G339" s="5" t="str">
        <f>IF(B339=D339,"OK","Article déclassé")</f>
        <v>OK</v>
      </c>
    </row>
    <row r="340" spans="1:7" ht="15" x14ac:dyDescent="0.25">
      <c r="A340" s="4" t="s">
        <v>445</v>
      </c>
      <c r="B340" s="6">
        <v>121703</v>
      </c>
      <c r="C340" s="6">
        <v>1</v>
      </c>
      <c r="D340" s="5">
        <f>IFERROR(VLOOKUP(A340,'base incadea'!A:C,2,FALSE),"******")</f>
        <v>121703</v>
      </c>
      <c r="G340" s="5" t="str">
        <f>IF(B340=D340,"OK","Article déclassé")</f>
        <v>OK</v>
      </c>
    </row>
    <row r="341" spans="1:7" ht="15" x14ac:dyDescent="0.25">
      <c r="A341" s="4" t="s">
        <v>344</v>
      </c>
      <c r="B341" s="6">
        <v>121205</v>
      </c>
      <c r="C341" s="6">
        <v>2</v>
      </c>
      <c r="D341" s="5">
        <f>IFERROR(VLOOKUP(A341,'base incadea'!A:C,2,FALSE),"******")</f>
        <v>121205</v>
      </c>
      <c r="G341" s="5" t="str">
        <f>IF(B341=D341,"OK","Article déclassé")</f>
        <v>OK</v>
      </c>
    </row>
    <row r="342" spans="1:7" ht="20.100000000000001" customHeight="1" x14ac:dyDescent="0.25">
      <c r="A342" s="13" t="s">
        <v>982</v>
      </c>
      <c r="B342" s="14">
        <v>120601</v>
      </c>
      <c r="C342" s="14">
        <v>2</v>
      </c>
      <c r="D342" s="15" t="str">
        <f>IFERROR(VLOOKUP(A342,'base incadea'!A:C,2,FALSE),"******")</f>
        <v>******</v>
      </c>
      <c r="E342" s="18"/>
      <c r="F342" s="8"/>
      <c r="G342" s="5" t="str">
        <f>IF(B342=D342,"OK","Article déclassé")</f>
        <v>Article déclassé</v>
      </c>
    </row>
    <row r="343" spans="1:7" ht="15" x14ac:dyDescent="0.25">
      <c r="A343" s="19" t="s">
        <v>982</v>
      </c>
      <c r="B343" s="20">
        <v>121804</v>
      </c>
      <c r="C343" s="20">
        <v>1</v>
      </c>
      <c r="D343" s="21" t="str">
        <f>IFERROR(VLOOKUP(A343,'base incadea'!A:C,2,FALSE),"******")</f>
        <v>******</v>
      </c>
      <c r="F343" s="3"/>
      <c r="G343" s="5" t="str">
        <f>IF(B343=D343,"OK","Article déclassé")</f>
        <v>Article déclassé</v>
      </c>
    </row>
    <row r="344" spans="1:7" ht="15" x14ac:dyDescent="0.25">
      <c r="A344" s="4" t="s">
        <v>483</v>
      </c>
      <c r="B344" s="6">
        <v>122102</v>
      </c>
      <c r="C344" s="6">
        <v>2</v>
      </c>
      <c r="D344" s="5">
        <f>IFERROR(VLOOKUP(A344,'base incadea'!A:C,2,FALSE),"******")</f>
        <v>121902</v>
      </c>
      <c r="F344" s="3"/>
      <c r="G344" s="5" t="str">
        <f>IF(B344=D344,"OK","Article déclassé")</f>
        <v>Article déclassé</v>
      </c>
    </row>
    <row r="345" spans="1:7" ht="15" x14ac:dyDescent="0.25">
      <c r="A345" s="4" t="s">
        <v>416</v>
      </c>
      <c r="B345" s="6">
        <v>121603</v>
      </c>
      <c r="C345" s="6">
        <v>2</v>
      </c>
      <c r="D345" s="5">
        <f>IFERROR(VLOOKUP(A345,'base incadea'!A:C,2,FALSE),"******")</f>
        <v>121601</v>
      </c>
      <c r="F345" s="3"/>
      <c r="G345" s="5" t="str">
        <f>IF(B345=D345,"OK","Article déclassé")</f>
        <v>Article déclassé</v>
      </c>
    </row>
    <row r="346" spans="1:7" ht="15" x14ac:dyDescent="0.25">
      <c r="A346" s="4" t="s">
        <v>262</v>
      </c>
      <c r="B346" s="6">
        <v>120804</v>
      </c>
      <c r="C346" s="6">
        <v>2</v>
      </c>
      <c r="D346" s="5">
        <f>IFERROR(VLOOKUP(A346,'base incadea'!A:C,2,FALSE),"******")</f>
        <v>120804</v>
      </c>
      <c r="G346" s="5" t="str">
        <f>IF(B346=D346,"OK","Article déclassé")</f>
        <v>OK</v>
      </c>
    </row>
    <row r="347" spans="1:7" ht="15" x14ac:dyDescent="0.25">
      <c r="A347" s="13" t="s">
        <v>631</v>
      </c>
      <c r="B347" s="14">
        <v>122705</v>
      </c>
      <c r="C347" s="14">
        <v>2</v>
      </c>
      <c r="D347" s="15">
        <f>IFERROR(VLOOKUP(A347,'base incadea'!A:C,2,FALSE),"******")</f>
        <v>122704</v>
      </c>
      <c r="F347" s="3"/>
      <c r="G347" s="5" t="str">
        <f>IF(B347=D347,"OK","Article déclassé")</f>
        <v>Article déclassé</v>
      </c>
    </row>
    <row r="348" spans="1:7" ht="15" x14ac:dyDescent="0.25">
      <c r="A348" s="13" t="s">
        <v>631</v>
      </c>
      <c r="B348" s="14">
        <v>122704</v>
      </c>
      <c r="C348" s="14">
        <v>5</v>
      </c>
      <c r="D348" s="15">
        <f>IFERROR(VLOOKUP(A348,'base incadea'!A:C,2,FALSE),"******")</f>
        <v>122704</v>
      </c>
      <c r="G348" s="5" t="str">
        <f>IF(B348=D348,"OK","Article déclassé")</f>
        <v>OK</v>
      </c>
    </row>
    <row r="349" spans="1:7" ht="15" x14ac:dyDescent="0.25">
      <c r="A349" s="4" t="s">
        <v>526</v>
      </c>
      <c r="B349" s="6">
        <v>122103</v>
      </c>
      <c r="C349" s="6">
        <v>1</v>
      </c>
      <c r="D349" s="5">
        <f>IFERROR(VLOOKUP(A349,'base incadea'!A:C,2,FALSE),"******")</f>
        <v>122103</v>
      </c>
      <c r="G349" s="5" t="str">
        <f>IF(B349=D349,"OK","Article déclassé")</f>
        <v>OK</v>
      </c>
    </row>
    <row r="350" spans="1:7" ht="15" x14ac:dyDescent="0.25">
      <c r="A350" s="4" t="s">
        <v>1026</v>
      </c>
      <c r="B350" s="6">
        <v>120401</v>
      </c>
      <c r="C350" s="6">
        <v>1</v>
      </c>
      <c r="D350" s="5" t="str">
        <f>IFERROR(VLOOKUP(A350,'base incadea'!A:C,2,FALSE),"******")</f>
        <v>******</v>
      </c>
      <c r="F350" s="3"/>
      <c r="G350" s="5" t="str">
        <f>IF(B350=D350,"OK","Article déclassé")</f>
        <v>Article déclassé</v>
      </c>
    </row>
    <row r="351" spans="1:7" ht="15" x14ac:dyDescent="0.25">
      <c r="A351" s="4" t="s">
        <v>516</v>
      </c>
      <c r="B351" s="6">
        <v>122002</v>
      </c>
      <c r="C351" s="6">
        <v>1</v>
      </c>
      <c r="D351" s="5">
        <f>IFERROR(VLOOKUP(A351,'base incadea'!A:C,2,FALSE),"******")</f>
        <v>122004</v>
      </c>
      <c r="F351" s="3"/>
      <c r="G351" s="5" t="str">
        <f>IF(B351=D351,"OK","Article déclassé")</f>
        <v>Article déclassé</v>
      </c>
    </row>
    <row r="352" spans="1:7" ht="15" x14ac:dyDescent="0.25">
      <c r="A352" s="4" t="s">
        <v>529</v>
      </c>
      <c r="B352" s="6">
        <v>122104</v>
      </c>
      <c r="C352" s="6">
        <v>2</v>
      </c>
      <c r="D352" s="5">
        <f>IFERROR(VLOOKUP(A352,'base incadea'!A:C,2,FALSE),"******")</f>
        <v>122104</v>
      </c>
      <c r="G352" s="5" t="str">
        <f>IF(B352=D352,"OK","Article déclassé")</f>
        <v>OK</v>
      </c>
    </row>
    <row r="353" spans="1:7" ht="15" x14ac:dyDescent="0.25">
      <c r="A353" s="4" t="s">
        <v>612</v>
      </c>
      <c r="B353" s="6">
        <v>122702</v>
      </c>
      <c r="C353" s="6">
        <v>2</v>
      </c>
      <c r="D353" s="5">
        <f>IFERROR(VLOOKUP(A353,'base incadea'!A:C,2,FALSE),"******")</f>
        <v>122702</v>
      </c>
      <c r="G353" s="5" t="str">
        <f>IF(B353=D353,"OK","Article déclassé")</f>
        <v>OK</v>
      </c>
    </row>
    <row r="354" spans="1:7" ht="15" x14ac:dyDescent="0.25">
      <c r="A354" s="4" t="s">
        <v>347</v>
      </c>
      <c r="B354" s="6">
        <v>121301</v>
      </c>
      <c r="C354" s="6">
        <v>3</v>
      </c>
      <c r="D354" s="5">
        <f>IFERROR(VLOOKUP(A354,'base incadea'!A:C,2,FALSE),"******")</f>
        <v>121301</v>
      </c>
      <c r="G354" s="5" t="str">
        <f>IF(B354=D354,"OK","Article déclassé")</f>
        <v>OK</v>
      </c>
    </row>
    <row r="355" spans="1:7" ht="15" x14ac:dyDescent="0.25">
      <c r="A355" s="13" t="s">
        <v>494</v>
      </c>
      <c r="B355" s="14">
        <v>122706</v>
      </c>
      <c r="C355" s="14">
        <v>2</v>
      </c>
      <c r="D355" s="15">
        <f>IFERROR(VLOOKUP(A355,'base incadea'!A:C,2,FALSE),"******")</f>
        <v>121903</v>
      </c>
      <c r="F355" s="3"/>
      <c r="G355" s="5" t="str">
        <f>IF(B355=D355,"OK","Article déclassé")</f>
        <v>Article déclassé</v>
      </c>
    </row>
    <row r="356" spans="1:7" ht="15" x14ac:dyDescent="0.25">
      <c r="A356" s="13" t="s">
        <v>494</v>
      </c>
      <c r="B356" s="14">
        <v>122705</v>
      </c>
      <c r="C356" s="14">
        <v>1</v>
      </c>
      <c r="D356" s="15">
        <f>IFERROR(VLOOKUP(A356,'base incadea'!A:C,2,FALSE),"******")</f>
        <v>121903</v>
      </c>
      <c r="F356" s="3"/>
      <c r="G356" s="5" t="str">
        <f>IF(B356=D356,"OK","Article déclassé")</f>
        <v>Article déclassé</v>
      </c>
    </row>
    <row r="357" spans="1:7" ht="15" x14ac:dyDescent="0.25">
      <c r="A357" s="4" t="s">
        <v>108</v>
      </c>
      <c r="B357" s="6">
        <v>111204</v>
      </c>
      <c r="C357" s="6">
        <v>2</v>
      </c>
      <c r="D357" s="5">
        <f>IFERROR(VLOOKUP(A357,'base incadea'!A:C,2,FALSE),"******")</f>
        <v>111204</v>
      </c>
      <c r="G357" s="5" t="str">
        <f>IF(B357=D357,"OK","Article déclassé")</f>
        <v>OK</v>
      </c>
    </row>
    <row r="358" spans="1:7" ht="15" x14ac:dyDescent="0.25">
      <c r="A358" s="4" t="s">
        <v>86</v>
      </c>
      <c r="B358" s="6">
        <v>110806</v>
      </c>
      <c r="C358" s="6">
        <v>1</v>
      </c>
      <c r="D358" s="5">
        <f>IFERROR(VLOOKUP(A358,'base incadea'!A:C,2,FALSE),"******")</f>
        <v>110806</v>
      </c>
      <c r="G358" s="5" t="str">
        <f>IF(B358=D358,"OK","Article déclassé")</f>
        <v>OK</v>
      </c>
    </row>
    <row r="359" spans="1:7" ht="15" x14ac:dyDescent="0.25">
      <c r="A359" s="4" t="s">
        <v>743</v>
      </c>
      <c r="B359" s="6">
        <v>131002</v>
      </c>
      <c r="C359" s="6">
        <v>1</v>
      </c>
      <c r="D359" s="5">
        <f>IFERROR(VLOOKUP(A359,'base incadea'!A:C,2,FALSE),"******")</f>
        <v>131002</v>
      </c>
      <c r="G359" s="5" t="str">
        <f>IF(B359=D359,"OK","Article déclassé")</f>
        <v>OK</v>
      </c>
    </row>
    <row r="360" spans="1:7" ht="15" x14ac:dyDescent="0.25">
      <c r="A360" s="4" t="s">
        <v>711</v>
      </c>
      <c r="B360" s="6">
        <v>130902</v>
      </c>
      <c r="C360" s="6">
        <v>1</v>
      </c>
      <c r="D360" s="5">
        <f>IFERROR(VLOOKUP(A360,'base incadea'!A:C,2,FALSE),"******")</f>
        <v>130902</v>
      </c>
      <c r="G360" s="5" t="str">
        <f>IF(B360=D360,"OK","Article déclassé")</f>
        <v>OK</v>
      </c>
    </row>
    <row r="361" spans="1:7" ht="15" x14ac:dyDescent="0.25">
      <c r="A361" s="4" t="s">
        <v>812</v>
      </c>
      <c r="B361" s="6">
        <v>131203</v>
      </c>
      <c r="C361" s="6">
        <v>2</v>
      </c>
      <c r="D361" s="5">
        <f>IFERROR(VLOOKUP(A361,'base incadea'!A:C,2,FALSE),"******")</f>
        <v>131202</v>
      </c>
      <c r="F361" s="3"/>
      <c r="G361" s="5" t="str">
        <f>IF(B361=D361,"OK","Article déclassé")</f>
        <v>Article déclassé</v>
      </c>
    </row>
    <row r="362" spans="1:7" ht="15" x14ac:dyDescent="0.25">
      <c r="A362" s="4" t="s">
        <v>314</v>
      </c>
      <c r="B362" s="6">
        <v>121102</v>
      </c>
      <c r="C362" s="6">
        <v>2</v>
      </c>
      <c r="D362" s="5">
        <f>IFERROR(VLOOKUP(A362,'base incadea'!A:C,2,FALSE),"******")</f>
        <v>121102</v>
      </c>
      <c r="G362" s="5" t="str">
        <f>IF(B362=D362,"OK","Article déclassé")</f>
        <v>OK</v>
      </c>
    </row>
    <row r="363" spans="1:7" ht="15" x14ac:dyDescent="0.25">
      <c r="A363" s="4" t="s">
        <v>666</v>
      </c>
      <c r="B363" s="6">
        <v>130604</v>
      </c>
      <c r="C363" s="6">
        <v>2</v>
      </c>
      <c r="D363" s="5">
        <f>IFERROR(VLOOKUP(A363,'base incadea'!A:C,2,FALSE),"******")</f>
        <v>130605</v>
      </c>
      <c r="F363" s="3"/>
      <c r="G363" s="5" t="str">
        <f>IF(B363=D363,"OK","Article déclassé")</f>
        <v>Article déclassé</v>
      </c>
    </row>
    <row r="364" spans="1:7" ht="15" x14ac:dyDescent="0.25">
      <c r="A364" s="4" t="s">
        <v>718</v>
      </c>
      <c r="B364" s="6">
        <v>130903</v>
      </c>
      <c r="C364" s="6">
        <v>14</v>
      </c>
      <c r="D364" s="5">
        <f>IFERROR(VLOOKUP(A364,'base incadea'!A:C,2,FALSE),"******")</f>
        <v>130903</v>
      </c>
      <c r="G364" s="5" t="str">
        <f>IF(B364=D364,"OK","Article déclassé")</f>
        <v>OK</v>
      </c>
    </row>
    <row r="365" spans="1:7" ht="15" x14ac:dyDescent="0.25">
      <c r="A365" s="4" t="s">
        <v>839</v>
      </c>
      <c r="B365" s="6">
        <v>131303</v>
      </c>
      <c r="C365" s="6">
        <v>1</v>
      </c>
      <c r="D365" s="5">
        <f>IFERROR(VLOOKUP(A365,'base incadea'!A:C,2,FALSE),"******")</f>
        <v>131303</v>
      </c>
      <c r="G365" s="5" t="str">
        <f>IF(B365=D365,"OK","Article déclassé")</f>
        <v>OK</v>
      </c>
    </row>
    <row r="366" spans="1:7" ht="15" x14ac:dyDescent="0.25">
      <c r="A366" s="4" t="s">
        <v>887</v>
      </c>
      <c r="B366" s="6">
        <v>131404</v>
      </c>
      <c r="C366" s="6">
        <v>2</v>
      </c>
      <c r="D366" s="5">
        <f>IFERROR(VLOOKUP(A366,'base incadea'!A:C,2,FALSE),"******")</f>
        <v>131404</v>
      </c>
      <c r="G366" s="5" t="str">
        <f>IF(B366=D366,"OK","Article déclassé")</f>
        <v>OK</v>
      </c>
    </row>
    <row r="367" spans="1:7" ht="15" x14ac:dyDescent="0.25">
      <c r="A367" s="4" t="s">
        <v>511</v>
      </c>
      <c r="B367" s="6">
        <v>122005</v>
      </c>
      <c r="C367" s="6">
        <v>1</v>
      </c>
      <c r="D367" s="5">
        <f>IFERROR(VLOOKUP(A367,'base incadea'!A:C,2,FALSE),"******")</f>
        <v>122003</v>
      </c>
      <c r="F367" s="3"/>
      <c r="G367" s="5" t="str">
        <f>IF(B367=D367,"OK","Article déclassé")</f>
        <v>Article déclassé</v>
      </c>
    </row>
    <row r="368" spans="1:7" ht="15" x14ac:dyDescent="0.25">
      <c r="A368" s="4" t="s">
        <v>466</v>
      </c>
      <c r="B368" s="6">
        <v>121804</v>
      </c>
      <c r="C368" s="6">
        <v>2</v>
      </c>
      <c r="D368" s="5">
        <f>IFERROR(VLOOKUP(A368,'base incadea'!A:C,2,FALSE),"******")</f>
        <v>121804</v>
      </c>
      <c r="G368" s="5" t="str">
        <f>IF(B368=D368,"OK","Article déclassé")</f>
        <v>OK</v>
      </c>
    </row>
    <row r="369" spans="1:7" ht="15" x14ac:dyDescent="0.25">
      <c r="A369" s="4" t="s">
        <v>340</v>
      </c>
      <c r="B369" s="6">
        <v>121202</v>
      </c>
      <c r="C369" s="6">
        <v>3</v>
      </c>
      <c r="D369" s="5">
        <f>IFERROR(VLOOKUP(A369,'base incadea'!A:C,2,FALSE),"******")</f>
        <v>121202</v>
      </c>
      <c r="G369" s="5" t="str">
        <f>IF(B369=D369,"OK","Article déclassé")</f>
        <v>OK</v>
      </c>
    </row>
    <row r="370" spans="1:7" ht="15" x14ac:dyDescent="0.25">
      <c r="A370" s="4" t="s">
        <v>691</v>
      </c>
      <c r="B370" s="6">
        <v>130802</v>
      </c>
      <c r="C370" s="6">
        <v>2</v>
      </c>
      <c r="D370" s="5">
        <f>IFERROR(VLOOKUP(A370,'base incadea'!A:C,2,FALSE),"******")</f>
        <v>130802</v>
      </c>
      <c r="G370" s="5" t="str">
        <f>IF(B370=D370,"OK","Article déclassé")</f>
        <v>OK</v>
      </c>
    </row>
    <row r="371" spans="1:7" ht="15" x14ac:dyDescent="0.25">
      <c r="A371" s="4" t="s">
        <v>156</v>
      </c>
      <c r="B371" s="6">
        <v>112901</v>
      </c>
      <c r="C371" s="6">
        <v>1</v>
      </c>
      <c r="D371" s="5">
        <f>IFERROR(VLOOKUP(A371,'base incadea'!A:C,2,FALSE),"******")</f>
        <v>112901</v>
      </c>
      <c r="G371" s="5" t="str">
        <f>IF(B371=D371,"OK","Article déclassé")</f>
        <v>OK</v>
      </c>
    </row>
    <row r="372" spans="1:7" ht="15" x14ac:dyDescent="0.25">
      <c r="A372" s="4" t="s">
        <v>698</v>
      </c>
      <c r="B372" s="6">
        <v>130804</v>
      </c>
      <c r="C372" s="6">
        <v>2</v>
      </c>
      <c r="D372" s="5">
        <f>IFERROR(VLOOKUP(A372,'base incadea'!A:C,2,FALSE),"******")</f>
        <v>130804</v>
      </c>
      <c r="G372" s="5" t="str">
        <f>IF(B372=D372,"OK","Article déclassé")</f>
        <v>OK</v>
      </c>
    </row>
    <row r="373" spans="1:7" ht="15" x14ac:dyDescent="0.25">
      <c r="A373" s="4" t="s">
        <v>79</v>
      </c>
      <c r="B373" s="6">
        <v>110805</v>
      </c>
      <c r="C373" s="6">
        <v>1</v>
      </c>
      <c r="D373" s="5">
        <f>IFERROR(VLOOKUP(A373,'base incadea'!A:C,2,FALSE),"******")</f>
        <v>110805</v>
      </c>
      <c r="G373" s="5" t="str">
        <f>IF(B373=D373,"OK","Article déclassé")</f>
        <v>OK</v>
      </c>
    </row>
    <row r="374" spans="1:7" ht="15" x14ac:dyDescent="0.25">
      <c r="A374" s="4" t="s">
        <v>719</v>
      </c>
      <c r="B374" s="6">
        <v>130903</v>
      </c>
      <c r="C374" s="6">
        <v>1</v>
      </c>
      <c r="D374" s="5">
        <f>IFERROR(VLOOKUP(A374,'base incadea'!A:C,2,FALSE),"******")</f>
        <v>130903</v>
      </c>
      <c r="G374" s="5" t="str">
        <f>IF(B374=D374,"OK","Article déclassé")</f>
        <v>OK</v>
      </c>
    </row>
    <row r="375" spans="1:7" ht="15" x14ac:dyDescent="0.25">
      <c r="A375" s="4" t="s">
        <v>786</v>
      </c>
      <c r="B375" s="6">
        <v>131103</v>
      </c>
      <c r="C375" s="6">
        <v>1</v>
      </c>
      <c r="D375" s="5">
        <f>IFERROR(VLOOKUP(A375,'base incadea'!A:C,2,FALSE),"******")</f>
        <v>131103</v>
      </c>
      <c r="G375" s="5" t="str">
        <f>IF(B375=D375,"OK","Article déclassé")</f>
        <v>OK</v>
      </c>
    </row>
    <row r="376" spans="1:7" ht="15" x14ac:dyDescent="0.25">
      <c r="A376" s="4" t="s">
        <v>377</v>
      </c>
      <c r="B376" s="6">
        <v>121401</v>
      </c>
      <c r="C376" s="6">
        <v>1</v>
      </c>
      <c r="D376" s="5">
        <f>IFERROR(VLOOKUP(A376,'base incadea'!A:C,2,FALSE),"******")</f>
        <v>121401</v>
      </c>
      <c r="G376" s="5" t="str">
        <f>IF(B376=D376,"OK","Article déclassé")</f>
        <v>OK</v>
      </c>
    </row>
    <row r="377" spans="1:7" ht="15" x14ac:dyDescent="0.25">
      <c r="A377" s="4" t="s">
        <v>251</v>
      </c>
      <c r="B377" s="6">
        <v>120801</v>
      </c>
      <c r="C377" s="6">
        <v>1</v>
      </c>
      <c r="D377" s="5">
        <f>IFERROR(VLOOKUP(A377,'base incadea'!A:C,2,FALSE),"******")</f>
        <v>120801</v>
      </c>
      <c r="G377" s="5" t="str">
        <f>IF(B377=D377,"OK","Article déclassé")</f>
        <v>OK</v>
      </c>
    </row>
    <row r="378" spans="1:7" ht="15" x14ac:dyDescent="0.25">
      <c r="A378" s="13" t="s">
        <v>43</v>
      </c>
      <c r="B378" s="14">
        <v>110405</v>
      </c>
      <c r="C378" s="14">
        <v>1</v>
      </c>
      <c r="D378" s="15">
        <f>IFERROR(VLOOKUP(A378,'base incadea'!A:C,2,FALSE),"******")</f>
        <v>110405</v>
      </c>
      <c r="G378" s="5" t="str">
        <f>IF(B378=D378,"OK","Article déclassé")</f>
        <v>OK</v>
      </c>
    </row>
    <row r="379" spans="1:7" ht="15" x14ac:dyDescent="0.25">
      <c r="A379" s="13" t="s">
        <v>43</v>
      </c>
      <c r="B379" s="14">
        <v>120903</v>
      </c>
      <c r="C379" s="14">
        <v>1</v>
      </c>
      <c r="D379" s="15">
        <f>IFERROR(VLOOKUP(A379,'base incadea'!A:C,2,FALSE),"******")</f>
        <v>110405</v>
      </c>
      <c r="F379" s="3"/>
      <c r="G379" s="5" t="str">
        <f>IF(B379=D379,"OK","Article déclassé")</f>
        <v>Article déclassé</v>
      </c>
    </row>
    <row r="380" spans="1:7" ht="15" x14ac:dyDescent="0.25">
      <c r="A380" s="4" t="s">
        <v>579</v>
      </c>
      <c r="B380" s="6">
        <v>120903</v>
      </c>
      <c r="C380" s="6">
        <v>1</v>
      </c>
      <c r="D380" s="5">
        <f>IFERROR(VLOOKUP(A380,'base incadea'!A:C,2,FALSE),"******")</f>
        <v>122502</v>
      </c>
      <c r="F380" s="3"/>
      <c r="G380" s="5" t="str">
        <f>IF(B380=D380,"OK","Article déclassé")</f>
        <v>Article déclassé</v>
      </c>
    </row>
    <row r="381" spans="1:7" ht="15" x14ac:dyDescent="0.25">
      <c r="A381" s="4" t="s">
        <v>536</v>
      </c>
      <c r="B381" s="6">
        <v>122105</v>
      </c>
      <c r="C381" s="6">
        <v>2</v>
      </c>
      <c r="D381" s="5">
        <f>IFERROR(VLOOKUP(A381,'base incadea'!A:C,2,FALSE),"******")</f>
        <v>122105</v>
      </c>
      <c r="G381" s="5" t="str">
        <f>IF(B381=D381,"OK","Article déclassé")</f>
        <v>OK</v>
      </c>
    </row>
    <row r="382" spans="1:7" ht="15" x14ac:dyDescent="0.25">
      <c r="A382" s="4" t="s">
        <v>446</v>
      </c>
      <c r="B382" s="6">
        <v>121703</v>
      </c>
      <c r="C382" s="6">
        <v>1</v>
      </c>
      <c r="D382" s="5">
        <f>IFERROR(VLOOKUP(A382,'base incadea'!A:C,2,FALSE),"******")</f>
        <v>121703</v>
      </c>
      <c r="G382" s="5" t="str">
        <f>IF(B382=D382,"OK","Article déclassé")</f>
        <v>OK</v>
      </c>
    </row>
    <row r="383" spans="1:7" ht="15" x14ac:dyDescent="0.25">
      <c r="A383" s="4" t="s">
        <v>580</v>
      </c>
      <c r="B383" s="6">
        <v>122502</v>
      </c>
      <c r="C383" s="6">
        <v>1</v>
      </c>
      <c r="D383" s="5">
        <f>IFERROR(VLOOKUP(A383,'base incadea'!A:C,2,FALSE),"******")</f>
        <v>122502</v>
      </c>
      <c r="G383" s="5" t="str">
        <f>IF(B383=D383,"OK","Article déclassé")</f>
        <v>OK</v>
      </c>
    </row>
    <row r="384" spans="1:7" ht="15" x14ac:dyDescent="0.25">
      <c r="A384" s="4" t="s">
        <v>12</v>
      </c>
      <c r="B384" s="6">
        <v>110203</v>
      </c>
      <c r="C384" s="6">
        <v>1</v>
      </c>
      <c r="D384" s="5">
        <f>IFERROR(VLOOKUP(A384,'base incadea'!A:C,2,FALSE),"******")</f>
        <v>110203</v>
      </c>
      <c r="G384" s="5" t="str">
        <f>IF(B384=D384,"OK","Article déclassé")</f>
        <v>OK</v>
      </c>
    </row>
    <row r="385" spans="1:7" ht="15" x14ac:dyDescent="0.25">
      <c r="A385" s="4" t="s">
        <v>712</v>
      </c>
      <c r="B385" s="6">
        <v>130902</v>
      </c>
      <c r="C385" s="6">
        <v>2</v>
      </c>
      <c r="D385" s="5">
        <f>IFERROR(VLOOKUP(A385,'base incadea'!A:C,2,FALSE),"******")</f>
        <v>130902</v>
      </c>
      <c r="G385" s="5" t="str">
        <f>IF(B385=D385,"OK","Article déclassé")</f>
        <v>OK</v>
      </c>
    </row>
    <row r="386" spans="1:7" ht="15" x14ac:dyDescent="0.25">
      <c r="A386" s="4" t="s">
        <v>447</v>
      </c>
      <c r="B386" s="6">
        <v>121703</v>
      </c>
      <c r="C386" s="6">
        <v>1</v>
      </c>
      <c r="D386" s="5">
        <f>IFERROR(VLOOKUP(A386,'base incadea'!A:C,2,FALSE),"******")</f>
        <v>121703</v>
      </c>
      <c r="G386" s="5" t="str">
        <f>IF(B386=D386,"OK","Article déclassé")</f>
        <v>OK</v>
      </c>
    </row>
    <row r="387" spans="1:7" ht="15" x14ac:dyDescent="0.25">
      <c r="A387" s="4" t="s">
        <v>537</v>
      </c>
      <c r="B387" s="6">
        <v>122105</v>
      </c>
      <c r="C387" s="6">
        <v>1</v>
      </c>
      <c r="D387" s="5">
        <f>IFERROR(VLOOKUP(A387,'base incadea'!A:C,2,FALSE),"******")</f>
        <v>122105</v>
      </c>
      <c r="G387" s="5" t="str">
        <f>IF(B387=D387,"OK","Article déclassé")</f>
        <v>OK</v>
      </c>
    </row>
    <row r="388" spans="1:7" ht="15" x14ac:dyDescent="0.25">
      <c r="A388" s="4" t="s">
        <v>678</v>
      </c>
      <c r="B388" s="6">
        <v>130703</v>
      </c>
      <c r="C388" s="6">
        <v>1</v>
      </c>
      <c r="D388" s="5">
        <f>IFERROR(VLOOKUP(A388,'base incadea'!A:C,2,FALSE),"******")</f>
        <v>130704</v>
      </c>
      <c r="F388" s="3"/>
      <c r="G388" s="5" t="str">
        <f>IF(B388=D388,"OK","Article déclassé")</f>
        <v>Article déclassé</v>
      </c>
    </row>
    <row r="389" spans="1:7" ht="15" x14ac:dyDescent="0.25">
      <c r="A389" s="4" t="s">
        <v>888</v>
      </c>
      <c r="B389" s="6">
        <v>131404</v>
      </c>
      <c r="C389" s="6">
        <v>2</v>
      </c>
      <c r="D389" s="5">
        <f>IFERROR(VLOOKUP(A389,'base incadea'!A:C,2,FALSE),"******")</f>
        <v>131404</v>
      </c>
      <c r="G389" s="5" t="str">
        <f>IF(B389=D389,"OK","Article déclassé")</f>
        <v>OK</v>
      </c>
    </row>
    <row r="390" spans="1:7" ht="20.100000000000001" customHeight="1" x14ac:dyDescent="0.25">
      <c r="A390" s="4" t="s">
        <v>821</v>
      </c>
      <c r="B390" s="6">
        <v>131203</v>
      </c>
      <c r="C390" s="6">
        <v>1</v>
      </c>
      <c r="D390" s="5">
        <f>IFERROR(VLOOKUP(A390,'base incadea'!A:C,2,FALSE),"******")</f>
        <v>131205</v>
      </c>
      <c r="E390" s="18"/>
      <c r="F390" s="8"/>
      <c r="G390" s="5" t="str">
        <f>IF(B390=D390,"OK","Article déclassé")</f>
        <v>Article déclassé</v>
      </c>
    </row>
    <row r="391" spans="1:7" ht="15" x14ac:dyDescent="0.25">
      <c r="A391" s="9" t="s">
        <v>101</v>
      </c>
      <c r="B391" s="10">
        <v>111201</v>
      </c>
      <c r="C391" s="10">
        <v>1</v>
      </c>
      <c r="D391" s="11">
        <f>IFERROR(VLOOKUP(A391,'base incadea'!A:C,2,FALSE),"******")</f>
        <v>111201</v>
      </c>
      <c r="G391" s="5" t="str">
        <f>IF(B391=D391,"OK","Article déclassé")</f>
        <v>OK</v>
      </c>
    </row>
    <row r="392" spans="1:7" ht="15" x14ac:dyDescent="0.25">
      <c r="A392" s="4" t="s">
        <v>104</v>
      </c>
      <c r="B392" s="6">
        <v>111202</v>
      </c>
      <c r="C392" s="6">
        <v>1</v>
      </c>
      <c r="D392" s="5">
        <f>IFERROR(VLOOKUP(A392,'base incadea'!A:C,2,FALSE),"******")</f>
        <v>111202</v>
      </c>
      <c r="G392" s="5" t="str">
        <f>IF(B392=D392,"OK","Article déclassé")</f>
        <v>OK</v>
      </c>
    </row>
    <row r="393" spans="1:7" ht="15" x14ac:dyDescent="0.25">
      <c r="A393" s="4" t="s">
        <v>552</v>
      </c>
      <c r="B393" s="6">
        <v>122303</v>
      </c>
      <c r="C393" s="6">
        <v>2</v>
      </c>
      <c r="D393" s="5">
        <f>IFERROR(VLOOKUP(A393,'base incadea'!A:C,2,FALSE),"******")</f>
        <v>122303</v>
      </c>
      <c r="G393" s="5" t="str">
        <f>IF(B393=D393,"OK","Article déclassé")</f>
        <v>OK</v>
      </c>
    </row>
    <row r="394" spans="1:7" ht="15" x14ac:dyDescent="0.25">
      <c r="A394" s="4" t="s">
        <v>431</v>
      </c>
      <c r="B394" s="6">
        <v>121702</v>
      </c>
      <c r="C394" s="6">
        <v>1</v>
      </c>
      <c r="D394" s="5">
        <f>IFERROR(VLOOKUP(A394,'base incadea'!A:C,2,FALSE),"******")</f>
        <v>121702</v>
      </c>
      <c r="G394" s="5" t="str">
        <f>IF(B394=D394,"OK","Article déclassé")</f>
        <v>OK</v>
      </c>
    </row>
    <row r="395" spans="1:7" ht="20.100000000000001" customHeight="1" x14ac:dyDescent="0.25">
      <c r="A395" s="4" t="s">
        <v>495</v>
      </c>
      <c r="B395" s="6">
        <v>121903</v>
      </c>
      <c r="C395" s="6">
        <v>3</v>
      </c>
      <c r="D395" s="5">
        <f>IFERROR(VLOOKUP(A395,'base incadea'!A:C,2,FALSE),"******")</f>
        <v>121903</v>
      </c>
      <c r="E395" s="18"/>
      <c r="F395" s="18"/>
      <c r="G395" s="5" t="str">
        <f>IF(B395=D395,"OK","Article déclassé")</f>
        <v>OK</v>
      </c>
    </row>
    <row r="396" spans="1:7" ht="15" x14ac:dyDescent="0.25">
      <c r="A396" s="9" t="s">
        <v>394</v>
      </c>
      <c r="B396" s="10">
        <v>121502</v>
      </c>
      <c r="C396" s="10">
        <v>1</v>
      </c>
      <c r="D396" s="11">
        <f>IFERROR(VLOOKUP(A396,'base incadea'!A:C,2,FALSE),"******")</f>
        <v>121502</v>
      </c>
      <c r="G396" s="5" t="str">
        <f>IF(B396=D396,"OK","Article déclassé")</f>
        <v>OK</v>
      </c>
    </row>
    <row r="397" spans="1:7" ht="15" x14ac:dyDescent="0.25">
      <c r="A397" s="4" t="s">
        <v>622</v>
      </c>
      <c r="B397" s="6">
        <v>122703</v>
      </c>
      <c r="C397" s="6">
        <v>2</v>
      </c>
      <c r="D397" s="5">
        <f>IFERROR(VLOOKUP(A397,'base incadea'!A:C,2,FALSE),"******")</f>
        <v>122703</v>
      </c>
      <c r="G397" s="5" t="str">
        <f>IF(B397=D397,"OK","Article déclassé")</f>
        <v>OK</v>
      </c>
    </row>
    <row r="398" spans="1:7" ht="15" x14ac:dyDescent="0.25">
      <c r="A398" s="4" t="s">
        <v>404</v>
      </c>
      <c r="B398" s="6">
        <v>121503</v>
      </c>
      <c r="C398" s="6">
        <v>1</v>
      </c>
      <c r="D398" s="5">
        <f>IFERROR(VLOOKUP(A398,'base incadea'!A:C,2,FALSE),"******")</f>
        <v>121503</v>
      </c>
      <c r="G398" s="5" t="str">
        <f>IF(B398=D398,"OK","Article déclassé")</f>
        <v>OK</v>
      </c>
    </row>
    <row r="399" spans="1:7" ht="15" x14ac:dyDescent="0.25">
      <c r="A399" s="13" t="s">
        <v>358</v>
      </c>
      <c r="B399" s="14">
        <v>121303</v>
      </c>
      <c r="C399" s="14">
        <v>1</v>
      </c>
      <c r="D399" s="15">
        <f>IFERROR(VLOOKUP(A399,'base incadea'!A:C,2,FALSE),"******")</f>
        <v>121302</v>
      </c>
      <c r="F399" s="3"/>
      <c r="G399" s="5" t="str">
        <f>IF(B399=D399,"OK","Article déclassé")</f>
        <v>Article déclassé</v>
      </c>
    </row>
    <row r="400" spans="1:7" ht="15" x14ac:dyDescent="0.25">
      <c r="A400" s="13" t="s">
        <v>358</v>
      </c>
      <c r="B400" s="14">
        <v>121302</v>
      </c>
      <c r="C400" s="14">
        <v>2</v>
      </c>
      <c r="D400" s="15">
        <f>IFERROR(VLOOKUP(A400,'base incadea'!A:C,2,FALSE),"******")</f>
        <v>121302</v>
      </c>
      <c r="G400" s="5" t="str">
        <f>IF(B400=D400,"OK","Article déclassé")</f>
        <v>OK</v>
      </c>
    </row>
    <row r="401" spans="1:7" ht="15" x14ac:dyDescent="0.25">
      <c r="A401" s="4" t="s">
        <v>851</v>
      </c>
      <c r="B401" s="6">
        <v>131304</v>
      </c>
      <c r="C401" s="6">
        <v>2</v>
      </c>
      <c r="D401" s="5">
        <f>IFERROR(VLOOKUP(A401,'base incadea'!A:C,2,FALSE),"******")</f>
        <v>131305</v>
      </c>
      <c r="F401" s="3"/>
      <c r="G401" s="5" t="str">
        <f>IF(B401=D401,"OK","Article déclassé")</f>
        <v>Article déclassé</v>
      </c>
    </row>
    <row r="402" spans="1:7" ht="15" x14ac:dyDescent="0.25">
      <c r="A402" s="4" t="s">
        <v>896</v>
      </c>
      <c r="B402" s="6">
        <v>131404</v>
      </c>
      <c r="C402" s="6">
        <v>2</v>
      </c>
      <c r="D402" s="5">
        <f>IFERROR(VLOOKUP(A402,'base incadea'!A:C,2,FALSE),"******")</f>
        <v>131405</v>
      </c>
      <c r="F402" s="3"/>
      <c r="G402" s="5" t="str">
        <f>IF(B402=D402,"OK","Article déclassé")</f>
        <v>Article déclassé</v>
      </c>
    </row>
    <row r="403" spans="1:7" ht="15" x14ac:dyDescent="0.25">
      <c r="A403" s="4" t="s">
        <v>304</v>
      </c>
      <c r="B403" s="6">
        <v>121101</v>
      </c>
      <c r="C403" s="6">
        <v>1</v>
      </c>
      <c r="D403" s="5">
        <f>IFERROR(VLOOKUP(A403,'base incadea'!A:C,2,FALSE),"******")</f>
        <v>121101</v>
      </c>
      <c r="G403" s="5" t="str">
        <f>IF(B403=D403,"OK","Article déclassé")</f>
        <v>OK</v>
      </c>
    </row>
    <row r="404" spans="1:7" ht="15" x14ac:dyDescent="0.25">
      <c r="A404" s="4" t="s">
        <v>369</v>
      </c>
      <c r="B404" s="6">
        <v>121303</v>
      </c>
      <c r="C404" s="6">
        <v>2</v>
      </c>
      <c r="D404" s="5">
        <f>IFERROR(VLOOKUP(A404,'base incadea'!A:C,2,FALSE),"******")</f>
        <v>121303</v>
      </c>
      <c r="G404" s="5" t="str">
        <f>IF(B404=D404,"OK","Article déclassé")</f>
        <v>OK</v>
      </c>
    </row>
    <row r="405" spans="1:7" ht="15" x14ac:dyDescent="0.25">
      <c r="A405" s="4" t="s">
        <v>276</v>
      </c>
      <c r="B405" s="6">
        <v>120903</v>
      </c>
      <c r="C405" s="6">
        <v>2</v>
      </c>
      <c r="D405" s="5">
        <f>IFERROR(VLOOKUP(A405,'base incadea'!A:C,2,FALSE),"******")</f>
        <v>120903</v>
      </c>
      <c r="G405" s="5" t="str">
        <f>IF(B405=D405,"OK","Article déclassé")</f>
        <v>OK</v>
      </c>
    </row>
    <row r="406" spans="1:7" ht="15" x14ac:dyDescent="0.25">
      <c r="A406" s="4" t="s">
        <v>95</v>
      </c>
      <c r="B406" s="6">
        <v>111005</v>
      </c>
      <c r="C406" s="6">
        <v>1</v>
      </c>
      <c r="D406" s="5">
        <f>IFERROR(VLOOKUP(A406,'base incadea'!A:C,2,FALSE),"******")</f>
        <v>111005</v>
      </c>
      <c r="G406" s="5" t="str">
        <f>IF(B406=D406,"OK","Article déclassé")</f>
        <v>OK</v>
      </c>
    </row>
    <row r="407" spans="1:7" ht="15" x14ac:dyDescent="0.25">
      <c r="A407" s="4" t="s">
        <v>909</v>
      </c>
      <c r="B407" s="6">
        <v>131502</v>
      </c>
      <c r="C407" s="6">
        <v>3</v>
      </c>
      <c r="D407" s="5">
        <f>IFERROR(VLOOKUP(A407,'base incadea'!A:C,2,FALSE),"******")</f>
        <v>131502</v>
      </c>
      <c r="G407" s="5" t="str">
        <f>IF(B407=D407,"OK","Article déclassé")</f>
        <v>OK</v>
      </c>
    </row>
    <row r="408" spans="1:7" ht="15" x14ac:dyDescent="0.25">
      <c r="A408" s="4" t="s">
        <v>448</v>
      </c>
      <c r="B408" s="6">
        <v>121703</v>
      </c>
      <c r="C408" s="6">
        <v>5</v>
      </c>
      <c r="D408" s="5">
        <f>IFERROR(VLOOKUP(A408,'base incadea'!A:C,2,FALSE),"******")</f>
        <v>121703</v>
      </c>
      <c r="G408" s="5" t="str">
        <f>IF(B408=D408,"OK","Article déclassé")</f>
        <v>OK</v>
      </c>
    </row>
    <row r="409" spans="1:7" ht="15" x14ac:dyDescent="0.25">
      <c r="A409" s="4" t="s">
        <v>395</v>
      </c>
      <c r="B409" s="6">
        <v>121502</v>
      </c>
      <c r="C409" s="6">
        <v>1</v>
      </c>
      <c r="D409" s="5">
        <f>IFERROR(VLOOKUP(A409,'base incadea'!A:C,2,FALSE),"******")</f>
        <v>121502</v>
      </c>
      <c r="G409" s="5" t="str">
        <f>IF(B409=D409,"OK","Article déclassé")</f>
        <v>OK</v>
      </c>
    </row>
    <row r="410" spans="1:7" ht="15" x14ac:dyDescent="0.25">
      <c r="A410" s="4" t="s">
        <v>396</v>
      </c>
      <c r="B410" s="6">
        <v>121502</v>
      </c>
      <c r="C410" s="6">
        <v>3</v>
      </c>
      <c r="D410" s="5">
        <f>IFERROR(VLOOKUP(A410,'base incadea'!A:C,2,FALSE),"******")</f>
        <v>121502</v>
      </c>
      <c r="G410" s="5" t="str">
        <f>IF(B410=D410,"OK","Article déclassé")</f>
        <v>OK</v>
      </c>
    </row>
    <row r="411" spans="1:7" ht="15" x14ac:dyDescent="0.25">
      <c r="A411" s="4" t="s">
        <v>222</v>
      </c>
      <c r="B411" s="6">
        <v>120401</v>
      </c>
      <c r="C411" s="6">
        <v>1</v>
      </c>
      <c r="D411" s="5">
        <f>IFERROR(VLOOKUP(A411,'base incadea'!A:C,2,FALSE),"******")</f>
        <v>120401</v>
      </c>
      <c r="G411" s="5" t="str">
        <f>IF(B411=D411,"OK","Article déclassé")</f>
        <v>OK</v>
      </c>
    </row>
    <row r="412" spans="1:7" ht="15" x14ac:dyDescent="0.25">
      <c r="A412" s="4" t="s">
        <v>192</v>
      </c>
      <c r="B412" s="6">
        <v>113306</v>
      </c>
      <c r="C412" s="6">
        <v>3</v>
      </c>
      <c r="D412" s="5">
        <f>IFERROR(VLOOKUP(A412,'base incadea'!A:C,2,FALSE),"******")</f>
        <v>113306</v>
      </c>
      <c r="G412" s="5" t="str">
        <f>IF(B412=D412,"OK","Article déclassé")</f>
        <v>OK</v>
      </c>
    </row>
    <row r="413" spans="1:7" ht="15" x14ac:dyDescent="0.25">
      <c r="A413" s="4" t="s">
        <v>295</v>
      </c>
      <c r="B413" s="6">
        <v>121004</v>
      </c>
      <c r="C413" s="6">
        <v>1</v>
      </c>
      <c r="D413" s="5">
        <f>IFERROR(VLOOKUP(A413,'base incadea'!A:C,2,FALSE),"******")</f>
        <v>121003</v>
      </c>
      <c r="F413" s="3"/>
      <c r="G413" s="5" t="str">
        <f>IF(B413=D413,"OK","Article déclassé")</f>
        <v>Article déclassé</v>
      </c>
    </row>
    <row r="414" spans="1:7" ht="15" x14ac:dyDescent="0.25">
      <c r="A414" s="4" t="s">
        <v>385</v>
      </c>
      <c r="B414" s="6">
        <v>121602</v>
      </c>
      <c r="C414" s="6">
        <v>2</v>
      </c>
      <c r="D414" s="5">
        <f>IFERROR(VLOOKUP(A414,'base incadea'!A:C,2,FALSE),"******")</f>
        <v>121403</v>
      </c>
      <c r="F414" s="3"/>
      <c r="G414" s="5" t="str">
        <f>IF(B414=D414,"OK","Article déclassé")</f>
        <v>Article déclassé</v>
      </c>
    </row>
    <row r="415" spans="1:7" ht="15" x14ac:dyDescent="0.25">
      <c r="A415" s="4" t="s">
        <v>468</v>
      </c>
      <c r="B415" s="6">
        <v>122003</v>
      </c>
      <c r="C415" s="6">
        <v>2</v>
      </c>
      <c r="D415" s="5">
        <f>IFERROR(VLOOKUP(A415,'base incadea'!A:C,2,FALSE),"******")</f>
        <v>121805</v>
      </c>
      <c r="F415" s="3"/>
      <c r="G415" s="5" t="str">
        <f>IF(B415=D415,"OK","Article déclassé")</f>
        <v>Article déclassé</v>
      </c>
    </row>
    <row r="416" spans="1:7" ht="15" x14ac:dyDescent="0.25">
      <c r="A416" s="4" t="s">
        <v>1008</v>
      </c>
      <c r="B416" s="6">
        <v>122304</v>
      </c>
      <c r="C416" s="6">
        <v>3</v>
      </c>
      <c r="D416" s="5" t="str">
        <f>IFERROR(VLOOKUP(A416,'base incadea'!A:C,2,FALSE),"******")</f>
        <v>******</v>
      </c>
      <c r="F416" s="3"/>
      <c r="G416" s="5" t="str">
        <f>IF(B416=D416,"OK","Article déclassé")</f>
        <v>Article déclassé</v>
      </c>
    </row>
    <row r="417" spans="1:7" ht="15" x14ac:dyDescent="0.25">
      <c r="A417" s="4" t="s">
        <v>96</v>
      </c>
      <c r="B417" s="6">
        <v>111005</v>
      </c>
      <c r="C417" s="6">
        <v>2</v>
      </c>
      <c r="D417" s="5">
        <f>IFERROR(VLOOKUP(A417,'base incadea'!A:C,2,FALSE),"******")</f>
        <v>111005</v>
      </c>
      <c r="G417" s="5" t="str">
        <f>IF(B417=D417,"OK","Article déclassé")</f>
        <v>OK</v>
      </c>
    </row>
    <row r="418" spans="1:7" ht="15" x14ac:dyDescent="0.25">
      <c r="A418" s="4" t="s">
        <v>26</v>
      </c>
      <c r="B418" s="6">
        <v>110206</v>
      </c>
      <c r="C418" s="6">
        <v>2</v>
      </c>
      <c r="D418" s="5">
        <f>IFERROR(VLOOKUP(A418,'base incadea'!A:C,2,FALSE),"******")</f>
        <v>110206</v>
      </c>
      <c r="G418" s="5" t="str">
        <f>IF(B418=D418,"OK","Article déclassé")</f>
        <v>OK</v>
      </c>
    </row>
    <row r="419" spans="1:7" ht="15" x14ac:dyDescent="0.25">
      <c r="A419" s="4" t="s">
        <v>130</v>
      </c>
      <c r="B419" s="6">
        <v>112306</v>
      </c>
      <c r="C419" s="6">
        <v>3</v>
      </c>
      <c r="D419" s="5">
        <f>IFERROR(VLOOKUP(A419,'base incadea'!A:C,2,FALSE),"******")</f>
        <v>112306</v>
      </c>
      <c r="G419" s="5" t="str">
        <f>IF(B419=D419,"OK","Article déclassé")</f>
        <v>OK</v>
      </c>
    </row>
    <row r="420" spans="1:7" ht="15" x14ac:dyDescent="0.25">
      <c r="A420" s="4" t="s">
        <v>184</v>
      </c>
      <c r="B420" s="6">
        <v>113303</v>
      </c>
      <c r="C420" s="6">
        <v>1</v>
      </c>
      <c r="D420" s="5">
        <f>IFERROR(VLOOKUP(A420,'base incadea'!A:C,2,FALSE),"******")</f>
        <v>113303</v>
      </c>
      <c r="G420" s="5" t="str">
        <f>IF(B420=D420,"OK","Article déclassé")</f>
        <v>OK</v>
      </c>
    </row>
    <row r="421" spans="1:7" ht="15" x14ac:dyDescent="0.25">
      <c r="A421" s="4" t="s">
        <v>707</v>
      </c>
      <c r="B421" s="6">
        <v>130901</v>
      </c>
      <c r="C421" s="6">
        <v>3</v>
      </c>
      <c r="D421" s="5">
        <f>IFERROR(VLOOKUP(A421,'base incadea'!A:C,2,FALSE),"******")</f>
        <v>130901</v>
      </c>
      <c r="G421" s="5" t="str">
        <f>IF(B421=D421,"OK","Article déclassé")</f>
        <v>OK</v>
      </c>
    </row>
    <row r="422" spans="1:7" ht="15" x14ac:dyDescent="0.25">
      <c r="A422" s="4" t="s">
        <v>692</v>
      </c>
      <c r="B422" s="6">
        <v>130802</v>
      </c>
      <c r="C422" s="6">
        <v>2</v>
      </c>
      <c r="D422" s="5">
        <f>IFERROR(VLOOKUP(A422,'base incadea'!A:C,2,FALSE),"******")</f>
        <v>130802</v>
      </c>
      <c r="G422" s="5" t="str">
        <f>IF(B422=D422,"OK","Article déclassé")</f>
        <v>OK</v>
      </c>
    </row>
    <row r="423" spans="1:7" ht="15" x14ac:dyDescent="0.25">
      <c r="A423" s="4" t="s">
        <v>277</v>
      </c>
      <c r="B423" s="6">
        <v>120903</v>
      </c>
      <c r="C423" s="6">
        <v>2</v>
      </c>
      <c r="D423" s="5">
        <f>IFERROR(VLOOKUP(A423,'base incadea'!A:C,2,FALSE),"******")</f>
        <v>120903</v>
      </c>
      <c r="G423" s="5" t="str">
        <f>IF(B423=D423,"OK","Article déclassé")</f>
        <v>OK</v>
      </c>
    </row>
    <row r="424" spans="1:7" ht="15" x14ac:dyDescent="0.25">
      <c r="A424" s="4" t="s">
        <v>795</v>
      </c>
      <c r="B424" s="6">
        <v>131104</v>
      </c>
      <c r="C424" s="6">
        <v>2</v>
      </c>
      <c r="D424" s="5">
        <f>IFERROR(VLOOKUP(A424,'base incadea'!A:C,2,FALSE),"******")</f>
        <v>131105</v>
      </c>
      <c r="F424" s="3"/>
      <c r="G424" s="5" t="str">
        <f>IF(B424=D424,"OK","Article déclassé")</f>
        <v>Article déclassé</v>
      </c>
    </row>
    <row r="425" spans="1:7" ht="15" x14ac:dyDescent="0.25">
      <c r="A425" s="4" t="s">
        <v>749</v>
      </c>
      <c r="B425" s="6">
        <v>131003</v>
      </c>
      <c r="C425" s="6">
        <v>4</v>
      </c>
      <c r="D425" s="5">
        <f>IFERROR(VLOOKUP(A425,'base incadea'!A:C,2,FALSE),"******")</f>
        <v>131003</v>
      </c>
      <c r="G425" s="5" t="str">
        <f>IF(B425=D425,"OK","Article déclassé")</f>
        <v>OK</v>
      </c>
    </row>
    <row r="426" spans="1:7" ht="15" x14ac:dyDescent="0.25">
      <c r="A426" s="4" t="s">
        <v>174</v>
      </c>
      <c r="B426" s="6">
        <v>113104</v>
      </c>
      <c r="C426" s="6">
        <v>1</v>
      </c>
      <c r="D426" s="5">
        <f>IFERROR(VLOOKUP(A426,'base incadea'!A:C,2,FALSE),"******")</f>
        <v>113104</v>
      </c>
      <c r="G426" s="5" t="str">
        <f>IF(B426=D426,"OK","Article déclassé")</f>
        <v>OK</v>
      </c>
    </row>
    <row r="427" spans="1:7" ht="15" x14ac:dyDescent="0.25">
      <c r="A427" s="4" t="s">
        <v>232</v>
      </c>
      <c r="B427" s="6">
        <v>120204</v>
      </c>
      <c r="C427" s="6">
        <v>3</v>
      </c>
      <c r="D427" s="5">
        <f>IFERROR(VLOOKUP(A427,'base incadea'!A:C,2,FALSE),"******")</f>
        <v>120404</v>
      </c>
      <c r="F427" s="3"/>
      <c r="G427" s="5" t="str">
        <f>IF(B427=D427,"OK","Article déclassé")</f>
        <v>Article déclassé</v>
      </c>
    </row>
    <row r="428" spans="1:7" ht="15" x14ac:dyDescent="0.25">
      <c r="A428" s="4" t="s">
        <v>638</v>
      </c>
      <c r="B428" s="6">
        <v>122705</v>
      </c>
      <c r="C428" s="6">
        <v>1</v>
      </c>
      <c r="D428" s="5">
        <f>IFERROR(VLOOKUP(A428,'base incadea'!A:C,2,FALSE),"******")</f>
        <v>122705</v>
      </c>
      <c r="G428" s="5" t="str">
        <f>IF(B428=D428,"OK","Article déclassé")</f>
        <v>OK</v>
      </c>
    </row>
    <row r="429" spans="1:7" ht="15" x14ac:dyDescent="0.25">
      <c r="A429" s="4" t="s">
        <v>432</v>
      </c>
      <c r="B429" s="6">
        <v>121702</v>
      </c>
      <c r="C429" s="6">
        <v>2</v>
      </c>
      <c r="D429" s="5">
        <f>IFERROR(VLOOKUP(A429,'base incadea'!A:C,2,FALSE),"******")</f>
        <v>121702</v>
      </c>
      <c r="G429" s="5" t="str">
        <f>IF(B429=D429,"OK","Article déclassé")</f>
        <v>OK</v>
      </c>
    </row>
    <row r="430" spans="1:7" ht="15" x14ac:dyDescent="0.25">
      <c r="A430" s="4" t="s">
        <v>1018</v>
      </c>
      <c r="B430" s="6">
        <v>121001</v>
      </c>
      <c r="C430" s="6">
        <v>1</v>
      </c>
      <c r="D430" s="5" t="str">
        <f>IFERROR(VLOOKUP(A430,'base incadea'!A:C,2,FALSE),"******")</f>
        <v>******</v>
      </c>
      <c r="F430" s="3"/>
      <c r="G430" s="5" t="str">
        <f>IF(B430=D430,"OK","Article déclassé")</f>
        <v>Article déclassé</v>
      </c>
    </row>
    <row r="431" spans="1:7" ht="15" x14ac:dyDescent="0.25">
      <c r="A431" s="4" t="s">
        <v>324</v>
      </c>
      <c r="B431" s="6">
        <v>121103</v>
      </c>
      <c r="C431" s="6">
        <v>2</v>
      </c>
      <c r="D431" s="5">
        <f>IFERROR(VLOOKUP(A431,'base incadea'!A:C,2,FALSE),"******")</f>
        <v>121103</v>
      </c>
      <c r="G431" s="5" t="str">
        <f>IF(B431=D431,"OK","Article déclassé")</f>
        <v>OK</v>
      </c>
    </row>
    <row r="432" spans="1:7" ht="15" x14ac:dyDescent="0.25">
      <c r="A432" s="4" t="s">
        <v>405</v>
      </c>
      <c r="B432" s="6">
        <v>121503</v>
      </c>
      <c r="C432" s="6">
        <v>1</v>
      </c>
      <c r="D432" s="5">
        <f>IFERROR(VLOOKUP(A432,'base incadea'!A:C,2,FALSE),"******")</f>
        <v>121503</v>
      </c>
      <c r="G432" s="5" t="str">
        <f>IF(B432=D432,"OK","Article déclassé")</f>
        <v>OK</v>
      </c>
    </row>
    <row r="433" spans="1:7" ht="15" x14ac:dyDescent="0.25">
      <c r="A433" s="4" t="s">
        <v>456</v>
      </c>
      <c r="B433" s="6">
        <v>121801</v>
      </c>
      <c r="C433" s="6">
        <v>1</v>
      </c>
      <c r="D433" s="5">
        <f>IFERROR(VLOOKUP(A433,'base incadea'!A:C,2,FALSE),"******")</f>
        <v>121801</v>
      </c>
      <c r="G433" s="5" t="str">
        <f>IF(B433=D433,"OK","Article déclassé")</f>
        <v>OK</v>
      </c>
    </row>
    <row r="434" spans="1:7" ht="15" x14ac:dyDescent="0.25">
      <c r="A434" s="4" t="s">
        <v>632</v>
      </c>
      <c r="B434" s="6">
        <v>122704</v>
      </c>
      <c r="C434" s="6">
        <v>2</v>
      </c>
      <c r="D434" s="5">
        <f>IFERROR(VLOOKUP(A434,'base incadea'!A:C,2,FALSE),"******")</f>
        <v>122704</v>
      </c>
      <c r="G434" s="5" t="str">
        <f>IF(B434=D434,"OK","Article déclassé")</f>
        <v>OK</v>
      </c>
    </row>
    <row r="435" spans="1:7" ht="15" x14ac:dyDescent="0.25">
      <c r="A435" s="4" t="s">
        <v>688</v>
      </c>
      <c r="B435" s="6">
        <v>130801</v>
      </c>
      <c r="C435" s="6">
        <v>3</v>
      </c>
      <c r="D435" s="5">
        <f>IFERROR(VLOOKUP(A435,'base incadea'!A:C,2,FALSE),"******")</f>
        <v>130801</v>
      </c>
      <c r="G435" s="5" t="str">
        <f>IF(B435=D435,"OK","Article déclassé")</f>
        <v>OK</v>
      </c>
    </row>
    <row r="436" spans="1:7" ht="15" x14ac:dyDescent="0.25">
      <c r="A436" s="4" t="s">
        <v>993</v>
      </c>
      <c r="B436" s="6">
        <v>130801</v>
      </c>
      <c r="C436" s="6">
        <v>2</v>
      </c>
      <c r="D436" s="5" t="str">
        <f>IFERROR(VLOOKUP(A436,'base incadea'!A:C,2,FALSE),"******")</f>
        <v>******</v>
      </c>
      <c r="F436" s="3"/>
      <c r="G436" s="5" t="str">
        <f>IF(B436=D436,"OK","Article déclassé")</f>
        <v>Article déclassé</v>
      </c>
    </row>
    <row r="437" spans="1:7" ht="15" x14ac:dyDescent="0.25">
      <c r="A437" s="13" t="s">
        <v>125</v>
      </c>
      <c r="B437" s="14">
        <v>112503</v>
      </c>
      <c r="C437" s="14">
        <v>2</v>
      </c>
      <c r="D437" s="15">
        <f>IFERROR(VLOOKUP(A437,'base incadea'!A:C,2,FALSE),"******")</f>
        <v>112303</v>
      </c>
      <c r="F437" s="3"/>
      <c r="G437" s="5" t="str">
        <f>IF(B437=D437,"OK","Article déclassé")</f>
        <v>Article déclassé</v>
      </c>
    </row>
    <row r="438" spans="1:7" ht="15" x14ac:dyDescent="0.25">
      <c r="A438" s="13" t="s">
        <v>125</v>
      </c>
      <c r="B438" s="14">
        <v>112902</v>
      </c>
      <c r="C438" s="14">
        <v>10</v>
      </c>
      <c r="D438" s="15">
        <f>IFERROR(VLOOKUP(A438,'base incadea'!A:C,2,FALSE),"******")</f>
        <v>112303</v>
      </c>
      <c r="F438" s="3"/>
      <c r="G438" s="5" t="str">
        <f>IF(B438=D438,"OK","Article déclassé")</f>
        <v>Article déclassé</v>
      </c>
    </row>
    <row r="439" spans="1:7" ht="20.100000000000001" customHeight="1" x14ac:dyDescent="0.25">
      <c r="A439" s="4" t="s">
        <v>257</v>
      </c>
      <c r="B439" s="6">
        <v>120802</v>
      </c>
      <c r="C439" s="6">
        <v>7</v>
      </c>
      <c r="D439" s="5">
        <f>IFERROR(VLOOKUP(A439,'base incadea'!A:C,2,FALSE),"******")</f>
        <v>120802</v>
      </c>
      <c r="E439" s="18"/>
      <c r="F439" s="18"/>
      <c r="G439" s="5" t="str">
        <f>IF(B439=D439,"OK","Article déclassé")</f>
        <v>OK</v>
      </c>
    </row>
    <row r="440" spans="1:7" ht="15" x14ac:dyDescent="0.25">
      <c r="A440" s="9" t="s">
        <v>457</v>
      </c>
      <c r="B440" s="10">
        <v>121801</v>
      </c>
      <c r="C440" s="10">
        <v>1</v>
      </c>
      <c r="D440" s="11">
        <f>IFERROR(VLOOKUP(A440,'base incadea'!A:C,2,FALSE),"******")</f>
        <v>121801</v>
      </c>
      <c r="G440" s="5" t="str">
        <f>IF(B440=D440,"OK","Article déclassé")</f>
        <v>OK</v>
      </c>
    </row>
    <row r="441" spans="1:7" ht="15" x14ac:dyDescent="0.25">
      <c r="A441" s="13" t="s">
        <v>342</v>
      </c>
      <c r="B441" s="14">
        <v>121205</v>
      </c>
      <c r="C441" s="14">
        <v>3</v>
      </c>
      <c r="D441" s="15">
        <f>IFERROR(VLOOKUP(A441,'base incadea'!A:C,2,FALSE),"******")</f>
        <v>121203</v>
      </c>
      <c r="F441" s="3"/>
      <c r="G441" s="5" t="str">
        <f>IF(B441=D441,"OK","Article déclassé")</f>
        <v>Article déclassé</v>
      </c>
    </row>
    <row r="442" spans="1:7" ht="20.100000000000001" customHeight="1" x14ac:dyDescent="0.25">
      <c r="A442" s="13" t="s">
        <v>342</v>
      </c>
      <c r="B442" s="14">
        <v>121204</v>
      </c>
      <c r="C442" s="14">
        <v>2</v>
      </c>
      <c r="D442" s="15">
        <f>IFERROR(VLOOKUP(A442,'base incadea'!A:C,2,FALSE),"******")</f>
        <v>121203</v>
      </c>
      <c r="E442" s="18"/>
      <c r="F442" s="8"/>
      <c r="G442" s="5" t="str">
        <f>IF(B442=D442,"OK","Article déclassé")</f>
        <v>Article déclassé</v>
      </c>
    </row>
    <row r="443" spans="1:7" ht="15" x14ac:dyDescent="0.25">
      <c r="A443" s="19" t="s">
        <v>342</v>
      </c>
      <c r="B443" s="20">
        <v>121203</v>
      </c>
      <c r="C443" s="20">
        <v>5</v>
      </c>
      <c r="D443" s="21">
        <f>IFERROR(VLOOKUP(A443,'base incadea'!A:C,2,FALSE),"******")</f>
        <v>121203</v>
      </c>
      <c r="G443" s="5" t="str">
        <f>IF(B443=D443,"OK","Article déclassé")</f>
        <v>OK</v>
      </c>
    </row>
    <row r="444" spans="1:7" ht="15" x14ac:dyDescent="0.25">
      <c r="A444" s="13" t="s">
        <v>342</v>
      </c>
      <c r="B444" s="14">
        <v>121201</v>
      </c>
      <c r="C444" s="14">
        <v>1</v>
      </c>
      <c r="D444" s="15">
        <f>IFERROR(VLOOKUP(A444,'base incadea'!A:C,2,FALSE),"******")</f>
        <v>121203</v>
      </c>
      <c r="F444" s="3"/>
      <c r="G444" s="5" t="str">
        <f>IF(B444=D444,"OK","Article déclassé")</f>
        <v>Article déclassé</v>
      </c>
    </row>
    <row r="445" spans="1:7" ht="15" x14ac:dyDescent="0.25">
      <c r="A445" s="13" t="s">
        <v>342</v>
      </c>
      <c r="B445" s="14">
        <v>121003</v>
      </c>
      <c r="C445" s="14">
        <v>2</v>
      </c>
      <c r="D445" s="15">
        <f>IFERROR(VLOOKUP(A445,'base incadea'!A:C,2,FALSE),"******")</f>
        <v>121203</v>
      </c>
      <c r="F445" s="3"/>
      <c r="G445" s="5" t="str">
        <f>IF(B445=D445,"OK","Article déclassé")</f>
        <v>Article déclassé</v>
      </c>
    </row>
    <row r="446" spans="1:7" ht="15" x14ac:dyDescent="0.25">
      <c r="A446" s="4" t="s">
        <v>386</v>
      </c>
      <c r="B446" s="6">
        <v>121403</v>
      </c>
      <c r="C446" s="6">
        <v>2</v>
      </c>
      <c r="D446" s="5">
        <f>IFERROR(VLOOKUP(A446,'base incadea'!A:C,2,FALSE),"******")</f>
        <v>121403</v>
      </c>
      <c r="G446" s="5" t="str">
        <f>IF(B446=D446,"OK","Article déclassé")</f>
        <v>OK</v>
      </c>
    </row>
    <row r="447" spans="1:7" ht="15" x14ac:dyDescent="0.25">
      <c r="A447" s="4" t="s">
        <v>214</v>
      </c>
      <c r="B447" s="6">
        <v>120203</v>
      </c>
      <c r="C447" s="6">
        <v>2</v>
      </c>
      <c r="D447" s="5">
        <f>IFERROR(VLOOKUP(A447,'base incadea'!A:C,2,FALSE),"******")</f>
        <v>120203</v>
      </c>
      <c r="G447" s="5" t="str">
        <f>IF(B447=D447,"OK","Article déclassé")</f>
        <v>OK</v>
      </c>
    </row>
    <row r="448" spans="1:7" ht="15" x14ac:dyDescent="0.25">
      <c r="A448" s="4" t="s">
        <v>348</v>
      </c>
      <c r="B448" s="6">
        <v>121301</v>
      </c>
      <c r="C448" s="6">
        <v>2</v>
      </c>
      <c r="D448" s="5">
        <f>IFERROR(VLOOKUP(A448,'base incadea'!A:C,2,FALSE),"******")</f>
        <v>121301</v>
      </c>
      <c r="G448" s="5" t="str">
        <f>IF(B448=D448,"OK","Article déclassé")</f>
        <v>OK</v>
      </c>
    </row>
    <row r="449" spans="1:7" ht="15" x14ac:dyDescent="0.25">
      <c r="A449" s="4" t="s">
        <v>496</v>
      </c>
      <c r="B449" s="6">
        <v>121903</v>
      </c>
      <c r="C449" s="6">
        <v>5</v>
      </c>
      <c r="D449" s="5">
        <f>IFERROR(VLOOKUP(A449,'base incadea'!A:C,2,FALSE),"******")</f>
        <v>121903</v>
      </c>
      <c r="G449" s="5" t="str">
        <f>IF(B449=D449,"OK","Article déclassé")</f>
        <v>OK</v>
      </c>
    </row>
    <row r="450" spans="1:7" ht="15" x14ac:dyDescent="0.25">
      <c r="A450" s="4" t="s">
        <v>287</v>
      </c>
      <c r="B450" s="6">
        <v>121001</v>
      </c>
      <c r="C450" s="6">
        <v>1</v>
      </c>
      <c r="D450" s="5">
        <f>IFERROR(VLOOKUP(A450,'base incadea'!A:C,2,FALSE),"******")</f>
        <v>121001</v>
      </c>
      <c r="G450" s="5" t="str">
        <f>IF(B450=D450,"OK","Article déclassé")</f>
        <v>OK</v>
      </c>
    </row>
    <row r="451" spans="1:7" ht="15" x14ac:dyDescent="0.25">
      <c r="A451" s="4" t="s">
        <v>805</v>
      </c>
      <c r="B451" s="6">
        <v>131202</v>
      </c>
      <c r="C451" s="6">
        <v>1</v>
      </c>
      <c r="D451" s="5">
        <f>IFERROR(VLOOKUP(A451,'base incadea'!A:C,2,FALSE),"******")</f>
        <v>131201</v>
      </c>
      <c r="F451" s="3"/>
      <c r="G451" s="5" t="str">
        <f>IF(B451=D451,"OK","Article déclassé")</f>
        <v>Article déclassé</v>
      </c>
    </row>
    <row r="452" spans="1:7" ht="15" x14ac:dyDescent="0.25">
      <c r="A452" s="4" t="s">
        <v>806</v>
      </c>
      <c r="B452" s="6">
        <v>131202</v>
      </c>
      <c r="C452" s="6">
        <v>2</v>
      </c>
      <c r="D452" s="5">
        <f>IFERROR(VLOOKUP(A452,'base incadea'!A:C,2,FALSE),"******")</f>
        <v>131201</v>
      </c>
      <c r="F452" s="3"/>
      <c r="G452" s="5" t="str">
        <f>IF(B452=D452,"OK","Article déclassé")</f>
        <v>Article déclassé</v>
      </c>
    </row>
    <row r="453" spans="1:7" ht="20.100000000000001" customHeight="1" x14ac:dyDescent="0.25">
      <c r="A453" s="4" t="s">
        <v>315</v>
      </c>
      <c r="B453" s="6">
        <v>121102</v>
      </c>
      <c r="C453" s="6">
        <v>1</v>
      </c>
      <c r="D453" s="5">
        <f>IFERROR(VLOOKUP(A453,'base incadea'!A:C,2,FALSE),"******")</f>
        <v>121102</v>
      </c>
      <c r="E453" s="18"/>
      <c r="F453" s="18"/>
      <c r="G453" s="5" t="str">
        <f>IF(B453=D453,"OK","Article déclassé")</f>
        <v>OK</v>
      </c>
    </row>
    <row r="454" spans="1:7" ht="15" x14ac:dyDescent="0.25">
      <c r="A454" s="9" t="s">
        <v>500</v>
      </c>
      <c r="B454" s="10">
        <v>121904</v>
      </c>
      <c r="C454" s="10">
        <v>1</v>
      </c>
      <c r="D454" s="11">
        <f>IFERROR(VLOOKUP(A454,'base incadea'!A:C,2,FALSE),"******")</f>
        <v>121904</v>
      </c>
      <c r="G454" s="5" t="str">
        <f>IF(B454=D454,"OK","Article déclassé")</f>
        <v>OK</v>
      </c>
    </row>
    <row r="455" spans="1:7" ht="15" x14ac:dyDescent="0.25">
      <c r="A455" s="4" t="s">
        <v>210</v>
      </c>
      <c r="B455" s="6">
        <v>120201</v>
      </c>
      <c r="C455" s="6">
        <v>1</v>
      </c>
      <c r="D455" s="5">
        <f>IFERROR(VLOOKUP(A455,'base incadea'!A:C,2,FALSE),"******")</f>
        <v>120201</v>
      </c>
      <c r="G455" s="5" t="str">
        <f>IF(B455=D455,"OK","Article déclassé")</f>
        <v>OK</v>
      </c>
    </row>
    <row r="456" spans="1:7" ht="15" x14ac:dyDescent="0.25">
      <c r="A456" s="4" t="s">
        <v>449</v>
      </c>
      <c r="B456" s="6">
        <v>121703</v>
      </c>
      <c r="C456" s="6">
        <v>1</v>
      </c>
      <c r="D456" s="5">
        <f>IFERROR(VLOOKUP(A456,'base incadea'!A:C,2,FALSE),"******")</f>
        <v>121703</v>
      </c>
      <c r="G456" s="5" t="str">
        <f>IF(B456=D456,"OK","Article déclassé")</f>
        <v>OK</v>
      </c>
    </row>
    <row r="457" spans="1:7" ht="15" x14ac:dyDescent="0.25">
      <c r="A457" s="4" t="s">
        <v>601</v>
      </c>
      <c r="B457" s="6">
        <v>122502</v>
      </c>
      <c r="C457" s="6">
        <v>1</v>
      </c>
      <c r="D457" s="5">
        <f>IFERROR(VLOOKUP(A457,'base incadea'!A:C,2,FALSE),"******")</f>
        <v>122505</v>
      </c>
      <c r="F457" s="3"/>
      <c r="G457" s="5" t="str">
        <f>IF(B457=D457,"OK","Article déclassé")</f>
        <v>Article déclassé</v>
      </c>
    </row>
    <row r="458" spans="1:7" ht="15" x14ac:dyDescent="0.25">
      <c r="A458" s="4" t="s">
        <v>546</v>
      </c>
      <c r="B458" s="6">
        <v>122302</v>
      </c>
      <c r="C458" s="6">
        <v>1</v>
      </c>
      <c r="D458" s="5">
        <f>IFERROR(VLOOKUP(A458,'base incadea'!A:C,2,FALSE),"******")</f>
        <v>122302</v>
      </c>
      <c r="G458" s="5" t="str">
        <f>IF(B458=D458,"OK","Article déclassé")</f>
        <v>OK</v>
      </c>
    </row>
    <row r="459" spans="1:7" ht="15" x14ac:dyDescent="0.25">
      <c r="A459" s="4" t="s">
        <v>905</v>
      </c>
      <c r="B459" s="6">
        <v>131501</v>
      </c>
      <c r="C459" s="6">
        <v>2</v>
      </c>
      <c r="D459" s="5">
        <f>IFERROR(VLOOKUP(A459,'base incadea'!A:C,2,FALSE),"******")</f>
        <v>131501</v>
      </c>
      <c r="G459" s="5" t="str">
        <f>IF(B459=D459,"OK","Article déclassé")</f>
        <v>OK</v>
      </c>
    </row>
    <row r="460" spans="1:7" ht="20.100000000000001" customHeight="1" x14ac:dyDescent="0.25">
      <c r="A460" s="4" t="s">
        <v>126</v>
      </c>
      <c r="B460" s="6">
        <v>112305</v>
      </c>
      <c r="C460" s="6">
        <v>1</v>
      </c>
      <c r="D460" s="5">
        <f>IFERROR(VLOOKUP(A460,'base incadea'!A:C,2,FALSE),"******")</f>
        <v>112304</v>
      </c>
      <c r="E460" s="18"/>
      <c r="F460" s="8"/>
      <c r="G460" s="5" t="str">
        <f>IF(B460=D460,"OK","Article déclassé")</f>
        <v>Article déclassé</v>
      </c>
    </row>
    <row r="461" spans="1:7" ht="15" x14ac:dyDescent="0.25">
      <c r="A461" s="9" t="s">
        <v>200</v>
      </c>
      <c r="B461" s="10">
        <v>113503</v>
      </c>
      <c r="C461" s="10">
        <v>6</v>
      </c>
      <c r="D461" s="11">
        <f>IFERROR(VLOOKUP(A461,'base incadea'!A:C,2,FALSE),"******")</f>
        <v>113503</v>
      </c>
      <c r="G461" s="5" t="str">
        <f>IF(B461=D461,"OK","Article déclassé")</f>
        <v>OK</v>
      </c>
    </row>
    <row r="462" spans="1:7" ht="20.100000000000001" customHeight="1" x14ac:dyDescent="0.25">
      <c r="A462" s="13" t="s">
        <v>522</v>
      </c>
      <c r="B462" s="14">
        <v>122101</v>
      </c>
      <c r="C462" s="14">
        <v>2</v>
      </c>
      <c r="D462" s="15">
        <f>IFERROR(VLOOKUP(A462,'base incadea'!A:C,2,FALSE),"******")</f>
        <v>122101</v>
      </c>
      <c r="E462" s="18"/>
      <c r="F462" s="23"/>
      <c r="G462" s="5" t="str">
        <f>IF(B462=D462,"OK","Article déclassé")</f>
        <v>OK</v>
      </c>
    </row>
    <row r="463" spans="1:7" ht="15" x14ac:dyDescent="0.25">
      <c r="A463" s="19" t="s">
        <v>522</v>
      </c>
      <c r="B463" s="20">
        <v>120802</v>
      </c>
      <c r="C463" s="20">
        <v>1</v>
      </c>
      <c r="D463" s="21">
        <f>IFERROR(VLOOKUP(A463,'base incadea'!A:C,2,FALSE),"******")</f>
        <v>122101</v>
      </c>
      <c r="F463" s="3"/>
      <c r="G463" s="5" t="str">
        <f>IF(B463=D463,"OK","Article déclassé")</f>
        <v>Article déclassé</v>
      </c>
    </row>
    <row r="464" spans="1:7" ht="15" x14ac:dyDescent="0.25">
      <c r="A464" s="4" t="s">
        <v>983</v>
      </c>
      <c r="B464" s="6">
        <v>121502</v>
      </c>
      <c r="C464" s="6">
        <v>2</v>
      </c>
      <c r="D464" s="5" t="str">
        <f>IFERROR(VLOOKUP(A464,'base incadea'!A:C,2,FALSE),"******")</f>
        <v>******</v>
      </c>
      <c r="F464" s="3"/>
      <c r="G464" s="5" t="str">
        <f>IF(B464=D464,"OK","Article déclassé")</f>
        <v>Article déclassé</v>
      </c>
    </row>
    <row r="465" spans="1:7" ht="15" x14ac:dyDescent="0.25">
      <c r="A465" s="13" t="s">
        <v>252</v>
      </c>
      <c r="B465" s="14">
        <v>120801</v>
      </c>
      <c r="C465" s="14">
        <v>17</v>
      </c>
      <c r="D465" s="15">
        <f>IFERROR(VLOOKUP(A465,'base incadea'!A:C,2,FALSE),"******")</f>
        <v>120801</v>
      </c>
      <c r="G465" s="5" t="str">
        <f>IF(B465=D465,"OK","Article déclassé")</f>
        <v>OK</v>
      </c>
    </row>
    <row r="466" spans="1:7" ht="15" x14ac:dyDescent="0.25">
      <c r="A466" s="13" t="s">
        <v>252</v>
      </c>
      <c r="B466" s="14">
        <v>120601</v>
      </c>
      <c r="C466" s="14">
        <v>1</v>
      </c>
      <c r="D466" s="15">
        <f>IFERROR(VLOOKUP(A466,'base incadea'!A:C,2,FALSE),"******")</f>
        <v>120801</v>
      </c>
      <c r="F466" s="3"/>
      <c r="G466" s="5" t="str">
        <f>IF(B466=D466,"OK","Article déclassé")</f>
        <v>Article déclassé</v>
      </c>
    </row>
    <row r="467" spans="1:7" ht="15" x14ac:dyDescent="0.25">
      <c r="A467" s="4" t="s">
        <v>540</v>
      </c>
      <c r="B467" s="6">
        <v>121203</v>
      </c>
      <c r="C467" s="6">
        <v>1</v>
      </c>
      <c r="D467" s="5">
        <f>IFERROR(VLOOKUP(A467,'base incadea'!A:C,2,FALSE),"******")</f>
        <v>122106</v>
      </c>
      <c r="F467" s="3"/>
      <c r="G467" s="5" t="str">
        <f>IF(B467=D467,"OK","Article déclassé")</f>
        <v>Article déclassé</v>
      </c>
    </row>
    <row r="468" spans="1:7" ht="15" x14ac:dyDescent="0.25">
      <c r="A468" s="13" t="s">
        <v>341</v>
      </c>
      <c r="B468" s="14">
        <v>121203</v>
      </c>
      <c r="C468" s="14">
        <v>2</v>
      </c>
      <c r="D468" s="15">
        <f>IFERROR(VLOOKUP(A468,'base incadea'!A:C,2,FALSE),"******")</f>
        <v>121202</v>
      </c>
      <c r="F468" s="3"/>
      <c r="G468" s="5" t="str">
        <f>IF(B468=D468,"OK","Article déclassé")</f>
        <v>Article déclassé</v>
      </c>
    </row>
    <row r="469" spans="1:7" ht="15" x14ac:dyDescent="0.25">
      <c r="A469" s="13" t="s">
        <v>341</v>
      </c>
      <c r="B469" s="14">
        <v>121202</v>
      </c>
      <c r="C469" s="14">
        <v>4</v>
      </c>
      <c r="D469" s="15">
        <f>IFERROR(VLOOKUP(A469,'base incadea'!A:C,2,FALSE),"******")</f>
        <v>121202</v>
      </c>
      <c r="G469" s="5" t="str">
        <f>IF(B469=D469,"OK","Article déclassé")</f>
        <v>OK</v>
      </c>
    </row>
    <row r="470" spans="1:7" ht="15" x14ac:dyDescent="0.25">
      <c r="A470" s="4" t="s">
        <v>586</v>
      </c>
      <c r="B470" s="6">
        <v>122503</v>
      </c>
      <c r="C470" s="6">
        <v>4</v>
      </c>
      <c r="D470" s="5">
        <f>IFERROR(VLOOKUP(A470,'base incadea'!A:C,2,FALSE),"******")</f>
        <v>122503</v>
      </c>
      <c r="G470" s="5" t="str">
        <f>IF(B470=D470,"OK","Article déclassé")</f>
        <v>OK</v>
      </c>
    </row>
    <row r="471" spans="1:7" ht="15" x14ac:dyDescent="0.25">
      <c r="A471" s="4" t="s">
        <v>370</v>
      </c>
      <c r="B471" s="6">
        <v>121303</v>
      </c>
      <c r="C471" s="6">
        <v>1</v>
      </c>
      <c r="D471" s="5">
        <f>IFERROR(VLOOKUP(A471,'base incadea'!A:C,2,FALSE),"******")</f>
        <v>121303</v>
      </c>
      <c r="G471" s="5" t="str">
        <f>IF(B471=D471,"OK","Article déclassé")</f>
        <v>OK</v>
      </c>
    </row>
    <row r="472" spans="1:7" ht="15" x14ac:dyDescent="0.25">
      <c r="A472" s="13" t="s">
        <v>253</v>
      </c>
      <c r="B472" s="14">
        <v>122703</v>
      </c>
      <c r="C472" s="14">
        <v>2</v>
      </c>
      <c r="D472" s="15">
        <f>IFERROR(VLOOKUP(A472,'base incadea'!A:C,2,FALSE),"******")</f>
        <v>120801</v>
      </c>
      <c r="F472" s="3"/>
      <c r="G472" s="5" t="str">
        <f>IF(B472=D472,"OK","Article déclassé")</f>
        <v>Article déclassé</v>
      </c>
    </row>
    <row r="473" spans="1:7" ht="15" x14ac:dyDescent="0.25">
      <c r="A473" s="13" t="s">
        <v>253</v>
      </c>
      <c r="B473" s="14">
        <v>122103</v>
      </c>
      <c r="C473" s="14">
        <v>1</v>
      </c>
      <c r="D473" s="15">
        <f>IFERROR(VLOOKUP(A473,'base incadea'!A:C,2,FALSE),"******")</f>
        <v>120801</v>
      </c>
      <c r="F473" s="3"/>
      <c r="G473" s="5" t="str">
        <f>IF(B473=D473,"OK","Article déclassé")</f>
        <v>Article déclassé</v>
      </c>
    </row>
    <row r="474" spans="1:7" ht="15" x14ac:dyDescent="0.25">
      <c r="A474" s="4" t="s">
        <v>378</v>
      </c>
      <c r="B474" s="6">
        <v>121401</v>
      </c>
      <c r="C474" s="6">
        <v>1</v>
      </c>
      <c r="D474" s="5">
        <f>IFERROR(VLOOKUP(A474,'base incadea'!A:C,2,FALSE),"******")</f>
        <v>121401</v>
      </c>
      <c r="G474" s="5" t="str">
        <f>IF(B474=D474,"OK","Article déclassé")</f>
        <v>OK</v>
      </c>
    </row>
    <row r="475" spans="1:7" ht="15" x14ac:dyDescent="0.25">
      <c r="A475" s="4" t="s">
        <v>433</v>
      </c>
      <c r="B475" s="6">
        <v>121702</v>
      </c>
      <c r="C475" s="6">
        <v>1</v>
      </c>
      <c r="D475" s="5">
        <f>IFERROR(VLOOKUP(A475,'base incadea'!A:C,2,FALSE),"******")</f>
        <v>121702</v>
      </c>
      <c r="G475" s="5" t="str">
        <f>IF(B475=D475,"OK","Article déclassé")</f>
        <v>OK</v>
      </c>
    </row>
    <row r="476" spans="1:7" ht="15" x14ac:dyDescent="0.25">
      <c r="A476" s="4" t="s">
        <v>219</v>
      </c>
      <c r="B476" s="6">
        <v>120204</v>
      </c>
      <c r="C476" s="6">
        <v>3</v>
      </c>
      <c r="D476" s="5">
        <f>IFERROR(VLOOKUP(A476,'base incadea'!A:C,2,FALSE),"******")</f>
        <v>120204</v>
      </c>
      <c r="G476" s="5" t="str">
        <f>IF(B476=D476,"OK","Article déclassé")</f>
        <v>OK</v>
      </c>
    </row>
    <row r="477" spans="1:7" ht="15" x14ac:dyDescent="0.25">
      <c r="A477" s="4" t="s">
        <v>215</v>
      </c>
      <c r="B477" s="6">
        <v>120203</v>
      </c>
      <c r="C477" s="6">
        <v>2</v>
      </c>
      <c r="D477" s="5">
        <f>IFERROR(VLOOKUP(A477,'base incadea'!A:C,2,FALSE),"******")</f>
        <v>120203</v>
      </c>
      <c r="G477" s="5" t="str">
        <f>IF(B477=D477,"OK","Article déclassé")</f>
        <v>OK</v>
      </c>
    </row>
    <row r="478" spans="1:7" ht="15" x14ac:dyDescent="0.25">
      <c r="A478" s="4" t="s">
        <v>305</v>
      </c>
      <c r="B478" s="6">
        <v>121101</v>
      </c>
      <c r="C478" s="6">
        <v>1</v>
      </c>
      <c r="D478" s="5">
        <f>IFERROR(VLOOKUP(A478,'base incadea'!A:C,2,FALSE),"******")</f>
        <v>121101</v>
      </c>
      <c r="G478" s="5" t="str">
        <f>IF(B478=D478,"OK","Article déclassé")</f>
        <v>OK</v>
      </c>
    </row>
    <row r="479" spans="1:7" ht="15" x14ac:dyDescent="0.25">
      <c r="A479" s="4" t="s">
        <v>473</v>
      </c>
      <c r="B479" s="6">
        <v>121901</v>
      </c>
      <c r="C479" s="6">
        <v>2</v>
      </c>
      <c r="D479" s="5">
        <f>IFERROR(VLOOKUP(A479,'base incadea'!A:C,2,FALSE),"******")</f>
        <v>121901</v>
      </c>
      <c r="G479" s="5" t="str">
        <f>IF(B479=D479,"OK","Article déclassé")</f>
        <v>OK</v>
      </c>
    </row>
    <row r="480" spans="1:7" ht="15" x14ac:dyDescent="0.25">
      <c r="A480" s="4" t="s">
        <v>397</v>
      </c>
      <c r="B480" s="6">
        <v>121502</v>
      </c>
      <c r="C480" s="6">
        <v>2</v>
      </c>
      <c r="D480" s="5">
        <f>IFERROR(VLOOKUP(A480,'base incadea'!A:C,2,FALSE),"******")</f>
        <v>121502</v>
      </c>
      <c r="G480" s="5" t="str">
        <f>IF(B480=D480,"OK","Article déclassé")</f>
        <v>OK</v>
      </c>
    </row>
    <row r="481" spans="1:7" ht="15" x14ac:dyDescent="0.25">
      <c r="A481" s="4" t="s">
        <v>484</v>
      </c>
      <c r="B481" s="6">
        <v>121902</v>
      </c>
      <c r="C481" s="6">
        <v>2</v>
      </c>
      <c r="D481" s="5">
        <f>IFERROR(VLOOKUP(A481,'base incadea'!A:C,2,FALSE),"******")</f>
        <v>121902</v>
      </c>
      <c r="G481" s="5" t="str">
        <f>IF(B481=D481,"OK","Article déclassé")</f>
        <v>OK</v>
      </c>
    </row>
    <row r="482" spans="1:7" ht="15" x14ac:dyDescent="0.25">
      <c r="A482" s="13" t="s">
        <v>30</v>
      </c>
      <c r="B482" s="14">
        <v>110406</v>
      </c>
      <c r="C482" s="14">
        <v>26</v>
      </c>
      <c r="D482" s="15">
        <f>IFERROR(VLOOKUP(A482,'base incadea'!A:C,2,FALSE),"******")</f>
        <v>110402</v>
      </c>
      <c r="F482" s="3"/>
      <c r="G482" s="5" t="str">
        <f>IF(B482=D482,"OK","Article déclassé")</f>
        <v>Article déclassé</v>
      </c>
    </row>
    <row r="483" spans="1:7" ht="15" x14ac:dyDescent="0.25">
      <c r="A483" s="13" t="s">
        <v>30</v>
      </c>
      <c r="B483" s="14">
        <v>110603</v>
      </c>
      <c r="C483" s="14">
        <v>1</v>
      </c>
      <c r="D483" s="15">
        <f>IFERROR(VLOOKUP(A483,'base incadea'!A:C,2,FALSE),"******")</f>
        <v>110402</v>
      </c>
      <c r="F483" s="3"/>
      <c r="G483" s="5" t="str">
        <f>IF(B483=D483,"OK","Article déclassé")</f>
        <v>Article déclassé</v>
      </c>
    </row>
    <row r="484" spans="1:7" ht="15" x14ac:dyDescent="0.25">
      <c r="A484" s="4" t="s">
        <v>127</v>
      </c>
      <c r="B484" s="6">
        <v>112305</v>
      </c>
      <c r="C484" s="6">
        <v>10</v>
      </c>
      <c r="D484" s="5">
        <f>IFERROR(VLOOKUP(A484,'base incadea'!A:C,2,FALSE),"******")</f>
        <v>112305</v>
      </c>
      <c r="G484" s="5" t="str">
        <f>IF(B484=D484,"OK","Article déclassé")</f>
        <v>OK</v>
      </c>
    </row>
    <row r="485" spans="1:7" ht="15" x14ac:dyDescent="0.25">
      <c r="A485" s="4" t="s">
        <v>212</v>
      </c>
      <c r="B485" s="6">
        <v>120202</v>
      </c>
      <c r="C485" s="6">
        <v>19</v>
      </c>
      <c r="D485" s="5">
        <f>IFERROR(VLOOKUP(A485,'base incadea'!A:C,2,FALSE),"******")</f>
        <v>120202</v>
      </c>
      <c r="G485" s="5" t="str">
        <f>IF(B485=D485,"OK","Article déclassé")</f>
        <v>OK</v>
      </c>
    </row>
    <row r="486" spans="1:7" ht="20.100000000000001" customHeight="1" x14ac:dyDescent="0.25">
      <c r="A486" s="4" t="s">
        <v>359</v>
      </c>
      <c r="B486" s="6">
        <v>121302</v>
      </c>
      <c r="C486" s="6">
        <v>9</v>
      </c>
      <c r="D486" s="5">
        <f>IFERROR(VLOOKUP(A486,'base incadea'!A:C,2,FALSE),"******")</f>
        <v>121302</v>
      </c>
      <c r="E486" s="18"/>
      <c r="F486" s="23"/>
      <c r="G486" s="5" t="str">
        <f>IF(B486=D486,"OK","Article déclassé")</f>
        <v>OK</v>
      </c>
    </row>
    <row r="487" spans="1:7" ht="15" x14ac:dyDescent="0.25">
      <c r="A487" s="9" t="s">
        <v>1019</v>
      </c>
      <c r="B487" s="10">
        <v>121001</v>
      </c>
      <c r="C487" s="10">
        <v>1</v>
      </c>
      <c r="D487" s="11" t="str">
        <f>IFERROR(VLOOKUP(A487,'base incadea'!A:C,2,FALSE),"******")</f>
        <v>******</v>
      </c>
      <c r="F487" s="3"/>
      <c r="G487" s="5" t="str">
        <f>IF(B487=D487,"OK","Article déclassé")</f>
        <v>Article déclassé</v>
      </c>
    </row>
    <row r="488" spans="1:7" ht="15" x14ac:dyDescent="0.25">
      <c r="A488" s="4" t="s">
        <v>35</v>
      </c>
      <c r="B488" s="6">
        <v>110404</v>
      </c>
      <c r="C488" s="6">
        <v>4</v>
      </c>
      <c r="D488" s="5">
        <f>IFERROR(VLOOKUP(A488,'base incadea'!A:C,2,FALSE),"******")</f>
        <v>110404</v>
      </c>
      <c r="G488" s="5" t="str">
        <f>IF(B488=D488,"OK","Article déclassé")</f>
        <v>OK</v>
      </c>
    </row>
    <row r="489" spans="1:7" ht="15" x14ac:dyDescent="0.25">
      <c r="A489" s="4" t="s">
        <v>671</v>
      </c>
      <c r="B489" s="6">
        <v>130601</v>
      </c>
      <c r="C489" s="6">
        <v>11</v>
      </c>
      <c r="D489" s="5">
        <f>IFERROR(VLOOKUP(A489,'base incadea'!A:C,2,FALSE),"******")</f>
        <v>130702</v>
      </c>
      <c r="F489" s="3"/>
      <c r="G489" s="5" t="str">
        <f>IF(B489=D489,"OK","Article déclassé")</f>
        <v>Article déclassé</v>
      </c>
    </row>
    <row r="490" spans="1:7" ht="15" x14ac:dyDescent="0.25">
      <c r="A490" s="4" t="s">
        <v>737</v>
      </c>
      <c r="B490" s="6">
        <v>131001</v>
      </c>
      <c r="C490" s="6">
        <v>3</v>
      </c>
      <c r="D490" s="5">
        <f>IFERROR(VLOOKUP(A490,'base incadea'!A:C,2,FALSE),"******")</f>
        <v>131001</v>
      </c>
      <c r="G490" s="5" t="str">
        <f>IF(B490=D490,"OK","Article déclassé")</f>
        <v>OK</v>
      </c>
    </row>
    <row r="491" spans="1:7" ht="15" x14ac:dyDescent="0.25">
      <c r="A491" s="4" t="s">
        <v>594</v>
      </c>
      <c r="B491" s="6">
        <v>122504</v>
      </c>
      <c r="C491" s="6">
        <v>1</v>
      </c>
      <c r="D491" s="5">
        <f>IFERROR(VLOOKUP(A491,'base incadea'!A:C,2,FALSE),"******")</f>
        <v>122504</v>
      </c>
      <c r="G491" s="5" t="str">
        <f>IF(B491=D491,"OK","Article déclassé")</f>
        <v>OK</v>
      </c>
    </row>
    <row r="492" spans="1:7" ht="15" x14ac:dyDescent="0.25">
      <c r="A492" s="4" t="s">
        <v>271</v>
      </c>
      <c r="B492" s="6">
        <v>120902</v>
      </c>
      <c r="C492" s="6">
        <v>1</v>
      </c>
      <c r="D492" s="5">
        <f>IFERROR(VLOOKUP(A492,'base incadea'!A:C,2,FALSE),"******")</f>
        <v>120902</v>
      </c>
      <c r="G492" s="5" t="str">
        <f>IF(B492=D492,"OK","Article déclassé")</f>
        <v>OK</v>
      </c>
    </row>
    <row r="493" spans="1:7" ht="15" x14ac:dyDescent="0.25">
      <c r="A493" s="4" t="s">
        <v>434</v>
      </c>
      <c r="B493" s="6">
        <v>121702</v>
      </c>
      <c r="C493" s="6">
        <v>1</v>
      </c>
      <c r="D493" s="5">
        <f>IFERROR(VLOOKUP(A493,'base incadea'!A:C,2,FALSE),"******")</f>
        <v>121702</v>
      </c>
      <c r="G493" s="5" t="str">
        <f>IF(B493=D493,"OK","Article déclassé")</f>
        <v>OK</v>
      </c>
    </row>
    <row r="494" spans="1:7" ht="15" x14ac:dyDescent="0.25">
      <c r="A494" s="4" t="s">
        <v>254</v>
      </c>
      <c r="B494" s="6">
        <v>120801</v>
      </c>
      <c r="C494" s="6">
        <v>3</v>
      </c>
      <c r="D494" s="5">
        <f>IFERROR(VLOOKUP(A494,'base incadea'!A:C,2,FALSE),"******")</f>
        <v>120801</v>
      </c>
      <c r="G494" s="5" t="str">
        <f>IF(B494=D494,"OK","Article déclassé")</f>
        <v>OK</v>
      </c>
    </row>
    <row r="495" spans="1:7" ht="15" x14ac:dyDescent="0.25">
      <c r="A495" s="4" t="s">
        <v>406</v>
      </c>
      <c r="B495" s="6">
        <v>121503</v>
      </c>
      <c r="C495" s="6">
        <v>3</v>
      </c>
      <c r="D495" s="5">
        <f>IFERROR(VLOOKUP(A495,'base incadea'!A:C,2,FALSE),"******")</f>
        <v>121503</v>
      </c>
      <c r="G495" s="5" t="str">
        <f>IF(B495=D495,"OK","Article déclassé")</f>
        <v>OK</v>
      </c>
    </row>
    <row r="496" spans="1:7" ht="15" x14ac:dyDescent="0.25">
      <c r="A496" s="4" t="s">
        <v>474</v>
      </c>
      <c r="B496" s="6">
        <v>121901</v>
      </c>
      <c r="C496" s="6">
        <v>2</v>
      </c>
      <c r="D496" s="5">
        <f>IFERROR(VLOOKUP(A496,'base incadea'!A:C,2,FALSE),"******")</f>
        <v>121901</v>
      </c>
      <c r="G496" s="5" t="str">
        <f>IF(B496=D496,"OK","Article déclassé")</f>
        <v>OK</v>
      </c>
    </row>
    <row r="497" spans="1:7" ht="15" x14ac:dyDescent="0.25">
      <c r="A497" s="4" t="s">
        <v>569</v>
      </c>
      <c r="B497" s="6">
        <v>122501</v>
      </c>
      <c r="C497" s="6">
        <v>1</v>
      </c>
      <c r="D497" s="5">
        <f>IFERROR(VLOOKUP(A497,'base incadea'!A:C,2,FALSE),"******")</f>
        <v>122501</v>
      </c>
      <c r="G497" s="5" t="str">
        <f>IF(B497=D497,"OK","Article déclassé")</f>
        <v>OK</v>
      </c>
    </row>
    <row r="498" spans="1:7" ht="15" x14ac:dyDescent="0.25">
      <c r="A498" s="4" t="s">
        <v>77</v>
      </c>
      <c r="B498" s="6">
        <v>110804</v>
      </c>
      <c r="C498" s="6">
        <v>2</v>
      </c>
      <c r="D498" s="5">
        <f>IFERROR(VLOOKUP(A498,'base incadea'!A:C,2,FALSE),"******")</f>
        <v>110804</v>
      </c>
      <c r="G498" s="5" t="str">
        <f>IF(B498=D498,"OK","Article déclassé")</f>
        <v>OK</v>
      </c>
    </row>
    <row r="499" spans="1:7" ht="15" x14ac:dyDescent="0.25">
      <c r="A499" s="4" t="s">
        <v>220</v>
      </c>
      <c r="B499" s="6">
        <v>120204</v>
      </c>
      <c r="C499" s="6">
        <v>1</v>
      </c>
      <c r="D499" s="5">
        <f>IFERROR(VLOOKUP(A499,'base incadea'!A:C,2,FALSE),"******")</f>
        <v>120204</v>
      </c>
      <c r="G499" s="5" t="str">
        <f>IF(B499=D499,"OK","Article déclassé")</f>
        <v>OK</v>
      </c>
    </row>
    <row r="500" spans="1:7" ht="15" x14ac:dyDescent="0.25">
      <c r="A500" s="4" t="s">
        <v>398</v>
      </c>
      <c r="B500" s="6">
        <v>121502</v>
      </c>
      <c r="C500" s="6">
        <v>1</v>
      </c>
      <c r="D500" s="5">
        <f>IFERROR(VLOOKUP(A500,'base incadea'!A:C,2,FALSE),"******")</f>
        <v>121502</v>
      </c>
      <c r="G500" s="5" t="str">
        <f>IF(B500=D500,"OK","Article déclassé")</f>
        <v>OK</v>
      </c>
    </row>
    <row r="501" spans="1:7" ht="15" x14ac:dyDescent="0.25">
      <c r="A501" s="4" t="s">
        <v>265</v>
      </c>
      <c r="B501" s="6">
        <v>120901</v>
      </c>
      <c r="C501" s="6">
        <v>1</v>
      </c>
      <c r="D501" s="5">
        <f>IFERROR(VLOOKUP(A501,'base incadea'!A:C,2,FALSE),"******")</f>
        <v>120901</v>
      </c>
      <c r="G501" s="5" t="str">
        <f>IF(B501=D501,"OK","Article déclassé")</f>
        <v>OK</v>
      </c>
    </row>
    <row r="502" spans="1:7" ht="15" x14ac:dyDescent="0.25">
      <c r="A502" s="4" t="s">
        <v>36</v>
      </c>
      <c r="B502" s="6">
        <v>110404</v>
      </c>
      <c r="C502" s="6">
        <v>2</v>
      </c>
      <c r="D502" s="5">
        <f>IFERROR(VLOOKUP(A502,'base incadea'!A:C,2,FALSE),"******")</f>
        <v>110404</v>
      </c>
      <c r="G502" s="5" t="str">
        <f>IF(B502=D502,"OK","Article déclassé")</f>
        <v>OK</v>
      </c>
    </row>
    <row r="503" spans="1:7" ht="15" x14ac:dyDescent="0.25">
      <c r="A503" s="4" t="s">
        <v>772</v>
      </c>
      <c r="B503" s="6">
        <v>131102</v>
      </c>
      <c r="C503" s="6">
        <v>1</v>
      </c>
      <c r="D503" s="5">
        <f>IFERROR(VLOOKUP(A503,'base incadea'!A:C,2,FALSE),"******")</f>
        <v>131102</v>
      </c>
      <c r="G503" s="5" t="str">
        <f>IF(B503=D503,"OK","Article déclassé")</f>
        <v>OK</v>
      </c>
    </row>
    <row r="504" spans="1:7" ht="15" x14ac:dyDescent="0.25">
      <c r="A504" s="4" t="s">
        <v>910</v>
      </c>
      <c r="B504" s="6">
        <v>131502</v>
      </c>
      <c r="C504" s="6">
        <v>1</v>
      </c>
      <c r="D504" s="5">
        <f>IFERROR(VLOOKUP(A504,'base incadea'!A:C,2,FALSE),"******")</f>
        <v>131502</v>
      </c>
      <c r="G504" s="5" t="str">
        <f>IF(B504=D504,"OK","Article déclassé")</f>
        <v>OK</v>
      </c>
    </row>
    <row r="505" spans="1:7" ht="15" x14ac:dyDescent="0.25">
      <c r="A505" s="4" t="s">
        <v>773</v>
      </c>
      <c r="B505" s="6">
        <v>131102</v>
      </c>
      <c r="C505" s="6">
        <v>1</v>
      </c>
      <c r="D505" s="5">
        <f>IFERROR(VLOOKUP(A505,'base incadea'!A:C,2,FALSE),"******")</f>
        <v>131102</v>
      </c>
      <c r="G505" s="5" t="str">
        <f>IF(B505=D505,"OK","Article déclassé")</f>
        <v>OK</v>
      </c>
    </row>
    <row r="506" spans="1:7" ht="15" x14ac:dyDescent="0.25">
      <c r="A506" s="4" t="s">
        <v>815</v>
      </c>
      <c r="B506" s="6">
        <v>131203</v>
      </c>
      <c r="C506" s="6">
        <v>1</v>
      </c>
      <c r="D506" s="5">
        <f>IFERROR(VLOOKUP(A506,'base incadea'!A:C,2,FALSE),"******")</f>
        <v>131203</v>
      </c>
      <c r="G506" s="5" t="str">
        <f>IF(B506=D506,"OK","Article déclassé")</f>
        <v>OK</v>
      </c>
    </row>
    <row r="507" spans="1:7" ht="15" x14ac:dyDescent="0.25">
      <c r="A507" s="4" t="s">
        <v>911</v>
      </c>
      <c r="B507" s="6">
        <v>131502</v>
      </c>
      <c r="C507" s="6">
        <v>1</v>
      </c>
      <c r="D507" s="5">
        <f>IFERROR(VLOOKUP(A507,'base incadea'!A:C,2,FALSE),"******")</f>
        <v>131502</v>
      </c>
      <c r="G507" s="5" t="str">
        <f>IF(B507=D507,"OK","Article déclassé")</f>
        <v>OK</v>
      </c>
    </row>
    <row r="508" spans="1:7" ht="15" x14ac:dyDescent="0.25">
      <c r="A508" s="4" t="s">
        <v>796</v>
      </c>
      <c r="B508" s="6">
        <v>131105</v>
      </c>
      <c r="C508" s="6">
        <v>1</v>
      </c>
      <c r="D508" s="5">
        <f>IFERROR(VLOOKUP(A508,'base incadea'!A:C,2,FALSE),"******")</f>
        <v>131105</v>
      </c>
      <c r="G508" s="5" t="str">
        <f>IF(B508=D508,"OK","Article déclassé")</f>
        <v>OK</v>
      </c>
    </row>
    <row r="509" spans="1:7" ht="15" x14ac:dyDescent="0.25">
      <c r="A509" s="4" t="s">
        <v>760</v>
      </c>
      <c r="B509" s="6">
        <v>131005</v>
      </c>
      <c r="C509" s="6">
        <v>1</v>
      </c>
      <c r="D509" s="5">
        <f>IFERROR(VLOOKUP(A509,'base incadea'!A:C,2,FALSE),"******")</f>
        <v>131005</v>
      </c>
      <c r="G509" s="5" t="str">
        <f>IF(B509=D509,"OK","Article déclassé")</f>
        <v>OK</v>
      </c>
    </row>
    <row r="510" spans="1:7" ht="15" x14ac:dyDescent="0.25">
      <c r="A510" s="4" t="s">
        <v>829</v>
      </c>
      <c r="B510" s="6">
        <v>131205</v>
      </c>
      <c r="C510" s="6">
        <v>7</v>
      </c>
      <c r="D510" s="5">
        <f>IFERROR(VLOOKUP(A510,'base incadea'!A:C,2,FALSE),"******")</f>
        <v>131206</v>
      </c>
      <c r="F510" s="3"/>
      <c r="G510" s="5" t="str">
        <f>IF(B510=D510,"OK","Article déclassé")</f>
        <v>Article déclassé</v>
      </c>
    </row>
    <row r="511" spans="1:7" ht="15" x14ac:dyDescent="0.25">
      <c r="A511" s="4" t="s">
        <v>164</v>
      </c>
      <c r="B511" s="6">
        <v>112905</v>
      </c>
      <c r="C511" s="6">
        <v>1</v>
      </c>
      <c r="D511" s="5">
        <f>IFERROR(VLOOKUP(A511,'base incadea'!A:C,2,FALSE),"******")</f>
        <v>112905</v>
      </c>
      <c r="G511" s="5" t="str">
        <f>IF(B511=D511,"OK","Article déclassé")</f>
        <v>OK</v>
      </c>
    </row>
    <row r="512" spans="1:7" ht="15" x14ac:dyDescent="0.25">
      <c r="A512" s="4" t="s">
        <v>9</v>
      </c>
      <c r="B512" s="6">
        <v>110202</v>
      </c>
      <c r="C512" s="6">
        <v>2</v>
      </c>
      <c r="D512" s="5">
        <f>IFERROR(VLOOKUP(A512,'base incadea'!A:C,2,FALSE),"******")</f>
        <v>110202</v>
      </c>
      <c r="G512" s="5" t="str">
        <f>IF(B512=D512,"OK","Article déclassé")</f>
        <v>OK</v>
      </c>
    </row>
    <row r="513" spans="1:7" ht="15" x14ac:dyDescent="0.25">
      <c r="A513" s="4" t="s">
        <v>947</v>
      </c>
      <c r="B513" s="6">
        <v>131603</v>
      </c>
      <c r="C513" s="6">
        <v>1</v>
      </c>
      <c r="D513" s="5">
        <f>IFERROR(VLOOKUP(A513,'base incadea'!A:C,2,FALSE),"******")</f>
        <v>131603</v>
      </c>
      <c r="G513" s="5" t="str">
        <f>IF(B513=D513,"OK","Article déclassé")</f>
        <v>OK</v>
      </c>
    </row>
    <row r="514" spans="1:7" ht="20.100000000000001" customHeight="1" x14ac:dyDescent="0.25">
      <c r="A514" s="13" t="s">
        <v>720</v>
      </c>
      <c r="B514" s="14">
        <v>130903</v>
      </c>
      <c r="C514" s="14">
        <v>7</v>
      </c>
      <c r="D514" s="15">
        <f>IFERROR(VLOOKUP(A514,'base incadea'!A:C,2,FALSE),"******")</f>
        <v>130903</v>
      </c>
      <c r="E514" s="18"/>
      <c r="F514" s="23"/>
      <c r="G514" s="5" t="str">
        <f>IF(B514=D514,"OK","Article déclassé")</f>
        <v>OK</v>
      </c>
    </row>
    <row r="515" spans="1:7" ht="20.100000000000001" customHeight="1" x14ac:dyDescent="0.25">
      <c r="A515" s="13" t="s">
        <v>720</v>
      </c>
      <c r="B515" s="14">
        <v>130902</v>
      </c>
      <c r="C515" s="14">
        <v>4</v>
      </c>
      <c r="D515" s="15">
        <f>IFERROR(VLOOKUP(A515,'base incadea'!A:C,2,FALSE),"******")</f>
        <v>130903</v>
      </c>
      <c r="E515" s="18"/>
      <c r="F515" s="8"/>
      <c r="G515" s="5" t="str">
        <f>IF(B515=D515,"OK","Article déclassé")</f>
        <v>Article déclassé</v>
      </c>
    </row>
    <row r="516" spans="1:7" ht="15" x14ac:dyDescent="0.25">
      <c r="A516" s="9" t="s">
        <v>667</v>
      </c>
      <c r="B516" s="10">
        <v>130605</v>
      </c>
      <c r="C516" s="10">
        <v>4</v>
      </c>
      <c r="D516" s="11">
        <f>IFERROR(VLOOKUP(A516,'base incadea'!A:C,2,FALSE),"******")</f>
        <v>130605</v>
      </c>
      <c r="G516" s="5" t="str">
        <f>IF(B516=D516,"OK","Article déclassé")</f>
        <v>OK</v>
      </c>
    </row>
    <row r="517" spans="1:7" ht="15" x14ac:dyDescent="0.25">
      <c r="A517" s="4" t="s">
        <v>928</v>
      </c>
      <c r="B517" s="6">
        <v>131505</v>
      </c>
      <c r="C517" s="6">
        <v>2</v>
      </c>
      <c r="D517" s="5">
        <f>IFERROR(VLOOKUP(A517,'base incadea'!A:C,2,FALSE),"******")</f>
        <v>131505</v>
      </c>
      <c r="G517" s="5" t="str">
        <f>IF(B517=D517,"OK","Article déclassé")</f>
        <v>OK</v>
      </c>
    </row>
    <row r="518" spans="1:7" ht="20.100000000000001" customHeight="1" x14ac:dyDescent="0.25">
      <c r="A518" s="4" t="s">
        <v>204</v>
      </c>
      <c r="B518" s="6">
        <v>113504</v>
      </c>
      <c r="C518" s="6">
        <v>4</v>
      </c>
      <c r="D518" s="5">
        <f>IFERROR(VLOOKUP(A518,'base incadea'!A:C,2,FALSE),"******")</f>
        <v>113504</v>
      </c>
      <c r="E518" s="18"/>
      <c r="F518" s="18"/>
      <c r="G518" s="5" t="str">
        <f>IF(B518=D518,"OK","Article déclassé")</f>
        <v>OK</v>
      </c>
    </row>
    <row r="519" spans="1:7" ht="15" x14ac:dyDescent="0.25">
      <c r="A519" s="9" t="s">
        <v>33</v>
      </c>
      <c r="B519" s="10">
        <v>110403</v>
      </c>
      <c r="C519" s="10">
        <v>1</v>
      </c>
      <c r="D519" s="11">
        <f>IFERROR(VLOOKUP(A519,'base incadea'!A:C,2,FALSE),"******")</f>
        <v>110403</v>
      </c>
      <c r="G519" s="5" t="str">
        <f>IF(B519=D519,"OK","Article déclassé")</f>
        <v>OK</v>
      </c>
    </row>
    <row r="520" spans="1:7" ht="20.100000000000001" customHeight="1" x14ac:dyDescent="0.25">
      <c r="A520" s="4" t="s">
        <v>458</v>
      </c>
      <c r="B520" s="6">
        <v>121801</v>
      </c>
      <c r="C520" s="6">
        <v>2</v>
      </c>
      <c r="D520" s="5">
        <f>IFERROR(VLOOKUP(A520,'base incadea'!A:C,2,FALSE),"******")</f>
        <v>121801</v>
      </c>
      <c r="E520" s="18"/>
      <c r="F520" s="18"/>
      <c r="G520" s="5" t="str">
        <f>IF(B520=D520,"OK","Article déclassé")</f>
        <v>OK</v>
      </c>
    </row>
    <row r="521" spans="1:7" ht="15" x14ac:dyDescent="0.25">
      <c r="A521" s="9" t="s">
        <v>288</v>
      </c>
      <c r="B521" s="10">
        <v>121001</v>
      </c>
      <c r="C521" s="10">
        <v>1</v>
      </c>
      <c r="D521" s="11">
        <f>IFERROR(VLOOKUP(A521,'base incadea'!A:C,2,FALSE),"******")</f>
        <v>121001</v>
      </c>
      <c r="G521" s="5" t="str">
        <f>IF(B521=D521,"OK","Article déclassé")</f>
        <v>OK</v>
      </c>
    </row>
    <row r="522" spans="1:7" ht="20.100000000000001" customHeight="1" x14ac:dyDescent="0.25">
      <c r="A522" s="4" t="s">
        <v>316</v>
      </c>
      <c r="B522" s="6">
        <v>121102</v>
      </c>
      <c r="C522" s="6">
        <v>2</v>
      </c>
      <c r="D522" s="5">
        <f>IFERROR(VLOOKUP(A522,'base incadea'!A:C,2,FALSE),"******")</f>
        <v>121102</v>
      </c>
      <c r="E522" s="18"/>
      <c r="F522" s="18"/>
      <c r="G522" s="5" t="str">
        <f>IF(B522=D522,"OK","Article déclassé")</f>
        <v>OK</v>
      </c>
    </row>
    <row r="523" spans="1:7" ht="15" x14ac:dyDescent="0.25">
      <c r="A523" s="9" t="s">
        <v>435</v>
      </c>
      <c r="B523" s="10">
        <v>121702</v>
      </c>
      <c r="C523" s="10">
        <v>2</v>
      </c>
      <c r="D523" s="11">
        <f>IFERROR(VLOOKUP(A523,'base incadea'!A:C,2,FALSE),"******")</f>
        <v>121702</v>
      </c>
      <c r="G523" s="5" t="str">
        <f>IF(B523=D523,"OK","Article déclassé")</f>
        <v>OK</v>
      </c>
    </row>
    <row r="524" spans="1:7" ht="15" x14ac:dyDescent="0.25">
      <c r="A524" s="4" t="s">
        <v>325</v>
      </c>
      <c r="B524" s="6">
        <v>121103</v>
      </c>
      <c r="C524" s="6">
        <v>4</v>
      </c>
      <c r="D524" s="5">
        <f>IFERROR(VLOOKUP(A524,'base incadea'!A:C,2,FALSE),"******")</f>
        <v>121103</v>
      </c>
      <c r="G524" s="5" t="str">
        <f>IF(B524=D524,"OK","Article déclassé")</f>
        <v>OK</v>
      </c>
    </row>
    <row r="525" spans="1:7" ht="20.100000000000001" customHeight="1" x14ac:dyDescent="0.25">
      <c r="A525" s="4" t="s">
        <v>360</v>
      </c>
      <c r="B525" s="6">
        <v>121302</v>
      </c>
      <c r="C525" s="6">
        <v>2</v>
      </c>
      <c r="D525" s="5">
        <f>IFERROR(VLOOKUP(A525,'base incadea'!A:C,2,FALSE),"******")</f>
        <v>121302</v>
      </c>
      <c r="E525" s="18"/>
      <c r="F525" s="18"/>
      <c r="G525" s="5" t="str">
        <f>IF(B525=D525,"OK","Article déclassé")</f>
        <v>OK</v>
      </c>
    </row>
    <row r="526" spans="1:7" ht="15" x14ac:dyDescent="0.25">
      <c r="A526" s="9" t="s">
        <v>326</v>
      </c>
      <c r="B526" s="10">
        <v>121103</v>
      </c>
      <c r="C526" s="10">
        <v>2</v>
      </c>
      <c r="D526" s="11">
        <f>IFERROR(VLOOKUP(A526,'base incadea'!A:C,2,FALSE),"******")</f>
        <v>121103</v>
      </c>
      <c r="G526" s="5" t="str">
        <f>IF(B526=D526,"OK","Article déclassé")</f>
        <v>OK</v>
      </c>
    </row>
    <row r="527" spans="1:7" ht="15" x14ac:dyDescent="0.25">
      <c r="A527" s="4" t="s">
        <v>223</v>
      </c>
      <c r="B527" s="6">
        <v>120401</v>
      </c>
      <c r="C527" s="6">
        <v>3</v>
      </c>
      <c r="D527" s="5">
        <f>IFERROR(VLOOKUP(A527,'base incadea'!A:C,2,FALSE),"******")</f>
        <v>120401</v>
      </c>
      <c r="G527" s="5" t="str">
        <f>IF(B527=D527,"OK","Article déclassé")</f>
        <v>OK</v>
      </c>
    </row>
    <row r="528" spans="1:7" ht="15" x14ac:dyDescent="0.25">
      <c r="A528" s="4" t="s">
        <v>260</v>
      </c>
      <c r="B528" s="6">
        <v>120803</v>
      </c>
      <c r="C528" s="6">
        <v>1</v>
      </c>
      <c r="D528" s="5">
        <f>IFERROR(VLOOKUP(A528,'base incadea'!A:C,2,FALSE),"******")</f>
        <v>120803</v>
      </c>
      <c r="G528" s="5" t="str">
        <f>IF(B528=D528,"OK","Article déclassé")</f>
        <v>OK</v>
      </c>
    </row>
    <row r="529" spans="1:7" ht="15" x14ac:dyDescent="0.25">
      <c r="A529" s="4" t="s">
        <v>523</v>
      </c>
      <c r="B529" s="6">
        <v>122102</v>
      </c>
      <c r="C529" s="6">
        <v>2</v>
      </c>
      <c r="D529" s="5">
        <f>IFERROR(VLOOKUP(A529,'base incadea'!A:C,2,FALSE),"******")</f>
        <v>122101</v>
      </c>
      <c r="F529" s="3"/>
      <c r="G529" s="5" t="str">
        <f>IF(B529=D529,"OK","Article déclassé")</f>
        <v>Article déclassé</v>
      </c>
    </row>
    <row r="530" spans="1:7" ht="15" x14ac:dyDescent="0.25">
      <c r="A530" s="4" t="s">
        <v>408</v>
      </c>
      <c r="B530" s="6">
        <v>121503</v>
      </c>
      <c r="C530" s="6">
        <v>2</v>
      </c>
      <c r="D530" s="5">
        <f>IFERROR(VLOOKUP(A530,'base incadea'!A:C,2,FALSE),"******")</f>
        <v>121503</v>
      </c>
      <c r="G530" s="5" t="str">
        <f>IF(B530=D530,"OK","Article déclassé")</f>
        <v>OK</v>
      </c>
    </row>
    <row r="531" spans="1:7" ht="15" x14ac:dyDescent="0.25">
      <c r="A531" s="4" t="s">
        <v>361</v>
      </c>
      <c r="B531" s="6">
        <v>121302</v>
      </c>
      <c r="C531" s="6">
        <v>2</v>
      </c>
      <c r="D531" s="5">
        <f>IFERROR(VLOOKUP(A531,'base incadea'!A:C,2,FALSE),"******")</f>
        <v>121302</v>
      </c>
      <c r="G531" s="5" t="str">
        <f>IF(B531=D531,"OK","Article déclassé")</f>
        <v>OK</v>
      </c>
    </row>
    <row r="532" spans="1:7" ht="15" x14ac:dyDescent="0.25">
      <c r="A532" s="4" t="s">
        <v>1007</v>
      </c>
      <c r="B532" s="6">
        <v>122306</v>
      </c>
      <c r="C532" s="6">
        <v>1</v>
      </c>
      <c r="D532" s="5" t="str">
        <f>IFERROR(VLOOKUP(A532,'base incadea'!A:C,2,FALSE),"******")</f>
        <v>******</v>
      </c>
      <c r="F532" s="3"/>
      <c r="G532" s="5" t="str">
        <f>IF(B532=D532,"OK","Article déclassé")</f>
        <v>Article déclassé</v>
      </c>
    </row>
    <row r="533" spans="1:7" ht="15" x14ac:dyDescent="0.25">
      <c r="A533" s="4" t="s">
        <v>988</v>
      </c>
      <c r="B533" s="6">
        <v>122305</v>
      </c>
      <c r="C533" s="6">
        <v>1</v>
      </c>
      <c r="D533" s="5" t="str">
        <f>IFERROR(VLOOKUP(A533,'base incadea'!A:C,2,FALSE),"******")</f>
        <v>******</v>
      </c>
      <c r="F533" s="3"/>
      <c r="G533" s="5" t="str">
        <f>IF(B533=D533,"OK","Article déclassé")</f>
        <v>Article déclassé</v>
      </c>
    </row>
    <row r="534" spans="1:7" ht="15" x14ac:dyDescent="0.25">
      <c r="A534" s="4" t="s">
        <v>994</v>
      </c>
      <c r="B534" s="6">
        <v>122004</v>
      </c>
      <c r="C534" s="6">
        <v>1</v>
      </c>
      <c r="D534" s="5" t="str">
        <f>IFERROR(VLOOKUP(A534,'base incadea'!A:C,2,FALSE),"******")</f>
        <v>******</v>
      </c>
      <c r="F534" s="3"/>
      <c r="G534" s="5" t="str">
        <f>IF(B534=D534,"OK","Article déclassé")</f>
        <v>Article déclassé</v>
      </c>
    </row>
    <row r="535" spans="1:7" ht="15" x14ac:dyDescent="0.25">
      <c r="A535" s="4" t="s">
        <v>561</v>
      </c>
      <c r="B535" s="6">
        <v>122304</v>
      </c>
      <c r="C535" s="6">
        <v>1</v>
      </c>
      <c r="D535" s="5">
        <f>IFERROR(VLOOKUP(A535,'base incadea'!A:C,2,FALSE),"******")</f>
        <v>122304</v>
      </c>
      <c r="G535" s="5" t="str">
        <f>IF(B535=D535,"OK","Article déclassé")</f>
        <v>OK</v>
      </c>
    </row>
    <row r="536" spans="1:7" ht="15" x14ac:dyDescent="0.25">
      <c r="A536" s="4" t="s">
        <v>306</v>
      </c>
      <c r="B536" s="6">
        <v>121101</v>
      </c>
      <c r="C536" s="6">
        <v>1</v>
      </c>
      <c r="D536" s="5">
        <f>IFERROR(VLOOKUP(A536,'base incadea'!A:C,2,FALSE),"******")</f>
        <v>121101</v>
      </c>
      <c r="G536" s="5" t="str">
        <f>IF(B536=D536,"OK","Article déclassé")</f>
        <v>OK</v>
      </c>
    </row>
    <row r="537" spans="1:7" ht="15" x14ac:dyDescent="0.25">
      <c r="A537" s="4" t="s">
        <v>553</v>
      </c>
      <c r="B537" s="6">
        <v>122303</v>
      </c>
      <c r="C537" s="6">
        <v>1</v>
      </c>
      <c r="D537" s="5">
        <f>IFERROR(VLOOKUP(A537,'base incadea'!A:C,2,FALSE),"******")</f>
        <v>122303</v>
      </c>
      <c r="G537" s="5" t="str">
        <f>IF(B537=D537,"OK","Article déclassé")</f>
        <v>OK</v>
      </c>
    </row>
    <row r="538" spans="1:7" ht="15" x14ac:dyDescent="0.25">
      <c r="A538" s="4" t="s">
        <v>236</v>
      </c>
      <c r="B538" s="6">
        <v>120601</v>
      </c>
      <c r="C538" s="6">
        <v>1</v>
      </c>
      <c r="D538" s="5">
        <f>IFERROR(VLOOKUP(A538,'base incadea'!A:C,2,FALSE),"******")</f>
        <v>120601</v>
      </c>
      <c r="G538" s="5" t="str">
        <f>IF(B538=D538,"OK","Article déclassé")</f>
        <v>OK</v>
      </c>
    </row>
    <row r="539" spans="1:7" ht="15" x14ac:dyDescent="0.25">
      <c r="A539" s="4" t="s">
        <v>436</v>
      </c>
      <c r="B539" s="6">
        <v>121702</v>
      </c>
      <c r="C539" s="6">
        <v>1</v>
      </c>
      <c r="D539" s="5">
        <f>IFERROR(VLOOKUP(A539,'base incadea'!A:C,2,FALSE),"******")</f>
        <v>121702</v>
      </c>
      <c r="G539" s="5" t="str">
        <f>IF(B539=D539,"OK","Article déclassé")</f>
        <v>OK</v>
      </c>
    </row>
    <row r="540" spans="1:7" ht="20.100000000000001" customHeight="1" x14ac:dyDescent="0.25">
      <c r="A540" s="4" t="s">
        <v>437</v>
      </c>
      <c r="B540" s="6">
        <v>121702</v>
      </c>
      <c r="C540" s="6">
        <v>1</v>
      </c>
      <c r="D540" s="5">
        <f>IFERROR(VLOOKUP(A540,'base incadea'!A:C,2,FALSE),"******")</f>
        <v>121702</v>
      </c>
      <c r="E540" s="18"/>
      <c r="F540" s="18"/>
      <c r="G540" s="5" t="str">
        <f>IF(B540=D540,"OK","Article déclassé")</f>
        <v>OK</v>
      </c>
    </row>
    <row r="541" spans="1:7" ht="15" x14ac:dyDescent="0.25">
      <c r="A541" s="9" t="s">
        <v>124</v>
      </c>
      <c r="B541" s="10">
        <v>112302</v>
      </c>
      <c r="C541" s="10">
        <v>1</v>
      </c>
      <c r="D541" s="11">
        <f>IFERROR(VLOOKUP(A541,'base incadea'!A:C,2,FALSE),"******")</f>
        <v>112302</v>
      </c>
      <c r="G541" s="5" t="str">
        <f>IF(B541=D541,"OK","Article déclassé")</f>
        <v>OK</v>
      </c>
    </row>
    <row r="542" spans="1:7" ht="15" x14ac:dyDescent="0.25">
      <c r="A542" s="4" t="s">
        <v>603</v>
      </c>
      <c r="B542" s="6">
        <v>122506</v>
      </c>
      <c r="C542" s="6">
        <v>3</v>
      </c>
      <c r="D542" s="5">
        <f>IFERROR(VLOOKUP(A542,'base incadea'!A:C,2,FALSE),"******")</f>
        <v>122506</v>
      </c>
      <c r="G542" s="5" t="str">
        <f>IF(B542=D542,"OK","Article déclassé")</f>
        <v>OK</v>
      </c>
    </row>
    <row r="543" spans="1:7" ht="20.100000000000001" customHeight="1" x14ac:dyDescent="0.25">
      <c r="A543" s="4" t="s">
        <v>382</v>
      </c>
      <c r="B543" s="6">
        <v>121402</v>
      </c>
      <c r="C543" s="6">
        <v>1</v>
      </c>
      <c r="D543" s="5">
        <f>IFERROR(VLOOKUP(A543,'base incadea'!A:C,2,FALSE),"******")</f>
        <v>121402</v>
      </c>
      <c r="E543" s="18"/>
      <c r="F543" s="18"/>
      <c r="G543" s="5" t="str">
        <f>IF(B543=D543,"OK","Article déclassé")</f>
        <v>OK</v>
      </c>
    </row>
    <row r="544" spans="1:7" ht="15" x14ac:dyDescent="0.25">
      <c r="A544" s="9" t="s">
        <v>587</v>
      </c>
      <c r="B544" s="10">
        <v>122503</v>
      </c>
      <c r="C544" s="10">
        <v>1</v>
      </c>
      <c r="D544" s="11">
        <f>IFERROR(VLOOKUP(A544,'base incadea'!A:C,2,FALSE),"******")</f>
        <v>122503</v>
      </c>
      <c r="G544" s="5" t="str">
        <f>IF(B544=D544,"OK","Article déclassé")</f>
        <v>OK</v>
      </c>
    </row>
    <row r="545" spans="1:7" ht="15" x14ac:dyDescent="0.25">
      <c r="A545" s="4" t="s">
        <v>59</v>
      </c>
      <c r="B545" s="6">
        <v>110603</v>
      </c>
      <c r="C545" s="6">
        <v>2</v>
      </c>
      <c r="D545" s="5">
        <f>IFERROR(VLOOKUP(A545,'base incadea'!A:C,2,FALSE),"******")</f>
        <v>110603</v>
      </c>
      <c r="G545" s="5" t="str">
        <f>IF(B545=D545,"OK","Article déclassé")</f>
        <v>OK</v>
      </c>
    </row>
    <row r="546" spans="1:7" ht="15" x14ac:dyDescent="0.25">
      <c r="A546" s="4" t="s">
        <v>245</v>
      </c>
      <c r="B546" s="6">
        <v>120603</v>
      </c>
      <c r="C546" s="6">
        <v>3</v>
      </c>
      <c r="D546" s="5">
        <f>IFERROR(VLOOKUP(A546,'base incadea'!A:C,2,FALSE),"******")</f>
        <v>120603</v>
      </c>
      <c r="G546" s="5" t="str">
        <f>IF(B546=D546,"OK","Article déclassé")</f>
        <v>OK</v>
      </c>
    </row>
    <row r="547" spans="1:7" ht="15" x14ac:dyDescent="0.25">
      <c r="A547" s="4" t="s">
        <v>114</v>
      </c>
      <c r="B547" s="6">
        <v>111403</v>
      </c>
      <c r="C547" s="6">
        <v>1</v>
      </c>
      <c r="D547" s="5">
        <f>IFERROR(VLOOKUP(A547,'base incadea'!A:C,2,FALSE),"******")</f>
        <v>111404</v>
      </c>
      <c r="F547" s="3"/>
      <c r="G547" s="5" t="str">
        <f>IF(B547=D547,"OK","Article déclassé")</f>
        <v>Article déclassé</v>
      </c>
    </row>
    <row r="548" spans="1:7" ht="15" x14ac:dyDescent="0.25">
      <c r="A548" s="4" t="s">
        <v>438</v>
      </c>
      <c r="B548" s="6">
        <v>121702</v>
      </c>
      <c r="C548" s="6">
        <v>3</v>
      </c>
      <c r="D548" s="5">
        <f>IFERROR(VLOOKUP(A548,'base incadea'!A:C,2,FALSE),"******")</f>
        <v>121702</v>
      </c>
      <c r="G548" s="5" t="str">
        <f>IF(B548=D548,"OK","Article déclassé")</f>
        <v>OK</v>
      </c>
    </row>
    <row r="549" spans="1:7" ht="15" x14ac:dyDescent="0.25">
      <c r="A549" s="4" t="s">
        <v>113</v>
      </c>
      <c r="B549" s="6">
        <v>121703</v>
      </c>
      <c r="C549" s="6">
        <v>3</v>
      </c>
      <c r="D549" s="5">
        <f>IFERROR(VLOOKUP(A549,'base incadea'!A:C,2,FALSE),"******")</f>
        <v>111403</v>
      </c>
      <c r="F549" s="3"/>
      <c r="G549" s="5" t="str">
        <f>IF(B549=D549,"OK","Article déclassé")</f>
        <v>Article déclassé</v>
      </c>
    </row>
    <row r="550" spans="1:7" ht="15" x14ac:dyDescent="0.25">
      <c r="A550" s="4" t="s">
        <v>109</v>
      </c>
      <c r="B550" s="6">
        <v>111205</v>
      </c>
      <c r="C550" s="6">
        <v>5</v>
      </c>
      <c r="D550" s="5">
        <f>IFERROR(VLOOKUP(A550,'base incadea'!A:C,2,FALSE),"******")</f>
        <v>111205</v>
      </c>
      <c r="G550" s="5" t="str">
        <f>IF(B550=D550,"OK","Article déclassé")</f>
        <v>OK</v>
      </c>
    </row>
    <row r="551" spans="1:7" ht="15" x14ac:dyDescent="0.25">
      <c r="A551" s="4" t="s">
        <v>283</v>
      </c>
      <c r="B551" s="6">
        <v>121104</v>
      </c>
      <c r="C551" s="6">
        <v>1</v>
      </c>
      <c r="D551" s="5">
        <f>IFERROR(VLOOKUP(A551,'base incadea'!A:C,2,FALSE),"******")</f>
        <v>120904</v>
      </c>
      <c r="F551" s="3"/>
      <c r="G551" s="5" t="str">
        <f>IF(B551=D551,"OK","Article déclassé")</f>
        <v>Article déclassé</v>
      </c>
    </row>
    <row r="552" spans="1:7" ht="15" x14ac:dyDescent="0.25">
      <c r="A552" s="4" t="s">
        <v>99</v>
      </c>
      <c r="B552" s="6">
        <v>111006</v>
      </c>
      <c r="C552" s="6">
        <v>6</v>
      </c>
      <c r="D552" s="5">
        <f>IFERROR(VLOOKUP(A552,'base incadea'!A:C,2,FALSE),"******")</f>
        <v>111006</v>
      </c>
      <c r="G552" s="5" t="str">
        <f>IF(B552=D552,"OK","Article déclassé")</f>
        <v>OK</v>
      </c>
    </row>
    <row r="553" spans="1:7" ht="15" x14ac:dyDescent="0.25">
      <c r="A553" s="4" t="s">
        <v>92</v>
      </c>
      <c r="B553" s="6">
        <v>111003</v>
      </c>
      <c r="C553" s="6">
        <v>4</v>
      </c>
      <c r="D553" s="5">
        <f>IFERROR(VLOOKUP(A553,'base incadea'!A:C,2,FALSE),"******")</f>
        <v>111003</v>
      </c>
      <c r="G553" s="5" t="str">
        <f>IF(B553=D553,"OK","Article déclassé")</f>
        <v>OK</v>
      </c>
    </row>
    <row r="554" spans="1:7" ht="15" x14ac:dyDescent="0.25">
      <c r="A554" s="13" t="s">
        <v>158</v>
      </c>
      <c r="B554" s="14">
        <v>113102</v>
      </c>
      <c r="C554" s="14">
        <v>1</v>
      </c>
      <c r="D554" s="15">
        <f>IFERROR(VLOOKUP(A554,'base incadea'!A:C,2,FALSE),"******")</f>
        <v>112902</v>
      </c>
      <c r="F554" s="3"/>
      <c r="G554" s="5" t="str">
        <f>IF(B554=D554,"OK","Article déclassé")</f>
        <v>Article déclassé</v>
      </c>
    </row>
    <row r="555" spans="1:7" ht="15" x14ac:dyDescent="0.25">
      <c r="A555" s="13" t="s">
        <v>158</v>
      </c>
      <c r="B555" s="14">
        <v>110802</v>
      </c>
      <c r="C555" s="14">
        <v>1</v>
      </c>
      <c r="D555" s="15">
        <f>IFERROR(VLOOKUP(A555,'base incadea'!A:C,2,FALSE),"******")</f>
        <v>112902</v>
      </c>
      <c r="F555" s="3"/>
      <c r="G555" s="5" t="str">
        <f>IF(B555=D555,"OK","Article déclassé")</f>
        <v>Article déclassé</v>
      </c>
    </row>
    <row r="556" spans="1:7" ht="15" x14ac:dyDescent="0.25">
      <c r="A556" s="4" t="s">
        <v>110</v>
      </c>
      <c r="B556" s="6">
        <v>111402</v>
      </c>
      <c r="C556" s="6">
        <v>1</v>
      </c>
      <c r="D556" s="5">
        <f>IFERROR(VLOOKUP(A556,'base incadea'!A:C,2,FALSE),"******")</f>
        <v>111206</v>
      </c>
      <c r="F556" s="3"/>
      <c r="G556" s="5" t="str">
        <f>IF(B556=D556,"OK","Article déclassé")</f>
        <v>Article déclassé</v>
      </c>
    </row>
    <row r="557" spans="1:7" ht="15" x14ac:dyDescent="0.25">
      <c r="A557" s="4" t="s">
        <v>52</v>
      </c>
      <c r="B557" s="6">
        <v>110601</v>
      </c>
      <c r="C557" s="6">
        <v>7</v>
      </c>
      <c r="D557" s="5">
        <f>IFERROR(VLOOKUP(A557,'base incadea'!A:C,2,FALSE),"******")</f>
        <v>110601</v>
      </c>
      <c r="G557" s="5" t="str">
        <f>IF(B557=D557,"OK","Article déclassé")</f>
        <v>OK</v>
      </c>
    </row>
    <row r="558" spans="1:7" ht="15" x14ac:dyDescent="0.25">
      <c r="A558" s="4" t="s">
        <v>28</v>
      </c>
      <c r="B558" s="6">
        <v>110401</v>
      </c>
      <c r="C558" s="6">
        <v>4</v>
      </c>
      <c r="D558" s="5">
        <f>IFERROR(VLOOKUP(A558,'base incadea'!A:C,2,FALSE),"******")</f>
        <v>110401</v>
      </c>
      <c r="G558" s="5" t="str">
        <f>IF(B558=D558,"OK","Article déclassé")</f>
        <v>OK</v>
      </c>
    </row>
    <row r="559" spans="1:7" ht="15" x14ac:dyDescent="0.25">
      <c r="A559" s="4" t="s">
        <v>774</v>
      </c>
      <c r="B559" s="6">
        <v>131102</v>
      </c>
      <c r="C559" s="6">
        <v>1</v>
      </c>
      <c r="D559" s="5">
        <f>IFERROR(VLOOKUP(A559,'base incadea'!A:C,2,FALSE),"******")</f>
        <v>131102</v>
      </c>
      <c r="G559" s="5" t="str">
        <f>IF(B559=D559,"OK","Article déclassé")</f>
        <v>OK</v>
      </c>
    </row>
    <row r="560" spans="1:7" ht="15" x14ac:dyDescent="0.25">
      <c r="A560" s="4" t="s">
        <v>708</v>
      </c>
      <c r="B560" s="6">
        <v>130901</v>
      </c>
      <c r="C560" s="6">
        <v>1</v>
      </c>
      <c r="D560" s="5">
        <f>IFERROR(VLOOKUP(A560,'base incadea'!A:C,2,FALSE),"******")</f>
        <v>130901</v>
      </c>
      <c r="G560" s="5" t="str">
        <f>IF(B560=D560,"OK","Article déclassé")</f>
        <v>OK</v>
      </c>
    </row>
    <row r="561" spans="1:7" ht="15" x14ac:dyDescent="0.25">
      <c r="A561" s="4" t="s">
        <v>738</v>
      </c>
      <c r="B561" s="6">
        <v>131001</v>
      </c>
      <c r="C561" s="6">
        <v>1</v>
      </c>
      <c r="D561" s="5">
        <f>IFERROR(VLOOKUP(A561,'base incadea'!A:C,2,FALSE),"******")</f>
        <v>131001</v>
      </c>
      <c r="G561" s="5" t="str">
        <f>IF(B561=D561,"OK","Article déclassé")</f>
        <v>OK</v>
      </c>
    </row>
    <row r="562" spans="1:7" ht="15" x14ac:dyDescent="0.25">
      <c r="A562" s="4" t="s">
        <v>936</v>
      </c>
      <c r="B562" s="6">
        <v>131601</v>
      </c>
      <c r="C562" s="6">
        <v>1</v>
      </c>
      <c r="D562" s="5">
        <f>IFERROR(VLOOKUP(A562,'base incadea'!A:C,2,FALSE),"******")</f>
        <v>131601</v>
      </c>
      <c r="G562" s="5" t="str">
        <f>IF(B562=D562,"OK","Article déclassé")</f>
        <v>OK</v>
      </c>
    </row>
    <row r="563" spans="1:7" ht="15" x14ac:dyDescent="0.25">
      <c r="A563" s="4" t="s">
        <v>744</v>
      </c>
      <c r="B563" s="6">
        <v>131002</v>
      </c>
      <c r="C563" s="6">
        <v>2</v>
      </c>
      <c r="D563" s="5">
        <f>IFERROR(VLOOKUP(A563,'base incadea'!A:C,2,FALSE),"******")</f>
        <v>131002</v>
      </c>
      <c r="G563" s="5" t="str">
        <f>IF(B563=D563,"OK","Article déclassé")</f>
        <v>OK</v>
      </c>
    </row>
    <row r="564" spans="1:7" ht="15" x14ac:dyDescent="0.25">
      <c r="A564" s="4" t="s">
        <v>873</v>
      </c>
      <c r="B564" s="6">
        <v>131403</v>
      </c>
      <c r="C564" s="6">
        <v>1</v>
      </c>
      <c r="D564" s="5">
        <f>IFERROR(VLOOKUP(A564,'base incadea'!A:C,2,FALSE),"******")</f>
        <v>131403</v>
      </c>
      <c r="G564" s="5" t="str">
        <f>IF(B564=D564,"OK","Article déclassé")</f>
        <v>OK</v>
      </c>
    </row>
    <row r="565" spans="1:7" ht="15" x14ac:dyDescent="0.25">
      <c r="A565" s="4" t="s">
        <v>775</v>
      </c>
      <c r="B565" s="6">
        <v>131102</v>
      </c>
      <c r="C565" s="6">
        <v>1</v>
      </c>
      <c r="D565" s="5">
        <f>IFERROR(VLOOKUP(A565,'base incadea'!A:C,2,FALSE),"******")</f>
        <v>131102</v>
      </c>
      <c r="G565" s="5" t="str">
        <f>IF(B565=D565,"OK","Article déclassé")</f>
        <v>OK</v>
      </c>
    </row>
    <row r="566" spans="1:7" ht="15" x14ac:dyDescent="0.25">
      <c r="A566" s="4" t="s">
        <v>623</v>
      </c>
      <c r="B566" s="6">
        <v>122703</v>
      </c>
      <c r="C566" s="6">
        <v>1</v>
      </c>
      <c r="D566" s="5">
        <f>IFERROR(VLOOKUP(A566,'base incadea'!A:C,2,FALSE),"******")</f>
        <v>122703</v>
      </c>
      <c r="G566" s="5" t="str">
        <f>IF(B566=D566,"OK","Article déclassé")</f>
        <v>OK</v>
      </c>
    </row>
    <row r="567" spans="1:7" ht="15" x14ac:dyDescent="0.25">
      <c r="A567" s="4" t="s">
        <v>570</v>
      </c>
      <c r="B567" s="6">
        <v>122502</v>
      </c>
      <c r="C567" s="6">
        <v>1</v>
      </c>
      <c r="D567" s="5">
        <f>IFERROR(VLOOKUP(A567,'base incadea'!A:C,2,FALSE),"******")</f>
        <v>122501</v>
      </c>
      <c r="F567" s="3"/>
      <c r="G567" s="5" t="str">
        <f>IF(B567=D567,"OK","Article déclassé")</f>
        <v>Article déclassé</v>
      </c>
    </row>
    <row r="568" spans="1:7" ht="15" x14ac:dyDescent="0.25">
      <c r="A568" s="4" t="s">
        <v>289</v>
      </c>
      <c r="B568" s="6">
        <v>121001</v>
      </c>
      <c r="C568" s="6">
        <v>1</v>
      </c>
      <c r="D568" s="5">
        <f>IFERROR(VLOOKUP(A568,'base incadea'!A:C,2,FALSE),"******")</f>
        <v>121001</v>
      </c>
      <c r="G568" s="5" t="str">
        <f>IF(B568=D568,"OK","Article déclassé")</f>
        <v>OK</v>
      </c>
    </row>
    <row r="569" spans="1:7" ht="15" x14ac:dyDescent="0.25">
      <c r="A569" s="4" t="s">
        <v>721</v>
      </c>
      <c r="B569" s="6">
        <v>130903</v>
      </c>
      <c r="C569" s="6">
        <v>1</v>
      </c>
      <c r="D569" s="5">
        <f>IFERROR(VLOOKUP(A569,'base incadea'!A:C,2,FALSE),"******")</f>
        <v>130903</v>
      </c>
      <c r="G569" s="5" t="str">
        <f>IF(B569=D569,"OK","Article déclassé")</f>
        <v>OK</v>
      </c>
    </row>
    <row r="570" spans="1:7" ht="15" x14ac:dyDescent="0.25">
      <c r="A570" s="4" t="s">
        <v>951</v>
      </c>
      <c r="B570" s="6">
        <v>131605</v>
      </c>
      <c r="C570" s="6">
        <v>2</v>
      </c>
      <c r="D570" s="5">
        <f>IFERROR(VLOOKUP(A570,'base incadea'!A:C,2,FALSE),"******")</f>
        <v>131604</v>
      </c>
      <c r="F570" s="3"/>
      <c r="G570" s="5" t="str">
        <f>IF(B570=D570,"OK","Article déclassé")</f>
        <v>Article déclassé</v>
      </c>
    </row>
    <row r="571" spans="1:7" ht="15" x14ac:dyDescent="0.25">
      <c r="A571" s="4" t="s">
        <v>929</v>
      </c>
      <c r="B571" s="6">
        <v>131505</v>
      </c>
      <c r="C571" s="6">
        <v>9</v>
      </c>
      <c r="D571" s="5">
        <f>IFERROR(VLOOKUP(A571,'base incadea'!A:C,2,FALSE),"******")</f>
        <v>131505</v>
      </c>
      <c r="G571" s="5" t="str">
        <f>IF(B571=D571,"OK","Article déclassé")</f>
        <v>OK</v>
      </c>
    </row>
    <row r="572" spans="1:7" ht="15" x14ac:dyDescent="0.25">
      <c r="A572" s="4" t="s">
        <v>889</v>
      </c>
      <c r="B572" s="6">
        <v>131405</v>
      </c>
      <c r="C572" s="6">
        <v>28</v>
      </c>
      <c r="D572" s="5">
        <f>IFERROR(VLOOKUP(A572,'base incadea'!A:C,2,FALSE),"******")</f>
        <v>131404</v>
      </c>
      <c r="F572" s="3"/>
      <c r="G572" s="5" t="str">
        <f>IF(B572=D572,"OK","Article déclassé")</f>
        <v>Article déclassé</v>
      </c>
    </row>
    <row r="573" spans="1:7" ht="15" x14ac:dyDescent="0.25">
      <c r="A573" s="4" t="s">
        <v>797</v>
      </c>
      <c r="B573" s="6">
        <v>131105</v>
      </c>
      <c r="C573" s="6">
        <v>13</v>
      </c>
      <c r="D573" s="5">
        <f>IFERROR(VLOOKUP(A573,'base incadea'!A:C,2,FALSE),"******")</f>
        <v>131105</v>
      </c>
      <c r="G573" s="5" t="str">
        <f>IF(B573=D573,"OK","Article déclassé")</f>
        <v>OK</v>
      </c>
    </row>
    <row r="574" spans="1:7" ht="15" x14ac:dyDescent="0.25">
      <c r="A574" s="4" t="s">
        <v>761</v>
      </c>
      <c r="B574" s="6">
        <v>131005</v>
      </c>
      <c r="C574" s="6">
        <v>14</v>
      </c>
      <c r="D574" s="5">
        <f>IFERROR(VLOOKUP(A574,'base incadea'!A:C,2,FALSE),"******")</f>
        <v>131005</v>
      </c>
      <c r="G574" s="5" t="str">
        <f>IF(B574=D574,"OK","Article déclassé")</f>
        <v>OK</v>
      </c>
    </row>
    <row r="575" spans="1:7" ht="15" x14ac:dyDescent="0.25">
      <c r="A575" s="4" t="s">
        <v>682</v>
      </c>
      <c r="B575" s="6">
        <v>130705</v>
      </c>
      <c r="C575" s="6">
        <v>10</v>
      </c>
      <c r="D575" s="5">
        <f>IFERROR(VLOOKUP(A575,'base incadea'!A:C,2,FALSE),"******")</f>
        <v>130705</v>
      </c>
      <c r="G575" s="5" t="str">
        <f>IF(B575=D575,"OK","Article déclassé")</f>
        <v>OK</v>
      </c>
    </row>
    <row r="576" spans="1:7" ht="15" x14ac:dyDescent="0.25">
      <c r="A576" s="4" t="s">
        <v>930</v>
      </c>
      <c r="B576" s="6">
        <v>131505</v>
      </c>
      <c r="C576" s="6">
        <v>2</v>
      </c>
      <c r="D576" s="5">
        <f>IFERROR(VLOOKUP(A576,'base incadea'!A:C,2,FALSE),"******")</f>
        <v>131505</v>
      </c>
      <c r="G576" s="5" t="str">
        <f>IF(B576=D576,"OK","Article déclassé")</f>
        <v>OK</v>
      </c>
    </row>
    <row r="577" spans="1:7" ht="15" x14ac:dyDescent="0.25">
      <c r="A577" s="4" t="s">
        <v>248</v>
      </c>
      <c r="B577" s="6">
        <v>120604</v>
      </c>
      <c r="C577" s="6">
        <v>2</v>
      </c>
      <c r="D577" s="5">
        <f>IFERROR(VLOOKUP(A577,'base incadea'!A:C,2,FALSE),"******")</f>
        <v>120604</v>
      </c>
      <c r="G577" s="5" t="str">
        <f>IF(B577=D577,"OK","Article déclassé")</f>
        <v>OK</v>
      </c>
    </row>
    <row r="578" spans="1:7" ht="15" x14ac:dyDescent="0.25">
      <c r="A578" s="4" t="s">
        <v>421</v>
      </c>
      <c r="B578" s="6">
        <v>121604</v>
      </c>
      <c r="C578" s="6">
        <v>3</v>
      </c>
      <c r="D578" s="5">
        <f>IFERROR(VLOOKUP(A578,'base incadea'!A:C,2,FALSE),"******")</f>
        <v>121604</v>
      </c>
      <c r="G578" s="5" t="str">
        <f>IF(B578=D578,"OK","Article déclassé")</f>
        <v>OK</v>
      </c>
    </row>
    <row r="579" spans="1:7" ht="15" x14ac:dyDescent="0.25">
      <c r="A579" s="4" t="s">
        <v>995</v>
      </c>
      <c r="B579" s="6">
        <v>120804</v>
      </c>
      <c r="C579" s="6">
        <v>1</v>
      </c>
      <c r="D579" s="5" t="str">
        <f>IFERROR(VLOOKUP(A579,'base incadea'!A:C,2,FALSE),"******")</f>
        <v>******</v>
      </c>
      <c r="F579" s="3"/>
      <c r="G579" s="5" t="str">
        <f>IF(B579=D579,"OK","Article déclassé")</f>
        <v>Article déclassé</v>
      </c>
    </row>
    <row r="580" spans="1:7" ht="20.100000000000001" customHeight="1" x14ac:dyDescent="0.25">
      <c r="A580" s="4" t="s">
        <v>467</v>
      </c>
      <c r="B580" s="6">
        <v>120604</v>
      </c>
      <c r="C580" s="6">
        <v>1</v>
      </c>
      <c r="D580" s="5">
        <f>IFERROR(VLOOKUP(A580,'base incadea'!A:C,2,FALSE),"******")</f>
        <v>121804</v>
      </c>
      <c r="E580" s="18"/>
      <c r="F580" s="8"/>
      <c r="G580" s="5" t="str">
        <f>IF(B580=D580,"OK","Article déclassé")</f>
        <v>Article déclassé</v>
      </c>
    </row>
    <row r="581" spans="1:7" ht="15" x14ac:dyDescent="0.25">
      <c r="A581" s="9" t="s">
        <v>1025</v>
      </c>
      <c r="B581" s="10">
        <v>120604</v>
      </c>
      <c r="C581" s="10">
        <v>1</v>
      </c>
      <c r="D581" s="11" t="str">
        <f>IFERROR(VLOOKUP(A581,'base incadea'!A:C,2,FALSE),"******")</f>
        <v>******</v>
      </c>
      <c r="F581" s="3"/>
      <c r="G581" s="5" t="str">
        <f>IF(B581=D581,"OK","Article déclassé")</f>
        <v>Article déclassé</v>
      </c>
    </row>
    <row r="582" spans="1:7" ht="15" x14ac:dyDescent="0.25">
      <c r="A582" s="4" t="s">
        <v>60</v>
      </c>
      <c r="B582" s="6">
        <v>110604</v>
      </c>
      <c r="C582" s="6">
        <v>1</v>
      </c>
      <c r="D582" s="5">
        <f>IFERROR(VLOOKUP(A582,'base incadea'!A:C,2,FALSE),"******")</f>
        <v>110604</v>
      </c>
      <c r="G582" s="5" t="str">
        <f>IF(B582=D582,"OK","Article déclassé")</f>
        <v>OK</v>
      </c>
    </row>
    <row r="583" spans="1:7" ht="15" x14ac:dyDescent="0.25">
      <c r="A583" s="4" t="s">
        <v>969</v>
      </c>
      <c r="B583" s="6">
        <v>111006</v>
      </c>
      <c r="C583" s="6">
        <v>3</v>
      </c>
      <c r="D583" s="5" t="str">
        <f>IFERROR(VLOOKUP(A583,'base incadea'!A:C,2,FALSE),"******")</f>
        <v>******</v>
      </c>
      <c r="F583" s="3"/>
      <c r="G583" s="5" t="str">
        <f>IF(B583=D583,"OK","Article déclassé")</f>
        <v>Article déclassé</v>
      </c>
    </row>
    <row r="584" spans="1:7" ht="15" x14ac:dyDescent="0.25">
      <c r="A584" s="4" t="s">
        <v>798</v>
      </c>
      <c r="B584" s="6">
        <v>131104</v>
      </c>
      <c r="C584" s="6">
        <v>5</v>
      </c>
      <c r="D584" s="5">
        <f>IFERROR(VLOOKUP(A584,'base incadea'!A:C,2,FALSE),"******")</f>
        <v>131105</v>
      </c>
      <c r="F584" s="3"/>
      <c r="G584" s="5" t="str">
        <f>IF(B584=D584,"OK","Article déclassé")</f>
        <v>Article déclassé</v>
      </c>
    </row>
    <row r="585" spans="1:7" ht="15" x14ac:dyDescent="0.25">
      <c r="A585" s="4" t="s">
        <v>722</v>
      </c>
      <c r="B585" s="6">
        <v>130903</v>
      </c>
      <c r="C585" s="6">
        <v>2</v>
      </c>
      <c r="D585" s="5">
        <f>IFERROR(VLOOKUP(A585,'base incadea'!A:C,2,FALSE),"******")</f>
        <v>130903</v>
      </c>
      <c r="G585" s="5" t="str">
        <f>IF(B585=D585,"OK","Article déclassé")</f>
        <v>OK</v>
      </c>
    </row>
    <row r="586" spans="1:7" ht="15" x14ac:dyDescent="0.25">
      <c r="A586" s="4" t="s">
        <v>699</v>
      </c>
      <c r="B586" s="6">
        <v>130803</v>
      </c>
      <c r="C586" s="6">
        <v>7</v>
      </c>
      <c r="D586" s="5">
        <f>IFERROR(VLOOKUP(A586,'base incadea'!A:C,2,FALSE),"******")</f>
        <v>130804</v>
      </c>
      <c r="F586" s="3"/>
      <c r="G586" s="5" t="str">
        <f>IF(B586=D586,"OK","Article déclassé")</f>
        <v>Article déclassé</v>
      </c>
    </row>
    <row r="587" spans="1:7" ht="15" x14ac:dyDescent="0.25">
      <c r="A587" s="4" t="s">
        <v>840</v>
      </c>
      <c r="B587" s="6">
        <v>131303</v>
      </c>
      <c r="C587" s="6">
        <v>6</v>
      </c>
      <c r="D587" s="5">
        <f>IFERROR(VLOOKUP(A587,'base incadea'!A:C,2,FALSE),"******")</f>
        <v>131303</v>
      </c>
      <c r="G587" s="5" t="str">
        <f>IF(B587=D587,"OK","Article déclassé")</f>
        <v>OK</v>
      </c>
    </row>
    <row r="588" spans="1:7" ht="15" x14ac:dyDescent="0.25">
      <c r="A588" s="4" t="s">
        <v>668</v>
      </c>
      <c r="B588" s="6">
        <v>130605</v>
      </c>
      <c r="C588" s="6">
        <v>4</v>
      </c>
      <c r="D588" s="5">
        <f>IFERROR(VLOOKUP(A588,'base incadea'!A:C,2,FALSE),"******")</f>
        <v>130605</v>
      </c>
      <c r="G588" s="5" t="str">
        <f>IF(B588=D588,"OK","Article déclassé")</f>
        <v>OK</v>
      </c>
    </row>
    <row r="589" spans="1:7" ht="15" x14ac:dyDescent="0.25">
      <c r="A589" s="4" t="s">
        <v>920</v>
      </c>
      <c r="B589" s="6">
        <v>131504</v>
      </c>
      <c r="C589" s="6">
        <v>2</v>
      </c>
      <c r="D589" s="5">
        <f>IFERROR(VLOOKUP(A589,'base incadea'!A:C,2,FALSE),"******")</f>
        <v>131504</v>
      </c>
      <c r="G589" s="5" t="str">
        <f>IF(B589=D589,"OK","Article déclassé")</f>
        <v>OK</v>
      </c>
    </row>
    <row r="590" spans="1:7" ht="15" x14ac:dyDescent="0.25">
      <c r="A590" s="4" t="s">
        <v>1001</v>
      </c>
      <c r="B590" s="6">
        <v>131503</v>
      </c>
      <c r="C590" s="6">
        <v>4</v>
      </c>
      <c r="D590" s="5" t="str">
        <f>IFERROR(VLOOKUP(A590,'base incadea'!A:C,2,FALSE),"******")</f>
        <v>******</v>
      </c>
      <c r="F590" s="3"/>
      <c r="G590" s="5" t="str">
        <f>IF(B590=D590,"OK","Article déclassé")</f>
        <v>Article déclassé</v>
      </c>
    </row>
    <row r="591" spans="1:7" ht="15" x14ac:dyDescent="0.25">
      <c r="A591" s="4" t="s">
        <v>10</v>
      </c>
      <c r="B591" s="6">
        <v>110202</v>
      </c>
      <c r="C591" s="6">
        <v>1</v>
      </c>
      <c r="D591" s="5">
        <f>IFERROR(VLOOKUP(A591,'base incadea'!A:C,2,FALSE),"******")</f>
        <v>110202</v>
      </c>
      <c r="G591" s="5" t="str">
        <f>IF(B591=D591,"OK","Article déclassé")</f>
        <v>OK</v>
      </c>
    </row>
    <row r="592" spans="1:7" ht="15" x14ac:dyDescent="0.25">
      <c r="A592" s="4" t="s">
        <v>613</v>
      </c>
      <c r="B592" s="6">
        <v>122702</v>
      </c>
      <c r="C592" s="6">
        <v>1</v>
      </c>
      <c r="D592" s="5">
        <f>IFERROR(VLOOKUP(A592,'base incadea'!A:C,2,FALSE),"******")</f>
        <v>122702</v>
      </c>
      <c r="G592" s="5" t="str">
        <f>IF(B592=D592,"OK","Article déclassé")</f>
        <v>OK</v>
      </c>
    </row>
    <row r="593" spans="1:7" ht="15" x14ac:dyDescent="0.25">
      <c r="A593" s="4" t="s">
        <v>588</v>
      </c>
      <c r="B593" s="6">
        <v>122503</v>
      </c>
      <c r="C593" s="6">
        <v>1</v>
      </c>
      <c r="D593" s="5">
        <f>IFERROR(VLOOKUP(A593,'base incadea'!A:C,2,FALSE),"******")</f>
        <v>122503</v>
      </c>
      <c r="G593" s="5" t="str">
        <f>IF(B593=D593,"OK","Article déclassé")</f>
        <v>OK</v>
      </c>
    </row>
    <row r="594" spans="1:7" ht="15" x14ac:dyDescent="0.25">
      <c r="A594" s="4" t="s">
        <v>1012</v>
      </c>
      <c r="B594" s="6">
        <v>121802</v>
      </c>
      <c r="C594" s="6">
        <v>1</v>
      </c>
      <c r="D594" s="5" t="str">
        <f>IFERROR(VLOOKUP(A594,'base incadea'!A:C,2,FALSE),"******")</f>
        <v>******</v>
      </c>
      <c r="F594" s="3"/>
      <c r="G594" s="5" t="str">
        <f>IF(B594=D594,"OK","Article déclassé")</f>
        <v>Article déclassé</v>
      </c>
    </row>
    <row r="595" spans="1:7" ht="15" x14ac:dyDescent="0.25">
      <c r="A595" s="4" t="s">
        <v>266</v>
      </c>
      <c r="B595" s="6">
        <v>120901</v>
      </c>
      <c r="C595" s="6">
        <v>1</v>
      </c>
      <c r="D595" s="5">
        <f>IFERROR(VLOOKUP(A595,'base incadea'!A:C,2,FALSE),"******")</f>
        <v>120901</v>
      </c>
      <c r="G595" s="5" t="str">
        <f>IF(B595=D595,"OK","Article déclassé")</f>
        <v>OK</v>
      </c>
    </row>
    <row r="596" spans="1:7" ht="15" x14ac:dyDescent="0.25">
      <c r="A596" s="4" t="s">
        <v>439</v>
      </c>
      <c r="B596" s="6">
        <v>121702</v>
      </c>
      <c r="C596" s="6">
        <v>1</v>
      </c>
      <c r="D596" s="5">
        <f>IFERROR(VLOOKUP(A596,'base incadea'!A:C,2,FALSE),"******")</f>
        <v>121702</v>
      </c>
      <c r="G596" s="5" t="str">
        <f>IF(B596=D596,"OK","Article déclassé")</f>
        <v>OK</v>
      </c>
    </row>
    <row r="597" spans="1:7" ht="15" x14ac:dyDescent="0.25">
      <c r="A597" s="4" t="s">
        <v>208</v>
      </c>
      <c r="B597" s="6">
        <v>113506</v>
      </c>
      <c r="C597" s="6">
        <v>2</v>
      </c>
      <c r="D597" s="5">
        <f>IFERROR(VLOOKUP(A597,'base incadea'!A:C,2,FALSE),"******")</f>
        <v>113506</v>
      </c>
      <c r="G597" s="5" t="str">
        <f>IF(B597=D597,"OK","Article déclassé")</f>
        <v>OK</v>
      </c>
    </row>
    <row r="598" spans="1:7" ht="20.100000000000001" customHeight="1" x14ac:dyDescent="0.25">
      <c r="A598" s="4" t="s">
        <v>965</v>
      </c>
      <c r="B598" s="6">
        <v>111404</v>
      </c>
      <c r="C598" s="6">
        <v>2</v>
      </c>
      <c r="D598" s="5" t="str">
        <f>IFERROR(VLOOKUP(A598,'base incadea'!A:C,2,FALSE),"******")</f>
        <v>******</v>
      </c>
      <c r="E598" s="18"/>
      <c r="F598" s="8"/>
      <c r="G598" s="5" t="str">
        <f>IF(B598=D598,"OK","Article déclassé")</f>
        <v>Article déclassé</v>
      </c>
    </row>
    <row r="599" spans="1:7" ht="15" x14ac:dyDescent="0.25">
      <c r="A599" s="9" t="s">
        <v>497</v>
      </c>
      <c r="B599" s="10">
        <v>121904</v>
      </c>
      <c r="C599" s="10">
        <v>1</v>
      </c>
      <c r="D599" s="11">
        <f>IFERROR(VLOOKUP(A599,'base incadea'!A:C,2,FALSE),"******")</f>
        <v>121903</v>
      </c>
      <c r="F599" s="3"/>
      <c r="G599" s="5" t="str">
        <f>IF(B599=D599,"OK","Article déclassé")</f>
        <v>Article déclassé</v>
      </c>
    </row>
    <row r="600" spans="1:7" ht="15" x14ac:dyDescent="0.25">
      <c r="A600" s="4" t="s">
        <v>547</v>
      </c>
      <c r="B600" s="6">
        <v>122302</v>
      </c>
      <c r="C600" s="6">
        <v>2</v>
      </c>
      <c r="D600" s="5">
        <f>IFERROR(VLOOKUP(A600,'base incadea'!A:C,2,FALSE),"******")</f>
        <v>122302</v>
      </c>
      <c r="G600" s="5" t="str">
        <f>IF(B600=D600,"OK","Article déclassé")</f>
        <v>OK</v>
      </c>
    </row>
    <row r="601" spans="1:7" ht="15" x14ac:dyDescent="0.25">
      <c r="A601" s="4" t="s">
        <v>475</v>
      </c>
      <c r="B601" s="6">
        <v>121901</v>
      </c>
      <c r="C601" s="6">
        <v>2</v>
      </c>
      <c r="D601" s="5">
        <f>IFERROR(VLOOKUP(A601,'base incadea'!A:C,2,FALSE),"******")</f>
        <v>121901</v>
      </c>
      <c r="G601" s="5" t="str">
        <f>IF(B601=D601,"OK","Article déclassé")</f>
        <v>OK</v>
      </c>
    </row>
    <row r="602" spans="1:7" ht="15" x14ac:dyDescent="0.25">
      <c r="A602" s="4" t="s">
        <v>984</v>
      </c>
      <c r="B602" s="6">
        <v>121802</v>
      </c>
      <c r="C602" s="6">
        <v>1</v>
      </c>
      <c r="D602" s="5" t="str">
        <f>IFERROR(VLOOKUP(A602,'base incadea'!A:C,2,FALSE),"******")</f>
        <v>******</v>
      </c>
      <c r="F602" s="3"/>
      <c r="G602" s="5" t="str">
        <f>IF(B602=D602,"OK","Article déclassé")</f>
        <v>Article déclassé</v>
      </c>
    </row>
    <row r="603" spans="1:7" ht="15" x14ac:dyDescent="0.25">
      <c r="A603" s="4" t="s">
        <v>948</v>
      </c>
      <c r="B603" s="6">
        <v>131603</v>
      </c>
      <c r="C603" s="6">
        <v>1</v>
      </c>
      <c r="D603" s="5">
        <f>IFERROR(VLOOKUP(A603,'base incadea'!A:C,2,FALSE),"******")</f>
        <v>131603</v>
      </c>
      <c r="G603" s="5" t="str">
        <f>IF(B603=D603,"OK","Article déclassé")</f>
        <v>OK</v>
      </c>
    </row>
    <row r="604" spans="1:7" ht="15" x14ac:dyDescent="0.25">
      <c r="A604" s="4" t="s">
        <v>91</v>
      </c>
      <c r="B604" s="6">
        <v>111002</v>
      </c>
      <c r="C604" s="6">
        <v>1</v>
      </c>
      <c r="D604" s="5">
        <f>IFERROR(VLOOKUP(A604,'base incadea'!A:C,2,FALSE),"******")</f>
        <v>111002</v>
      </c>
      <c r="G604" s="5" t="str">
        <f>IF(B604=D604,"OK","Article déclassé")</f>
        <v>OK</v>
      </c>
    </row>
    <row r="605" spans="1:7" ht="15" x14ac:dyDescent="0.25">
      <c r="A605" s="4" t="s">
        <v>897</v>
      </c>
      <c r="B605" s="6">
        <v>131405</v>
      </c>
      <c r="C605" s="6">
        <v>5</v>
      </c>
      <c r="D605" s="5">
        <f>IFERROR(VLOOKUP(A605,'base incadea'!A:C,2,FALSE),"******")</f>
        <v>131405</v>
      </c>
      <c r="G605" s="5" t="str">
        <f>IF(B605=D605,"OK","Article déclassé")</f>
        <v>OK</v>
      </c>
    </row>
    <row r="606" spans="1:7" ht="15" x14ac:dyDescent="0.25">
      <c r="A606" s="4" t="s">
        <v>464</v>
      </c>
      <c r="B606" s="6">
        <v>121804</v>
      </c>
      <c r="C606" s="6">
        <v>1</v>
      </c>
      <c r="D606" s="5">
        <f>IFERROR(VLOOKUP(A606,'base incadea'!A:C,2,FALSE),"******")</f>
        <v>121803</v>
      </c>
      <c r="F606" s="3"/>
      <c r="G606" s="5" t="str">
        <f>IF(B606=D606,"OK","Article déclassé")</f>
        <v>Article déclassé</v>
      </c>
    </row>
    <row r="607" spans="1:7" ht="15" x14ac:dyDescent="0.25">
      <c r="A607" s="4" t="s">
        <v>138</v>
      </c>
      <c r="B607" s="6">
        <v>112504</v>
      </c>
      <c r="C607" s="6">
        <v>2</v>
      </c>
      <c r="D607" s="5">
        <f>IFERROR(VLOOKUP(A607,'base incadea'!A:C,2,FALSE),"******")</f>
        <v>112504</v>
      </c>
      <c r="G607" s="5" t="str">
        <f>IF(B607=D607,"OK","Article déclassé")</f>
        <v>OK</v>
      </c>
    </row>
    <row r="608" spans="1:7" ht="15" x14ac:dyDescent="0.25">
      <c r="A608" s="4" t="s">
        <v>745</v>
      </c>
      <c r="B608" s="6">
        <v>131002</v>
      </c>
      <c r="C608" s="6">
        <v>2</v>
      </c>
      <c r="D608" s="5">
        <f>IFERROR(VLOOKUP(A608,'base incadea'!A:C,2,FALSE),"******")</f>
        <v>131002</v>
      </c>
      <c r="G608" s="5" t="str">
        <f>IF(B608=D608,"OK","Article déclassé")</f>
        <v>OK</v>
      </c>
    </row>
    <row r="609" spans="1:7" ht="15" x14ac:dyDescent="0.25">
      <c r="A609" s="4" t="s">
        <v>746</v>
      </c>
      <c r="B609" s="6">
        <v>131002</v>
      </c>
      <c r="C609" s="6">
        <v>3</v>
      </c>
      <c r="D609" s="5">
        <f>IFERROR(VLOOKUP(A609,'base incadea'!A:C,2,FALSE),"******")</f>
        <v>131002</v>
      </c>
      <c r="G609" s="5" t="str">
        <f>IF(B609=D609,"OK","Article déclassé")</f>
        <v>OK</v>
      </c>
    </row>
    <row r="610" spans="1:7" ht="15" x14ac:dyDescent="0.25">
      <c r="A610" s="4" t="s">
        <v>931</v>
      </c>
      <c r="B610" s="6">
        <v>131505</v>
      </c>
      <c r="C610" s="6">
        <v>2</v>
      </c>
      <c r="D610" s="5">
        <f>IFERROR(VLOOKUP(A610,'base incadea'!A:C,2,FALSE),"******")</f>
        <v>131505</v>
      </c>
      <c r="G610" s="5" t="str">
        <f>IF(B610=D610,"OK","Article déclassé")</f>
        <v>OK</v>
      </c>
    </row>
    <row r="611" spans="1:7" ht="20.100000000000001" customHeight="1" x14ac:dyDescent="0.25">
      <c r="A611" s="4" t="s">
        <v>955</v>
      </c>
      <c r="B611" s="6">
        <v>131605</v>
      </c>
      <c r="C611" s="6">
        <v>8</v>
      </c>
      <c r="D611" s="5">
        <f>IFERROR(VLOOKUP(A611,'base incadea'!A:C,2,FALSE),"******")</f>
        <v>131605</v>
      </c>
      <c r="E611" s="18"/>
      <c r="F611" s="23"/>
      <c r="G611" s="5" t="str">
        <f>IF(B611=D611,"OK","Article déclassé")</f>
        <v>OK</v>
      </c>
    </row>
    <row r="612" spans="1:7" ht="15" x14ac:dyDescent="0.25">
      <c r="A612" s="9" t="s">
        <v>803</v>
      </c>
      <c r="B612" s="10">
        <v>131105</v>
      </c>
      <c r="C612" s="10">
        <v>4</v>
      </c>
      <c r="D612" s="11">
        <f>IFERROR(VLOOKUP(A612,'base incadea'!A:C,2,FALSE),"******")</f>
        <v>131106</v>
      </c>
      <c r="F612" s="3"/>
      <c r="G612" s="5" t="str">
        <f>IF(B612=D612,"OK","Article déclassé")</f>
        <v>Article déclassé</v>
      </c>
    </row>
    <row r="613" spans="1:7" ht="15" x14ac:dyDescent="0.25">
      <c r="A613" s="4" t="s">
        <v>822</v>
      </c>
      <c r="B613" s="6">
        <v>131205</v>
      </c>
      <c r="C613" s="6">
        <v>7</v>
      </c>
      <c r="D613" s="5">
        <f>IFERROR(VLOOKUP(A613,'base incadea'!A:C,2,FALSE),"******")</f>
        <v>131205</v>
      </c>
      <c r="G613" s="5" t="str">
        <f>IF(B613=D613,"OK","Article déclassé")</f>
        <v>OK</v>
      </c>
    </row>
    <row r="614" spans="1:7" ht="15" x14ac:dyDescent="0.25">
      <c r="A614" s="4" t="s">
        <v>228</v>
      </c>
      <c r="B614" s="6">
        <v>120404</v>
      </c>
      <c r="C614" s="6">
        <v>3</v>
      </c>
      <c r="D614" s="5">
        <f>IFERROR(VLOOKUP(A614,'base incadea'!A:C,2,FALSE),"******")</f>
        <v>120403</v>
      </c>
      <c r="F614" s="3"/>
      <c r="G614" s="5" t="str">
        <f>IF(B614=D614,"OK","Article déclassé")</f>
        <v>Article déclassé</v>
      </c>
    </row>
    <row r="615" spans="1:7" ht="15" x14ac:dyDescent="0.25">
      <c r="A615" s="4" t="s">
        <v>799</v>
      </c>
      <c r="B615" s="6">
        <v>131104</v>
      </c>
      <c r="C615" s="6">
        <v>14</v>
      </c>
      <c r="D615" s="5">
        <f>IFERROR(VLOOKUP(A615,'base incadea'!A:C,2,FALSE),"******")</f>
        <v>131105</v>
      </c>
      <c r="F615" s="3"/>
      <c r="G615" s="5" t="str">
        <f>IF(B615=D615,"OK","Article déclassé")</f>
        <v>Article déclassé</v>
      </c>
    </row>
    <row r="616" spans="1:7" ht="15" x14ac:dyDescent="0.25">
      <c r="A616" s="4" t="s">
        <v>852</v>
      </c>
      <c r="B616" s="6">
        <v>131304</v>
      </c>
      <c r="C616" s="6">
        <v>3</v>
      </c>
      <c r="D616" s="5">
        <f>IFERROR(VLOOKUP(A616,'base incadea'!A:C,2,FALSE),"******")</f>
        <v>131305</v>
      </c>
      <c r="F616" s="3"/>
      <c r="G616" s="5" t="str">
        <f>IF(B616=D616,"OK","Article déclassé")</f>
        <v>Article déclassé</v>
      </c>
    </row>
    <row r="617" spans="1:7" ht="15" x14ac:dyDescent="0.25">
      <c r="A617" s="4" t="s">
        <v>875</v>
      </c>
      <c r="B617" s="6">
        <v>131403</v>
      </c>
      <c r="C617" s="6">
        <v>4</v>
      </c>
      <c r="D617" s="5">
        <f>IFERROR(VLOOKUP(A617,'base incadea'!A:C,2,FALSE),"******")</f>
        <v>131403</v>
      </c>
      <c r="G617" s="5" t="str">
        <f>IF(B617=D617,"OK","Article déclassé")</f>
        <v>OK</v>
      </c>
    </row>
    <row r="618" spans="1:7" ht="15" x14ac:dyDescent="0.25">
      <c r="A618" s="4" t="s">
        <v>112</v>
      </c>
      <c r="B618" s="6">
        <v>111401</v>
      </c>
      <c r="C618" s="6">
        <v>8</v>
      </c>
      <c r="D618" s="5">
        <f>IFERROR(VLOOKUP(A618,'base incadea'!A:C,2,FALSE),"******")</f>
        <v>111401</v>
      </c>
      <c r="G618" s="5" t="str">
        <f>IF(B618=D618,"OK","Article déclassé")</f>
        <v>OK</v>
      </c>
    </row>
    <row r="619" spans="1:7" ht="15" x14ac:dyDescent="0.25">
      <c r="A619" s="4" t="s">
        <v>142</v>
      </c>
      <c r="B619" s="6">
        <v>112504</v>
      </c>
      <c r="C619" s="6">
        <v>24</v>
      </c>
      <c r="D619" s="5">
        <f>IFERROR(VLOOKUP(A619,'base incadea'!A:C,2,FALSE),"******")</f>
        <v>112506</v>
      </c>
      <c r="F619" s="3"/>
      <c r="G619" s="5" t="str">
        <f>IF(B619=D619,"OK","Article déclassé")</f>
        <v>Article déclassé</v>
      </c>
    </row>
    <row r="620" spans="1:7" ht="15" x14ac:dyDescent="0.25">
      <c r="A620" s="4" t="s">
        <v>985</v>
      </c>
      <c r="B620" s="6">
        <v>121504</v>
      </c>
      <c r="C620" s="6">
        <v>1</v>
      </c>
      <c r="D620" s="5" t="str">
        <f>IFERROR(VLOOKUP(A620,'base incadea'!A:C,2,FALSE),"******")</f>
        <v>******</v>
      </c>
      <c r="F620" s="3"/>
      <c r="G620" s="5" t="str">
        <f>IF(B620=D620,"OK","Article déclassé")</f>
        <v>Article déclassé</v>
      </c>
    </row>
    <row r="621" spans="1:7" ht="15" x14ac:dyDescent="0.25">
      <c r="A621" s="13" t="s">
        <v>338</v>
      </c>
      <c r="B621" s="14">
        <v>121202</v>
      </c>
      <c r="C621" s="14">
        <v>1</v>
      </c>
      <c r="D621" s="15">
        <f>IFERROR(VLOOKUP(A621,'base incadea'!A:C,2,FALSE),"******")</f>
        <v>121201</v>
      </c>
      <c r="F621" s="3"/>
      <c r="G621" s="5" t="str">
        <f>IF(B621=D621,"OK","Article déclassé")</f>
        <v>Article déclassé</v>
      </c>
    </row>
    <row r="622" spans="1:7" ht="15" x14ac:dyDescent="0.25">
      <c r="A622" s="13" t="s">
        <v>338</v>
      </c>
      <c r="B622" s="14">
        <v>121201</v>
      </c>
      <c r="C622" s="14">
        <v>2</v>
      </c>
      <c r="D622" s="15">
        <f>IFERROR(VLOOKUP(A622,'base incadea'!A:C,2,FALSE),"******")</f>
        <v>121201</v>
      </c>
      <c r="G622" s="5" t="str">
        <f>IF(B622=D622,"OK","Article déclassé")</f>
        <v>OK</v>
      </c>
    </row>
    <row r="623" spans="1:7" ht="15" x14ac:dyDescent="0.25">
      <c r="A623" s="13" t="s">
        <v>338</v>
      </c>
      <c r="B623" s="14">
        <v>120202</v>
      </c>
      <c r="C623" s="14">
        <v>1</v>
      </c>
      <c r="D623" s="15">
        <f>IFERROR(VLOOKUP(A623,'base incadea'!A:C,2,FALSE),"******")</f>
        <v>121201</v>
      </c>
      <c r="F623" s="3"/>
      <c r="G623" s="5" t="str">
        <f>IF(B623=D623,"OK","Article déclassé")</f>
        <v>Article déclassé</v>
      </c>
    </row>
    <row r="624" spans="1:7" ht="15" x14ac:dyDescent="0.25">
      <c r="A624" s="4" t="s">
        <v>349</v>
      </c>
      <c r="B624" s="6">
        <v>121303</v>
      </c>
      <c r="C624" s="6">
        <v>2</v>
      </c>
      <c r="D624" s="5">
        <f>IFERROR(VLOOKUP(A624,'base incadea'!A:C,2,FALSE),"******")</f>
        <v>121301</v>
      </c>
      <c r="F624" s="3"/>
      <c r="G624" s="5" t="str">
        <f>IF(B624=D624,"OK","Article déclassé")</f>
        <v>Article déclassé</v>
      </c>
    </row>
    <row r="625" spans="1:7" ht="15" x14ac:dyDescent="0.25">
      <c r="A625" s="4" t="s">
        <v>450</v>
      </c>
      <c r="B625" s="6">
        <v>121703</v>
      </c>
      <c r="C625" s="6">
        <v>2</v>
      </c>
      <c r="D625" s="5">
        <f>IFERROR(VLOOKUP(A625,'base incadea'!A:C,2,FALSE),"******")</f>
        <v>121703</v>
      </c>
      <c r="G625" s="5" t="str">
        <f>IF(B625=D625,"OK","Article déclassé")</f>
        <v>OK</v>
      </c>
    </row>
    <row r="626" spans="1:7" ht="15" x14ac:dyDescent="0.25">
      <c r="A626" s="4" t="s">
        <v>90</v>
      </c>
      <c r="B626" s="6">
        <v>111001</v>
      </c>
      <c r="C626" s="6">
        <v>6</v>
      </c>
      <c r="D626" s="5">
        <f>IFERROR(VLOOKUP(A626,'base incadea'!A:C,2,FALSE),"******")</f>
        <v>111001</v>
      </c>
      <c r="G626" s="5" t="str">
        <f>IF(B626=D626,"OK","Article déclassé")</f>
        <v>OK</v>
      </c>
    </row>
    <row r="627" spans="1:7" ht="15" x14ac:dyDescent="0.25">
      <c r="A627" s="4" t="s">
        <v>181</v>
      </c>
      <c r="B627" s="6">
        <v>113301</v>
      </c>
      <c r="C627" s="6">
        <v>5</v>
      </c>
      <c r="D627" s="5">
        <f>IFERROR(VLOOKUP(A627,'base incadea'!A:C,2,FALSE),"******")</f>
        <v>113301</v>
      </c>
      <c r="G627" s="5" t="str">
        <f>IF(B627=D627,"OK","Article déclassé")</f>
        <v>OK</v>
      </c>
    </row>
    <row r="628" spans="1:7" ht="15" x14ac:dyDescent="0.25">
      <c r="A628" s="13" t="s">
        <v>527</v>
      </c>
      <c r="B628" s="14">
        <v>122103</v>
      </c>
      <c r="C628" s="14">
        <v>4</v>
      </c>
      <c r="D628" s="15">
        <f>IFERROR(VLOOKUP(A628,'base incadea'!A:C,2,FALSE),"******")</f>
        <v>122103</v>
      </c>
      <c r="G628" s="5" t="str">
        <f>IF(B628=D628,"OK","Article déclassé")</f>
        <v>OK</v>
      </c>
    </row>
    <row r="629" spans="1:7" ht="15" x14ac:dyDescent="0.25">
      <c r="A629" s="13" t="s">
        <v>527</v>
      </c>
      <c r="B629" s="14">
        <v>122102</v>
      </c>
      <c r="C629" s="14">
        <v>2</v>
      </c>
      <c r="D629" s="15">
        <f>IFERROR(VLOOKUP(A629,'base incadea'!A:C,2,FALSE),"******")</f>
        <v>122103</v>
      </c>
      <c r="F629" s="3"/>
      <c r="G629" s="5" t="str">
        <f>IF(B629=D629,"OK","Article déclassé")</f>
        <v>Article déclassé</v>
      </c>
    </row>
    <row r="630" spans="1:7" ht="15" x14ac:dyDescent="0.25">
      <c r="A630" s="4" t="s">
        <v>296</v>
      </c>
      <c r="B630" s="6">
        <v>121003</v>
      </c>
      <c r="C630" s="6">
        <v>1</v>
      </c>
      <c r="D630" s="5">
        <f>IFERROR(VLOOKUP(A630,'base incadea'!A:C,2,FALSE),"******")</f>
        <v>121003</v>
      </c>
      <c r="G630" s="5" t="str">
        <f>IF(B630=D630,"OK","Article déclassé")</f>
        <v>OK</v>
      </c>
    </row>
    <row r="631" spans="1:7" ht="15" x14ac:dyDescent="0.25">
      <c r="A631" s="4" t="s">
        <v>300</v>
      </c>
      <c r="B631" s="6">
        <v>121005</v>
      </c>
      <c r="C631" s="6">
        <v>3</v>
      </c>
      <c r="D631" s="5">
        <f>IFERROR(VLOOKUP(A631,'base incadea'!A:C,2,FALSE),"******")</f>
        <v>121004</v>
      </c>
      <c r="F631" s="3"/>
      <c r="G631" s="5" t="str">
        <f>IF(B631=D631,"OK","Article déclassé")</f>
        <v>Article déclassé</v>
      </c>
    </row>
    <row r="632" spans="1:7" ht="15" x14ac:dyDescent="0.25">
      <c r="A632" s="4" t="s">
        <v>427</v>
      </c>
      <c r="B632" s="6">
        <v>121701</v>
      </c>
      <c r="C632" s="6">
        <v>2</v>
      </c>
      <c r="D632" s="5">
        <f>IFERROR(VLOOKUP(A632,'base incadea'!A:C,2,FALSE),"******")</f>
        <v>121701</v>
      </c>
      <c r="G632" s="5" t="str">
        <f>IF(B632=D632,"OK","Article déclassé")</f>
        <v>OK</v>
      </c>
    </row>
    <row r="633" spans="1:7" ht="15" x14ac:dyDescent="0.25">
      <c r="A633" s="4" t="s">
        <v>608</v>
      </c>
      <c r="B633" s="6">
        <v>122701</v>
      </c>
      <c r="C633" s="6">
        <v>1</v>
      </c>
      <c r="D633" s="5">
        <f>IFERROR(VLOOKUP(A633,'base incadea'!A:C,2,FALSE),"******")</f>
        <v>122701</v>
      </c>
      <c r="G633" s="5" t="str">
        <f>IF(B633=D633,"OK","Article déclassé")</f>
        <v>OK</v>
      </c>
    </row>
    <row r="634" spans="1:7" ht="15" x14ac:dyDescent="0.25">
      <c r="A634" s="13" t="s">
        <v>525</v>
      </c>
      <c r="B634" s="14">
        <v>122102</v>
      </c>
      <c r="C634" s="14">
        <v>6</v>
      </c>
      <c r="D634" s="15">
        <f>IFERROR(VLOOKUP(A634,'base incadea'!A:C,2,FALSE),"******")</f>
        <v>122102</v>
      </c>
      <c r="G634" s="5" t="str">
        <f>IF(B634=D634,"OK","Article déclassé")</f>
        <v>OK</v>
      </c>
    </row>
    <row r="635" spans="1:7" ht="15" x14ac:dyDescent="0.25">
      <c r="A635" s="13" t="s">
        <v>525</v>
      </c>
      <c r="B635" s="14">
        <v>122101</v>
      </c>
      <c r="C635" s="14">
        <v>1</v>
      </c>
      <c r="D635" s="15">
        <f>IFERROR(VLOOKUP(A635,'base incadea'!A:C,2,FALSE),"******")</f>
        <v>122102</v>
      </c>
      <c r="F635" s="3"/>
      <c r="G635" s="5" t="str">
        <f>IF(B635=D635,"OK","Article déclassé")</f>
        <v>Article déclassé</v>
      </c>
    </row>
    <row r="636" spans="1:7" ht="15" x14ac:dyDescent="0.25">
      <c r="A636" s="4" t="s">
        <v>389</v>
      </c>
      <c r="B636" s="6">
        <v>121501</v>
      </c>
      <c r="C636" s="6">
        <v>1</v>
      </c>
      <c r="D636" s="5">
        <f>IFERROR(VLOOKUP(A636,'base incadea'!A:C,2,FALSE),"******")</f>
        <v>121501</v>
      </c>
      <c r="G636" s="5" t="str">
        <f>IF(B636=D636,"OK","Article déclassé")</f>
        <v>OK</v>
      </c>
    </row>
    <row r="637" spans="1:7" ht="15" x14ac:dyDescent="0.25">
      <c r="A637" s="4" t="s">
        <v>485</v>
      </c>
      <c r="B637" s="6">
        <v>121504</v>
      </c>
      <c r="C637" s="6">
        <v>5</v>
      </c>
      <c r="D637" s="5">
        <f>IFERROR(VLOOKUP(A637,'base incadea'!A:C,2,FALSE),"******")</f>
        <v>121902</v>
      </c>
      <c r="F637" s="3"/>
      <c r="G637" s="5" t="str">
        <f>IF(B637=D637,"OK","Article déclassé")</f>
        <v>Article déclassé</v>
      </c>
    </row>
    <row r="638" spans="1:7" ht="15" x14ac:dyDescent="0.25">
      <c r="A638" s="4" t="s">
        <v>379</v>
      </c>
      <c r="B638" s="6">
        <v>121401</v>
      </c>
      <c r="C638" s="6">
        <v>2</v>
      </c>
      <c r="D638" s="5">
        <f>IFERROR(VLOOKUP(A638,'base incadea'!A:C,2,FALSE),"******")</f>
        <v>121401</v>
      </c>
      <c r="G638" s="5" t="str">
        <f>IF(B638=D638,"OK","Article déclassé")</f>
        <v>OK</v>
      </c>
    </row>
    <row r="639" spans="1:7" ht="15" x14ac:dyDescent="0.25">
      <c r="A639" s="4" t="s">
        <v>376</v>
      </c>
      <c r="B639" s="6">
        <v>121304</v>
      </c>
      <c r="C639" s="6">
        <v>6</v>
      </c>
      <c r="D639" s="5">
        <f>IFERROR(VLOOKUP(A639,'base incadea'!A:C,2,FALSE),"******")</f>
        <v>121304</v>
      </c>
      <c r="G639" s="5" t="str">
        <f>IF(B639=D639,"OK","Article déclassé")</f>
        <v>OK</v>
      </c>
    </row>
    <row r="640" spans="1:7" ht="15" x14ac:dyDescent="0.25">
      <c r="A640" s="4" t="s">
        <v>339</v>
      </c>
      <c r="B640" s="6">
        <v>121201</v>
      </c>
      <c r="C640" s="6">
        <v>3</v>
      </c>
      <c r="D640" s="5">
        <f>IFERROR(VLOOKUP(A640,'base incadea'!A:C,2,FALSE),"******")</f>
        <v>121201</v>
      </c>
      <c r="G640" s="5" t="str">
        <f>IF(B640=D640,"OK","Article déclassé")</f>
        <v>OK</v>
      </c>
    </row>
    <row r="641" spans="1:7" ht="20.100000000000001" customHeight="1" x14ac:dyDescent="0.25">
      <c r="A641" s="4" t="s">
        <v>350</v>
      </c>
      <c r="B641" s="6">
        <v>121301</v>
      </c>
      <c r="C641" s="6">
        <v>2</v>
      </c>
      <c r="D641" s="5">
        <f>IFERROR(VLOOKUP(A641,'base incadea'!A:C,2,FALSE),"******")</f>
        <v>121301</v>
      </c>
      <c r="E641" s="18"/>
      <c r="F641" s="18"/>
      <c r="G641" s="5" t="str">
        <f>IF(B641=D641,"OK","Article déclassé")</f>
        <v>OK</v>
      </c>
    </row>
    <row r="642" spans="1:7" ht="20.100000000000001" customHeight="1" x14ac:dyDescent="0.25">
      <c r="A642" s="4" t="s">
        <v>390</v>
      </c>
      <c r="B642" s="6">
        <v>121501</v>
      </c>
      <c r="C642" s="6">
        <v>1</v>
      </c>
      <c r="D642" s="5">
        <f>IFERROR(VLOOKUP(A642,'base incadea'!A:C,2,FALSE),"******")</f>
        <v>121501</v>
      </c>
      <c r="E642" s="18"/>
      <c r="F642" s="23"/>
      <c r="G642" s="5" t="str">
        <f>IF(B642=D642,"OK","Article déclassé")</f>
        <v>OK</v>
      </c>
    </row>
    <row r="643" spans="1:7" ht="20.100000000000001" customHeight="1" x14ac:dyDescent="0.25">
      <c r="A643" s="4" t="s">
        <v>589</v>
      </c>
      <c r="B643" s="6">
        <v>122105</v>
      </c>
      <c r="C643" s="6">
        <v>2</v>
      </c>
      <c r="D643" s="5">
        <f>IFERROR(VLOOKUP(A643,'base incadea'!A:C,2,FALSE),"******")</f>
        <v>122503</v>
      </c>
      <c r="E643" s="18"/>
      <c r="F643" s="8"/>
      <c r="G643" s="5" t="str">
        <f>IF(B643=D643,"OK","Article déclassé")</f>
        <v>Article déclassé</v>
      </c>
    </row>
    <row r="644" spans="1:7" ht="15" x14ac:dyDescent="0.25">
      <c r="A644" s="9" t="s">
        <v>261</v>
      </c>
      <c r="B644" s="10">
        <v>120803</v>
      </c>
      <c r="C644" s="10">
        <v>1</v>
      </c>
      <c r="D644" s="11">
        <f>IFERROR(VLOOKUP(A644,'base incadea'!A:C,2,FALSE),"******")</f>
        <v>120803</v>
      </c>
      <c r="G644" s="5" t="str">
        <f>IF(B644=D644,"OK","Article déclassé")</f>
        <v>OK</v>
      </c>
    </row>
    <row r="645" spans="1:7" ht="15" x14ac:dyDescent="0.25">
      <c r="A645" s="4" t="s">
        <v>614</v>
      </c>
      <c r="B645" s="6">
        <v>122702</v>
      </c>
      <c r="C645" s="6">
        <v>2</v>
      </c>
      <c r="D645" s="5">
        <f>IFERROR(VLOOKUP(A645,'base incadea'!A:C,2,FALSE),"******")</f>
        <v>122702</v>
      </c>
      <c r="G645" s="5" t="str">
        <f>IF(B645=D645,"OK","Article déclassé")</f>
        <v>OK</v>
      </c>
    </row>
    <row r="646" spans="1:7" ht="20.100000000000001" customHeight="1" x14ac:dyDescent="0.25">
      <c r="A646" s="4" t="s">
        <v>624</v>
      </c>
      <c r="B646" s="6">
        <v>122703</v>
      </c>
      <c r="C646" s="6">
        <v>1</v>
      </c>
      <c r="D646" s="5">
        <f>IFERROR(VLOOKUP(A646,'base incadea'!A:C,2,FALSE),"******")</f>
        <v>122703</v>
      </c>
      <c r="E646" s="18"/>
      <c r="F646" s="18"/>
      <c r="G646" s="5" t="str">
        <f>IF(B646=D646,"OK","Article déclassé")</f>
        <v>OK</v>
      </c>
    </row>
    <row r="647" spans="1:7" ht="15" x14ac:dyDescent="0.25">
      <c r="A647" s="9" t="s">
        <v>566</v>
      </c>
      <c r="B647" s="10">
        <v>122305</v>
      </c>
      <c r="C647" s="10">
        <v>1</v>
      </c>
      <c r="D647" s="11">
        <f>IFERROR(VLOOKUP(A647,'base incadea'!A:C,2,FALSE),"******")</f>
        <v>122305</v>
      </c>
      <c r="G647" s="5" t="str">
        <f>IF(B647=D647,"OK","Article déclassé")</f>
        <v>OK</v>
      </c>
    </row>
    <row r="648" spans="1:7" ht="15" x14ac:dyDescent="0.25">
      <c r="A648" s="4" t="s">
        <v>185</v>
      </c>
      <c r="B648" s="6">
        <v>113303</v>
      </c>
      <c r="C648" s="6">
        <v>3</v>
      </c>
      <c r="D648" s="5">
        <f>IFERROR(VLOOKUP(A648,'base incadea'!A:C,2,FALSE),"******")</f>
        <v>113303</v>
      </c>
      <c r="G648" s="5" t="str">
        <f>IF(B648=D648,"OK","Article déclassé")</f>
        <v>OK</v>
      </c>
    </row>
    <row r="649" spans="1:7" ht="15" x14ac:dyDescent="0.25">
      <c r="A649" s="4" t="s">
        <v>615</v>
      </c>
      <c r="B649" s="6">
        <v>122702</v>
      </c>
      <c r="C649" s="6">
        <v>1</v>
      </c>
      <c r="D649" s="5">
        <f>IFERROR(VLOOKUP(A649,'base incadea'!A:C,2,FALSE),"******")</f>
        <v>122702</v>
      </c>
      <c r="G649" s="5" t="str">
        <f>IF(B649=D649,"OK","Article déclassé")</f>
        <v>OK</v>
      </c>
    </row>
    <row r="650" spans="1:7" ht="20.100000000000001" customHeight="1" x14ac:dyDescent="0.25">
      <c r="A650" s="4" t="s">
        <v>703</v>
      </c>
      <c r="B650" s="6">
        <v>131304</v>
      </c>
      <c r="C650" s="6">
        <v>3</v>
      </c>
      <c r="D650" s="5">
        <f>IFERROR(VLOOKUP(A650,'base incadea'!A:C,2,FALSE),"******")</f>
        <v>130805</v>
      </c>
      <c r="E650" s="18"/>
      <c r="F650" s="8"/>
      <c r="G650" s="5" t="str">
        <f>IF(B650=D650,"OK","Article déclassé")</f>
        <v>Article déclassé</v>
      </c>
    </row>
    <row r="651" spans="1:7" ht="20.100000000000001" customHeight="1" x14ac:dyDescent="0.25">
      <c r="A651" s="4" t="s">
        <v>823</v>
      </c>
      <c r="B651" s="6">
        <v>131204</v>
      </c>
      <c r="C651" s="6">
        <v>4</v>
      </c>
      <c r="D651" s="5">
        <f>IFERROR(VLOOKUP(A651,'base incadea'!A:C,2,FALSE),"******")</f>
        <v>131205</v>
      </c>
      <c r="E651" s="18"/>
      <c r="F651" s="8"/>
      <c r="G651" s="5" t="str">
        <f>IF(B651=D651,"OK","Article déclassé")</f>
        <v>Article déclassé</v>
      </c>
    </row>
    <row r="652" spans="1:7" ht="15" x14ac:dyDescent="0.25">
      <c r="A652" s="9" t="s">
        <v>157</v>
      </c>
      <c r="B652" s="10">
        <v>112901</v>
      </c>
      <c r="C652" s="10">
        <v>3</v>
      </c>
      <c r="D652" s="11">
        <f>IFERROR(VLOOKUP(A652,'base incadea'!A:C,2,FALSE),"******")</f>
        <v>112901</v>
      </c>
      <c r="G652" s="5" t="str">
        <f>IF(B652=D652,"OK","Article déclassé")</f>
        <v>OK</v>
      </c>
    </row>
    <row r="653" spans="1:7" ht="15" x14ac:dyDescent="0.25">
      <c r="A653" s="4" t="s">
        <v>859</v>
      </c>
      <c r="B653" s="6">
        <v>131401</v>
      </c>
      <c r="C653" s="6">
        <v>1</v>
      </c>
      <c r="D653" s="5">
        <f>IFERROR(VLOOKUP(A653,'base incadea'!A:C,2,FALSE),"******")</f>
        <v>131401</v>
      </c>
      <c r="G653" s="5" t="str">
        <f>IF(B653=D653,"OK","Article déclassé")</f>
        <v>OK</v>
      </c>
    </row>
    <row r="654" spans="1:7" ht="20.100000000000001" customHeight="1" x14ac:dyDescent="0.25">
      <c r="A654" s="4" t="s">
        <v>571</v>
      </c>
      <c r="B654" s="6">
        <v>122501</v>
      </c>
      <c r="C654" s="6">
        <v>3</v>
      </c>
      <c r="D654" s="5">
        <f>IFERROR(VLOOKUP(A654,'base incadea'!A:C,2,FALSE),"******")</f>
        <v>122501</v>
      </c>
      <c r="E654" s="18"/>
      <c r="F654" s="23"/>
      <c r="G654" s="5" t="str">
        <f>IF(B654=D654,"OK","Article déclassé")</f>
        <v>OK</v>
      </c>
    </row>
    <row r="655" spans="1:7" ht="15" x14ac:dyDescent="0.25">
      <c r="A655" s="9" t="s">
        <v>97</v>
      </c>
      <c r="B655" s="10">
        <v>110205</v>
      </c>
      <c r="C655" s="10">
        <v>2</v>
      </c>
      <c r="D655" s="11">
        <f>IFERROR(VLOOKUP(A655,'base incadea'!A:C,2,FALSE),"******")</f>
        <v>111005</v>
      </c>
      <c r="F655" s="3"/>
      <c r="G655" s="5" t="str">
        <f>IF(B655=D655,"OK","Article déclassé")</f>
        <v>Article déclassé</v>
      </c>
    </row>
    <row r="656" spans="1:7" ht="15" x14ac:dyDescent="0.25">
      <c r="A656" s="4" t="s">
        <v>117</v>
      </c>
      <c r="B656" s="6">
        <v>111406</v>
      </c>
      <c r="C656" s="6">
        <v>3</v>
      </c>
      <c r="D656" s="5">
        <f>IFERROR(VLOOKUP(A656,'base incadea'!A:C,2,FALSE),"******")</f>
        <v>111406</v>
      </c>
      <c r="G656" s="5" t="str">
        <f>IF(B656=D656,"OK","Article déclassé")</f>
        <v>OK</v>
      </c>
    </row>
    <row r="657" spans="1:7" ht="15" x14ac:dyDescent="0.25">
      <c r="A657" s="4" t="s">
        <v>959</v>
      </c>
      <c r="B657" s="6">
        <v>112706</v>
      </c>
      <c r="C657" s="6">
        <v>1</v>
      </c>
      <c r="D657" s="5" t="str">
        <f>IFERROR(VLOOKUP(A657,'base incadea'!A:C,2,FALSE),"******")</f>
        <v>******</v>
      </c>
      <c r="F657" s="3"/>
      <c r="G657" s="5" t="str">
        <f>IF(B657=D657,"OK","Article déclassé")</f>
        <v>Article déclassé</v>
      </c>
    </row>
    <row r="658" spans="1:7" ht="15" x14ac:dyDescent="0.25">
      <c r="A658" s="4" t="s">
        <v>152</v>
      </c>
      <c r="B658" s="6">
        <v>112705</v>
      </c>
      <c r="C658" s="6">
        <v>2</v>
      </c>
      <c r="D658" s="5">
        <f>IFERROR(VLOOKUP(A658,'base incadea'!A:C,2,FALSE),"******")</f>
        <v>112705</v>
      </c>
      <c r="G658" s="5" t="str">
        <f>IF(B658=D658,"OK","Article déclassé")</f>
        <v>OK</v>
      </c>
    </row>
    <row r="659" spans="1:7" ht="15" x14ac:dyDescent="0.25">
      <c r="A659" s="4" t="s">
        <v>932</v>
      </c>
      <c r="B659" s="6">
        <v>131505</v>
      </c>
      <c r="C659" s="6">
        <v>12</v>
      </c>
      <c r="D659" s="5">
        <f>IFERROR(VLOOKUP(A659,'base incadea'!A:C,2,FALSE),"******")</f>
        <v>131505</v>
      </c>
      <c r="G659" s="5" t="str">
        <f>IF(B659=D659,"OK","Article déclassé")</f>
        <v>OK</v>
      </c>
    </row>
    <row r="660" spans="1:7" ht="20.100000000000001" customHeight="1" x14ac:dyDescent="0.25">
      <c r="A660" s="4" t="s">
        <v>956</v>
      </c>
      <c r="B660" s="6">
        <v>131605</v>
      </c>
      <c r="C660" s="6">
        <v>6</v>
      </c>
      <c r="D660" s="5">
        <f>IFERROR(VLOOKUP(A660,'base incadea'!A:C,2,FALSE),"******")</f>
        <v>131605</v>
      </c>
      <c r="E660" s="18"/>
      <c r="F660" s="18"/>
      <c r="G660" s="5" t="str">
        <f>IF(B660=D660,"OK","Article déclassé")</f>
        <v>OK</v>
      </c>
    </row>
    <row r="661" spans="1:7" ht="15" x14ac:dyDescent="0.25">
      <c r="A661" s="9" t="s">
        <v>762</v>
      </c>
      <c r="B661" s="10">
        <v>131005</v>
      </c>
      <c r="C661" s="10">
        <v>1</v>
      </c>
      <c r="D661" s="11">
        <f>IFERROR(VLOOKUP(A661,'base incadea'!A:C,2,FALSE),"******")</f>
        <v>131005</v>
      </c>
      <c r="G661" s="5" t="str">
        <f>IF(B661=D661,"OK","Article déclassé")</f>
        <v>OK</v>
      </c>
    </row>
    <row r="662" spans="1:7" ht="15" x14ac:dyDescent="0.25">
      <c r="A662" s="4" t="s">
        <v>876</v>
      </c>
      <c r="B662" s="6">
        <v>131403</v>
      </c>
      <c r="C662" s="6">
        <v>1</v>
      </c>
      <c r="D662" s="5">
        <f>IFERROR(VLOOKUP(A662,'base incadea'!A:C,2,FALSE),"******")</f>
        <v>131403</v>
      </c>
      <c r="G662" s="5" t="str">
        <f>IF(B662=D662,"OK","Article déclassé")</f>
        <v>OK</v>
      </c>
    </row>
    <row r="663" spans="1:7" ht="15" x14ac:dyDescent="0.25">
      <c r="A663" s="4" t="s">
        <v>694</v>
      </c>
      <c r="B663" s="6">
        <v>130803</v>
      </c>
      <c r="C663" s="6">
        <v>9</v>
      </c>
      <c r="D663" s="5">
        <f>IFERROR(VLOOKUP(A663,'base incadea'!A:C,2,FALSE),"******")</f>
        <v>130803</v>
      </c>
      <c r="G663" s="5" t="str">
        <f>IF(B663=D663,"OK","Article déclassé")</f>
        <v>OK</v>
      </c>
    </row>
    <row r="664" spans="1:7" ht="15" x14ac:dyDescent="0.25">
      <c r="A664" s="4" t="s">
        <v>999</v>
      </c>
      <c r="B664" s="6">
        <v>131603</v>
      </c>
      <c r="C664" s="6">
        <v>2</v>
      </c>
      <c r="D664" s="5" t="str">
        <f>IFERROR(VLOOKUP(A664,'base incadea'!A:C,2,FALSE),"******")</f>
        <v>******</v>
      </c>
      <c r="F664" s="3"/>
      <c r="G664" s="5" t="str">
        <f>IF(B664=D664,"OK","Article déclassé")</f>
        <v>Article déclassé</v>
      </c>
    </row>
    <row r="665" spans="1:7" ht="15" x14ac:dyDescent="0.25">
      <c r="A665" s="4" t="s">
        <v>853</v>
      </c>
      <c r="B665" s="6">
        <v>131304</v>
      </c>
      <c r="C665" s="6">
        <v>1</v>
      </c>
      <c r="D665" s="5">
        <f>IFERROR(VLOOKUP(A665,'base incadea'!A:C,2,FALSE),"******")</f>
        <v>131305</v>
      </c>
      <c r="F665" s="3"/>
      <c r="G665" s="5" t="str">
        <f>IF(B665=D665,"OK","Article déclassé")</f>
        <v>Article déclassé</v>
      </c>
    </row>
    <row r="666" spans="1:7" ht="15" x14ac:dyDescent="0.25">
      <c r="A666" s="4" t="s">
        <v>653</v>
      </c>
      <c r="B666" s="6">
        <v>130603</v>
      </c>
      <c r="C666" s="6">
        <v>2</v>
      </c>
      <c r="D666" s="5">
        <f>IFERROR(VLOOKUP(A666,'base incadea'!A:C,2,FALSE),"******")</f>
        <v>130603</v>
      </c>
      <c r="G666" s="5" t="str">
        <f>IF(B666=D666,"OK","Article déclassé")</f>
        <v>OK</v>
      </c>
    </row>
    <row r="667" spans="1:7" ht="20.100000000000001" customHeight="1" x14ac:dyDescent="0.25">
      <c r="A667" s="4" t="s">
        <v>963</v>
      </c>
      <c r="B667" s="6">
        <v>113501</v>
      </c>
      <c r="C667" s="6">
        <v>5</v>
      </c>
      <c r="D667" s="5" t="str">
        <f>IFERROR(VLOOKUP(A667,'base incadea'!A:C,2,FALSE),"******")</f>
        <v>******</v>
      </c>
      <c r="E667" s="18"/>
      <c r="F667" s="8"/>
      <c r="G667" s="5" t="str">
        <f>IF(B667=D667,"OK","Article déclassé")</f>
        <v>Article déclassé</v>
      </c>
    </row>
    <row r="668" spans="1:7" ht="15" x14ac:dyDescent="0.25">
      <c r="A668" s="9" t="s">
        <v>211</v>
      </c>
      <c r="B668" s="10">
        <v>120201</v>
      </c>
      <c r="C668" s="10">
        <v>5</v>
      </c>
      <c r="D668" s="11">
        <f>IFERROR(VLOOKUP(A668,'base incadea'!A:C,2,FALSE),"******")</f>
        <v>120201</v>
      </c>
      <c r="G668" s="5" t="str">
        <f>IF(B668=D668,"OK","Article déclassé")</f>
        <v>OK</v>
      </c>
    </row>
    <row r="669" spans="1:7" ht="15" x14ac:dyDescent="0.25">
      <c r="A669" s="4" t="s">
        <v>476</v>
      </c>
      <c r="B669" s="6">
        <v>121901</v>
      </c>
      <c r="C669" s="6">
        <v>1</v>
      </c>
      <c r="D669" s="5">
        <f>IFERROR(VLOOKUP(A669,'base incadea'!A:C,2,FALSE),"******")</f>
        <v>121901</v>
      </c>
      <c r="G669" s="5" t="str">
        <f>IF(B669=D669,"OK","Article déclassé")</f>
        <v>OK</v>
      </c>
    </row>
    <row r="670" spans="1:7" ht="15" x14ac:dyDescent="0.25">
      <c r="A670" s="4" t="s">
        <v>625</v>
      </c>
      <c r="B670" s="6">
        <v>122703</v>
      </c>
      <c r="C670" s="6">
        <v>1</v>
      </c>
      <c r="D670" s="5">
        <f>IFERROR(VLOOKUP(A670,'base incadea'!A:C,2,FALSE),"******")</f>
        <v>122703</v>
      </c>
      <c r="G670" s="5" t="str">
        <f>IF(B670=D670,"OK","Article déclassé")</f>
        <v>OK</v>
      </c>
    </row>
    <row r="671" spans="1:7" ht="20.100000000000001" customHeight="1" x14ac:dyDescent="0.25">
      <c r="A671" s="4" t="s">
        <v>967</v>
      </c>
      <c r="B671" s="6">
        <v>111202</v>
      </c>
      <c r="C671" s="6">
        <v>2</v>
      </c>
      <c r="D671" s="5" t="str">
        <f>IFERROR(VLOOKUP(A671,'base incadea'!A:C,2,FALSE),"******")</f>
        <v>******</v>
      </c>
      <c r="E671" s="18"/>
      <c r="F671" s="8"/>
      <c r="G671" s="5" t="str">
        <f>IF(B671=D671,"OK","Article déclassé")</f>
        <v>Article déclassé</v>
      </c>
    </row>
    <row r="672" spans="1:7" ht="15" x14ac:dyDescent="0.25">
      <c r="A672" s="9" t="s">
        <v>37</v>
      </c>
      <c r="B672" s="10">
        <v>110404</v>
      </c>
      <c r="C672" s="10">
        <v>2</v>
      </c>
      <c r="D672" s="11">
        <f>IFERROR(VLOOKUP(A672,'base incadea'!A:C,2,FALSE),"******")</f>
        <v>110404</v>
      </c>
      <c r="G672" s="5" t="str">
        <f>IF(B672=D672,"OK","Article déclassé")</f>
        <v>OK</v>
      </c>
    </row>
    <row r="673" spans="1:7" ht="15" x14ac:dyDescent="0.25">
      <c r="A673" s="13" t="s">
        <v>807</v>
      </c>
      <c r="B673" s="14">
        <v>131301</v>
      </c>
      <c r="C673" s="14">
        <v>19</v>
      </c>
      <c r="D673" s="15">
        <f>IFERROR(VLOOKUP(A673,'base incadea'!A:C,2,FALSE),"******")</f>
        <v>131201</v>
      </c>
      <c r="F673" s="3"/>
      <c r="G673" s="5" t="str">
        <f>IF(B673=D673,"OK","Article déclassé")</f>
        <v>Article déclassé</v>
      </c>
    </row>
    <row r="674" spans="1:7" ht="15" x14ac:dyDescent="0.25">
      <c r="A674" s="13" t="s">
        <v>807</v>
      </c>
      <c r="B674" s="14">
        <v>131202</v>
      </c>
      <c r="C674" s="14">
        <v>64</v>
      </c>
      <c r="D674" s="15">
        <f>IFERROR(VLOOKUP(A674,'base incadea'!A:C,2,FALSE),"******")</f>
        <v>131201</v>
      </c>
      <c r="F674" s="3"/>
      <c r="G674" s="5" t="str">
        <f>IF(B674=D674,"OK","Article déclassé")</f>
        <v>Article déclassé</v>
      </c>
    </row>
    <row r="675" spans="1:7" ht="15" x14ac:dyDescent="0.25">
      <c r="A675" s="4" t="s">
        <v>182</v>
      </c>
      <c r="B675" s="6">
        <v>113302</v>
      </c>
      <c r="C675" s="6">
        <v>3</v>
      </c>
      <c r="D675" s="5">
        <f>IFERROR(VLOOKUP(A675,'base incadea'!A:C,2,FALSE),"******")</f>
        <v>113302</v>
      </c>
      <c r="G675" s="5" t="str">
        <f>IF(B675=D675,"OK","Article déclassé")</f>
        <v>OK</v>
      </c>
    </row>
    <row r="676" spans="1:7" ht="15" x14ac:dyDescent="0.25">
      <c r="A676" s="4" t="s">
        <v>766</v>
      </c>
      <c r="B676" s="6">
        <v>131101</v>
      </c>
      <c r="C676" s="6">
        <v>3</v>
      </c>
      <c r="D676" s="5">
        <f>IFERROR(VLOOKUP(A676,'base incadea'!A:C,2,FALSE),"******")</f>
        <v>131101</v>
      </c>
      <c r="G676" s="5" t="str">
        <f>IF(B676=D676,"OK","Article déclassé")</f>
        <v>OK</v>
      </c>
    </row>
    <row r="677" spans="1:7" ht="20.100000000000001" customHeight="1" x14ac:dyDescent="0.25">
      <c r="A677" s="4" t="s">
        <v>739</v>
      </c>
      <c r="B677" s="6">
        <v>131001</v>
      </c>
      <c r="C677" s="6">
        <v>2</v>
      </c>
      <c r="D677" s="5">
        <f>IFERROR(VLOOKUP(A677,'base incadea'!A:C,2,FALSE),"******")</f>
        <v>131001</v>
      </c>
      <c r="E677" s="18"/>
      <c r="F677" s="18"/>
      <c r="G677" s="5" t="str">
        <f>IF(B677=D677,"OK","Article déclassé")</f>
        <v>OK</v>
      </c>
    </row>
    <row r="678" spans="1:7" ht="15" x14ac:dyDescent="0.25">
      <c r="A678" s="9" t="s">
        <v>609</v>
      </c>
      <c r="B678" s="10">
        <v>122701</v>
      </c>
      <c r="C678" s="10">
        <v>1</v>
      </c>
      <c r="D678" s="11">
        <f>IFERROR(VLOOKUP(A678,'base incadea'!A:C,2,FALSE),"******")</f>
        <v>122701</v>
      </c>
      <c r="G678" s="5" t="str">
        <f>IF(B678=D678,"OK","Article déclassé")</f>
        <v>OK</v>
      </c>
    </row>
    <row r="679" spans="1:7" ht="20.100000000000001" customHeight="1" x14ac:dyDescent="0.25">
      <c r="A679" s="4" t="s">
        <v>284</v>
      </c>
      <c r="B679" s="6">
        <v>120904</v>
      </c>
      <c r="C679" s="6">
        <v>2</v>
      </c>
      <c r="D679" s="5">
        <f>IFERROR(VLOOKUP(A679,'base incadea'!A:C,2,FALSE),"******")</f>
        <v>120904</v>
      </c>
      <c r="E679" s="18"/>
      <c r="F679" s="18"/>
      <c r="G679" s="5" t="str">
        <f>IF(B679=D679,"OK","Article déclassé")</f>
        <v>OK</v>
      </c>
    </row>
    <row r="680" spans="1:7" ht="20.100000000000001" customHeight="1" x14ac:dyDescent="0.25">
      <c r="A680" s="4" t="s">
        <v>100</v>
      </c>
      <c r="B680" s="6">
        <v>111006</v>
      </c>
      <c r="C680" s="6">
        <v>5</v>
      </c>
      <c r="D680" s="5">
        <f>IFERROR(VLOOKUP(A680,'base incadea'!A:C,2,FALSE),"******")</f>
        <v>111006</v>
      </c>
      <c r="E680" s="18"/>
      <c r="F680" s="23"/>
      <c r="G680" s="5" t="str">
        <f>IF(B680=D680,"OK","Article déclassé")</f>
        <v>OK</v>
      </c>
    </row>
    <row r="681" spans="1:7" ht="15" x14ac:dyDescent="0.25">
      <c r="A681" s="9" t="s">
        <v>49</v>
      </c>
      <c r="B681" s="10">
        <v>110606</v>
      </c>
      <c r="C681" s="10">
        <v>1</v>
      </c>
      <c r="D681" s="11">
        <f>IFERROR(VLOOKUP(A681,'base incadea'!A:C,2,FALSE),"******")</f>
        <v>110406</v>
      </c>
      <c r="F681" s="3"/>
      <c r="G681" s="5" t="str">
        <f>IF(B681=D681,"OK","Article déclassé")</f>
        <v>Article déclassé</v>
      </c>
    </row>
    <row r="682" spans="1:7" ht="15" x14ac:dyDescent="0.25">
      <c r="A682" s="4" t="s">
        <v>50</v>
      </c>
      <c r="B682" s="6">
        <v>120904</v>
      </c>
      <c r="C682" s="6">
        <v>5</v>
      </c>
      <c r="D682" s="5">
        <f>IFERROR(VLOOKUP(A682,'base incadea'!A:C,2,FALSE),"******")</f>
        <v>110406</v>
      </c>
      <c r="F682" s="3"/>
      <c r="G682" s="5" t="str">
        <f>IF(B682=D682,"OK","Article déclassé")</f>
        <v>Article déclassé</v>
      </c>
    </row>
    <row r="683" spans="1:7" ht="15" x14ac:dyDescent="0.25">
      <c r="A683" s="4" t="s">
        <v>776</v>
      </c>
      <c r="B683" s="6">
        <v>131102</v>
      </c>
      <c r="C683" s="6">
        <v>1</v>
      </c>
      <c r="D683" s="5">
        <f>IFERROR(VLOOKUP(A683,'base incadea'!A:C,2,FALSE),"******")</f>
        <v>131102</v>
      </c>
      <c r="G683" s="5" t="str">
        <f>IF(B683=D683,"OK","Article déclassé")</f>
        <v>OK</v>
      </c>
    </row>
    <row r="684" spans="1:7" ht="15" x14ac:dyDescent="0.25">
      <c r="A684" s="4" t="s">
        <v>777</v>
      </c>
      <c r="B684" s="6">
        <v>131102</v>
      </c>
      <c r="C684" s="6">
        <v>1</v>
      </c>
      <c r="D684" s="5">
        <f>IFERROR(VLOOKUP(A684,'base incadea'!A:C,2,FALSE),"******")</f>
        <v>131102</v>
      </c>
      <c r="G684" s="5" t="str">
        <f>IF(B684=D684,"OK","Article déclassé")</f>
        <v>OK</v>
      </c>
    </row>
    <row r="685" spans="1:7" ht="15" x14ac:dyDescent="0.25">
      <c r="A685" s="4" t="s">
        <v>778</v>
      </c>
      <c r="B685" s="6">
        <v>131102</v>
      </c>
      <c r="C685" s="6">
        <v>3</v>
      </c>
      <c r="D685" s="5">
        <f>IFERROR(VLOOKUP(A685,'base incadea'!A:C,2,FALSE),"******")</f>
        <v>131102</v>
      </c>
      <c r="G685" s="5" t="str">
        <f>IF(B685=D685,"OK","Article déclassé")</f>
        <v>OK</v>
      </c>
    </row>
    <row r="686" spans="1:7" ht="15" x14ac:dyDescent="0.25">
      <c r="A686" s="4" t="s">
        <v>764</v>
      </c>
      <c r="B686" s="6">
        <v>131006</v>
      </c>
      <c r="C686" s="6">
        <v>1</v>
      </c>
      <c r="D686" s="5">
        <f>IFERROR(VLOOKUP(A686,'base incadea'!A:C,2,FALSE),"******")</f>
        <v>131006</v>
      </c>
      <c r="G686" s="5" t="str">
        <f>IF(B686=D686,"OK","Article déclassé")</f>
        <v>OK</v>
      </c>
    </row>
    <row r="687" spans="1:7" ht="15" x14ac:dyDescent="0.25">
      <c r="A687" s="4" t="s">
        <v>824</v>
      </c>
      <c r="B687" s="6">
        <v>131205</v>
      </c>
      <c r="C687" s="6">
        <v>4</v>
      </c>
      <c r="D687" s="5">
        <f>IFERROR(VLOOKUP(A687,'base incadea'!A:C,2,FALSE),"******")</f>
        <v>131205</v>
      </c>
      <c r="G687" s="5" t="str">
        <f>IF(B687=D687,"OK","Article déclassé")</f>
        <v>OK</v>
      </c>
    </row>
    <row r="688" spans="1:7" ht="15" x14ac:dyDescent="0.25">
      <c r="A688" s="4" t="s">
        <v>730</v>
      </c>
      <c r="B688" s="6">
        <v>130903</v>
      </c>
      <c r="C688" s="6">
        <v>4</v>
      </c>
      <c r="D688" s="5">
        <f>IFERROR(VLOOKUP(A688,'base incadea'!A:C,2,FALSE),"******")</f>
        <v>130905</v>
      </c>
      <c r="F688" s="3"/>
      <c r="G688" s="5" t="str">
        <f>IF(B688=D688,"OK","Article déclassé")</f>
        <v>Article déclassé</v>
      </c>
    </row>
    <row r="689" spans="1:7" ht="15" x14ac:dyDescent="0.25">
      <c r="A689" s="4" t="s">
        <v>854</v>
      </c>
      <c r="B689" s="6">
        <v>131305</v>
      </c>
      <c r="C689" s="6">
        <v>32</v>
      </c>
      <c r="D689" s="5">
        <f>IFERROR(VLOOKUP(A689,'base incadea'!A:C,2,FALSE),"******")</f>
        <v>131305</v>
      </c>
      <c r="G689" s="5" t="str">
        <f>IF(B689=D689,"OK","Article déclassé")</f>
        <v>OK</v>
      </c>
    </row>
    <row r="690" spans="1:7" ht="20.100000000000001" customHeight="1" x14ac:dyDescent="0.25">
      <c r="A690" s="4" t="s">
        <v>731</v>
      </c>
      <c r="B690" s="6">
        <v>130903</v>
      </c>
      <c r="C690" s="6">
        <v>10</v>
      </c>
      <c r="D690" s="5">
        <f>IFERROR(VLOOKUP(A690,'base incadea'!A:C,2,FALSE),"******")</f>
        <v>130905</v>
      </c>
      <c r="E690" s="18"/>
      <c r="F690" s="8"/>
      <c r="G690" s="5" t="str">
        <f>IF(B690=D690,"OK","Article déclassé")</f>
        <v>Article déclassé</v>
      </c>
    </row>
    <row r="691" spans="1:7" ht="15" x14ac:dyDescent="0.25">
      <c r="A691" s="9" t="s">
        <v>176</v>
      </c>
      <c r="B691" s="10">
        <v>113105</v>
      </c>
      <c r="C691" s="10">
        <v>5</v>
      </c>
      <c r="D691" s="11">
        <f>IFERROR(VLOOKUP(A691,'base incadea'!A:C,2,FALSE),"******")</f>
        <v>113105</v>
      </c>
      <c r="G691" s="5" t="str">
        <f>IF(B691=D691,"OK","Article déclassé")</f>
        <v>OK</v>
      </c>
    </row>
    <row r="692" spans="1:7" ht="15" x14ac:dyDescent="0.25">
      <c r="A692" s="13" t="s">
        <v>469</v>
      </c>
      <c r="B692" s="14">
        <v>122005</v>
      </c>
      <c r="C692" s="14">
        <v>3</v>
      </c>
      <c r="D692" s="15">
        <f>IFERROR(VLOOKUP(A692,'base incadea'!A:C,2,FALSE),"******")</f>
        <v>121805</v>
      </c>
      <c r="F692" s="3"/>
      <c r="G692" s="5" t="str">
        <f>IF(B692=D692,"OK","Article déclassé")</f>
        <v>Article déclassé</v>
      </c>
    </row>
    <row r="693" spans="1:7" ht="15" x14ac:dyDescent="0.25">
      <c r="A693" s="13" t="s">
        <v>469</v>
      </c>
      <c r="B693" s="14">
        <v>121805</v>
      </c>
      <c r="C693" s="14">
        <v>4</v>
      </c>
      <c r="D693" s="15">
        <f>IFERROR(VLOOKUP(A693,'base incadea'!A:C,2,FALSE),"******")</f>
        <v>121805</v>
      </c>
      <c r="G693" s="5" t="str">
        <f>IF(B693=D693,"OK","Article déclassé")</f>
        <v>OK</v>
      </c>
    </row>
    <row r="694" spans="1:7" ht="15" x14ac:dyDescent="0.25">
      <c r="A694" s="4" t="s">
        <v>683</v>
      </c>
      <c r="B694" s="6">
        <v>130703</v>
      </c>
      <c r="C694" s="6">
        <v>14</v>
      </c>
      <c r="D694" s="5">
        <f>IFERROR(VLOOKUP(A694,'base incadea'!A:C,2,FALSE),"******")</f>
        <v>130705</v>
      </c>
      <c r="F694" s="3"/>
      <c r="G694" s="5" t="str">
        <f>IF(B694=D694,"OK","Article déclassé")</f>
        <v>Article déclassé</v>
      </c>
    </row>
    <row r="695" spans="1:7" ht="15" x14ac:dyDescent="0.25">
      <c r="A695" s="4" t="s">
        <v>684</v>
      </c>
      <c r="B695" s="6">
        <v>130704</v>
      </c>
      <c r="C695" s="6">
        <v>2</v>
      </c>
      <c r="D695" s="5">
        <f>IFERROR(VLOOKUP(A695,'base incadea'!A:C,2,FALSE),"******")</f>
        <v>130705</v>
      </c>
      <c r="F695" s="3"/>
      <c r="G695" s="5" t="str">
        <f>IF(B695=D695,"OK","Article déclassé")</f>
        <v>Article déclassé</v>
      </c>
    </row>
    <row r="696" spans="1:7" ht="15" x14ac:dyDescent="0.25">
      <c r="A696" s="4" t="s">
        <v>878</v>
      </c>
      <c r="B696" s="6">
        <v>131404</v>
      </c>
      <c r="C696" s="6">
        <v>7</v>
      </c>
      <c r="D696" s="5">
        <f>IFERROR(VLOOKUP(A696,'base incadea'!A:C,2,FALSE),"******")</f>
        <v>131403</v>
      </c>
      <c r="F696" s="3"/>
      <c r="G696" s="5" t="str">
        <f>IF(B696=D696,"OK","Article déclassé")</f>
        <v>Article déclassé</v>
      </c>
    </row>
    <row r="697" spans="1:7" ht="20.100000000000001" customHeight="1" x14ac:dyDescent="0.25">
      <c r="A697" s="4" t="s">
        <v>148</v>
      </c>
      <c r="B697" s="6">
        <v>112704</v>
      </c>
      <c r="C697" s="6">
        <v>10</v>
      </c>
      <c r="D697" s="5">
        <f>IFERROR(VLOOKUP(A697,'base incadea'!A:C,2,FALSE),"******")</f>
        <v>112704</v>
      </c>
      <c r="E697" s="18"/>
      <c r="F697" s="18"/>
      <c r="G697" s="5" t="str">
        <f>IF(B697=D697,"OK","Article déclassé")</f>
        <v>OK</v>
      </c>
    </row>
    <row r="698" spans="1:7" ht="15" x14ac:dyDescent="0.25">
      <c r="A698" s="9" t="s">
        <v>159</v>
      </c>
      <c r="B698" s="10">
        <v>112902</v>
      </c>
      <c r="C698" s="10">
        <v>4</v>
      </c>
      <c r="D698" s="11">
        <f>IFERROR(VLOOKUP(A698,'base incadea'!A:C,2,FALSE),"******")</f>
        <v>112902</v>
      </c>
      <c r="G698" s="5" t="str">
        <f>IF(B698=D698,"OK","Article déclassé")</f>
        <v>OK</v>
      </c>
    </row>
    <row r="699" spans="1:7" ht="15" x14ac:dyDescent="0.25">
      <c r="A699" s="4" t="s">
        <v>34</v>
      </c>
      <c r="B699" s="6">
        <v>110403</v>
      </c>
      <c r="C699" s="6">
        <v>1</v>
      </c>
      <c r="D699" s="5">
        <f>IFERROR(VLOOKUP(A699,'base incadea'!A:C,2,FALSE),"******")</f>
        <v>110403</v>
      </c>
      <c r="G699" s="5" t="str">
        <f>IF(B699=D699,"OK","Article déclassé")</f>
        <v>OK</v>
      </c>
    </row>
    <row r="700" spans="1:7" ht="15" x14ac:dyDescent="0.25">
      <c r="A700" s="13" t="s">
        <v>420</v>
      </c>
      <c r="B700" s="14">
        <v>121602</v>
      </c>
      <c r="C700" s="14">
        <v>4</v>
      </c>
      <c r="D700" s="15">
        <f>IFERROR(VLOOKUP(A700,'base incadea'!A:C,2,FALSE),"******")</f>
        <v>121603</v>
      </c>
      <c r="F700" s="3"/>
      <c r="G700" s="5" t="str">
        <f>IF(B700=D700,"OK","Article déclassé")</f>
        <v>Article déclassé</v>
      </c>
    </row>
    <row r="701" spans="1:7" ht="15" x14ac:dyDescent="0.25">
      <c r="A701" s="13" t="s">
        <v>420</v>
      </c>
      <c r="B701" s="14">
        <v>121405</v>
      </c>
      <c r="C701" s="14">
        <v>5</v>
      </c>
      <c r="D701" s="15">
        <f>IFERROR(VLOOKUP(A701,'base incadea'!A:C,2,FALSE),"******")</f>
        <v>121603</v>
      </c>
      <c r="F701" s="3"/>
      <c r="G701" s="5" t="str">
        <f>IF(B701=D701,"OK","Article déclassé")</f>
        <v>Article déclassé</v>
      </c>
    </row>
    <row r="702" spans="1:7" ht="20.100000000000001" customHeight="1" x14ac:dyDescent="0.25">
      <c r="A702" s="13" t="s">
        <v>420</v>
      </c>
      <c r="B702" s="14">
        <v>121404</v>
      </c>
      <c r="C702" s="14">
        <v>7</v>
      </c>
      <c r="D702" s="15">
        <f>IFERROR(VLOOKUP(A702,'base incadea'!A:C,2,FALSE),"******")</f>
        <v>121603</v>
      </c>
      <c r="E702" s="18"/>
      <c r="F702" s="8"/>
      <c r="G702" s="5" t="str">
        <f>IF(B702=D702,"OK","Article déclassé")</f>
        <v>Article déclassé</v>
      </c>
    </row>
    <row r="703" spans="1:7" ht="15" x14ac:dyDescent="0.25">
      <c r="A703" s="19" t="s">
        <v>420</v>
      </c>
      <c r="B703" s="20">
        <v>121403</v>
      </c>
      <c r="C703" s="20">
        <v>2</v>
      </c>
      <c r="D703" s="21">
        <f>IFERROR(VLOOKUP(A703,'base incadea'!A:C,2,FALSE),"******")</f>
        <v>121603</v>
      </c>
      <c r="F703" s="3"/>
      <c r="G703" s="5" t="str">
        <f>IF(B703=D703,"OK","Article déclassé")</f>
        <v>Article déclassé</v>
      </c>
    </row>
    <row r="704" spans="1:7" ht="15" x14ac:dyDescent="0.25">
      <c r="A704" s="13" t="s">
        <v>420</v>
      </c>
      <c r="B704" s="14">
        <v>121204</v>
      </c>
      <c r="C704" s="14">
        <v>1</v>
      </c>
      <c r="D704" s="15">
        <f>IFERROR(VLOOKUP(A704,'base incadea'!A:C,2,FALSE),"******")</f>
        <v>121603</v>
      </c>
      <c r="F704" s="3"/>
      <c r="G704" s="5" t="str">
        <f>IF(B704=D704,"OK","Article déclassé")</f>
        <v>Article déclassé</v>
      </c>
    </row>
    <row r="705" spans="1:7" ht="20.100000000000001" customHeight="1" x14ac:dyDescent="0.25">
      <c r="A705" s="13" t="s">
        <v>420</v>
      </c>
      <c r="B705" s="14">
        <v>121202</v>
      </c>
      <c r="C705" s="14">
        <v>1</v>
      </c>
      <c r="D705" s="15">
        <f>IFERROR(VLOOKUP(A705,'base incadea'!A:C,2,FALSE),"******")</f>
        <v>121603</v>
      </c>
      <c r="E705" s="18"/>
      <c r="F705" s="8"/>
      <c r="G705" s="5" t="str">
        <f>IF(B705=D705,"OK","Article déclassé")</f>
        <v>Article déclassé</v>
      </c>
    </row>
    <row r="706" spans="1:7" ht="20.100000000000001" customHeight="1" x14ac:dyDescent="0.25">
      <c r="A706" s="4" t="s">
        <v>345</v>
      </c>
      <c r="B706" s="6">
        <v>121204</v>
      </c>
      <c r="C706" s="6">
        <v>5</v>
      </c>
      <c r="D706" s="5">
        <f>IFERROR(VLOOKUP(A706,'base incadea'!A:C,2,FALSE),"******")</f>
        <v>121205</v>
      </c>
      <c r="E706" s="18"/>
      <c r="F706" s="8"/>
      <c r="G706" s="5" t="str">
        <f>IF(B706=D706,"OK","Article déclassé")</f>
        <v>Article déclassé</v>
      </c>
    </row>
    <row r="707" spans="1:7" ht="15" x14ac:dyDescent="0.25">
      <c r="A707" s="9" t="s">
        <v>409</v>
      </c>
      <c r="B707" s="10">
        <v>121503</v>
      </c>
      <c r="C707" s="10">
        <v>11</v>
      </c>
      <c r="D707" s="11">
        <f>IFERROR(VLOOKUP(A707,'base incadea'!A:C,2,FALSE),"******")</f>
        <v>121503</v>
      </c>
      <c r="G707" s="5" t="str">
        <f>IF(B707=D707,"OK","Article déclassé")</f>
        <v>OK</v>
      </c>
    </row>
    <row r="708" spans="1:7" ht="15" x14ac:dyDescent="0.25">
      <c r="A708" s="4" t="s">
        <v>939</v>
      </c>
      <c r="B708" s="6">
        <v>131602</v>
      </c>
      <c r="C708" s="6">
        <v>2</v>
      </c>
      <c r="D708" s="5">
        <f>IFERROR(VLOOKUP(A708,'base incadea'!A:C,2,FALSE),"******")</f>
        <v>131602</v>
      </c>
      <c r="G708" s="5" t="str">
        <f>IF(B708=D708,"OK","Article déclassé")</f>
        <v>OK</v>
      </c>
    </row>
    <row r="709" spans="1:7" ht="15" x14ac:dyDescent="0.25">
      <c r="A709" s="4" t="s">
        <v>813</v>
      </c>
      <c r="B709" s="6">
        <v>131202</v>
      </c>
      <c r="C709" s="6">
        <v>2</v>
      </c>
      <c r="D709" s="5">
        <f>IFERROR(VLOOKUP(A709,'base incadea'!A:C,2,FALSE),"******")</f>
        <v>131202</v>
      </c>
      <c r="G709" s="5" t="str">
        <f>IF(B709=D709,"OK","Article déclassé")</f>
        <v>OK</v>
      </c>
    </row>
    <row r="710" spans="1:7" ht="15" x14ac:dyDescent="0.25">
      <c r="A710" s="4" t="s">
        <v>940</v>
      </c>
      <c r="B710" s="6">
        <v>131602</v>
      </c>
      <c r="C710" s="6">
        <v>1</v>
      </c>
      <c r="D710" s="5">
        <f>IFERROR(VLOOKUP(A710,'base incadea'!A:C,2,FALSE),"******")</f>
        <v>131602</v>
      </c>
      <c r="G710" s="5" t="str">
        <f>IF(B710=D710,"OK","Article déclassé")</f>
        <v>OK</v>
      </c>
    </row>
    <row r="711" spans="1:7" ht="15" x14ac:dyDescent="0.25">
      <c r="A711" s="4" t="s">
        <v>501</v>
      </c>
      <c r="B711" s="6">
        <v>121904</v>
      </c>
      <c r="C711" s="6">
        <v>1</v>
      </c>
      <c r="D711" s="5">
        <f>IFERROR(VLOOKUP(A711,'base incadea'!A:C,2,FALSE),"******")</f>
        <v>121904</v>
      </c>
      <c r="G711" s="5" t="str">
        <f>IF(B711=D711,"OK","Article déclassé")</f>
        <v>OK</v>
      </c>
    </row>
    <row r="712" spans="1:7" ht="15" x14ac:dyDescent="0.25">
      <c r="A712" s="4" t="s">
        <v>1020</v>
      </c>
      <c r="B712" s="6">
        <v>120904</v>
      </c>
      <c r="C712" s="6">
        <v>1</v>
      </c>
      <c r="D712" s="5" t="str">
        <f>IFERROR(VLOOKUP(A712,'base incadea'!A:C,2,FALSE),"******")</f>
        <v>******</v>
      </c>
      <c r="F712" s="3"/>
      <c r="G712" s="5" t="str">
        <f>IF(B712=D712,"OK","Article déclassé")</f>
        <v>Article déclassé</v>
      </c>
    </row>
    <row r="713" spans="1:7" ht="15" x14ac:dyDescent="0.25">
      <c r="A713" s="4" t="s">
        <v>477</v>
      </c>
      <c r="B713" s="6">
        <v>121901</v>
      </c>
      <c r="C713" s="6">
        <v>1</v>
      </c>
      <c r="D713" s="5">
        <f>IFERROR(VLOOKUP(A713,'base incadea'!A:C,2,FALSE),"******")</f>
        <v>121901</v>
      </c>
      <c r="G713" s="5" t="str">
        <f>IF(B713=D713,"OK","Article déclassé")</f>
        <v>OK</v>
      </c>
    </row>
    <row r="714" spans="1:7" ht="15" x14ac:dyDescent="0.25">
      <c r="A714" s="4" t="s">
        <v>461</v>
      </c>
      <c r="B714" s="6">
        <v>121801</v>
      </c>
      <c r="C714" s="6">
        <v>3</v>
      </c>
      <c r="D714" s="5">
        <f>IFERROR(VLOOKUP(A714,'base incadea'!A:C,2,FALSE),"******")</f>
        <v>121802</v>
      </c>
      <c r="F714" s="3"/>
      <c r="G714" s="5" t="str">
        <f>IF(B714=D714,"OK","Article déclassé")</f>
        <v>Article déclassé</v>
      </c>
    </row>
    <row r="715" spans="1:7" ht="15" x14ac:dyDescent="0.25">
      <c r="A715" s="4" t="s">
        <v>512</v>
      </c>
      <c r="B715" s="6">
        <v>122002</v>
      </c>
      <c r="C715" s="6">
        <v>1</v>
      </c>
      <c r="D715" s="5">
        <f>IFERROR(VLOOKUP(A715,'base incadea'!A:C,2,FALSE),"******")</f>
        <v>122003</v>
      </c>
      <c r="F715" s="3"/>
      <c r="G715" s="5" t="str">
        <f>IF(B715=D715,"OK","Article déclassé")</f>
        <v>Article déclassé</v>
      </c>
    </row>
    <row r="716" spans="1:7" ht="15" x14ac:dyDescent="0.25">
      <c r="A716" s="4" t="s">
        <v>272</v>
      </c>
      <c r="B716" s="6">
        <v>120902</v>
      </c>
      <c r="C716" s="6">
        <v>2</v>
      </c>
      <c r="D716" s="5">
        <f>IFERROR(VLOOKUP(A716,'base incadea'!A:C,2,FALSE),"******")</f>
        <v>120902</v>
      </c>
      <c r="G716" s="5" t="str">
        <f>IF(B716=D716,"OK","Article déclassé")</f>
        <v>OK</v>
      </c>
    </row>
    <row r="717" spans="1:7" ht="15" x14ac:dyDescent="0.25">
      <c r="A717" s="13" t="s">
        <v>581</v>
      </c>
      <c r="B717" s="14">
        <v>122502</v>
      </c>
      <c r="C717" s="14">
        <v>1</v>
      </c>
      <c r="D717" s="15">
        <f>IFERROR(VLOOKUP(A717,'base incadea'!A:C,2,FALSE),"******")</f>
        <v>122502</v>
      </c>
      <c r="G717" s="5" t="str">
        <f>IF(B717=D717,"OK","Article déclassé")</f>
        <v>OK</v>
      </c>
    </row>
    <row r="718" spans="1:7" ht="15" x14ac:dyDescent="0.25">
      <c r="A718" s="13" t="s">
        <v>581</v>
      </c>
      <c r="B718" s="14">
        <v>121703</v>
      </c>
      <c r="C718" s="14">
        <v>2</v>
      </c>
      <c r="D718" s="15">
        <f>IFERROR(VLOOKUP(A718,'base incadea'!A:C,2,FALSE),"******")</f>
        <v>122502</v>
      </c>
      <c r="F718" s="3"/>
      <c r="G718" s="5" t="str">
        <f>IF(B718=D718,"OK","Article déclassé")</f>
        <v>Article déclassé</v>
      </c>
    </row>
    <row r="719" spans="1:7" ht="15" x14ac:dyDescent="0.25">
      <c r="A719" s="4" t="s">
        <v>524</v>
      </c>
      <c r="B719" s="6">
        <v>122101</v>
      </c>
      <c r="C719" s="6">
        <v>3</v>
      </c>
      <c r="D719" s="5">
        <f>IFERROR(VLOOKUP(A719,'base incadea'!A:C,2,FALSE),"******")</f>
        <v>122101</v>
      </c>
      <c r="G719" s="5" t="str">
        <f>IF(B719=D719,"OK","Article déclassé")</f>
        <v>OK</v>
      </c>
    </row>
    <row r="720" spans="1:7" ht="15" x14ac:dyDescent="0.25">
      <c r="A720" s="4" t="s">
        <v>302</v>
      </c>
      <c r="B720" s="6">
        <v>120804</v>
      </c>
      <c r="C720" s="6">
        <v>7</v>
      </c>
      <c r="D720" s="5">
        <f>IFERROR(VLOOKUP(A720,'base incadea'!A:C,2,FALSE),"******")</f>
        <v>121005</v>
      </c>
      <c r="F720" s="3"/>
      <c r="G720" s="5" t="str">
        <f>IF(B720=D720,"OK","Article déclassé")</f>
        <v>Article déclassé</v>
      </c>
    </row>
    <row r="721" spans="1:7" ht="15" x14ac:dyDescent="0.25">
      <c r="A721" s="4" t="s">
        <v>233</v>
      </c>
      <c r="B721" s="6">
        <v>120402</v>
      </c>
      <c r="C721" s="6">
        <v>8</v>
      </c>
      <c r="D721" s="5">
        <f>IFERROR(VLOOKUP(A721,'base incadea'!A:C,2,FALSE),"******")</f>
        <v>120404</v>
      </c>
      <c r="F721" s="3"/>
      <c r="G721" s="5" t="str">
        <f>IF(B721=D721,"OK","Article déclassé")</f>
        <v>Article déclassé</v>
      </c>
    </row>
    <row r="722" spans="1:7" ht="15" x14ac:dyDescent="0.25">
      <c r="A722" s="4" t="s">
        <v>336</v>
      </c>
      <c r="B722" s="6">
        <v>121104</v>
      </c>
      <c r="C722" s="6">
        <v>7</v>
      </c>
      <c r="D722" s="5">
        <f>IFERROR(VLOOKUP(A722,'base incadea'!A:C,2,FALSE),"******")</f>
        <v>121104</v>
      </c>
      <c r="G722" s="5" t="str">
        <f>IF(B722=D722,"OK","Article déclassé")</f>
        <v>OK</v>
      </c>
    </row>
    <row r="723" spans="1:7" ht="15" x14ac:dyDescent="0.25">
      <c r="A723" s="4" t="s">
        <v>89</v>
      </c>
      <c r="B723" s="6">
        <v>110806</v>
      </c>
      <c r="C723" s="6">
        <v>3</v>
      </c>
      <c r="D723" s="5">
        <f>IFERROR(VLOOKUP(A723,'base incadea'!A:C,2,FALSE),"******")</f>
        <v>110806</v>
      </c>
      <c r="G723" s="5" t="str">
        <f>IF(B723=D723,"OK","Article déclassé")</f>
        <v>OK</v>
      </c>
    </row>
    <row r="724" spans="1:7" ht="20.100000000000001" customHeight="1" x14ac:dyDescent="0.25">
      <c r="A724" s="4" t="s">
        <v>779</v>
      </c>
      <c r="B724" s="6">
        <v>131102</v>
      </c>
      <c r="C724" s="6">
        <v>1</v>
      </c>
      <c r="D724" s="5">
        <f>IFERROR(VLOOKUP(A724,'base incadea'!A:C,2,FALSE),"******")</f>
        <v>131102</v>
      </c>
      <c r="E724" s="18"/>
      <c r="F724" s="18"/>
      <c r="G724" s="5" t="str">
        <f>IF(B724=D724,"OK","Article déclassé")</f>
        <v>OK</v>
      </c>
    </row>
    <row r="725" spans="1:7" ht="15" x14ac:dyDescent="0.25">
      <c r="A725" s="9" t="s">
        <v>918</v>
      </c>
      <c r="B725" s="10">
        <v>131503</v>
      </c>
      <c r="C725" s="10">
        <v>2</v>
      </c>
      <c r="D725" s="11">
        <f>IFERROR(VLOOKUP(A725,'base incadea'!A:C,2,FALSE),"******")</f>
        <v>131503</v>
      </c>
      <c r="G725" s="5" t="str">
        <f>IF(B725=D725,"OK","Article déclassé")</f>
        <v>OK</v>
      </c>
    </row>
    <row r="726" spans="1:7" ht="15" x14ac:dyDescent="0.25">
      <c r="A726" s="4" t="s">
        <v>751</v>
      </c>
      <c r="B726" s="6">
        <v>131003</v>
      </c>
      <c r="C726" s="6">
        <v>1</v>
      </c>
      <c r="D726" s="5">
        <f>IFERROR(VLOOKUP(A726,'base incadea'!A:C,2,FALSE),"******")</f>
        <v>131003</v>
      </c>
      <c r="G726" s="5" t="str">
        <f>IF(B726=D726,"OK","Article déclassé")</f>
        <v>OK</v>
      </c>
    </row>
    <row r="727" spans="1:7" ht="15" x14ac:dyDescent="0.25">
      <c r="A727" s="4" t="s">
        <v>834</v>
      </c>
      <c r="B727" s="6">
        <v>131302</v>
      </c>
      <c r="C727" s="6">
        <v>3</v>
      </c>
      <c r="D727" s="5">
        <f>IFERROR(VLOOKUP(A727,'base incadea'!A:C,2,FALSE),"******")</f>
        <v>131302</v>
      </c>
      <c r="G727" s="5" t="str">
        <f>IF(B727=D727,"OK","Article déclassé")</f>
        <v>OK</v>
      </c>
    </row>
    <row r="728" spans="1:7" ht="15" x14ac:dyDescent="0.25">
      <c r="A728" s="4" t="s">
        <v>626</v>
      </c>
      <c r="B728" s="6">
        <v>122703</v>
      </c>
      <c r="C728" s="6">
        <v>5</v>
      </c>
      <c r="D728" s="5">
        <f>IFERROR(VLOOKUP(A728,'base incadea'!A:C,2,FALSE),"******")</f>
        <v>122703</v>
      </c>
      <c r="G728" s="5" t="str">
        <f>IF(B728=D728,"OK","Article déclassé")</f>
        <v>OK</v>
      </c>
    </row>
    <row r="729" spans="1:7" ht="15" x14ac:dyDescent="0.25">
      <c r="A729" s="4" t="s">
        <v>933</v>
      </c>
      <c r="B729" s="6">
        <v>131505</v>
      </c>
      <c r="C729" s="6">
        <v>1</v>
      </c>
      <c r="D729" s="5">
        <f>IFERROR(VLOOKUP(A729,'base incadea'!A:C,2,FALSE),"******")</f>
        <v>131505</v>
      </c>
      <c r="G729" s="5" t="str">
        <f>IF(B729=D729,"OK","Article déclassé")</f>
        <v>OK</v>
      </c>
    </row>
    <row r="730" spans="1:7" ht="15" x14ac:dyDescent="0.25">
      <c r="A730" s="4" t="s">
        <v>723</v>
      </c>
      <c r="B730" s="6">
        <v>130903</v>
      </c>
      <c r="C730" s="6">
        <v>6</v>
      </c>
      <c r="D730" s="5">
        <f>IFERROR(VLOOKUP(A730,'base incadea'!A:C,2,FALSE),"******")</f>
        <v>130903</v>
      </c>
      <c r="G730" s="5" t="str">
        <f>IF(B730=D730,"OK","Article déclassé")</f>
        <v>OK</v>
      </c>
    </row>
    <row r="731" spans="1:7" ht="15" x14ac:dyDescent="0.25">
      <c r="A731" s="4" t="s">
        <v>704</v>
      </c>
      <c r="B731" s="6">
        <v>130805</v>
      </c>
      <c r="C731" s="6">
        <v>13</v>
      </c>
      <c r="D731" s="5">
        <f>IFERROR(VLOOKUP(A731,'base incadea'!A:C,2,FALSE),"******")</f>
        <v>130805</v>
      </c>
      <c r="G731" s="5" t="str">
        <f>IF(B731=D731,"OK","Article déclassé")</f>
        <v>OK</v>
      </c>
    </row>
    <row r="732" spans="1:7" ht="20.100000000000001" customHeight="1" x14ac:dyDescent="0.25">
      <c r="A732" s="4" t="s">
        <v>56</v>
      </c>
      <c r="B732" s="6">
        <v>110602</v>
      </c>
      <c r="C732" s="6">
        <v>1</v>
      </c>
      <c r="D732" s="5">
        <f>IFERROR(VLOOKUP(A732,'base incadea'!A:C,2,FALSE),"******")</f>
        <v>110602</v>
      </c>
      <c r="E732" s="18"/>
      <c r="F732" s="23"/>
      <c r="G732" s="5" t="str">
        <f>IF(B732=D732,"OK","Article déclassé")</f>
        <v>OK</v>
      </c>
    </row>
    <row r="733" spans="1:7" ht="15" x14ac:dyDescent="0.25">
      <c r="A733" s="9" t="s">
        <v>973</v>
      </c>
      <c r="B733" s="10">
        <v>110402</v>
      </c>
      <c r="C733" s="10">
        <v>1</v>
      </c>
      <c r="D733" s="11" t="str">
        <f>IFERROR(VLOOKUP(A733,'base incadea'!A:C,2,FALSE),"******")</f>
        <v>******</v>
      </c>
      <c r="F733" s="3"/>
      <c r="G733" s="5" t="str">
        <f>IF(B733=D733,"OK","Article déclassé")</f>
        <v>Article déclassé</v>
      </c>
    </row>
    <row r="734" spans="1:7" ht="15" x14ac:dyDescent="0.25">
      <c r="A734" s="4" t="s">
        <v>791</v>
      </c>
      <c r="B734" s="6">
        <v>131104</v>
      </c>
      <c r="C734" s="6">
        <v>1</v>
      </c>
      <c r="D734" s="5">
        <f>IFERROR(VLOOKUP(A734,'base incadea'!A:C,2,FALSE),"******")</f>
        <v>131104</v>
      </c>
      <c r="G734" s="5" t="str">
        <f>IF(B734=D734,"OK","Article déclassé")</f>
        <v>OK</v>
      </c>
    </row>
    <row r="735" spans="1:7" ht="15" x14ac:dyDescent="0.25">
      <c r="A735" s="4" t="s">
        <v>695</v>
      </c>
      <c r="B735" s="6">
        <v>130803</v>
      </c>
      <c r="C735" s="6">
        <v>4</v>
      </c>
      <c r="D735" s="5">
        <f>IFERROR(VLOOKUP(A735,'base incadea'!A:C,2,FALSE),"******")</f>
        <v>130803</v>
      </c>
      <c r="G735" s="5" t="str">
        <f>IF(B735=D735,"OK","Article déclassé")</f>
        <v>OK</v>
      </c>
    </row>
    <row r="736" spans="1:7" ht="15" x14ac:dyDescent="0.25">
      <c r="A736" s="4" t="s">
        <v>132</v>
      </c>
      <c r="B736" s="6">
        <v>112501</v>
      </c>
      <c r="C736" s="6">
        <v>19</v>
      </c>
      <c r="D736" s="5">
        <f>IFERROR(VLOOKUP(A736,'base incadea'!A:C,2,FALSE),"******")</f>
        <v>112501</v>
      </c>
      <c r="G736" s="5" t="str">
        <f>IF(B736=D736,"OK","Article déclassé")</f>
        <v>OK</v>
      </c>
    </row>
    <row r="737" spans="1:7" ht="15" x14ac:dyDescent="0.25">
      <c r="A737" s="13" t="s">
        <v>640</v>
      </c>
      <c r="B737" s="14">
        <v>122705</v>
      </c>
      <c r="C737" s="14">
        <v>2</v>
      </c>
      <c r="D737" s="15">
        <f>IFERROR(VLOOKUP(A737,'base incadea'!A:C,2,FALSE),"******")</f>
        <v>122706</v>
      </c>
      <c r="F737" s="3"/>
      <c r="G737" s="5" t="str">
        <f>IF(B737=D737,"OK","Article déclassé")</f>
        <v>Article déclassé</v>
      </c>
    </row>
    <row r="738" spans="1:7" ht="15" x14ac:dyDescent="0.25">
      <c r="A738" s="13" t="s">
        <v>640</v>
      </c>
      <c r="B738" s="14">
        <v>122702</v>
      </c>
      <c r="C738" s="14">
        <v>2</v>
      </c>
      <c r="D738" s="15">
        <f>IFERROR(VLOOKUP(A738,'base incadea'!A:C,2,FALSE),"******")</f>
        <v>122706</v>
      </c>
      <c r="F738" s="3"/>
      <c r="G738" s="5" t="str">
        <f>IF(B738=D738,"OK","Article déclassé")</f>
        <v>Article déclassé</v>
      </c>
    </row>
    <row r="739" spans="1:7" ht="15" x14ac:dyDescent="0.25">
      <c r="A739" s="4" t="s">
        <v>328</v>
      </c>
      <c r="B739" s="6">
        <v>121103</v>
      </c>
      <c r="C739" s="6">
        <v>20</v>
      </c>
      <c r="D739" s="5">
        <f>IFERROR(VLOOKUP(A739,'base incadea'!A:C,2,FALSE),"******")</f>
        <v>121103</v>
      </c>
      <c r="G739" s="5" t="str">
        <f>IF(B739=D739,"OK","Article déclassé")</f>
        <v>OK</v>
      </c>
    </row>
    <row r="740" spans="1:7" ht="15" x14ac:dyDescent="0.25">
      <c r="A740" s="4" t="s">
        <v>387</v>
      </c>
      <c r="B740" s="6">
        <v>121403</v>
      </c>
      <c r="C740" s="6">
        <v>1</v>
      </c>
      <c r="D740" s="5">
        <f>IFERROR(VLOOKUP(A740,'base incadea'!A:C,2,FALSE),"******")</f>
        <v>121403</v>
      </c>
      <c r="G740" s="5" t="str">
        <f>IF(B740=D740,"OK","Article déclassé")</f>
        <v>OK</v>
      </c>
    </row>
    <row r="741" spans="1:7" ht="15" x14ac:dyDescent="0.25">
      <c r="A741" s="4" t="s">
        <v>986</v>
      </c>
      <c r="B741" s="6">
        <v>131104</v>
      </c>
      <c r="C741" s="6">
        <v>1</v>
      </c>
      <c r="D741" s="5" t="str">
        <f>IFERROR(VLOOKUP(A741,'base incadea'!A:C,2,FALSE),"******")</f>
        <v>******</v>
      </c>
      <c r="F741" s="3"/>
      <c r="G741" s="5" t="str">
        <f>IF(B741=D741,"OK","Article déclassé")</f>
        <v>Article déclassé</v>
      </c>
    </row>
    <row r="742" spans="1:7" ht="15" x14ac:dyDescent="0.25">
      <c r="A742" s="13" t="s">
        <v>229</v>
      </c>
      <c r="B742" s="14">
        <v>122706</v>
      </c>
      <c r="C742" s="14">
        <v>1</v>
      </c>
      <c r="D742" s="15">
        <f>IFERROR(VLOOKUP(A742,'base incadea'!A:C,2,FALSE),"******")</f>
        <v>120403</v>
      </c>
      <c r="F742" s="3"/>
      <c r="G742" s="5" t="str">
        <f>IF(B742=D742,"OK","Article déclassé")</f>
        <v>Article déclassé</v>
      </c>
    </row>
    <row r="743" spans="1:7" ht="15" x14ac:dyDescent="0.25">
      <c r="A743" s="13" t="s">
        <v>229</v>
      </c>
      <c r="B743" s="14">
        <v>120403</v>
      </c>
      <c r="C743" s="14">
        <v>10</v>
      </c>
      <c r="D743" s="15">
        <f>IFERROR(VLOOKUP(A743,'base incadea'!A:C,2,FALSE),"******")</f>
        <v>120403</v>
      </c>
      <c r="G743" s="5" t="str">
        <f>IF(B743=D743,"OK","Article déclassé")</f>
        <v>OK</v>
      </c>
    </row>
    <row r="744" spans="1:7" ht="15" x14ac:dyDescent="0.25">
      <c r="A744" s="13" t="s">
        <v>229</v>
      </c>
      <c r="B744" s="14">
        <v>120204</v>
      </c>
      <c r="C744" s="14">
        <v>3</v>
      </c>
      <c r="D744" s="15">
        <f>IFERROR(VLOOKUP(A744,'base incadea'!A:C,2,FALSE),"******")</f>
        <v>120403</v>
      </c>
      <c r="F744" s="3"/>
      <c r="G744" s="5" t="str">
        <f>IF(B744=D744,"OK","Article déclassé")</f>
        <v>Article déclassé</v>
      </c>
    </row>
    <row r="745" spans="1:7" ht="15" x14ac:dyDescent="0.25">
      <c r="A745" s="4" t="s">
        <v>116</v>
      </c>
      <c r="B745" s="6">
        <v>111405</v>
      </c>
      <c r="C745" s="6">
        <v>6</v>
      </c>
      <c r="D745" s="5">
        <f>IFERROR(VLOOKUP(A745,'base incadea'!A:C,2,FALSE),"******")</f>
        <v>111405</v>
      </c>
      <c r="G745" s="5" t="str">
        <f>IF(B745=D745,"OK","Article déclassé")</f>
        <v>OK</v>
      </c>
    </row>
    <row r="746" spans="1:7" ht="15" x14ac:dyDescent="0.25">
      <c r="A746" s="4" t="s">
        <v>996</v>
      </c>
      <c r="B746" s="6">
        <v>121703</v>
      </c>
      <c r="C746" s="6">
        <v>3</v>
      </c>
      <c r="D746" s="5" t="str">
        <f>IFERROR(VLOOKUP(A746,'base incadea'!A:C,2,FALSE),"******")</f>
        <v>******</v>
      </c>
      <c r="F746" s="3"/>
      <c r="G746" s="5" t="str">
        <f>IF(B746=D746,"OK","Article déclassé")</f>
        <v>Article déclassé</v>
      </c>
    </row>
    <row r="747" spans="1:7" ht="15" x14ac:dyDescent="0.25">
      <c r="A747" s="4" t="s">
        <v>380</v>
      </c>
      <c r="B747" s="6">
        <v>121401</v>
      </c>
      <c r="C747" s="6">
        <v>1</v>
      </c>
      <c r="D747" s="5">
        <f>IFERROR(VLOOKUP(A747,'base incadea'!A:C,2,FALSE),"******")</f>
        <v>121401</v>
      </c>
      <c r="G747" s="5" t="str">
        <f>IF(B747=D747,"OK","Article déclassé")</f>
        <v>OK</v>
      </c>
    </row>
    <row r="748" spans="1:7" ht="15" x14ac:dyDescent="0.25">
      <c r="A748" s="13" t="s">
        <v>399</v>
      </c>
      <c r="B748" s="14">
        <v>121502</v>
      </c>
      <c r="C748" s="14">
        <v>2</v>
      </c>
      <c r="D748" s="15">
        <f>IFERROR(VLOOKUP(A748,'base incadea'!A:C,2,FALSE),"******")</f>
        <v>121502</v>
      </c>
      <c r="G748" s="5" t="str">
        <f>IF(B748=D748,"OK","Article déclassé")</f>
        <v>OK</v>
      </c>
    </row>
    <row r="749" spans="1:7" ht="15" x14ac:dyDescent="0.25">
      <c r="A749" s="13" t="s">
        <v>399</v>
      </c>
      <c r="B749" s="14">
        <v>121302</v>
      </c>
      <c r="C749" s="14">
        <v>2</v>
      </c>
      <c r="D749" s="15">
        <f>IFERROR(VLOOKUP(A749,'base incadea'!A:C,2,FALSE),"******")</f>
        <v>121502</v>
      </c>
      <c r="F749" s="3"/>
      <c r="G749" s="5" t="str">
        <f>IF(B749=D749,"OK","Article déclassé")</f>
        <v>Article déclassé</v>
      </c>
    </row>
    <row r="750" spans="1:7" ht="15" x14ac:dyDescent="0.25">
      <c r="A750" s="4" t="s">
        <v>290</v>
      </c>
      <c r="B750" s="6">
        <v>121001</v>
      </c>
      <c r="C750" s="6">
        <v>9</v>
      </c>
      <c r="D750" s="5">
        <f>IFERROR(VLOOKUP(A750,'base incadea'!A:C,2,FALSE),"******")</f>
        <v>121001</v>
      </c>
      <c r="G750" s="5" t="str">
        <f>IF(B750=D750,"OK","Article déclassé")</f>
        <v>OK</v>
      </c>
    </row>
    <row r="751" spans="1:7" ht="20.100000000000001" customHeight="1" x14ac:dyDescent="0.25">
      <c r="A751" s="13" t="s">
        <v>502</v>
      </c>
      <c r="B751" s="14">
        <v>121904</v>
      </c>
      <c r="C751" s="14">
        <v>6</v>
      </c>
      <c r="D751" s="15">
        <f>IFERROR(VLOOKUP(A751,'base incadea'!A:C,2,FALSE),"******")</f>
        <v>121904</v>
      </c>
      <c r="E751" s="18"/>
      <c r="F751" s="23"/>
      <c r="G751" s="5" t="str">
        <f>IF(B751=D751,"OK","Article déclassé")</f>
        <v>OK</v>
      </c>
    </row>
    <row r="752" spans="1:7" ht="15" x14ac:dyDescent="0.25">
      <c r="A752" s="19" t="s">
        <v>502</v>
      </c>
      <c r="B752" s="20">
        <v>121903</v>
      </c>
      <c r="C752" s="20">
        <v>2</v>
      </c>
      <c r="D752" s="21">
        <f>IFERROR(VLOOKUP(A752,'base incadea'!A:C,2,FALSE),"******")</f>
        <v>121904</v>
      </c>
      <c r="F752" s="3"/>
      <c r="G752" s="5" t="str">
        <f>IF(B752=D752,"OK","Article déclassé")</f>
        <v>Article déclassé</v>
      </c>
    </row>
    <row r="753" spans="1:7" ht="15" x14ac:dyDescent="0.25">
      <c r="A753" s="4" t="s">
        <v>572</v>
      </c>
      <c r="B753" s="6">
        <v>122501</v>
      </c>
      <c r="C753" s="6">
        <v>1</v>
      </c>
      <c r="D753" s="5">
        <f>IFERROR(VLOOKUP(A753,'base incadea'!A:C,2,FALSE),"******")</f>
        <v>122501</v>
      </c>
      <c r="G753" s="5" t="str">
        <f>IF(B753=D753,"OK","Article déclassé")</f>
        <v>OK</v>
      </c>
    </row>
    <row r="754" spans="1:7" ht="20.100000000000001" customHeight="1" x14ac:dyDescent="0.25">
      <c r="A754" s="13" t="s">
        <v>486</v>
      </c>
      <c r="B754" s="14">
        <v>121903</v>
      </c>
      <c r="C754" s="14">
        <v>1</v>
      </c>
      <c r="D754" s="15">
        <f>IFERROR(VLOOKUP(A754,'base incadea'!A:C,2,FALSE),"******")</f>
        <v>121902</v>
      </c>
      <c r="E754" s="18"/>
      <c r="F754" s="8"/>
      <c r="G754" s="5" t="str">
        <f>IF(B754=D754,"OK","Article déclassé")</f>
        <v>Article déclassé</v>
      </c>
    </row>
    <row r="755" spans="1:7" ht="15" x14ac:dyDescent="0.25">
      <c r="A755" s="19" t="s">
        <v>486</v>
      </c>
      <c r="B755" s="20">
        <v>121902</v>
      </c>
      <c r="C755" s="20">
        <v>1</v>
      </c>
      <c r="D755" s="21">
        <f>IFERROR(VLOOKUP(A755,'base incadea'!A:C,2,FALSE),"******")</f>
        <v>121902</v>
      </c>
      <c r="G755" s="5" t="str">
        <f>IF(B755=D755,"OK","Article déclassé")</f>
        <v>OK</v>
      </c>
    </row>
    <row r="756" spans="1:7" ht="15" x14ac:dyDescent="0.25">
      <c r="A756" s="4" t="s">
        <v>329</v>
      </c>
      <c r="B756" s="6">
        <v>121103</v>
      </c>
      <c r="C756" s="6">
        <v>2</v>
      </c>
      <c r="D756" s="5">
        <f>IFERROR(VLOOKUP(A756,'base incadea'!A:C,2,FALSE),"******")</f>
        <v>121103</v>
      </c>
      <c r="G756" s="5" t="str">
        <f>IF(B756=D756,"OK","Article déclassé")</f>
        <v>OK</v>
      </c>
    </row>
    <row r="757" spans="1:7" ht="15" x14ac:dyDescent="0.25">
      <c r="A757" s="4" t="s">
        <v>171</v>
      </c>
      <c r="B757" s="6">
        <v>113103</v>
      </c>
      <c r="C757" s="6">
        <v>5</v>
      </c>
      <c r="D757" s="5">
        <f>IFERROR(VLOOKUP(A757,'base incadea'!A:C,2,FALSE),"******")</f>
        <v>113103</v>
      </c>
      <c r="G757" s="5" t="str">
        <f>IF(B757=D757,"OK","Article déclassé")</f>
        <v>OK</v>
      </c>
    </row>
    <row r="758" spans="1:7" ht="15" x14ac:dyDescent="0.25">
      <c r="A758" s="4" t="s">
        <v>120</v>
      </c>
      <c r="B758" s="6">
        <v>112301</v>
      </c>
      <c r="C758" s="6">
        <v>4</v>
      </c>
      <c r="D758" s="5">
        <f>IFERROR(VLOOKUP(A758,'base incadea'!A:C,2,FALSE),"******")</f>
        <v>112301</v>
      </c>
      <c r="G758" s="5" t="str">
        <f>IF(B758=D758,"OK","Article déclassé")</f>
        <v>OK</v>
      </c>
    </row>
    <row r="759" spans="1:7" ht="15" x14ac:dyDescent="0.25">
      <c r="A759" s="4" t="s">
        <v>240</v>
      </c>
      <c r="B759" s="6">
        <v>120602</v>
      </c>
      <c r="C759" s="6">
        <v>4</v>
      </c>
      <c r="D759" s="5">
        <f>IFERROR(VLOOKUP(A759,'base incadea'!A:C,2,FALSE),"******")</f>
        <v>120602</v>
      </c>
      <c r="G759" s="5" t="str">
        <f>IF(B759=D759,"OK","Article déclassé")</f>
        <v>OK</v>
      </c>
    </row>
    <row r="760" spans="1:7" ht="15" x14ac:dyDescent="0.25">
      <c r="A760" s="4" t="s">
        <v>604</v>
      </c>
      <c r="B760" s="6">
        <v>122506</v>
      </c>
      <c r="C760" s="6">
        <v>6</v>
      </c>
      <c r="D760" s="5">
        <f>IFERROR(VLOOKUP(A760,'base incadea'!A:C,2,FALSE),"******")</f>
        <v>122506</v>
      </c>
      <c r="G760" s="5" t="str">
        <f>IF(B760=D760,"OK","Article déclassé")</f>
        <v>OK</v>
      </c>
    </row>
    <row r="761" spans="1:7" ht="15" x14ac:dyDescent="0.25">
      <c r="A761" s="4" t="s">
        <v>997</v>
      </c>
      <c r="B761" s="6">
        <v>121601</v>
      </c>
      <c r="C761" s="6">
        <v>1</v>
      </c>
      <c r="D761" s="5" t="str">
        <f>IFERROR(VLOOKUP(A761,'base incadea'!A:C,2,FALSE),"******")</f>
        <v>******</v>
      </c>
      <c r="F761" s="3"/>
      <c r="G761" s="5" t="str">
        <f>IF(B761=D761,"OK","Article déclassé")</f>
        <v>Article déclassé</v>
      </c>
    </row>
    <row r="762" spans="1:7" ht="15" x14ac:dyDescent="0.25">
      <c r="A762" s="4" t="s">
        <v>573</v>
      </c>
      <c r="B762" s="6">
        <v>122501</v>
      </c>
      <c r="C762" s="6">
        <v>1</v>
      </c>
      <c r="D762" s="5">
        <f>IFERROR(VLOOKUP(A762,'base incadea'!A:C,2,FALSE),"******")</f>
        <v>122501</v>
      </c>
      <c r="G762" s="5" t="str">
        <f>IF(B762=D762,"OK","Article déclassé")</f>
        <v>OK</v>
      </c>
    </row>
    <row r="763" spans="1:7" ht="15" x14ac:dyDescent="0.25">
      <c r="A763" s="4" t="s">
        <v>66</v>
      </c>
      <c r="B763" s="6">
        <v>110605</v>
      </c>
      <c r="C763" s="6">
        <v>2</v>
      </c>
      <c r="D763" s="5">
        <f>IFERROR(VLOOKUP(A763,'base incadea'!A:C,2,FALSE),"******")</f>
        <v>110605</v>
      </c>
      <c r="G763" s="5" t="str">
        <f>IF(B763=D763,"OK","Article déclassé")</f>
        <v>OK</v>
      </c>
    </row>
    <row r="764" spans="1:7" ht="15" x14ac:dyDescent="0.25">
      <c r="A764" s="4" t="s">
        <v>1022</v>
      </c>
      <c r="B764" s="6">
        <v>120902</v>
      </c>
      <c r="C764" s="6">
        <v>1</v>
      </c>
      <c r="D764" s="5" t="str">
        <f>IFERROR(VLOOKUP(A764,'base incadea'!A:C,2,FALSE),"******")</f>
        <v>******</v>
      </c>
      <c r="F764" s="3"/>
      <c r="G764" s="5" t="str">
        <f>IF(B764=D764,"OK","Article déclassé")</f>
        <v>Article déclassé</v>
      </c>
    </row>
    <row r="765" spans="1:7" ht="15" x14ac:dyDescent="0.25">
      <c r="A765" s="4" t="s">
        <v>713</v>
      </c>
      <c r="B765" s="6">
        <v>130901</v>
      </c>
      <c r="C765" s="6">
        <v>1</v>
      </c>
      <c r="D765" s="5">
        <f>IFERROR(VLOOKUP(A765,'base incadea'!A:C,2,FALSE),"******")</f>
        <v>130902</v>
      </c>
      <c r="F765" s="3"/>
      <c r="G765" s="5" t="str">
        <f>IF(B765=D765,"OK","Article déclassé")</f>
        <v>Article déclassé</v>
      </c>
    </row>
    <row r="766" spans="1:7" ht="15" x14ac:dyDescent="0.25">
      <c r="A766" s="4" t="s">
        <v>73</v>
      </c>
      <c r="B766" s="6">
        <v>110802</v>
      </c>
      <c r="C766" s="6">
        <v>1</v>
      </c>
      <c r="D766" s="5">
        <f>IFERROR(VLOOKUP(A766,'base incadea'!A:C,2,FALSE),"******")</f>
        <v>110802</v>
      </c>
      <c r="G766" s="5" t="str">
        <f>IF(B766=D766,"OK","Article déclassé")</f>
        <v>OK</v>
      </c>
    </row>
    <row r="767" spans="1:7" ht="15" x14ac:dyDescent="0.25">
      <c r="A767" s="4" t="s">
        <v>307</v>
      </c>
      <c r="B767" s="6">
        <v>121101</v>
      </c>
      <c r="C767" s="6">
        <v>3</v>
      </c>
      <c r="D767" s="5">
        <f>IFERROR(VLOOKUP(A767,'base incadea'!A:C,2,FALSE),"******")</f>
        <v>121101</v>
      </c>
      <c r="G767" s="5" t="str">
        <f>IF(B767=D767,"OK","Article déclassé")</f>
        <v>OK</v>
      </c>
    </row>
    <row r="768" spans="1:7" ht="15" x14ac:dyDescent="0.25">
      <c r="A768" s="4" t="s">
        <v>574</v>
      </c>
      <c r="B768" s="6">
        <v>122501</v>
      </c>
      <c r="C768" s="6">
        <v>1</v>
      </c>
      <c r="D768" s="5">
        <f>IFERROR(VLOOKUP(A768,'base incadea'!A:C,2,FALSE),"******")</f>
        <v>122501</v>
      </c>
      <c r="G768" s="5" t="str">
        <f>IF(B768=D768,"OK","Article déclassé")</f>
        <v>OK</v>
      </c>
    </row>
    <row r="769" spans="1:7" ht="15" x14ac:dyDescent="0.25">
      <c r="A769" s="4" t="s">
        <v>440</v>
      </c>
      <c r="B769" s="6">
        <v>121702</v>
      </c>
      <c r="C769" s="6">
        <v>1</v>
      </c>
      <c r="D769" s="5">
        <f>IFERROR(VLOOKUP(A769,'base incadea'!A:C,2,FALSE),"******")</f>
        <v>121702</v>
      </c>
      <c r="G769" s="5" t="str">
        <f>IF(B769=D769,"OK","Article déclassé")</f>
        <v>OK</v>
      </c>
    </row>
    <row r="770" spans="1:7" ht="15" x14ac:dyDescent="0.25">
      <c r="A770" s="4" t="s">
        <v>679</v>
      </c>
      <c r="B770" s="6">
        <v>130703</v>
      </c>
      <c r="C770" s="6">
        <v>2</v>
      </c>
      <c r="D770" s="5">
        <f>IFERROR(VLOOKUP(A770,'base incadea'!A:C,2,FALSE),"******")</f>
        <v>130704</v>
      </c>
      <c r="F770" s="3"/>
      <c r="G770" s="5" t="str">
        <f>IF(B770=D770,"OK","Article déclassé")</f>
        <v>Article déclassé</v>
      </c>
    </row>
    <row r="771" spans="1:7" ht="15" x14ac:dyDescent="0.25">
      <c r="A771" s="4" t="s">
        <v>362</v>
      </c>
      <c r="B771" s="6">
        <v>121302</v>
      </c>
      <c r="C771" s="6">
        <v>1</v>
      </c>
      <c r="D771" s="5">
        <f>IFERROR(VLOOKUP(A771,'base incadea'!A:C,2,FALSE),"******")</f>
        <v>121302</v>
      </c>
      <c r="G771" s="5" t="str">
        <f>IF(B771=D771,"OK","Article déclassé")</f>
        <v>OK</v>
      </c>
    </row>
    <row r="772" spans="1:7" ht="15" x14ac:dyDescent="0.25">
      <c r="A772" s="4" t="s">
        <v>941</v>
      </c>
      <c r="B772" s="6">
        <v>131602</v>
      </c>
      <c r="C772" s="6">
        <v>10</v>
      </c>
      <c r="D772" s="5">
        <f>IFERROR(VLOOKUP(A772,'base incadea'!A:C,2,FALSE),"******")</f>
        <v>131602</v>
      </c>
      <c r="G772" s="5" t="str">
        <f>IF(B772=D772,"OK","Article déclassé")</f>
        <v>OK</v>
      </c>
    </row>
    <row r="773" spans="1:7" ht="15" x14ac:dyDescent="0.25">
      <c r="A773" s="4" t="s">
        <v>949</v>
      </c>
      <c r="B773" s="6">
        <v>131603</v>
      </c>
      <c r="C773" s="6">
        <v>1</v>
      </c>
      <c r="D773" s="5">
        <f>IFERROR(VLOOKUP(A773,'base incadea'!A:C,2,FALSE),"******")</f>
        <v>131603</v>
      </c>
      <c r="G773" s="5" t="str">
        <f>IF(B773=D773,"OK","Article déclassé")</f>
        <v>OK</v>
      </c>
    </row>
    <row r="774" spans="1:7" ht="20.100000000000001" customHeight="1" x14ac:dyDescent="0.25">
      <c r="A774" s="4" t="s">
        <v>137</v>
      </c>
      <c r="B774" s="6">
        <v>112503</v>
      </c>
      <c r="C774" s="6">
        <v>4</v>
      </c>
      <c r="D774" s="5">
        <f>IFERROR(VLOOKUP(A774,'base incadea'!A:C,2,FALSE),"******")</f>
        <v>112503</v>
      </c>
      <c r="E774" s="18"/>
      <c r="F774" s="18"/>
      <c r="G774" s="5" t="str">
        <f>IF(B774=D774,"OK","Article déclassé")</f>
        <v>OK</v>
      </c>
    </row>
    <row r="775" spans="1:7" ht="15" x14ac:dyDescent="0.25">
      <c r="A775" s="9" t="s">
        <v>913</v>
      </c>
      <c r="B775" s="10">
        <v>131502</v>
      </c>
      <c r="C775" s="10">
        <v>1</v>
      </c>
      <c r="D775" s="11">
        <f>IFERROR(VLOOKUP(A775,'base incadea'!A:C,2,FALSE),"******")</f>
        <v>131502</v>
      </c>
      <c r="G775" s="5" t="str">
        <f>IF(B775=D775,"OK","Article déclassé")</f>
        <v>OK</v>
      </c>
    </row>
    <row r="776" spans="1:7" ht="15" x14ac:dyDescent="0.25">
      <c r="A776" s="4" t="s">
        <v>914</v>
      </c>
      <c r="B776" s="6">
        <v>131502</v>
      </c>
      <c r="C776" s="6">
        <v>2</v>
      </c>
      <c r="D776" s="5">
        <f>IFERROR(VLOOKUP(A776,'base incadea'!A:C,2,FALSE),"******")</f>
        <v>131502</v>
      </c>
      <c r="G776" s="5" t="str">
        <f>IF(B776=D776,"OK","Article déclassé")</f>
        <v>OK</v>
      </c>
    </row>
    <row r="777" spans="1:7" ht="15" x14ac:dyDescent="0.25">
      <c r="A777" s="4" t="s">
        <v>633</v>
      </c>
      <c r="B777" s="6">
        <v>122704</v>
      </c>
      <c r="C777" s="6">
        <v>1</v>
      </c>
      <c r="D777" s="5">
        <f>IFERROR(VLOOKUP(A777,'base incadea'!A:C,2,FALSE),"******")</f>
        <v>122704</v>
      </c>
      <c r="G777" s="5" t="str">
        <f>IF(B777=D777,"OK","Article déclassé")</f>
        <v>OK</v>
      </c>
    </row>
    <row r="778" spans="1:7" ht="15" x14ac:dyDescent="0.25">
      <c r="A778" s="4" t="s">
        <v>808</v>
      </c>
      <c r="B778" s="6">
        <v>131202</v>
      </c>
      <c r="C778" s="6">
        <v>2</v>
      </c>
      <c r="D778" s="5">
        <f>IFERROR(VLOOKUP(A778,'base incadea'!A:C,2,FALSE),"******")</f>
        <v>131201</v>
      </c>
      <c r="F778" s="3"/>
      <c r="G778" s="5" t="str">
        <f>IF(B778=D778,"OK","Article déclassé")</f>
        <v>Article déclassé</v>
      </c>
    </row>
    <row r="779" spans="1:7" ht="15" x14ac:dyDescent="0.25">
      <c r="A779" s="4" t="s">
        <v>756</v>
      </c>
      <c r="B779" s="6">
        <v>131004</v>
      </c>
      <c r="C779" s="6">
        <v>2</v>
      </c>
      <c r="D779" s="5">
        <f>IFERROR(VLOOKUP(A779,'base incadea'!A:C,2,FALSE),"******")</f>
        <v>131004</v>
      </c>
      <c r="G779" s="5" t="str">
        <f>IF(B779=D779,"OK","Article déclassé")</f>
        <v>OK</v>
      </c>
    </row>
    <row r="780" spans="1:7" ht="15" x14ac:dyDescent="0.25">
      <c r="A780" s="4" t="s">
        <v>237</v>
      </c>
      <c r="B780" s="6">
        <v>120601</v>
      </c>
      <c r="C780" s="6">
        <v>4</v>
      </c>
      <c r="D780" s="5">
        <f>IFERROR(VLOOKUP(A780,'base incadea'!A:C,2,FALSE),"******")</f>
        <v>120601</v>
      </c>
      <c r="G780" s="5" t="str">
        <f>IF(B780=D780,"OK","Article déclassé")</f>
        <v>OK</v>
      </c>
    </row>
    <row r="781" spans="1:7" ht="15" x14ac:dyDescent="0.25">
      <c r="A781" s="4" t="s">
        <v>970</v>
      </c>
      <c r="B781" s="6">
        <v>110405</v>
      </c>
      <c r="C781" s="6">
        <v>1</v>
      </c>
      <c r="D781" s="5" t="str">
        <f>IFERROR(VLOOKUP(A781,'base incadea'!A:C,2,FALSE),"******")</f>
        <v>******</v>
      </c>
      <c r="F781" s="3"/>
      <c r="G781" s="5" t="str">
        <f>IF(B781=D781,"OK","Article déclassé")</f>
        <v>Article déclassé</v>
      </c>
    </row>
    <row r="782" spans="1:7" ht="15" x14ac:dyDescent="0.25">
      <c r="A782" s="4" t="s">
        <v>146</v>
      </c>
      <c r="B782" s="6">
        <v>112702</v>
      </c>
      <c r="C782" s="6">
        <v>4</v>
      </c>
      <c r="D782" s="5">
        <f>IFERROR(VLOOKUP(A782,'base incadea'!A:C,2,FALSE),"******")</f>
        <v>112702</v>
      </c>
      <c r="G782" s="5" t="str">
        <f>IF(B782=D782,"OK","Article déclassé")</f>
        <v>OK</v>
      </c>
    </row>
    <row r="783" spans="1:7" ht="15" x14ac:dyDescent="0.25">
      <c r="A783" s="4" t="s">
        <v>1013</v>
      </c>
      <c r="B783" s="6">
        <v>121703</v>
      </c>
      <c r="C783" s="6">
        <v>1</v>
      </c>
      <c r="D783" s="5" t="str">
        <f>IFERROR(VLOOKUP(A783,'base incadea'!A:C,2,FALSE),"******")</f>
        <v>******</v>
      </c>
      <c r="F783" s="3"/>
      <c r="G783" s="5" t="str">
        <f>IF(B783=D783,"OK","Article déclassé")</f>
        <v>Article déclassé</v>
      </c>
    </row>
    <row r="784" spans="1:7" ht="15" x14ac:dyDescent="0.25">
      <c r="A784" s="4" t="s">
        <v>634</v>
      </c>
      <c r="B784" s="6">
        <v>122704</v>
      </c>
      <c r="C784" s="6">
        <v>1</v>
      </c>
      <c r="D784" s="5">
        <f>IFERROR(VLOOKUP(A784,'base incadea'!A:C,2,FALSE),"******")</f>
        <v>122704</v>
      </c>
      <c r="G784" s="5" t="str">
        <f>IF(B784=D784,"OK","Article déclassé")</f>
        <v>OK</v>
      </c>
    </row>
    <row r="785" spans="1:7" ht="15" x14ac:dyDescent="0.25">
      <c r="A785" s="4" t="s">
        <v>934</v>
      </c>
      <c r="B785" s="6">
        <v>131505</v>
      </c>
      <c r="C785" s="6">
        <v>1</v>
      </c>
      <c r="D785" s="5">
        <f>IFERROR(VLOOKUP(A785,'base incadea'!A:C,2,FALSE),"******")</f>
        <v>131505</v>
      </c>
      <c r="G785" s="5" t="str">
        <f>IF(B785=D785,"OK","Article déclassé")</f>
        <v>OK</v>
      </c>
    </row>
    <row r="786" spans="1:7" ht="15" x14ac:dyDescent="0.25">
      <c r="A786" s="4" t="s">
        <v>172</v>
      </c>
      <c r="B786" s="6">
        <v>113103</v>
      </c>
      <c r="C786" s="6">
        <v>2</v>
      </c>
      <c r="D786" s="5">
        <f>IFERROR(VLOOKUP(A786,'base incadea'!A:C,2,FALSE),"******")</f>
        <v>113103</v>
      </c>
      <c r="G786" s="5" t="str">
        <f>IF(B786=D786,"OK","Article déclassé")</f>
        <v>OK</v>
      </c>
    </row>
    <row r="787" spans="1:7" ht="20.100000000000001" customHeight="1" x14ac:dyDescent="0.25">
      <c r="A787" s="4" t="s">
        <v>189</v>
      </c>
      <c r="B787" s="6">
        <v>113305</v>
      </c>
      <c r="C787" s="6">
        <v>2</v>
      </c>
      <c r="D787" s="5">
        <f>IFERROR(VLOOKUP(A787,'base incadea'!A:C,2,FALSE),"******")</f>
        <v>113305</v>
      </c>
      <c r="E787" s="18"/>
      <c r="F787" s="18"/>
      <c r="G787" s="5" t="str">
        <f>IF(B787=D787,"OK","Article déclassé")</f>
        <v>OK</v>
      </c>
    </row>
    <row r="788" spans="1:7" ht="15" x14ac:dyDescent="0.25">
      <c r="A788" s="9" t="s">
        <v>866</v>
      </c>
      <c r="B788" s="10">
        <v>131402</v>
      </c>
      <c r="C788" s="10">
        <v>1</v>
      </c>
      <c r="D788" s="11">
        <f>IFERROR(VLOOKUP(A788,'base incadea'!A:C,2,FALSE),"******")</f>
        <v>131402</v>
      </c>
      <c r="G788" s="5" t="str">
        <f>IF(B788=D788,"OK","Article déclassé")</f>
        <v>OK</v>
      </c>
    </row>
    <row r="789" spans="1:7" ht="20.100000000000001" customHeight="1" x14ac:dyDescent="0.25">
      <c r="A789" s="4" t="s">
        <v>610</v>
      </c>
      <c r="B789" s="6">
        <v>122701</v>
      </c>
      <c r="C789" s="6">
        <v>1</v>
      </c>
      <c r="D789" s="5">
        <f>IFERROR(VLOOKUP(A789,'base incadea'!A:C,2,FALSE),"******")</f>
        <v>122701</v>
      </c>
      <c r="E789" s="18"/>
      <c r="F789" s="23"/>
      <c r="G789" s="5" t="str">
        <f>IF(B789=D789,"OK","Article déclassé")</f>
        <v>OK</v>
      </c>
    </row>
    <row r="790" spans="1:7" ht="15" x14ac:dyDescent="0.25">
      <c r="A790" s="9" t="s">
        <v>860</v>
      </c>
      <c r="B790" s="10">
        <v>131400</v>
      </c>
      <c r="C790" s="10">
        <v>2</v>
      </c>
      <c r="D790" s="11">
        <f>IFERROR(VLOOKUP(A790,'base incadea'!A:C,2,FALSE),"******")</f>
        <v>131401</v>
      </c>
      <c r="F790" s="3"/>
      <c r="G790" s="5" t="str">
        <f>IF(B790=D790,"OK","Article déclassé")</f>
        <v>Article déclassé</v>
      </c>
    </row>
    <row r="791" spans="1:7" ht="20.100000000000001" customHeight="1" x14ac:dyDescent="0.25">
      <c r="A791" s="4" t="s">
        <v>44</v>
      </c>
      <c r="B791" s="6">
        <v>110405</v>
      </c>
      <c r="C791" s="6">
        <v>1</v>
      </c>
      <c r="D791" s="5">
        <f>IFERROR(VLOOKUP(A791,'base incadea'!A:C,2,FALSE),"******")</f>
        <v>110405</v>
      </c>
      <c r="E791" s="18"/>
      <c r="F791" s="23"/>
      <c r="G791" s="5" t="str">
        <f>IF(B791=D791,"OK","Article déclassé")</f>
        <v>OK</v>
      </c>
    </row>
    <row r="792" spans="1:7" ht="15" x14ac:dyDescent="0.25">
      <c r="A792" s="9" t="s">
        <v>1016</v>
      </c>
      <c r="B792" s="10">
        <v>121504</v>
      </c>
      <c r="C792" s="10">
        <v>1</v>
      </c>
      <c r="D792" s="11" t="str">
        <f>IFERROR(VLOOKUP(A792,'base incadea'!A:C,2,FALSE),"******")</f>
        <v>******</v>
      </c>
      <c r="F792" s="3"/>
      <c r="G792" s="5" t="str">
        <f>IF(B792=D792,"OK","Article déclassé")</f>
        <v>Article déclassé</v>
      </c>
    </row>
    <row r="793" spans="1:7" ht="15" x14ac:dyDescent="0.25">
      <c r="A793" s="4" t="s">
        <v>80</v>
      </c>
      <c r="B793" s="6">
        <v>110805</v>
      </c>
      <c r="C793" s="6">
        <v>1</v>
      </c>
      <c r="D793" s="5">
        <f>IFERROR(VLOOKUP(A793,'base incadea'!A:C,2,FALSE),"******")</f>
        <v>110805</v>
      </c>
      <c r="G793" s="5" t="str">
        <f>IF(B793=D793,"OK","Article déclassé")</f>
        <v>OK</v>
      </c>
    </row>
    <row r="794" spans="1:7" ht="15" x14ac:dyDescent="0.25">
      <c r="A794" s="4" t="s">
        <v>81</v>
      </c>
      <c r="B794" s="6">
        <v>110805</v>
      </c>
      <c r="C794" s="6">
        <v>2</v>
      </c>
      <c r="D794" s="5">
        <f>IFERROR(VLOOKUP(A794,'base incadea'!A:C,2,FALSE),"******")</f>
        <v>110805</v>
      </c>
      <c r="G794" s="5" t="str">
        <f>IF(B794=D794,"OK","Article déclassé")</f>
        <v>OK</v>
      </c>
    </row>
    <row r="795" spans="1:7" ht="15" x14ac:dyDescent="0.25">
      <c r="A795" s="4" t="s">
        <v>337</v>
      </c>
      <c r="B795" s="6">
        <v>121104</v>
      </c>
      <c r="C795" s="6">
        <v>1</v>
      </c>
      <c r="D795" s="5">
        <f>IFERROR(VLOOKUP(A795,'base incadea'!A:C,2,FALSE),"******")</f>
        <v>121104</v>
      </c>
      <c r="G795" s="5" t="str">
        <f>IF(B795=D795,"OK","Article déclassé")</f>
        <v>OK</v>
      </c>
    </row>
    <row r="796" spans="1:7" ht="15" x14ac:dyDescent="0.25">
      <c r="A796" s="4" t="s">
        <v>317</v>
      </c>
      <c r="B796" s="6">
        <v>121102</v>
      </c>
      <c r="C796" s="6">
        <v>2</v>
      </c>
      <c r="D796" s="5">
        <f>IFERROR(VLOOKUP(A796,'base incadea'!A:C,2,FALSE),"******")</f>
        <v>121102</v>
      </c>
      <c r="G796" s="5" t="str">
        <f>IF(B796=D796,"OK","Article déclassé")</f>
        <v>OK</v>
      </c>
    </row>
    <row r="797" spans="1:7" ht="15" x14ac:dyDescent="0.25">
      <c r="A797" s="4" t="s">
        <v>330</v>
      </c>
      <c r="B797" s="6">
        <v>121103</v>
      </c>
      <c r="C797" s="6">
        <v>1</v>
      </c>
      <c r="D797" s="5">
        <f>IFERROR(VLOOKUP(A797,'base incadea'!A:C,2,FALSE),"******")</f>
        <v>121103</v>
      </c>
      <c r="G797" s="5" t="str">
        <f>IF(B797=D797,"OK","Article déclassé")</f>
        <v>OK</v>
      </c>
    </row>
    <row r="798" spans="1:7" ht="15" x14ac:dyDescent="0.25">
      <c r="A798" s="4" t="s">
        <v>371</v>
      </c>
      <c r="B798" s="6">
        <v>121303</v>
      </c>
      <c r="C798" s="6">
        <v>1</v>
      </c>
      <c r="D798" s="5">
        <f>IFERROR(VLOOKUP(A798,'base incadea'!A:C,2,FALSE),"******")</f>
        <v>121303</v>
      </c>
      <c r="G798" s="5" t="str">
        <f>IF(B798=D798,"OK","Article déclassé")</f>
        <v>OK</v>
      </c>
    </row>
    <row r="799" spans="1:7" ht="15" x14ac:dyDescent="0.25">
      <c r="A799" s="4" t="s">
        <v>273</v>
      </c>
      <c r="B799" s="6">
        <v>120902</v>
      </c>
      <c r="C799" s="6">
        <v>1</v>
      </c>
      <c r="D799" s="5">
        <f>IFERROR(VLOOKUP(A799,'base incadea'!A:C,2,FALSE),"******")</f>
        <v>120902</v>
      </c>
      <c r="G799" s="5" t="str">
        <f>IF(B799=D799,"OK","Article déclassé")</f>
        <v>OK</v>
      </c>
    </row>
    <row r="800" spans="1:7" ht="15" x14ac:dyDescent="0.25">
      <c r="A800" s="4" t="s">
        <v>424</v>
      </c>
      <c r="B800" s="6">
        <v>121605</v>
      </c>
      <c r="C800" s="6">
        <v>3</v>
      </c>
      <c r="D800" s="5">
        <f>IFERROR(VLOOKUP(A800,'base incadea'!A:C,2,FALSE),"******")</f>
        <v>121605</v>
      </c>
      <c r="G800" s="5" t="str">
        <f>IF(B800=D800,"OK","Article déclassé")</f>
        <v>OK</v>
      </c>
    </row>
    <row r="801" spans="1:7" ht="15" x14ac:dyDescent="0.25">
      <c r="A801" s="4" t="s">
        <v>554</v>
      </c>
      <c r="B801" s="6">
        <v>122303</v>
      </c>
      <c r="C801" s="6">
        <v>2</v>
      </c>
      <c r="D801" s="5">
        <f>IFERROR(VLOOKUP(A801,'base incadea'!A:C,2,FALSE),"******")</f>
        <v>122303</v>
      </c>
      <c r="G801" s="5" t="str">
        <f>IF(B801=D801,"OK","Article déclassé")</f>
        <v>OK</v>
      </c>
    </row>
    <row r="802" spans="1:7" ht="15" x14ac:dyDescent="0.25">
      <c r="A802" s="4" t="s">
        <v>657</v>
      </c>
      <c r="B802" s="6">
        <v>130604</v>
      </c>
      <c r="C802" s="6">
        <v>1</v>
      </c>
      <c r="D802" s="5">
        <f>IFERROR(VLOOKUP(A802,'base incadea'!A:C,2,FALSE),"******")</f>
        <v>130604</v>
      </c>
      <c r="G802" s="5" t="str">
        <f>IF(B802=D802,"OK","Article déclassé")</f>
        <v>OK</v>
      </c>
    </row>
    <row r="803" spans="1:7" ht="15" x14ac:dyDescent="0.25">
      <c r="A803" s="4" t="s">
        <v>1005</v>
      </c>
      <c r="B803" s="6">
        <v>130605</v>
      </c>
      <c r="C803" s="6">
        <v>1</v>
      </c>
      <c r="D803" s="5" t="str">
        <f>IFERROR(VLOOKUP(A803,'base incadea'!A:C,2,FALSE),"******")</f>
        <v>******</v>
      </c>
      <c r="F803" s="3"/>
      <c r="G803" s="5" t="str">
        <f>IF(B803=D803,"OK","Article déclassé")</f>
        <v>Article déclassé</v>
      </c>
    </row>
    <row r="804" spans="1:7" ht="15" x14ac:dyDescent="0.25">
      <c r="A804" s="4" t="s">
        <v>658</v>
      </c>
      <c r="B804" s="6">
        <v>130604</v>
      </c>
      <c r="C804" s="6">
        <v>2</v>
      </c>
      <c r="D804" s="5">
        <f>IFERROR(VLOOKUP(A804,'base incadea'!A:C,2,FALSE),"******")</f>
        <v>130604</v>
      </c>
      <c r="G804" s="5" t="str">
        <f>IF(B804=D804,"OK","Article déclassé")</f>
        <v>OK</v>
      </c>
    </row>
    <row r="805" spans="1:7" ht="15" x14ac:dyDescent="0.25">
      <c r="A805" s="4" t="s">
        <v>780</v>
      </c>
      <c r="B805" s="6">
        <v>131102</v>
      </c>
      <c r="C805" s="6">
        <v>1</v>
      </c>
      <c r="D805" s="5">
        <f>IFERROR(VLOOKUP(A805,'base incadea'!A:C,2,FALSE),"******")</f>
        <v>131102</v>
      </c>
      <c r="G805" s="5" t="str">
        <f>IF(B805=D805,"OK","Article déclassé")</f>
        <v>OK</v>
      </c>
    </row>
    <row r="806" spans="1:7" ht="15" x14ac:dyDescent="0.25">
      <c r="A806" s="4" t="s">
        <v>659</v>
      </c>
      <c r="B806" s="6">
        <v>130604</v>
      </c>
      <c r="C806" s="6">
        <v>1</v>
      </c>
      <c r="D806" s="5">
        <f>IFERROR(VLOOKUP(A806,'base incadea'!A:C,2,FALSE),"******")</f>
        <v>130604</v>
      </c>
      <c r="G806" s="5" t="str">
        <f>IF(B806=D806,"OK","Article déclassé")</f>
        <v>OK</v>
      </c>
    </row>
    <row r="807" spans="1:7" ht="15" x14ac:dyDescent="0.25">
      <c r="A807" s="4" t="s">
        <v>922</v>
      </c>
      <c r="B807" s="6">
        <v>131504</v>
      </c>
      <c r="C807" s="6">
        <v>1</v>
      </c>
      <c r="D807" s="5">
        <f>IFERROR(VLOOKUP(A807,'base incadea'!A:C,2,FALSE),"******")</f>
        <v>131504</v>
      </c>
      <c r="G807" s="5" t="str">
        <f>IF(B807=D807,"OK","Article déclassé")</f>
        <v>OK</v>
      </c>
    </row>
    <row r="808" spans="1:7" ht="15" x14ac:dyDescent="0.25">
      <c r="A808" s="4" t="s">
        <v>835</v>
      </c>
      <c r="B808" s="6">
        <v>131302</v>
      </c>
      <c r="C808" s="6">
        <v>2</v>
      </c>
      <c r="D808" s="5">
        <f>IFERROR(VLOOKUP(A808,'base incadea'!A:C,2,FALSE),"******")</f>
        <v>131302</v>
      </c>
      <c r="G808" s="5" t="str">
        <f>IF(B808=D808,"OK","Article déclassé")</f>
        <v>OK</v>
      </c>
    </row>
    <row r="809" spans="1:7" ht="15" x14ac:dyDescent="0.25">
      <c r="A809" s="4" t="s">
        <v>548</v>
      </c>
      <c r="B809" s="6">
        <v>122302</v>
      </c>
      <c r="C809" s="6">
        <v>4</v>
      </c>
      <c r="D809" s="5">
        <f>IFERROR(VLOOKUP(A809,'base incadea'!A:C,2,FALSE),"******")</f>
        <v>122302</v>
      </c>
      <c r="G809" s="5" t="str">
        <f>IF(B809=D809,"OK","Article déclassé")</f>
        <v>OK</v>
      </c>
    </row>
    <row r="810" spans="1:7" ht="15" x14ac:dyDescent="0.25">
      <c r="A810" s="4" t="s">
        <v>57</v>
      </c>
      <c r="B810" s="6">
        <v>110602</v>
      </c>
      <c r="C810" s="6">
        <v>1</v>
      </c>
      <c r="D810" s="5">
        <f>IFERROR(VLOOKUP(A810,'base incadea'!A:C,2,FALSE),"******")</f>
        <v>110602</v>
      </c>
      <c r="G810" s="5" t="str">
        <f>IF(B810=D810,"OK","Article déclassé")</f>
        <v>OK</v>
      </c>
    </row>
    <row r="811" spans="1:7" ht="15" x14ac:dyDescent="0.25">
      <c r="A811" s="4" t="s">
        <v>410</v>
      </c>
      <c r="B811" s="6">
        <v>121503</v>
      </c>
      <c r="C811" s="6">
        <v>2</v>
      </c>
      <c r="D811" s="5">
        <f>IFERROR(VLOOKUP(A811,'base incadea'!A:C,2,FALSE),"******")</f>
        <v>121503</v>
      </c>
      <c r="G811" s="5" t="str">
        <f>IF(B811=D811,"OK","Article déclassé")</f>
        <v>OK</v>
      </c>
    </row>
    <row r="812" spans="1:7" ht="20.100000000000001" customHeight="1" x14ac:dyDescent="0.25">
      <c r="A812" s="4" t="s">
        <v>816</v>
      </c>
      <c r="B812" s="6">
        <v>131204</v>
      </c>
      <c r="C812" s="6">
        <v>2</v>
      </c>
      <c r="D812" s="5">
        <f>IFERROR(VLOOKUP(A812,'base incadea'!A:C,2,FALSE),"******")</f>
        <v>131203</v>
      </c>
      <c r="E812" s="18"/>
      <c r="F812" s="8"/>
      <c r="G812" s="5" t="str">
        <f>IF(B812=D812,"OK","Article déclassé")</f>
        <v>Article déclassé</v>
      </c>
    </row>
    <row r="813" spans="1:7" ht="15" x14ac:dyDescent="0.25">
      <c r="A813" s="9" t="s">
        <v>700</v>
      </c>
      <c r="B813" s="10">
        <v>130803</v>
      </c>
      <c r="C813" s="10">
        <v>1</v>
      </c>
      <c r="D813" s="11">
        <f>IFERROR(VLOOKUP(A813,'base incadea'!A:C,2,FALSE),"******")</f>
        <v>130804</v>
      </c>
      <c r="F813" s="3"/>
      <c r="G813" s="5" t="str">
        <f>IF(B813=D813,"OK","Article déclassé")</f>
        <v>Article déclassé</v>
      </c>
    </row>
    <row r="814" spans="1:7" ht="15" x14ac:dyDescent="0.25">
      <c r="A814" s="4" t="s">
        <v>680</v>
      </c>
      <c r="B814" s="6">
        <v>130703</v>
      </c>
      <c r="C814" s="6">
        <v>1</v>
      </c>
      <c r="D814" s="5">
        <f>IFERROR(VLOOKUP(A814,'base incadea'!A:C,2,FALSE),"******")</f>
        <v>130704</v>
      </c>
      <c r="F814" s="3"/>
      <c r="G814" s="5" t="str">
        <f>IF(B814=D814,"OK","Article déclassé")</f>
        <v>Article déclassé</v>
      </c>
    </row>
    <row r="815" spans="1:7" ht="15" x14ac:dyDescent="0.25">
      <c r="A815" s="4" t="s">
        <v>942</v>
      </c>
      <c r="B815" s="6">
        <v>131602</v>
      </c>
      <c r="C815" s="6">
        <v>1</v>
      </c>
      <c r="D815" s="5">
        <f>IFERROR(VLOOKUP(A815,'base incadea'!A:C,2,FALSE),"******")</f>
        <v>131602</v>
      </c>
      <c r="G815" s="5" t="str">
        <f>IF(B815=D815,"OK","Article déclassé")</f>
        <v>OK</v>
      </c>
    </row>
    <row r="816" spans="1:7" ht="15" x14ac:dyDescent="0.25">
      <c r="A816" s="4" t="s">
        <v>575</v>
      </c>
      <c r="B816" s="6">
        <v>122501</v>
      </c>
      <c r="C816" s="6">
        <v>1</v>
      </c>
      <c r="D816" s="5">
        <f>IFERROR(VLOOKUP(A816,'base incadea'!A:C,2,FALSE),"******")</f>
        <v>122501</v>
      </c>
      <c r="G816" s="5" t="str">
        <f>IF(B816=D816,"OK","Article déclassé")</f>
        <v>OK</v>
      </c>
    </row>
    <row r="817" spans="1:7" ht="15" x14ac:dyDescent="0.25">
      <c r="A817" s="4" t="s">
        <v>383</v>
      </c>
      <c r="B817" s="6">
        <v>121402</v>
      </c>
      <c r="C817" s="6">
        <v>2</v>
      </c>
      <c r="D817" s="5">
        <f>IFERROR(VLOOKUP(A817,'base incadea'!A:C,2,FALSE),"******")</f>
        <v>121402</v>
      </c>
      <c r="G817" s="5" t="str">
        <f>IF(B817=D817,"OK","Article déclassé")</f>
        <v>OK</v>
      </c>
    </row>
    <row r="818" spans="1:7" ht="15" x14ac:dyDescent="0.25">
      <c r="A818" s="4" t="s">
        <v>787</v>
      </c>
      <c r="B818" s="6">
        <v>131103</v>
      </c>
      <c r="C818" s="6">
        <v>2</v>
      </c>
      <c r="D818" s="5">
        <f>IFERROR(VLOOKUP(A818,'base incadea'!A:C,2,FALSE),"******")</f>
        <v>131103</v>
      </c>
      <c r="G818" s="5" t="str">
        <f>IF(B818=D818,"OK","Article déclassé")</f>
        <v>OK</v>
      </c>
    </row>
    <row r="819" spans="1:7" ht="15" x14ac:dyDescent="0.25">
      <c r="A819" s="4" t="s">
        <v>836</v>
      </c>
      <c r="B819" s="6">
        <v>131302</v>
      </c>
      <c r="C819" s="6">
        <v>3</v>
      </c>
      <c r="D819" s="5">
        <f>IFERROR(VLOOKUP(A819,'base incadea'!A:C,2,FALSE),"******")</f>
        <v>131302</v>
      </c>
      <c r="G819" s="5" t="str">
        <f>IF(B819=D819,"OK","Article déclassé")</f>
        <v>OK</v>
      </c>
    </row>
    <row r="820" spans="1:7" ht="15" x14ac:dyDescent="0.25">
      <c r="A820" s="4" t="s">
        <v>906</v>
      </c>
      <c r="B820" s="6">
        <v>131501</v>
      </c>
      <c r="C820" s="6">
        <v>1</v>
      </c>
      <c r="D820" s="5">
        <f>IFERROR(VLOOKUP(A820,'base incadea'!A:C,2,FALSE),"******")</f>
        <v>131501</v>
      </c>
      <c r="G820" s="5" t="str">
        <f>IF(B820=D820,"OK","Article déclassé")</f>
        <v>OK</v>
      </c>
    </row>
    <row r="821" spans="1:7" ht="20.100000000000001" customHeight="1" x14ac:dyDescent="0.25">
      <c r="A821" s="4" t="s">
        <v>767</v>
      </c>
      <c r="B821" s="6">
        <v>131101</v>
      </c>
      <c r="C821" s="6">
        <v>2</v>
      </c>
      <c r="D821" s="5">
        <f>IFERROR(VLOOKUP(A821,'base incadea'!A:C,2,FALSE),"******")</f>
        <v>131101</v>
      </c>
      <c r="E821" s="18"/>
      <c r="F821" s="23"/>
      <c r="G821" s="5" t="str">
        <f>IF(B821=D821,"OK","Article déclassé")</f>
        <v>OK</v>
      </c>
    </row>
    <row r="822" spans="1:7" ht="20.100000000000001" customHeight="1" x14ac:dyDescent="0.25">
      <c r="A822" s="4" t="s">
        <v>861</v>
      </c>
      <c r="B822" s="6">
        <v>131400</v>
      </c>
      <c r="C822" s="6">
        <v>2</v>
      </c>
      <c r="D822" s="5">
        <f>IFERROR(VLOOKUP(A822,'base incadea'!A:C,2,FALSE),"******")</f>
        <v>131401</v>
      </c>
      <c r="E822" s="18"/>
      <c r="F822" s="8"/>
      <c r="G822" s="5" t="str">
        <f>IF(B822=D822,"OK","Article déclassé")</f>
        <v>Article déclassé</v>
      </c>
    </row>
    <row r="823" spans="1:7" ht="15" x14ac:dyDescent="0.25">
      <c r="A823" s="9" t="s">
        <v>781</v>
      </c>
      <c r="B823" s="10">
        <v>131102</v>
      </c>
      <c r="C823" s="10">
        <v>2</v>
      </c>
      <c r="D823" s="11">
        <f>IFERROR(VLOOKUP(A823,'base incadea'!A:C,2,FALSE),"******")</f>
        <v>131102</v>
      </c>
      <c r="G823" s="5" t="str">
        <f>IF(B823=D823,"OK","Article déclassé")</f>
        <v>OK</v>
      </c>
    </row>
    <row r="824" spans="1:7" ht="15" x14ac:dyDescent="0.25">
      <c r="A824" s="4" t="s">
        <v>19</v>
      </c>
      <c r="B824" s="6">
        <v>110204</v>
      </c>
      <c r="C824" s="6">
        <v>1</v>
      </c>
      <c r="D824" s="5">
        <f>IFERROR(VLOOKUP(A824,'base incadea'!A:C,2,FALSE),"******")</f>
        <v>110204</v>
      </c>
      <c r="G824" s="5" t="str">
        <f>IF(B824=D824,"OK","Article déclassé")</f>
        <v>OK</v>
      </c>
    </row>
    <row r="825" spans="1:7" ht="15" x14ac:dyDescent="0.25">
      <c r="A825" s="4" t="s">
        <v>20</v>
      </c>
      <c r="B825" s="6">
        <v>110204</v>
      </c>
      <c r="C825" s="6">
        <v>1</v>
      </c>
      <c r="D825" s="5">
        <f>IFERROR(VLOOKUP(A825,'base incadea'!A:C,2,FALSE),"******")</f>
        <v>110204</v>
      </c>
      <c r="G825" s="5" t="str">
        <f>IF(B825=D825,"OK","Article déclassé")</f>
        <v>OK</v>
      </c>
    </row>
    <row r="826" spans="1:7" ht="15" x14ac:dyDescent="0.25">
      <c r="A826" s="4" t="s">
        <v>241</v>
      </c>
      <c r="B826" s="6">
        <v>120602</v>
      </c>
      <c r="C826" s="6">
        <v>1</v>
      </c>
      <c r="D826" s="5">
        <f>IFERROR(VLOOKUP(A826,'base incadea'!A:C,2,FALSE),"******")</f>
        <v>120602</v>
      </c>
      <c r="G826" s="5" t="str">
        <f>IF(B826=D826,"OK","Article déclassé")</f>
        <v>OK</v>
      </c>
    </row>
    <row r="827" spans="1:7" ht="15" x14ac:dyDescent="0.25">
      <c r="A827" s="4" t="s">
        <v>1006</v>
      </c>
      <c r="B827" s="6">
        <v>122501</v>
      </c>
      <c r="C827" s="6">
        <v>1</v>
      </c>
      <c r="D827" s="5" t="str">
        <f>IFERROR(VLOOKUP(A827,'base incadea'!A:C,2,FALSE),"******")</f>
        <v>******</v>
      </c>
      <c r="F827" s="3"/>
      <c r="G827" s="5" t="str">
        <f>IF(B827=D827,"OK","Article déclassé")</f>
        <v>Article déclassé</v>
      </c>
    </row>
    <row r="828" spans="1:7" ht="15" x14ac:dyDescent="0.25">
      <c r="A828" s="4" t="s">
        <v>898</v>
      </c>
      <c r="B828" s="6">
        <v>131404</v>
      </c>
      <c r="C828" s="6">
        <v>1</v>
      </c>
      <c r="D828" s="5">
        <f>IFERROR(VLOOKUP(A828,'base incadea'!A:C,2,FALSE),"******")</f>
        <v>131405</v>
      </c>
      <c r="F828" s="3"/>
      <c r="G828" s="5" t="str">
        <f>IF(B828=D828,"OK","Article déclassé")</f>
        <v>Article déclassé</v>
      </c>
    </row>
    <row r="829" spans="1:7" ht="15" x14ac:dyDescent="0.25">
      <c r="A829" s="4" t="s">
        <v>715</v>
      </c>
      <c r="B829" s="6">
        <v>130902</v>
      </c>
      <c r="C829" s="6">
        <v>2</v>
      </c>
      <c r="D829" s="5">
        <f>IFERROR(VLOOKUP(A829,'base incadea'!A:C,2,FALSE),"******")</f>
        <v>130902</v>
      </c>
      <c r="G829" s="5" t="str">
        <f>IF(B829=D829,"OK","Article déclassé")</f>
        <v>OK</v>
      </c>
    </row>
    <row r="830" spans="1:7" ht="15" x14ac:dyDescent="0.25">
      <c r="A830" s="4" t="s">
        <v>899</v>
      </c>
      <c r="B830" s="6">
        <v>131404</v>
      </c>
      <c r="C830" s="6">
        <v>1</v>
      </c>
      <c r="D830" s="5">
        <f>IFERROR(VLOOKUP(A830,'base incadea'!A:C,2,FALSE),"******")</f>
        <v>131405</v>
      </c>
      <c r="F830" s="3"/>
      <c r="G830" s="5" t="str">
        <f>IF(B830=D830,"OK","Article déclassé")</f>
        <v>Article déclassé</v>
      </c>
    </row>
    <row r="831" spans="1:7" ht="15" x14ac:dyDescent="0.25">
      <c r="A831" s="4" t="s">
        <v>635</v>
      </c>
      <c r="B831" s="6">
        <v>122705</v>
      </c>
      <c r="C831" s="6">
        <v>1</v>
      </c>
      <c r="D831" s="5">
        <f>IFERROR(VLOOKUP(A831,'base incadea'!A:C,2,FALSE),"******")</f>
        <v>122704</v>
      </c>
      <c r="F831" s="3"/>
      <c r="G831" s="5" t="str">
        <f>IF(B831=D831,"OK","Article déclassé")</f>
        <v>Article déclassé</v>
      </c>
    </row>
    <row r="832" spans="1:7" ht="15" x14ac:dyDescent="0.25">
      <c r="A832" s="4" t="s">
        <v>788</v>
      </c>
      <c r="B832" s="6">
        <v>131103</v>
      </c>
      <c r="C832" s="6">
        <v>1</v>
      </c>
      <c r="D832" s="5">
        <f>IFERROR(VLOOKUP(A832,'base incadea'!A:C,2,FALSE),"******")</f>
        <v>131103</v>
      </c>
      <c r="G832" s="5" t="str">
        <f>IF(B832=D832,"OK","Article déclassé")</f>
        <v>OK</v>
      </c>
    </row>
    <row r="833" spans="1:7" ht="15" x14ac:dyDescent="0.25">
      <c r="A833" s="4" t="s">
        <v>782</v>
      </c>
      <c r="B833" s="6">
        <v>131102</v>
      </c>
      <c r="C833" s="6">
        <v>1</v>
      </c>
      <c r="D833" s="5">
        <f>IFERROR(VLOOKUP(A833,'base incadea'!A:C,2,FALSE),"******")</f>
        <v>131102</v>
      </c>
      <c r="G833" s="5" t="str">
        <f>IF(B833=D833,"OK","Article déclassé")</f>
        <v>OK</v>
      </c>
    </row>
    <row r="834" spans="1:7" ht="15" x14ac:dyDescent="0.25">
      <c r="A834" s="4" t="s">
        <v>890</v>
      </c>
      <c r="B834" s="6">
        <v>131404</v>
      </c>
      <c r="C834" s="6">
        <v>2</v>
      </c>
      <c r="D834" s="5">
        <f>IFERROR(VLOOKUP(A834,'base incadea'!A:C,2,FALSE),"******")</f>
        <v>131404</v>
      </c>
      <c r="G834" s="5" t="str">
        <f>IF(B834=D834,"OK","Article déclassé")</f>
        <v>OK</v>
      </c>
    </row>
    <row r="835" spans="1:7" ht="20.100000000000001" customHeight="1" x14ac:dyDescent="0.25">
      <c r="A835" s="4" t="s">
        <v>724</v>
      </c>
      <c r="B835" s="6">
        <v>130903</v>
      </c>
      <c r="C835" s="6">
        <v>8</v>
      </c>
      <c r="D835" s="5">
        <f>IFERROR(VLOOKUP(A835,'base incadea'!A:C,2,FALSE),"******")</f>
        <v>130903</v>
      </c>
      <c r="E835" s="18"/>
      <c r="F835" s="23"/>
      <c r="G835" s="5" t="str">
        <f>IF(B835=D835,"OK","Article déclassé")</f>
        <v>OK</v>
      </c>
    </row>
    <row r="836" spans="1:7" ht="15" x14ac:dyDescent="0.25">
      <c r="A836" s="9" t="s">
        <v>825</v>
      </c>
      <c r="B836" s="10">
        <v>131203</v>
      </c>
      <c r="C836" s="10">
        <v>1</v>
      </c>
      <c r="D836" s="11">
        <f>IFERROR(VLOOKUP(A836,'base incadea'!A:C,2,FALSE),"******")</f>
        <v>131205</v>
      </c>
      <c r="F836" s="3"/>
      <c r="G836" s="5" t="str">
        <f>IF(B836=D836,"OK","Article déclassé")</f>
        <v>Article déclassé</v>
      </c>
    </row>
    <row r="837" spans="1:7" ht="20.100000000000001" customHeight="1" x14ac:dyDescent="0.25">
      <c r="A837" s="4" t="s">
        <v>161</v>
      </c>
      <c r="B837" s="6">
        <v>112903</v>
      </c>
      <c r="C837" s="6">
        <v>4</v>
      </c>
      <c r="D837" s="5">
        <f>IFERROR(VLOOKUP(A837,'base incadea'!A:C,2,FALSE),"******")</f>
        <v>112903</v>
      </c>
      <c r="E837" s="18"/>
      <c r="F837" s="18"/>
      <c r="G837" s="5" t="str">
        <f>IF(B837=D837,"OK","Article déclassé")</f>
        <v>OK</v>
      </c>
    </row>
    <row r="838" spans="1:7" ht="20.100000000000001" customHeight="1" x14ac:dyDescent="0.25">
      <c r="A838" s="4" t="s">
        <v>82</v>
      </c>
      <c r="B838" s="6">
        <v>110805</v>
      </c>
      <c r="C838" s="6">
        <v>1</v>
      </c>
      <c r="D838" s="5">
        <f>IFERROR(VLOOKUP(A838,'base incadea'!A:C,2,FALSE),"******")</f>
        <v>110805</v>
      </c>
      <c r="E838" s="18"/>
      <c r="F838" s="23"/>
      <c r="G838" s="5" t="str">
        <f>IF(B838=D838,"OK","Article déclassé")</f>
        <v>OK</v>
      </c>
    </row>
    <row r="839" spans="1:7" ht="20.100000000000001" customHeight="1" x14ac:dyDescent="0.25">
      <c r="A839" s="4" t="s">
        <v>455</v>
      </c>
      <c r="B839" s="6">
        <v>121703</v>
      </c>
      <c r="C839" s="6">
        <v>2</v>
      </c>
      <c r="D839" s="5">
        <f>IFERROR(VLOOKUP(A839,'base incadea'!A:C,2,FALSE),"******")</f>
        <v>121704</v>
      </c>
      <c r="E839" s="18"/>
      <c r="F839" s="8"/>
      <c r="G839" s="5" t="str">
        <f>IF(B839=D839,"OK","Article déclassé")</f>
        <v>Article déclassé</v>
      </c>
    </row>
    <row r="840" spans="1:7" ht="15" x14ac:dyDescent="0.25">
      <c r="A840" s="9" t="s">
        <v>278</v>
      </c>
      <c r="B840" s="10">
        <v>120903</v>
      </c>
      <c r="C840" s="10">
        <v>2</v>
      </c>
      <c r="D840" s="11">
        <f>IFERROR(VLOOKUP(A840,'base incadea'!A:C,2,FALSE),"******")</f>
        <v>120903</v>
      </c>
      <c r="G840" s="5" t="str">
        <f>IF(B840=D840,"OK","Article déclassé")</f>
        <v>OK</v>
      </c>
    </row>
    <row r="841" spans="1:7" ht="20.100000000000001" customHeight="1" x14ac:dyDescent="0.25">
      <c r="A841" s="4" t="s">
        <v>83</v>
      </c>
      <c r="B841" s="6">
        <v>110805</v>
      </c>
      <c r="C841" s="6">
        <v>1</v>
      </c>
      <c r="D841" s="5">
        <f>IFERROR(VLOOKUP(A841,'base incadea'!A:C,2,FALSE),"******")</f>
        <v>110805</v>
      </c>
      <c r="E841" s="18"/>
      <c r="F841" s="23"/>
      <c r="G841" s="5" t="str">
        <f>IF(B841=D841,"OK","Article déclassé")</f>
        <v>OK</v>
      </c>
    </row>
    <row r="842" spans="1:7" ht="20.100000000000001" customHeight="1" x14ac:dyDescent="0.25">
      <c r="A842" s="4" t="s">
        <v>971</v>
      </c>
      <c r="B842" s="6">
        <v>110605</v>
      </c>
      <c r="C842" s="6">
        <v>1</v>
      </c>
      <c r="D842" s="5" t="str">
        <f>IFERROR(VLOOKUP(A842,'base incadea'!A:C,2,FALSE),"******")</f>
        <v>******</v>
      </c>
      <c r="E842" s="18"/>
      <c r="F842" s="8"/>
      <c r="G842" s="5" t="str">
        <f>IF(B842=D842,"OK","Article déclassé")</f>
        <v>Article déclassé</v>
      </c>
    </row>
    <row r="843" spans="1:7" ht="20.100000000000001" customHeight="1" x14ac:dyDescent="0.25">
      <c r="A843" s="4" t="s">
        <v>165</v>
      </c>
      <c r="B843" s="6">
        <v>112906</v>
      </c>
      <c r="C843" s="6">
        <v>2</v>
      </c>
      <c r="D843" s="5">
        <f>IFERROR(VLOOKUP(A843,'base incadea'!A:C,2,FALSE),"******")</f>
        <v>112906</v>
      </c>
      <c r="E843" s="18"/>
      <c r="F843" s="23"/>
      <c r="G843" s="5" t="str">
        <f>IF(B843=D843,"OK","Article déclassé")</f>
        <v>OK</v>
      </c>
    </row>
    <row r="844" spans="1:7" ht="20.100000000000001" customHeight="1" x14ac:dyDescent="0.25">
      <c r="A844" s="4" t="s">
        <v>900</v>
      </c>
      <c r="B844" s="6">
        <v>131404</v>
      </c>
      <c r="C844" s="6">
        <v>1</v>
      </c>
      <c r="D844" s="5">
        <f>IFERROR(VLOOKUP(A844,'base incadea'!A:C,2,FALSE),"******")</f>
        <v>131405</v>
      </c>
      <c r="E844" s="18"/>
      <c r="F844" s="8"/>
      <c r="G844" s="5" t="str">
        <f>IF(B844=D844,"OK","Article déclassé")</f>
        <v>Article déclassé</v>
      </c>
    </row>
    <row r="845" spans="1:7" ht="15" x14ac:dyDescent="0.25">
      <c r="A845" s="9" t="s">
        <v>826</v>
      </c>
      <c r="B845" s="10">
        <v>131103</v>
      </c>
      <c r="C845" s="10">
        <v>4</v>
      </c>
      <c r="D845" s="11">
        <f>IFERROR(VLOOKUP(A845,'base incadea'!A:C,2,FALSE),"******")</f>
        <v>131205</v>
      </c>
      <c r="F845" s="3"/>
      <c r="G845" s="5" t="str">
        <f>IF(B845=D845,"OK","Article déclassé")</f>
        <v>Article déclassé</v>
      </c>
    </row>
    <row r="846" spans="1:7" ht="20.100000000000001" customHeight="1" x14ac:dyDescent="0.25">
      <c r="A846" s="4" t="s">
        <v>923</v>
      </c>
      <c r="B846" s="6">
        <v>131504</v>
      </c>
      <c r="C846" s="6">
        <v>3</v>
      </c>
      <c r="D846" s="5">
        <f>IFERROR(VLOOKUP(A846,'base incadea'!A:C,2,FALSE),"******")</f>
        <v>131504</v>
      </c>
      <c r="E846" s="18"/>
      <c r="F846" s="18"/>
      <c r="G846" s="5" t="str">
        <f>IF(B846=D846,"OK","Article déclassé")</f>
        <v>OK</v>
      </c>
    </row>
    <row r="847" spans="1:7" ht="20.100000000000001" customHeight="1" x14ac:dyDescent="0.25">
      <c r="A847" s="4" t="s">
        <v>867</v>
      </c>
      <c r="B847" s="6">
        <v>131402</v>
      </c>
      <c r="C847" s="6">
        <v>2</v>
      </c>
      <c r="D847" s="5">
        <f>IFERROR(VLOOKUP(A847,'base incadea'!A:C,2,FALSE),"******")</f>
        <v>131402</v>
      </c>
      <c r="E847" s="18"/>
      <c r="F847" s="23"/>
      <c r="G847" s="5" t="str">
        <f>IF(B847=D847,"OK","Article déclassé")</f>
        <v>OK</v>
      </c>
    </row>
    <row r="848" spans="1:7" ht="15" x14ac:dyDescent="0.25">
      <c r="A848" s="9" t="s">
        <v>814</v>
      </c>
      <c r="B848" s="10">
        <v>131303</v>
      </c>
      <c r="C848" s="10">
        <v>1</v>
      </c>
      <c r="D848" s="11">
        <f>IFERROR(VLOOKUP(A848,'base incadea'!A:C,2,FALSE),"******")</f>
        <v>131202</v>
      </c>
      <c r="F848" s="3"/>
      <c r="G848" s="5" t="str">
        <f>IF(B848=D848,"OK","Article déclassé")</f>
        <v>Article déclassé</v>
      </c>
    </row>
    <row r="849" spans="1:7" ht="15" x14ac:dyDescent="0.25">
      <c r="A849" s="4" t="s">
        <v>562</v>
      </c>
      <c r="B849" s="6">
        <v>122304</v>
      </c>
      <c r="C849" s="6">
        <v>2</v>
      </c>
      <c r="D849" s="5">
        <f>IFERROR(VLOOKUP(A849,'base incadea'!A:C,2,FALSE),"******")</f>
        <v>122304</v>
      </c>
      <c r="G849" s="5" t="str">
        <f>IF(B849=D849,"OK","Article déclassé")</f>
        <v>OK</v>
      </c>
    </row>
    <row r="850" spans="1:7" ht="15" x14ac:dyDescent="0.25">
      <c r="A850" s="4" t="s">
        <v>1011</v>
      </c>
      <c r="B850" s="6">
        <v>122104</v>
      </c>
      <c r="C850" s="6">
        <v>1</v>
      </c>
      <c r="D850" s="5" t="str">
        <f>IFERROR(VLOOKUP(A850,'base incadea'!A:C,2,FALSE),"******")</f>
        <v>******</v>
      </c>
      <c r="F850" s="3"/>
      <c r="G850" s="5" t="str">
        <f>IF(B850=D850,"OK","Article déclassé")</f>
        <v>Article déclassé</v>
      </c>
    </row>
    <row r="851" spans="1:7" ht="15" x14ac:dyDescent="0.25">
      <c r="A851" s="4" t="s">
        <v>513</v>
      </c>
      <c r="B851" s="6">
        <v>122002</v>
      </c>
      <c r="C851" s="6">
        <v>1</v>
      </c>
      <c r="D851" s="5">
        <f>IFERROR(VLOOKUP(A851,'base incadea'!A:C,2,FALSE),"******")</f>
        <v>122003</v>
      </c>
      <c r="F851" s="3"/>
      <c r="G851" s="5" t="str">
        <f>IF(B851=D851,"OK","Article déclassé")</f>
        <v>Article déclassé</v>
      </c>
    </row>
    <row r="852" spans="1:7" ht="15" x14ac:dyDescent="0.25">
      <c r="A852" s="4" t="s">
        <v>530</v>
      </c>
      <c r="B852" s="6">
        <v>122104</v>
      </c>
      <c r="C852" s="6">
        <v>2</v>
      </c>
      <c r="D852" s="5">
        <f>IFERROR(VLOOKUP(A852,'base incadea'!A:C,2,FALSE),"******")</f>
        <v>122104</v>
      </c>
      <c r="G852" s="5" t="str">
        <f>IF(B852=D852,"OK","Article déclassé")</f>
        <v>OK</v>
      </c>
    </row>
    <row r="853" spans="1:7" ht="15" x14ac:dyDescent="0.25">
      <c r="A853" s="4" t="s">
        <v>384</v>
      </c>
      <c r="B853" s="6">
        <v>121402</v>
      </c>
      <c r="C853" s="6">
        <v>1</v>
      </c>
      <c r="D853" s="5">
        <f>IFERROR(VLOOKUP(A853,'base incadea'!A:C,2,FALSE),"******")</f>
        <v>121402</v>
      </c>
      <c r="G853" s="5" t="str">
        <f>IF(B853=D853,"OK","Article déclassé")</f>
        <v>OK</v>
      </c>
    </row>
    <row r="854" spans="1:7" ht="15" x14ac:dyDescent="0.25">
      <c r="A854" s="4" t="s">
        <v>531</v>
      </c>
      <c r="B854" s="6">
        <v>122104</v>
      </c>
      <c r="C854" s="6">
        <v>1</v>
      </c>
      <c r="D854" s="5">
        <f>IFERROR(VLOOKUP(A854,'base incadea'!A:C,2,FALSE),"******")</f>
        <v>122104</v>
      </c>
      <c r="G854" s="5" t="str">
        <f>IF(B854=D854,"OK","Article déclassé")</f>
        <v>OK</v>
      </c>
    </row>
    <row r="855" spans="1:7" ht="15" x14ac:dyDescent="0.25">
      <c r="A855" s="4" t="s">
        <v>417</v>
      </c>
      <c r="B855" s="6">
        <v>121601</v>
      </c>
      <c r="C855" s="6">
        <v>2</v>
      </c>
      <c r="D855" s="5">
        <f>IFERROR(VLOOKUP(A855,'base incadea'!A:C,2,FALSE),"******")</f>
        <v>121601</v>
      </c>
      <c r="G855" s="5" t="str">
        <f>IF(B855=D855,"OK","Article déclassé")</f>
        <v>OK</v>
      </c>
    </row>
    <row r="856" spans="1:7" ht="15" x14ac:dyDescent="0.25">
      <c r="A856" s="4" t="s">
        <v>567</v>
      </c>
      <c r="B856" s="6">
        <v>122305</v>
      </c>
      <c r="C856" s="6">
        <v>3</v>
      </c>
      <c r="D856" s="5">
        <f>IFERROR(VLOOKUP(A856,'base incadea'!A:C,2,FALSE),"******")</f>
        <v>122305</v>
      </c>
      <c r="G856" s="5" t="str">
        <f>IF(B856=D856,"OK","Article déclassé")</f>
        <v>OK</v>
      </c>
    </row>
    <row r="857" spans="1:7" ht="15" x14ac:dyDescent="0.25">
      <c r="A857" s="4" t="s">
        <v>841</v>
      </c>
      <c r="B857" s="6">
        <v>131303</v>
      </c>
      <c r="C857" s="6">
        <v>1</v>
      </c>
      <c r="D857" s="5">
        <f>IFERROR(VLOOKUP(A857,'base incadea'!A:C,2,FALSE),"******")</f>
        <v>131303</v>
      </c>
      <c r="G857" s="5" t="str">
        <f>IF(B857=D857,"OK","Article déclassé")</f>
        <v>OK</v>
      </c>
    </row>
    <row r="858" spans="1:7" ht="15" x14ac:dyDescent="0.25">
      <c r="A858" s="4" t="s">
        <v>428</v>
      </c>
      <c r="B858" s="6">
        <v>121701</v>
      </c>
      <c r="C858" s="6">
        <v>3</v>
      </c>
      <c r="D858" s="5">
        <f>IFERROR(VLOOKUP(A858,'base incadea'!A:C,2,FALSE),"******")</f>
        <v>121701</v>
      </c>
      <c r="G858" s="5" t="str">
        <f>IF(B858=D858,"OK","Article déclassé")</f>
        <v>OK</v>
      </c>
    </row>
    <row r="859" spans="1:7" ht="15" x14ac:dyDescent="0.25">
      <c r="A859" s="4" t="s">
        <v>732</v>
      </c>
      <c r="B859" s="6">
        <v>131000</v>
      </c>
      <c r="C859" s="6">
        <v>1</v>
      </c>
      <c r="D859" s="5">
        <f>IFERROR(VLOOKUP(A859,'base incadea'!A:C,2,FALSE),"******")</f>
        <v>131000</v>
      </c>
      <c r="G859" s="5" t="str">
        <f>IF(B859=D859,"OK","Article déclassé")</f>
        <v>OK</v>
      </c>
    </row>
    <row r="860" spans="1:7" ht="15" x14ac:dyDescent="0.25">
      <c r="A860" s="4" t="s">
        <v>907</v>
      </c>
      <c r="B860" s="6">
        <v>131501</v>
      </c>
      <c r="C860" s="6">
        <v>1</v>
      </c>
      <c r="D860" s="5">
        <f>IFERROR(VLOOKUP(A860,'base incadea'!A:C,2,FALSE),"******")</f>
        <v>131501</v>
      </c>
      <c r="G860" s="5" t="str">
        <f>IF(B860=D860,"OK","Article déclassé")</f>
        <v>OK</v>
      </c>
    </row>
    <row r="861" spans="1:7" ht="15" x14ac:dyDescent="0.25">
      <c r="A861" s="4" t="s">
        <v>891</v>
      </c>
      <c r="B861" s="6">
        <v>131404</v>
      </c>
      <c r="C861" s="6">
        <v>1</v>
      </c>
      <c r="D861" s="5">
        <f>IFERROR(VLOOKUP(A861,'base incadea'!A:C,2,FALSE),"******")</f>
        <v>131404</v>
      </c>
      <c r="G861" s="5" t="str">
        <f>IF(B861=D861,"OK","Article déclassé")</f>
        <v>OK</v>
      </c>
    </row>
    <row r="862" spans="1:7" ht="15" x14ac:dyDescent="0.25">
      <c r="A862" s="4" t="s">
        <v>563</v>
      </c>
      <c r="B862" s="6">
        <v>122304</v>
      </c>
      <c r="C862" s="6">
        <v>2</v>
      </c>
      <c r="D862" s="5">
        <f>IFERROR(VLOOKUP(A862,'base incadea'!A:C,2,FALSE),"******")</f>
        <v>122304</v>
      </c>
      <c r="G862" s="5" t="str">
        <f>IF(B862=D862,"OK","Article déclassé")</f>
        <v>OK</v>
      </c>
    </row>
    <row r="863" spans="1:7" ht="15" x14ac:dyDescent="0.25">
      <c r="A863" s="4" t="s">
        <v>998</v>
      </c>
      <c r="B863" s="6">
        <v>121902</v>
      </c>
      <c r="C863" s="6">
        <v>2</v>
      </c>
      <c r="D863" s="5" t="str">
        <f>IFERROR(VLOOKUP(A863,'base incadea'!A:C,2,FALSE),"******")</f>
        <v>******</v>
      </c>
      <c r="F863" s="3"/>
      <c r="G863" s="5" t="str">
        <f>IF(B863=D863,"OK","Article déclassé")</f>
        <v>Article déclassé</v>
      </c>
    </row>
    <row r="864" spans="1:7" ht="20.100000000000001" customHeight="1" x14ac:dyDescent="0.25">
      <c r="A864" s="4" t="s">
        <v>291</v>
      </c>
      <c r="B864" s="6">
        <v>121002</v>
      </c>
      <c r="C864" s="6">
        <v>4</v>
      </c>
      <c r="D864" s="5">
        <f>IFERROR(VLOOKUP(A864,'base incadea'!A:C,2,FALSE),"******")</f>
        <v>121002</v>
      </c>
      <c r="E864" s="18"/>
      <c r="F864" s="23"/>
      <c r="G864" s="5" t="str">
        <f>IF(B864=D864,"OK","Article déclassé")</f>
        <v>OK</v>
      </c>
    </row>
    <row r="865" spans="1:7" ht="15" x14ac:dyDescent="0.25">
      <c r="A865" s="9" t="s">
        <v>789</v>
      </c>
      <c r="B865" s="10">
        <v>131102</v>
      </c>
      <c r="C865" s="10">
        <v>1</v>
      </c>
      <c r="D865" s="11">
        <f>IFERROR(VLOOKUP(A865,'base incadea'!A:C,2,FALSE),"******")</f>
        <v>131103</v>
      </c>
      <c r="F865" s="3"/>
      <c r="G865" s="5" t="str">
        <f>IF(B865=D865,"OK","Article déclassé")</f>
        <v>Article déclassé</v>
      </c>
    </row>
    <row r="866" spans="1:7" ht="15" x14ac:dyDescent="0.25">
      <c r="A866" s="4" t="s">
        <v>169</v>
      </c>
      <c r="B866" s="6">
        <v>113102</v>
      </c>
      <c r="C866" s="6">
        <v>2</v>
      </c>
      <c r="D866" s="5">
        <f>IFERROR(VLOOKUP(A866,'base incadea'!A:C,2,FALSE),"******")</f>
        <v>113102</v>
      </c>
      <c r="G866" s="5" t="str">
        <f>IF(B866=D866,"OK","Article déclassé")</f>
        <v>OK</v>
      </c>
    </row>
    <row r="867" spans="1:7" ht="15" x14ac:dyDescent="0.25">
      <c r="A867" s="4" t="s">
        <v>783</v>
      </c>
      <c r="B867" s="6">
        <v>131103</v>
      </c>
      <c r="C867" s="6">
        <v>1</v>
      </c>
      <c r="D867" s="5">
        <f>IFERROR(VLOOKUP(A867,'base incadea'!A:C,2,FALSE),"******")</f>
        <v>131102</v>
      </c>
      <c r="F867" s="3"/>
      <c r="G867" s="5" t="str">
        <f>IF(B867=D867,"OK","Article déclassé")</f>
        <v>Article déclassé</v>
      </c>
    </row>
    <row r="868" spans="1:7" ht="15" x14ac:dyDescent="0.25">
      <c r="A868" s="4" t="s">
        <v>716</v>
      </c>
      <c r="B868" s="6">
        <v>130902</v>
      </c>
      <c r="C868" s="6">
        <v>1</v>
      </c>
      <c r="D868" s="5">
        <f>IFERROR(VLOOKUP(A868,'base incadea'!A:C,2,FALSE),"******")</f>
        <v>130902</v>
      </c>
      <c r="G868" s="5" t="str">
        <f>IF(B868=D868,"OK","Article déclassé")</f>
        <v>OK</v>
      </c>
    </row>
    <row r="869" spans="1:7" ht="15" x14ac:dyDescent="0.25">
      <c r="A869" s="4" t="s">
        <v>842</v>
      </c>
      <c r="B869" s="6">
        <v>131303</v>
      </c>
      <c r="C869" s="6">
        <v>1</v>
      </c>
      <c r="D869" s="5">
        <f>IFERROR(VLOOKUP(A869,'base incadea'!A:C,2,FALSE),"******")</f>
        <v>131303</v>
      </c>
      <c r="G869" s="5" t="str">
        <f>IF(B869=D869,"OK","Article déclassé")</f>
        <v>OK</v>
      </c>
    </row>
    <row r="870" spans="1:7" ht="15" x14ac:dyDescent="0.25">
      <c r="A870" s="4" t="s">
        <v>636</v>
      </c>
      <c r="B870" s="6">
        <v>122704</v>
      </c>
      <c r="C870" s="6">
        <v>1</v>
      </c>
      <c r="D870" s="5">
        <f>IFERROR(VLOOKUP(A870,'base incadea'!A:C,2,FALSE),"******")</f>
        <v>122704</v>
      </c>
      <c r="G870" s="5" t="str">
        <f>IF(B870=D870,"OK","Article déclassé")</f>
        <v>OK</v>
      </c>
    </row>
    <row r="871" spans="1:7" ht="15" x14ac:dyDescent="0.25">
      <c r="A871" s="4" t="s">
        <v>892</v>
      </c>
      <c r="B871" s="6">
        <v>131403</v>
      </c>
      <c r="C871" s="6">
        <v>8</v>
      </c>
      <c r="D871" s="5">
        <f>IFERROR(VLOOKUP(A871,'base incadea'!A:C,2,FALSE),"******")</f>
        <v>131404</v>
      </c>
      <c r="F871" s="3"/>
      <c r="G871" s="5" t="str">
        <f>IF(B871=D871,"OK","Article déclassé")</f>
        <v>Article déclassé</v>
      </c>
    </row>
    <row r="872" spans="1:7" ht="15" x14ac:dyDescent="0.25">
      <c r="A872" s="4" t="s">
        <v>701</v>
      </c>
      <c r="B872" s="6">
        <v>130803</v>
      </c>
      <c r="C872" s="6">
        <v>4</v>
      </c>
      <c r="D872" s="5">
        <f>IFERROR(VLOOKUP(A872,'base incadea'!A:C,2,FALSE),"******")</f>
        <v>130804</v>
      </c>
      <c r="F872" s="3"/>
      <c r="G872" s="5" t="str">
        <f>IF(B872=D872,"OK","Article déclassé")</f>
        <v>Article déclassé</v>
      </c>
    </row>
    <row r="873" spans="1:7" ht="15" x14ac:dyDescent="0.25">
      <c r="A873" s="4" t="s">
        <v>924</v>
      </c>
      <c r="B873" s="6">
        <v>131504</v>
      </c>
      <c r="C873" s="6">
        <v>3</v>
      </c>
      <c r="D873" s="5">
        <f>IFERROR(VLOOKUP(A873,'base incadea'!A:C,2,FALSE),"******")</f>
        <v>131504</v>
      </c>
      <c r="G873" s="5" t="str">
        <f>IF(B873=D873,"OK","Article déclassé")</f>
        <v>OK</v>
      </c>
    </row>
    <row r="874" spans="1:7" ht="15" x14ac:dyDescent="0.25">
      <c r="A874" s="4" t="s">
        <v>61</v>
      </c>
      <c r="B874" s="6">
        <v>110604</v>
      </c>
      <c r="C874" s="6">
        <v>1</v>
      </c>
      <c r="D874" s="5">
        <f>IFERROR(VLOOKUP(A874,'base incadea'!A:C,2,FALSE),"******")</f>
        <v>110604</v>
      </c>
      <c r="G874" s="5" t="str">
        <f>IF(B874=D874,"OK","Article déclassé")</f>
        <v>OK</v>
      </c>
    </row>
    <row r="875" spans="1:7" ht="15" x14ac:dyDescent="0.25">
      <c r="A875" s="4" t="s">
        <v>22</v>
      </c>
      <c r="B875" s="6">
        <v>110205</v>
      </c>
      <c r="C875" s="6">
        <v>2</v>
      </c>
      <c r="D875" s="5">
        <f>IFERROR(VLOOKUP(A875,'base incadea'!A:C,2,FALSE),"******")</f>
        <v>110205</v>
      </c>
      <c r="G875" s="5" t="str">
        <f>IF(B875=D875,"OK","Article déclassé")</f>
        <v>OK</v>
      </c>
    </row>
    <row r="876" spans="1:7" ht="15" x14ac:dyDescent="0.25">
      <c r="A876" s="4" t="s">
        <v>177</v>
      </c>
      <c r="B876" s="6">
        <v>113105</v>
      </c>
      <c r="C876" s="6">
        <v>1</v>
      </c>
      <c r="D876" s="5">
        <f>IFERROR(VLOOKUP(A876,'base incadea'!A:C,2,FALSE),"******")</f>
        <v>113105</v>
      </c>
      <c r="G876" s="5" t="str">
        <f>IF(B876=D876,"OK","Article déclassé")</f>
        <v>OK</v>
      </c>
    </row>
    <row r="877" spans="1:7" ht="15" x14ac:dyDescent="0.25">
      <c r="A877" s="4" t="s">
        <v>69</v>
      </c>
      <c r="B877" s="6">
        <v>110606</v>
      </c>
      <c r="C877" s="6">
        <v>3</v>
      </c>
      <c r="D877" s="5">
        <f>IFERROR(VLOOKUP(A877,'base incadea'!A:C,2,FALSE),"******")</f>
        <v>110606</v>
      </c>
      <c r="G877" s="5" t="str">
        <f>IF(B877=D877,"OK","Article déclassé")</f>
        <v>OK</v>
      </c>
    </row>
    <row r="878" spans="1:7" ht="15" x14ac:dyDescent="0.25">
      <c r="A878" s="4" t="s">
        <v>131</v>
      </c>
      <c r="B878" s="6">
        <v>112306</v>
      </c>
      <c r="C878" s="6">
        <v>1</v>
      </c>
      <c r="D878" s="5">
        <f>IFERROR(VLOOKUP(A878,'base incadea'!A:C,2,FALSE),"******")</f>
        <v>112306</v>
      </c>
      <c r="G878" s="5" t="str">
        <f>IF(B878=D878,"OK","Article déclassé")</f>
        <v>OK</v>
      </c>
    </row>
    <row r="879" spans="1:7" ht="15" x14ac:dyDescent="0.25">
      <c r="A879" s="4" t="s">
        <v>166</v>
      </c>
      <c r="B879" s="6">
        <v>112906</v>
      </c>
      <c r="C879" s="6">
        <v>1</v>
      </c>
      <c r="D879" s="5">
        <f>IFERROR(VLOOKUP(A879,'base incadea'!A:C,2,FALSE),"******")</f>
        <v>112906</v>
      </c>
      <c r="G879" s="5" t="str">
        <f>IF(B879=D879,"OK","Article déclassé")</f>
        <v>OK</v>
      </c>
    </row>
    <row r="880" spans="1:7" ht="15" x14ac:dyDescent="0.25">
      <c r="A880" s="4" t="s">
        <v>596</v>
      </c>
      <c r="B880" s="6">
        <v>122504</v>
      </c>
      <c r="C880" s="6">
        <v>1</v>
      </c>
      <c r="D880" s="5">
        <f>IFERROR(VLOOKUP(A880,'base incadea'!A:C,2,FALSE),"******")</f>
        <v>122504</v>
      </c>
      <c r="G880" s="5" t="str">
        <f>IF(B880=D880,"OK","Article déclassé")</f>
        <v>OK</v>
      </c>
    </row>
    <row r="881" spans="1:7" ht="15" x14ac:dyDescent="0.25">
      <c r="A881" s="4" t="s">
        <v>637</v>
      </c>
      <c r="B881" s="6">
        <v>122704</v>
      </c>
      <c r="C881" s="6">
        <v>1</v>
      </c>
      <c r="D881" s="5">
        <f>IFERROR(VLOOKUP(A881,'base incadea'!A:C,2,FALSE),"******")</f>
        <v>122704</v>
      </c>
      <c r="G881" s="5" t="str">
        <f>IF(B881=D881,"OK","Article déclassé")</f>
        <v>OK</v>
      </c>
    </row>
    <row r="882" spans="1:7" ht="15" x14ac:dyDescent="0.25">
      <c r="A882" s="4" t="s">
        <v>792</v>
      </c>
      <c r="B882" s="6">
        <v>131104</v>
      </c>
      <c r="C882" s="6">
        <v>4</v>
      </c>
      <c r="D882" s="5">
        <f>IFERROR(VLOOKUP(A882,'base incadea'!A:C,2,FALSE),"******")</f>
        <v>131104</v>
      </c>
      <c r="G882" s="5" t="str">
        <f>IF(B882=D882,"OK","Article déclassé")</f>
        <v>OK</v>
      </c>
    </row>
    <row r="883" spans="1:7" ht="15" x14ac:dyDescent="0.25">
      <c r="A883" s="4" t="s">
        <v>855</v>
      </c>
      <c r="B883" s="6">
        <v>131304</v>
      </c>
      <c r="C883" s="6">
        <v>2</v>
      </c>
      <c r="D883" s="5">
        <f>IFERROR(VLOOKUP(A883,'base incadea'!A:C,2,FALSE),"******")</f>
        <v>131305</v>
      </c>
      <c r="F883" s="3"/>
      <c r="G883" s="5" t="str">
        <f>IF(B883=D883,"OK","Article déclassé")</f>
        <v>Article déclassé</v>
      </c>
    </row>
    <row r="884" spans="1:7" ht="15" x14ac:dyDescent="0.25">
      <c r="A884" s="4" t="s">
        <v>752</v>
      </c>
      <c r="B884" s="6">
        <v>131003</v>
      </c>
      <c r="C884" s="6">
        <v>7</v>
      </c>
      <c r="D884" s="5">
        <f>IFERROR(VLOOKUP(A884,'base incadea'!A:C,2,FALSE),"******")</f>
        <v>131003</v>
      </c>
      <c r="G884" s="5" t="str">
        <f>IF(B884=D884,"OK","Article déclassé")</f>
        <v>OK</v>
      </c>
    </row>
    <row r="885" spans="1:7" ht="15" x14ac:dyDescent="0.25">
      <c r="A885" s="4" t="s">
        <v>549</v>
      </c>
      <c r="B885" s="6">
        <v>122302</v>
      </c>
      <c r="C885" s="6">
        <v>2</v>
      </c>
      <c r="D885" s="5">
        <f>IFERROR(VLOOKUP(A885,'base incadea'!A:C,2,FALSE),"******")</f>
        <v>122302</v>
      </c>
      <c r="G885" s="5" t="str">
        <f>IF(B885=D885,"OK","Article déclassé")</f>
        <v>OK</v>
      </c>
    </row>
    <row r="886" spans="1:7" ht="15" x14ac:dyDescent="0.25">
      <c r="A886" s="4" t="s">
        <v>538</v>
      </c>
      <c r="B886" s="6">
        <v>122105</v>
      </c>
      <c r="C886" s="6">
        <v>3</v>
      </c>
      <c r="D886" s="5">
        <f>IFERROR(VLOOKUP(A886,'base incadea'!A:C,2,FALSE),"******")</f>
        <v>122105</v>
      </c>
      <c r="G886" s="5" t="str">
        <f>IF(B886=D886,"OK","Article déclassé")</f>
        <v>OK</v>
      </c>
    </row>
    <row r="887" spans="1:7" ht="15" x14ac:dyDescent="0.25">
      <c r="A887" s="4" t="s">
        <v>308</v>
      </c>
      <c r="B887" s="6">
        <v>121101</v>
      </c>
      <c r="C887" s="6">
        <v>1</v>
      </c>
      <c r="D887" s="5">
        <f>IFERROR(VLOOKUP(A887,'base incadea'!A:C,2,FALSE),"******")</f>
        <v>121101</v>
      </c>
      <c r="G887" s="5" t="str">
        <f>IF(B887=D887,"OK","Article déclassé")</f>
        <v>OK</v>
      </c>
    </row>
    <row r="888" spans="1:7" ht="20.100000000000001" customHeight="1" x14ac:dyDescent="0.25">
      <c r="A888" s="4" t="s">
        <v>555</v>
      </c>
      <c r="B888" s="6">
        <v>122303</v>
      </c>
      <c r="C888" s="6">
        <v>1</v>
      </c>
      <c r="D888" s="5">
        <f>IFERROR(VLOOKUP(A888,'base incadea'!A:C,2,FALSE),"******")</f>
        <v>122303</v>
      </c>
      <c r="E888" s="18"/>
      <c r="F888" s="23"/>
      <c r="G888" s="5" t="str">
        <f>IF(B888=D888,"OK","Article déclassé")</f>
        <v>OK</v>
      </c>
    </row>
    <row r="889" spans="1:7" ht="20.100000000000001" customHeight="1" x14ac:dyDescent="0.25">
      <c r="A889" s="4" t="s">
        <v>1014</v>
      </c>
      <c r="B889" s="6">
        <v>121702</v>
      </c>
      <c r="C889" s="6">
        <v>1</v>
      </c>
      <c r="D889" s="5" t="str">
        <f>IFERROR(VLOOKUP(A889,'base incadea'!A:C,2,FALSE),"******")</f>
        <v>******</v>
      </c>
      <c r="E889" s="18"/>
      <c r="F889" s="8"/>
      <c r="G889" s="5" t="str">
        <f>IF(B889=D889,"OK","Article déclassé")</f>
        <v>Article déclassé</v>
      </c>
    </row>
    <row r="890" spans="1:7" ht="20.100000000000001" customHeight="1" x14ac:dyDescent="0.25">
      <c r="A890" s="4" t="s">
        <v>133</v>
      </c>
      <c r="B890" s="6">
        <v>112501</v>
      </c>
      <c r="C890" s="6">
        <v>2</v>
      </c>
      <c r="D890" s="5">
        <f>IFERROR(VLOOKUP(A890,'base incadea'!A:C,2,FALSE),"******")</f>
        <v>112501</v>
      </c>
      <c r="E890" s="18"/>
      <c r="F890" s="18"/>
      <c r="G890" s="5" t="str">
        <f>IF(B890=D890,"OK","Article déclassé")</f>
        <v>OK</v>
      </c>
    </row>
    <row r="891" spans="1:7" ht="15" x14ac:dyDescent="0.25">
      <c r="A891" s="9" t="s">
        <v>351</v>
      </c>
      <c r="B891" s="10">
        <v>121301</v>
      </c>
      <c r="C891" s="10">
        <v>1</v>
      </c>
      <c r="D891" s="11">
        <f>IFERROR(VLOOKUP(A891,'base incadea'!A:C,2,FALSE),"******")</f>
        <v>121301</v>
      </c>
      <c r="G891" s="5" t="str">
        <f>IF(B891=D891,"OK","Article déclassé")</f>
        <v>OK</v>
      </c>
    </row>
    <row r="892" spans="1:7" ht="15" x14ac:dyDescent="0.25">
      <c r="A892" s="4" t="s">
        <v>279</v>
      </c>
      <c r="B892" s="6">
        <v>120903</v>
      </c>
      <c r="C892" s="6">
        <v>3</v>
      </c>
      <c r="D892" s="5">
        <f>IFERROR(VLOOKUP(A892,'base incadea'!A:C,2,FALSE),"******")</f>
        <v>120903</v>
      </c>
      <c r="G892" s="5" t="str">
        <f>IF(B892=D892,"OK","Article déclassé")</f>
        <v>OK</v>
      </c>
    </row>
    <row r="893" spans="1:7" ht="15" x14ac:dyDescent="0.25">
      <c r="A893" s="4" t="s">
        <v>564</v>
      </c>
      <c r="B893" s="6">
        <v>122304</v>
      </c>
      <c r="C893" s="6">
        <v>1</v>
      </c>
      <c r="D893" s="5">
        <f>IFERROR(VLOOKUP(A893,'base incadea'!A:C,2,FALSE),"******")</f>
        <v>122304</v>
      </c>
      <c r="G893" s="5" t="str">
        <f>IF(B893=D893,"OK","Article déclassé")</f>
        <v>OK</v>
      </c>
    </row>
    <row r="894" spans="1:7" ht="15" x14ac:dyDescent="0.25">
      <c r="A894" s="4" t="s">
        <v>331</v>
      </c>
      <c r="B894" s="6">
        <v>121103</v>
      </c>
      <c r="C894" s="6">
        <v>1</v>
      </c>
      <c r="D894" s="5">
        <f>IFERROR(VLOOKUP(A894,'base incadea'!A:C,2,FALSE),"******")</f>
        <v>121103</v>
      </c>
      <c r="G894" s="5" t="str">
        <f>IF(B894=D894,"OK","Article déclassé")</f>
        <v>OK</v>
      </c>
    </row>
    <row r="895" spans="1:7" ht="15" x14ac:dyDescent="0.25">
      <c r="A895" s="4" t="s">
        <v>224</v>
      </c>
      <c r="B895" s="6">
        <v>120401</v>
      </c>
      <c r="C895" s="6">
        <v>2</v>
      </c>
      <c r="D895" s="5">
        <f>IFERROR(VLOOKUP(A895,'base incadea'!A:C,2,FALSE),"******")</f>
        <v>120401</v>
      </c>
      <c r="G895" s="5" t="str">
        <f>IF(B895=D895,"OK","Article déclassé")</f>
        <v>OK</v>
      </c>
    </row>
    <row r="896" spans="1:7" ht="15" x14ac:dyDescent="0.25">
      <c r="A896" s="4" t="s">
        <v>543</v>
      </c>
      <c r="B896" s="6">
        <v>122301</v>
      </c>
      <c r="C896" s="6">
        <v>1</v>
      </c>
      <c r="D896" s="5">
        <f>IFERROR(VLOOKUP(A896,'base incadea'!A:C,2,FALSE),"******")</f>
        <v>122301</v>
      </c>
      <c r="G896" s="5" t="str">
        <f>IF(B896=D896,"OK","Article déclassé")</f>
        <v>OK</v>
      </c>
    </row>
    <row r="897" spans="1:7" ht="20.100000000000001" customHeight="1" x14ac:dyDescent="0.25">
      <c r="A897" s="4" t="s">
        <v>597</v>
      </c>
      <c r="B897" s="6">
        <v>122504</v>
      </c>
      <c r="C897" s="6">
        <v>1</v>
      </c>
      <c r="D897" s="5">
        <f>IFERROR(VLOOKUP(A897,'base incadea'!A:C,2,FALSE),"******")</f>
        <v>122504</v>
      </c>
      <c r="E897" s="18"/>
      <c r="F897" s="18"/>
      <c r="G897" s="5" t="str">
        <f>IF(B897=D897,"OK","Article déclassé")</f>
        <v>OK</v>
      </c>
    </row>
    <row r="898" spans="1:7" ht="15" x14ac:dyDescent="0.25">
      <c r="A898" s="9" t="s">
        <v>925</v>
      </c>
      <c r="B898" s="10">
        <v>131504</v>
      </c>
      <c r="C898" s="10">
        <v>2</v>
      </c>
      <c r="D898" s="11">
        <f>IFERROR(VLOOKUP(A898,'base incadea'!A:C,2,FALSE),"******")</f>
        <v>131504</v>
      </c>
      <c r="G898" s="5" t="str">
        <f>IF(B898=D898,"OK","Article déclassé")</f>
        <v>OK</v>
      </c>
    </row>
    <row r="899" spans="1:7" ht="15" x14ac:dyDescent="0.25">
      <c r="A899" s="4" t="s">
        <v>309</v>
      </c>
      <c r="B899" s="6">
        <v>121101</v>
      </c>
      <c r="C899" s="6">
        <v>1</v>
      </c>
      <c r="D899" s="5">
        <f>IFERROR(VLOOKUP(A899,'base incadea'!A:C,2,FALSE),"******")</f>
        <v>121101</v>
      </c>
      <c r="G899" s="5" t="str">
        <f>IF(B899=D899,"OK","Article déclassé")</f>
        <v>OK</v>
      </c>
    </row>
    <row r="900" spans="1:7" ht="15" x14ac:dyDescent="0.25">
      <c r="A900" s="4" t="s">
        <v>451</v>
      </c>
      <c r="B900" s="6">
        <v>121703</v>
      </c>
      <c r="C900" s="6">
        <v>1</v>
      </c>
      <c r="D900" s="5">
        <f>IFERROR(VLOOKUP(A900,'base incadea'!A:C,2,FALSE),"******")</f>
        <v>121703</v>
      </c>
      <c r="G900" s="5" t="str">
        <f>IF(B900=D900,"OK","Article déclassé")</f>
        <v>OK</v>
      </c>
    </row>
    <row r="901" spans="1:7" ht="15" x14ac:dyDescent="0.25">
      <c r="A901" s="4" t="s">
        <v>514</v>
      </c>
      <c r="B901" s="6">
        <v>122003</v>
      </c>
      <c r="C901" s="6">
        <v>2</v>
      </c>
      <c r="D901" s="5">
        <f>IFERROR(VLOOKUP(A901,'base incadea'!A:C,2,FALSE),"******")</f>
        <v>122003</v>
      </c>
      <c r="G901" s="5" t="str">
        <f>IF(B901=D901,"OK","Article déclassé")</f>
        <v>OK</v>
      </c>
    </row>
    <row r="902" spans="1:7" ht="15" x14ac:dyDescent="0.25">
      <c r="A902" s="4" t="s">
        <v>598</v>
      </c>
      <c r="B902" s="6">
        <v>122504</v>
      </c>
      <c r="C902" s="6">
        <v>3</v>
      </c>
      <c r="D902" s="5">
        <f>IFERROR(VLOOKUP(A902,'base incadea'!A:C,2,FALSE),"******")</f>
        <v>122504</v>
      </c>
      <c r="G902" s="5" t="str">
        <f>IF(B902=D902,"OK","Article déclassé")</f>
        <v>OK</v>
      </c>
    </row>
    <row r="903" spans="1:7" ht="15" x14ac:dyDescent="0.25">
      <c r="A903" s="4" t="s">
        <v>590</v>
      </c>
      <c r="B903" s="6">
        <v>122503</v>
      </c>
      <c r="C903" s="6">
        <v>1</v>
      </c>
      <c r="D903" s="5">
        <f>IFERROR(VLOOKUP(A903,'base incadea'!A:C,2,FALSE),"******")</f>
        <v>122503</v>
      </c>
      <c r="G903" s="5" t="str">
        <f>IF(B903=D903,"OK","Article déclassé")</f>
        <v>OK</v>
      </c>
    </row>
    <row r="904" spans="1:7" ht="15" x14ac:dyDescent="0.25">
      <c r="A904" s="4" t="s">
        <v>509</v>
      </c>
      <c r="B904" s="6">
        <v>122002</v>
      </c>
      <c r="C904" s="6">
        <v>2</v>
      </c>
      <c r="D904" s="5">
        <f>IFERROR(VLOOKUP(A904,'base incadea'!A:C,2,FALSE),"******")</f>
        <v>122002</v>
      </c>
      <c r="G904" s="5" t="str">
        <f>IF(B904=D904,"OK","Article déclassé")</f>
        <v>OK</v>
      </c>
    </row>
    <row r="905" spans="1:7" ht="15" x14ac:dyDescent="0.25">
      <c r="A905" s="4" t="s">
        <v>616</v>
      </c>
      <c r="B905" s="6">
        <v>122702</v>
      </c>
      <c r="C905" s="6">
        <v>1</v>
      </c>
      <c r="D905" s="5">
        <f>IFERROR(VLOOKUP(A905,'base incadea'!A:C,2,FALSE),"******")</f>
        <v>122702</v>
      </c>
      <c r="G905" s="5" t="str">
        <f>IF(B905=D905,"OK","Article déclassé")</f>
        <v>OK</v>
      </c>
    </row>
    <row r="906" spans="1:7" ht="15" x14ac:dyDescent="0.25">
      <c r="A906" s="4" t="s">
        <v>53</v>
      </c>
      <c r="B906" s="6">
        <v>110601</v>
      </c>
      <c r="C906" s="6">
        <v>2</v>
      </c>
      <c r="D906" s="5">
        <f>IFERROR(VLOOKUP(A906,'base incadea'!A:C,2,FALSE),"******")</f>
        <v>110601</v>
      </c>
      <c r="G906" s="5" t="str">
        <f>IF(B906=D906,"OK","Article déclassé")</f>
        <v>OK</v>
      </c>
    </row>
    <row r="907" spans="1:7" ht="20.100000000000001" customHeight="1" x14ac:dyDescent="0.25">
      <c r="A907" s="4" t="s">
        <v>13</v>
      </c>
      <c r="B907" s="6">
        <v>110203</v>
      </c>
      <c r="C907" s="6">
        <v>2</v>
      </c>
      <c r="D907" s="5">
        <f>IFERROR(VLOOKUP(A907,'base incadea'!A:C,2,FALSE),"******")</f>
        <v>110203</v>
      </c>
      <c r="E907" s="18"/>
      <c r="F907" s="18"/>
      <c r="G907" s="5" t="str">
        <f>IF(B907=D907,"OK","Article déclassé")</f>
        <v>OK</v>
      </c>
    </row>
    <row r="908" spans="1:7" ht="15" x14ac:dyDescent="0.25">
      <c r="A908" s="9" t="s">
        <v>893</v>
      </c>
      <c r="B908" s="10">
        <v>131404</v>
      </c>
      <c r="C908" s="10">
        <v>3</v>
      </c>
      <c r="D908" s="11">
        <f>IFERROR(VLOOKUP(A908,'base incadea'!A:C,2,FALSE),"******")</f>
        <v>131404</v>
      </c>
      <c r="G908" s="5" t="str">
        <f>IF(B908=D908,"OK","Article déclassé")</f>
        <v>OK</v>
      </c>
    </row>
    <row r="909" spans="1:7" ht="15" x14ac:dyDescent="0.25">
      <c r="A909" s="4" t="s">
        <v>725</v>
      </c>
      <c r="B909" s="6">
        <v>130903</v>
      </c>
      <c r="C909" s="6">
        <v>4</v>
      </c>
      <c r="D909" s="5">
        <f>IFERROR(VLOOKUP(A909,'base incadea'!A:C,2,FALSE),"******")</f>
        <v>130903</v>
      </c>
      <c r="G909" s="5" t="str">
        <f>IF(B909=D909,"OK","Article déclassé")</f>
        <v>OK</v>
      </c>
    </row>
    <row r="910" spans="1:7" ht="15" x14ac:dyDescent="0.25">
      <c r="A910" s="4" t="s">
        <v>800</v>
      </c>
      <c r="B910" s="6">
        <v>131104</v>
      </c>
      <c r="C910" s="6">
        <v>2</v>
      </c>
      <c r="D910" s="5">
        <f>IFERROR(VLOOKUP(A910,'base incadea'!A:C,2,FALSE),"******")</f>
        <v>131105</v>
      </c>
      <c r="F910" s="3"/>
      <c r="G910" s="5" t="str">
        <f>IF(B910=D910,"OK","Article déclassé")</f>
        <v>Article déclassé</v>
      </c>
    </row>
    <row r="911" spans="1:7" ht="15" x14ac:dyDescent="0.25">
      <c r="A911" s="4" t="s">
        <v>470</v>
      </c>
      <c r="B911" s="6">
        <v>121601</v>
      </c>
      <c r="C911" s="6">
        <v>1</v>
      </c>
      <c r="D911" s="5">
        <f>IFERROR(VLOOKUP(A911,'base incadea'!A:C,2,FALSE),"******")</f>
        <v>121805</v>
      </c>
      <c r="F911" s="3"/>
      <c r="G911" s="5" t="str">
        <f>IF(B911=D911,"OK","Article déclassé")</f>
        <v>Article déclassé</v>
      </c>
    </row>
    <row r="912" spans="1:7" ht="15" x14ac:dyDescent="0.25">
      <c r="A912" s="4" t="s">
        <v>617</v>
      </c>
      <c r="B912" s="6">
        <v>122702</v>
      </c>
      <c r="C912" s="6">
        <v>1</v>
      </c>
      <c r="D912" s="5">
        <f>IFERROR(VLOOKUP(A912,'base incadea'!A:C,2,FALSE),"******")</f>
        <v>122702</v>
      </c>
      <c r="G912" s="5" t="str">
        <f>IF(B912=D912,"OK","Article déclassé")</f>
        <v>OK</v>
      </c>
    </row>
    <row r="913" spans="1:7" ht="15" x14ac:dyDescent="0.25">
      <c r="A913" s="4" t="s">
        <v>318</v>
      </c>
      <c r="B913" s="6">
        <v>121102</v>
      </c>
      <c r="C913" s="6">
        <v>1</v>
      </c>
      <c r="D913" s="5">
        <f>IFERROR(VLOOKUP(A913,'base incadea'!A:C,2,FALSE),"******")</f>
        <v>121102</v>
      </c>
      <c r="G913" s="5" t="str">
        <f>IF(B913=D913,"OK","Article déclassé")</f>
        <v>OK</v>
      </c>
    </row>
    <row r="914" spans="1:7" ht="15" x14ac:dyDescent="0.25">
      <c r="A914" s="4" t="s">
        <v>533</v>
      </c>
      <c r="B914" s="6">
        <v>122104</v>
      </c>
      <c r="C914" s="6">
        <v>2</v>
      </c>
      <c r="D914" s="5">
        <f>IFERROR(VLOOKUP(A914,'base incadea'!A:C,2,FALSE),"******")</f>
        <v>122104</v>
      </c>
      <c r="G914" s="5" t="str">
        <f>IF(B914=D914,"OK","Article déclassé")</f>
        <v>OK</v>
      </c>
    </row>
    <row r="915" spans="1:7" ht="15" x14ac:dyDescent="0.25">
      <c r="A915" s="4" t="s">
        <v>539</v>
      </c>
      <c r="B915" s="6">
        <v>122105</v>
      </c>
      <c r="C915" s="6">
        <v>1</v>
      </c>
      <c r="D915" s="5">
        <f>IFERROR(VLOOKUP(A915,'base incadea'!A:C,2,FALSE),"******")</f>
        <v>122105</v>
      </c>
      <c r="G915" s="5" t="str">
        <f>IF(B915=D915,"OK","Article déclassé")</f>
        <v>OK</v>
      </c>
    </row>
    <row r="916" spans="1:7" ht="15" x14ac:dyDescent="0.25">
      <c r="A916" s="4" t="s">
        <v>255</v>
      </c>
      <c r="B916" s="6">
        <v>120801</v>
      </c>
      <c r="C916" s="6">
        <v>1</v>
      </c>
      <c r="D916" s="5">
        <f>IFERROR(VLOOKUP(A916,'base incadea'!A:C,2,FALSE),"******")</f>
        <v>120801</v>
      </c>
      <c r="G916" s="5" t="str">
        <f>IF(B916=D916,"OK","Article déclassé")</f>
        <v>OK</v>
      </c>
    </row>
    <row r="917" spans="1:7" ht="20.100000000000001" customHeight="1" x14ac:dyDescent="0.25">
      <c r="A917" s="4" t="s">
        <v>256</v>
      </c>
      <c r="B917" s="6">
        <v>120801</v>
      </c>
      <c r="C917" s="6">
        <v>1</v>
      </c>
      <c r="D917" s="5">
        <f>IFERROR(VLOOKUP(A917,'base incadea'!A:C,2,FALSE),"******")</f>
        <v>120801</v>
      </c>
      <c r="E917" s="18"/>
      <c r="F917" s="18"/>
      <c r="G917" s="5" t="str">
        <f>IF(B917=D917,"OK","Article déclassé")</f>
        <v>OK</v>
      </c>
    </row>
    <row r="918" spans="1:7" ht="15" x14ac:dyDescent="0.25">
      <c r="A918" s="9" t="s">
        <v>784</v>
      </c>
      <c r="B918" s="10">
        <v>131102</v>
      </c>
      <c r="C918" s="10">
        <v>1</v>
      </c>
      <c r="D918" s="11">
        <f>IFERROR(VLOOKUP(A918,'base incadea'!A:C,2,FALSE),"******")</f>
        <v>131102</v>
      </c>
      <c r="G918" s="5" t="str">
        <f>IF(B918=D918,"OK","Article déclassé")</f>
        <v>OK</v>
      </c>
    </row>
    <row r="919" spans="1:7" ht="15" x14ac:dyDescent="0.25">
      <c r="A919" s="4" t="s">
        <v>654</v>
      </c>
      <c r="B919" s="6">
        <v>130603</v>
      </c>
      <c r="C919" s="6">
        <v>1</v>
      </c>
      <c r="D919" s="5">
        <f>IFERROR(VLOOKUP(A919,'base incadea'!A:C,2,FALSE),"******")</f>
        <v>130603</v>
      </c>
      <c r="G919" s="5" t="str">
        <f>IF(B919=D919,"OK","Article déclassé")</f>
        <v>OK</v>
      </c>
    </row>
    <row r="920" spans="1:7" ht="15" x14ac:dyDescent="0.25">
      <c r="A920" s="4" t="s">
        <v>975</v>
      </c>
      <c r="B920" s="6">
        <v>130803</v>
      </c>
      <c r="C920" s="6">
        <v>2</v>
      </c>
      <c r="D920" s="5" t="str">
        <f>IFERROR(VLOOKUP(A920,'base incadea'!A:C,2,FALSE),"******")</f>
        <v>******</v>
      </c>
      <c r="F920" s="3"/>
      <c r="G920" s="5" t="str">
        <f>IF(B920=D920,"OK","Article déclassé")</f>
        <v>Article déclassé</v>
      </c>
    </row>
    <row r="921" spans="1:7" ht="15" x14ac:dyDescent="0.25">
      <c r="A921" s="4" t="s">
        <v>894</v>
      </c>
      <c r="B921" s="6">
        <v>131404</v>
      </c>
      <c r="C921" s="6">
        <v>1</v>
      </c>
      <c r="D921" s="5">
        <f>IFERROR(VLOOKUP(A921,'base incadea'!A:C,2,FALSE),"******")</f>
        <v>131404</v>
      </c>
      <c r="G921" s="5" t="str">
        <f>IF(B921=D921,"OK","Article déclassé")</f>
        <v>OK</v>
      </c>
    </row>
    <row r="922" spans="1:7" ht="15" x14ac:dyDescent="0.25">
      <c r="A922" s="4" t="s">
        <v>685</v>
      </c>
      <c r="B922" s="6">
        <v>130704</v>
      </c>
      <c r="C922" s="6">
        <v>1</v>
      </c>
      <c r="D922" s="5">
        <f>IFERROR(VLOOKUP(A922,'base incadea'!A:C,2,FALSE),"******")</f>
        <v>130705</v>
      </c>
      <c r="F922" s="3"/>
      <c r="G922" s="5" t="str">
        <f>IF(B922=D922,"OK","Article déclassé")</f>
        <v>Article déclassé</v>
      </c>
    </row>
    <row r="923" spans="1:7" ht="15" x14ac:dyDescent="0.25">
      <c r="A923" s="4" t="s">
        <v>673</v>
      </c>
      <c r="B923" s="6">
        <v>130703</v>
      </c>
      <c r="C923" s="6">
        <v>2</v>
      </c>
      <c r="D923" s="5">
        <f>IFERROR(VLOOKUP(A923,'base incadea'!A:C,2,FALSE),"******")</f>
        <v>130703</v>
      </c>
      <c r="G923" s="5" t="str">
        <f>IF(B923=D923,"OK","Article déclassé")</f>
        <v>OK</v>
      </c>
    </row>
    <row r="924" spans="1:7" ht="20.100000000000001" customHeight="1" x14ac:dyDescent="0.25">
      <c r="A924" s="13" t="s">
        <v>556</v>
      </c>
      <c r="B924" s="14">
        <v>122303</v>
      </c>
      <c r="C924" s="14">
        <v>1</v>
      </c>
      <c r="D924" s="15">
        <f>IFERROR(VLOOKUP(A924,'base incadea'!A:C,2,FALSE),"******")</f>
        <v>122303</v>
      </c>
      <c r="E924" s="18"/>
      <c r="F924" s="23"/>
      <c r="G924" s="5" t="str">
        <f>IF(B924=D924,"OK","Article déclassé")</f>
        <v>OK</v>
      </c>
    </row>
    <row r="925" spans="1:7" ht="15" x14ac:dyDescent="0.25">
      <c r="A925" s="19" t="s">
        <v>556</v>
      </c>
      <c r="B925" s="20">
        <v>120603</v>
      </c>
      <c r="C925" s="20">
        <v>1</v>
      </c>
      <c r="D925" s="21">
        <f>IFERROR(VLOOKUP(A925,'base incadea'!A:C,2,FALSE),"******")</f>
        <v>122303</v>
      </c>
      <c r="F925" s="3"/>
      <c r="G925" s="5" t="str">
        <f>IF(B925=D925,"OK","Article déclassé")</f>
        <v>Article déclassé</v>
      </c>
    </row>
    <row r="926" spans="1:7" ht="15" x14ac:dyDescent="0.25">
      <c r="A926" s="4" t="s">
        <v>498</v>
      </c>
      <c r="B926" s="6">
        <v>121903</v>
      </c>
      <c r="C926" s="6">
        <v>1</v>
      </c>
      <c r="D926" s="5">
        <f>IFERROR(VLOOKUP(A926,'base incadea'!A:C,2,FALSE),"******")</f>
        <v>121903</v>
      </c>
      <c r="G926" s="5" t="str">
        <f>IF(B926=D926,"OK","Article déclassé")</f>
        <v>OK</v>
      </c>
    </row>
    <row r="927" spans="1:7" ht="15" x14ac:dyDescent="0.25">
      <c r="A927" s="4" t="s">
        <v>576</v>
      </c>
      <c r="B927" s="6">
        <v>122501</v>
      </c>
      <c r="C927" s="6">
        <v>2</v>
      </c>
      <c r="D927" s="5">
        <f>IFERROR(VLOOKUP(A927,'base incadea'!A:C,2,FALSE),"******")</f>
        <v>122501</v>
      </c>
      <c r="G927" s="5" t="str">
        <f>IF(B927=D927,"OK","Article déclassé")</f>
        <v>OK</v>
      </c>
    </row>
    <row r="928" spans="1:7" ht="15" x14ac:dyDescent="0.25">
      <c r="A928" s="4" t="s">
        <v>618</v>
      </c>
      <c r="B928" s="6">
        <v>122702</v>
      </c>
      <c r="C928" s="6">
        <v>2</v>
      </c>
      <c r="D928" s="5">
        <f>IFERROR(VLOOKUP(A928,'base incadea'!A:C,2,FALSE),"******")</f>
        <v>122702</v>
      </c>
      <c r="G928" s="5" t="str">
        <f>IF(B928=D928,"OK","Article déclassé")</f>
        <v>OK</v>
      </c>
    </row>
    <row r="929" spans="1:7" ht="15" x14ac:dyDescent="0.25">
      <c r="A929" s="4" t="s">
        <v>226</v>
      </c>
      <c r="B929" s="6">
        <v>122504</v>
      </c>
      <c r="C929" s="6">
        <v>1</v>
      </c>
      <c r="D929" s="5">
        <f>IFERROR(VLOOKUP(A929,'base incadea'!A:C,2,FALSE),"******")</f>
        <v>120402</v>
      </c>
      <c r="F929" s="3"/>
      <c r="G929" s="5" t="str">
        <f>IF(B929=D929,"OK","Article déclassé")</f>
        <v>Article déclassé</v>
      </c>
    </row>
    <row r="930" spans="1:7" ht="15" x14ac:dyDescent="0.25">
      <c r="A930" s="4" t="s">
        <v>297</v>
      </c>
      <c r="B930" s="6">
        <v>121004</v>
      </c>
      <c r="C930" s="6">
        <v>3</v>
      </c>
      <c r="D930" s="5">
        <f>IFERROR(VLOOKUP(A930,'base incadea'!A:C,2,FALSE),"******")</f>
        <v>121003</v>
      </c>
      <c r="F930" s="3"/>
      <c r="G930" s="5" t="str">
        <f>IF(B930=D930,"OK","Article déclassé")</f>
        <v>Article déclassé</v>
      </c>
    </row>
    <row r="931" spans="1:7" ht="15" x14ac:dyDescent="0.25">
      <c r="A931" s="4" t="s">
        <v>972</v>
      </c>
      <c r="B931" s="6">
        <v>110402</v>
      </c>
      <c r="C931" s="6">
        <v>1</v>
      </c>
      <c r="D931" s="5" t="str">
        <f>IFERROR(VLOOKUP(A931,'base incadea'!A:C,2,FALSE),"******")</f>
        <v>******</v>
      </c>
      <c r="F931" s="3"/>
      <c r="G931" s="5" t="str">
        <f>IF(B931=D931,"OK","Article déclassé")</f>
        <v>Article déclassé</v>
      </c>
    </row>
    <row r="932" spans="1:7" ht="15" x14ac:dyDescent="0.25">
      <c r="A932" s="4" t="s">
        <v>216</v>
      </c>
      <c r="B932" s="6">
        <v>120203</v>
      </c>
      <c r="C932" s="6">
        <v>1</v>
      </c>
      <c r="D932" s="5">
        <f>IFERROR(VLOOKUP(A932,'base incadea'!A:C,2,FALSE),"******")</f>
        <v>120203</v>
      </c>
      <c r="G932" s="5" t="str">
        <f>IF(B932=D932,"OK","Article déclassé")</f>
        <v>OK</v>
      </c>
    </row>
    <row r="933" spans="1:7" ht="15" x14ac:dyDescent="0.25">
      <c r="A933" s="4" t="s">
        <v>267</v>
      </c>
      <c r="B933" s="6">
        <v>120901</v>
      </c>
      <c r="C933" s="6">
        <v>4</v>
      </c>
      <c r="D933" s="5">
        <f>IFERROR(VLOOKUP(A933,'base incadea'!A:C,2,FALSE),"******")</f>
        <v>120901</v>
      </c>
      <c r="G933" s="5" t="str">
        <f>IF(B933=D933,"OK","Article déclassé")</f>
        <v>OK</v>
      </c>
    </row>
    <row r="934" spans="1:7" ht="15" x14ac:dyDescent="0.25">
      <c r="A934" s="4" t="s">
        <v>8</v>
      </c>
      <c r="B934" s="6">
        <v>110201</v>
      </c>
      <c r="C934" s="6">
        <v>2</v>
      </c>
      <c r="D934" s="5">
        <f>IFERROR(VLOOKUP(A934,'base incadea'!A:C,2,FALSE),"******")</f>
        <v>110201</v>
      </c>
      <c r="G934" s="5" t="str">
        <f>IF(B934=D934,"OK","Article déclassé")</f>
        <v>OK</v>
      </c>
    </row>
    <row r="935" spans="1:7" ht="15" x14ac:dyDescent="0.25">
      <c r="A935" s="4" t="s">
        <v>528</v>
      </c>
      <c r="B935" s="6">
        <v>122103</v>
      </c>
      <c r="C935" s="6">
        <v>1</v>
      </c>
      <c r="D935" s="5">
        <f>IFERROR(VLOOKUP(A935,'base incadea'!A:C,2,FALSE),"******")</f>
        <v>122103</v>
      </c>
      <c r="G935" s="5" t="str">
        <f>IF(B935=D935,"OK","Article déclassé")</f>
        <v>OK</v>
      </c>
    </row>
    <row r="936" spans="1:7" ht="15" x14ac:dyDescent="0.25">
      <c r="A936" s="4" t="s">
        <v>242</v>
      </c>
      <c r="B936" s="6">
        <v>120602</v>
      </c>
      <c r="C936" s="6">
        <v>2</v>
      </c>
      <c r="D936" s="5">
        <f>IFERROR(VLOOKUP(A936,'base incadea'!A:C,2,FALSE),"******")</f>
        <v>120602</v>
      </c>
      <c r="G936" s="5" t="str">
        <f>IF(B936=D936,"OK","Article déclassé")</f>
        <v>OK</v>
      </c>
    </row>
    <row r="937" spans="1:7" ht="15" x14ac:dyDescent="0.25">
      <c r="A937" s="4" t="s">
        <v>238</v>
      </c>
      <c r="B937" s="6">
        <v>120601</v>
      </c>
      <c r="C937" s="6">
        <v>3</v>
      </c>
      <c r="D937" s="5">
        <f>IFERROR(VLOOKUP(A937,'base incadea'!A:C,2,FALSE),"******")</f>
        <v>120601</v>
      </c>
      <c r="G937" s="5" t="str">
        <f>IF(B937=D937,"OK","Article déclassé")</f>
        <v>OK</v>
      </c>
    </row>
    <row r="938" spans="1:7" ht="15" x14ac:dyDescent="0.25">
      <c r="A938" s="4" t="s">
        <v>452</v>
      </c>
      <c r="B938" s="6">
        <v>121703</v>
      </c>
      <c r="C938" s="6">
        <v>1</v>
      </c>
      <c r="D938" s="5">
        <f>IFERROR(VLOOKUP(A938,'base incadea'!A:C,2,FALSE),"******")</f>
        <v>121703</v>
      </c>
      <c r="G938" s="5" t="str">
        <f>IF(B938=D938,"OK","Article déclassé")</f>
        <v>OK</v>
      </c>
    </row>
    <row r="939" spans="1:7" ht="15" x14ac:dyDescent="0.25">
      <c r="A939" s="4" t="s">
        <v>441</v>
      </c>
      <c r="B939" s="6">
        <v>121702</v>
      </c>
      <c r="C939" s="6">
        <v>1</v>
      </c>
      <c r="D939" s="5">
        <f>IFERROR(VLOOKUP(A939,'base incadea'!A:C,2,FALSE),"******")</f>
        <v>121702</v>
      </c>
      <c r="G939" s="5" t="str">
        <f>IF(B939=D939,"OK","Article déclassé")</f>
        <v>OK</v>
      </c>
    </row>
    <row r="940" spans="1:7" ht="20.100000000000001" customHeight="1" x14ac:dyDescent="0.25">
      <c r="A940" s="4" t="s">
        <v>489</v>
      </c>
      <c r="B940" s="6">
        <v>121902</v>
      </c>
      <c r="C940" s="6">
        <v>1</v>
      </c>
      <c r="D940" s="5">
        <f>IFERROR(VLOOKUP(A940,'base incadea'!A:C,2,FALSE),"******")</f>
        <v>121902</v>
      </c>
      <c r="E940" s="18"/>
      <c r="F940" s="18"/>
      <c r="G940" s="5" t="str">
        <f>IF(B940=D940,"OK","Article déclassé")</f>
        <v>OK</v>
      </c>
    </row>
    <row r="941" spans="1:7" ht="15" x14ac:dyDescent="0.25">
      <c r="A941" s="9" t="s">
        <v>319</v>
      </c>
      <c r="B941" s="10">
        <v>121102</v>
      </c>
      <c r="C941" s="10">
        <v>3</v>
      </c>
      <c r="D941" s="11">
        <f>IFERROR(VLOOKUP(A941,'base incadea'!A:C,2,FALSE),"******")</f>
        <v>121102</v>
      </c>
      <c r="G941" s="5" t="str">
        <f>IF(B941=D941,"OK","Article déclassé")</f>
        <v>OK</v>
      </c>
    </row>
    <row r="942" spans="1:7" ht="15" x14ac:dyDescent="0.25">
      <c r="A942" s="4" t="s">
        <v>557</v>
      </c>
      <c r="B942" s="6">
        <v>122303</v>
      </c>
      <c r="C942" s="6">
        <v>2</v>
      </c>
      <c r="D942" s="5">
        <f>IFERROR(VLOOKUP(A942,'base incadea'!A:C,2,FALSE),"******")</f>
        <v>122303</v>
      </c>
      <c r="G942" s="5" t="str">
        <f>IF(B942=D942,"OK","Article déclassé")</f>
        <v>OK</v>
      </c>
    </row>
    <row r="943" spans="1:7" ht="15" x14ac:dyDescent="0.25">
      <c r="A943" s="4" t="s">
        <v>320</v>
      </c>
      <c r="B943" s="6">
        <v>121101</v>
      </c>
      <c r="C943" s="6">
        <v>1</v>
      </c>
      <c r="D943" s="5">
        <f>IFERROR(VLOOKUP(A943,'base incadea'!A:C,2,FALSE),"******")</f>
        <v>121102</v>
      </c>
      <c r="F943" s="3"/>
      <c r="G943" s="5" t="str">
        <f>IF(B943=D943,"OK","Article déclassé")</f>
        <v>Article déclassé</v>
      </c>
    </row>
    <row r="944" spans="1:7" ht="20.100000000000001" customHeight="1" x14ac:dyDescent="0.25">
      <c r="A944" s="4" t="s">
        <v>321</v>
      </c>
      <c r="B944" s="6">
        <v>121101</v>
      </c>
      <c r="C944" s="6">
        <v>1</v>
      </c>
      <c r="D944" s="5">
        <f>IFERROR(VLOOKUP(A944,'base incadea'!A:C,2,FALSE),"******")</f>
        <v>121102</v>
      </c>
      <c r="E944" s="18"/>
      <c r="F944" s="8"/>
      <c r="G944" s="5" t="str">
        <f>IF(B944=D944,"OK","Article déclassé")</f>
        <v>Article déclassé</v>
      </c>
    </row>
    <row r="945" spans="1:7" ht="20.100000000000001" customHeight="1" x14ac:dyDescent="0.25">
      <c r="A945" s="4" t="s">
        <v>94</v>
      </c>
      <c r="B945" s="6">
        <v>111004</v>
      </c>
      <c r="C945" s="6">
        <v>2</v>
      </c>
      <c r="D945" s="5">
        <f>IFERROR(VLOOKUP(A945,'base incadea'!A:C,2,FALSE),"******")</f>
        <v>111004</v>
      </c>
      <c r="E945" s="18"/>
      <c r="F945" s="23"/>
      <c r="G945" s="5" t="str">
        <f>IF(B945=D945,"OK","Article déclassé")</f>
        <v>OK</v>
      </c>
    </row>
    <row r="946" spans="1:7" ht="15" x14ac:dyDescent="0.25">
      <c r="A946" s="9" t="s">
        <v>39</v>
      </c>
      <c r="B946" s="10">
        <v>110403</v>
      </c>
      <c r="C946" s="10">
        <v>3</v>
      </c>
      <c r="D946" s="11">
        <f>IFERROR(VLOOKUP(A946,'base incadea'!A:C,2,FALSE),"******")</f>
        <v>110404</v>
      </c>
      <c r="F946" s="3"/>
      <c r="G946" s="5" t="str">
        <f>IF(B946=D946,"OK","Article déclassé")</f>
        <v>Article déclassé</v>
      </c>
    </row>
    <row r="947" spans="1:7" ht="15" x14ac:dyDescent="0.25">
      <c r="A947" s="4" t="s">
        <v>187</v>
      </c>
      <c r="B947" s="6">
        <v>113304</v>
      </c>
      <c r="C947" s="6">
        <v>1</v>
      </c>
      <c r="D947" s="5">
        <f>IFERROR(VLOOKUP(A947,'base incadea'!A:C,2,FALSE),"******")</f>
        <v>113304</v>
      </c>
      <c r="G947" s="5" t="str">
        <f>IF(B947=D947,"OK","Article déclassé")</f>
        <v>OK</v>
      </c>
    </row>
    <row r="948" spans="1:7" ht="15" x14ac:dyDescent="0.25">
      <c r="A948" s="4" t="s">
        <v>747</v>
      </c>
      <c r="B948" s="6">
        <v>131002</v>
      </c>
      <c r="C948" s="6">
        <v>1</v>
      </c>
      <c r="D948" s="5">
        <f>IFERROR(VLOOKUP(A948,'base incadea'!A:C,2,FALSE),"******")</f>
        <v>131002</v>
      </c>
      <c r="G948" s="5" t="str">
        <f>IF(B948=D948,"OK","Article déclassé")</f>
        <v>OK</v>
      </c>
    </row>
    <row r="949" spans="1:7" ht="15" x14ac:dyDescent="0.25">
      <c r="A949" s="4" t="s">
        <v>790</v>
      </c>
      <c r="B949" s="6">
        <v>131103</v>
      </c>
      <c r="C949" s="6">
        <v>2</v>
      </c>
      <c r="D949" s="5">
        <f>IFERROR(VLOOKUP(A949,'base incadea'!A:C,2,FALSE),"******")</f>
        <v>131103</v>
      </c>
      <c r="G949" s="5" t="str">
        <f>IF(B949=D949,"OK","Article déclassé")</f>
        <v>OK</v>
      </c>
    </row>
    <row r="950" spans="1:7" ht="15" x14ac:dyDescent="0.25">
      <c r="A950" s="4" t="s">
        <v>105</v>
      </c>
      <c r="B950" s="6">
        <v>111202</v>
      </c>
      <c r="C950" s="6">
        <v>8</v>
      </c>
      <c r="D950" s="5">
        <f>IFERROR(VLOOKUP(A950,'base incadea'!A:C,2,FALSE),"******")</f>
        <v>111202</v>
      </c>
      <c r="G950" s="5" t="str">
        <f>IF(B950=D950,"OK","Article déclassé")</f>
        <v>OK</v>
      </c>
    </row>
    <row r="951" spans="1:7" ht="15" x14ac:dyDescent="0.25">
      <c r="A951" s="4" t="s">
        <v>75</v>
      </c>
      <c r="B951" s="6">
        <v>110803</v>
      </c>
      <c r="C951" s="6">
        <v>5</v>
      </c>
      <c r="D951" s="5">
        <f>IFERROR(VLOOKUP(A951,'base incadea'!A:C,2,FALSE),"******")</f>
        <v>110803</v>
      </c>
      <c r="G951" s="5" t="str">
        <f>IF(B951=D951,"OK","Article déclassé")</f>
        <v>OK</v>
      </c>
    </row>
    <row r="952" spans="1:7" ht="20.100000000000001" customHeight="1" x14ac:dyDescent="0.25">
      <c r="A952" s="4" t="s">
        <v>23</v>
      </c>
      <c r="B952" s="6">
        <v>110205</v>
      </c>
      <c r="C952" s="6">
        <v>5</v>
      </c>
      <c r="D952" s="5">
        <f>IFERROR(VLOOKUP(A952,'base incadea'!A:C,2,FALSE),"******")</f>
        <v>110205</v>
      </c>
      <c r="E952" s="18"/>
      <c r="F952" s="18"/>
      <c r="G952" s="5" t="str">
        <f>IF(B952=D952,"OK","Article déclassé")</f>
        <v>OK</v>
      </c>
    </row>
    <row r="953" spans="1:7" ht="15" x14ac:dyDescent="0.25">
      <c r="A953" s="9" t="s">
        <v>641</v>
      </c>
      <c r="B953" s="10">
        <v>122706</v>
      </c>
      <c r="C953" s="10">
        <v>1</v>
      </c>
      <c r="D953" s="11">
        <f>IFERROR(VLOOKUP(A953,'base incadea'!A:C,2,FALSE),"******")</f>
        <v>122706</v>
      </c>
      <c r="G953" s="5" t="str">
        <f>IF(B953=D953,"OK","Article déclassé")</f>
        <v>OK</v>
      </c>
    </row>
    <row r="954" spans="1:7" ht="15" x14ac:dyDescent="0.25">
      <c r="A954" s="4" t="s">
        <v>753</v>
      </c>
      <c r="B954" s="6">
        <v>131003</v>
      </c>
      <c r="C954" s="6">
        <v>6</v>
      </c>
      <c r="D954" s="5">
        <f>IFERROR(VLOOKUP(A954,'base incadea'!A:C,2,FALSE),"******")</f>
        <v>131003</v>
      </c>
      <c r="G954" s="5" t="str">
        <f>IF(B954=D954,"OK","Article déclassé")</f>
        <v>OK</v>
      </c>
    </row>
    <row r="955" spans="1:7" ht="20.100000000000001" customHeight="1" x14ac:dyDescent="0.25">
      <c r="A955" s="4" t="s">
        <v>726</v>
      </c>
      <c r="B955" s="6">
        <v>130903</v>
      </c>
      <c r="C955" s="6">
        <v>6</v>
      </c>
      <c r="D955" s="5">
        <f>IFERROR(VLOOKUP(A955,'base incadea'!A:C,2,FALSE),"******")</f>
        <v>130903</v>
      </c>
      <c r="E955" s="18"/>
      <c r="F955" s="23"/>
      <c r="G955" s="5" t="str">
        <f>IF(B955=D955,"OK","Article déclassé")</f>
        <v>OK</v>
      </c>
    </row>
    <row r="956" spans="1:7" ht="15" x14ac:dyDescent="0.25">
      <c r="A956" s="9" t="s">
        <v>958</v>
      </c>
      <c r="B956" s="10">
        <v>112706</v>
      </c>
      <c r="C956" s="10">
        <v>1</v>
      </c>
      <c r="D956" s="11" t="str">
        <f>IFERROR(VLOOKUP(A956,'base incadea'!A:C,2,FALSE),"******")</f>
        <v>******</v>
      </c>
      <c r="F956" s="3"/>
      <c r="G956" s="5" t="str">
        <f>IF(B956=D956,"OK","Article déclassé")</f>
        <v>Article déclassé</v>
      </c>
    </row>
    <row r="957" spans="1:7" ht="15" x14ac:dyDescent="0.25">
      <c r="A957" s="4" t="s">
        <v>186</v>
      </c>
      <c r="B957" s="6">
        <v>113303</v>
      </c>
      <c r="C957" s="6">
        <v>6</v>
      </c>
      <c r="D957" s="5">
        <f>IFERROR(VLOOKUP(A957,'base incadea'!A:C,2,FALSE),"******")</f>
        <v>113303</v>
      </c>
      <c r="G957" s="5" t="str">
        <f>IF(B957=D957,"OK","Article déclassé")</f>
        <v>OK</v>
      </c>
    </row>
    <row r="958" spans="1:7" ht="20.100000000000001" customHeight="1" x14ac:dyDescent="0.25">
      <c r="A958" s="4" t="s">
        <v>490</v>
      </c>
      <c r="B958" s="6">
        <v>121902</v>
      </c>
      <c r="C958" s="6">
        <v>3</v>
      </c>
      <c r="D958" s="5">
        <f>IFERROR(VLOOKUP(A958,'base incadea'!A:C,2,FALSE),"******")</f>
        <v>121902</v>
      </c>
      <c r="E958" s="18"/>
      <c r="F958" s="18"/>
      <c r="G958" s="5" t="str">
        <f>IF(B958=D958,"OK","Article déclassé")</f>
        <v>OK</v>
      </c>
    </row>
    <row r="959" spans="1:7" ht="15" x14ac:dyDescent="0.25">
      <c r="A959" s="9" t="s">
        <v>62</v>
      </c>
      <c r="B959" s="10">
        <v>110604</v>
      </c>
      <c r="C959" s="10">
        <v>2</v>
      </c>
      <c r="D959" s="11">
        <f>IFERROR(VLOOKUP(A959,'base incadea'!A:C,2,FALSE),"******")</f>
        <v>110604</v>
      </c>
      <c r="G959" s="5" t="str">
        <f>IF(B959=D959,"OK","Article déclassé")</f>
        <v>OK</v>
      </c>
    </row>
    <row r="960" spans="1:7" ht="15" x14ac:dyDescent="0.25">
      <c r="A960" s="13" t="s">
        <v>966</v>
      </c>
      <c r="B960" s="14">
        <v>110205</v>
      </c>
      <c r="C960" s="14">
        <v>4</v>
      </c>
      <c r="D960" s="15" t="str">
        <f>IFERROR(VLOOKUP(A960,'base incadea'!A:C,2,FALSE),"******")</f>
        <v>******</v>
      </c>
      <c r="F960" s="3"/>
      <c r="G960" s="5" t="str">
        <f>IF(B960=D960,"OK","Article déclassé")</f>
        <v>Article déclassé</v>
      </c>
    </row>
    <row r="961" spans="1:7" ht="15" x14ac:dyDescent="0.25">
      <c r="A961" s="13" t="s">
        <v>966</v>
      </c>
      <c r="B961" s="14">
        <v>110604</v>
      </c>
      <c r="C961" s="14">
        <v>2</v>
      </c>
      <c r="D961" s="15" t="str">
        <f>IFERROR(VLOOKUP(A961,'base incadea'!A:C,2,FALSE),"******")</f>
        <v>******</v>
      </c>
      <c r="F961" s="3"/>
      <c r="G961" s="5" t="str">
        <f>IF(B961=D961,"OK","Article déclassé")</f>
        <v>Article déclassé</v>
      </c>
    </row>
    <row r="962" spans="1:7" ht="15" x14ac:dyDescent="0.25">
      <c r="A962" s="4" t="s">
        <v>322</v>
      </c>
      <c r="B962" s="6">
        <v>121102</v>
      </c>
      <c r="C962" s="6">
        <v>1</v>
      </c>
      <c r="D962" s="5">
        <f>IFERROR(VLOOKUP(A962,'base incadea'!A:C,2,FALSE),"******")</f>
        <v>121102</v>
      </c>
      <c r="G962" s="5" t="str">
        <f>IF(B962=D962,"OK","Article déclassé")</f>
        <v>OK</v>
      </c>
    </row>
    <row r="963" spans="1:7" ht="15" x14ac:dyDescent="0.25">
      <c r="A963" s="4" t="s">
        <v>401</v>
      </c>
      <c r="B963" s="6">
        <v>121502</v>
      </c>
      <c r="C963" s="6"/>
      <c r="D963" s="5">
        <f>IFERROR(VLOOKUP(A963,'base incadea'!A:C,2,FALSE),"******")</f>
        <v>121502</v>
      </c>
      <c r="G963" s="5" t="str">
        <f>IF(B963=D963,"OK","Article déclassé")</f>
        <v>OK</v>
      </c>
    </row>
    <row r="964" spans="1:7" ht="15" x14ac:dyDescent="0.25">
      <c r="A964" s="4" t="s">
        <v>411</v>
      </c>
      <c r="B964" s="6">
        <v>121504</v>
      </c>
      <c r="C964" s="6">
        <v>1</v>
      </c>
      <c r="D964" s="5">
        <f>IFERROR(VLOOKUP(A964,'base incadea'!A:C,2,FALSE),"******")</f>
        <v>121503</v>
      </c>
      <c r="F964" s="3"/>
      <c r="G964" s="5" t="str">
        <f>IF(B964=D964,"OK","Article déclassé")</f>
        <v>Article déclassé</v>
      </c>
    </row>
    <row r="965" spans="1:7" ht="15" x14ac:dyDescent="0.25">
      <c r="A965" s="4" t="s">
        <v>280</v>
      </c>
      <c r="B965" s="6">
        <v>120904</v>
      </c>
      <c r="C965" s="6">
        <v>1</v>
      </c>
      <c r="D965" s="5">
        <f>IFERROR(VLOOKUP(A965,'base incadea'!A:C,2,FALSE),"******")</f>
        <v>120903</v>
      </c>
      <c r="F965" s="3"/>
      <c r="G965" s="5" t="str">
        <f>IF(B965=D965,"OK","Article déclassé")</f>
        <v>Article déclassé</v>
      </c>
    </row>
    <row r="966" spans="1:7" ht="15" x14ac:dyDescent="0.25">
      <c r="A966" s="4" t="s">
        <v>558</v>
      </c>
      <c r="B966" s="6">
        <v>122303</v>
      </c>
      <c r="C966" s="6">
        <v>1</v>
      </c>
      <c r="D966" s="5">
        <f>IFERROR(VLOOKUP(A966,'base incadea'!A:C,2,FALSE),"******")</f>
        <v>122303</v>
      </c>
      <c r="G966" s="5" t="str">
        <f>IF(B966=D966,"OK","Article déclassé")</f>
        <v>OK</v>
      </c>
    </row>
    <row r="967" spans="1:7" ht="15" x14ac:dyDescent="0.25">
      <c r="A967" s="4" t="s">
        <v>206</v>
      </c>
      <c r="B967" s="6">
        <v>113505</v>
      </c>
      <c r="C967" s="6">
        <v>5</v>
      </c>
      <c r="D967" s="5">
        <f>IFERROR(VLOOKUP(A967,'base incadea'!A:C,2,FALSE),"******")</f>
        <v>113505</v>
      </c>
      <c r="G967" s="5" t="str">
        <f>IF(B967=D967,"OK","Article déclassé")</f>
        <v>OK</v>
      </c>
    </row>
    <row r="968" spans="1:7" ht="15" x14ac:dyDescent="0.25">
      <c r="A968" s="4" t="s">
        <v>58</v>
      </c>
      <c r="B968" s="6">
        <v>110602</v>
      </c>
      <c r="C968" s="6">
        <v>1</v>
      </c>
      <c r="D968" s="5">
        <f>IFERROR(VLOOKUP(A968,'base incadea'!A:C,2,FALSE),"******")</f>
        <v>110602</v>
      </c>
      <c r="G968" s="5" t="str">
        <f>IF(B968=D968,"OK","Article déclassé")</f>
        <v>OK</v>
      </c>
    </row>
    <row r="969" spans="1:7" ht="15" x14ac:dyDescent="0.25">
      <c r="A969" s="4" t="s">
        <v>868</v>
      </c>
      <c r="B969" s="6">
        <v>131402</v>
      </c>
      <c r="C969" s="6">
        <v>3</v>
      </c>
      <c r="D969" s="5">
        <f>IFERROR(VLOOKUP(A969,'base incadea'!A:C,2,FALSE),"******")</f>
        <v>131402</v>
      </c>
      <c r="G969" s="5" t="str">
        <f>IF(B969=D969,"OK","Article déclassé")</f>
        <v>OK</v>
      </c>
    </row>
    <row r="970" spans="1:7" ht="15" x14ac:dyDescent="0.25">
      <c r="A970" s="4" t="s">
        <v>143</v>
      </c>
      <c r="B970" s="6">
        <v>112506</v>
      </c>
      <c r="C970" s="6">
        <v>1</v>
      </c>
      <c r="D970" s="5">
        <f>IFERROR(VLOOKUP(A970,'base incadea'!A:C,2,FALSE),"******")</f>
        <v>112506</v>
      </c>
      <c r="G970" s="5" t="str">
        <f>IF(B970=D970,"OK","Article déclassé")</f>
        <v>OK</v>
      </c>
    </row>
    <row r="971" spans="1:7" ht="20.100000000000001" customHeight="1" x14ac:dyDescent="0.25">
      <c r="A971" s="4" t="s">
        <v>592</v>
      </c>
      <c r="B971" s="6">
        <v>122504</v>
      </c>
      <c r="C971" s="6">
        <v>2</v>
      </c>
      <c r="D971" s="5">
        <f>IFERROR(VLOOKUP(A971,'base incadea'!A:C,2,FALSE),"******")</f>
        <v>122503</v>
      </c>
      <c r="E971" s="18"/>
      <c r="F971" s="8"/>
      <c r="G971" s="5" t="str">
        <f>IF(B971=D971,"OK","Article déclassé")</f>
        <v>Article déclassé</v>
      </c>
    </row>
    <row r="972" spans="1:7" ht="15" x14ac:dyDescent="0.25">
      <c r="A972" s="9" t="s">
        <v>227</v>
      </c>
      <c r="B972" s="10">
        <v>120402</v>
      </c>
      <c r="C972" s="10">
        <v>1</v>
      </c>
      <c r="D972" s="11">
        <f>IFERROR(VLOOKUP(A972,'base incadea'!A:C,2,FALSE),"******")</f>
        <v>120402</v>
      </c>
      <c r="G972" s="5" t="str">
        <f>IF(B972=D972,"OK","Article déclassé")</f>
        <v>OK</v>
      </c>
    </row>
    <row r="973" spans="1:7" ht="15" x14ac:dyDescent="0.25">
      <c r="A973" s="4" t="s">
        <v>1010</v>
      </c>
      <c r="B973" s="6">
        <v>122105</v>
      </c>
      <c r="C973" s="6">
        <v>1</v>
      </c>
      <c r="D973" s="5" t="str">
        <f>IFERROR(VLOOKUP(A973,'base incadea'!A:C,2,FALSE),"******")</f>
        <v>******</v>
      </c>
      <c r="F973" s="3"/>
      <c r="G973" s="5" t="str">
        <f>IF(B973=D973,"OK","Article déclassé")</f>
        <v>Article déclassé</v>
      </c>
    </row>
    <row r="974" spans="1:7" ht="20.100000000000001" customHeight="1" x14ac:dyDescent="0.25">
      <c r="A974" s="4" t="s">
        <v>14</v>
      </c>
      <c r="B974" s="6">
        <v>110203</v>
      </c>
      <c r="C974" s="6">
        <v>1</v>
      </c>
      <c r="D974" s="5">
        <f>IFERROR(VLOOKUP(A974,'base incadea'!A:C,2,FALSE),"******")</f>
        <v>110203</v>
      </c>
      <c r="E974" s="18"/>
      <c r="F974" s="18"/>
      <c r="G974" s="5" t="str">
        <f>IF(B974=D974,"OK","Article déclassé")</f>
        <v>OK</v>
      </c>
    </row>
    <row r="975" spans="1:7" ht="15" x14ac:dyDescent="0.25">
      <c r="A975" s="9" t="s">
        <v>551</v>
      </c>
      <c r="B975" s="10">
        <v>122302</v>
      </c>
      <c r="C975" s="10">
        <v>1</v>
      </c>
      <c r="D975" s="11">
        <f>IFERROR(VLOOKUP(A975,'base incadea'!A:C,2,FALSE),"******")</f>
        <v>122302</v>
      </c>
      <c r="G975" s="5" t="str">
        <f>IF(B975=D975,"OK","Article déclassé")</f>
        <v>OK</v>
      </c>
    </row>
    <row r="976" spans="1:7" ht="15" x14ac:dyDescent="0.25">
      <c r="A976" s="13" t="s">
        <v>443</v>
      </c>
      <c r="B976" s="14">
        <v>121702</v>
      </c>
      <c r="C976" s="14">
        <v>1</v>
      </c>
      <c r="D976" s="15">
        <f>IFERROR(VLOOKUP(A976,'base incadea'!A:C,2,FALSE),"******")</f>
        <v>121702</v>
      </c>
      <c r="G976" s="5" t="str">
        <f>IF(B976=D976,"OK","Article déclassé")</f>
        <v>OK</v>
      </c>
    </row>
    <row r="977" spans="1:7" ht="15" x14ac:dyDescent="0.25">
      <c r="A977" s="13" t="s">
        <v>443</v>
      </c>
      <c r="B977" s="14">
        <v>121103</v>
      </c>
      <c r="C977" s="14">
        <v>1</v>
      </c>
      <c r="D977" s="15">
        <f>IFERROR(VLOOKUP(A977,'base incadea'!A:C,2,FALSE),"******")</f>
        <v>121702</v>
      </c>
      <c r="F977" s="3"/>
      <c r="G977" s="5" t="str">
        <f>IF(B977=D977,"OK","Article déclassé")</f>
        <v>Article déclassé</v>
      </c>
    </row>
    <row r="978" spans="1:7" ht="15" x14ac:dyDescent="0.25">
      <c r="A978" s="4" t="s">
        <v>412</v>
      </c>
      <c r="B978" s="6">
        <v>121503</v>
      </c>
      <c r="C978" s="6">
        <v>1</v>
      </c>
      <c r="D978" s="5">
        <f>IFERROR(VLOOKUP(A978,'base incadea'!A:C,2,FALSE),"******")</f>
        <v>121503</v>
      </c>
      <c r="G978" s="5" t="str">
        <f>IF(B978=D978,"OK","Article déclassé")</f>
        <v>OK</v>
      </c>
    </row>
    <row r="979" spans="1:7" ht="15" x14ac:dyDescent="0.25">
      <c r="A979" s="4" t="s">
        <v>950</v>
      </c>
      <c r="B979" s="6">
        <v>131603</v>
      </c>
      <c r="C979" s="6">
        <v>2</v>
      </c>
      <c r="D979" s="5">
        <f>IFERROR(VLOOKUP(A979,'base incadea'!A:C,2,FALSE),"******")</f>
        <v>131603</v>
      </c>
      <c r="G979" s="5" t="str">
        <f>IF(B979=D979,"OK","Article déclassé")</f>
        <v>OK</v>
      </c>
    </row>
    <row r="980" spans="1:7" ht="15" x14ac:dyDescent="0.25">
      <c r="A980" s="4" t="s">
        <v>952</v>
      </c>
      <c r="B980" s="6">
        <v>131604</v>
      </c>
      <c r="C980" s="6">
        <v>2</v>
      </c>
      <c r="D980" s="5">
        <f>IFERROR(VLOOKUP(A980,'base incadea'!A:C,2,FALSE),"******")</f>
        <v>131604</v>
      </c>
      <c r="G980" s="5" t="str">
        <f>IF(B980=D980,"OK","Article déclassé")</f>
        <v>OK</v>
      </c>
    </row>
    <row r="981" spans="1:7" ht="15" x14ac:dyDescent="0.25">
      <c r="A981" s="4" t="s">
        <v>391</v>
      </c>
      <c r="B981" s="6">
        <v>121501</v>
      </c>
      <c r="C981" s="6">
        <v>1</v>
      </c>
      <c r="D981" s="5">
        <f>IFERROR(VLOOKUP(A981,'base incadea'!A:C,2,FALSE),"******")</f>
        <v>121501</v>
      </c>
      <c r="G981" s="5" t="str">
        <f>IF(B981=D981,"OK","Article déclassé")</f>
        <v>OK</v>
      </c>
    </row>
    <row r="982" spans="1:7" ht="15" x14ac:dyDescent="0.25">
      <c r="A982" s="4" t="s">
        <v>534</v>
      </c>
      <c r="B982" s="6">
        <v>122306</v>
      </c>
      <c r="C982" s="6">
        <v>2</v>
      </c>
      <c r="D982" s="5">
        <f>IFERROR(VLOOKUP(A982,'base incadea'!A:C,2,FALSE),"******")</f>
        <v>122104</v>
      </c>
      <c r="F982" s="3"/>
      <c r="G982" s="5" t="str">
        <f>IF(B982=D982,"OK","Article déclassé")</f>
        <v>Article déclassé</v>
      </c>
    </row>
    <row r="983" spans="1:7" ht="15" x14ac:dyDescent="0.25">
      <c r="A983" s="4" t="s">
        <v>352</v>
      </c>
      <c r="B983" s="6">
        <v>121301</v>
      </c>
      <c r="C983" s="6">
        <v>2</v>
      </c>
      <c r="D983" s="5">
        <f>IFERROR(VLOOKUP(A983,'base incadea'!A:C,2,FALSE),"******")</f>
        <v>121301</v>
      </c>
      <c r="G983" s="5" t="str">
        <f>IF(B983=D983,"OK","Article déclassé")</f>
        <v>OK</v>
      </c>
    </row>
    <row r="984" spans="1:7" ht="15" x14ac:dyDescent="0.25">
      <c r="A984" s="4" t="s">
        <v>263</v>
      </c>
      <c r="B984" s="6">
        <v>120804</v>
      </c>
      <c r="C984" s="6">
        <v>1</v>
      </c>
      <c r="D984" s="5">
        <f>IFERROR(VLOOKUP(A984,'base incadea'!A:C,2,FALSE),"******")</f>
        <v>120804</v>
      </c>
      <c r="G984" s="5" t="str">
        <f>IF(B984=D984,"OK","Article déclassé")</f>
        <v>OK</v>
      </c>
    </row>
    <row r="985" spans="1:7" ht="15" x14ac:dyDescent="0.25">
      <c r="A985" s="4" t="s">
        <v>102</v>
      </c>
      <c r="B985" s="6">
        <v>111201</v>
      </c>
      <c r="C985" s="6">
        <v>1</v>
      </c>
      <c r="D985" s="5">
        <f>IFERROR(VLOOKUP(A985,'base incadea'!A:C,2,FALSE),"******")</f>
        <v>111201</v>
      </c>
      <c r="G985" s="5" t="str">
        <f>IF(B985=D985,"OK","Article déclassé")</f>
        <v>OK</v>
      </c>
    </row>
    <row r="986" spans="1:7" ht="20.100000000000001" customHeight="1" x14ac:dyDescent="0.25">
      <c r="A986" s="4" t="s">
        <v>168</v>
      </c>
      <c r="B986" s="6">
        <v>113101</v>
      </c>
      <c r="C986" s="6">
        <v>2</v>
      </c>
      <c r="D986" s="5">
        <f>IFERROR(VLOOKUP(A986,'base incadea'!A:C,2,FALSE),"******")</f>
        <v>113101</v>
      </c>
      <c r="E986" s="18"/>
      <c r="F986" s="18"/>
      <c r="G986" s="5" t="str">
        <f>IF(B986=D986,"OK","Article déclassé")</f>
        <v>OK</v>
      </c>
    </row>
    <row r="987" spans="1:7" ht="15" x14ac:dyDescent="0.25">
      <c r="A987" s="9" t="s">
        <v>754</v>
      </c>
      <c r="B987" s="10">
        <v>131003</v>
      </c>
      <c r="C987" s="10">
        <v>1</v>
      </c>
      <c r="D987" s="11">
        <f>IFERROR(VLOOKUP(A987,'base incadea'!A:C,2,FALSE),"******")</f>
        <v>131003</v>
      </c>
      <c r="G987" s="5" t="str">
        <f>IF(B987=D987,"OK","Article déclassé")</f>
        <v>OK</v>
      </c>
    </row>
    <row r="988" spans="1:7" ht="15" x14ac:dyDescent="0.25">
      <c r="A988" s="4" t="s">
        <v>987</v>
      </c>
      <c r="B988" s="6">
        <v>131105</v>
      </c>
      <c r="C988" s="6">
        <v>2</v>
      </c>
      <c r="D988" s="5" t="str">
        <f>IFERROR(VLOOKUP(A988,'base incadea'!A:C,2,FALSE),"******")</f>
        <v>******</v>
      </c>
      <c r="F988" s="3"/>
      <c r="G988" s="5" t="str">
        <f>IF(B988=D988,"OK","Article déclassé")</f>
        <v>Article déclassé</v>
      </c>
    </row>
    <row r="989" spans="1:7" ht="15" x14ac:dyDescent="0.25">
      <c r="A989" s="4" t="s">
        <v>902</v>
      </c>
      <c r="B989" s="6">
        <v>131405</v>
      </c>
      <c r="C989" s="6">
        <v>2</v>
      </c>
      <c r="D989" s="5">
        <f>IFERROR(VLOOKUP(A989,'base incadea'!A:C,2,FALSE),"******")</f>
        <v>131406</v>
      </c>
      <c r="F989" s="3"/>
      <c r="G989" s="5" t="str">
        <f>IF(B989=D989,"OK","Article déclassé")</f>
        <v>Article déclassé</v>
      </c>
    </row>
    <row r="990" spans="1:7" ht="20.100000000000001" customHeight="1" x14ac:dyDescent="0.25">
      <c r="A990" s="4" t="s">
        <v>727</v>
      </c>
      <c r="B990" s="6">
        <v>130903</v>
      </c>
      <c r="C990" s="6">
        <v>4</v>
      </c>
      <c r="D990" s="5">
        <f>IFERROR(VLOOKUP(A990,'base incadea'!A:C,2,FALSE),"******")</f>
        <v>130903</v>
      </c>
      <c r="E990" s="18"/>
      <c r="F990" s="23"/>
      <c r="G990" s="5" t="str">
        <f>IF(B990=D990,"OK","Article déclassé")</f>
        <v>OK</v>
      </c>
    </row>
    <row r="991" spans="1:7" ht="15" x14ac:dyDescent="0.25">
      <c r="A991" s="9" t="s">
        <v>801</v>
      </c>
      <c r="B991" s="10">
        <v>131104</v>
      </c>
      <c r="C991" s="10">
        <v>6</v>
      </c>
      <c r="D991" s="11">
        <f>IFERROR(VLOOKUP(A991,'base incadea'!A:C,2,FALSE),"******")</f>
        <v>131105</v>
      </c>
      <c r="F991" s="3"/>
      <c r="G991" s="5" t="str">
        <f>IF(B991=D991,"OK","Article déclassé")</f>
        <v>Article déclassé</v>
      </c>
    </row>
    <row r="992" spans="1:7" ht="15" x14ac:dyDescent="0.25">
      <c r="A992" s="4" t="s">
        <v>686</v>
      </c>
      <c r="B992" s="6">
        <v>130704</v>
      </c>
      <c r="C992" s="6">
        <v>4</v>
      </c>
      <c r="D992" s="5">
        <f>IFERROR(VLOOKUP(A992,'base incadea'!A:C,2,FALSE),"******")</f>
        <v>130705</v>
      </c>
      <c r="F992" s="3"/>
      <c r="G992" s="5" t="str">
        <f>IF(B992=D992,"OK","Article déclassé")</f>
        <v>Article déclassé</v>
      </c>
    </row>
    <row r="993" spans="1:7" ht="15" x14ac:dyDescent="0.25">
      <c r="A993" s="13" t="s">
        <v>763</v>
      </c>
      <c r="B993" s="14">
        <v>131304</v>
      </c>
      <c r="C993" s="14">
        <v>1</v>
      </c>
      <c r="D993" s="15">
        <f>IFERROR(VLOOKUP(A993,'base incadea'!A:C,2,FALSE),"******")</f>
        <v>131005</v>
      </c>
      <c r="F993" s="3"/>
      <c r="G993" s="5" t="str">
        <f>IF(B993=D993,"OK","Article déclassé")</f>
        <v>Article déclassé</v>
      </c>
    </row>
    <row r="994" spans="1:7" ht="20.100000000000001" customHeight="1" x14ac:dyDescent="0.25">
      <c r="A994" s="13" t="s">
        <v>763</v>
      </c>
      <c r="B994" s="14">
        <v>131005</v>
      </c>
      <c r="C994" s="14">
        <v>30</v>
      </c>
      <c r="D994" s="15">
        <f>IFERROR(VLOOKUP(A994,'base incadea'!A:C,2,FALSE),"******")</f>
        <v>131005</v>
      </c>
      <c r="E994" s="18"/>
      <c r="F994" s="18"/>
      <c r="G994" s="5" t="str">
        <f>IF(B994=D994,"OK","Article déclassé")</f>
        <v>OK</v>
      </c>
    </row>
    <row r="995" spans="1:7" ht="20.100000000000001" customHeight="1" x14ac:dyDescent="0.25">
      <c r="A995" s="4" t="s">
        <v>817</v>
      </c>
      <c r="B995" s="6">
        <v>131204</v>
      </c>
      <c r="C995" s="6">
        <v>2</v>
      </c>
      <c r="D995" s="5">
        <f>IFERROR(VLOOKUP(A995,'base incadea'!A:C,2,FALSE),"******")</f>
        <v>131204</v>
      </c>
      <c r="E995" s="18"/>
      <c r="F995" s="18"/>
      <c r="G995" s="5" t="str">
        <f>IF(B995=D995,"OK","Article déclassé")</f>
        <v>OK</v>
      </c>
    </row>
    <row r="996" spans="1:7" ht="15" x14ac:dyDescent="0.25">
      <c r="A996" s="9" t="s">
        <v>702</v>
      </c>
      <c r="B996" s="10">
        <v>130804</v>
      </c>
      <c r="C996" s="10">
        <v>20</v>
      </c>
      <c r="D996" s="11">
        <f>IFERROR(VLOOKUP(A996,'base incadea'!A:C,2,FALSE),"******")</f>
        <v>130804</v>
      </c>
      <c r="G996" s="5" t="str">
        <f>IF(B996=D996,"OK","Article déclassé")</f>
        <v>OK</v>
      </c>
    </row>
    <row r="997" spans="1:7" ht="15" x14ac:dyDescent="0.25">
      <c r="A997" s="4" t="s">
        <v>660</v>
      </c>
      <c r="B997" s="6">
        <v>130604</v>
      </c>
      <c r="C997" s="6">
        <v>12</v>
      </c>
      <c r="D997" s="5">
        <f>IFERROR(VLOOKUP(A997,'base incadea'!A:C,2,FALSE),"******")</f>
        <v>130604</v>
      </c>
      <c r="G997" s="5" t="str">
        <f>IF(B997=D997,"OK","Article déclassé")</f>
        <v>OK</v>
      </c>
    </row>
    <row r="998" spans="1:7" ht="15" x14ac:dyDescent="0.25">
      <c r="A998" s="4" t="s">
        <v>705</v>
      </c>
      <c r="B998" s="6">
        <v>130805</v>
      </c>
      <c r="C998" s="6">
        <v>2</v>
      </c>
      <c r="D998" s="5">
        <f>IFERROR(VLOOKUP(A998,'base incadea'!A:C,2,FALSE),"******")</f>
        <v>130806</v>
      </c>
      <c r="F998" s="3"/>
      <c r="G998" s="5" t="str">
        <f>IF(B998=D998,"OK","Article déclassé")</f>
        <v>Article déclassé</v>
      </c>
    </row>
  </sheetData>
  <autoFilter ref="A1:G998">
    <sortState ref="A2:G998">
      <sortCondition ref="A1:A998"/>
    </sortState>
  </autoFilter>
  <conditionalFormatting sqref="A1:A1048576">
    <cfRule type="duplicateValues" dxfId="0" priority="1"/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57"/>
  <sheetViews>
    <sheetView workbookViewId="0">
      <selection activeCell="O8" sqref="O8"/>
    </sheetView>
  </sheetViews>
  <sheetFormatPr baseColWidth="10" defaultColWidth="9.140625" defaultRowHeight="15" x14ac:dyDescent="0.25"/>
  <cols>
    <col min="1" max="1" width="19.28515625" style="37" bestFit="1" customWidth="1"/>
    <col min="2" max="2" width="11.85546875" style="38" bestFit="1" customWidth="1"/>
    <col min="3" max="3" width="9.7109375" style="38" bestFit="1" customWidth="1"/>
    <col min="4" max="4" width="11.42578125" style="39" customWidth="1"/>
    <col min="5" max="5" width="22.42578125" style="40" bestFit="1" customWidth="1"/>
    <col min="6" max="6" width="5.28515625" style="40" bestFit="1" customWidth="1"/>
    <col min="7" max="7" width="11.42578125" style="41" customWidth="1"/>
    <col min="8" max="8" width="22.42578125" style="41" customWidth="1"/>
    <col min="9" max="9" width="5.28515625" style="41" bestFit="1" customWidth="1"/>
    <col min="10" max="10" width="11.42578125" style="42" customWidth="1"/>
    <col min="11" max="11" width="22.42578125" style="42" customWidth="1"/>
    <col min="12" max="12" width="5.28515625" style="27" bestFit="1" customWidth="1"/>
  </cols>
  <sheetData>
    <row r="1" spans="1:12" ht="43.5" customHeight="1" x14ac:dyDescent="0.25">
      <c r="A1" s="28" t="s">
        <v>6</v>
      </c>
      <c r="B1" s="28" t="s">
        <v>0</v>
      </c>
      <c r="C1" s="28" t="s">
        <v>1</v>
      </c>
      <c r="D1" s="29" t="s">
        <v>1033</v>
      </c>
      <c r="E1" s="30" t="s">
        <v>3</v>
      </c>
      <c r="F1" s="30" t="s">
        <v>1031</v>
      </c>
      <c r="G1" s="31" t="s">
        <v>1032</v>
      </c>
      <c r="H1" s="32" t="s">
        <v>4</v>
      </c>
      <c r="I1" s="32" t="s">
        <v>1031</v>
      </c>
      <c r="J1" s="16" t="s">
        <v>1034</v>
      </c>
      <c r="K1" s="2" t="s">
        <v>5</v>
      </c>
      <c r="L1" s="25" t="s">
        <v>1031</v>
      </c>
    </row>
    <row r="2" spans="1:12" x14ac:dyDescent="0.25">
      <c r="A2" s="33" t="s">
        <v>7</v>
      </c>
      <c r="B2" s="28">
        <v>110201</v>
      </c>
      <c r="C2" s="28">
        <v>3</v>
      </c>
      <c r="D2" s="30">
        <f>IFERROR(VLOOKUP(A2,'code a barre'!A:C,3,0),0)</f>
        <v>3</v>
      </c>
      <c r="E2" s="34" t="str">
        <f>IF(C2=D2,"Quantité OK",IF(C2&lt;D2,"Ecart positif ","Ecart négatif"))</f>
        <v>Quantité OK</v>
      </c>
      <c r="F2" s="34">
        <f>C2-D2</f>
        <v>0</v>
      </c>
      <c r="G2" s="35">
        <f>IF(E2="Quantité OK",D2,0)</f>
        <v>3</v>
      </c>
      <c r="H2" s="35" t="str">
        <f>IF(C2=G2,"Quantité OK",IF(C2&lt;G2,"Ecart positif ","Ecart négatif"))</f>
        <v>Quantité OK</v>
      </c>
      <c r="I2" s="35">
        <f>C2-G2</f>
        <v>0</v>
      </c>
      <c r="J2" s="17">
        <f>IF(E2="Quantité OK",D2,0)</f>
        <v>3</v>
      </c>
      <c r="K2" s="17" t="str">
        <f>IF(C2=J2,"Quantité OK",IF(C2&lt;J2,"Ecart positif ","Ecart négatif"))</f>
        <v>Quantité OK</v>
      </c>
      <c r="L2" s="26">
        <f>C2-J2</f>
        <v>0</v>
      </c>
    </row>
    <row r="3" spans="1:12" x14ac:dyDescent="0.25">
      <c r="A3" s="33" t="s">
        <v>8</v>
      </c>
      <c r="B3" s="28">
        <v>110201</v>
      </c>
      <c r="C3" s="28">
        <v>2</v>
      </c>
      <c r="D3" s="30">
        <f>IFERROR(VLOOKUP(A3,'code a barre'!A:C,3,0),0)</f>
        <v>2</v>
      </c>
      <c r="E3" s="34" t="str">
        <f t="shared" ref="E3:E66" si="0">IF(C3=D3,"Quantité OK",IF(C3&lt;D3,"Ecart positif","Ecart négatif"))</f>
        <v>Quantité OK</v>
      </c>
      <c r="F3" s="34">
        <f>C3-D3</f>
        <v>0</v>
      </c>
      <c r="G3" s="35">
        <f t="shared" ref="G3:G66" si="1">IF(E3="Quantité OK",D3,0)</f>
        <v>2</v>
      </c>
      <c r="H3" s="35" t="str">
        <f t="shared" ref="H3:H66" si="2">IF(C3=G3,"Quantité OK",IF(C3&lt;G3,"Ecart positif ","Ecart négatif"))</f>
        <v>Quantité OK</v>
      </c>
      <c r="I3" s="35">
        <f t="shared" ref="I3:I66" si="3">C3-G3</f>
        <v>0</v>
      </c>
      <c r="J3" s="17">
        <f t="shared" ref="J3:J66" si="4">IF(E3="Quantité OK",D3,0)</f>
        <v>2</v>
      </c>
      <c r="K3" s="17" t="str">
        <f t="shared" ref="K3:K66" si="5">IF(C3=J3,"Quantité OK",IF(C3&lt;J3,"Ecart positif ","Ecart négatif"))</f>
        <v>Quantité OK</v>
      </c>
      <c r="L3" s="26">
        <f t="shared" ref="L3:L66" si="6">C3-J3</f>
        <v>0</v>
      </c>
    </row>
    <row r="4" spans="1:12" x14ac:dyDescent="0.25">
      <c r="A4" s="33" t="s">
        <v>9</v>
      </c>
      <c r="B4" s="28">
        <v>110202</v>
      </c>
      <c r="C4" s="28">
        <v>2</v>
      </c>
      <c r="D4" s="30">
        <f>IFERROR(VLOOKUP(A4,'code a barre'!A:C,3,0),0)</f>
        <v>2</v>
      </c>
      <c r="E4" s="34" t="str">
        <f t="shared" si="0"/>
        <v>Quantité OK</v>
      </c>
      <c r="F4" s="34">
        <f>C4-D4</f>
        <v>0</v>
      </c>
      <c r="G4" s="35">
        <f t="shared" si="1"/>
        <v>2</v>
      </c>
      <c r="H4" s="35" t="str">
        <f t="shared" si="2"/>
        <v>Quantité OK</v>
      </c>
      <c r="I4" s="35">
        <f t="shared" si="3"/>
        <v>0</v>
      </c>
      <c r="J4" s="17">
        <f t="shared" si="4"/>
        <v>2</v>
      </c>
      <c r="K4" s="17" t="str">
        <f t="shared" si="5"/>
        <v>Quantité OK</v>
      </c>
      <c r="L4" s="26">
        <f t="shared" si="6"/>
        <v>0</v>
      </c>
    </row>
    <row r="5" spans="1:12" x14ac:dyDescent="0.25">
      <c r="A5" s="33" t="s">
        <v>10</v>
      </c>
      <c r="B5" s="28">
        <v>110202</v>
      </c>
      <c r="C5" s="28">
        <v>1</v>
      </c>
      <c r="D5" s="30">
        <f>IFERROR(VLOOKUP(A5,'code a barre'!A:C,3,0),0)</f>
        <v>1</v>
      </c>
      <c r="E5" s="34" t="str">
        <f t="shared" si="0"/>
        <v>Quantité OK</v>
      </c>
      <c r="F5" s="34">
        <f>C5-D5</f>
        <v>0</v>
      </c>
      <c r="G5" s="35">
        <f t="shared" si="1"/>
        <v>1</v>
      </c>
      <c r="H5" s="35" t="str">
        <f t="shared" si="2"/>
        <v>Quantité OK</v>
      </c>
      <c r="I5" s="35">
        <f t="shared" si="3"/>
        <v>0</v>
      </c>
      <c r="J5" s="17">
        <f t="shared" si="4"/>
        <v>1</v>
      </c>
      <c r="K5" s="17" t="str">
        <f t="shared" si="5"/>
        <v>Quantité OK</v>
      </c>
      <c r="L5" s="26">
        <f t="shared" si="6"/>
        <v>0</v>
      </c>
    </row>
    <row r="6" spans="1:12" x14ac:dyDescent="0.25">
      <c r="A6" s="33" t="s">
        <v>11</v>
      </c>
      <c r="B6" s="28">
        <v>110203</v>
      </c>
      <c r="C6" s="28">
        <v>1</v>
      </c>
      <c r="D6" s="30">
        <f>IFERROR(VLOOKUP(A6,'code a barre'!A:C,3,0),0)</f>
        <v>1</v>
      </c>
      <c r="E6" s="34" t="str">
        <f t="shared" si="0"/>
        <v>Quantité OK</v>
      </c>
      <c r="F6" s="34">
        <f>C6-D6</f>
        <v>0</v>
      </c>
      <c r="G6" s="35">
        <f t="shared" si="1"/>
        <v>1</v>
      </c>
      <c r="H6" s="35" t="str">
        <f t="shared" si="2"/>
        <v>Quantité OK</v>
      </c>
      <c r="I6" s="35">
        <f t="shared" si="3"/>
        <v>0</v>
      </c>
      <c r="J6" s="17">
        <f t="shared" si="4"/>
        <v>1</v>
      </c>
      <c r="K6" s="17" t="str">
        <f t="shared" si="5"/>
        <v>Quantité OK</v>
      </c>
      <c r="L6" s="26">
        <f t="shared" si="6"/>
        <v>0</v>
      </c>
    </row>
    <row r="7" spans="1:12" x14ac:dyDescent="0.25">
      <c r="A7" s="33" t="s">
        <v>12</v>
      </c>
      <c r="B7" s="28">
        <v>110203</v>
      </c>
      <c r="C7" s="28">
        <v>1</v>
      </c>
      <c r="D7" s="30">
        <f>IFERROR(VLOOKUP(A7,'code a barre'!A:C,3,0),0)</f>
        <v>1</v>
      </c>
      <c r="E7" s="34" t="str">
        <f t="shared" si="0"/>
        <v>Quantité OK</v>
      </c>
      <c r="F7" s="34">
        <f>C7-D7</f>
        <v>0</v>
      </c>
      <c r="G7" s="35">
        <f t="shared" si="1"/>
        <v>1</v>
      </c>
      <c r="H7" s="35" t="str">
        <f t="shared" si="2"/>
        <v>Quantité OK</v>
      </c>
      <c r="I7" s="35">
        <f t="shared" si="3"/>
        <v>0</v>
      </c>
      <c r="J7" s="17">
        <f t="shared" si="4"/>
        <v>1</v>
      </c>
      <c r="K7" s="17" t="str">
        <f t="shared" si="5"/>
        <v>Quantité OK</v>
      </c>
      <c r="L7" s="26">
        <f t="shared" si="6"/>
        <v>0</v>
      </c>
    </row>
    <row r="8" spans="1:12" x14ac:dyDescent="0.25">
      <c r="A8" s="33" t="s">
        <v>13</v>
      </c>
      <c r="B8" s="28">
        <v>110203</v>
      </c>
      <c r="C8" s="28">
        <v>2</v>
      </c>
      <c r="D8" s="30">
        <f>IFERROR(VLOOKUP(A8,'code a barre'!A:C,3,0),0)</f>
        <v>2</v>
      </c>
      <c r="E8" s="34" t="str">
        <f t="shared" si="0"/>
        <v>Quantité OK</v>
      </c>
      <c r="F8" s="34">
        <f>C8-D8</f>
        <v>0</v>
      </c>
      <c r="G8" s="35">
        <f t="shared" si="1"/>
        <v>2</v>
      </c>
      <c r="H8" s="35" t="str">
        <f t="shared" si="2"/>
        <v>Quantité OK</v>
      </c>
      <c r="I8" s="35">
        <f t="shared" si="3"/>
        <v>0</v>
      </c>
      <c r="J8" s="17">
        <f t="shared" si="4"/>
        <v>2</v>
      </c>
      <c r="K8" s="17" t="str">
        <f t="shared" si="5"/>
        <v>Quantité OK</v>
      </c>
      <c r="L8" s="26">
        <f t="shared" si="6"/>
        <v>0</v>
      </c>
    </row>
    <row r="9" spans="1:12" x14ac:dyDescent="0.25">
      <c r="A9" s="33" t="s">
        <v>14</v>
      </c>
      <c r="B9" s="28">
        <v>110203</v>
      </c>
      <c r="C9" s="28">
        <v>1</v>
      </c>
      <c r="D9" s="30">
        <f>IFERROR(VLOOKUP(A9,'code a barre'!A:C,3,0),0)</f>
        <v>1</v>
      </c>
      <c r="E9" s="34" t="str">
        <f t="shared" si="0"/>
        <v>Quantité OK</v>
      </c>
      <c r="F9" s="34">
        <f>C9-D9</f>
        <v>0</v>
      </c>
      <c r="G9" s="35">
        <f t="shared" si="1"/>
        <v>1</v>
      </c>
      <c r="H9" s="35" t="str">
        <f t="shared" si="2"/>
        <v>Quantité OK</v>
      </c>
      <c r="I9" s="35">
        <f t="shared" si="3"/>
        <v>0</v>
      </c>
      <c r="J9" s="17">
        <f t="shared" si="4"/>
        <v>1</v>
      </c>
      <c r="K9" s="17" t="str">
        <f t="shared" si="5"/>
        <v>Quantité OK</v>
      </c>
      <c r="L9" s="26">
        <f t="shared" si="6"/>
        <v>0</v>
      </c>
    </row>
    <row r="10" spans="1:12" x14ac:dyDescent="0.25">
      <c r="A10" s="33" t="s">
        <v>15</v>
      </c>
      <c r="B10" s="28">
        <v>110204</v>
      </c>
      <c r="C10" s="28">
        <v>2</v>
      </c>
      <c r="D10" s="30">
        <f>IFERROR(VLOOKUP(A10,'code a barre'!A:C,3,0),0)</f>
        <v>2</v>
      </c>
      <c r="E10" s="34" t="str">
        <f t="shared" si="0"/>
        <v>Quantité OK</v>
      </c>
      <c r="F10" s="34">
        <f>C10-D10</f>
        <v>0</v>
      </c>
      <c r="G10" s="35">
        <f t="shared" si="1"/>
        <v>2</v>
      </c>
      <c r="H10" s="35" t="str">
        <f t="shared" si="2"/>
        <v>Quantité OK</v>
      </c>
      <c r="I10" s="35">
        <f t="shared" si="3"/>
        <v>0</v>
      </c>
      <c r="J10" s="17">
        <f t="shared" si="4"/>
        <v>2</v>
      </c>
      <c r="K10" s="17" t="str">
        <f t="shared" si="5"/>
        <v>Quantité OK</v>
      </c>
      <c r="L10" s="26">
        <f t="shared" si="6"/>
        <v>0</v>
      </c>
    </row>
    <row r="11" spans="1:12" x14ac:dyDescent="0.25">
      <c r="A11" s="33" t="s">
        <v>16</v>
      </c>
      <c r="B11" s="28">
        <v>110204</v>
      </c>
      <c r="C11" s="28">
        <v>1</v>
      </c>
      <c r="D11" s="30">
        <f>IFERROR(VLOOKUP(A11,'code a barre'!A:C,3,0),0)</f>
        <v>1</v>
      </c>
      <c r="E11" s="34" t="str">
        <f t="shared" si="0"/>
        <v>Quantité OK</v>
      </c>
      <c r="F11" s="34">
        <f>C11-D11</f>
        <v>0</v>
      </c>
      <c r="G11" s="35">
        <f t="shared" si="1"/>
        <v>1</v>
      </c>
      <c r="H11" s="35" t="str">
        <f t="shared" si="2"/>
        <v>Quantité OK</v>
      </c>
      <c r="I11" s="35">
        <f t="shared" si="3"/>
        <v>0</v>
      </c>
      <c r="J11" s="17">
        <f t="shared" si="4"/>
        <v>1</v>
      </c>
      <c r="K11" s="17" t="str">
        <f t="shared" si="5"/>
        <v>Quantité OK</v>
      </c>
      <c r="L11" s="26">
        <f t="shared" si="6"/>
        <v>0</v>
      </c>
    </row>
    <row r="12" spans="1:12" x14ac:dyDescent="0.25">
      <c r="A12" s="33" t="s">
        <v>17</v>
      </c>
      <c r="B12" s="28">
        <v>110204</v>
      </c>
      <c r="C12" s="28">
        <v>16</v>
      </c>
      <c r="D12" s="30">
        <f>IFERROR(VLOOKUP(A12,'code a barre'!A:C,3,0),0)</f>
        <v>16</v>
      </c>
      <c r="E12" s="34" t="str">
        <f t="shared" si="0"/>
        <v>Quantité OK</v>
      </c>
      <c r="F12" s="34">
        <f>C12-D12</f>
        <v>0</v>
      </c>
      <c r="G12" s="35">
        <f t="shared" si="1"/>
        <v>16</v>
      </c>
      <c r="H12" s="35" t="str">
        <f t="shared" si="2"/>
        <v>Quantité OK</v>
      </c>
      <c r="I12" s="35">
        <f t="shared" si="3"/>
        <v>0</v>
      </c>
      <c r="J12" s="17">
        <f t="shared" si="4"/>
        <v>16</v>
      </c>
      <c r="K12" s="17" t="str">
        <f t="shared" si="5"/>
        <v>Quantité OK</v>
      </c>
      <c r="L12" s="26">
        <f t="shared" si="6"/>
        <v>0</v>
      </c>
    </row>
    <row r="13" spans="1:12" x14ac:dyDescent="0.25">
      <c r="A13" s="33" t="s">
        <v>18</v>
      </c>
      <c r="B13" s="28">
        <v>110204</v>
      </c>
      <c r="C13" s="28">
        <v>2</v>
      </c>
      <c r="D13" s="30">
        <f>IFERROR(VLOOKUP(A13,'code a barre'!A:C,3,0),0)</f>
        <v>2</v>
      </c>
      <c r="E13" s="34" t="str">
        <f t="shared" si="0"/>
        <v>Quantité OK</v>
      </c>
      <c r="F13" s="34">
        <f>C13-D13</f>
        <v>0</v>
      </c>
      <c r="G13" s="35">
        <f t="shared" si="1"/>
        <v>2</v>
      </c>
      <c r="H13" s="35" t="str">
        <f t="shared" si="2"/>
        <v>Quantité OK</v>
      </c>
      <c r="I13" s="35">
        <f t="shared" si="3"/>
        <v>0</v>
      </c>
      <c r="J13" s="17">
        <f t="shared" si="4"/>
        <v>2</v>
      </c>
      <c r="K13" s="17" t="str">
        <f t="shared" si="5"/>
        <v>Quantité OK</v>
      </c>
      <c r="L13" s="26">
        <f t="shared" si="6"/>
        <v>0</v>
      </c>
    </row>
    <row r="14" spans="1:12" x14ac:dyDescent="0.25">
      <c r="A14" s="33" t="s">
        <v>19</v>
      </c>
      <c r="B14" s="28">
        <v>110204</v>
      </c>
      <c r="C14" s="28">
        <v>1</v>
      </c>
      <c r="D14" s="30">
        <f>IFERROR(VLOOKUP(A14,'code a barre'!A:C,3,0),0)</f>
        <v>1</v>
      </c>
      <c r="E14" s="34" t="str">
        <f t="shared" si="0"/>
        <v>Quantité OK</v>
      </c>
      <c r="F14" s="34">
        <f>C14-D14</f>
        <v>0</v>
      </c>
      <c r="G14" s="35">
        <f t="shared" si="1"/>
        <v>1</v>
      </c>
      <c r="H14" s="35" t="str">
        <f t="shared" si="2"/>
        <v>Quantité OK</v>
      </c>
      <c r="I14" s="35">
        <f t="shared" si="3"/>
        <v>0</v>
      </c>
      <c r="J14" s="17">
        <f t="shared" si="4"/>
        <v>1</v>
      </c>
      <c r="K14" s="17" t="str">
        <f t="shared" si="5"/>
        <v>Quantité OK</v>
      </c>
      <c r="L14" s="26">
        <f t="shared" si="6"/>
        <v>0</v>
      </c>
    </row>
    <row r="15" spans="1:12" x14ac:dyDescent="0.25">
      <c r="A15" s="33" t="s">
        <v>20</v>
      </c>
      <c r="B15" s="28">
        <v>110204</v>
      </c>
      <c r="C15" s="28">
        <v>1</v>
      </c>
      <c r="D15" s="30">
        <f>IFERROR(VLOOKUP(A15,'code a barre'!A:C,3,0),0)</f>
        <v>1</v>
      </c>
      <c r="E15" s="34" t="str">
        <f t="shared" si="0"/>
        <v>Quantité OK</v>
      </c>
      <c r="F15" s="34">
        <f>C15-D15</f>
        <v>0</v>
      </c>
      <c r="G15" s="35">
        <f t="shared" si="1"/>
        <v>1</v>
      </c>
      <c r="H15" s="35" t="str">
        <f t="shared" si="2"/>
        <v>Quantité OK</v>
      </c>
      <c r="I15" s="35">
        <f t="shared" si="3"/>
        <v>0</v>
      </c>
      <c r="J15" s="17">
        <f t="shared" si="4"/>
        <v>1</v>
      </c>
      <c r="K15" s="17" t="str">
        <f t="shared" si="5"/>
        <v>Quantité OK</v>
      </c>
      <c r="L15" s="26">
        <f t="shared" si="6"/>
        <v>0</v>
      </c>
    </row>
    <row r="16" spans="1:12" x14ac:dyDescent="0.25">
      <c r="A16" s="33" t="s">
        <v>21</v>
      </c>
      <c r="B16" s="28">
        <v>110205</v>
      </c>
      <c r="C16" s="28">
        <v>3</v>
      </c>
      <c r="D16" s="30">
        <f>IFERROR(VLOOKUP(A16,'code a barre'!A:C,3,0),0)</f>
        <v>3</v>
      </c>
      <c r="E16" s="34" t="str">
        <f t="shared" si="0"/>
        <v>Quantité OK</v>
      </c>
      <c r="F16" s="34">
        <f>C16-D16</f>
        <v>0</v>
      </c>
      <c r="G16" s="35">
        <f t="shared" si="1"/>
        <v>3</v>
      </c>
      <c r="H16" s="35" t="str">
        <f t="shared" si="2"/>
        <v>Quantité OK</v>
      </c>
      <c r="I16" s="35">
        <f t="shared" si="3"/>
        <v>0</v>
      </c>
      <c r="J16" s="17">
        <f t="shared" si="4"/>
        <v>3</v>
      </c>
      <c r="K16" s="17" t="str">
        <f t="shared" si="5"/>
        <v>Quantité OK</v>
      </c>
      <c r="L16" s="26">
        <f t="shared" si="6"/>
        <v>0</v>
      </c>
    </row>
    <row r="17" spans="1:12" x14ac:dyDescent="0.25">
      <c r="A17" s="33" t="s">
        <v>22</v>
      </c>
      <c r="B17" s="28">
        <v>110205</v>
      </c>
      <c r="C17" s="28">
        <v>2</v>
      </c>
      <c r="D17" s="30">
        <f>IFERROR(VLOOKUP(A17,'code a barre'!A:C,3,0),0)</f>
        <v>2</v>
      </c>
      <c r="E17" s="34" t="str">
        <f t="shared" si="0"/>
        <v>Quantité OK</v>
      </c>
      <c r="F17" s="34">
        <f>C17-D17</f>
        <v>0</v>
      </c>
      <c r="G17" s="35">
        <f t="shared" si="1"/>
        <v>2</v>
      </c>
      <c r="H17" s="35" t="str">
        <f t="shared" si="2"/>
        <v>Quantité OK</v>
      </c>
      <c r="I17" s="35">
        <f t="shared" si="3"/>
        <v>0</v>
      </c>
      <c r="J17" s="17">
        <f t="shared" si="4"/>
        <v>2</v>
      </c>
      <c r="K17" s="17" t="str">
        <f t="shared" si="5"/>
        <v>Quantité OK</v>
      </c>
      <c r="L17" s="26">
        <f t="shared" si="6"/>
        <v>0</v>
      </c>
    </row>
    <row r="18" spans="1:12" x14ac:dyDescent="0.25">
      <c r="A18" s="33" t="s">
        <v>23</v>
      </c>
      <c r="B18" s="28">
        <v>110205</v>
      </c>
      <c r="C18" s="28">
        <v>5</v>
      </c>
      <c r="D18" s="30">
        <f>IFERROR(VLOOKUP(A18,'code a barre'!A:C,3,0),0)</f>
        <v>5</v>
      </c>
      <c r="E18" s="34" t="str">
        <f t="shared" si="0"/>
        <v>Quantité OK</v>
      </c>
      <c r="F18" s="34">
        <f>C18-D18</f>
        <v>0</v>
      </c>
      <c r="G18" s="35">
        <f t="shared" si="1"/>
        <v>5</v>
      </c>
      <c r="H18" s="35" t="str">
        <f t="shared" si="2"/>
        <v>Quantité OK</v>
      </c>
      <c r="I18" s="35">
        <f t="shared" si="3"/>
        <v>0</v>
      </c>
      <c r="J18" s="17">
        <f t="shared" si="4"/>
        <v>5</v>
      </c>
      <c r="K18" s="17" t="str">
        <f t="shared" si="5"/>
        <v>Quantité OK</v>
      </c>
      <c r="L18" s="26">
        <f t="shared" si="6"/>
        <v>0</v>
      </c>
    </row>
    <row r="19" spans="1:12" x14ac:dyDescent="0.25">
      <c r="A19" s="33" t="s">
        <v>24</v>
      </c>
      <c r="B19" s="28">
        <v>110205</v>
      </c>
      <c r="C19" s="28">
        <v>4</v>
      </c>
      <c r="D19" s="30">
        <f>IFERROR(VLOOKUP(A19,'code a barre'!A:C,3,0),0)</f>
        <v>0</v>
      </c>
      <c r="E19" s="34" t="str">
        <f t="shared" si="0"/>
        <v>Ecart négatif</v>
      </c>
      <c r="F19" s="34">
        <f>C19-D19</f>
        <v>4</v>
      </c>
      <c r="G19" s="35">
        <f t="shared" si="1"/>
        <v>0</v>
      </c>
      <c r="H19" s="35" t="str">
        <f t="shared" si="2"/>
        <v>Ecart négatif</v>
      </c>
      <c r="I19" s="35">
        <f t="shared" si="3"/>
        <v>4</v>
      </c>
      <c r="J19" s="17">
        <f t="shared" si="4"/>
        <v>0</v>
      </c>
      <c r="K19" s="17" t="str">
        <f t="shared" si="5"/>
        <v>Ecart négatif</v>
      </c>
      <c r="L19" s="26">
        <f t="shared" si="6"/>
        <v>4</v>
      </c>
    </row>
    <row r="20" spans="1:12" x14ac:dyDescent="0.25">
      <c r="A20" s="33" t="s">
        <v>25</v>
      </c>
      <c r="B20" s="28">
        <v>110206</v>
      </c>
      <c r="C20" s="28">
        <v>1</v>
      </c>
      <c r="D20" s="30">
        <f>IFERROR(VLOOKUP(A20,'code a barre'!A:C,3,0),0)</f>
        <v>1</v>
      </c>
      <c r="E20" s="34" t="str">
        <f t="shared" si="0"/>
        <v>Quantité OK</v>
      </c>
      <c r="F20" s="34">
        <f>C20-D20</f>
        <v>0</v>
      </c>
      <c r="G20" s="35">
        <f t="shared" si="1"/>
        <v>1</v>
      </c>
      <c r="H20" s="35" t="str">
        <f t="shared" si="2"/>
        <v>Quantité OK</v>
      </c>
      <c r="I20" s="35">
        <f t="shared" si="3"/>
        <v>0</v>
      </c>
      <c r="J20" s="17">
        <f t="shared" si="4"/>
        <v>1</v>
      </c>
      <c r="K20" s="17" t="str">
        <f t="shared" si="5"/>
        <v>Quantité OK</v>
      </c>
      <c r="L20" s="26">
        <f t="shared" si="6"/>
        <v>0</v>
      </c>
    </row>
    <row r="21" spans="1:12" x14ac:dyDescent="0.25">
      <c r="A21" s="33" t="s">
        <v>26</v>
      </c>
      <c r="B21" s="28">
        <v>110206</v>
      </c>
      <c r="C21" s="28">
        <v>2</v>
      </c>
      <c r="D21" s="30">
        <f>IFERROR(VLOOKUP(A21,'code a barre'!A:C,3,0),0)</f>
        <v>2</v>
      </c>
      <c r="E21" s="34" t="str">
        <f t="shared" si="0"/>
        <v>Quantité OK</v>
      </c>
      <c r="F21" s="34">
        <f>C21-D21</f>
        <v>0</v>
      </c>
      <c r="G21" s="35">
        <f t="shared" si="1"/>
        <v>2</v>
      </c>
      <c r="H21" s="35" t="str">
        <f t="shared" si="2"/>
        <v>Quantité OK</v>
      </c>
      <c r="I21" s="35">
        <f t="shared" si="3"/>
        <v>0</v>
      </c>
      <c r="J21" s="17">
        <f t="shared" si="4"/>
        <v>2</v>
      </c>
      <c r="K21" s="17" t="str">
        <f t="shared" si="5"/>
        <v>Quantité OK</v>
      </c>
      <c r="L21" s="26">
        <f t="shared" si="6"/>
        <v>0</v>
      </c>
    </row>
    <row r="22" spans="1:12" x14ac:dyDescent="0.25">
      <c r="A22" s="36" t="s">
        <v>27</v>
      </c>
      <c r="B22" s="28">
        <v>110401</v>
      </c>
      <c r="C22" s="28">
        <v>2</v>
      </c>
      <c r="D22" s="30">
        <f>IFERROR(VLOOKUP(A22,'code a barre'!A:C,3,0),0)</f>
        <v>2</v>
      </c>
      <c r="E22" s="34" t="str">
        <f t="shared" si="0"/>
        <v>Quantité OK</v>
      </c>
      <c r="F22" s="34">
        <f>C22-D22</f>
        <v>0</v>
      </c>
      <c r="G22" s="35">
        <f t="shared" si="1"/>
        <v>2</v>
      </c>
      <c r="H22" s="35" t="str">
        <f t="shared" si="2"/>
        <v>Quantité OK</v>
      </c>
      <c r="I22" s="35">
        <f t="shared" si="3"/>
        <v>0</v>
      </c>
      <c r="J22" s="17">
        <f t="shared" si="4"/>
        <v>2</v>
      </c>
      <c r="K22" s="17" t="str">
        <f t="shared" si="5"/>
        <v>Quantité OK</v>
      </c>
      <c r="L22" s="26">
        <f t="shared" si="6"/>
        <v>0</v>
      </c>
    </row>
    <row r="23" spans="1:12" x14ac:dyDescent="0.25">
      <c r="A23" s="33" t="s">
        <v>28</v>
      </c>
      <c r="B23" s="28">
        <v>110401</v>
      </c>
      <c r="C23" s="28">
        <v>5</v>
      </c>
      <c r="D23" s="30">
        <f>IFERROR(VLOOKUP(A23,'code a barre'!A:C,3,0),0)</f>
        <v>4</v>
      </c>
      <c r="E23" s="34" t="str">
        <f t="shared" si="0"/>
        <v>Ecart négatif</v>
      </c>
      <c r="F23" s="34">
        <f>C23-D23</f>
        <v>1</v>
      </c>
      <c r="G23" s="35">
        <f t="shared" si="1"/>
        <v>0</v>
      </c>
      <c r="H23" s="35" t="str">
        <f t="shared" si="2"/>
        <v>Ecart négatif</v>
      </c>
      <c r="I23" s="35">
        <f t="shared" si="3"/>
        <v>5</v>
      </c>
      <c r="J23" s="17">
        <f t="shared" si="4"/>
        <v>0</v>
      </c>
      <c r="K23" s="17" t="str">
        <f t="shared" si="5"/>
        <v>Ecart négatif</v>
      </c>
      <c r="L23" s="26">
        <f t="shared" si="6"/>
        <v>5</v>
      </c>
    </row>
    <row r="24" spans="1:12" x14ac:dyDescent="0.25">
      <c r="A24" s="36" t="s">
        <v>29</v>
      </c>
      <c r="B24" s="28">
        <v>110402</v>
      </c>
      <c r="C24" s="28">
        <v>1</v>
      </c>
      <c r="D24" s="30">
        <f>IFERROR(VLOOKUP(A24,'code a barre'!A:C,3,0),0)</f>
        <v>1</v>
      </c>
      <c r="E24" s="34" t="str">
        <f t="shared" si="0"/>
        <v>Quantité OK</v>
      </c>
      <c r="F24" s="34">
        <f>C24-D24</f>
        <v>0</v>
      </c>
      <c r="G24" s="35">
        <f t="shared" si="1"/>
        <v>1</v>
      </c>
      <c r="H24" s="35" t="str">
        <f t="shared" si="2"/>
        <v>Quantité OK</v>
      </c>
      <c r="I24" s="35">
        <f t="shared" si="3"/>
        <v>0</v>
      </c>
      <c r="J24" s="17">
        <f t="shared" si="4"/>
        <v>1</v>
      </c>
      <c r="K24" s="17" t="str">
        <f t="shared" si="5"/>
        <v>Quantité OK</v>
      </c>
      <c r="L24" s="26">
        <f t="shared" si="6"/>
        <v>0</v>
      </c>
    </row>
    <row r="25" spans="1:12" x14ac:dyDescent="0.25">
      <c r="A25" s="33" t="s">
        <v>30</v>
      </c>
      <c r="B25" s="28">
        <v>110402</v>
      </c>
      <c r="C25" s="28">
        <v>30</v>
      </c>
      <c r="D25" s="30">
        <f>IFERROR(VLOOKUP(A25,'code a barre'!A:C,3,0),0)</f>
        <v>26</v>
      </c>
      <c r="E25" s="34" t="str">
        <f t="shared" si="0"/>
        <v>Ecart négatif</v>
      </c>
      <c r="F25" s="34">
        <f>C25-D25</f>
        <v>4</v>
      </c>
      <c r="G25" s="35">
        <f t="shared" si="1"/>
        <v>0</v>
      </c>
      <c r="H25" s="35" t="str">
        <f t="shared" si="2"/>
        <v>Ecart négatif</v>
      </c>
      <c r="I25" s="35">
        <f t="shared" si="3"/>
        <v>30</v>
      </c>
      <c r="J25" s="17">
        <f t="shared" si="4"/>
        <v>0</v>
      </c>
      <c r="K25" s="17" t="str">
        <f t="shared" si="5"/>
        <v>Ecart négatif</v>
      </c>
      <c r="L25" s="26">
        <f t="shared" si="6"/>
        <v>30</v>
      </c>
    </row>
    <row r="26" spans="1:12" x14ac:dyDescent="0.25">
      <c r="A26" s="33" t="s">
        <v>31</v>
      </c>
      <c r="B26" s="28">
        <v>110403</v>
      </c>
      <c r="C26" s="28">
        <v>1</v>
      </c>
      <c r="D26" s="30">
        <f>IFERROR(VLOOKUP(A26,'code a barre'!A:C,3,0),0)</f>
        <v>1</v>
      </c>
      <c r="E26" s="34" t="str">
        <f t="shared" si="0"/>
        <v>Quantité OK</v>
      </c>
      <c r="F26" s="34">
        <f>C26-D26</f>
        <v>0</v>
      </c>
      <c r="G26" s="35">
        <f t="shared" si="1"/>
        <v>1</v>
      </c>
      <c r="H26" s="35" t="str">
        <f t="shared" si="2"/>
        <v>Quantité OK</v>
      </c>
      <c r="I26" s="35">
        <f t="shared" si="3"/>
        <v>0</v>
      </c>
      <c r="J26" s="17">
        <f t="shared" si="4"/>
        <v>1</v>
      </c>
      <c r="K26" s="17" t="str">
        <f t="shared" si="5"/>
        <v>Quantité OK</v>
      </c>
      <c r="L26" s="26">
        <f t="shared" si="6"/>
        <v>0</v>
      </c>
    </row>
    <row r="27" spans="1:12" x14ac:dyDescent="0.25">
      <c r="A27" s="33" t="s">
        <v>32</v>
      </c>
      <c r="B27" s="28">
        <v>110403</v>
      </c>
      <c r="C27" s="28">
        <v>1</v>
      </c>
      <c r="D27" s="30">
        <f>IFERROR(VLOOKUP(A27,'code a barre'!A:C,3,0),0)</f>
        <v>1</v>
      </c>
      <c r="E27" s="34" t="str">
        <f t="shared" si="0"/>
        <v>Quantité OK</v>
      </c>
      <c r="F27" s="34">
        <f>C27-D27</f>
        <v>0</v>
      </c>
      <c r="G27" s="35">
        <f t="shared" si="1"/>
        <v>1</v>
      </c>
      <c r="H27" s="35" t="str">
        <f t="shared" si="2"/>
        <v>Quantité OK</v>
      </c>
      <c r="I27" s="35">
        <f t="shared" si="3"/>
        <v>0</v>
      </c>
      <c r="J27" s="17">
        <f t="shared" si="4"/>
        <v>1</v>
      </c>
      <c r="K27" s="17" t="str">
        <f t="shared" si="5"/>
        <v>Quantité OK</v>
      </c>
      <c r="L27" s="26">
        <f t="shared" si="6"/>
        <v>0</v>
      </c>
    </row>
    <row r="28" spans="1:12" x14ac:dyDescent="0.25">
      <c r="A28" s="33" t="s">
        <v>33</v>
      </c>
      <c r="B28" s="28">
        <v>110403</v>
      </c>
      <c r="C28" s="28">
        <v>1</v>
      </c>
      <c r="D28" s="30">
        <f>IFERROR(VLOOKUP(A28,'code a barre'!A:C,3,0),0)</f>
        <v>1</v>
      </c>
      <c r="E28" s="34" t="str">
        <f t="shared" si="0"/>
        <v>Quantité OK</v>
      </c>
      <c r="F28" s="34">
        <f>C28-D28</f>
        <v>0</v>
      </c>
      <c r="G28" s="35">
        <f t="shared" si="1"/>
        <v>1</v>
      </c>
      <c r="H28" s="35" t="str">
        <f t="shared" si="2"/>
        <v>Quantité OK</v>
      </c>
      <c r="I28" s="35">
        <f t="shared" si="3"/>
        <v>0</v>
      </c>
      <c r="J28" s="17">
        <f t="shared" si="4"/>
        <v>1</v>
      </c>
      <c r="K28" s="17" t="str">
        <f t="shared" si="5"/>
        <v>Quantité OK</v>
      </c>
      <c r="L28" s="26">
        <f t="shared" si="6"/>
        <v>0</v>
      </c>
    </row>
    <row r="29" spans="1:12" x14ac:dyDescent="0.25">
      <c r="A29" s="33" t="s">
        <v>34</v>
      </c>
      <c r="B29" s="28">
        <v>110403</v>
      </c>
      <c r="C29" s="28">
        <v>1</v>
      </c>
      <c r="D29" s="30">
        <f>IFERROR(VLOOKUP(A29,'code a barre'!A:C,3,0),0)</f>
        <v>1</v>
      </c>
      <c r="E29" s="34" t="str">
        <f t="shared" si="0"/>
        <v>Quantité OK</v>
      </c>
      <c r="F29" s="34">
        <f>C29-D29</f>
        <v>0</v>
      </c>
      <c r="G29" s="35">
        <f t="shared" si="1"/>
        <v>1</v>
      </c>
      <c r="H29" s="35" t="str">
        <f t="shared" si="2"/>
        <v>Quantité OK</v>
      </c>
      <c r="I29" s="35">
        <f t="shared" si="3"/>
        <v>0</v>
      </c>
      <c r="J29" s="17">
        <f t="shared" si="4"/>
        <v>1</v>
      </c>
      <c r="K29" s="17" t="str">
        <f t="shared" si="5"/>
        <v>Quantité OK</v>
      </c>
      <c r="L29" s="26">
        <f t="shared" si="6"/>
        <v>0</v>
      </c>
    </row>
    <row r="30" spans="1:12" x14ac:dyDescent="0.25">
      <c r="A30" s="33" t="s">
        <v>35</v>
      </c>
      <c r="B30" s="28">
        <v>110404</v>
      </c>
      <c r="C30" s="28">
        <v>4</v>
      </c>
      <c r="D30" s="30">
        <f>IFERROR(VLOOKUP(A30,'code a barre'!A:C,3,0),0)</f>
        <v>4</v>
      </c>
      <c r="E30" s="34" t="str">
        <f t="shared" si="0"/>
        <v>Quantité OK</v>
      </c>
      <c r="F30" s="34">
        <f>C30-D30</f>
        <v>0</v>
      </c>
      <c r="G30" s="35">
        <f t="shared" si="1"/>
        <v>4</v>
      </c>
      <c r="H30" s="35" t="str">
        <f t="shared" si="2"/>
        <v>Quantité OK</v>
      </c>
      <c r="I30" s="35">
        <f t="shared" si="3"/>
        <v>0</v>
      </c>
      <c r="J30" s="17">
        <f t="shared" si="4"/>
        <v>4</v>
      </c>
      <c r="K30" s="17" t="str">
        <f t="shared" si="5"/>
        <v>Quantité OK</v>
      </c>
      <c r="L30" s="26">
        <f t="shared" si="6"/>
        <v>0</v>
      </c>
    </row>
    <row r="31" spans="1:12" x14ac:dyDescent="0.25">
      <c r="A31" s="33" t="s">
        <v>36</v>
      </c>
      <c r="B31" s="28">
        <v>110404</v>
      </c>
      <c r="C31" s="28">
        <v>2</v>
      </c>
      <c r="D31" s="30">
        <f>IFERROR(VLOOKUP(A31,'code a barre'!A:C,3,0),0)</f>
        <v>2</v>
      </c>
      <c r="E31" s="34" t="str">
        <f t="shared" si="0"/>
        <v>Quantité OK</v>
      </c>
      <c r="F31" s="34">
        <f>C31-D31</f>
        <v>0</v>
      </c>
      <c r="G31" s="35">
        <f t="shared" si="1"/>
        <v>2</v>
      </c>
      <c r="H31" s="35" t="str">
        <f t="shared" si="2"/>
        <v>Quantité OK</v>
      </c>
      <c r="I31" s="35">
        <f t="shared" si="3"/>
        <v>0</v>
      </c>
      <c r="J31" s="17">
        <f t="shared" si="4"/>
        <v>2</v>
      </c>
      <c r="K31" s="17" t="str">
        <f t="shared" si="5"/>
        <v>Quantité OK</v>
      </c>
      <c r="L31" s="26">
        <f t="shared" si="6"/>
        <v>0</v>
      </c>
    </row>
    <row r="32" spans="1:12" x14ac:dyDescent="0.25">
      <c r="A32" s="33" t="s">
        <v>37</v>
      </c>
      <c r="B32" s="28">
        <v>110404</v>
      </c>
      <c r="C32" s="28">
        <v>2</v>
      </c>
      <c r="D32" s="30">
        <f>IFERROR(VLOOKUP(A32,'code a barre'!A:C,3,0),0)</f>
        <v>2</v>
      </c>
      <c r="E32" s="34" t="str">
        <f t="shared" si="0"/>
        <v>Quantité OK</v>
      </c>
      <c r="F32" s="34">
        <f>C32-D32</f>
        <v>0</v>
      </c>
      <c r="G32" s="35">
        <f t="shared" si="1"/>
        <v>2</v>
      </c>
      <c r="H32" s="35" t="str">
        <f t="shared" si="2"/>
        <v>Quantité OK</v>
      </c>
      <c r="I32" s="35">
        <f t="shared" si="3"/>
        <v>0</v>
      </c>
      <c r="J32" s="17">
        <f t="shared" si="4"/>
        <v>2</v>
      </c>
      <c r="K32" s="17" t="str">
        <f t="shared" si="5"/>
        <v>Quantité OK</v>
      </c>
      <c r="L32" s="26">
        <f t="shared" si="6"/>
        <v>0</v>
      </c>
    </row>
    <row r="33" spans="1:12" x14ac:dyDescent="0.25">
      <c r="A33" s="33" t="s">
        <v>38</v>
      </c>
      <c r="B33" s="28">
        <v>110404</v>
      </c>
      <c r="C33" s="28">
        <v>2</v>
      </c>
      <c r="D33" s="30">
        <f>IFERROR(VLOOKUP(A33,'code a barre'!A:C,3,0),0)</f>
        <v>0</v>
      </c>
      <c r="E33" s="34" t="str">
        <f t="shared" si="0"/>
        <v>Ecart négatif</v>
      </c>
      <c r="F33" s="34">
        <f>C33-D33</f>
        <v>2</v>
      </c>
      <c r="G33" s="35">
        <f t="shared" si="1"/>
        <v>0</v>
      </c>
      <c r="H33" s="35" t="str">
        <f t="shared" si="2"/>
        <v>Ecart négatif</v>
      </c>
      <c r="I33" s="35">
        <f t="shared" si="3"/>
        <v>2</v>
      </c>
      <c r="J33" s="17">
        <f t="shared" si="4"/>
        <v>0</v>
      </c>
      <c r="K33" s="17" t="str">
        <f t="shared" si="5"/>
        <v>Ecart négatif</v>
      </c>
      <c r="L33" s="26">
        <f t="shared" si="6"/>
        <v>2</v>
      </c>
    </row>
    <row r="34" spans="1:12" x14ac:dyDescent="0.25">
      <c r="A34" s="33" t="s">
        <v>39</v>
      </c>
      <c r="B34" s="28">
        <v>110404</v>
      </c>
      <c r="C34" s="28">
        <v>3</v>
      </c>
      <c r="D34" s="30">
        <f>IFERROR(VLOOKUP(A34,'code a barre'!A:C,3,0),0)</f>
        <v>3</v>
      </c>
      <c r="E34" s="34" t="str">
        <f t="shared" si="0"/>
        <v>Quantité OK</v>
      </c>
      <c r="F34" s="34">
        <f>C34-D34</f>
        <v>0</v>
      </c>
      <c r="G34" s="35">
        <f t="shared" si="1"/>
        <v>3</v>
      </c>
      <c r="H34" s="35" t="str">
        <f t="shared" si="2"/>
        <v>Quantité OK</v>
      </c>
      <c r="I34" s="35">
        <f t="shared" si="3"/>
        <v>0</v>
      </c>
      <c r="J34" s="17">
        <f t="shared" si="4"/>
        <v>3</v>
      </c>
      <c r="K34" s="17" t="str">
        <f t="shared" si="5"/>
        <v>Quantité OK</v>
      </c>
      <c r="L34" s="26">
        <f t="shared" si="6"/>
        <v>0</v>
      </c>
    </row>
    <row r="35" spans="1:12" x14ac:dyDescent="0.25">
      <c r="A35" s="33" t="s">
        <v>40</v>
      </c>
      <c r="B35" s="28">
        <v>110405</v>
      </c>
      <c r="C35" s="28">
        <v>2</v>
      </c>
      <c r="D35" s="30">
        <f>IFERROR(VLOOKUP(A35,'code a barre'!A:C,3,0),0)</f>
        <v>2</v>
      </c>
      <c r="E35" s="34" t="str">
        <f t="shared" si="0"/>
        <v>Quantité OK</v>
      </c>
      <c r="F35" s="34">
        <f>C35-D35</f>
        <v>0</v>
      </c>
      <c r="G35" s="35">
        <f t="shared" si="1"/>
        <v>2</v>
      </c>
      <c r="H35" s="35" t="str">
        <f t="shared" si="2"/>
        <v>Quantité OK</v>
      </c>
      <c r="I35" s="35">
        <f t="shared" si="3"/>
        <v>0</v>
      </c>
      <c r="J35" s="17">
        <f t="shared" si="4"/>
        <v>2</v>
      </c>
      <c r="K35" s="17" t="str">
        <f t="shared" si="5"/>
        <v>Quantité OK</v>
      </c>
      <c r="L35" s="26">
        <f t="shared" si="6"/>
        <v>0</v>
      </c>
    </row>
    <row r="36" spans="1:12" x14ac:dyDescent="0.25">
      <c r="A36" s="33" t="s">
        <v>41</v>
      </c>
      <c r="B36" s="28">
        <v>110405</v>
      </c>
      <c r="C36" s="28">
        <v>1</v>
      </c>
      <c r="D36" s="30">
        <f>IFERROR(VLOOKUP(A36,'code a barre'!A:C,3,0),0)</f>
        <v>0</v>
      </c>
      <c r="E36" s="34" t="str">
        <f t="shared" si="0"/>
        <v>Ecart négatif</v>
      </c>
      <c r="F36" s="34">
        <f>C36-D36</f>
        <v>1</v>
      </c>
      <c r="G36" s="35">
        <f t="shared" si="1"/>
        <v>0</v>
      </c>
      <c r="H36" s="35" t="str">
        <f t="shared" si="2"/>
        <v>Ecart négatif</v>
      </c>
      <c r="I36" s="35">
        <f t="shared" si="3"/>
        <v>1</v>
      </c>
      <c r="J36" s="17">
        <f t="shared" si="4"/>
        <v>0</v>
      </c>
      <c r="K36" s="17" t="str">
        <f t="shared" si="5"/>
        <v>Ecart négatif</v>
      </c>
      <c r="L36" s="26">
        <f t="shared" si="6"/>
        <v>1</v>
      </c>
    </row>
    <row r="37" spans="1:12" x14ac:dyDescent="0.25">
      <c r="A37" s="33" t="s">
        <v>42</v>
      </c>
      <c r="B37" s="28">
        <v>110405</v>
      </c>
      <c r="C37" s="28">
        <v>4</v>
      </c>
      <c r="D37" s="30">
        <f>IFERROR(VLOOKUP(A37,'code a barre'!A:C,3,0),0)</f>
        <v>5</v>
      </c>
      <c r="E37" s="34" t="str">
        <f t="shared" si="0"/>
        <v>Ecart positif</v>
      </c>
      <c r="F37" s="34">
        <f>C37-D37</f>
        <v>-1</v>
      </c>
      <c r="G37" s="35">
        <f t="shared" si="1"/>
        <v>0</v>
      </c>
      <c r="H37" s="35" t="str">
        <f t="shared" si="2"/>
        <v>Ecart négatif</v>
      </c>
      <c r="I37" s="35">
        <f t="shared" si="3"/>
        <v>4</v>
      </c>
      <c r="J37" s="17">
        <f t="shared" si="4"/>
        <v>0</v>
      </c>
      <c r="K37" s="17" t="str">
        <f t="shared" si="5"/>
        <v>Ecart négatif</v>
      </c>
      <c r="L37" s="26">
        <f t="shared" si="6"/>
        <v>4</v>
      </c>
    </row>
    <row r="38" spans="1:12" x14ac:dyDescent="0.25">
      <c r="A38" s="33" t="s">
        <v>43</v>
      </c>
      <c r="B38" s="28">
        <v>110405</v>
      </c>
      <c r="C38" s="28">
        <v>2</v>
      </c>
      <c r="D38" s="30">
        <f>IFERROR(VLOOKUP(A38,'code a barre'!A:C,3,0),0)</f>
        <v>1</v>
      </c>
      <c r="E38" s="34" t="str">
        <f t="shared" si="0"/>
        <v>Ecart négatif</v>
      </c>
      <c r="F38" s="34">
        <f>C38-D38</f>
        <v>1</v>
      </c>
      <c r="G38" s="35">
        <f t="shared" si="1"/>
        <v>0</v>
      </c>
      <c r="H38" s="35" t="str">
        <f t="shared" si="2"/>
        <v>Ecart négatif</v>
      </c>
      <c r="I38" s="35">
        <f t="shared" si="3"/>
        <v>2</v>
      </c>
      <c r="J38" s="17">
        <f t="shared" si="4"/>
        <v>0</v>
      </c>
      <c r="K38" s="17" t="str">
        <f t="shared" si="5"/>
        <v>Ecart négatif</v>
      </c>
      <c r="L38" s="26">
        <f t="shared" si="6"/>
        <v>2</v>
      </c>
    </row>
    <row r="39" spans="1:12" x14ac:dyDescent="0.25">
      <c r="A39" s="33" t="s">
        <v>44</v>
      </c>
      <c r="B39" s="28">
        <v>110405</v>
      </c>
      <c r="C39" s="28">
        <v>1</v>
      </c>
      <c r="D39" s="30">
        <f>IFERROR(VLOOKUP(A39,'code a barre'!A:C,3,0),0)</f>
        <v>1</v>
      </c>
      <c r="E39" s="34" t="str">
        <f t="shared" si="0"/>
        <v>Quantité OK</v>
      </c>
      <c r="F39" s="34">
        <f>C39-D39</f>
        <v>0</v>
      </c>
      <c r="G39" s="35">
        <f t="shared" si="1"/>
        <v>1</v>
      </c>
      <c r="H39" s="35" t="str">
        <f t="shared" si="2"/>
        <v>Quantité OK</v>
      </c>
      <c r="I39" s="35">
        <f t="shared" si="3"/>
        <v>0</v>
      </c>
      <c r="J39" s="17">
        <f t="shared" si="4"/>
        <v>1</v>
      </c>
      <c r="K39" s="17" t="str">
        <f t="shared" si="5"/>
        <v>Quantité OK</v>
      </c>
      <c r="L39" s="26">
        <f t="shared" si="6"/>
        <v>0</v>
      </c>
    </row>
    <row r="40" spans="1:12" x14ac:dyDescent="0.25">
      <c r="A40" s="33" t="s">
        <v>45</v>
      </c>
      <c r="B40" s="28">
        <v>110405</v>
      </c>
      <c r="C40" s="28">
        <v>1</v>
      </c>
      <c r="D40" s="30">
        <f>IFERROR(VLOOKUP(A40,'code a barre'!A:C,3,0),0)</f>
        <v>0</v>
      </c>
      <c r="E40" s="34" t="str">
        <f t="shared" si="0"/>
        <v>Ecart négatif</v>
      </c>
      <c r="F40" s="34">
        <f>C40-D40</f>
        <v>1</v>
      </c>
      <c r="G40" s="35">
        <f t="shared" si="1"/>
        <v>0</v>
      </c>
      <c r="H40" s="35" t="str">
        <f t="shared" si="2"/>
        <v>Ecart négatif</v>
      </c>
      <c r="I40" s="35">
        <f t="shared" si="3"/>
        <v>1</v>
      </c>
      <c r="J40" s="17">
        <f t="shared" si="4"/>
        <v>0</v>
      </c>
      <c r="K40" s="17" t="str">
        <f t="shared" si="5"/>
        <v>Ecart négatif</v>
      </c>
      <c r="L40" s="26">
        <f t="shared" si="6"/>
        <v>1</v>
      </c>
    </row>
    <row r="41" spans="1:12" x14ac:dyDescent="0.25">
      <c r="A41" s="33" t="s">
        <v>46</v>
      </c>
      <c r="B41" s="28">
        <v>110406</v>
      </c>
      <c r="C41" s="28">
        <v>3</v>
      </c>
      <c r="D41" s="30">
        <f>IFERROR(VLOOKUP(A41,'code a barre'!A:C,3,0),0)</f>
        <v>3</v>
      </c>
      <c r="E41" s="34" t="str">
        <f t="shared" si="0"/>
        <v>Quantité OK</v>
      </c>
      <c r="F41" s="34">
        <f>C41-D41</f>
        <v>0</v>
      </c>
      <c r="G41" s="35">
        <f t="shared" si="1"/>
        <v>3</v>
      </c>
      <c r="H41" s="35" t="str">
        <f t="shared" si="2"/>
        <v>Quantité OK</v>
      </c>
      <c r="I41" s="35">
        <f t="shared" si="3"/>
        <v>0</v>
      </c>
      <c r="J41" s="17">
        <f t="shared" si="4"/>
        <v>3</v>
      </c>
      <c r="K41" s="17" t="str">
        <f t="shared" si="5"/>
        <v>Quantité OK</v>
      </c>
      <c r="L41" s="26">
        <f t="shared" si="6"/>
        <v>0</v>
      </c>
    </row>
    <row r="42" spans="1:12" x14ac:dyDescent="0.25">
      <c r="A42" s="33" t="s">
        <v>47</v>
      </c>
      <c r="B42" s="28">
        <v>110406</v>
      </c>
      <c r="C42" s="28">
        <v>1</v>
      </c>
      <c r="D42" s="30">
        <f>IFERROR(VLOOKUP(A42,'code a barre'!A:C,3,0),0)</f>
        <v>1</v>
      </c>
      <c r="E42" s="34" t="str">
        <f t="shared" si="0"/>
        <v>Quantité OK</v>
      </c>
      <c r="F42" s="34">
        <f>C42-D42</f>
        <v>0</v>
      </c>
      <c r="G42" s="35">
        <f t="shared" si="1"/>
        <v>1</v>
      </c>
      <c r="H42" s="35" t="str">
        <f t="shared" si="2"/>
        <v>Quantité OK</v>
      </c>
      <c r="I42" s="35">
        <f t="shared" si="3"/>
        <v>0</v>
      </c>
      <c r="J42" s="17">
        <f t="shared" si="4"/>
        <v>1</v>
      </c>
      <c r="K42" s="17" t="str">
        <f t="shared" si="5"/>
        <v>Quantité OK</v>
      </c>
      <c r="L42" s="26">
        <f t="shared" si="6"/>
        <v>0</v>
      </c>
    </row>
    <row r="43" spans="1:12" x14ac:dyDescent="0.25">
      <c r="A43" s="33" t="s">
        <v>48</v>
      </c>
      <c r="B43" s="28">
        <v>110406</v>
      </c>
      <c r="C43" s="28">
        <v>4</v>
      </c>
      <c r="D43" s="30">
        <f>IFERROR(VLOOKUP(A43,'code a barre'!A:C,3,0),0)</f>
        <v>4</v>
      </c>
      <c r="E43" s="34" t="str">
        <f t="shared" si="0"/>
        <v>Quantité OK</v>
      </c>
      <c r="F43" s="34">
        <f>C43-D43</f>
        <v>0</v>
      </c>
      <c r="G43" s="35">
        <f t="shared" si="1"/>
        <v>4</v>
      </c>
      <c r="H43" s="35" t="str">
        <f t="shared" si="2"/>
        <v>Quantité OK</v>
      </c>
      <c r="I43" s="35">
        <f t="shared" si="3"/>
        <v>0</v>
      </c>
      <c r="J43" s="17">
        <f t="shared" si="4"/>
        <v>4</v>
      </c>
      <c r="K43" s="17" t="str">
        <f t="shared" si="5"/>
        <v>Quantité OK</v>
      </c>
      <c r="L43" s="26">
        <f t="shared" si="6"/>
        <v>0</v>
      </c>
    </row>
    <row r="44" spans="1:12" x14ac:dyDescent="0.25">
      <c r="A44" s="33" t="s">
        <v>49</v>
      </c>
      <c r="B44" s="28">
        <v>110406</v>
      </c>
      <c r="C44" s="28">
        <v>1</v>
      </c>
      <c r="D44" s="30">
        <f>IFERROR(VLOOKUP(A44,'code a barre'!A:C,3,0),0)</f>
        <v>1</v>
      </c>
      <c r="E44" s="34" t="str">
        <f t="shared" si="0"/>
        <v>Quantité OK</v>
      </c>
      <c r="F44" s="34">
        <f>C44-D44</f>
        <v>0</v>
      </c>
      <c r="G44" s="35">
        <f t="shared" si="1"/>
        <v>1</v>
      </c>
      <c r="H44" s="35" t="str">
        <f t="shared" si="2"/>
        <v>Quantité OK</v>
      </c>
      <c r="I44" s="35">
        <f t="shared" si="3"/>
        <v>0</v>
      </c>
      <c r="J44" s="17">
        <f t="shared" si="4"/>
        <v>1</v>
      </c>
      <c r="K44" s="17" t="str">
        <f t="shared" si="5"/>
        <v>Quantité OK</v>
      </c>
      <c r="L44" s="26">
        <f t="shared" si="6"/>
        <v>0</v>
      </c>
    </row>
    <row r="45" spans="1:12" x14ac:dyDescent="0.25">
      <c r="A45" s="33" t="s">
        <v>50</v>
      </c>
      <c r="B45" s="28">
        <v>110406</v>
      </c>
      <c r="C45" s="28">
        <v>5</v>
      </c>
      <c r="D45" s="30">
        <f>IFERROR(VLOOKUP(A45,'code a barre'!A:C,3,0),0)</f>
        <v>5</v>
      </c>
      <c r="E45" s="34" t="str">
        <f t="shared" si="0"/>
        <v>Quantité OK</v>
      </c>
      <c r="F45" s="34">
        <f>C45-D45</f>
        <v>0</v>
      </c>
      <c r="G45" s="35">
        <f t="shared" si="1"/>
        <v>5</v>
      </c>
      <c r="H45" s="35" t="str">
        <f t="shared" si="2"/>
        <v>Quantité OK</v>
      </c>
      <c r="I45" s="35">
        <f t="shared" si="3"/>
        <v>0</v>
      </c>
      <c r="J45" s="17">
        <f t="shared" si="4"/>
        <v>5</v>
      </c>
      <c r="K45" s="17" t="str">
        <f t="shared" si="5"/>
        <v>Quantité OK</v>
      </c>
      <c r="L45" s="26">
        <f t="shared" si="6"/>
        <v>0</v>
      </c>
    </row>
    <row r="46" spans="1:12" x14ac:dyDescent="0.25">
      <c r="A46" s="33" t="s">
        <v>51</v>
      </c>
      <c r="B46" s="28">
        <v>110601</v>
      </c>
      <c r="C46" s="28">
        <v>2</v>
      </c>
      <c r="D46" s="30">
        <f>IFERROR(VLOOKUP(A46,'code a barre'!A:C,3,0),0)</f>
        <v>2</v>
      </c>
      <c r="E46" s="34" t="str">
        <f t="shared" si="0"/>
        <v>Quantité OK</v>
      </c>
      <c r="F46" s="34">
        <f>C46-D46</f>
        <v>0</v>
      </c>
      <c r="G46" s="35">
        <f t="shared" si="1"/>
        <v>2</v>
      </c>
      <c r="H46" s="35" t="str">
        <f t="shared" si="2"/>
        <v>Quantité OK</v>
      </c>
      <c r="I46" s="35">
        <f t="shared" si="3"/>
        <v>0</v>
      </c>
      <c r="J46" s="17">
        <f t="shared" si="4"/>
        <v>2</v>
      </c>
      <c r="K46" s="17" t="str">
        <f t="shared" si="5"/>
        <v>Quantité OK</v>
      </c>
      <c r="L46" s="26">
        <f t="shared" si="6"/>
        <v>0</v>
      </c>
    </row>
    <row r="47" spans="1:12" x14ac:dyDescent="0.25">
      <c r="A47" s="33" t="s">
        <v>52</v>
      </c>
      <c r="B47" s="28">
        <v>110601</v>
      </c>
      <c r="C47" s="28">
        <v>6</v>
      </c>
      <c r="D47" s="30">
        <f>IFERROR(VLOOKUP(A47,'code a barre'!A:C,3,0),0)</f>
        <v>7</v>
      </c>
      <c r="E47" s="34" t="str">
        <f t="shared" si="0"/>
        <v>Ecart positif</v>
      </c>
      <c r="F47" s="34">
        <f>C47-D47</f>
        <v>-1</v>
      </c>
      <c r="G47" s="35">
        <f t="shared" si="1"/>
        <v>0</v>
      </c>
      <c r="H47" s="35" t="str">
        <f t="shared" si="2"/>
        <v>Ecart négatif</v>
      </c>
      <c r="I47" s="35">
        <f t="shared" si="3"/>
        <v>6</v>
      </c>
      <c r="J47" s="17">
        <f t="shared" si="4"/>
        <v>0</v>
      </c>
      <c r="K47" s="17" t="str">
        <f t="shared" si="5"/>
        <v>Ecart négatif</v>
      </c>
      <c r="L47" s="26">
        <f t="shared" si="6"/>
        <v>6</v>
      </c>
    </row>
    <row r="48" spans="1:12" x14ac:dyDescent="0.25">
      <c r="A48" s="33" t="s">
        <v>53</v>
      </c>
      <c r="B48" s="28">
        <v>110601</v>
      </c>
      <c r="C48" s="28">
        <v>2</v>
      </c>
      <c r="D48" s="30">
        <f>IFERROR(VLOOKUP(A48,'code a barre'!A:C,3,0),0)</f>
        <v>2</v>
      </c>
      <c r="E48" s="34" t="str">
        <f t="shared" si="0"/>
        <v>Quantité OK</v>
      </c>
      <c r="F48" s="34">
        <f>C48-D48</f>
        <v>0</v>
      </c>
      <c r="G48" s="35">
        <f t="shared" si="1"/>
        <v>2</v>
      </c>
      <c r="H48" s="35" t="str">
        <f t="shared" si="2"/>
        <v>Quantité OK</v>
      </c>
      <c r="I48" s="35">
        <f t="shared" si="3"/>
        <v>0</v>
      </c>
      <c r="J48" s="17">
        <f t="shared" si="4"/>
        <v>2</v>
      </c>
      <c r="K48" s="17" t="str">
        <f t="shared" si="5"/>
        <v>Quantité OK</v>
      </c>
      <c r="L48" s="26">
        <f t="shared" si="6"/>
        <v>0</v>
      </c>
    </row>
    <row r="49" spans="1:12" x14ac:dyDescent="0.25">
      <c r="A49" s="36" t="s">
        <v>54</v>
      </c>
      <c r="B49" s="28">
        <v>110602</v>
      </c>
      <c r="C49" s="28">
        <v>2</v>
      </c>
      <c r="D49" s="30">
        <f>IFERROR(VLOOKUP(A49,'code a barre'!A:C,3,0),0)</f>
        <v>1</v>
      </c>
      <c r="E49" s="34" t="str">
        <f t="shared" si="0"/>
        <v>Ecart négatif</v>
      </c>
      <c r="F49" s="34">
        <f>C49-D49</f>
        <v>1</v>
      </c>
      <c r="G49" s="35">
        <f t="shared" si="1"/>
        <v>0</v>
      </c>
      <c r="H49" s="35" t="str">
        <f t="shared" si="2"/>
        <v>Ecart négatif</v>
      </c>
      <c r="I49" s="35">
        <f t="shared" si="3"/>
        <v>2</v>
      </c>
      <c r="J49" s="17">
        <f t="shared" si="4"/>
        <v>0</v>
      </c>
      <c r="K49" s="17" t="str">
        <f t="shared" si="5"/>
        <v>Ecart négatif</v>
      </c>
      <c r="L49" s="26">
        <f t="shared" si="6"/>
        <v>2</v>
      </c>
    </row>
    <row r="50" spans="1:12" x14ac:dyDescent="0.25">
      <c r="A50" s="33" t="s">
        <v>55</v>
      </c>
      <c r="B50" s="28">
        <v>110602</v>
      </c>
      <c r="C50" s="28">
        <v>9</v>
      </c>
      <c r="D50" s="30">
        <f>IFERROR(VLOOKUP(A50,'code a barre'!A:C,3,0),0)</f>
        <v>9</v>
      </c>
      <c r="E50" s="34" t="str">
        <f t="shared" si="0"/>
        <v>Quantité OK</v>
      </c>
      <c r="F50" s="34">
        <f>C50-D50</f>
        <v>0</v>
      </c>
      <c r="G50" s="35">
        <f t="shared" si="1"/>
        <v>9</v>
      </c>
      <c r="H50" s="35" t="str">
        <f t="shared" si="2"/>
        <v>Quantité OK</v>
      </c>
      <c r="I50" s="35">
        <f t="shared" si="3"/>
        <v>0</v>
      </c>
      <c r="J50" s="17">
        <f t="shared" si="4"/>
        <v>9</v>
      </c>
      <c r="K50" s="17" t="str">
        <f t="shared" si="5"/>
        <v>Quantité OK</v>
      </c>
      <c r="L50" s="26">
        <f t="shared" si="6"/>
        <v>0</v>
      </c>
    </row>
    <row r="51" spans="1:12" x14ac:dyDescent="0.25">
      <c r="A51" s="33" t="s">
        <v>56</v>
      </c>
      <c r="B51" s="28">
        <v>110602</v>
      </c>
      <c r="C51" s="28">
        <v>2</v>
      </c>
      <c r="D51" s="30">
        <f>IFERROR(VLOOKUP(A51,'code a barre'!A:C,3,0),0)</f>
        <v>1</v>
      </c>
      <c r="E51" s="34" t="str">
        <f t="shared" si="0"/>
        <v>Ecart négatif</v>
      </c>
      <c r="F51" s="34">
        <f>C51-D51</f>
        <v>1</v>
      </c>
      <c r="G51" s="35">
        <f t="shared" si="1"/>
        <v>0</v>
      </c>
      <c r="H51" s="35" t="str">
        <f t="shared" si="2"/>
        <v>Ecart négatif</v>
      </c>
      <c r="I51" s="35">
        <f t="shared" si="3"/>
        <v>2</v>
      </c>
      <c r="J51" s="17">
        <f t="shared" si="4"/>
        <v>0</v>
      </c>
      <c r="K51" s="17" t="str">
        <f t="shared" si="5"/>
        <v>Ecart négatif</v>
      </c>
      <c r="L51" s="26">
        <f t="shared" si="6"/>
        <v>2</v>
      </c>
    </row>
    <row r="52" spans="1:12" x14ac:dyDescent="0.25">
      <c r="A52" s="33" t="s">
        <v>57</v>
      </c>
      <c r="B52" s="28">
        <v>110602</v>
      </c>
      <c r="C52" s="28">
        <v>1</v>
      </c>
      <c r="D52" s="30">
        <f>IFERROR(VLOOKUP(A52,'code a barre'!A:C,3,0),0)</f>
        <v>1</v>
      </c>
      <c r="E52" s="34" t="str">
        <f t="shared" si="0"/>
        <v>Quantité OK</v>
      </c>
      <c r="F52" s="34">
        <f>C52-D52</f>
        <v>0</v>
      </c>
      <c r="G52" s="35">
        <f t="shared" si="1"/>
        <v>1</v>
      </c>
      <c r="H52" s="35" t="str">
        <f t="shared" si="2"/>
        <v>Quantité OK</v>
      </c>
      <c r="I52" s="35">
        <f t="shared" si="3"/>
        <v>0</v>
      </c>
      <c r="J52" s="17">
        <f t="shared" si="4"/>
        <v>1</v>
      </c>
      <c r="K52" s="17" t="str">
        <f t="shared" si="5"/>
        <v>Quantité OK</v>
      </c>
      <c r="L52" s="26">
        <f t="shared" si="6"/>
        <v>0</v>
      </c>
    </row>
    <row r="53" spans="1:12" x14ac:dyDescent="0.25">
      <c r="A53" s="33" t="s">
        <v>58</v>
      </c>
      <c r="B53" s="28">
        <v>110602</v>
      </c>
      <c r="C53" s="28">
        <v>1</v>
      </c>
      <c r="D53" s="30">
        <f>IFERROR(VLOOKUP(A53,'code a barre'!A:C,3,0),0)</f>
        <v>1</v>
      </c>
      <c r="E53" s="34" t="str">
        <f t="shared" si="0"/>
        <v>Quantité OK</v>
      </c>
      <c r="F53" s="34">
        <f>C53-D53</f>
        <v>0</v>
      </c>
      <c r="G53" s="35">
        <f t="shared" si="1"/>
        <v>1</v>
      </c>
      <c r="H53" s="35" t="str">
        <f t="shared" si="2"/>
        <v>Quantité OK</v>
      </c>
      <c r="I53" s="35">
        <f t="shared" si="3"/>
        <v>0</v>
      </c>
      <c r="J53" s="17">
        <f t="shared" si="4"/>
        <v>1</v>
      </c>
      <c r="K53" s="17" t="str">
        <f t="shared" si="5"/>
        <v>Quantité OK</v>
      </c>
      <c r="L53" s="26">
        <f t="shared" si="6"/>
        <v>0</v>
      </c>
    </row>
    <row r="54" spans="1:12" x14ac:dyDescent="0.25">
      <c r="A54" s="33" t="s">
        <v>59</v>
      </c>
      <c r="B54" s="28">
        <v>110603</v>
      </c>
      <c r="C54" s="28">
        <v>3</v>
      </c>
      <c r="D54" s="30">
        <f>IFERROR(VLOOKUP(A54,'code a barre'!A:C,3,0),0)</f>
        <v>2</v>
      </c>
      <c r="E54" s="34" t="str">
        <f t="shared" si="0"/>
        <v>Ecart négatif</v>
      </c>
      <c r="F54" s="34">
        <f>C54-D54</f>
        <v>1</v>
      </c>
      <c r="G54" s="35">
        <f t="shared" si="1"/>
        <v>0</v>
      </c>
      <c r="H54" s="35" t="str">
        <f t="shared" si="2"/>
        <v>Ecart négatif</v>
      </c>
      <c r="I54" s="35">
        <f t="shared" si="3"/>
        <v>3</v>
      </c>
      <c r="J54" s="17">
        <f t="shared" si="4"/>
        <v>0</v>
      </c>
      <c r="K54" s="17" t="str">
        <f t="shared" si="5"/>
        <v>Ecart négatif</v>
      </c>
      <c r="L54" s="26">
        <f t="shared" si="6"/>
        <v>3</v>
      </c>
    </row>
    <row r="55" spans="1:12" x14ac:dyDescent="0.25">
      <c r="A55" s="33" t="s">
        <v>60</v>
      </c>
      <c r="B55" s="28">
        <v>110604</v>
      </c>
      <c r="C55" s="28">
        <v>1</v>
      </c>
      <c r="D55" s="30">
        <f>IFERROR(VLOOKUP(A55,'code a barre'!A:C,3,0),0)</f>
        <v>1</v>
      </c>
      <c r="E55" s="34" t="str">
        <f t="shared" si="0"/>
        <v>Quantité OK</v>
      </c>
      <c r="F55" s="34">
        <f>C55-D55</f>
        <v>0</v>
      </c>
      <c r="G55" s="35">
        <f t="shared" si="1"/>
        <v>1</v>
      </c>
      <c r="H55" s="35" t="str">
        <f t="shared" si="2"/>
        <v>Quantité OK</v>
      </c>
      <c r="I55" s="35">
        <f t="shared" si="3"/>
        <v>0</v>
      </c>
      <c r="J55" s="17">
        <f t="shared" si="4"/>
        <v>1</v>
      </c>
      <c r="K55" s="17" t="str">
        <f t="shared" si="5"/>
        <v>Quantité OK</v>
      </c>
      <c r="L55" s="26">
        <f t="shared" si="6"/>
        <v>0</v>
      </c>
    </row>
    <row r="56" spans="1:12" x14ac:dyDescent="0.25">
      <c r="A56" s="33" t="s">
        <v>61</v>
      </c>
      <c r="B56" s="28">
        <v>110604</v>
      </c>
      <c r="C56" s="28">
        <v>1</v>
      </c>
      <c r="D56" s="30">
        <f>IFERROR(VLOOKUP(A56,'code a barre'!A:C,3,0),0)</f>
        <v>1</v>
      </c>
      <c r="E56" s="34" t="str">
        <f t="shared" si="0"/>
        <v>Quantité OK</v>
      </c>
      <c r="F56" s="34">
        <f>C56-D56</f>
        <v>0</v>
      </c>
      <c r="G56" s="35">
        <f t="shared" si="1"/>
        <v>1</v>
      </c>
      <c r="H56" s="35" t="str">
        <f t="shared" si="2"/>
        <v>Quantité OK</v>
      </c>
      <c r="I56" s="35">
        <f t="shared" si="3"/>
        <v>0</v>
      </c>
      <c r="J56" s="17">
        <f t="shared" si="4"/>
        <v>1</v>
      </c>
      <c r="K56" s="17" t="str">
        <f t="shared" si="5"/>
        <v>Quantité OK</v>
      </c>
      <c r="L56" s="26">
        <f t="shared" si="6"/>
        <v>0</v>
      </c>
    </row>
    <row r="57" spans="1:12" x14ac:dyDescent="0.25">
      <c r="A57" s="33" t="s">
        <v>62</v>
      </c>
      <c r="B57" s="28">
        <v>110604</v>
      </c>
      <c r="C57" s="28">
        <v>4</v>
      </c>
      <c r="D57" s="30">
        <f>IFERROR(VLOOKUP(A57,'code a barre'!A:C,3,0),0)</f>
        <v>2</v>
      </c>
      <c r="E57" s="34" t="str">
        <f t="shared" si="0"/>
        <v>Ecart négatif</v>
      </c>
      <c r="F57" s="34">
        <f>C57-D57</f>
        <v>2</v>
      </c>
      <c r="G57" s="35">
        <f t="shared" si="1"/>
        <v>0</v>
      </c>
      <c r="H57" s="35" t="str">
        <f t="shared" si="2"/>
        <v>Ecart négatif</v>
      </c>
      <c r="I57" s="35">
        <f t="shared" si="3"/>
        <v>4</v>
      </c>
      <c r="J57" s="17">
        <f t="shared" si="4"/>
        <v>0</v>
      </c>
      <c r="K57" s="17" t="str">
        <f t="shared" si="5"/>
        <v>Ecart négatif</v>
      </c>
      <c r="L57" s="26">
        <f t="shared" si="6"/>
        <v>4</v>
      </c>
    </row>
    <row r="58" spans="1:12" x14ac:dyDescent="0.25">
      <c r="A58" s="36" t="s">
        <v>63</v>
      </c>
      <c r="B58" s="28">
        <v>110605</v>
      </c>
      <c r="C58" s="28">
        <v>1</v>
      </c>
      <c r="D58" s="30">
        <f>IFERROR(VLOOKUP(A58,'code a barre'!A:C,3,0),0)</f>
        <v>1</v>
      </c>
      <c r="E58" s="34" t="str">
        <f t="shared" si="0"/>
        <v>Quantité OK</v>
      </c>
      <c r="F58" s="34">
        <f>C58-D58</f>
        <v>0</v>
      </c>
      <c r="G58" s="35">
        <f t="shared" si="1"/>
        <v>1</v>
      </c>
      <c r="H58" s="35" t="str">
        <f t="shared" si="2"/>
        <v>Quantité OK</v>
      </c>
      <c r="I58" s="35">
        <f t="shared" si="3"/>
        <v>0</v>
      </c>
      <c r="J58" s="17">
        <f t="shared" si="4"/>
        <v>1</v>
      </c>
      <c r="K58" s="17" t="str">
        <f t="shared" si="5"/>
        <v>Quantité OK</v>
      </c>
      <c r="L58" s="26">
        <f t="shared" si="6"/>
        <v>0</v>
      </c>
    </row>
    <row r="59" spans="1:12" x14ac:dyDescent="0.25">
      <c r="A59" s="33" t="s">
        <v>64</v>
      </c>
      <c r="B59" s="28">
        <v>110605</v>
      </c>
      <c r="C59" s="28">
        <v>2</v>
      </c>
      <c r="D59" s="30">
        <f>IFERROR(VLOOKUP(A59,'code a barre'!A:C,3,0),0)</f>
        <v>2</v>
      </c>
      <c r="E59" s="34" t="str">
        <f t="shared" si="0"/>
        <v>Quantité OK</v>
      </c>
      <c r="F59" s="34">
        <f>C59-D59</f>
        <v>0</v>
      </c>
      <c r="G59" s="35">
        <f t="shared" si="1"/>
        <v>2</v>
      </c>
      <c r="H59" s="35" t="str">
        <f t="shared" si="2"/>
        <v>Quantité OK</v>
      </c>
      <c r="I59" s="35">
        <f t="shared" si="3"/>
        <v>0</v>
      </c>
      <c r="J59" s="17">
        <f t="shared" si="4"/>
        <v>2</v>
      </c>
      <c r="K59" s="17" t="str">
        <f t="shared" si="5"/>
        <v>Quantité OK</v>
      </c>
      <c r="L59" s="26">
        <f t="shared" si="6"/>
        <v>0</v>
      </c>
    </row>
    <row r="60" spans="1:12" x14ac:dyDescent="0.25">
      <c r="A60" s="33" t="s">
        <v>65</v>
      </c>
      <c r="B60" s="28">
        <v>110605</v>
      </c>
      <c r="C60" s="28">
        <v>2</v>
      </c>
      <c r="D60" s="30">
        <f>IFERROR(VLOOKUP(A60,'code a barre'!A:C,3,0),0)</f>
        <v>2</v>
      </c>
      <c r="E60" s="34" t="str">
        <f t="shared" si="0"/>
        <v>Quantité OK</v>
      </c>
      <c r="F60" s="34">
        <f>C60-D60</f>
        <v>0</v>
      </c>
      <c r="G60" s="35">
        <f t="shared" si="1"/>
        <v>2</v>
      </c>
      <c r="H60" s="35" t="str">
        <f t="shared" si="2"/>
        <v>Quantité OK</v>
      </c>
      <c r="I60" s="35">
        <f t="shared" si="3"/>
        <v>0</v>
      </c>
      <c r="J60" s="17">
        <f t="shared" si="4"/>
        <v>2</v>
      </c>
      <c r="K60" s="17" t="str">
        <f t="shared" si="5"/>
        <v>Quantité OK</v>
      </c>
      <c r="L60" s="26">
        <f t="shared" si="6"/>
        <v>0</v>
      </c>
    </row>
    <row r="61" spans="1:12" x14ac:dyDescent="0.25">
      <c r="A61" s="33" t="s">
        <v>66</v>
      </c>
      <c r="B61" s="28">
        <v>110605</v>
      </c>
      <c r="C61" s="28">
        <v>2</v>
      </c>
      <c r="D61" s="30">
        <f>IFERROR(VLOOKUP(A61,'code a barre'!A:C,3,0),0)</f>
        <v>2</v>
      </c>
      <c r="E61" s="34" t="str">
        <f t="shared" si="0"/>
        <v>Quantité OK</v>
      </c>
      <c r="F61" s="34">
        <f>C61-D61</f>
        <v>0</v>
      </c>
      <c r="G61" s="35">
        <f t="shared" si="1"/>
        <v>2</v>
      </c>
      <c r="H61" s="35" t="str">
        <f t="shared" si="2"/>
        <v>Quantité OK</v>
      </c>
      <c r="I61" s="35">
        <f t="shared" si="3"/>
        <v>0</v>
      </c>
      <c r="J61" s="17">
        <f t="shared" si="4"/>
        <v>2</v>
      </c>
      <c r="K61" s="17" t="str">
        <f t="shared" si="5"/>
        <v>Quantité OK</v>
      </c>
      <c r="L61" s="26">
        <f t="shared" si="6"/>
        <v>0</v>
      </c>
    </row>
    <row r="62" spans="1:12" x14ac:dyDescent="0.25">
      <c r="A62" s="36" t="s">
        <v>67</v>
      </c>
      <c r="B62" s="28">
        <v>110606</v>
      </c>
      <c r="C62" s="28">
        <v>2</v>
      </c>
      <c r="D62" s="30">
        <f>IFERROR(VLOOKUP(A62,'code a barre'!A:C,3,0),0)</f>
        <v>5</v>
      </c>
      <c r="E62" s="34" t="str">
        <f t="shared" si="0"/>
        <v>Ecart positif</v>
      </c>
      <c r="F62" s="34">
        <f>C62-D62</f>
        <v>-3</v>
      </c>
      <c r="G62" s="35">
        <f t="shared" si="1"/>
        <v>0</v>
      </c>
      <c r="H62" s="35" t="str">
        <f t="shared" si="2"/>
        <v>Ecart négatif</v>
      </c>
      <c r="I62" s="35">
        <f t="shared" si="3"/>
        <v>2</v>
      </c>
      <c r="J62" s="17">
        <f t="shared" si="4"/>
        <v>0</v>
      </c>
      <c r="K62" s="17" t="str">
        <f t="shared" si="5"/>
        <v>Ecart négatif</v>
      </c>
      <c r="L62" s="26">
        <f t="shared" si="6"/>
        <v>2</v>
      </c>
    </row>
    <row r="63" spans="1:12" x14ac:dyDescent="0.25">
      <c r="A63" s="36" t="s">
        <v>68</v>
      </c>
      <c r="B63" s="28">
        <v>110606</v>
      </c>
      <c r="C63" s="28">
        <v>3</v>
      </c>
      <c r="D63" s="30">
        <f>IFERROR(VLOOKUP(A63,'code a barre'!A:C,3,0),0)</f>
        <v>0</v>
      </c>
      <c r="E63" s="34" t="str">
        <f t="shared" si="0"/>
        <v>Ecart négatif</v>
      </c>
      <c r="F63" s="34">
        <f>C63-D63</f>
        <v>3</v>
      </c>
      <c r="G63" s="35">
        <f t="shared" si="1"/>
        <v>0</v>
      </c>
      <c r="H63" s="35" t="str">
        <f t="shared" si="2"/>
        <v>Ecart négatif</v>
      </c>
      <c r="I63" s="35">
        <f t="shared" si="3"/>
        <v>3</v>
      </c>
      <c r="J63" s="17">
        <f t="shared" si="4"/>
        <v>0</v>
      </c>
      <c r="K63" s="17" t="str">
        <f t="shared" si="5"/>
        <v>Ecart négatif</v>
      </c>
      <c r="L63" s="26">
        <f t="shared" si="6"/>
        <v>3</v>
      </c>
    </row>
    <row r="64" spans="1:12" x14ac:dyDescent="0.25">
      <c r="A64" s="33" t="s">
        <v>69</v>
      </c>
      <c r="B64" s="28">
        <v>110606</v>
      </c>
      <c r="C64" s="28">
        <v>3</v>
      </c>
      <c r="D64" s="30">
        <f>IFERROR(VLOOKUP(A64,'code a barre'!A:C,3,0),0)</f>
        <v>3</v>
      </c>
      <c r="E64" s="34" t="str">
        <f t="shared" si="0"/>
        <v>Quantité OK</v>
      </c>
      <c r="F64" s="34">
        <f>C64-D64</f>
        <v>0</v>
      </c>
      <c r="G64" s="35">
        <f t="shared" si="1"/>
        <v>3</v>
      </c>
      <c r="H64" s="35" t="str">
        <f t="shared" si="2"/>
        <v>Quantité OK</v>
      </c>
      <c r="I64" s="35">
        <f t="shared" si="3"/>
        <v>0</v>
      </c>
      <c r="J64" s="17">
        <f t="shared" si="4"/>
        <v>3</v>
      </c>
      <c r="K64" s="17" t="str">
        <f t="shared" si="5"/>
        <v>Quantité OK</v>
      </c>
      <c r="L64" s="26">
        <f t="shared" si="6"/>
        <v>0</v>
      </c>
    </row>
    <row r="65" spans="1:12" x14ac:dyDescent="0.25">
      <c r="A65" s="33" t="s">
        <v>70</v>
      </c>
      <c r="B65" s="28">
        <v>110801</v>
      </c>
      <c r="C65" s="28">
        <v>3</v>
      </c>
      <c r="D65" s="30">
        <f>IFERROR(VLOOKUP(A65,'code a barre'!A:C,3,0),0)</f>
        <v>3</v>
      </c>
      <c r="E65" s="34" t="str">
        <f t="shared" si="0"/>
        <v>Quantité OK</v>
      </c>
      <c r="F65" s="34">
        <f>C65-D65</f>
        <v>0</v>
      </c>
      <c r="G65" s="35">
        <f t="shared" si="1"/>
        <v>3</v>
      </c>
      <c r="H65" s="35" t="str">
        <f t="shared" si="2"/>
        <v>Quantité OK</v>
      </c>
      <c r="I65" s="35">
        <f t="shared" si="3"/>
        <v>0</v>
      </c>
      <c r="J65" s="17">
        <f t="shared" si="4"/>
        <v>3</v>
      </c>
      <c r="K65" s="17" t="str">
        <f t="shared" si="5"/>
        <v>Quantité OK</v>
      </c>
      <c r="L65" s="26">
        <f t="shared" si="6"/>
        <v>0</v>
      </c>
    </row>
    <row r="66" spans="1:12" x14ac:dyDescent="0.25">
      <c r="A66" s="33" t="s">
        <v>71</v>
      </c>
      <c r="B66" s="28">
        <v>110801</v>
      </c>
      <c r="C66" s="28">
        <v>1</v>
      </c>
      <c r="D66" s="30">
        <f>IFERROR(VLOOKUP(A66,'code a barre'!A:C,3,0),0)</f>
        <v>0</v>
      </c>
      <c r="E66" s="34" t="str">
        <f t="shared" si="0"/>
        <v>Ecart négatif</v>
      </c>
      <c r="F66" s="34">
        <f>C66-D66</f>
        <v>1</v>
      </c>
      <c r="G66" s="35">
        <f t="shared" si="1"/>
        <v>0</v>
      </c>
      <c r="H66" s="35" t="str">
        <f t="shared" si="2"/>
        <v>Ecart négatif</v>
      </c>
      <c r="I66" s="35">
        <f t="shared" si="3"/>
        <v>1</v>
      </c>
      <c r="J66" s="17">
        <f t="shared" si="4"/>
        <v>0</v>
      </c>
      <c r="K66" s="17" t="str">
        <f t="shared" si="5"/>
        <v>Ecart négatif</v>
      </c>
      <c r="L66" s="26">
        <f t="shared" si="6"/>
        <v>1</v>
      </c>
    </row>
    <row r="67" spans="1:12" x14ac:dyDescent="0.25">
      <c r="A67" s="33" t="s">
        <v>72</v>
      </c>
      <c r="B67" s="28">
        <v>110802</v>
      </c>
      <c r="C67" s="28">
        <v>1</v>
      </c>
      <c r="D67" s="30">
        <f>IFERROR(VLOOKUP(A67,'code a barre'!A:C,3,0),0)</f>
        <v>0</v>
      </c>
      <c r="E67" s="34" t="str">
        <f t="shared" ref="E67:E130" si="7">IF(C67=D67,"Quantité OK",IF(C67&lt;D67,"Ecart positif","Ecart négatif"))</f>
        <v>Ecart négatif</v>
      </c>
      <c r="F67" s="34">
        <f>C67-D67</f>
        <v>1</v>
      </c>
      <c r="G67" s="35">
        <f t="shared" ref="G67:G130" si="8">IF(E67="Quantité OK",D67,0)</f>
        <v>0</v>
      </c>
      <c r="H67" s="35" t="str">
        <f t="shared" ref="H67:H130" si="9">IF(C67=G67,"Quantité OK",IF(C67&lt;G67,"Ecart positif ","Ecart négatif"))</f>
        <v>Ecart négatif</v>
      </c>
      <c r="I67" s="35">
        <f t="shared" ref="I67:I130" si="10">C67-G67</f>
        <v>1</v>
      </c>
      <c r="J67" s="17">
        <f t="shared" ref="J67:J130" si="11">IF(E67="Quantité OK",D67,0)</f>
        <v>0</v>
      </c>
      <c r="K67" s="17" t="str">
        <f t="shared" ref="K67:K130" si="12">IF(C67=J67,"Quantité OK",IF(C67&lt;J67,"Ecart positif ","Ecart négatif"))</f>
        <v>Ecart négatif</v>
      </c>
      <c r="L67" s="26">
        <f t="shared" ref="L67:L130" si="13">C67-J67</f>
        <v>1</v>
      </c>
    </row>
    <row r="68" spans="1:12" x14ac:dyDescent="0.25">
      <c r="A68" s="33" t="s">
        <v>73</v>
      </c>
      <c r="B68" s="28">
        <v>110802</v>
      </c>
      <c r="C68" s="28">
        <v>1</v>
      </c>
      <c r="D68" s="30">
        <f>IFERROR(VLOOKUP(A68,'code a barre'!A:C,3,0),0)</f>
        <v>1</v>
      </c>
      <c r="E68" s="34" t="str">
        <f t="shared" si="7"/>
        <v>Quantité OK</v>
      </c>
      <c r="F68" s="34">
        <f>C68-D68</f>
        <v>0</v>
      </c>
      <c r="G68" s="35">
        <f t="shared" si="8"/>
        <v>1</v>
      </c>
      <c r="H68" s="35" t="str">
        <f t="shared" si="9"/>
        <v>Quantité OK</v>
      </c>
      <c r="I68" s="35">
        <f t="shared" si="10"/>
        <v>0</v>
      </c>
      <c r="J68" s="17">
        <f t="shared" si="11"/>
        <v>1</v>
      </c>
      <c r="K68" s="17" t="str">
        <f t="shared" si="12"/>
        <v>Quantité OK</v>
      </c>
      <c r="L68" s="26">
        <f t="shared" si="13"/>
        <v>0</v>
      </c>
    </row>
    <row r="69" spans="1:12" x14ac:dyDescent="0.25">
      <c r="A69" s="33" t="s">
        <v>74</v>
      </c>
      <c r="B69" s="28">
        <v>110803</v>
      </c>
      <c r="C69" s="28">
        <v>2</v>
      </c>
      <c r="D69" s="30">
        <f>IFERROR(VLOOKUP(A69,'code a barre'!A:C,3,0),0)</f>
        <v>2</v>
      </c>
      <c r="E69" s="34" t="str">
        <f t="shared" si="7"/>
        <v>Quantité OK</v>
      </c>
      <c r="F69" s="34">
        <f>C69-D69</f>
        <v>0</v>
      </c>
      <c r="G69" s="35">
        <f t="shared" si="8"/>
        <v>2</v>
      </c>
      <c r="H69" s="35" t="str">
        <f t="shared" si="9"/>
        <v>Quantité OK</v>
      </c>
      <c r="I69" s="35">
        <f t="shared" si="10"/>
        <v>0</v>
      </c>
      <c r="J69" s="17">
        <f t="shared" si="11"/>
        <v>2</v>
      </c>
      <c r="K69" s="17" t="str">
        <f t="shared" si="12"/>
        <v>Quantité OK</v>
      </c>
      <c r="L69" s="26">
        <f t="shared" si="13"/>
        <v>0</v>
      </c>
    </row>
    <row r="70" spans="1:12" x14ac:dyDescent="0.25">
      <c r="A70" s="33" t="s">
        <v>75</v>
      </c>
      <c r="B70" s="28">
        <v>110803</v>
      </c>
      <c r="C70" s="28">
        <v>5</v>
      </c>
      <c r="D70" s="30">
        <f>IFERROR(VLOOKUP(A70,'code a barre'!A:C,3,0),0)</f>
        <v>5</v>
      </c>
      <c r="E70" s="34" t="str">
        <f t="shared" si="7"/>
        <v>Quantité OK</v>
      </c>
      <c r="F70" s="34">
        <f>C70-D70</f>
        <v>0</v>
      </c>
      <c r="G70" s="35">
        <f t="shared" si="8"/>
        <v>5</v>
      </c>
      <c r="H70" s="35" t="str">
        <f t="shared" si="9"/>
        <v>Quantité OK</v>
      </c>
      <c r="I70" s="35">
        <f t="shared" si="10"/>
        <v>0</v>
      </c>
      <c r="J70" s="17">
        <f t="shared" si="11"/>
        <v>5</v>
      </c>
      <c r="K70" s="17" t="str">
        <f t="shared" si="12"/>
        <v>Quantité OK</v>
      </c>
      <c r="L70" s="26">
        <f t="shared" si="13"/>
        <v>0</v>
      </c>
    </row>
    <row r="71" spans="1:12" x14ac:dyDescent="0.25">
      <c r="A71" s="33" t="s">
        <v>76</v>
      </c>
      <c r="B71" s="28">
        <v>110804</v>
      </c>
      <c r="C71" s="28">
        <v>4</v>
      </c>
      <c r="D71" s="30">
        <f>IFERROR(VLOOKUP(A71,'code a barre'!A:C,3,0),0)</f>
        <v>4</v>
      </c>
      <c r="E71" s="34" t="str">
        <f t="shared" si="7"/>
        <v>Quantité OK</v>
      </c>
      <c r="F71" s="34">
        <f>C71-D71</f>
        <v>0</v>
      </c>
      <c r="G71" s="35">
        <f t="shared" si="8"/>
        <v>4</v>
      </c>
      <c r="H71" s="35" t="str">
        <f t="shared" si="9"/>
        <v>Quantité OK</v>
      </c>
      <c r="I71" s="35">
        <f t="shared" si="10"/>
        <v>0</v>
      </c>
      <c r="J71" s="17">
        <f t="shared" si="11"/>
        <v>4</v>
      </c>
      <c r="K71" s="17" t="str">
        <f t="shared" si="12"/>
        <v>Quantité OK</v>
      </c>
      <c r="L71" s="26">
        <f t="shared" si="13"/>
        <v>0</v>
      </c>
    </row>
    <row r="72" spans="1:12" x14ac:dyDescent="0.25">
      <c r="A72" s="33" t="s">
        <v>77</v>
      </c>
      <c r="B72" s="28">
        <v>110804</v>
      </c>
      <c r="C72" s="28">
        <v>2</v>
      </c>
      <c r="D72" s="30">
        <f>IFERROR(VLOOKUP(A72,'code a barre'!A:C,3,0),0)</f>
        <v>2</v>
      </c>
      <c r="E72" s="34" t="str">
        <f t="shared" si="7"/>
        <v>Quantité OK</v>
      </c>
      <c r="F72" s="34">
        <f>C72-D72</f>
        <v>0</v>
      </c>
      <c r="G72" s="35">
        <f t="shared" si="8"/>
        <v>2</v>
      </c>
      <c r="H72" s="35" t="str">
        <f t="shared" si="9"/>
        <v>Quantité OK</v>
      </c>
      <c r="I72" s="35">
        <f t="shared" si="10"/>
        <v>0</v>
      </c>
      <c r="J72" s="17">
        <f t="shared" si="11"/>
        <v>2</v>
      </c>
      <c r="K72" s="17" t="str">
        <f t="shared" si="12"/>
        <v>Quantité OK</v>
      </c>
      <c r="L72" s="26">
        <f t="shared" si="13"/>
        <v>0</v>
      </c>
    </row>
    <row r="73" spans="1:12" x14ac:dyDescent="0.25">
      <c r="A73" s="33" t="s">
        <v>78</v>
      </c>
      <c r="B73" s="28">
        <v>110804</v>
      </c>
      <c r="C73" s="28">
        <v>1</v>
      </c>
      <c r="D73" s="30">
        <f>IFERROR(VLOOKUP(A73,'code a barre'!A:C,3,0),0)</f>
        <v>0</v>
      </c>
      <c r="E73" s="34" t="str">
        <f t="shared" si="7"/>
        <v>Ecart négatif</v>
      </c>
      <c r="F73" s="34">
        <f>C73-D73</f>
        <v>1</v>
      </c>
      <c r="G73" s="35">
        <f t="shared" si="8"/>
        <v>0</v>
      </c>
      <c r="H73" s="35" t="str">
        <f t="shared" si="9"/>
        <v>Ecart négatif</v>
      </c>
      <c r="I73" s="35">
        <f t="shared" si="10"/>
        <v>1</v>
      </c>
      <c r="J73" s="17">
        <f t="shared" si="11"/>
        <v>0</v>
      </c>
      <c r="K73" s="17" t="str">
        <f t="shared" si="12"/>
        <v>Ecart négatif</v>
      </c>
      <c r="L73" s="26">
        <f t="shared" si="13"/>
        <v>1</v>
      </c>
    </row>
    <row r="74" spans="1:12" x14ac:dyDescent="0.25">
      <c r="A74" s="33" t="s">
        <v>79</v>
      </c>
      <c r="B74" s="28">
        <v>110805</v>
      </c>
      <c r="C74" s="28">
        <v>1</v>
      </c>
      <c r="D74" s="30">
        <f>IFERROR(VLOOKUP(A74,'code a barre'!A:C,3,0),0)</f>
        <v>1</v>
      </c>
      <c r="E74" s="34" t="str">
        <f t="shared" si="7"/>
        <v>Quantité OK</v>
      </c>
      <c r="F74" s="34">
        <f>C74-D74</f>
        <v>0</v>
      </c>
      <c r="G74" s="35">
        <f t="shared" si="8"/>
        <v>1</v>
      </c>
      <c r="H74" s="35" t="str">
        <f t="shared" si="9"/>
        <v>Quantité OK</v>
      </c>
      <c r="I74" s="35">
        <f t="shared" si="10"/>
        <v>0</v>
      </c>
      <c r="J74" s="17">
        <f t="shared" si="11"/>
        <v>1</v>
      </c>
      <c r="K74" s="17" t="str">
        <f t="shared" si="12"/>
        <v>Quantité OK</v>
      </c>
      <c r="L74" s="26">
        <f t="shared" si="13"/>
        <v>0</v>
      </c>
    </row>
    <row r="75" spans="1:12" x14ac:dyDescent="0.25">
      <c r="A75" s="33" t="s">
        <v>80</v>
      </c>
      <c r="B75" s="28">
        <v>110805</v>
      </c>
      <c r="C75" s="28">
        <v>1</v>
      </c>
      <c r="D75" s="30">
        <f>IFERROR(VLOOKUP(A75,'code a barre'!A:C,3,0),0)</f>
        <v>1</v>
      </c>
      <c r="E75" s="34" t="str">
        <f t="shared" si="7"/>
        <v>Quantité OK</v>
      </c>
      <c r="F75" s="34">
        <f>C75-D75</f>
        <v>0</v>
      </c>
      <c r="G75" s="35">
        <f t="shared" si="8"/>
        <v>1</v>
      </c>
      <c r="H75" s="35" t="str">
        <f t="shared" si="9"/>
        <v>Quantité OK</v>
      </c>
      <c r="I75" s="35">
        <f t="shared" si="10"/>
        <v>0</v>
      </c>
      <c r="J75" s="17">
        <f t="shared" si="11"/>
        <v>1</v>
      </c>
      <c r="K75" s="17" t="str">
        <f t="shared" si="12"/>
        <v>Quantité OK</v>
      </c>
      <c r="L75" s="26">
        <f t="shared" si="13"/>
        <v>0</v>
      </c>
    </row>
    <row r="76" spans="1:12" x14ac:dyDescent="0.25">
      <c r="A76" s="33" t="s">
        <v>81</v>
      </c>
      <c r="B76" s="28">
        <v>110805</v>
      </c>
      <c r="C76" s="28">
        <v>2</v>
      </c>
      <c r="D76" s="30">
        <f>IFERROR(VLOOKUP(A76,'code a barre'!A:C,3,0),0)</f>
        <v>2</v>
      </c>
      <c r="E76" s="34" t="str">
        <f t="shared" si="7"/>
        <v>Quantité OK</v>
      </c>
      <c r="F76" s="34">
        <f>C76-D76</f>
        <v>0</v>
      </c>
      <c r="G76" s="35">
        <f t="shared" si="8"/>
        <v>2</v>
      </c>
      <c r="H76" s="35" t="str">
        <f t="shared" si="9"/>
        <v>Quantité OK</v>
      </c>
      <c r="I76" s="35">
        <f t="shared" si="10"/>
        <v>0</v>
      </c>
      <c r="J76" s="17">
        <f t="shared" si="11"/>
        <v>2</v>
      </c>
      <c r="K76" s="17" t="str">
        <f t="shared" si="12"/>
        <v>Quantité OK</v>
      </c>
      <c r="L76" s="26">
        <f t="shared" si="13"/>
        <v>0</v>
      </c>
    </row>
    <row r="77" spans="1:12" x14ac:dyDescent="0.25">
      <c r="A77" s="36" t="s">
        <v>82</v>
      </c>
      <c r="B77" s="28">
        <v>110805</v>
      </c>
      <c r="C77" s="28">
        <v>1</v>
      </c>
      <c r="D77" s="30">
        <f>IFERROR(VLOOKUP(A77,'code a barre'!A:C,3,0),0)</f>
        <v>1</v>
      </c>
      <c r="E77" s="34" t="str">
        <f t="shared" si="7"/>
        <v>Quantité OK</v>
      </c>
      <c r="F77" s="34">
        <f>C77-D77</f>
        <v>0</v>
      </c>
      <c r="G77" s="35">
        <f t="shared" si="8"/>
        <v>1</v>
      </c>
      <c r="H77" s="35" t="str">
        <f t="shared" si="9"/>
        <v>Quantité OK</v>
      </c>
      <c r="I77" s="35">
        <f t="shared" si="10"/>
        <v>0</v>
      </c>
      <c r="J77" s="17">
        <f t="shared" si="11"/>
        <v>1</v>
      </c>
      <c r="K77" s="17" t="str">
        <f t="shared" si="12"/>
        <v>Quantité OK</v>
      </c>
      <c r="L77" s="26">
        <f t="shared" si="13"/>
        <v>0</v>
      </c>
    </row>
    <row r="78" spans="1:12" x14ac:dyDescent="0.25">
      <c r="A78" s="36" t="s">
        <v>83</v>
      </c>
      <c r="B78" s="28">
        <v>110805</v>
      </c>
      <c r="C78" s="28">
        <v>1</v>
      </c>
      <c r="D78" s="30">
        <f>IFERROR(VLOOKUP(A78,'code a barre'!A:C,3,0),0)</f>
        <v>1</v>
      </c>
      <c r="E78" s="34" t="str">
        <f t="shared" si="7"/>
        <v>Quantité OK</v>
      </c>
      <c r="F78" s="34">
        <f>C78-D78</f>
        <v>0</v>
      </c>
      <c r="G78" s="35">
        <f t="shared" si="8"/>
        <v>1</v>
      </c>
      <c r="H78" s="35" t="str">
        <f t="shared" si="9"/>
        <v>Quantité OK</v>
      </c>
      <c r="I78" s="35">
        <f t="shared" si="10"/>
        <v>0</v>
      </c>
      <c r="J78" s="17">
        <f t="shared" si="11"/>
        <v>1</v>
      </c>
      <c r="K78" s="17" t="str">
        <f t="shared" si="12"/>
        <v>Quantité OK</v>
      </c>
      <c r="L78" s="26">
        <f t="shared" si="13"/>
        <v>0</v>
      </c>
    </row>
    <row r="79" spans="1:12" x14ac:dyDescent="0.25">
      <c r="A79" s="33" t="s">
        <v>84</v>
      </c>
      <c r="B79" s="28">
        <v>110806</v>
      </c>
      <c r="C79" s="28">
        <v>1</v>
      </c>
      <c r="D79" s="30">
        <f>IFERROR(VLOOKUP(A79,'code a barre'!A:C,3,0),0)</f>
        <v>0</v>
      </c>
      <c r="E79" s="34" t="str">
        <f t="shared" si="7"/>
        <v>Ecart négatif</v>
      </c>
      <c r="F79" s="34">
        <f>C79-D79</f>
        <v>1</v>
      </c>
      <c r="G79" s="35">
        <f t="shared" si="8"/>
        <v>0</v>
      </c>
      <c r="H79" s="35" t="str">
        <f t="shared" si="9"/>
        <v>Ecart négatif</v>
      </c>
      <c r="I79" s="35">
        <f t="shared" si="10"/>
        <v>1</v>
      </c>
      <c r="J79" s="17">
        <f t="shared" si="11"/>
        <v>0</v>
      </c>
      <c r="K79" s="17" t="str">
        <f t="shared" si="12"/>
        <v>Ecart négatif</v>
      </c>
      <c r="L79" s="26">
        <f t="shared" si="13"/>
        <v>1</v>
      </c>
    </row>
    <row r="80" spans="1:12" x14ac:dyDescent="0.25">
      <c r="A80" s="33" t="s">
        <v>85</v>
      </c>
      <c r="B80" s="28">
        <v>110806</v>
      </c>
      <c r="C80" s="28">
        <v>3</v>
      </c>
      <c r="D80" s="30">
        <f>IFERROR(VLOOKUP(A80,'code a barre'!A:C,3,0),0)</f>
        <v>0</v>
      </c>
      <c r="E80" s="34" t="str">
        <f t="shared" si="7"/>
        <v>Ecart négatif</v>
      </c>
      <c r="F80" s="34">
        <f>C80-D80</f>
        <v>3</v>
      </c>
      <c r="G80" s="35">
        <f t="shared" si="8"/>
        <v>0</v>
      </c>
      <c r="H80" s="35" t="str">
        <f t="shared" si="9"/>
        <v>Ecart négatif</v>
      </c>
      <c r="I80" s="35">
        <f t="shared" si="10"/>
        <v>3</v>
      </c>
      <c r="J80" s="17">
        <f t="shared" si="11"/>
        <v>0</v>
      </c>
      <c r="K80" s="17" t="str">
        <f t="shared" si="12"/>
        <v>Ecart négatif</v>
      </c>
      <c r="L80" s="26">
        <f t="shared" si="13"/>
        <v>3</v>
      </c>
    </row>
    <row r="81" spans="1:12" x14ac:dyDescent="0.25">
      <c r="A81" s="33" t="s">
        <v>86</v>
      </c>
      <c r="B81" s="28">
        <v>110806</v>
      </c>
      <c r="C81" s="28">
        <v>1</v>
      </c>
      <c r="D81" s="30">
        <f>IFERROR(VLOOKUP(A81,'code a barre'!A:C,3,0),0)</f>
        <v>1</v>
      </c>
      <c r="E81" s="34" t="str">
        <f t="shared" si="7"/>
        <v>Quantité OK</v>
      </c>
      <c r="F81" s="34">
        <f>C81-D81</f>
        <v>0</v>
      </c>
      <c r="G81" s="35">
        <f t="shared" si="8"/>
        <v>1</v>
      </c>
      <c r="H81" s="35" t="str">
        <f t="shared" si="9"/>
        <v>Quantité OK</v>
      </c>
      <c r="I81" s="35">
        <f t="shared" si="10"/>
        <v>0</v>
      </c>
      <c r="J81" s="17">
        <f t="shared" si="11"/>
        <v>1</v>
      </c>
      <c r="K81" s="17" t="str">
        <f t="shared" si="12"/>
        <v>Quantité OK</v>
      </c>
      <c r="L81" s="26">
        <f t="shared" si="13"/>
        <v>0</v>
      </c>
    </row>
    <row r="82" spans="1:12" x14ac:dyDescent="0.25">
      <c r="A82" s="33" t="s">
        <v>87</v>
      </c>
      <c r="B82" s="28">
        <v>110806</v>
      </c>
      <c r="C82" s="28">
        <v>2</v>
      </c>
      <c r="D82" s="30">
        <f>IFERROR(VLOOKUP(A82,'code a barre'!A:C,3,0),0)</f>
        <v>0</v>
      </c>
      <c r="E82" s="34" t="str">
        <f t="shared" si="7"/>
        <v>Ecart négatif</v>
      </c>
      <c r="F82" s="34">
        <f>C82-D82</f>
        <v>2</v>
      </c>
      <c r="G82" s="35">
        <f t="shared" si="8"/>
        <v>0</v>
      </c>
      <c r="H82" s="35" t="str">
        <f t="shared" si="9"/>
        <v>Ecart négatif</v>
      </c>
      <c r="I82" s="35">
        <f t="shared" si="10"/>
        <v>2</v>
      </c>
      <c r="J82" s="17">
        <f t="shared" si="11"/>
        <v>0</v>
      </c>
      <c r="K82" s="17" t="str">
        <f t="shared" si="12"/>
        <v>Ecart négatif</v>
      </c>
      <c r="L82" s="26">
        <f t="shared" si="13"/>
        <v>2</v>
      </c>
    </row>
    <row r="83" spans="1:12" x14ac:dyDescent="0.25">
      <c r="A83" s="33" t="s">
        <v>88</v>
      </c>
      <c r="B83" s="28">
        <v>110806</v>
      </c>
      <c r="C83" s="28">
        <v>1</v>
      </c>
      <c r="D83" s="30">
        <f>IFERROR(VLOOKUP(A83,'code a barre'!A:C,3,0),0)</f>
        <v>0</v>
      </c>
      <c r="E83" s="34" t="str">
        <f t="shared" si="7"/>
        <v>Ecart négatif</v>
      </c>
      <c r="F83" s="34">
        <f>C83-D83</f>
        <v>1</v>
      </c>
      <c r="G83" s="35">
        <f t="shared" si="8"/>
        <v>0</v>
      </c>
      <c r="H83" s="35" t="str">
        <f t="shared" si="9"/>
        <v>Ecart négatif</v>
      </c>
      <c r="I83" s="35">
        <f t="shared" si="10"/>
        <v>1</v>
      </c>
      <c r="J83" s="17">
        <f t="shared" si="11"/>
        <v>0</v>
      </c>
      <c r="K83" s="17" t="str">
        <f t="shared" si="12"/>
        <v>Ecart négatif</v>
      </c>
      <c r="L83" s="26">
        <f t="shared" si="13"/>
        <v>1</v>
      </c>
    </row>
    <row r="84" spans="1:12" x14ac:dyDescent="0.25">
      <c r="A84" s="33" t="s">
        <v>89</v>
      </c>
      <c r="B84" s="28">
        <v>110806</v>
      </c>
      <c r="C84" s="28">
        <v>3</v>
      </c>
      <c r="D84" s="30">
        <f>IFERROR(VLOOKUP(A84,'code a barre'!A:C,3,0),0)</f>
        <v>3</v>
      </c>
      <c r="E84" s="34" t="str">
        <f t="shared" si="7"/>
        <v>Quantité OK</v>
      </c>
      <c r="F84" s="34">
        <f>C84-D84</f>
        <v>0</v>
      </c>
      <c r="G84" s="35">
        <f t="shared" si="8"/>
        <v>3</v>
      </c>
      <c r="H84" s="35" t="str">
        <f t="shared" si="9"/>
        <v>Quantité OK</v>
      </c>
      <c r="I84" s="35">
        <f t="shared" si="10"/>
        <v>0</v>
      </c>
      <c r="J84" s="17">
        <f t="shared" si="11"/>
        <v>3</v>
      </c>
      <c r="K84" s="17" t="str">
        <f t="shared" si="12"/>
        <v>Quantité OK</v>
      </c>
      <c r="L84" s="26">
        <f t="shared" si="13"/>
        <v>0</v>
      </c>
    </row>
    <row r="85" spans="1:12" x14ac:dyDescent="0.25">
      <c r="A85" s="33" t="s">
        <v>90</v>
      </c>
      <c r="B85" s="28">
        <v>111001</v>
      </c>
      <c r="C85" s="28">
        <v>6</v>
      </c>
      <c r="D85" s="30">
        <f>IFERROR(VLOOKUP(A85,'code a barre'!A:C,3,0),0)</f>
        <v>6</v>
      </c>
      <c r="E85" s="34" t="str">
        <f t="shared" si="7"/>
        <v>Quantité OK</v>
      </c>
      <c r="F85" s="34">
        <f>C85-D85</f>
        <v>0</v>
      </c>
      <c r="G85" s="35">
        <f t="shared" si="8"/>
        <v>6</v>
      </c>
      <c r="H85" s="35" t="str">
        <f t="shared" si="9"/>
        <v>Quantité OK</v>
      </c>
      <c r="I85" s="35">
        <f t="shared" si="10"/>
        <v>0</v>
      </c>
      <c r="J85" s="17">
        <f t="shared" si="11"/>
        <v>6</v>
      </c>
      <c r="K85" s="17" t="str">
        <f t="shared" si="12"/>
        <v>Quantité OK</v>
      </c>
      <c r="L85" s="26">
        <f t="shared" si="13"/>
        <v>0</v>
      </c>
    </row>
    <row r="86" spans="1:12" x14ac:dyDescent="0.25">
      <c r="A86" s="33" t="s">
        <v>91</v>
      </c>
      <c r="B86" s="28">
        <v>111002</v>
      </c>
      <c r="C86" s="28">
        <v>1</v>
      </c>
      <c r="D86" s="30">
        <f>IFERROR(VLOOKUP(A86,'code a barre'!A:C,3,0),0)</f>
        <v>1</v>
      </c>
      <c r="E86" s="34" t="str">
        <f t="shared" si="7"/>
        <v>Quantité OK</v>
      </c>
      <c r="F86" s="34">
        <f>C86-D86</f>
        <v>0</v>
      </c>
      <c r="G86" s="35">
        <f t="shared" si="8"/>
        <v>1</v>
      </c>
      <c r="H86" s="35" t="str">
        <f t="shared" si="9"/>
        <v>Quantité OK</v>
      </c>
      <c r="I86" s="35">
        <f t="shared" si="10"/>
        <v>0</v>
      </c>
      <c r="J86" s="17">
        <f t="shared" si="11"/>
        <v>1</v>
      </c>
      <c r="K86" s="17" t="str">
        <f t="shared" si="12"/>
        <v>Quantité OK</v>
      </c>
      <c r="L86" s="26">
        <f t="shared" si="13"/>
        <v>0</v>
      </c>
    </row>
    <row r="87" spans="1:12" x14ac:dyDescent="0.25">
      <c r="A87" s="33" t="s">
        <v>92</v>
      </c>
      <c r="B87" s="28">
        <v>111003</v>
      </c>
      <c r="C87" s="28">
        <v>4</v>
      </c>
      <c r="D87" s="30">
        <f>IFERROR(VLOOKUP(A87,'code a barre'!A:C,3,0),0)</f>
        <v>4</v>
      </c>
      <c r="E87" s="34" t="str">
        <f t="shared" si="7"/>
        <v>Quantité OK</v>
      </c>
      <c r="F87" s="34">
        <f>C87-D87</f>
        <v>0</v>
      </c>
      <c r="G87" s="35">
        <f t="shared" si="8"/>
        <v>4</v>
      </c>
      <c r="H87" s="35" t="str">
        <f t="shared" si="9"/>
        <v>Quantité OK</v>
      </c>
      <c r="I87" s="35">
        <f t="shared" si="10"/>
        <v>0</v>
      </c>
      <c r="J87" s="17">
        <f t="shared" si="11"/>
        <v>4</v>
      </c>
      <c r="K87" s="17" t="str">
        <f t="shared" si="12"/>
        <v>Quantité OK</v>
      </c>
      <c r="L87" s="26">
        <f t="shared" si="13"/>
        <v>0</v>
      </c>
    </row>
    <row r="88" spans="1:12" x14ac:dyDescent="0.25">
      <c r="A88" s="33" t="s">
        <v>93</v>
      </c>
      <c r="B88" s="28">
        <v>111004</v>
      </c>
      <c r="C88" s="28">
        <v>9</v>
      </c>
      <c r="D88" s="30">
        <f>IFERROR(VLOOKUP(A88,'code a barre'!A:C,3,0),0)</f>
        <v>9</v>
      </c>
      <c r="E88" s="34" t="str">
        <f t="shared" si="7"/>
        <v>Quantité OK</v>
      </c>
      <c r="F88" s="34">
        <f>C88-D88</f>
        <v>0</v>
      </c>
      <c r="G88" s="35">
        <f t="shared" si="8"/>
        <v>9</v>
      </c>
      <c r="H88" s="35" t="str">
        <f t="shared" si="9"/>
        <v>Quantité OK</v>
      </c>
      <c r="I88" s="35">
        <f t="shared" si="10"/>
        <v>0</v>
      </c>
      <c r="J88" s="17">
        <f t="shared" si="11"/>
        <v>9</v>
      </c>
      <c r="K88" s="17" t="str">
        <f t="shared" si="12"/>
        <v>Quantité OK</v>
      </c>
      <c r="L88" s="26">
        <f t="shared" si="13"/>
        <v>0</v>
      </c>
    </row>
    <row r="89" spans="1:12" x14ac:dyDescent="0.25">
      <c r="A89" s="33" t="s">
        <v>94</v>
      </c>
      <c r="B89" s="28">
        <v>111004</v>
      </c>
      <c r="C89" s="28">
        <v>2</v>
      </c>
      <c r="D89" s="30">
        <f>IFERROR(VLOOKUP(A89,'code a barre'!A:C,3,0),0)</f>
        <v>2</v>
      </c>
      <c r="E89" s="34" t="str">
        <f t="shared" si="7"/>
        <v>Quantité OK</v>
      </c>
      <c r="F89" s="34">
        <f>C89-D89</f>
        <v>0</v>
      </c>
      <c r="G89" s="35">
        <f t="shared" si="8"/>
        <v>2</v>
      </c>
      <c r="H89" s="35" t="str">
        <f t="shared" si="9"/>
        <v>Quantité OK</v>
      </c>
      <c r="I89" s="35">
        <f t="shared" si="10"/>
        <v>0</v>
      </c>
      <c r="J89" s="17">
        <f t="shared" si="11"/>
        <v>2</v>
      </c>
      <c r="K89" s="17" t="str">
        <f t="shared" si="12"/>
        <v>Quantité OK</v>
      </c>
      <c r="L89" s="26">
        <f t="shared" si="13"/>
        <v>0</v>
      </c>
    </row>
    <row r="90" spans="1:12" x14ac:dyDescent="0.25">
      <c r="A90" s="33" t="s">
        <v>95</v>
      </c>
      <c r="B90" s="28">
        <v>111005</v>
      </c>
      <c r="C90" s="28">
        <v>1</v>
      </c>
      <c r="D90" s="30">
        <f>IFERROR(VLOOKUP(A90,'code a barre'!A:C,3,0),0)</f>
        <v>1</v>
      </c>
      <c r="E90" s="34" t="str">
        <f t="shared" si="7"/>
        <v>Quantité OK</v>
      </c>
      <c r="F90" s="34">
        <f>C90-D90</f>
        <v>0</v>
      </c>
      <c r="G90" s="35">
        <f t="shared" si="8"/>
        <v>1</v>
      </c>
      <c r="H90" s="35" t="str">
        <f t="shared" si="9"/>
        <v>Quantité OK</v>
      </c>
      <c r="I90" s="35">
        <f t="shared" si="10"/>
        <v>0</v>
      </c>
      <c r="J90" s="17">
        <f t="shared" si="11"/>
        <v>1</v>
      </c>
      <c r="K90" s="17" t="str">
        <f t="shared" si="12"/>
        <v>Quantité OK</v>
      </c>
      <c r="L90" s="26">
        <f t="shared" si="13"/>
        <v>0</v>
      </c>
    </row>
    <row r="91" spans="1:12" x14ac:dyDescent="0.25">
      <c r="A91" s="33" t="s">
        <v>96</v>
      </c>
      <c r="B91" s="28">
        <v>111005</v>
      </c>
      <c r="C91" s="28">
        <v>2</v>
      </c>
      <c r="D91" s="30">
        <f>IFERROR(VLOOKUP(A91,'code a barre'!A:C,3,0),0)</f>
        <v>2</v>
      </c>
      <c r="E91" s="34" t="str">
        <f t="shared" si="7"/>
        <v>Quantité OK</v>
      </c>
      <c r="F91" s="34">
        <f>C91-D91</f>
        <v>0</v>
      </c>
      <c r="G91" s="35">
        <f t="shared" si="8"/>
        <v>2</v>
      </c>
      <c r="H91" s="35" t="str">
        <f t="shared" si="9"/>
        <v>Quantité OK</v>
      </c>
      <c r="I91" s="35">
        <f t="shared" si="10"/>
        <v>0</v>
      </c>
      <c r="J91" s="17">
        <f t="shared" si="11"/>
        <v>2</v>
      </c>
      <c r="K91" s="17" t="str">
        <f t="shared" si="12"/>
        <v>Quantité OK</v>
      </c>
      <c r="L91" s="26">
        <f t="shared" si="13"/>
        <v>0</v>
      </c>
    </row>
    <row r="92" spans="1:12" x14ac:dyDescent="0.25">
      <c r="A92" s="33" t="s">
        <v>97</v>
      </c>
      <c r="B92" s="28">
        <v>111005</v>
      </c>
      <c r="C92" s="28">
        <v>2</v>
      </c>
      <c r="D92" s="30">
        <f>IFERROR(VLOOKUP(A92,'code a barre'!A:C,3,0),0)</f>
        <v>2</v>
      </c>
      <c r="E92" s="34" t="str">
        <f t="shared" si="7"/>
        <v>Quantité OK</v>
      </c>
      <c r="F92" s="34">
        <f>C92-D92</f>
        <v>0</v>
      </c>
      <c r="G92" s="35">
        <f t="shared" si="8"/>
        <v>2</v>
      </c>
      <c r="H92" s="35" t="str">
        <f t="shared" si="9"/>
        <v>Quantité OK</v>
      </c>
      <c r="I92" s="35">
        <f t="shared" si="10"/>
        <v>0</v>
      </c>
      <c r="J92" s="17">
        <f t="shared" si="11"/>
        <v>2</v>
      </c>
      <c r="K92" s="17" t="str">
        <f t="shared" si="12"/>
        <v>Quantité OK</v>
      </c>
      <c r="L92" s="26">
        <f t="shared" si="13"/>
        <v>0</v>
      </c>
    </row>
    <row r="93" spans="1:12" x14ac:dyDescent="0.25">
      <c r="A93" s="33" t="s">
        <v>98</v>
      </c>
      <c r="B93" s="28">
        <v>111006</v>
      </c>
      <c r="C93" s="28">
        <v>1</v>
      </c>
      <c r="D93" s="30">
        <f>IFERROR(VLOOKUP(A93,'code a barre'!A:C,3,0),0)</f>
        <v>1</v>
      </c>
      <c r="E93" s="34" t="str">
        <f t="shared" si="7"/>
        <v>Quantité OK</v>
      </c>
      <c r="F93" s="34">
        <f>C93-D93</f>
        <v>0</v>
      </c>
      <c r="G93" s="35">
        <f t="shared" si="8"/>
        <v>1</v>
      </c>
      <c r="H93" s="35" t="str">
        <f t="shared" si="9"/>
        <v>Quantité OK</v>
      </c>
      <c r="I93" s="35">
        <f t="shared" si="10"/>
        <v>0</v>
      </c>
      <c r="J93" s="17">
        <f t="shared" si="11"/>
        <v>1</v>
      </c>
      <c r="K93" s="17" t="str">
        <f t="shared" si="12"/>
        <v>Quantité OK</v>
      </c>
      <c r="L93" s="26">
        <f t="shared" si="13"/>
        <v>0</v>
      </c>
    </row>
    <row r="94" spans="1:12" x14ac:dyDescent="0.25">
      <c r="A94" s="33" t="s">
        <v>99</v>
      </c>
      <c r="B94" s="28">
        <v>111006</v>
      </c>
      <c r="C94" s="28">
        <v>4</v>
      </c>
      <c r="D94" s="30">
        <f>IFERROR(VLOOKUP(A94,'code a barre'!A:C,3,0),0)</f>
        <v>6</v>
      </c>
      <c r="E94" s="34" t="str">
        <f t="shared" si="7"/>
        <v>Ecart positif</v>
      </c>
      <c r="F94" s="34">
        <f>C94-D94</f>
        <v>-2</v>
      </c>
      <c r="G94" s="35">
        <f t="shared" si="8"/>
        <v>0</v>
      </c>
      <c r="H94" s="35" t="str">
        <f t="shared" si="9"/>
        <v>Ecart négatif</v>
      </c>
      <c r="I94" s="35">
        <f t="shared" si="10"/>
        <v>4</v>
      </c>
      <c r="J94" s="17">
        <f t="shared" si="11"/>
        <v>0</v>
      </c>
      <c r="K94" s="17" t="str">
        <f t="shared" si="12"/>
        <v>Ecart négatif</v>
      </c>
      <c r="L94" s="26">
        <f t="shared" si="13"/>
        <v>4</v>
      </c>
    </row>
    <row r="95" spans="1:12" x14ac:dyDescent="0.25">
      <c r="A95" s="33" t="s">
        <v>100</v>
      </c>
      <c r="B95" s="28">
        <v>111006</v>
      </c>
      <c r="C95" s="28">
        <v>5</v>
      </c>
      <c r="D95" s="30">
        <f>IFERROR(VLOOKUP(A95,'code a barre'!A:C,3,0),0)</f>
        <v>5</v>
      </c>
      <c r="E95" s="34" t="str">
        <f t="shared" si="7"/>
        <v>Quantité OK</v>
      </c>
      <c r="F95" s="34">
        <f>C95-D95</f>
        <v>0</v>
      </c>
      <c r="G95" s="35">
        <f t="shared" si="8"/>
        <v>5</v>
      </c>
      <c r="H95" s="35" t="str">
        <f t="shared" si="9"/>
        <v>Quantité OK</v>
      </c>
      <c r="I95" s="35">
        <f t="shared" si="10"/>
        <v>0</v>
      </c>
      <c r="J95" s="17">
        <f t="shared" si="11"/>
        <v>5</v>
      </c>
      <c r="K95" s="17" t="str">
        <f t="shared" si="12"/>
        <v>Quantité OK</v>
      </c>
      <c r="L95" s="26">
        <f t="shared" si="13"/>
        <v>0</v>
      </c>
    </row>
    <row r="96" spans="1:12" x14ac:dyDescent="0.25">
      <c r="A96" s="33" t="s">
        <v>101</v>
      </c>
      <c r="B96" s="28">
        <v>111201</v>
      </c>
      <c r="C96" s="28">
        <v>1</v>
      </c>
      <c r="D96" s="30">
        <f>IFERROR(VLOOKUP(A96,'code a barre'!A:C,3,0),0)</f>
        <v>1</v>
      </c>
      <c r="E96" s="34" t="str">
        <f t="shared" si="7"/>
        <v>Quantité OK</v>
      </c>
      <c r="F96" s="34">
        <f>C96-D96</f>
        <v>0</v>
      </c>
      <c r="G96" s="35">
        <f t="shared" si="8"/>
        <v>1</v>
      </c>
      <c r="H96" s="35" t="str">
        <f t="shared" si="9"/>
        <v>Quantité OK</v>
      </c>
      <c r="I96" s="35">
        <f t="shared" si="10"/>
        <v>0</v>
      </c>
      <c r="J96" s="17">
        <f t="shared" si="11"/>
        <v>1</v>
      </c>
      <c r="K96" s="17" t="str">
        <f t="shared" si="12"/>
        <v>Quantité OK</v>
      </c>
      <c r="L96" s="26">
        <f t="shared" si="13"/>
        <v>0</v>
      </c>
    </row>
    <row r="97" spans="1:12" x14ac:dyDescent="0.25">
      <c r="A97" s="33" t="s">
        <v>102</v>
      </c>
      <c r="B97" s="28">
        <v>111201</v>
      </c>
      <c r="C97" s="28">
        <v>1</v>
      </c>
      <c r="D97" s="30">
        <f>IFERROR(VLOOKUP(A97,'code a barre'!A:C,3,0),0)</f>
        <v>1</v>
      </c>
      <c r="E97" s="34" t="str">
        <f t="shared" si="7"/>
        <v>Quantité OK</v>
      </c>
      <c r="F97" s="34">
        <f>C97-D97</f>
        <v>0</v>
      </c>
      <c r="G97" s="35">
        <f t="shared" si="8"/>
        <v>1</v>
      </c>
      <c r="H97" s="35" t="str">
        <f t="shared" si="9"/>
        <v>Quantité OK</v>
      </c>
      <c r="I97" s="35">
        <f t="shared" si="10"/>
        <v>0</v>
      </c>
      <c r="J97" s="17">
        <f t="shared" si="11"/>
        <v>1</v>
      </c>
      <c r="K97" s="17" t="str">
        <f t="shared" si="12"/>
        <v>Quantité OK</v>
      </c>
      <c r="L97" s="26">
        <f t="shared" si="13"/>
        <v>0</v>
      </c>
    </row>
    <row r="98" spans="1:12" x14ac:dyDescent="0.25">
      <c r="A98" s="33" t="s">
        <v>103</v>
      </c>
      <c r="B98" s="28">
        <v>111202</v>
      </c>
      <c r="C98" s="28">
        <v>1</v>
      </c>
      <c r="D98" s="30">
        <f>IFERROR(VLOOKUP(A98,'code a barre'!A:C,3,0),0)</f>
        <v>1</v>
      </c>
      <c r="E98" s="34" t="str">
        <f t="shared" si="7"/>
        <v>Quantité OK</v>
      </c>
      <c r="F98" s="34">
        <f>C98-D98</f>
        <v>0</v>
      </c>
      <c r="G98" s="35">
        <f t="shared" si="8"/>
        <v>1</v>
      </c>
      <c r="H98" s="35" t="str">
        <f t="shared" si="9"/>
        <v>Quantité OK</v>
      </c>
      <c r="I98" s="35">
        <f t="shared" si="10"/>
        <v>0</v>
      </c>
      <c r="J98" s="17">
        <f t="shared" si="11"/>
        <v>1</v>
      </c>
      <c r="K98" s="17" t="str">
        <f t="shared" si="12"/>
        <v>Quantité OK</v>
      </c>
      <c r="L98" s="26">
        <f t="shared" si="13"/>
        <v>0</v>
      </c>
    </row>
    <row r="99" spans="1:12" x14ac:dyDescent="0.25">
      <c r="A99" s="33" t="s">
        <v>104</v>
      </c>
      <c r="B99" s="28">
        <v>111202</v>
      </c>
      <c r="C99" s="28">
        <v>1</v>
      </c>
      <c r="D99" s="30">
        <f>IFERROR(VLOOKUP(A99,'code a barre'!A:C,3,0),0)</f>
        <v>1</v>
      </c>
      <c r="E99" s="34" t="str">
        <f t="shared" si="7"/>
        <v>Quantité OK</v>
      </c>
      <c r="F99" s="34">
        <f>C99-D99</f>
        <v>0</v>
      </c>
      <c r="G99" s="35">
        <f t="shared" si="8"/>
        <v>1</v>
      </c>
      <c r="H99" s="35" t="str">
        <f t="shared" si="9"/>
        <v>Quantité OK</v>
      </c>
      <c r="I99" s="35">
        <f t="shared" si="10"/>
        <v>0</v>
      </c>
      <c r="J99" s="17">
        <f t="shared" si="11"/>
        <v>1</v>
      </c>
      <c r="K99" s="17" t="str">
        <f t="shared" si="12"/>
        <v>Quantité OK</v>
      </c>
      <c r="L99" s="26">
        <f t="shared" si="13"/>
        <v>0</v>
      </c>
    </row>
    <row r="100" spans="1:12" x14ac:dyDescent="0.25">
      <c r="A100" s="33" t="s">
        <v>105</v>
      </c>
      <c r="B100" s="28">
        <v>111202</v>
      </c>
      <c r="C100" s="28">
        <v>8</v>
      </c>
      <c r="D100" s="30">
        <f>IFERROR(VLOOKUP(A100,'code a barre'!A:C,3,0),0)</f>
        <v>8</v>
      </c>
      <c r="E100" s="34" t="str">
        <f t="shared" si="7"/>
        <v>Quantité OK</v>
      </c>
      <c r="F100" s="34">
        <f>C100-D100</f>
        <v>0</v>
      </c>
      <c r="G100" s="35">
        <f t="shared" si="8"/>
        <v>8</v>
      </c>
      <c r="H100" s="35" t="str">
        <f t="shared" si="9"/>
        <v>Quantité OK</v>
      </c>
      <c r="I100" s="35">
        <f t="shared" si="10"/>
        <v>0</v>
      </c>
      <c r="J100" s="17">
        <f t="shared" si="11"/>
        <v>8</v>
      </c>
      <c r="K100" s="17" t="str">
        <f t="shared" si="12"/>
        <v>Quantité OK</v>
      </c>
      <c r="L100" s="26">
        <f t="shared" si="13"/>
        <v>0</v>
      </c>
    </row>
    <row r="101" spans="1:12" x14ac:dyDescent="0.25">
      <c r="A101" s="33" t="s">
        <v>106</v>
      </c>
      <c r="B101" s="28">
        <v>111203</v>
      </c>
      <c r="C101" s="28">
        <v>2</v>
      </c>
      <c r="D101" s="30">
        <f>IFERROR(VLOOKUP(A101,'code a barre'!A:C,3,0),0)</f>
        <v>2</v>
      </c>
      <c r="E101" s="34" t="str">
        <f t="shared" si="7"/>
        <v>Quantité OK</v>
      </c>
      <c r="F101" s="34">
        <f>C101-D101</f>
        <v>0</v>
      </c>
      <c r="G101" s="35">
        <f t="shared" si="8"/>
        <v>2</v>
      </c>
      <c r="H101" s="35" t="str">
        <f t="shared" si="9"/>
        <v>Quantité OK</v>
      </c>
      <c r="I101" s="35">
        <f t="shared" si="10"/>
        <v>0</v>
      </c>
      <c r="J101" s="17">
        <f t="shared" si="11"/>
        <v>2</v>
      </c>
      <c r="K101" s="17" t="str">
        <f t="shared" si="12"/>
        <v>Quantité OK</v>
      </c>
      <c r="L101" s="26">
        <f t="shared" si="13"/>
        <v>0</v>
      </c>
    </row>
    <row r="102" spans="1:12" x14ac:dyDescent="0.25">
      <c r="A102" s="33" t="s">
        <v>107</v>
      </c>
      <c r="B102" s="28">
        <v>111203</v>
      </c>
      <c r="C102" s="28">
        <v>1</v>
      </c>
      <c r="D102" s="30">
        <f>IFERROR(VLOOKUP(A102,'code a barre'!A:C,3,0),0)</f>
        <v>1</v>
      </c>
      <c r="E102" s="34" t="str">
        <f t="shared" si="7"/>
        <v>Quantité OK</v>
      </c>
      <c r="F102" s="34">
        <f>C102-D102</f>
        <v>0</v>
      </c>
      <c r="G102" s="35">
        <f t="shared" si="8"/>
        <v>1</v>
      </c>
      <c r="H102" s="35" t="str">
        <f t="shared" si="9"/>
        <v>Quantité OK</v>
      </c>
      <c r="I102" s="35">
        <f t="shared" si="10"/>
        <v>0</v>
      </c>
      <c r="J102" s="17">
        <f t="shared" si="11"/>
        <v>1</v>
      </c>
      <c r="K102" s="17" t="str">
        <f t="shared" si="12"/>
        <v>Quantité OK</v>
      </c>
      <c r="L102" s="26">
        <f t="shared" si="13"/>
        <v>0</v>
      </c>
    </row>
    <row r="103" spans="1:12" x14ac:dyDescent="0.25">
      <c r="A103" s="33" t="s">
        <v>108</v>
      </c>
      <c r="B103" s="28">
        <v>111204</v>
      </c>
      <c r="C103" s="28">
        <v>2</v>
      </c>
      <c r="D103" s="30">
        <f>IFERROR(VLOOKUP(A103,'code a barre'!A:C,3,0),0)</f>
        <v>2</v>
      </c>
      <c r="E103" s="34" t="str">
        <f t="shared" si="7"/>
        <v>Quantité OK</v>
      </c>
      <c r="F103" s="34">
        <f>C103-D103</f>
        <v>0</v>
      </c>
      <c r="G103" s="35">
        <f t="shared" si="8"/>
        <v>2</v>
      </c>
      <c r="H103" s="35" t="str">
        <f t="shared" si="9"/>
        <v>Quantité OK</v>
      </c>
      <c r="I103" s="35">
        <f t="shared" si="10"/>
        <v>0</v>
      </c>
      <c r="J103" s="17">
        <f t="shared" si="11"/>
        <v>2</v>
      </c>
      <c r="K103" s="17" t="str">
        <f t="shared" si="12"/>
        <v>Quantité OK</v>
      </c>
      <c r="L103" s="26">
        <f t="shared" si="13"/>
        <v>0</v>
      </c>
    </row>
    <row r="104" spans="1:12" x14ac:dyDescent="0.25">
      <c r="A104" s="33" t="s">
        <v>109</v>
      </c>
      <c r="B104" s="28">
        <v>111205</v>
      </c>
      <c r="C104" s="28">
        <v>6</v>
      </c>
      <c r="D104" s="30">
        <f>IFERROR(VLOOKUP(A104,'code a barre'!A:C,3,0),0)</f>
        <v>5</v>
      </c>
      <c r="E104" s="34" t="str">
        <f t="shared" si="7"/>
        <v>Ecart négatif</v>
      </c>
      <c r="F104" s="34">
        <f>C104-D104</f>
        <v>1</v>
      </c>
      <c r="G104" s="35">
        <f t="shared" si="8"/>
        <v>0</v>
      </c>
      <c r="H104" s="35" t="str">
        <f t="shared" si="9"/>
        <v>Ecart négatif</v>
      </c>
      <c r="I104" s="35">
        <f t="shared" si="10"/>
        <v>6</v>
      </c>
      <c r="J104" s="17">
        <f t="shared" si="11"/>
        <v>0</v>
      </c>
      <c r="K104" s="17" t="str">
        <f t="shared" si="12"/>
        <v>Ecart négatif</v>
      </c>
      <c r="L104" s="26">
        <f t="shared" si="13"/>
        <v>6</v>
      </c>
    </row>
    <row r="105" spans="1:12" x14ac:dyDescent="0.25">
      <c r="A105" s="33" t="s">
        <v>110</v>
      </c>
      <c r="B105" s="28">
        <v>111206</v>
      </c>
      <c r="C105" s="28">
        <v>3</v>
      </c>
      <c r="D105" s="30">
        <f>IFERROR(VLOOKUP(A105,'code a barre'!A:C,3,0),0)</f>
        <v>1</v>
      </c>
      <c r="E105" s="34" t="str">
        <f t="shared" si="7"/>
        <v>Ecart négatif</v>
      </c>
      <c r="F105" s="34">
        <f>C105-D105</f>
        <v>2</v>
      </c>
      <c r="G105" s="35">
        <f t="shared" si="8"/>
        <v>0</v>
      </c>
      <c r="H105" s="35" t="str">
        <f t="shared" si="9"/>
        <v>Ecart négatif</v>
      </c>
      <c r="I105" s="35">
        <f t="shared" si="10"/>
        <v>3</v>
      </c>
      <c r="J105" s="17">
        <f t="shared" si="11"/>
        <v>0</v>
      </c>
      <c r="K105" s="17" t="str">
        <f t="shared" si="12"/>
        <v>Ecart négatif</v>
      </c>
      <c r="L105" s="26">
        <f t="shared" si="13"/>
        <v>3</v>
      </c>
    </row>
    <row r="106" spans="1:12" x14ac:dyDescent="0.25">
      <c r="A106" s="33" t="s">
        <v>111</v>
      </c>
      <c r="B106" s="28">
        <v>111401</v>
      </c>
      <c r="C106" s="28">
        <v>1</v>
      </c>
      <c r="D106" s="30">
        <f>IFERROR(VLOOKUP(A106,'code a barre'!A:C,3,0),0)</f>
        <v>1</v>
      </c>
      <c r="E106" s="34" t="str">
        <f t="shared" si="7"/>
        <v>Quantité OK</v>
      </c>
      <c r="F106" s="34">
        <f>C106-D106</f>
        <v>0</v>
      </c>
      <c r="G106" s="35">
        <f t="shared" si="8"/>
        <v>1</v>
      </c>
      <c r="H106" s="35" t="str">
        <f t="shared" si="9"/>
        <v>Quantité OK</v>
      </c>
      <c r="I106" s="35">
        <f t="shared" si="10"/>
        <v>0</v>
      </c>
      <c r="J106" s="17">
        <f t="shared" si="11"/>
        <v>1</v>
      </c>
      <c r="K106" s="17" t="str">
        <f t="shared" si="12"/>
        <v>Quantité OK</v>
      </c>
      <c r="L106" s="26">
        <f t="shared" si="13"/>
        <v>0</v>
      </c>
    </row>
    <row r="107" spans="1:12" x14ac:dyDescent="0.25">
      <c r="A107" s="33" t="s">
        <v>112</v>
      </c>
      <c r="B107" s="28">
        <v>111401</v>
      </c>
      <c r="C107" s="28">
        <v>8</v>
      </c>
      <c r="D107" s="30">
        <f>IFERROR(VLOOKUP(A107,'code a barre'!A:C,3,0),0)</f>
        <v>8</v>
      </c>
      <c r="E107" s="34" t="str">
        <f t="shared" si="7"/>
        <v>Quantité OK</v>
      </c>
      <c r="F107" s="34">
        <f>C107-D107</f>
        <v>0</v>
      </c>
      <c r="G107" s="35">
        <f t="shared" si="8"/>
        <v>8</v>
      </c>
      <c r="H107" s="35" t="str">
        <f t="shared" si="9"/>
        <v>Quantité OK</v>
      </c>
      <c r="I107" s="35">
        <f t="shared" si="10"/>
        <v>0</v>
      </c>
      <c r="J107" s="17">
        <f t="shared" si="11"/>
        <v>8</v>
      </c>
      <c r="K107" s="17" t="str">
        <f t="shared" si="12"/>
        <v>Quantité OK</v>
      </c>
      <c r="L107" s="26">
        <f t="shared" si="13"/>
        <v>0</v>
      </c>
    </row>
    <row r="108" spans="1:12" x14ac:dyDescent="0.25">
      <c r="A108" s="33" t="s">
        <v>113</v>
      </c>
      <c r="B108" s="28">
        <v>111403</v>
      </c>
      <c r="C108" s="28">
        <v>3</v>
      </c>
      <c r="D108" s="30">
        <f>IFERROR(VLOOKUP(A108,'code a barre'!A:C,3,0),0)</f>
        <v>3</v>
      </c>
      <c r="E108" s="34" t="str">
        <f t="shared" si="7"/>
        <v>Quantité OK</v>
      </c>
      <c r="F108" s="34">
        <f>C108-D108</f>
        <v>0</v>
      </c>
      <c r="G108" s="35">
        <f t="shared" si="8"/>
        <v>3</v>
      </c>
      <c r="H108" s="35" t="str">
        <f t="shared" si="9"/>
        <v>Quantité OK</v>
      </c>
      <c r="I108" s="35">
        <f t="shared" si="10"/>
        <v>0</v>
      </c>
      <c r="J108" s="17">
        <f t="shared" si="11"/>
        <v>3</v>
      </c>
      <c r="K108" s="17" t="str">
        <f t="shared" si="12"/>
        <v>Quantité OK</v>
      </c>
      <c r="L108" s="26">
        <f t="shared" si="13"/>
        <v>0</v>
      </c>
    </row>
    <row r="109" spans="1:12" x14ac:dyDescent="0.25">
      <c r="A109" s="33" t="s">
        <v>114</v>
      </c>
      <c r="B109" s="28">
        <v>111404</v>
      </c>
      <c r="C109" s="28">
        <v>1</v>
      </c>
      <c r="D109" s="30">
        <f>IFERROR(VLOOKUP(A109,'code a barre'!A:C,3,0),0)</f>
        <v>1</v>
      </c>
      <c r="E109" s="34" t="str">
        <f t="shared" si="7"/>
        <v>Quantité OK</v>
      </c>
      <c r="F109" s="34">
        <f>C109-D109</f>
        <v>0</v>
      </c>
      <c r="G109" s="35">
        <f t="shared" si="8"/>
        <v>1</v>
      </c>
      <c r="H109" s="35" t="str">
        <f t="shared" si="9"/>
        <v>Quantité OK</v>
      </c>
      <c r="I109" s="35">
        <f t="shared" si="10"/>
        <v>0</v>
      </c>
      <c r="J109" s="17">
        <f t="shared" si="11"/>
        <v>1</v>
      </c>
      <c r="K109" s="17" t="str">
        <f t="shared" si="12"/>
        <v>Quantité OK</v>
      </c>
      <c r="L109" s="26">
        <f t="shared" si="13"/>
        <v>0</v>
      </c>
    </row>
    <row r="110" spans="1:12" x14ac:dyDescent="0.25">
      <c r="A110" s="33" t="s">
        <v>115</v>
      </c>
      <c r="B110" s="28">
        <v>111405</v>
      </c>
      <c r="C110" s="28">
        <v>5</v>
      </c>
      <c r="D110" s="30">
        <f>IFERROR(VLOOKUP(A110,'code a barre'!A:C,3,0),0)</f>
        <v>4</v>
      </c>
      <c r="E110" s="34" t="str">
        <f t="shared" si="7"/>
        <v>Ecart négatif</v>
      </c>
      <c r="F110" s="34">
        <f>C110-D110</f>
        <v>1</v>
      </c>
      <c r="G110" s="35">
        <f t="shared" si="8"/>
        <v>0</v>
      </c>
      <c r="H110" s="35" t="str">
        <f t="shared" si="9"/>
        <v>Ecart négatif</v>
      </c>
      <c r="I110" s="35">
        <f t="shared" si="10"/>
        <v>5</v>
      </c>
      <c r="J110" s="17">
        <f t="shared" si="11"/>
        <v>0</v>
      </c>
      <c r="K110" s="17" t="str">
        <f t="shared" si="12"/>
        <v>Ecart négatif</v>
      </c>
      <c r="L110" s="26">
        <f t="shared" si="13"/>
        <v>5</v>
      </c>
    </row>
    <row r="111" spans="1:12" x14ac:dyDescent="0.25">
      <c r="A111" s="33" t="s">
        <v>116</v>
      </c>
      <c r="B111" s="28">
        <v>111405</v>
      </c>
      <c r="C111" s="28">
        <v>6</v>
      </c>
      <c r="D111" s="30">
        <f>IFERROR(VLOOKUP(A111,'code a barre'!A:C,3,0),0)</f>
        <v>6</v>
      </c>
      <c r="E111" s="34" t="str">
        <f t="shared" si="7"/>
        <v>Quantité OK</v>
      </c>
      <c r="F111" s="34">
        <f>C111-D111</f>
        <v>0</v>
      </c>
      <c r="G111" s="35">
        <f t="shared" si="8"/>
        <v>6</v>
      </c>
      <c r="H111" s="35" t="str">
        <f t="shared" si="9"/>
        <v>Quantité OK</v>
      </c>
      <c r="I111" s="35">
        <f t="shared" si="10"/>
        <v>0</v>
      </c>
      <c r="J111" s="17">
        <f t="shared" si="11"/>
        <v>6</v>
      </c>
      <c r="K111" s="17" t="str">
        <f t="shared" si="12"/>
        <v>Quantité OK</v>
      </c>
      <c r="L111" s="26">
        <f t="shared" si="13"/>
        <v>0</v>
      </c>
    </row>
    <row r="112" spans="1:12" x14ac:dyDescent="0.25">
      <c r="A112" s="33" t="s">
        <v>117</v>
      </c>
      <c r="B112" s="28">
        <v>111406</v>
      </c>
      <c r="C112" s="28">
        <v>4</v>
      </c>
      <c r="D112" s="30">
        <f>IFERROR(VLOOKUP(A112,'code a barre'!A:C,3,0),0)</f>
        <v>3</v>
      </c>
      <c r="E112" s="34" t="str">
        <f t="shared" si="7"/>
        <v>Ecart négatif</v>
      </c>
      <c r="F112" s="34">
        <f>C112-D112</f>
        <v>1</v>
      </c>
      <c r="G112" s="35">
        <f t="shared" si="8"/>
        <v>0</v>
      </c>
      <c r="H112" s="35" t="str">
        <f t="shared" si="9"/>
        <v>Ecart négatif</v>
      </c>
      <c r="I112" s="35">
        <f t="shared" si="10"/>
        <v>4</v>
      </c>
      <c r="J112" s="17">
        <f t="shared" si="11"/>
        <v>0</v>
      </c>
      <c r="K112" s="17" t="str">
        <f t="shared" si="12"/>
        <v>Ecart négatif</v>
      </c>
      <c r="L112" s="26">
        <f t="shared" si="13"/>
        <v>4</v>
      </c>
    </row>
    <row r="113" spans="1:12" x14ac:dyDescent="0.25">
      <c r="A113" s="33" t="s">
        <v>118</v>
      </c>
      <c r="B113" s="28">
        <v>112301</v>
      </c>
      <c r="C113" s="28">
        <v>2</v>
      </c>
      <c r="D113" s="30">
        <f>IFERROR(VLOOKUP(A113,'code a barre'!A:C,3,0),0)</f>
        <v>2</v>
      </c>
      <c r="E113" s="34" t="str">
        <f t="shared" si="7"/>
        <v>Quantité OK</v>
      </c>
      <c r="F113" s="34">
        <f>C113-D113</f>
        <v>0</v>
      </c>
      <c r="G113" s="35">
        <f t="shared" si="8"/>
        <v>2</v>
      </c>
      <c r="H113" s="35" t="str">
        <f t="shared" si="9"/>
        <v>Quantité OK</v>
      </c>
      <c r="I113" s="35">
        <f t="shared" si="10"/>
        <v>0</v>
      </c>
      <c r="J113" s="17">
        <f t="shared" si="11"/>
        <v>2</v>
      </c>
      <c r="K113" s="17" t="str">
        <f t="shared" si="12"/>
        <v>Quantité OK</v>
      </c>
      <c r="L113" s="26">
        <f t="shared" si="13"/>
        <v>0</v>
      </c>
    </row>
    <row r="114" spans="1:12" x14ac:dyDescent="0.25">
      <c r="A114" s="33" t="s">
        <v>119</v>
      </c>
      <c r="B114" s="28">
        <v>112301</v>
      </c>
      <c r="C114" s="28">
        <v>1</v>
      </c>
      <c r="D114" s="30">
        <f>IFERROR(VLOOKUP(A114,'code a barre'!A:C,3,0),0)</f>
        <v>1</v>
      </c>
      <c r="E114" s="34" t="str">
        <f t="shared" si="7"/>
        <v>Quantité OK</v>
      </c>
      <c r="F114" s="34">
        <f>C114-D114</f>
        <v>0</v>
      </c>
      <c r="G114" s="35">
        <f t="shared" si="8"/>
        <v>1</v>
      </c>
      <c r="H114" s="35" t="str">
        <f t="shared" si="9"/>
        <v>Quantité OK</v>
      </c>
      <c r="I114" s="35">
        <f t="shared" si="10"/>
        <v>0</v>
      </c>
      <c r="J114" s="17">
        <f t="shared" si="11"/>
        <v>1</v>
      </c>
      <c r="K114" s="17" t="str">
        <f t="shared" si="12"/>
        <v>Quantité OK</v>
      </c>
      <c r="L114" s="26">
        <f t="shared" si="13"/>
        <v>0</v>
      </c>
    </row>
    <row r="115" spans="1:12" x14ac:dyDescent="0.25">
      <c r="A115" s="33" t="s">
        <v>120</v>
      </c>
      <c r="B115" s="28">
        <v>112301</v>
      </c>
      <c r="C115" s="28">
        <v>4</v>
      </c>
      <c r="D115" s="30">
        <f>IFERROR(VLOOKUP(A115,'code a barre'!A:C,3,0),0)</f>
        <v>4</v>
      </c>
      <c r="E115" s="34" t="str">
        <f t="shared" si="7"/>
        <v>Quantité OK</v>
      </c>
      <c r="F115" s="34">
        <f>C115-D115</f>
        <v>0</v>
      </c>
      <c r="G115" s="35">
        <f t="shared" si="8"/>
        <v>4</v>
      </c>
      <c r="H115" s="35" t="str">
        <f t="shared" si="9"/>
        <v>Quantité OK</v>
      </c>
      <c r="I115" s="35">
        <f t="shared" si="10"/>
        <v>0</v>
      </c>
      <c r="J115" s="17">
        <f t="shared" si="11"/>
        <v>4</v>
      </c>
      <c r="K115" s="17" t="str">
        <f t="shared" si="12"/>
        <v>Quantité OK</v>
      </c>
      <c r="L115" s="26">
        <f t="shared" si="13"/>
        <v>0</v>
      </c>
    </row>
    <row r="116" spans="1:12" x14ac:dyDescent="0.25">
      <c r="A116" s="33" t="s">
        <v>121</v>
      </c>
      <c r="B116" s="28">
        <v>112302</v>
      </c>
      <c r="C116" s="28">
        <v>1</v>
      </c>
      <c r="D116" s="30">
        <f>IFERROR(VLOOKUP(A116,'code a barre'!A:C,3,0),0)</f>
        <v>1</v>
      </c>
      <c r="E116" s="34" t="str">
        <f t="shared" si="7"/>
        <v>Quantité OK</v>
      </c>
      <c r="F116" s="34">
        <f>C116-D116</f>
        <v>0</v>
      </c>
      <c r="G116" s="35">
        <f t="shared" si="8"/>
        <v>1</v>
      </c>
      <c r="H116" s="35" t="str">
        <f t="shared" si="9"/>
        <v>Quantité OK</v>
      </c>
      <c r="I116" s="35">
        <f t="shared" si="10"/>
        <v>0</v>
      </c>
      <c r="J116" s="17">
        <f t="shared" si="11"/>
        <v>1</v>
      </c>
      <c r="K116" s="17" t="str">
        <f t="shared" si="12"/>
        <v>Quantité OK</v>
      </c>
      <c r="L116" s="26">
        <f t="shared" si="13"/>
        <v>0</v>
      </c>
    </row>
    <row r="117" spans="1:12" x14ac:dyDescent="0.25">
      <c r="A117" s="33" t="s">
        <v>122</v>
      </c>
      <c r="B117" s="28">
        <v>112302</v>
      </c>
      <c r="C117" s="28">
        <v>3</v>
      </c>
      <c r="D117" s="30">
        <f>IFERROR(VLOOKUP(A117,'code a barre'!A:C,3,0),0)</f>
        <v>3</v>
      </c>
      <c r="E117" s="34" t="str">
        <f t="shared" si="7"/>
        <v>Quantité OK</v>
      </c>
      <c r="F117" s="34">
        <f>C117-D117</f>
        <v>0</v>
      </c>
      <c r="G117" s="35">
        <f t="shared" si="8"/>
        <v>3</v>
      </c>
      <c r="H117" s="35" t="str">
        <f t="shared" si="9"/>
        <v>Quantité OK</v>
      </c>
      <c r="I117" s="35">
        <f t="shared" si="10"/>
        <v>0</v>
      </c>
      <c r="J117" s="17">
        <f t="shared" si="11"/>
        <v>3</v>
      </c>
      <c r="K117" s="17" t="str">
        <f t="shared" si="12"/>
        <v>Quantité OK</v>
      </c>
      <c r="L117" s="26">
        <f t="shared" si="13"/>
        <v>0</v>
      </c>
    </row>
    <row r="118" spans="1:12" x14ac:dyDescent="0.25">
      <c r="A118" s="33" t="s">
        <v>123</v>
      </c>
      <c r="B118" s="28">
        <v>112302</v>
      </c>
      <c r="C118" s="28">
        <v>3</v>
      </c>
      <c r="D118" s="30">
        <f>IFERROR(VLOOKUP(A118,'code a barre'!A:C,3,0),0)</f>
        <v>3</v>
      </c>
      <c r="E118" s="34" t="str">
        <f t="shared" si="7"/>
        <v>Quantité OK</v>
      </c>
      <c r="F118" s="34">
        <f>C118-D118</f>
        <v>0</v>
      </c>
      <c r="G118" s="35">
        <f t="shared" si="8"/>
        <v>3</v>
      </c>
      <c r="H118" s="35" t="str">
        <f t="shared" si="9"/>
        <v>Quantité OK</v>
      </c>
      <c r="I118" s="35">
        <f t="shared" si="10"/>
        <v>0</v>
      </c>
      <c r="J118" s="17">
        <f t="shared" si="11"/>
        <v>3</v>
      </c>
      <c r="K118" s="17" t="str">
        <f t="shared" si="12"/>
        <v>Quantité OK</v>
      </c>
      <c r="L118" s="26">
        <f t="shared" si="13"/>
        <v>0</v>
      </c>
    </row>
    <row r="119" spans="1:12" x14ac:dyDescent="0.25">
      <c r="A119" s="33" t="s">
        <v>124</v>
      </c>
      <c r="B119" s="28">
        <v>112302</v>
      </c>
      <c r="C119" s="28">
        <v>1</v>
      </c>
      <c r="D119" s="30">
        <f>IFERROR(VLOOKUP(A119,'code a barre'!A:C,3,0),0)</f>
        <v>1</v>
      </c>
      <c r="E119" s="34" t="str">
        <f t="shared" si="7"/>
        <v>Quantité OK</v>
      </c>
      <c r="F119" s="34">
        <f>C119-D119</f>
        <v>0</v>
      </c>
      <c r="G119" s="35">
        <f t="shared" si="8"/>
        <v>1</v>
      </c>
      <c r="H119" s="35" t="str">
        <f t="shared" si="9"/>
        <v>Quantité OK</v>
      </c>
      <c r="I119" s="35">
        <f t="shared" si="10"/>
        <v>0</v>
      </c>
      <c r="J119" s="17">
        <f t="shared" si="11"/>
        <v>1</v>
      </c>
      <c r="K119" s="17" t="str">
        <f t="shared" si="12"/>
        <v>Quantité OK</v>
      </c>
      <c r="L119" s="26">
        <f t="shared" si="13"/>
        <v>0</v>
      </c>
    </row>
    <row r="120" spans="1:12" x14ac:dyDescent="0.25">
      <c r="A120" s="36" t="s">
        <v>125</v>
      </c>
      <c r="B120" s="28">
        <v>112303</v>
      </c>
      <c r="C120" s="28">
        <v>12</v>
      </c>
      <c r="D120" s="30">
        <f>IFERROR(VLOOKUP(A120,'code a barre'!A:C,3,0),0)</f>
        <v>2</v>
      </c>
      <c r="E120" s="34" t="str">
        <f t="shared" si="7"/>
        <v>Ecart négatif</v>
      </c>
      <c r="F120" s="34">
        <f>C120-D120</f>
        <v>10</v>
      </c>
      <c r="G120" s="35">
        <f t="shared" si="8"/>
        <v>0</v>
      </c>
      <c r="H120" s="35" t="str">
        <f t="shared" si="9"/>
        <v>Ecart négatif</v>
      </c>
      <c r="I120" s="35">
        <f t="shared" si="10"/>
        <v>12</v>
      </c>
      <c r="J120" s="17">
        <f t="shared" si="11"/>
        <v>0</v>
      </c>
      <c r="K120" s="17" t="str">
        <f t="shared" si="12"/>
        <v>Ecart négatif</v>
      </c>
      <c r="L120" s="26">
        <f t="shared" si="13"/>
        <v>12</v>
      </c>
    </row>
    <row r="121" spans="1:12" x14ac:dyDescent="0.25">
      <c r="A121" s="33" t="s">
        <v>126</v>
      </c>
      <c r="B121" s="28">
        <v>112304</v>
      </c>
      <c r="C121" s="28">
        <v>1</v>
      </c>
      <c r="D121" s="30">
        <f>IFERROR(VLOOKUP(A121,'code a barre'!A:C,3,0),0)</f>
        <v>1</v>
      </c>
      <c r="E121" s="34" t="str">
        <f t="shared" si="7"/>
        <v>Quantité OK</v>
      </c>
      <c r="F121" s="34">
        <f>C121-D121</f>
        <v>0</v>
      </c>
      <c r="G121" s="35">
        <f t="shared" si="8"/>
        <v>1</v>
      </c>
      <c r="H121" s="35" t="str">
        <f t="shared" si="9"/>
        <v>Quantité OK</v>
      </c>
      <c r="I121" s="35">
        <f t="shared" si="10"/>
        <v>0</v>
      </c>
      <c r="J121" s="17">
        <f t="shared" si="11"/>
        <v>1</v>
      </c>
      <c r="K121" s="17" t="str">
        <f t="shared" si="12"/>
        <v>Quantité OK</v>
      </c>
      <c r="L121" s="26">
        <f t="shared" si="13"/>
        <v>0</v>
      </c>
    </row>
    <row r="122" spans="1:12" x14ac:dyDescent="0.25">
      <c r="A122" s="33" t="s">
        <v>127</v>
      </c>
      <c r="B122" s="28">
        <v>112305</v>
      </c>
      <c r="C122" s="28">
        <v>10</v>
      </c>
      <c r="D122" s="30">
        <f>IFERROR(VLOOKUP(A122,'code a barre'!A:C,3,0),0)</f>
        <v>10</v>
      </c>
      <c r="E122" s="34" t="str">
        <f t="shared" si="7"/>
        <v>Quantité OK</v>
      </c>
      <c r="F122" s="34">
        <f>C122-D122</f>
        <v>0</v>
      </c>
      <c r="G122" s="35">
        <f t="shared" si="8"/>
        <v>10</v>
      </c>
      <c r="H122" s="35" t="str">
        <f t="shared" si="9"/>
        <v>Quantité OK</v>
      </c>
      <c r="I122" s="35">
        <f t="shared" si="10"/>
        <v>0</v>
      </c>
      <c r="J122" s="17">
        <f t="shared" si="11"/>
        <v>10</v>
      </c>
      <c r="K122" s="17" t="str">
        <f t="shared" si="12"/>
        <v>Quantité OK</v>
      </c>
      <c r="L122" s="26">
        <f t="shared" si="13"/>
        <v>0</v>
      </c>
    </row>
    <row r="123" spans="1:12" x14ac:dyDescent="0.25">
      <c r="A123" s="33" t="s">
        <v>128</v>
      </c>
      <c r="B123" s="28">
        <v>112306</v>
      </c>
      <c r="C123" s="28">
        <v>1</v>
      </c>
      <c r="D123" s="30">
        <f>IFERROR(VLOOKUP(A123,'code a barre'!A:C,3,0),0)</f>
        <v>1</v>
      </c>
      <c r="E123" s="34" t="str">
        <f t="shared" si="7"/>
        <v>Quantité OK</v>
      </c>
      <c r="F123" s="34">
        <f>C123-D123</f>
        <v>0</v>
      </c>
      <c r="G123" s="35">
        <f t="shared" si="8"/>
        <v>1</v>
      </c>
      <c r="H123" s="35" t="str">
        <f t="shared" si="9"/>
        <v>Quantité OK</v>
      </c>
      <c r="I123" s="35">
        <f t="shared" si="10"/>
        <v>0</v>
      </c>
      <c r="J123" s="17">
        <f t="shared" si="11"/>
        <v>1</v>
      </c>
      <c r="K123" s="17" t="str">
        <f t="shared" si="12"/>
        <v>Quantité OK</v>
      </c>
      <c r="L123" s="26">
        <f t="shared" si="13"/>
        <v>0</v>
      </c>
    </row>
    <row r="124" spans="1:12" x14ac:dyDescent="0.25">
      <c r="A124" s="33" t="s">
        <v>129</v>
      </c>
      <c r="B124" s="28">
        <v>112306</v>
      </c>
      <c r="C124" s="28">
        <v>1</v>
      </c>
      <c r="D124" s="30">
        <f>IFERROR(VLOOKUP(A124,'code a barre'!A:C,3,0),0)</f>
        <v>0</v>
      </c>
      <c r="E124" s="34" t="str">
        <f t="shared" si="7"/>
        <v>Ecart négatif</v>
      </c>
      <c r="F124" s="34">
        <f>C124-D124</f>
        <v>1</v>
      </c>
      <c r="G124" s="35">
        <f t="shared" si="8"/>
        <v>0</v>
      </c>
      <c r="H124" s="35" t="str">
        <f t="shared" si="9"/>
        <v>Ecart négatif</v>
      </c>
      <c r="I124" s="35">
        <f t="shared" si="10"/>
        <v>1</v>
      </c>
      <c r="J124" s="17">
        <f t="shared" si="11"/>
        <v>0</v>
      </c>
      <c r="K124" s="17" t="str">
        <f t="shared" si="12"/>
        <v>Ecart négatif</v>
      </c>
      <c r="L124" s="26">
        <f t="shared" si="13"/>
        <v>1</v>
      </c>
    </row>
    <row r="125" spans="1:12" x14ac:dyDescent="0.25">
      <c r="A125" s="33" t="s">
        <v>130</v>
      </c>
      <c r="B125" s="28">
        <v>112306</v>
      </c>
      <c r="C125" s="28">
        <v>3</v>
      </c>
      <c r="D125" s="30">
        <f>IFERROR(VLOOKUP(A125,'code a barre'!A:C,3,0),0)</f>
        <v>3</v>
      </c>
      <c r="E125" s="34" t="str">
        <f t="shared" si="7"/>
        <v>Quantité OK</v>
      </c>
      <c r="F125" s="34">
        <f>C125-D125</f>
        <v>0</v>
      </c>
      <c r="G125" s="35">
        <f t="shared" si="8"/>
        <v>3</v>
      </c>
      <c r="H125" s="35" t="str">
        <f t="shared" si="9"/>
        <v>Quantité OK</v>
      </c>
      <c r="I125" s="35">
        <f t="shared" si="10"/>
        <v>0</v>
      </c>
      <c r="J125" s="17">
        <f t="shared" si="11"/>
        <v>3</v>
      </c>
      <c r="K125" s="17" t="str">
        <f t="shared" si="12"/>
        <v>Quantité OK</v>
      </c>
      <c r="L125" s="26">
        <f t="shared" si="13"/>
        <v>0</v>
      </c>
    </row>
    <row r="126" spans="1:12" x14ac:dyDescent="0.25">
      <c r="A126" s="33" t="s">
        <v>131</v>
      </c>
      <c r="B126" s="28">
        <v>112306</v>
      </c>
      <c r="C126" s="28">
        <v>1</v>
      </c>
      <c r="D126" s="30">
        <f>IFERROR(VLOOKUP(A126,'code a barre'!A:C,3,0),0)</f>
        <v>1</v>
      </c>
      <c r="E126" s="34" t="str">
        <f t="shared" si="7"/>
        <v>Quantité OK</v>
      </c>
      <c r="F126" s="34">
        <f>C126-D126</f>
        <v>0</v>
      </c>
      <c r="G126" s="35">
        <f t="shared" si="8"/>
        <v>1</v>
      </c>
      <c r="H126" s="35" t="str">
        <f t="shared" si="9"/>
        <v>Quantité OK</v>
      </c>
      <c r="I126" s="35">
        <f t="shared" si="10"/>
        <v>0</v>
      </c>
      <c r="J126" s="17">
        <f t="shared" si="11"/>
        <v>1</v>
      </c>
      <c r="K126" s="17" t="str">
        <f t="shared" si="12"/>
        <v>Quantité OK</v>
      </c>
      <c r="L126" s="26">
        <f t="shared" si="13"/>
        <v>0</v>
      </c>
    </row>
    <row r="127" spans="1:12" x14ac:dyDescent="0.25">
      <c r="A127" s="33" t="s">
        <v>132</v>
      </c>
      <c r="B127" s="28">
        <v>112501</v>
      </c>
      <c r="C127" s="28">
        <v>14</v>
      </c>
      <c r="D127" s="30">
        <f>IFERROR(VLOOKUP(A127,'code a barre'!A:C,3,0),0)</f>
        <v>19</v>
      </c>
      <c r="E127" s="34" t="str">
        <f t="shared" si="7"/>
        <v>Ecart positif</v>
      </c>
      <c r="F127" s="34">
        <f>C127-D127</f>
        <v>-5</v>
      </c>
      <c r="G127" s="35">
        <f t="shared" si="8"/>
        <v>0</v>
      </c>
      <c r="H127" s="35" t="str">
        <f t="shared" si="9"/>
        <v>Ecart négatif</v>
      </c>
      <c r="I127" s="35">
        <f t="shared" si="10"/>
        <v>14</v>
      </c>
      <c r="J127" s="17">
        <f t="shared" si="11"/>
        <v>0</v>
      </c>
      <c r="K127" s="17" t="str">
        <f t="shared" si="12"/>
        <v>Ecart négatif</v>
      </c>
      <c r="L127" s="26">
        <f t="shared" si="13"/>
        <v>14</v>
      </c>
    </row>
    <row r="128" spans="1:12" x14ac:dyDescent="0.25">
      <c r="A128" s="33" t="s">
        <v>133</v>
      </c>
      <c r="B128" s="28">
        <v>112501</v>
      </c>
      <c r="C128" s="28">
        <v>2</v>
      </c>
      <c r="D128" s="30">
        <f>IFERROR(VLOOKUP(A128,'code a barre'!A:C,3,0),0)</f>
        <v>2</v>
      </c>
      <c r="E128" s="34" t="str">
        <f t="shared" si="7"/>
        <v>Quantité OK</v>
      </c>
      <c r="F128" s="34">
        <f>C128-D128</f>
        <v>0</v>
      </c>
      <c r="G128" s="35">
        <f t="shared" si="8"/>
        <v>2</v>
      </c>
      <c r="H128" s="35" t="str">
        <f t="shared" si="9"/>
        <v>Quantité OK</v>
      </c>
      <c r="I128" s="35">
        <f t="shared" si="10"/>
        <v>0</v>
      </c>
      <c r="J128" s="17">
        <f t="shared" si="11"/>
        <v>2</v>
      </c>
      <c r="K128" s="17" t="str">
        <f t="shared" si="12"/>
        <v>Quantité OK</v>
      </c>
      <c r="L128" s="26">
        <f t="shared" si="13"/>
        <v>0</v>
      </c>
    </row>
    <row r="129" spans="1:12" x14ac:dyDescent="0.25">
      <c r="A129" s="33" t="s">
        <v>134</v>
      </c>
      <c r="B129" s="28">
        <v>112502</v>
      </c>
      <c r="C129" s="28">
        <v>1</v>
      </c>
      <c r="D129" s="30">
        <f>IFERROR(VLOOKUP(A129,'code a barre'!A:C,3,0),0)</f>
        <v>1</v>
      </c>
      <c r="E129" s="34" t="str">
        <f t="shared" si="7"/>
        <v>Quantité OK</v>
      </c>
      <c r="F129" s="34">
        <f>C129-D129</f>
        <v>0</v>
      </c>
      <c r="G129" s="35">
        <f t="shared" si="8"/>
        <v>1</v>
      </c>
      <c r="H129" s="35" t="str">
        <f t="shared" si="9"/>
        <v>Quantité OK</v>
      </c>
      <c r="I129" s="35">
        <f t="shared" si="10"/>
        <v>0</v>
      </c>
      <c r="J129" s="17">
        <f t="shared" si="11"/>
        <v>1</v>
      </c>
      <c r="K129" s="17" t="str">
        <f t="shared" si="12"/>
        <v>Quantité OK</v>
      </c>
      <c r="L129" s="26">
        <f t="shared" si="13"/>
        <v>0</v>
      </c>
    </row>
    <row r="130" spans="1:12" x14ac:dyDescent="0.25">
      <c r="A130" s="33" t="s">
        <v>135</v>
      </c>
      <c r="B130" s="28">
        <v>112502</v>
      </c>
      <c r="C130" s="28">
        <v>15</v>
      </c>
      <c r="D130" s="30">
        <f>IFERROR(VLOOKUP(A130,'code a barre'!A:C,3,0),0)</f>
        <v>15</v>
      </c>
      <c r="E130" s="34" t="str">
        <f t="shared" si="7"/>
        <v>Quantité OK</v>
      </c>
      <c r="F130" s="34">
        <f>C130-D130</f>
        <v>0</v>
      </c>
      <c r="G130" s="35">
        <f t="shared" si="8"/>
        <v>15</v>
      </c>
      <c r="H130" s="35" t="str">
        <f t="shared" si="9"/>
        <v>Quantité OK</v>
      </c>
      <c r="I130" s="35">
        <f t="shared" si="10"/>
        <v>0</v>
      </c>
      <c r="J130" s="17">
        <f t="shared" si="11"/>
        <v>15</v>
      </c>
      <c r="K130" s="17" t="str">
        <f t="shared" si="12"/>
        <v>Quantité OK</v>
      </c>
      <c r="L130" s="26">
        <f t="shared" si="13"/>
        <v>0</v>
      </c>
    </row>
    <row r="131" spans="1:12" x14ac:dyDescent="0.25">
      <c r="A131" s="33" t="s">
        <v>136</v>
      </c>
      <c r="B131" s="28">
        <v>112502</v>
      </c>
      <c r="C131" s="28">
        <v>5</v>
      </c>
      <c r="D131" s="30">
        <f>IFERROR(VLOOKUP(A131,'code a barre'!A:C,3,0),0)</f>
        <v>4</v>
      </c>
      <c r="E131" s="34" t="str">
        <f t="shared" ref="E131:E194" si="14">IF(C131=D131,"Quantité OK",IF(C131&lt;D131,"Ecart positif","Ecart négatif"))</f>
        <v>Ecart négatif</v>
      </c>
      <c r="F131" s="34">
        <f>C131-D131</f>
        <v>1</v>
      </c>
      <c r="G131" s="35">
        <f t="shared" ref="G131:G194" si="15">IF(E131="Quantité OK",D131,0)</f>
        <v>0</v>
      </c>
      <c r="H131" s="35" t="str">
        <f t="shared" ref="H131:H194" si="16">IF(C131=G131,"Quantité OK",IF(C131&lt;G131,"Ecart positif ","Ecart négatif"))</f>
        <v>Ecart négatif</v>
      </c>
      <c r="I131" s="35">
        <f t="shared" ref="I131:I194" si="17">C131-G131</f>
        <v>5</v>
      </c>
      <c r="J131" s="17">
        <f t="shared" ref="J131:J194" si="18">IF(E131="Quantité OK",D131,0)</f>
        <v>0</v>
      </c>
      <c r="K131" s="17" t="str">
        <f t="shared" ref="K131:K194" si="19">IF(C131=J131,"Quantité OK",IF(C131&lt;J131,"Ecart positif ","Ecart négatif"))</f>
        <v>Ecart négatif</v>
      </c>
      <c r="L131" s="26">
        <f t="shared" ref="L131:L194" si="20">C131-J131</f>
        <v>5</v>
      </c>
    </row>
    <row r="132" spans="1:12" x14ac:dyDescent="0.25">
      <c r="A132" s="36" t="s">
        <v>137</v>
      </c>
      <c r="B132" s="28">
        <v>112503</v>
      </c>
      <c r="C132" s="28">
        <v>4</v>
      </c>
      <c r="D132" s="30">
        <f>IFERROR(VLOOKUP(A132,'code a barre'!A:C,3,0),0)</f>
        <v>4</v>
      </c>
      <c r="E132" s="34" t="str">
        <f t="shared" si="14"/>
        <v>Quantité OK</v>
      </c>
      <c r="F132" s="34">
        <f>C132-D132</f>
        <v>0</v>
      </c>
      <c r="G132" s="35">
        <f t="shared" si="15"/>
        <v>4</v>
      </c>
      <c r="H132" s="35" t="str">
        <f t="shared" si="16"/>
        <v>Quantité OK</v>
      </c>
      <c r="I132" s="35">
        <f t="shared" si="17"/>
        <v>0</v>
      </c>
      <c r="J132" s="17">
        <f t="shared" si="18"/>
        <v>4</v>
      </c>
      <c r="K132" s="17" t="str">
        <f t="shared" si="19"/>
        <v>Quantité OK</v>
      </c>
      <c r="L132" s="26">
        <f t="shared" si="20"/>
        <v>0</v>
      </c>
    </row>
    <row r="133" spans="1:12" x14ac:dyDescent="0.25">
      <c r="A133" s="33" t="s">
        <v>138</v>
      </c>
      <c r="B133" s="28">
        <v>112504</v>
      </c>
      <c r="C133" s="28">
        <v>2</v>
      </c>
      <c r="D133" s="30">
        <f>IFERROR(VLOOKUP(A133,'code a barre'!A:C,3,0),0)</f>
        <v>2</v>
      </c>
      <c r="E133" s="34" t="str">
        <f t="shared" si="14"/>
        <v>Quantité OK</v>
      </c>
      <c r="F133" s="34">
        <f>C133-D133</f>
        <v>0</v>
      </c>
      <c r="G133" s="35">
        <f t="shared" si="15"/>
        <v>2</v>
      </c>
      <c r="H133" s="35" t="str">
        <f t="shared" si="16"/>
        <v>Quantité OK</v>
      </c>
      <c r="I133" s="35">
        <f t="shared" si="17"/>
        <v>0</v>
      </c>
      <c r="J133" s="17">
        <f t="shared" si="18"/>
        <v>2</v>
      </c>
      <c r="K133" s="17" t="str">
        <f t="shared" si="19"/>
        <v>Quantité OK</v>
      </c>
      <c r="L133" s="26">
        <f t="shared" si="20"/>
        <v>0</v>
      </c>
    </row>
    <row r="134" spans="1:12" x14ac:dyDescent="0.25">
      <c r="A134" s="33" t="s">
        <v>139</v>
      </c>
      <c r="B134" s="28">
        <v>112505</v>
      </c>
      <c r="C134" s="28">
        <v>3</v>
      </c>
      <c r="D134" s="30">
        <f>IFERROR(VLOOKUP(A134,'code a barre'!A:C,3,0),0)</f>
        <v>1</v>
      </c>
      <c r="E134" s="34" t="str">
        <f t="shared" si="14"/>
        <v>Ecart négatif</v>
      </c>
      <c r="F134" s="34">
        <f>C134-D134</f>
        <v>2</v>
      </c>
      <c r="G134" s="35">
        <f t="shared" si="15"/>
        <v>0</v>
      </c>
      <c r="H134" s="35" t="str">
        <f t="shared" si="16"/>
        <v>Ecart négatif</v>
      </c>
      <c r="I134" s="35">
        <f t="shared" si="17"/>
        <v>3</v>
      </c>
      <c r="J134" s="17">
        <f t="shared" si="18"/>
        <v>0</v>
      </c>
      <c r="K134" s="17" t="str">
        <f t="shared" si="19"/>
        <v>Ecart négatif</v>
      </c>
      <c r="L134" s="26">
        <f t="shared" si="20"/>
        <v>3</v>
      </c>
    </row>
    <row r="135" spans="1:12" x14ac:dyDescent="0.25">
      <c r="A135" s="33" t="s">
        <v>140</v>
      </c>
      <c r="B135" s="28">
        <v>112505</v>
      </c>
      <c r="C135" s="28">
        <v>6</v>
      </c>
      <c r="D135" s="30">
        <f>IFERROR(VLOOKUP(A135,'code a barre'!A:C,3,0),0)</f>
        <v>6</v>
      </c>
      <c r="E135" s="34" t="str">
        <f t="shared" si="14"/>
        <v>Quantité OK</v>
      </c>
      <c r="F135" s="34">
        <f>C135-D135</f>
        <v>0</v>
      </c>
      <c r="G135" s="35">
        <f t="shared" si="15"/>
        <v>6</v>
      </c>
      <c r="H135" s="35" t="str">
        <f t="shared" si="16"/>
        <v>Quantité OK</v>
      </c>
      <c r="I135" s="35">
        <f t="shared" si="17"/>
        <v>0</v>
      </c>
      <c r="J135" s="17">
        <f t="shared" si="18"/>
        <v>6</v>
      </c>
      <c r="K135" s="17" t="str">
        <f t="shared" si="19"/>
        <v>Quantité OK</v>
      </c>
      <c r="L135" s="26">
        <f t="shared" si="20"/>
        <v>0</v>
      </c>
    </row>
    <row r="136" spans="1:12" x14ac:dyDescent="0.25">
      <c r="A136" s="33" t="s">
        <v>141</v>
      </c>
      <c r="B136" s="28">
        <v>112505</v>
      </c>
      <c r="C136" s="28">
        <v>1</v>
      </c>
      <c r="D136" s="30">
        <f>IFERROR(VLOOKUP(A136,'code a barre'!A:C,3,0),0)</f>
        <v>1</v>
      </c>
      <c r="E136" s="34" t="str">
        <f t="shared" si="14"/>
        <v>Quantité OK</v>
      </c>
      <c r="F136" s="34">
        <f>C136-D136</f>
        <v>0</v>
      </c>
      <c r="G136" s="35">
        <f t="shared" si="15"/>
        <v>1</v>
      </c>
      <c r="H136" s="35" t="str">
        <f t="shared" si="16"/>
        <v>Quantité OK</v>
      </c>
      <c r="I136" s="35">
        <f t="shared" si="17"/>
        <v>0</v>
      </c>
      <c r="J136" s="17">
        <f t="shared" si="18"/>
        <v>1</v>
      </c>
      <c r="K136" s="17" t="str">
        <f t="shared" si="19"/>
        <v>Quantité OK</v>
      </c>
      <c r="L136" s="26">
        <f t="shared" si="20"/>
        <v>0</v>
      </c>
    </row>
    <row r="137" spans="1:12" x14ac:dyDescent="0.25">
      <c r="A137" s="33" t="s">
        <v>142</v>
      </c>
      <c r="B137" s="28">
        <v>112506</v>
      </c>
      <c r="C137" s="28">
        <v>24</v>
      </c>
      <c r="D137" s="30">
        <f>IFERROR(VLOOKUP(A137,'code a barre'!A:C,3,0),0)</f>
        <v>24</v>
      </c>
      <c r="E137" s="34" t="str">
        <f t="shared" si="14"/>
        <v>Quantité OK</v>
      </c>
      <c r="F137" s="34">
        <f>C137-D137</f>
        <v>0</v>
      </c>
      <c r="G137" s="35">
        <f t="shared" si="15"/>
        <v>24</v>
      </c>
      <c r="H137" s="35" t="str">
        <f t="shared" si="16"/>
        <v>Quantité OK</v>
      </c>
      <c r="I137" s="35">
        <f t="shared" si="17"/>
        <v>0</v>
      </c>
      <c r="J137" s="17">
        <f t="shared" si="18"/>
        <v>24</v>
      </c>
      <c r="K137" s="17" t="str">
        <f t="shared" si="19"/>
        <v>Quantité OK</v>
      </c>
      <c r="L137" s="26">
        <f t="shared" si="20"/>
        <v>0</v>
      </c>
    </row>
    <row r="138" spans="1:12" x14ac:dyDescent="0.25">
      <c r="A138" s="33" t="s">
        <v>143</v>
      </c>
      <c r="B138" s="28">
        <v>112506</v>
      </c>
      <c r="C138" s="28">
        <v>1</v>
      </c>
      <c r="D138" s="30">
        <f>IFERROR(VLOOKUP(A138,'code a barre'!A:C,3,0),0)</f>
        <v>1</v>
      </c>
      <c r="E138" s="34" t="str">
        <f t="shared" si="14"/>
        <v>Quantité OK</v>
      </c>
      <c r="F138" s="34">
        <f>C138-D138</f>
        <v>0</v>
      </c>
      <c r="G138" s="35">
        <f t="shared" si="15"/>
        <v>1</v>
      </c>
      <c r="H138" s="35" t="str">
        <f t="shared" si="16"/>
        <v>Quantité OK</v>
      </c>
      <c r="I138" s="35">
        <f t="shared" si="17"/>
        <v>0</v>
      </c>
      <c r="J138" s="17">
        <f t="shared" si="18"/>
        <v>1</v>
      </c>
      <c r="K138" s="17" t="str">
        <f t="shared" si="19"/>
        <v>Quantité OK</v>
      </c>
      <c r="L138" s="26">
        <f t="shared" si="20"/>
        <v>0</v>
      </c>
    </row>
    <row r="139" spans="1:12" x14ac:dyDescent="0.25">
      <c r="A139" s="33" t="s">
        <v>144</v>
      </c>
      <c r="B139" s="28">
        <v>112701</v>
      </c>
      <c r="C139" s="28">
        <v>101</v>
      </c>
      <c r="D139" s="30">
        <f>IFERROR(VLOOKUP(A139,'code a barre'!A:C,3,0),0)</f>
        <v>101</v>
      </c>
      <c r="E139" s="34" t="str">
        <f t="shared" si="14"/>
        <v>Quantité OK</v>
      </c>
      <c r="F139" s="34">
        <f>C139-D139</f>
        <v>0</v>
      </c>
      <c r="G139" s="35">
        <f t="shared" si="15"/>
        <v>101</v>
      </c>
      <c r="H139" s="35" t="str">
        <f t="shared" si="16"/>
        <v>Quantité OK</v>
      </c>
      <c r="I139" s="35">
        <f t="shared" si="17"/>
        <v>0</v>
      </c>
      <c r="J139" s="17">
        <f t="shared" si="18"/>
        <v>101</v>
      </c>
      <c r="K139" s="17" t="str">
        <f t="shared" si="19"/>
        <v>Quantité OK</v>
      </c>
      <c r="L139" s="26">
        <f t="shared" si="20"/>
        <v>0</v>
      </c>
    </row>
    <row r="140" spans="1:12" x14ac:dyDescent="0.25">
      <c r="A140" s="33" t="s">
        <v>145</v>
      </c>
      <c r="B140" s="28">
        <v>112702</v>
      </c>
      <c r="C140" s="28">
        <v>10</v>
      </c>
      <c r="D140" s="30">
        <f>IFERROR(VLOOKUP(A140,'code a barre'!A:C,3,0),0)</f>
        <v>10</v>
      </c>
      <c r="E140" s="34" t="str">
        <f t="shared" si="14"/>
        <v>Quantité OK</v>
      </c>
      <c r="F140" s="34">
        <f>C140-D140</f>
        <v>0</v>
      </c>
      <c r="G140" s="35">
        <f t="shared" si="15"/>
        <v>10</v>
      </c>
      <c r="H140" s="35" t="str">
        <f t="shared" si="16"/>
        <v>Quantité OK</v>
      </c>
      <c r="I140" s="35">
        <f t="shared" si="17"/>
        <v>0</v>
      </c>
      <c r="J140" s="17">
        <f t="shared" si="18"/>
        <v>10</v>
      </c>
      <c r="K140" s="17" t="str">
        <f t="shared" si="19"/>
        <v>Quantité OK</v>
      </c>
      <c r="L140" s="26">
        <f t="shared" si="20"/>
        <v>0</v>
      </c>
    </row>
    <row r="141" spans="1:12" x14ac:dyDescent="0.25">
      <c r="A141" s="33" t="s">
        <v>146</v>
      </c>
      <c r="B141" s="28">
        <v>112702</v>
      </c>
      <c r="C141" s="28">
        <v>4</v>
      </c>
      <c r="D141" s="30">
        <f>IFERROR(VLOOKUP(A141,'code a barre'!A:C,3,0),0)</f>
        <v>4</v>
      </c>
      <c r="E141" s="34" t="str">
        <f t="shared" si="14"/>
        <v>Quantité OK</v>
      </c>
      <c r="F141" s="34">
        <f>C141-D141</f>
        <v>0</v>
      </c>
      <c r="G141" s="35">
        <f t="shared" si="15"/>
        <v>4</v>
      </c>
      <c r="H141" s="35" t="str">
        <f t="shared" si="16"/>
        <v>Quantité OK</v>
      </c>
      <c r="I141" s="35">
        <f t="shared" si="17"/>
        <v>0</v>
      </c>
      <c r="J141" s="17">
        <f t="shared" si="18"/>
        <v>4</v>
      </c>
      <c r="K141" s="17" t="str">
        <f t="shared" si="19"/>
        <v>Quantité OK</v>
      </c>
      <c r="L141" s="26">
        <f t="shared" si="20"/>
        <v>0</v>
      </c>
    </row>
    <row r="142" spans="1:12" x14ac:dyDescent="0.25">
      <c r="A142" s="33" t="s">
        <v>147</v>
      </c>
      <c r="B142" s="28">
        <v>112703</v>
      </c>
      <c r="C142" s="28">
        <v>5</v>
      </c>
      <c r="D142" s="30">
        <f>IFERROR(VLOOKUP(A142,'code a barre'!A:C,3,0),0)</f>
        <v>4</v>
      </c>
      <c r="E142" s="34" t="str">
        <f t="shared" si="14"/>
        <v>Ecart négatif</v>
      </c>
      <c r="F142" s="34">
        <f>C142-D142</f>
        <v>1</v>
      </c>
      <c r="G142" s="35">
        <f t="shared" si="15"/>
        <v>0</v>
      </c>
      <c r="H142" s="35" t="str">
        <f t="shared" si="16"/>
        <v>Ecart négatif</v>
      </c>
      <c r="I142" s="35">
        <f t="shared" si="17"/>
        <v>5</v>
      </c>
      <c r="J142" s="17">
        <f t="shared" si="18"/>
        <v>0</v>
      </c>
      <c r="K142" s="17" t="str">
        <f t="shared" si="19"/>
        <v>Ecart négatif</v>
      </c>
      <c r="L142" s="26">
        <f t="shared" si="20"/>
        <v>5</v>
      </c>
    </row>
    <row r="143" spans="1:12" x14ac:dyDescent="0.25">
      <c r="A143" s="33" t="s">
        <v>148</v>
      </c>
      <c r="B143" s="28">
        <v>112704</v>
      </c>
      <c r="C143" s="28">
        <v>12</v>
      </c>
      <c r="D143" s="30">
        <f>IFERROR(VLOOKUP(A143,'code a barre'!A:C,3,0),0)</f>
        <v>10</v>
      </c>
      <c r="E143" s="34" t="str">
        <f t="shared" si="14"/>
        <v>Ecart négatif</v>
      </c>
      <c r="F143" s="34">
        <f>C143-D143</f>
        <v>2</v>
      </c>
      <c r="G143" s="35">
        <f t="shared" si="15"/>
        <v>0</v>
      </c>
      <c r="H143" s="35" t="str">
        <f t="shared" si="16"/>
        <v>Ecart négatif</v>
      </c>
      <c r="I143" s="35">
        <f t="shared" si="17"/>
        <v>12</v>
      </c>
      <c r="J143" s="17">
        <f t="shared" si="18"/>
        <v>0</v>
      </c>
      <c r="K143" s="17" t="str">
        <f t="shared" si="19"/>
        <v>Ecart négatif</v>
      </c>
      <c r="L143" s="26">
        <f t="shared" si="20"/>
        <v>12</v>
      </c>
    </row>
    <row r="144" spans="1:12" x14ac:dyDescent="0.25">
      <c r="A144" s="33" t="s">
        <v>149</v>
      </c>
      <c r="B144" s="28">
        <v>112705</v>
      </c>
      <c r="C144" s="28">
        <v>2</v>
      </c>
      <c r="D144" s="30">
        <f>IFERROR(VLOOKUP(A144,'code a barre'!A:C,3,0),0)</f>
        <v>2</v>
      </c>
      <c r="E144" s="34" t="str">
        <f t="shared" si="14"/>
        <v>Quantité OK</v>
      </c>
      <c r="F144" s="34">
        <f>C144-D144</f>
        <v>0</v>
      </c>
      <c r="G144" s="35">
        <f t="shared" si="15"/>
        <v>2</v>
      </c>
      <c r="H144" s="35" t="str">
        <f t="shared" si="16"/>
        <v>Quantité OK</v>
      </c>
      <c r="I144" s="35">
        <f t="shared" si="17"/>
        <v>0</v>
      </c>
      <c r="J144" s="17">
        <f t="shared" si="18"/>
        <v>2</v>
      </c>
      <c r="K144" s="17" t="str">
        <f t="shared" si="19"/>
        <v>Quantité OK</v>
      </c>
      <c r="L144" s="26">
        <f t="shared" si="20"/>
        <v>0</v>
      </c>
    </row>
    <row r="145" spans="1:12" x14ac:dyDescent="0.25">
      <c r="A145" s="33" t="s">
        <v>150</v>
      </c>
      <c r="B145" s="28">
        <v>112705</v>
      </c>
      <c r="C145" s="28">
        <v>1</v>
      </c>
      <c r="D145" s="30">
        <f>IFERROR(VLOOKUP(A145,'code a barre'!A:C,3,0),0)</f>
        <v>2</v>
      </c>
      <c r="E145" s="34" t="str">
        <f t="shared" si="14"/>
        <v>Ecart positif</v>
      </c>
      <c r="F145" s="34">
        <f>C145-D145</f>
        <v>-1</v>
      </c>
      <c r="G145" s="35">
        <f t="shared" si="15"/>
        <v>0</v>
      </c>
      <c r="H145" s="35" t="str">
        <f t="shared" si="16"/>
        <v>Ecart négatif</v>
      </c>
      <c r="I145" s="35">
        <f t="shared" si="17"/>
        <v>1</v>
      </c>
      <c r="J145" s="17">
        <f t="shared" si="18"/>
        <v>0</v>
      </c>
      <c r="K145" s="17" t="str">
        <f t="shared" si="19"/>
        <v>Ecart négatif</v>
      </c>
      <c r="L145" s="26">
        <f t="shared" si="20"/>
        <v>1</v>
      </c>
    </row>
    <row r="146" spans="1:12" x14ac:dyDescent="0.25">
      <c r="A146" s="33" t="s">
        <v>151</v>
      </c>
      <c r="B146" s="28">
        <v>112705</v>
      </c>
      <c r="C146" s="28">
        <v>2</v>
      </c>
      <c r="D146" s="30">
        <f>IFERROR(VLOOKUP(A146,'code a barre'!A:C,3,0),0)</f>
        <v>2</v>
      </c>
      <c r="E146" s="34" t="str">
        <f t="shared" si="14"/>
        <v>Quantité OK</v>
      </c>
      <c r="F146" s="34">
        <f>C146-D146</f>
        <v>0</v>
      </c>
      <c r="G146" s="35">
        <f t="shared" si="15"/>
        <v>2</v>
      </c>
      <c r="H146" s="35" t="str">
        <f t="shared" si="16"/>
        <v>Quantité OK</v>
      </c>
      <c r="I146" s="35">
        <f t="shared" si="17"/>
        <v>0</v>
      </c>
      <c r="J146" s="17">
        <f t="shared" si="18"/>
        <v>2</v>
      </c>
      <c r="K146" s="17" t="str">
        <f t="shared" si="19"/>
        <v>Quantité OK</v>
      </c>
      <c r="L146" s="26">
        <f t="shared" si="20"/>
        <v>0</v>
      </c>
    </row>
    <row r="147" spans="1:12" x14ac:dyDescent="0.25">
      <c r="A147" s="33" t="s">
        <v>152</v>
      </c>
      <c r="B147" s="28">
        <v>112705</v>
      </c>
      <c r="C147" s="28">
        <v>2</v>
      </c>
      <c r="D147" s="30">
        <f>IFERROR(VLOOKUP(A147,'code a barre'!A:C,3,0),0)</f>
        <v>2</v>
      </c>
      <c r="E147" s="34" t="str">
        <f t="shared" si="14"/>
        <v>Quantité OK</v>
      </c>
      <c r="F147" s="34">
        <f>C147-D147</f>
        <v>0</v>
      </c>
      <c r="G147" s="35">
        <f t="shared" si="15"/>
        <v>2</v>
      </c>
      <c r="H147" s="35" t="str">
        <f t="shared" si="16"/>
        <v>Quantité OK</v>
      </c>
      <c r="I147" s="35">
        <f t="shared" si="17"/>
        <v>0</v>
      </c>
      <c r="J147" s="17">
        <f t="shared" si="18"/>
        <v>2</v>
      </c>
      <c r="K147" s="17" t="str">
        <f t="shared" si="19"/>
        <v>Quantité OK</v>
      </c>
      <c r="L147" s="26">
        <f t="shared" si="20"/>
        <v>0</v>
      </c>
    </row>
    <row r="148" spans="1:12" x14ac:dyDescent="0.25">
      <c r="A148" s="33" t="s">
        <v>153</v>
      </c>
      <c r="B148" s="28">
        <v>112706</v>
      </c>
      <c r="C148" s="28">
        <v>6</v>
      </c>
      <c r="D148" s="30">
        <f>IFERROR(VLOOKUP(A148,'code a barre'!A:C,3,0),0)</f>
        <v>6</v>
      </c>
      <c r="E148" s="34" t="str">
        <f t="shared" si="14"/>
        <v>Quantité OK</v>
      </c>
      <c r="F148" s="34">
        <f>C148-D148</f>
        <v>0</v>
      </c>
      <c r="G148" s="35">
        <f t="shared" si="15"/>
        <v>6</v>
      </c>
      <c r="H148" s="35" t="str">
        <f t="shared" si="16"/>
        <v>Quantité OK</v>
      </c>
      <c r="I148" s="35">
        <f t="shared" si="17"/>
        <v>0</v>
      </c>
      <c r="J148" s="17">
        <f t="shared" si="18"/>
        <v>6</v>
      </c>
      <c r="K148" s="17" t="str">
        <f t="shared" si="19"/>
        <v>Quantité OK</v>
      </c>
      <c r="L148" s="26">
        <f t="shared" si="20"/>
        <v>0</v>
      </c>
    </row>
    <row r="149" spans="1:12" x14ac:dyDescent="0.25">
      <c r="A149" s="33">
        <v>191601149</v>
      </c>
      <c r="B149" s="28">
        <v>112901</v>
      </c>
      <c r="C149" s="28">
        <v>4</v>
      </c>
      <c r="D149" s="30">
        <f>IFERROR(VLOOKUP(A149,'code a barre'!A:C,3,0),0)</f>
        <v>0</v>
      </c>
      <c r="E149" s="34" t="str">
        <f t="shared" si="14"/>
        <v>Ecart négatif</v>
      </c>
      <c r="F149" s="34">
        <f>C149-D149</f>
        <v>4</v>
      </c>
      <c r="G149" s="35">
        <f t="shared" si="15"/>
        <v>0</v>
      </c>
      <c r="H149" s="35" t="str">
        <f t="shared" si="16"/>
        <v>Ecart négatif</v>
      </c>
      <c r="I149" s="35">
        <f t="shared" si="17"/>
        <v>4</v>
      </c>
      <c r="J149" s="17">
        <f t="shared" si="18"/>
        <v>0</v>
      </c>
      <c r="K149" s="17" t="str">
        <f t="shared" si="19"/>
        <v>Ecart négatif</v>
      </c>
      <c r="L149" s="26">
        <f t="shared" si="20"/>
        <v>4</v>
      </c>
    </row>
    <row r="150" spans="1:12" x14ac:dyDescent="0.25">
      <c r="A150" s="33" t="s">
        <v>154</v>
      </c>
      <c r="B150" s="28">
        <v>112901</v>
      </c>
      <c r="C150" s="28">
        <v>2</v>
      </c>
      <c r="D150" s="30">
        <f>IFERROR(VLOOKUP(A150,'code a barre'!A:C,3,0),0)</f>
        <v>2</v>
      </c>
      <c r="E150" s="34" t="str">
        <f t="shared" si="14"/>
        <v>Quantité OK</v>
      </c>
      <c r="F150" s="34">
        <f>C150-D150</f>
        <v>0</v>
      </c>
      <c r="G150" s="35">
        <f t="shared" si="15"/>
        <v>2</v>
      </c>
      <c r="H150" s="35" t="str">
        <f t="shared" si="16"/>
        <v>Quantité OK</v>
      </c>
      <c r="I150" s="35">
        <f t="shared" si="17"/>
        <v>0</v>
      </c>
      <c r="J150" s="17">
        <f t="shared" si="18"/>
        <v>2</v>
      </c>
      <c r="K150" s="17" t="str">
        <f t="shared" si="19"/>
        <v>Quantité OK</v>
      </c>
      <c r="L150" s="26">
        <f t="shared" si="20"/>
        <v>0</v>
      </c>
    </row>
    <row r="151" spans="1:12" x14ac:dyDescent="0.25">
      <c r="A151" s="33" t="s">
        <v>155</v>
      </c>
      <c r="B151" s="28">
        <v>112901</v>
      </c>
      <c r="C151" s="28">
        <v>1</v>
      </c>
      <c r="D151" s="30">
        <f>IFERROR(VLOOKUP(A151,'code a barre'!A:C,3,0),0)</f>
        <v>0</v>
      </c>
      <c r="E151" s="34" t="str">
        <f t="shared" si="14"/>
        <v>Ecart négatif</v>
      </c>
      <c r="F151" s="34">
        <f>C151-D151</f>
        <v>1</v>
      </c>
      <c r="G151" s="35">
        <f t="shared" si="15"/>
        <v>0</v>
      </c>
      <c r="H151" s="35" t="str">
        <f t="shared" si="16"/>
        <v>Ecart négatif</v>
      </c>
      <c r="I151" s="35">
        <f t="shared" si="17"/>
        <v>1</v>
      </c>
      <c r="J151" s="17">
        <f t="shared" si="18"/>
        <v>0</v>
      </c>
      <c r="K151" s="17" t="str">
        <f t="shared" si="19"/>
        <v>Ecart négatif</v>
      </c>
      <c r="L151" s="26">
        <f t="shared" si="20"/>
        <v>1</v>
      </c>
    </row>
    <row r="152" spans="1:12" x14ac:dyDescent="0.25">
      <c r="A152" s="33" t="s">
        <v>156</v>
      </c>
      <c r="B152" s="28">
        <v>112901</v>
      </c>
      <c r="C152" s="28">
        <v>1</v>
      </c>
      <c r="D152" s="30">
        <f>IFERROR(VLOOKUP(A152,'code a barre'!A:C,3,0),0)</f>
        <v>1</v>
      </c>
      <c r="E152" s="34" t="str">
        <f t="shared" si="14"/>
        <v>Quantité OK</v>
      </c>
      <c r="F152" s="34">
        <f>C152-D152</f>
        <v>0</v>
      </c>
      <c r="G152" s="35">
        <f t="shared" si="15"/>
        <v>1</v>
      </c>
      <c r="H152" s="35" t="str">
        <f t="shared" si="16"/>
        <v>Quantité OK</v>
      </c>
      <c r="I152" s="35">
        <f t="shared" si="17"/>
        <v>0</v>
      </c>
      <c r="J152" s="17">
        <f t="shared" si="18"/>
        <v>1</v>
      </c>
      <c r="K152" s="17" t="str">
        <f t="shared" si="19"/>
        <v>Quantité OK</v>
      </c>
      <c r="L152" s="26">
        <f t="shared" si="20"/>
        <v>0</v>
      </c>
    </row>
    <row r="153" spans="1:12" x14ac:dyDescent="0.25">
      <c r="A153" s="33" t="s">
        <v>157</v>
      </c>
      <c r="B153" s="28">
        <v>112901</v>
      </c>
      <c r="C153" s="28">
        <v>3</v>
      </c>
      <c r="D153" s="30">
        <f>IFERROR(VLOOKUP(A153,'code a barre'!A:C,3,0),0)</f>
        <v>3</v>
      </c>
      <c r="E153" s="34" t="str">
        <f t="shared" si="14"/>
        <v>Quantité OK</v>
      </c>
      <c r="F153" s="34">
        <f>C153-D153</f>
        <v>0</v>
      </c>
      <c r="G153" s="35">
        <f t="shared" si="15"/>
        <v>3</v>
      </c>
      <c r="H153" s="35" t="str">
        <f t="shared" si="16"/>
        <v>Quantité OK</v>
      </c>
      <c r="I153" s="35">
        <f t="shared" si="17"/>
        <v>0</v>
      </c>
      <c r="J153" s="17">
        <f t="shared" si="18"/>
        <v>3</v>
      </c>
      <c r="K153" s="17" t="str">
        <f t="shared" si="19"/>
        <v>Quantité OK</v>
      </c>
      <c r="L153" s="26">
        <f t="shared" si="20"/>
        <v>0</v>
      </c>
    </row>
    <row r="154" spans="1:12" x14ac:dyDescent="0.25">
      <c r="A154" s="33" t="s">
        <v>158</v>
      </c>
      <c r="B154" s="28">
        <v>112902</v>
      </c>
      <c r="C154" s="28">
        <v>2</v>
      </c>
      <c r="D154" s="30">
        <f>IFERROR(VLOOKUP(A154,'code a barre'!A:C,3,0),0)</f>
        <v>1</v>
      </c>
      <c r="E154" s="34" t="str">
        <f t="shared" si="14"/>
        <v>Ecart négatif</v>
      </c>
      <c r="F154" s="34">
        <f>C154-D154</f>
        <v>1</v>
      </c>
      <c r="G154" s="35">
        <f t="shared" si="15"/>
        <v>0</v>
      </c>
      <c r="H154" s="35" t="str">
        <f t="shared" si="16"/>
        <v>Ecart négatif</v>
      </c>
      <c r="I154" s="35">
        <f t="shared" si="17"/>
        <v>2</v>
      </c>
      <c r="J154" s="17">
        <f t="shared" si="18"/>
        <v>0</v>
      </c>
      <c r="K154" s="17" t="str">
        <f t="shared" si="19"/>
        <v>Ecart négatif</v>
      </c>
      <c r="L154" s="26">
        <f t="shared" si="20"/>
        <v>2</v>
      </c>
    </row>
    <row r="155" spans="1:12" x14ac:dyDescent="0.25">
      <c r="A155" s="33" t="s">
        <v>159</v>
      </c>
      <c r="B155" s="28">
        <v>112902</v>
      </c>
      <c r="C155" s="28">
        <v>4</v>
      </c>
      <c r="D155" s="30">
        <f>IFERROR(VLOOKUP(A155,'code a barre'!A:C,3,0),0)</f>
        <v>4</v>
      </c>
      <c r="E155" s="34" t="str">
        <f t="shared" si="14"/>
        <v>Quantité OK</v>
      </c>
      <c r="F155" s="34">
        <f>C155-D155</f>
        <v>0</v>
      </c>
      <c r="G155" s="35">
        <f t="shared" si="15"/>
        <v>4</v>
      </c>
      <c r="H155" s="35" t="str">
        <f t="shared" si="16"/>
        <v>Quantité OK</v>
      </c>
      <c r="I155" s="35">
        <f t="shared" si="17"/>
        <v>0</v>
      </c>
      <c r="J155" s="17">
        <f t="shared" si="18"/>
        <v>4</v>
      </c>
      <c r="K155" s="17" t="str">
        <f t="shared" si="19"/>
        <v>Quantité OK</v>
      </c>
      <c r="L155" s="26">
        <f t="shared" si="20"/>
        <v>0</v>
      </c>
    </row>
    <row r="156" spans="1:12" x14ac:dyDescent="0.25">
      <c r="A156" s="33" t="s">
        <v>160</v>
      </c>
      <c r="B156" s="28">
        <v>112903</v>
      </c>
      <c r="C156" s="28">
        <v>7</v>
      </c>
      <c r="D156" s="30">
        <f>IFERROR(VLOOKUP(A156,'code a barre'!A:C,3,0),0)</f>
        <v>4</v>
      </c>
      <c r="E156" s="34" t="str">
        <f t="shared" si="14"/>
        <v>Ecart négatif</v>
      </c>
      <c r="F156" s="34">
        <f>C156-D156</f>
        <v>3</v>
      </c>
      <c r="G156" s="35">
        <f t="shared" si="15"/>
        <v>0</v>
      </c>
      <c r="H156" s="35" t="str">
        <f t="shared" si="16"/>
        <v>Ecart négatif</v>
      </c>
      <c r="I156" s="35">
        <f t="shared" si="17"/>
        <v>7</v>
      </c>
      <c r="J156" s="17">
        <f t="shared" si="18"/>
        <v>0</v>
      </c>
      <c r="K156" s="17" t="str">
        <f t="shared" si="19"/>
        <v>Ecart négatif</v>
      </c>
      <c r="L156" s="26">
        <f t="shared" si="20"/>
        <v>7</v>
      </c>
    </row>
    <row r="157" spans="1:12" x14ac:dyDescent="0.25">
      <c r="A157" s="36" t="s">
        <v>161</v>
      </c>
      <c r="B157" s="28">
        <v>112903</v>
      </c>
      <c r="C157" s="28">
        <v>4</v>
      </c>
      <c r="D157" s="30">
        <f>IFERROR(VLOOKUP(A157,'code a barre'!A:C,3,0),0)</f>
        <v>4</v>
      </c>
      <c r="E157" s="34" t="str">
        <f t="shared" si="14"/>
        <v>Quantité OK</v>
      </c>
      <c r="F157" s="34">
        <f>C157-D157</f>
        <v>0</v>
      </c>
      <c r="G157" s="35">
        <f t="shared" si="15"/>
        <v>4</v>
      </c>
      <c r="H157" s="35" t="str">
        <f t="shared" si="16"/>
        <v>Quantité OK</v>
      </c>
      <c r="I157" s="35">
        <f t="shared" si="17"/>
        <v>0</v>
      </c>
      <c r="J157" s="17">
        <f t="shared" si="18"/>
        <v>4</v>
      </c>
      <c r="K157" s="17" t="str">
        <f t="shared" si="19"/>
        <v>Quantité OK</v>
      </c>
      <c r="L157" s="26">
        <f t="shared" si="20"/>
        <v>0</v>
      </c>
    </row>
    <row r="158" spans="1:12" x14ac:dyDescent="0.25">
      <c r="A158" s="33" t="s">
        <v>162</v>
      </c>
      <c r="B158" s="28">
        <v>112904</v>
      </c>
      <c r="C158" s="28">
        <v>3</v>
      </c>
      <c r="D158" s="30">
        <f>IFERROR(VLOOKUP(A158,'code a barre'!A:C,3,0),0)</f>
        <v>3</v>
      </c>
      <c r="E158" s="34" t="str">
        <f t="shared" si="14"/>
        <v>Quantité OK</v>
      </c>
      <c r="F158" s="34">
        <f>C158-D158</f>
        <v>0</v>
      </c>
      <c r="G158" s="35">
        <f t="shared" si="15"/>
        <v>3</v>
      </c>
      <c r="H158" s="35" t="str">
        <f t="shared" si="16"/>
        <v>Quantité OK</v>
      </c>
      <c r="I158" s="35">
        <f t="shared" si="17"/>
        <v>0</v>
      </c>
      <c r="J158" s="17">
        <f t="shared" si="18"/>
        <v>3</v>
      </c>
      <c r="K158" s="17" t="str">
        <f t="shared" si="19"/>
        <v>Quantité OK</v>
      </c>
      <c r="L158" s="26">
        <f t="shared" si="20"/>
        <v>0</v>
      </c>
    </row>
    <row r="159" spans="1:12" x14ac:dyDescent="0.25">
      <c r="A159" s="33" t="s">
        <v>163</v>
      </c>
      <c r="B159" s="28">
        <v>112905</v>
      </c>
      <c r="C159" s="28">
        <v>3</v>
      </c>
      <c r="D159" s="30">
        <f>IFERROR(VLOOKUP(A159,'code a barre'!A:C,3,0),0)</f>
        <v>0</v>
      </c>
      <c r="E159" s="34" t="str">
        <f t="shared" si="14"/>
        <v>Ecart négatif</v>
      </c>
      <c r="F159" s="34">
        <f>C159-D159</f>
        <v>3</v>
      </c>
      <c r="G159" s="35">
        <f t="shared" si="15"/>
        <v>0</v>
      </c>
      <c r="H159" s="35" t="str">
        <f t="shared" si="16"/>
        <v>Ecart négatif</v>
      </c>
      <c r="I159" s="35">
        <f t="shared" si="17"/>
        <v>3</v>
      </c>
      <c r="J159" s="17">
        <f t="shared" si="18"/>
        <v>0</v>
      </c>
      <c r="K159" s="17" t="str">
        <f t="shared" si="19"/>
        <v>Ecart négatif</v>
      </c>
      <c r="L159" s="26">
        <f t="shared" si="20"/>
        <v>3</v>
      </c>
    </row>
    <row r="160" spans="1:12" x14ac:dyDescent="0.25">
      <c r="A160" s="33" t="s">
        <v>164</v>
      </c>
      <c r="B160" s="28">
        <v>112905</v>
      </c>
      <c r="C160" s="28">
        <v>1</v>
      </c>
      <c r="D160" s="30">
        <f>IFERROR(VLOOKUP(A160,'code a barre'!A:C,3,0),0)</f>
        <v>1</v>
      </c>
      <c r="E160" s="34" t="str">
        <f t="shared" si="14"/>
        <v>Quantité OK</v>
      </c>
      <c r="F160" s="34">
        <f>C160-D160</f>
        <v>0</v>
      </c>
      <c r="G160" s="35">
        <f t="shared" si="15"/>
        <v>1</v>
      </c>
      <c r="H160" s="35" t="str">
        <f t="shared" si="16"/>
        <v>Quantité OK</v>
      </c>
      <c r="I160" s="35">
        <f t="shared" si="17"/>
        <v>0</v>
      </c>
      <c r="J160" s="17">
        <f t="shared" si="18"/>
        <v>1</v>
      </c>
      <c r="K160" s="17" t="str">
        <f t="shared" si="19"/>
        <v>Quantité OK</v>
      </c>
      <c r="L160" s="26">
        <f t="shared" si="20"/>
        <v>0</v>
      </c>
    </row>
    <row r="161" spans="1:12" x14ac:dyDescent="0.25">
      <c r="A161" s="36" t="s">
        <v>165</v>
      </c>
      <c r="B161" s="28">
        <v>112906</v>
      </c>
      <c r="C161" s="28">
        <v>2</v>
      </c>
      <c r="D161" s="30">
        <f>IFERROR(VLOOKUP(A161,'code a barre'!A:C,3,0),0)</f>
        <v>2</v>
      </c>
      <c r="E161" s="34" t="str">
        <f t="shared" si="14"/>
        <v>Quantité OK</v>
      </c>
      <c r="F161" s="34">
        <f>C161-D161</f>
        <v>0</v>
      </c>
      <c r="G161" s="35">
        <f t="shared" si="15"/>
        <v>2</v>
      </c>
      <c r="H161" s="35" t="str">
        <f t="shared" si="16"/>
        <v>Quantité OK</v>
      </c>
      <c r="I161" s="35">
        <f t="shared" si="17"/>
        <v>0</v>
      </c>
      <c r="J161" s="17">
        <f t="shared" si="18"/>
        <v>2</v>
      </c>
      <c r="K161" s="17" t="str">
        <f t="shared" si="19"/>
        <v>Quantité OK</v>
      </c>
      <c r="L161" s="26">
        <f t="shared" si="20"/>
        <v>0</v>
      </c>
    </row>
    <row r="162" spans="1:12" x14ac:dyDescent="0.25">
      <c r="A162" s="33" t="s">
        <v>166</v>
      </c>
      <c r="B162" s="28">
        <v>112906</v>
      </c>
      <c r="C162" s="28">
        <v>1</v>
      </c>
      <c r="D162" s="30">
        <f>IFERROR(VLOOKUP(A162,'code a barre'!A:C,3,0),0)</f>
        <v>1</v>
      </c>
      <c r="E162" s="34" t="str">
        <f t="shared" si="14"/>
        <v>Quantité OK</v>
      </c>
      <c r="F162" s="34">
        <f>C162-D162</f>
        <v>0</v>
      </c>
      <c r="G162" s="35">
        <f t="shared" si="15"/>
        <v>1</v>
      </c>
      <c r="H162" s="35" t="str">
        <f t="shared" si="16"/>
        <v>Quantité OK</v>
      </c>
      <c r="I162" s="35">
        <f t="shared" si="17"/>
        <v>0</v>
      </c>
      <c r="J162" s="17">
        <f t="shared" si="18"/>
        <v>1</v>
      </c>
      <c r="K162" s="17" t="str">
        <f t="shared" si="19"/>
        <v>Quantité OK</v>
      </c>
      <c r="L162" s="26">
        <f t="shared" si="20"/>
        <v>0</v>
      </c>
    </row>
    <row r="163" spans="1:12" x14ac:dyDescent="0.25">
      <c r="A163" s="33" t="s">
        <v>167</v>
      </c>
      <c r="B163" s="28">
        <v>113101</v>
      </c>
      <c r="C163" s="28">
        <v>2</v>
      </c>
      <c r="D163" s="30">
        <f>IFERROR(VLOOKUP(A163,'code a barre'!A:C,3,0),0)</f>
        <v>2</v>
      </c>
      <c r="E163" s="34" t="str">
        <f t="shared" si="14"/>
        <v>Quantité OK</v>
      </c>
      <c r="F163" s="34">
        <f>C163-D163</f>
        <v>0</v>
      </c>
      <c r="G163" s="35">
        <f t="shared" si="15"/>
        <v>2</v>
      </c>
      <c r="H163" s="35" t="str">
        <f t="shared" si="16"/>
        <v>Quantité OK</v>
      </c>
      <c r="I163" s="35">
        <f t="shared" si="17"/>
        <v>0</v>
      </c>
      <c r="J163" s="17">
        <f t="shared" si="18"/>
        <v>2</v>
      </c>
      <c r="K163" s="17" t="str">
        <f t="shared" si="19"/>
        <v>Quantité OK</v>
      </c>
      <c r="L163" s="26">
        <f t="shared" si="20"/>
        <v>0</v>
      </c>
    </row>
    <row r="164" spans="1:12" x14ac:dyDescent="0.25">
      <c r="A164" s="33" t="s">
        <v>168</v>
      </c>
      <c r="B164" s="28">
        <v>113101</v>
      </c>
      <c r="C164" s="28">
        <v>2</v>
      </c>
      <c r="D164" s="30">
        <f>IFERROR(VLOOKUP(A164,'code a barre'!A:C,3,0),0)</f>
        <v>2</v>
      </c>
      <c r="E164" s="34" t="str">
        <f t="shared" si="14"/>
        <v>Quantité OK</v>
      </c>
      <c r="F164" s="34">
        <f>C164-D164</f>
        <v>0</v>
      </c>
      <c r="G164" s="35">
        <f t="shared" si="15"/>
        <v>2</v>
      </c>
      <c r="H164" s="35" t="str">
        <f t="shared" si="16"/>
        <v>Quantité OK</v>
      </c>
      <c r="I164" s="35">
        <f t="shared" si="17"/>
        <v>0</v>
      </c>
      <c r="J164" s="17">
        <f t="shared" si="18"/>
        <v>2</v>
      </c>
      <c r="K164" s="17" t="str">
        <f t="shared" si="19"/>
        <v>Quantité OK</v>
      </c>
      <c r="L164" s="26">
        <f t="shared" si="20"/>
        <v>0</v>
      </c>
    </row>
    <row r="165" spans="1:12" x14ac:dyDescent="0.25">
      <c r="A165" s="33" t="s">
        <v>169</v>
      </c>
      <c r="B165" s="28">
        <v>113102</v>
      </c>
      <c r="C165" s="28">
        <v>2</v>
      </c>
      <c r="D165" s="30">
        <f>IFERROR(VLOOKUP(A165,'code a barre'!A:C,3,0),0)</f>
        <v>2</v>
      </c>
      <c r="E165" s="34" t="str">
        <f t="shared" si="14"/>
        <v>Quantité OK</v>
      </c>
      <c r="F165" s="34">
        <f>C165-D165</f>
        <v>0</v>
      </c>
      <c r="G165" s="35">
        <f t="shared" si="15"/>
        <v>2</v>
      </c>
      <c r="H165" s="35" t="str">
        <f t="shared" si="16"/>
        <v>Quantité OK</v>
      </c>
      <c r="I165" s="35">
        <f t="shared" si="17"/>
        <v>0</v>
      </c>
      <c r="J165" s="17">
        <f t="shared" si="18"/>
        <v>2</v>
      </c>
      <c r="K165" s="17" t="str">
        <f t="shared" si="19"/>
        <v>Quantité OK</v>
      </c>
      <c r="L165" s="26">
        <f t="shared" si="20"/>
        <v>0</v>
      </c>
    </row>
    <row r="166" spans="1:12" x14ac:dyDescent="0.25">
      <c r="A166" s="33" t="s">
        <v>170</v>
      </c>
      <c r="B166" s="28">
        <v>113103</v>
      </c>
      <c r="C166" s="28">
        <v>1</v>
      </c>
      <c r="D166" s="30">
        <f>IFERROR(VLOOKUP(A166,'code a barre'!A:C,3,0),0)</f>
        <v>1</v>
      </c>
      <c r="E166" s="34" t="str">
        <f t="shared" si="14"/>
        <v>Quantité OK</v>
      </c>
      <c r="F166" s="34">
        <f>C166-D166</f>
        <v>0</v>
      </c>
      <c r="G166" s="35">
        <f t="shared" si="15"/>
        <v>1</v>
      </c>
      <c r="H166" s="35" t="str">
        <f t="shared" si="16"/>
        <v>Quantité OK</v>
      </c>
      <c r="I166" s="35">
        <f t="shared" si="17"/>
        <v>0</v>
      </c>
      <c r="J166" s="17">
        <f t="shared" si="18"/>
        <v>1</v>
      </c>
      <c r="K166" s="17" t="str">
        <f t="shared" si="19"/>
        <v>Quantité OK</v>
      </c>
      <c r="L166" s="26">
        <f t="shared" si="20"/>
        <v>0</v>
      </c>
    </row>
    <row r="167" spans="1:12" x14ac:dyDescent="0.25">
      <c r="A167" s="33" t="s">
        <v>171</v>
      </c>
      <c r="B167" s="28">
        <v>113103</v>
      </c>
      <c r="C167" s="28">
        <v>5</v>
      </c>
      <c r="D167" s="30">
        <f>IFERROR(VLOOKUP(A167,'code a barre'!A:C,3,0),0)</f>
        <v>5</v>
      </c>
      <c r="E167" s="34" t="str">
        <f t="shared" si="14"/>
        <v>Quantité OK</v>
      </c>
      <c r="F167" s="34">
        <f>C167-D167</f>
        <v>0</v>
      </c>
      <c r="G167" s="35">
        <f t="shared" si="15"/>
        <v>5</v>
      </c>
      <c r="H167" s="35" t="str">
        <f t="shared" si="16"/>
        <v>Quantité OK</v>
      </c>
      <c r="I167" s="35">
        <f t="shared" si="17"/>
        <v>0</v>
      </c>
      <c r="J167" s="17">
        <f t="shared" si="18"/>
        <v>5</v>
      </c>
      <c r="K167" s="17" t="str">
        <f t="shared" si="19"/>
        <v>Quantité OK</v>
      </c>
      <c r="L167" s="26">
        <f t="shared" si="20"/>
        <v>0</v>
      </c>
    </row>
    <row r="168" spans="1:12" x14ac:dyDescent="0.25">
      <c r="A168" s="33" t="s">
        <v>172</v>
      </c>
      <c r="B168" s="28">
        <v>113103</v>
      </c>
      <c r="C168" s="28">
        <v>2</v>
      </c>
      <c r="D168" s="30">
        <f>IFERROR(VLOOKUP(A168,'code a barre'!A:C,3,0),0)</f>
        <v>2</v>
      </c>
      <c r="E168" s="34" t="str">
        <f t="shared" si="14"/>
        <v>Quantité OK</v>
      </c>
      <c r="F168" s="34">
        <f>C168-D168</f>
        <v>0</v>
      </c>
      <c r="G168" s="35">
        <f t="shared" si="15"/>
        <v>2</v>
      </c>
      <c r="H168" s="35" t="str">
        <f t="shared" si="16"/>
        <v>Quantité OK</v>
      </c>
      <c r="I168" s="35">
        <f t="shared" si="17"/>
        <v>0</v>
      </c>
      <c r="J168" s="17">
        <f t="shared" si="18"/>
        <v>2</v>
      </c>
      <c r="K168" s="17" t="str">
        <f t="shared" si="19"/>
        <v>Quantité OK</v>
      </c>
      <c r="L168" s="26">
        <f t="shared" si="20"/>
        <v>0</v>
      </c>
    </row>
    <row r="169" spans="1:12" x14ac:dyDescent="0.25">
      <c r="A169" s="33" t="s">
        <v>173</v>
      </c>
      <c r="B169" s="28">
        <v>113104</v>
      </c>
      <c r="C169" s="28">
        <v>2</v>
      </c>
      <c r="D169" s="30">
        <f>IFERROR(VLOOKUP(A169,'code a barre'!A:C,3,0),0)</f>
        <v>2</v>
      </c>
      <c r="E169" s="34" t="str">
        <f t="shared" si="14"/>
        <v>Quantité OK</v>
      </c>
      <c r="F169" s="34">
        <f>C169-D169</f>
        <v>0</v>
      </c>
      <c r="G169" s="35">
        <f t="shared" si="15"/>
        <v>2</v>
      </c>
      <c r="H169" s="35" t="str">
        <f t="shared" si="16"/>
        <v>Quantité OK</v>
      </c>
      <c r="I169" s="35">
        <f t="shared" si="17"/>
        <v>0</v>
      </c>
      <c r="J169" s="17">
        <f t="shared" si="18"/>
        <v>2</v>
      </c>
      <c r="K169" s="17" t="str">
        <f t="shared" si="19"/>
        <v>Quantité OK</v>
      </c>
      <c r="L169" s="26">
        <f t="shared" si="20"/>
        <v>0</v>
      </c>
    </row>
    <row r="170" spans="1:12" x14ac:dyDescent="0.25">
      <c r="A170" s="33" t="s">
        <v>174</v>
      </c>
      <c r="B170" s="28">
        <v>113104</v>
      </c>
      <c r="C170" s="28">
        <v>1</v>
      </c>
      <c r="D170" s="30">
        <f>IFERROR(VLOOKUP(A170,'code a barre'!A:C,3,0),0)</f>
        <v>1</v>
      </c>
      <c r="E170" s="34" t="str">
        <f t="shared" si="14"/>
        <v>Quantité OK</v>
      </c>
      <c r="F170" s="34">
        <f>C170-D170</f>
        <v>0</v>
      </c>
      <c r="G170" s="35">
        <f t="shared" si="15"/>
        <v>1</v>
      </c>
      <c r="H170" s="35" t="str">
        <f t="shared" si="16"/>
        <v>Quantité OK</v>
      </c>
      <c r="I170" s="35">
        <f t="shared" si="17"/>
        <v>0</v>
      </c>
      <c r="J170" s="17">
        <f t="shared" si="18"/>
        <v>1</v>
      </c>
      <c r="K170" s="17" t="str">
        <f t="shared" si="19"/>
        <v>Quantité OK</v>
      </c>
      <c r="L170" s="26">
        <f t="shared" si="20"/>
        <v>0</v>
      </c>
    </row>
    <row r="171" spans="1:12" x14ac:dyDescent="0.25">
      <c r="A171" s="33" t="s">
        <v>175</v>
      </c>
      <c r="B171" s="28">
        <v>113105</v>
      </c>
      <c r="C171" s="28">
        <v>1</v>
      </c>
      <c r="D171" s="30">
        <f>IFERROR(VLOOKUP(A171,'code a barre'!A:C,3,0),0)</f>
        <v>1</v>
      </c>
      <c r="E171" s="34" t="str">
        <f t="shared" si="14"/>
        <v>Quantité OK</v>
      </c>
      <c r="F171" s="34">
        <f>C171-D171</f>
        <v>0</v>
      </c>
      <c r="G171" s="35">
        <f t="shared" si="15"/>
        <v>1</v>
      </c>
      <c r="H171" s="35" t="str">
        <f t="shared" si="16"/>
        <v>Quantité OK</v>
      </c>
      <c r="I171" s="35">
        <f t="shared" si="17"/>
        <v>0</v>
      </c>
      <c r="J171" s="17">
        <f t="shared" si="18"/>
        <v>1</v>
      </c>
      <c r="K171" s="17" t="str">
        <f t="shared" si="19"/>
        <v>Quantité OK</v>
      </c>
      <c r="L171" s="26">
        <f t="shared" si="20"/>
        <v>0</v>
      </c>
    </row>
    <row r="172" spans="1:12" x14ac:dyDescent="0.25">
      <c r="A172" s="33" t="s">
        <v>176</v>
      </c>
      <c r="B172" s="28">
        <v>113105</v>
      </c>
      <c r="C172" s="28">
        <v>5</v>
      </c>
      <c r="D172" s="30">
        <f>IFERROR(VLOOKUP(A172,'code a barre'!A:C,3,0),0)</f>
        <v>5</v>
      </c>
      <c r="E172" s="34" t="str">
        <f t="shared" si="14"/>
        <v>Quantité OK</v>
      </c>
      <c r="F172" s="34">
        <f>C172-D172</f>
        <v>0</v>
      </c>
      <c r="G172" s="35">
        <f t="shared" si="15"/>
        <v>5</v>
      </c>
      <c r="H172" s="35" t="str">
        <f t="shared" si="16"/>
        <v>Quantité OK</v>
      </c>
      <c r="I172" s="35">
        <f t="shared" si="17"/>
        <v>0</v>
      </c>
      <c r="J172" s="17">
        <f t="shared" si="18"/>
        <v>5</v>
      </c>
      <c r="K172" s="17" t="str">
        <f t="shared" si="19"/>
        <v>Quantité OK</v>
      </c>
      <c r="L172" s="26">
        <f t="shared" si="20"/>
        <v>0</v>
      </c>
    </row>
    <row r="173" spans="1:12" x14ac:dyDescent="0.25">
      <c r="A173" s="33" t="s">
        <v>177</v>
      </c>
      <c r="B173" s="28">
        <v>113105</v>
      </c>
      <c r="C173" s="28">
        <v>1</v>
      </c>
      <c r="D173" s="30">
        <f>IFERROR(VLOOKUP(A173,'code a barre'!A:C,3,0),0)</f>
        <v>1</v>
      </c>
      <c r="E173" s="34" t="str">
        <f t="shared" si="14"/>
        <v>Quantité OK</v>
      </c>
      <c r="F173" s="34">
        <f>C173-D173</f>
        <v>0</v>
      </c>
      <c r="G173" s="35">
        <f t="shared" si="15"/>
        <v>1</v>
      </c>
      <c r="H173" s="35" t="str">
        <f t="shared" si="16"/>
        <v>Quantité OK</v>
      </c>
      <c r="I173" s="35">
        <f t="shared" si="17"/>
        <v>0</v>
      </c>
      <c r="J173" s="17">
        <f t="shared" si="18"/>
        <v>1</v>
      </c>
      <c r="K173" s="17" t="str">
        <f t="shared" si="19"/>
        <v>Quantité OK</v>
      </c>
      <c r="L173" s="26">
        <f t="shared" si="20"/>
        <v>0</v>
      </c>
    </row>
    <row r="174" spans="1:12" x14ac:dyDescent="0.25">
      <c r="A174" s="36" t="s">
        <v>178</v>
      </c>
      <c r="B174" s="28">
        <v>113106</v>
      </c>
      <c r="C174" s="28">
        <v>2</v>
      </c>
      <c r="D174" s="30">
        <f>IFERROR(VLOOKUP(A174,'code a barre'!A:C,3,0),0)</f>
        <v>2</v>
      </c>
      <c r="E174" s="34" t="str">
        <f t="shared" si="14"/>
        <v>Quantité OK</v>
      </c>
      <c r="F174" s="34">
        <f>C174-D174</f>
        <v>0</v>
      </c>
      <c r="G174" s="35">
        <f t="shared" si="15"/>
        <v>2</v>
      </c>
      <c r="H174" s="35" t="str">
        <f t="shared" si="16"/>
        <v>Quantité OK</v>
      </c>
      <c r="I174" s="35">
        <f t="shared" si="17"/>
        <v>0</v>
      </c>
      <c r="J174" s="17">
        <f t="shared" si="18"/>
        <v>2</v>
      </c>
      <c r="K174" s="17" t="str">
        <f t="shared" si="19"/>
        <v>Quantité OK</v>
      </c>
      <c r="L174" s="26">
        <f t="shared" si="20"/>
        <v>0</v>
      </c>
    </row>
    <row r="175" spans="1:12" x14ac:dyDescent="0.25">
      <c r="A175" s="33" t="s">
        <v>179</v>
      </c>
      <c r="B175" s="28">
        <v>113301</v>
      </c>
      <c r="C175" s="28">
        <v>2</v>
      </c>
      <c r="D175" s="30">
        <f>IFERROR(VLOOKUP(A175,'code a barre'!A:C,3,0),0)</f>
        <v>2</v>
      </c>
      <c r="E175" s="34" t="str">
        <f t="shared" si="14"/>
        <v>Quantité OK</v>
      </c>
      <c r="F175" s="34">
        <f>C175-D175</f>
        <v>0</v>
      </c>
      <c r="G175" s="35">
        <f t="shared" si="15"/>
        <v>2</v>
      </c>
      <c r="H175" s="35" t="str">
        <f t="shared" si="16"/>
        <v>Quantité OK</v>
      </c>
      <c r="I175" s="35">
        <f t="shared" si="17"/>
        <v>0</v>
      </c>
      <c r="J175" s="17">
        <f t="shared" si="18"/>
        <v>2</v>
      </c>
      <c r="K175" s="17" t="str">
        <f t="shared" si="19"/>
        <v>Quantité OK</v>
      </c>
      <c r="L175" s="26">
        <f t="shared" si="20"/>
        <v>0</v>
      </c>
    </row>
    <row r="176" spans="1:12" x14ac:dyDescent="0.25">
      <c r="A176" s="33" t="s">
        <v>180</v>
      </c>
      <c r="B176" s="28">
        <v>113301</v>
      </c>
      <c r="C176" s="28">
        <v>2</v>
      </c>
      <c r="D176" s="30">
        <f>IFERROR(VLOOKUP(A176,'code a barre'!A:C,3,0),0)</f>
        <v>2</v>
      </c>
      <c r="E176" s="34" t="str">
        <f t="shared" si="14"/>
        <v>Quantité OK</v>
      </c>
      <c r="F176" s="34">
        <f>C176-D176</f>
        <v>0</v>
      </c>
      <c r="G176" s="35">
        <f t="shared" si="15"/>
        <v>2</v>
      </c>
      <c r="H176" s="35" t="str">
        <f t="shared" si="16"/>
        <v>Quantité OK</v>
      </c>
      <c r="I176" s="35">
        <f t="shared" si="17"/>
        <v>0</v>
      </c>
      <c r="J176" s="17">
        <f t="shared" si="18"/>
        <v>2</v>
      </c>
      <c r="K176" s="17" t="str">
        <f t="shared" si="19"/>
        <v>Quantité OK</v>
      </c>
      <c r="L176" s="26">
        <f t="shared" si="20"/>
        <v>0</v>
      </c>
    </row>
    <row r="177" spans="1:12" x14ac:dyDescent="0.25">
      <c r="A177" s="33" t="s">
        <v>181</v>
      </c>
      <c r="B177" s="28">
        <v>113301</v>
      </c>
      <c r="C177" s="28">
        <v>7</v>
      </c>
      <c r="D177" s="30">
        <f>IFERROR(VLOOKUP(A177,'code a barre'!A:C,3,0),0)</f>
        <v>5</v>
      </c>
      <c r="E177" s="34" t="str">
        <f t="shared" si="14"/>
        <v>Ecart négatif</v>
      </c>
      <c r="F177" s="34">
        <f>C177-D177</f>
        <v>2</v>
      </c>
      <c r="G177" s="35">
        <f t="shared" si="15"/>
        <v>0</v>
      </c>
      <c r="H177" s="35" t="str">
        <f t="shared" si="16"/>
        <v>Ecart négatif</v>
      </c>
      <c r="I177" s="35">
        <f t="shared" si="17"/>
        <v>7</v>
      </c>
      <c r="J177" s="17">
        <f t="shared" si="18"/>
        <v>0</v>
      </c>
      <c r="K177" s="17" t="str">
        <f t="shared" si="19"/>
        <v>Ecart négatif</v>
      </c>
      <c r="L177" s="26">
        <f t="shared" si="20"/>
        <v>7</v>
      </c>
    </row>
    <row r="178" spans="1:12" x14ac:dyDescent="0.25">
      <c r="A178" s="33" t="s">
        <v>182</v>
      </c>
      <c r="B178" s="28">
        <v>113302</v>
      </c>
      <c r="C178" s="28">
        <v>3</v>
      </c>
      <c r="D178" s="30">
        <f>IFERROR(VLOOKUP(A178,'code a barre'!A:C,3,0),0)</f>
        <v>3</v>
      </c>
      <c r="E178" s="34" t="str">
        <f t="shared" si="14"/>
        <v>Quantité OK</v>
      </c>
      <c r="F178" s="34">
        <f>C178-D178</f>
        <v>0</v>
      </c>
      <c r="G178" s="35">
        <f t="shared" si="15"/>
        <v>3</v>
      </c>
      <c r="H178" s="35" t="str">
        <f t="shared" si="16"/>
        <v>Quantité OK</v>
      </c>
      <c r="I178" s="35">
        <f t="shared" si="17"/>
        <v>0</v>
      </c>
      <c r="J178" s="17">
        <f t="shared" si="18"/>
        <v>3</v>
      </c>
      <c r="K178" s="17" t="str">
        <f t="shared" si="19"/>
        <v>Quantité OK</v>
      </c>
      <c r="L178" s="26">
        <f t="shared" si="20"/>
        <v>0</v>
      </c>
    </row>
    <row r="179" spans="1:12" x14ac:dyDescent="0.25">
      <c r="A179" s="36" t="s">
        <v>183</v>
      </c>
      <c r="B179" s="28">
        <v>113303</v>
      </c>
      <c r="C179" s="28">
        <v>2</v>
      </c>
      <c r="D179" s="30">
        <f>IFERROR(VLOOKUP(A179,'code a barre'!A:C,3,0),0)</f>
        <v>2</v>
      </c>
      <c r="E179" s="34" t="str">
        <f t="shared" si="14"/>
        <v>Quantité OK</v>
      </c>
      <c r="F179" s="34">
        <f>C179-D179</f>
        <v>0</v>
      </c>
      <c r="G179" s="35">
        <f t="shared" si="15"/>
        <v>2</v>
      </c>
      <c r="H179" s="35" t="str">
        <f t="shared" si="16"/>
        <v>Quantité OK</v>
      </c>
      <c r="I179" s="35">
        <f t="shared" si="17"/>
        <v>0</v>
      </c>
      <c r="J179" s="17">
        <f t="shared" si="18"/>
        <v>2</v>
      </c>
      <c r="K179" s="17" t="str">
        <f t="shared" si="19"/>
        <v>Quantité OK</v>
      </c>
      <c r="L179" s="26">
        <f t="shared" si="20"/>
        <v>0</v>
      </c>
    </row>
    <row r="180" spans="1:12" x14ac:dyDescent="0.25">
      <c r="A180" s="33" t="s">
        <v>184</v>
      </c>
      <c r="B180" s="28">
        <v>113303</v>
      </c>
      <c r="C180" s="28">
        <v>1</v>
      </c>
      <c r="D180" s="30">
        <f>IFERROR(VLOOKUP(A180,'code a barre'!A:C,3,0),0)</f>
        <v>1</v>
      </c>
      <c r="E180" s="34" t="str">
        <f t="shared" si="14"/>
        <v>Quantité OK</v>
      </c>
      <c r="F180" s="34">
        <f>C180-D180</f>
        <v>0</v>
      </c>
      <c r="G180" s="35">
        <f t="shared" si="15"/>
        <v>1</v>
      </c>
      <c r="H180" s="35" t="str">
        <f t="shared" si="16"/>
        <v>Quantité OK</v>
      </c>
      <c r="I180" s="35">
        <f t="shared" si="17"/>
        <v>0</v>
      </c>
      <c r="J180" s="17">
        <f t="shared" si="18"/>
        <v>1</v>
      </c>
      <c r="K180" s="17" t="str">
        <f t="shared" si="19"/>
        <v>Quantité OK</v>
      </c>
      <c r="L180" s="26">
        <f t="shared" si="20"/>
        <v>0</v>
      </c>
    </row>
    <row r="181" spans="1:12" x14ac:dyDescent="0.25">
      <c r="A181" s="33" t="s">
        <v>185</v>
      </c>
      <c r="B181" s="28">
        <v>113303</v>
      </c>
      <c r="C181" s="28">
        <v>3</v>
      </c>
      <c r="D181" s="30">
        <f>IFERROR(VLOOKUP(A181,'code a barre'!A:C,3,0),0)</f>
        <v>3</v>
      </c>
      <c r="E181" s="34" t="str">
        <f t="shared" si="14"/>
        <v>Quantité OK</v>
      </c>
      <c r="F181" s="34">
        <f>C181-D181</f>
        <v>0</v>
      </c>
      <c r="G181" s="35">
        <f t="shared" si="15"/>
        <v>3</v>
      </c>
      <c r="H181" s="35" t="str">
        <f t="shared" si="16"/>
        <v>Quantité OK</v>
      </c>
      <c r="I181" s="35">
        <f t="shared" si="17"/>
        <v>0</v>
      </c>
      <c r="J181" s="17">
        <f t="shared" si="18"/>
        <v>3</v>
      </c>
      <c r="K181" s="17" t="str">
        <f t="shared" si="19"/>
        <v>Quantité OK</v>
      </c>
      <c r="L181" s="26">
        <f t="shared" si="20"/>
        <v>0</v>
      </c>
    </row>
    <row r="182" spans="1:12" x14ac:dyDescent="0.25">
      <c r="A182" s="33" t="s">
        <v>186</v>
      </c>
      <c r="B182" s="28">
        <v>113303</v>
      </c>
      <c r="C182" s="28">
        <v>6</v>
      </c>
      <c r="D182" s="30">
        <f>IFERROR(VLOOKUP(A182,'code a barre'!A:C,3,0),0)</f>
        <v>6</v>
      </c>
      <c r="E182" s="34" t="str">
        <f t="shared" si="14"/>
        <v>Quantité OK</v>
      </c>
      <c r="F182" s="34">
        <f>C182-D182</f>
        <v>0</v>
      </c>
      <c r="G182" s="35">
        <f t="shared" si="15"/>
        <v>6</v>
      </c>
      <c r="H182" s="35" t="str">
        <f t="shared" si="16"/>
        <v>Quantité OK</v>
      </c>
      <c r="I182" s="35">
        <f t="shared" si="17"/>
        <v>0</v>
      </c>
      <c r="J182" s="17">
        <f t="shared" si="18"/>
        <v>6</v>
      </c>
      <c r="K182" s="17" t="str">
        <f t="shared" si="19"/>
        <v>Quantité OK</v>
      </c>
      <c r="L182" s="26">
        <f t="shared" si="20"/>
        <v>0</v>
      </c>
    </row>
    <row r="183" spans="1:12" x14ac:dyDescent="0.25">
      <c r="A183" s="33" t="s">
        <v>187</v>
      </c>
      <c r="B183" s="28">
        <v>113304</v>
      </c>
      <c r="C183" s="28">
        <v>1</v>
      </c>
      <c r="D183" s="30">
        <f>IFERROR(VLOOKUP(A183,'code a barre'!A:C,3,0),0)</f>
        <v>1</v>
      </c>
      <c r="E183" s="34" t="str">
        <f t="shared" si="14"/>
        <v>Quantité OK</v>
      </c>
      <c r="F183" s="34">
        <f>C183-D183</f>
        <v>0</v>
      </c>
      <c r="G183" s="35">
        <f t="shared" si="15"/>
        <v>1</v>
      </c>
      <c r="H183" s="35" t="str">
        <f t="shared" si="16"/>
        <v>Quantité OK</v>
      </c>
      <c r="I183" s="35">
        <f t="shared" si="17"/>
        <v>0</v>
      </c>
      <c r="J183" s="17">
        <f t="shared" si="18"/>
        <v>1</v>
      </c>
      <c r="K183" s="17" t="str">
        <f t="shared" si="19"/>
        <v>Quantité OK</v>
      </c>
      <c r="L183" s="26">
        <f t="shared" si="20"/>
        <v>0</v>
      </c>
    </row>
    <row r="184" spans="1:12" x14ac:dyDescent="0.25">
      <c r="A184" s="33" t="s">
        <v>188</v>
      </c>
      <c r="B184" s="28">
        <v>113305</v>
      </c>
      <c r="C184" s="28">
        <v>4</v>
      </c>
      <c r="D184" s="30">
        <f>IFERROR(VLOOKUP(A184,'code a barre'!A:C,3,0),0)</f>
        <v>4</v>
      </c>
      <c r="E184" s="34" t="str">
        <f t="shared" si="14"/>
        <v>Quantité OK</v>
      </c>
      <c r="F184" s="34">
        <f>C184-D184</f>
        <v>0</v>
      </c>
      <c r="G184" s="35">
        <f t="shared" si="15"/>
        <v>4</v>
      </c>
      <c r="H184" s="35" t="str">
        <f t="shared" si="16"/>
        <v>Quantité OK</v>
      </c>
      <c r="I184" s="35">
        <f t="shared" si="17"/>
        <v>0</v>
      </c>
      <c r="J184" s="17">
        <f t="shared" si="18"/>
        <v>4</v>
      </c>
      <c r="K184" s="17" t="str">
        <f t="shared" si="19"/>
        <v>Quantité OK</v>
      </c>
      <c r="L184" s="26">
        <f t="shared" si="20"/>
        <v>0</v>
      </c>
    </row>
    <row r="185" spans="1:12" x14ac:dyDescent="0.25">
      <c r="A185" s="33" t="s">
        <v>189</v>
      </c>
      <c r="B185" s="28">
        <v>113305</v>
      </c>
      <c r="C185" s="28">
        <v>2</v>
      </c>
      <c r="D185" s="30">
        <f>IFERROR(VLOOKUP(A185,'code a barre'!A:C,3,0),0)</f>
        <v>2</v>
      </c>
      <c r="E185" s="34" t="str">
        <f t="shared" si="14"/>
        <v>Quantité OK</v>
      </c>
      <c r="F185" s="34">
        <f>C185-D185</f>
        <v>0</v>
      </c>
      <c r="G185" s="35">
        <f t="shared" si="15"/>
        <v>2</v>
      </c>
      <c r="H185" s="35" t="str">
        <f t="shared" si="16"/>
        <v>Quantité OK</v>
      </c>
      <c r="I185" s="35">
        <f t="shared" si="17"/>
        <v>0</v>
      </c>
      <c r="J185" s="17">
        <f t="shared" si="18"/>
        <v>2</v>
      </c>
      <c r="K185" s="17" t="str">
        <f t="shared" si="19"/>
        <v>Quantité OK</v>
      </c>
      <c r="L185" s="26">
        <f t="shared" si="20"/>
        <v>0</v>
      </c>
    </row>
    <row r="186" spans="1:12" x14ac:dyDescent="0.25">
      <c r="A186" s="33" t="s">
        <v>190</v>
      </c>
      <c r="B186" s="28">
        <v>113306</v>
      </c>
      <c r="C186" s="28">
        <v>1</v>
      </c>
      <c r="D186" s="30">
        <f>IFERROR(VLOOKUP(A186,'code a barre'!A:C,3,0),0)</f>
        <v>0</v>
      </c>
      <c r="E186" s="34" t="str">
        <f t="shared" si="14"/>
        <v>Ecart négatif</v>
      </c>
      <c r="F186" s="34">
        <f>C186-D186</f>
        <v>1</v>
      </c>
      <c r="G186" s="35">
        <f t="shared" si="15"/>
        <v>0</v>
      </c>
      <c r="H186" s="35" t="str">
        <f t="shared" si="16"/>
        <v>Ecart négatif</v>
      </c>
      <c r="I186" s="35">
        <f t="shared" si="17"/>
        <v>1</v>
      </c>
      <c r="J186" s="17">
        <f t="shared" si="18"/>
        <v>0</v>
      </c>
      <c r="K186" s="17" t="str">
        <f t="shared" si="19"/>
        <v>Ecart négatif</v>
      </c>
      <c r="L186" s="26">
        <f t="shared" si="20"/>
        <v>1</v>
      </c>
    </row>
    <row r="187" spans="1:12" x14ac:dyDescent="0.25">
      <c r="A187" s="36" t="s">
        <v>191</v>
      </c>
      <c r="B187" s="28">
        <v>113306</v>
      </c>
      <c r="C187" s="28">
        <v>1</v>
      </c>
      <c r="D187" s="30">
        <f>IFERROR(VLOOKUP(A187,'code a barre'!A:C,3,0),0)</f>
        <v>1</v>
      </c>
      <c r="E187" s="34" t="str">
        <f t="shared" si="14"/>
        <v>Quantité OK</v>
      </c>
      <c r="F187" s="34">
        <f>C187-D187</f>
        <v>0</v>
      </c>
      <c r="G187" s="35">
        <f t="shared" si="15"/>
        <v>1</v>
      </c>
      <c r="H187" s="35" t="str">
        <f t="shared" si="16"/>
        <v>Quantité OK</v>
      </c>
      <c r="I187" s="35">
        <f t="shared" si="17"/>
        <v>0</v>
      </c>
      <c r="J187" s="17">
        <f t="shared" si="18"/>
        <v>1</v>
      </c>
      <c r="K187" s="17" t="str">
        <f t="shared" si="19"/>
        <v>Quantité OK</v>
      </c>
      <c r="L187" s="26">
        <f t="shared" si="20"/>
        <v>0</v>
      </c>
    </row>
    <row r="188" spans="1:12" x14ac:dyDescent="0.25">
      <c r="A188" s="33" t="s">
        <v>192</v>
      </c>
      <c r="B188" s="28">
        <v>113306</v>
      </c>
      <c r="C188" s="28">
        <v>3</v>
      </c>
      <c r="D188" s="30">
        <f>IFERROR(VLOOKUP(A188,'code a barre'!A:C,3,0),0)</f>
        <v>3</v>
      </c>
      <c r="E188" s="34" t="str">
        <f t="shared" si="14"/>
        <v>Quantité OK</v>
      </c>
      <c r="F188" s="34">
        <f>C188-D188</f>
        <v>0</v>
      </c>
      <c r="G188" s="35">
        <f t="shared" si="15"/>
        <v>3</v>
      </c>
      <c r="H188" s="35" t="str">
        <f t="shared" si="16"/>
        <v>Quantité OK</v>
      </c>
      <c r="I188" s="35">
        <f t="shared" si="17"/>
        <v>0</v>
      </c>
      <c r="J188" s="17">
        <f t="shared" si="18"/>
        <v>3</v>
      </c>
      <c r="K188" s="17" t="str">
        <f t="shared" si="19"/>
        <v>Quantité OK</v>
      </c>
      <c r="L188" s="26">
        <f t="shared" si="20"/>
        <v>0</v>
      </c>
    </row>
    <row r="189" spans="1:12" x14ac:dyDescent="0.25">
      <c r="A189" s="33" t="s">
        <v>193</v>
      </c>
      <c r="B189" s="28">
        <v>113501</v>
      </c>
      <c r="C189" s="28">
        <v>4</v>
      </c>
      <c r="D189" s="30">
        <f>IFERROR(VLOOKUP(A189,'code a barre'!A:C,3,0),0)</f>
        <v>4</v>
      </c>
      <c r="E189" s="34" t="str">
        <f t="shared" si="14"/>
        <v>Quantité OK</v>
      </c>
      <c r="F189" s="34">
        <f>C189-D189</f>
        <v>0</v>
      </c>
      <c r="G189" s="35">
        <f t="shared" si="15"/>
        <v>4</v>
      </c>
      <c r="H189" s="35" t="str">
        <f t="shared" si="16"/>
        <v>Quantité OK</v>
      </c>
      <c r="I189" s="35">
        <f t="shared" si="17"/>
        <v>0</v>
      </c>
      <c r="J189" s="17">
        <f t="shared" si="18"/>
        <v>4</v>
      </c>
      <c r="K189" s="17" t="str">
        <f t="shared" si="19"/>
        <v>Quantité OK</v>
      </c>
      <c r="L189" s="26">
        <f t="shared" si="20"/>
        <v>0</v>
      </c>
    </row>
    <row r="190" spans="1:12" x14ac:dyDescent="0.25">
      <c r="A190" s="33" t="s">
        <v>194</v>
      </c>
      <c r="B190" s="28">
        <v>113501</v>
      </c>
      <c r="C190" s="28">
        <v>3</v>
      </c>
      <c r="D190" s="30">
        <f>IFERROR(VLOOKUP(A190,'code a barre'!A:C,3,0),0)</f>
        <v>2</v>
      </c>
      <c r="E190" s="34" t="str">
        <f t="shared" si="14"/>
        <v>Ecart négatif</v>
      </c>
      <c r="F190" s="34">
        <f>C190-D190</f>
        <v>1</v>
      </c>
      <c r="G190" s="35">
        <f t="shared" si="15"/>
        <v>0</v>
      </c>
      <c r="H190" s="35" t="str">
        <f t="shared" si="16"/>
        <v>Ecart négatif</v>
      </c>
      <c r="I190" s="35">
        <f t="shared" si="17"/>
        <v>3</v>
      </c>
      <c r="J190" s="17">
        <f t="shared" si="18"/>
        <v>0</v>
      </c>
      <c r="K190" s="17" t="str">
        <f t="shared" si="19"/>
        <v>Ecart négatif</v>
      </c>
      <c r="L190" s="26">
        <f t="shared" si="20"/>
        <v>3</v>
      </c>
    </row>
    <row r="191" spans="1:12" x14ac:dyDescent="0.25">
      <c r="A191" s="33" t="s">
        <v>195</v>
      </c>
      <c r="B191" s="28">
        <v>113502</v>
      </c>
      <c r="C191" s="28">
        <v>2</v>
      </c>
      <c r="D191" s="30">
        <f>IFERROR(VLOOKUP(A191,'code a barre'!A:C,3,0),0)</f>
        <v>2</v>
      </c>
      <c r="E191" s="34" t="str">
        <f t="shared" si="14"/>
        <v>Quantité OK</v>
      </c>
      <c r="F191" s="34">
        <f>C191-D191</f>
        <v>0</v>
      </c>
      <c r="G191" s="35">
        <f t="shared" si="15"/>
        <v>2</v>
      </c>
      <c r="H191" s="35" t="str">
        <f t="shared" si="16"/>
        <v>Quantité OK</v>
      </c>
      <c r="I191" s="35">
        <f t="shared" si="17"/>
        <v>0</v>
      </c>
      <c r="J191" s="17">
        <f t="shared" si="18"/>
        <v>2</v>
      </c>
      <c r="K191" s="17" t="str">
        <f t="shared" si="19"/>
        <v>Quantité OK</v>
      </c>
      <c r="L191" s="26">
        <f t="shared" si="20"/>
        <v>0</v>
      </c>
    </row>
    <row r="192" spans="1:12" x14ac:dyDescent="0.25">
      <c r="A192" s="36" t="s">
        <v>196</v>
      </c>
      <c r="B192" s="28">
        <v>113502</v>
      </c>
      <c r="C192" s="28">
        <v>2</v>
      </c>
      <c r="D192" s="30">
        <f>IFERROR(VLOOKUP(A192,'code a barre'!A:C,3,0),0)</f>
        <v>2</v>
      </c>
      <c r="E192" s="34" t="str">
        <f t="shared" si="14"/>
        <v>Quantité OK</v>
      </c>
      <c r="F192" s="34">
        <f>C192-D192</f>
        <v>0</v>
      </c>
      <c r="G192" s="35">
        <f t="shared" si="15"/>
        <v>2</v>
      </c>
      <c r="H192" s="35" t="str">
        <f t="shared" si="16"/>
        <v>Quantité OK</v>
      </c>
      <c r="I192" s="35">
        <f t="shared" si="17"/>
        <v>0</v>
      </c>
      <c r="J192" s="17">
        <f t="shared" si="18"/>
        <v>2</v>
      </c>
      <c r="K192" s="17" t="str">
        <f t="shared" si="19"/>
        <v>Quantité OK</v>
      </c>
      <c r="L192" s="26">
        <f t="shared" si="20"/>
        <v>0</v>
      </c>
    </row>
    <row r="193" spans="1:12" x14ac:dyDescent="0.25">
      <c r="A193" s="33" t="s">
        <v>197</v>
      </c>
      <c r="B193" s="28">
        <v>113503</v>
      </c>
      <c r="C193" s="28">
        <v>1</v>
      </c>
      <c r="D193" s="30">
        <f>IFERROR(VLOOKUP(A193,'code a barre'!A:C,3,0),0)</f>
        <v>1</v>
      </c>
      <c r="E193" s="34" t="str">
        <f t="shared" si="14"/>
        <v>Quantité OK</v>
      </c>
      <c r="F193" s="34">
        <f>C193-D193</f>
        <v>0</v>
      </c>
      <c r="G193" s="35">
        <f t="shared" si="15"/>
        <v>1</v>
      </c>
      <c r="H193" s="35" t="str">
        <f t="shared" si="16"/>
        <v>Quantité OK</v>
      </c>
      <c r="I193" s="35">
        <f t="shared" si="17"/>
        <v>0</v>
      </c>
      <c r="J193" s="17">
        <f t="shared" si="18"/>
        <v>1</v>
      </c>
      <c r="K193" s="17" t="str">
        <f t="shared" si="19"/>
        <v>Quantité OK</v>
      </c>
      <c r="L193" s="26">
        <f t="shared" si="20"/>
        <v>0</v>
      </c>
    </row>
    <row r="194" spans="1:12" x14ac:dyDescent="0.25">
      <c r="A194" s="33" t="s">
        <v>198</v>
      </c>
      <c r="B194" s="28">
        <v>113503</v>
      </c>
      <c r="C194" s="28">
        <v>2</v>
      </c>
      <c r="D194" s="30">
        <f>IFERROR(VLOOKUP(A194,'code a barre'!A:C,3,0),0)</f>
        <v>2</v>
      </c>
      <c r="E194" s="34" t="str">
        <f t="shared" si="14"/>
        <v>Quantité OK</v>
      </c>
      <c r="F194" s="34">
        <f>C194-D194</f>
        <v>0</v>
      </c>
      <c r="G194" s="35">
        <f t="shared" si="15"/>
        <v>2</v>
      </c>
      <c r="H194" s="35" t="str">
        <f t="shared" si="16"/>
        <v>Quantité OK</v>
      </c>
      <c r="I194" s="35">
        <f t="shared" si="17"/>
        <v>0</v>
      </c>
      <c r="J194" s="17">
        <f t="shared" si="18"/>
        <v>2</v>
      </c>
      <c r="K194" s="17" t="str">
        <f t="shared" si="19"/>
        <v>Quantité OK</v>
      </c>
      <c r="L194" s="26">
        <f t="shared" si="20"/>
        <v>0</v>
      </c>
    </row>
    <row r="195" spans="1:12" x14ac:dyDescent="0.25">
      <c r="A195" s="36" t="s">
        <v>199</v>
      </c>
      <c r="B195" s="28">
        <v>113503</v>
      </c>
      <c r="C195" s="28">
        <v>3</v>
      </c>
      <c r="D195" s="30">
        <f>IFERROR(VLOOKUP(A195,'code a barre'!A:C,3,0),0)</f>
        <v>3</v>
      </c>
      <c r="E195" s="34" t="str">
        <f t="shared" ref="E195:E258" si="21">IF(C195=D195,"Quantité OK",IF(C195&lt;D195,"Ecart positif","Ecart négatif"))</f>
        <v>Quantité OK</v>
      </c>
      <c r="F195" s="34">
        <f>C195-D195</f>
        <v>0</v>
      </c>
      <c r="G195" s="35">
        <f t="shared" ref="G195:G258" si="22">IF(E195="Quantité OK",D195,0)</f>
        <v>3</v>
      </c>
      <c r="H195" s="35" t="str">
        <f t="shared" ref="H195:H258" si="23">IF(C195=G195,"Quantité OK",IF(C195&lt;G195,"Ecart positif ","Ecart négatif"))</f>
        <v>Quantité OK</v>
      </c>
      <c r="I195" s="35">
        <f t="shared" ref="I195:I258" si="24">C195-G195</f>
        <v>0</v>
      </c>
      <c r="J195" s="17">
        <f t="shared" ref="J195:J258" si="25">IF(E195="Quantité OK",D195,0)</f>
        <v>3</v>
      </c>
      <c r="K195" s="17" t="str">
        <f t="shared" ref="K195:K258" si="26">IF(C195=J195,"Quantité OK",IF(C195&lt;J195,"Ecart positif ","Ecart négatif"))</f>
        <v>Quantité OK</v>
      </c>
      <c r="L195" s="26">
        <f t="shared" ref="L195:L258" si="27">C195-J195</f>
        <v>0</v>
      </c>
    </row>
    <row r="196" spans="1:12" x14ac:dyDescent="0.25">
      <c r="A196" s="33" t="s">
        <v>200</v>
      </c>
      <c r="B196" s="28">
        <v>113503</v>
      </c>
      <c r="C196" s="28">
        <v>8</v>
      </c>
      <c r="D196" s="30">
        <f>IFERROR(VLOOKUP(A196,'code a barre'!A:C,3,0),0)</f>
        <v>6</v>
      </c>
      <c r="E196" s="34" t="str">
        <f t="shared" si="21"/>
        <v>Ecart négatif</v>
      </c>
      <c r="F196" s="34">
        <f>C196-D196</f>
        <v>2</v>
      </c>
      <c r="G196" s="35">
        <f t="shared" si="22"/>
        <v>0</v>
      </c>
      <c r="H196" s="35" t="str">
        <f t="shared" si="23"/>
        <v>Ecart négatif</v>
      </c>
      <c r="I196" s="35">
        <f t="shared" si="24"/>
        <v>8</v>
      </c>
      <c r="J196" s="17">
        <f t="shared" si="25"/>
        <v>0</v>
      </c>
      <c r="K196" s="17" t="str">
        <f t="shared" si="26"/>
        <v>Ecart négatif</v>
      </c>
      <c r="L196" s="26">
        <f t="shared" si="27"/>
        <v>8</v>
      </c>
    </row>
    <row r="197" spans="1:12" x14ac:dyDescent="0.25">
      <c r="A197" s="33" t="s">
        <v>201</v>
      </c>
      <c r="B197" s="28">
        <v>113504</v>
      </c>
      <c r="C197" s="28">
        <v>3</v>
      </c>
      <c r="D197" s="30">
        <f>IFERROR(VLOOKUP(A197,'code a barre'!A:C,3,0),0)</f>
        <v>3</v>
      </c>
      <c r="E197" s="34" t="str">
        <f t="shared" si="21"/>
        <v>Quantité OK</v>
      </c>
      <c r="F197" s="34">
        <f>C197-D197</f>
        <v>0</v>
      </c>
      <c r="G197" s="35">
        <f t="shared" si="22"/>
        <v>3</v>
      </c>
      <c r="H197" s="35" t="str">
        <f t="shared" si="23"/>
        <v>Quantité OK</v>
      </c>
      <c r="I197" s="35">
        <f t="shared" si="24"/>
        <v>0</v>
      </c>
      <c r="J197" s="17">
        <f t="shared" si="25"/>
        <v>3</v>
      </c>
      <c r="K197" s="17" t="str">
        <f t="shared" si="26"/>
        <v>Quantité OK</v>
      </c>
      <c r="L197" s="26">
        <f t="shared" si="27"/>
        <v>0</v>
      </c>
    </row>
    <row r="198" spans="1:12" x14ac:dyDescent="0.25">
      <c r="A198" s="33" t="s">
        <v>202</v>
      </c>
      <c r="B198" s="28">
        <v>113504</v>
      </c>
      <c r="C198" s="28">
        <v>3</v>
      </c>
      <c r="D198" s="30">
        <f>IFERROR(VLOOKUP(A198,'code a barre'!A:C,3,0),0)</f>
        <v>7</v>
      </c>
      <c r="E198" s="34" t="str">
        <f t="shared" si="21"/>
        <v>Ecart positif</v>
      </c>
      <c r="F198" s="34">
        <f>C198-D198</f>
        <v>-4</v>
      </c>
      <c r="G198" s="35">
        <f t="shared" si="22"/>
        <v>0</v>
      </c>
      <c r="H198" s="35" t="str">
        <f t="shared" si="23"/>
        <v>Ecart négatif</v>
      </c>
      <c r="I198" s="35">
        <f t="shared" si="24"/>
        <v>3</v>
      </c>
      <c r="J198" s="17">
        <f t="shared" si="25"/>
        <v>0</v>
      </c>
      <c r="K198" s="17" t="str">
        <f t="shared" si="26"/>
        <v>Ecart négatif</v>
      </c>
      <c r="L198" s="26">
        <f t="shared" si="27"/>
        <v>3</v>
      </c>
    </row>
    <row r="199" spans="1:12" x14ac:dyDescent="0.25">
      <c r="A199" s="33" t="s">
        <v>203</v>
      </c>
      <c r="B199" s="28">
        <v>113504</v>
      </c>
      <c r="C199" s="28">
        <v>1</v>
      </c>
      <c r="D199" s="30">
        <f>IFERROR(VLOOKUP(A199,'code a barre'!A:C,3,0),0)</f>
        <v>1</v>
      </c>
      <c r="E199" s="34" t="str">
        <f t="shared" si="21"/>
        <v>Quantité OK</v>
      </c>
      <c r="F199" s="34">
        <f>C199-D199</f>
        <v>0</v>
      </c>
      <c r="G199" s="35">
        <f t="shared" si="22"/>
        <v>1</v>
      </c>
      <c r="H199" s="35" t="str">
        <f t="shared" si="23"/>
        <v>Quantité OK</v>
      </c>
      <c r="I199" s="35">
        <f t="shared" si="24"/>
        <v>0</v>
      </c>
      <c r="J199" s="17">
        <f t="shared" si="25"/>
        <v>1</v>
      </c>
      <c r="K199" s="17" t="str">
        <f t="shared" si="26"/>
        <v>Quantité OK</v>
      </c>
      <c r="L199" s="26">
        <f t="shared" si="27"/>
        <v>0</v>
      </c>
    </row>
    <row r="200" spans="1:12" x14ac:dyDescent="0.25">
      <c r="A200" s="33" t="s">
        <v>204</v>
      </c>
      <c r="B200" s="28">
        <v>113504</v>
      </c>
      <c r="C200" s="28">
        <v>4</v>
      </c>
      <c r="D200" s="30">
        <f>IFERROR(VLOOKUP(A200,'code a barre'!A:C,3,0),0)</f>
        <v>4</v>
      </c>
      <c r="E200" s="34" t="str">
        <f t="shared" si="21"/>
        <v>Quantité OK</v>
      </c>
      <c r="F200" s="34">
        <f>C200-D200</f>
        <v>0</v>
      </c>
      <c r="G200" s="35">
        <f t="shared" si="22"/>
        <v>4</v>
      </c>
      <c r="H200" s="35" t="str">
        <f t="shared" si="23"/>
        <v>Quantité OK</v>
      </c>
      <c r="I200" s="35">
        <f t="shared" si="24"/>
        <v>0</v>
      </c>
      <c r="J200" s="17">
        <f t="shared" si="25"/>
        <v>4</v>
      </c>
      <c r="K200" s="17" t="str">
        <f t="shared" si="26"/>
        <v>Quantité OK</v>
      </c>
      <c r="L200" s="26">
        <f t="shared" si="27"/>
        <v>0</v>
      </c>
    </row>
    <row r="201" spans="1:12" x14ac:dyDescent="0.25">
      <c r="A201" s="33" t="s">
        <v>205</v>
      </c>
      <c r="B201" s="28">
        <v>113505</v>
      </c>
      <c r="C201" s="28">
        <v>2</v>
      </c>
      <c r="D201" s="30">
        <f>IFERROR(VLOOKUP(A201,'code a barre'!A:C,3,0),0)</f>
        <v>2</v>
      </c>
      <c r="E201" s="34" t="str">
        <f t="shared" si="21"/>
        <v>Quantité OK</v>
      </c>
      <c r="F201" s="34">
        <f>C201-D201</f>
        <v>0</v>
      </c>
      <c r="G201" s="35">
        <f t="shared" si="22"/>
        <v>2</v>
      </c>
      <c r="H201" s="35" t="str">
        <f t="shared" si="23"/>
        <v>Quantité OK</v>
      </c>
      <c r="I201" s="35">
        <f t="shared" si="24"/>
        <v>0</v>
      </c>
      <c r="J201" s="17">
        <f t="shared" si="25"/>
        <v>2</v>
      </c>
      <c r="K201" s="17" t="str">
        <f t="shared" si="26"/>
        <v>Quantité OK</v>
      </c>
      <c r="L201" s="26">
        <f t="shared" si="27"/>
        <v>0</v>
      </c>
    </row>
    <row r="202" spans="1:12" x14ac:dyDescent="0.25">
      <c r="A202" s="33" t="s">
        <v>206</v>
      </c>
      <c r="B202" s="28">
        <v>113505</v>
      </c>
      <c r="C202" s="28">
        <v>5</v>
      </c>
      <c r="D202" s="30">
        <f>IFERROR(VLOOKUP(A202,'code a barre'!A:C,3,0),0)</f>
        <v>5</v>
      </c>
      <c r="E202" s="34" t="str">
        <f t="shared" si="21"/>
        <v>Quantité OK</v>
      </c>
      <c r="F202" s="34">
        <f>C202-D202</f>
        <v>0</v>
      </c>
      <c r="G202" s="35">
        <f t="shared" si="22"/>
        <v>5</v>
      </c>
      <c r="H202" s="35" t="str">
        <f t="shared" si="23"/>
        <v>Quantité OK</v>
      </c>
      <c r="I202" s="35">
        <f t="shared" si="24"/>
        <v>0</v>
      </c>
      <c r="J202" s="17">
        <f t="shared" si="25"/>
        <v>5</v>
      </c>
      <c r="K202" s="17" t="str">
        <f t="shared" si="26"/>
        <v>Quantité OK</v>
      </c>
      <c r="L202" s="26">
        <f t="shared" si="27"/>
        <v>0</v>
      </c>
    </row>
    <row r="203" spans="1:12" x14ac:dyDescent="0.25">
      <c r="A203" s="36" t="s">
        <v>207</v>
      </c>
      <c r="B203" s="28">
        <v>113506</v>
      </c>
      <c r="C203" s="28">
        <v>1</v>
      </c>
      <c r="D203" s="30">
        <f>IFERROR(VLOOKUP(A203,'code a barre'!A:C,3,0),0)</f>
        <v>1</v>
      </c>
      <c r="E203" s="34" t="str">
        <f t="shared" si="21"/>
        <v>Quantité OK</v>
      </c>
      <c r="F203" s="34">
        <f>C203-D203</f>
        <v>0</v>
      </c>
      <c r="G203" s="35">
        <f t="shared" si="22"/>
        <v>1</v>
      </c>
      <c r="H203" s="35" t="str">
        <f t="shared" si="23"/>
        <v>Quantité OK</v>
      </c>
      <c r="I203" s="35">
        <f t="shared" si="24"/>
        <v>0</v>
      </c>
      <c r="J203" s="17">
        <f t="shared" si="25"/>
        <v>1</v>
      </c>
      <c r="K203" s="17" t="str">
        <f t="shared" si="26"/>
        <v>Quantité OK</v>
      </c>
      <c r="L203" s="26">
        <f t="shared" si="27"/>
        <v>0</v>
      </c>
    </row>
    <row r="204" spans="1:12" x14ac:dyDescent="0.25">
      <c r="A204" s="33" t="s">
        <v>208</v>
      </c>
      <c r="B204" s="28">
        <v>113506</v>
      </c>
      <c r="C204" s="28">
        <v>2</v>
      </c>
      <c r="D204" s="30">
        <f>IFERROR(VLOOKUP(A204,'code a barre'!A:C,3,0),0)</f>
        <v>2</v>
      </c>
      <c r="E204" s="34" t="str">
        <f t="shared" si="21"/>
        <v>Quantité OK</v>
      </c>
      <c r="F204" s="34">
        <f>C204-D204</f>
        <v>0</v>
      </c>
      <c r="G204" s="35">
        <f t="shared" si="22"/>
        <v>2</v>
      </c>
      <c r="H204" s="35" t="str">
        <f t="shared" si="23"/>
        <v>Quantité OK</v>
      </c>
      <c r="I204" s="35">
        <f t="shared" si="24"/>
        <v>0</v>
      </c>
      <c r="J204" s="17">
        <f t="shared" si="25"/>
        <v>2</v>
      </c>
      <c r="K204" s="17" t="str">
        <f t="shared" si="26"/>
        <v>Quantité OK</v>
      </c>
      <c r="L204" s="26">
        <f t="shared" si="27"/>
        <v>0</v>
      </c>
    </row>
    <row r="205" spans="1:12" x14ac:dyDescent="0.25">
      <c r="A205" s="33" t="s">
        <v>209</v>
      </c>
      <c r="B205" s="28">
        <v>120201</v>
      </c>
      <c r="C205" s="28">
        <v>2</v>
      </c>
      <c r="D205" s="30">
        <f>IFERROR(VLOOKUP(A205,'code a barre'!A:C,3,0),0)</f>
        <v>2</v>
      </c>
      <c r="E205" s="34" t="str">
        <f t="shared" si="21"/>
        <v>Quantité OK</v>
      </c>
      <c r="F205" s="34">
        <f>C205-D205</f>
        <v>0</v>
      </c>
      <c r="G205" s="35">
        <f t="shared" si="22"/>
        <v>2</v>
      </c>
      <c r="H205" s="35" t="str">
        <f t="shared" si="23"/>
        <v>Quantité OK</v>
      </c>
      <c r="I205" s="35">
        <f t="shared" si="24"/>
        <v>0</v>
      </c>
      <c r="J205" s="17">
        <f t="shared" si="25"/>
        <v>2</v>
      </c>
      <c r="K205" s="17" t="str">
        <f t="shared" si="26"/>
        <v>Quantité OK</v>
      </c>
      <c r="L205" s="26">
        <f t="shared" si="27"/>
        <v>0</v>
      </c>
    </row>
    <row r="206" spans="1:12" x14ac:dyDescent="0.25">
      <c r="A206" s="33" t="s">
        <v>210</v>
      </c>
      <c r="B206" s="28">
        <v>120201</v>
      </c>
      <c r="C206" s="28">
        <v>1</v>
      </c>
      <c r="D206" s="30">
        <f>IFERROR(VLOOKUP(A206,'code a barre'!A:C,3,0),0)</f>
        <v>1</v>
      </c>
      <c r="E206" s="34" t="str">
        <f t="shared" si="21"/>
        <v>Quantité OK</v>
      </c>
      <c r="F206" s="34">
        <f>C206-D206</f>
        <v>0</v>
      </c>
      <c r="G206" s="35">
        <f t="shared" si="22"/>
        <v>1</v>
      </c>
      <c r="H206" s="35" t="str">
        <f t="shared" si="23"/>
        <v>Quantité OK</v>
      </c>
      <c r="I206" s="35">
        <f t="shared" si="24"/>
        <v>0</v>
      </c>
      <c r="J206" s="17">
        <f t="shared" si="25"/>
        <v>1</v>
      </c>
      <c r="K206" s="17" t="str">
        <f t="shared" si="26"/>
        <v>Quantité OK</v>
      </c>
      <c r="L206" s="26">
        <f t="shared" si="27"/>
        <v>0</v>
      </c>
    </row>
    <row r="207" spans="1:12" x14ac:dyDescent="0.25">
      <c r="A207" s="33" t="s">
        <v>211</v>
      </c>
      <c r="B207" s="28">
        <v>120201</v>
      </c>
      <c r="C207" s="28">
        <v>3</v>
      </c>
      <c r="D207" s="30">
        <f>IFERROR(VLOOKUP(A207,'code a barre'!A:C,3,0),0)</f>
        <v>5</v>
      </c>
      <c r="E207" s="34" t="str">
        <f t="shared" si="21"/>
        <v>Ecart positif</v>
      </c>
      <c r="F207" s="34">
        <f>C207-D207</f>
        <v>-2</v>
      </c>
      <c r="G207" s="35">
        <f t="shared" si="22"/>
        <v>0</v>
      </c>
      <c r="H207" s="35" t="str">
        <f t="shared" si="23"/>
        <v>Ecart négatif</v>
      </c>
      <c r="I207" s="35">
        <f t="shared" si="24"/>
        <v>3</v>
      </c>
      <c r="J207" s="17">
        <f t="shared" si="25"/>
        <v>0</v>
      </c>
      <c r="K207" s="17" t="str">
        <f t="shared" si="26"/>
        <v>Ecart négatif</v>
      </c>
      <c r="L207" s="26">
        <f t="shared" si="27"/>
        <v>3</v>
      </c>
    </row>
    <row r="208" spans="1:12" x14ac:dyDescent="0.25">
      <c r="A208" s="33" t="s">
        <v>212</v>
      </c>
      <c r="B208" s="28">
        <v>120202</v>
      </c>
      <c r="C208" s="28">
        <v>17</v>
      </c>
      <c r="D208" s="30">
        <f>IFERROR(VLOOKUP(A208,'code a barre'!A:C,3,0),0)</f>
        <v>19</v>
      </c>
      <c r="E208" s="34" t="str">
        <f t="shared" si="21"/>
        <v>Ecart positif</v>
      </c>
      <c r="F208" s="34">
        <f>C208-D208</f>
        <v>-2</v>
      </c>
      <c r="G208" s="35">
        <f t="shared" si="22"/>
        <v>0</v>
      </c>
      <c r="H208" s="35" t="str">
        <f t="shared" si="23"/>
        <v>Ecart négatif</v>
      </c>
      <c r="I208" s="35">
        <f t="shared" si="24"/>
        <v>17</v>
      </c>
      <c r="J208" s="17">
        <f t="shared" si="25"/>
        <v>0</v>
      </c>
      <c r="K208" s="17" t="str">
        <f t="shared" si="26"/>
        <v>Ecart négatif</v>
      </c>
      <c r="L208" s="26">
        <f t="shared" si="27"/>
        <v>17</v>
      </c>
    </row>
    <row r="209" spans="1:12" x14ac:dyDescent="0.25">
      <c r="A209" s="33" t="s">
        <v>213</v>
      </c>
      <c r="B209" s="28">
        <v>120203</v>
      </c>
      <c r="C209" s="28">
        <v>1</v>
      </c>
      <c r="D209" s="30">
        <f>IFERROR(VLOOKUP(A209,'code a barre'!A:C,3,0),0)</f>
        <v>1</v>
      </c>
      <c r="E209" s="34" t="str">
        <f t="shared" si="21"/>
        <v>Quantité OK</v>
      </c>
      <c r="F209" s="34">
        <f>C209-D209</f>
        <v>0</v>
      </c>
      <c r="G209" s="35">
        <f t="shared" si="22"/>
        <v>1</v>
      </c>
      <c r="H209" s="35" t="str">
        <f t="shared" si="23"/>
        <v>Quantité OK</v>
      </c>
      <c r="I209" s="35">
        <f t="shared" si="24"/>
        <v>0</v>
      </c>
      <c r="J209" s="17">
        <f t="shared" si="25"/>
        <v>1</v>
      </c>
      <c r="K209" s="17" t="str">
        <f t="shared" si="26"/>
        <v>Quantité OK</v>
      </c>
      <c r="L209" s="26">
        <f t="shared" si="27"/>
        <v>0</v>
      </c>
    </row>
    <row r="210" spans="1:12" x14ac:dyDescent="0.25">
      <c r="A210" s="33" t="s">
        <v>214</v>
      </c>
      <c r="B210" s="28">
        <v>120203</v>
      </c>
      <c r="C210" s="28">
        <v>1</v>
      </c>
      <c r="D210" s="30">
        <f>IFERROR(VLOOKUP(A210,'code a barre'!A:C,3,0),0)</f>
        <v>2</v>
      </c>
      <c r="E210" s="34" t="str">
        <f t="shared" si="21"/>
        <v>Ecart positif</v>
      </c>
      <c r="F210" s="34">
        <f>C210-D210</f>
        <v>-1</v>
      </c>
      <c r="G210" s="35">
        <f t="shared" si="22"/>
        <v>0</v>
      </c>
      <c r="H210" s="35" t="str">
        <f t="shared" si="23"/>
        <v>Ecart négatif</v>
      </c>
      <c r="I210" s="35">
        <f t="shared" si="24"/>
        <v>1</v>
      </c>
      <c r="J210" s="17">
        <f t="shared" si="25"/>
        <v>0</v>
      </c>
      <c r="K210" s="17" t="str">
        <f t="shared" si="26"/>
        <v>Ecart négatif</v>
      </c>
      <c r="L210" s="26">
        <f t="shared" si="27"/>
        <v>1</v>
      </c>
    </row>
    <row r="211" spans="1:12" x14ac:dyDescent="0.25">
      <c r="A211" s="33" t="s">
        <v>215</v>
      </c>
      <c r="B211" s="28">
        <v>120203</v>
      </c>
      <c r="C211" s="28">
        <v>2</v>
      </c>
      <c r="D211" s="30">
        <f>IFERROR(VLOOKUP(A211,'code a barre'!A:C,3,0),0)</f>
        <v>2</v>
      </c>
      <c r="E211" s="34" t="str">
        <f t="shared" si="21"/>
        <v>Quantité OK</v>
      </c>
      <c r="F211" s="34">
        <f>C211-D211</f>
        <v>0</v>
      </c>
      <c r="G211" s="35">
        <f t="shared" si="22"/>
        <v>2</v>
      </c>
      <c r="H211" s="35" t="str">
        <f t="shared" si="23"/>
        <v>Quantité OK</v>
      </c>
      <c r="I211" s="35">
        <f t="shared" si="24"/>
        <v>0</v>
      </c>
      <c r="J211" s="17">
        <f t="shared" si="25"/>
        <v>2</v>
      </c>
      <c r="K211" s="17" t="str">
        <f t="shared" si="26"/>
        <v>Quantité OK</v>
      </c>
      <c r="L211" s="26">
        <f t="shared" si="27"/>
        <v>0</v>
      </c>
    </row>
    <row r="212" spans="1:12" x14ac:dyDescent="0.25">
      <c r="A212" s="33" t="s">
        <v>216</v>
      </c>
      <c r="B212" s="28">
        <v>120203</v>
      </c>
      <c r="C212" s="28">
        <v>1</v>
      </c>
      <c r="D212" s="30">
        <f>IFERROR(VLOOKUP(A212,'code a barre'!A:C,3,0),0)</f>
        <v>1</v>
      </c>
      <c r="E212" s="34" t="str">
        <f t="shared" si="21"/>
        <v>Quantité OK</v>
      </c>
      <c r="F212" s="34">
        <f>C212-D212</f>
        <v>0</v>
      </c>
      <c r="G212" s="35">
        <f t="shared" si="22"/>
        <v>1</v>
      </c>
      <c r="H212" s="35" t="str">
        <f t="shared" si="23"/>
        <v>Quantité OK</v>
      </c>
      <c r="I212" s="35">
        <f t="shared" si="24"/>
        <v>0</v>
      </c>
      <c r="J212" s="17">
        <f t="shared" si="25"/>
        <v>1</v>
      </c>
      <c r="K212" s="17" t="str">
        <f t="shared" si="26"/>
        <v>Quantité OK</v>
      </c>
      <c r="L212" s="26">
        <f t="shared" si="27"/>
        <v>0</v>
      </c>
    </row>
    <row r="213" spans="1:12" x14ac:dyDescent="0.25">
      <c r="A213" s="33" t="s">
        <v>217</v>
      </c>
      <c r="B213" s="28">
        <v>120204</v>
      </c>
      <c r="C213" s="28">
        <v>2</v>
      </c>
      <c r="D213" s="30">
        <f>IFERROR(VLOOKUP(A213,'code a barre'!A:C,3,0),0)</f>
        <v>2</v>
      </c>
      <c r="E213" s="34" t="str">
        <f t="shared" si="21"/>
        <v>Quantité OK</v>
      </c>
      <c r="F213" s="34">
        <f>C213-D213</f>
        <v>0</v>
      </c>
      <c r="G213" s="35">
        <f t="shared" si="22"/>
        <v>2</v>
      </c>
      <c r="H213" s="35" t="str">
        <f t="shared" si="23"/>
        <v>Quantité OK</v>
      </c>
      <c r="I213" s="35">
        <f t="shared" si="24"/>
        <v>0</v>
      </c>
      <c r="J213" s="17">
        <f t="shared" si="25"/>
        <v>2</v>
      </c>
      <c r="K213" s="17" t="str">
        <f t="shared" si="26"/>
        <v>Quantité OK</v>
      </c>
      <c r="L213" s="26">
        <f t="shared" si="27"/>
        <v>0</v>
      </c>
    </row>
    <row r="214" spans="1:12" x14ac:dyDescent="0.25">
      <c r="A214" s="33" t="s">
        <v>218</v>
      </c>
      <c r="B214" s="28">
        <v>120204</v>
      </c>
      <c r="C214" s="28">
        <v>5</v>
      </c>
      <c r="D214" s="30">
        <f>IFERROR(VLOOKUP(A214,'code a barre'!A:C,3,0),0)</f>
        <v>5</v>
      </c>
      <c r="E214" s="34" t="str">
        <f t="shared" si="21"/>
        <v>Quantité OK</v>
      </c>
      <c r="F214" s="34">
        <f>C214-D214</f>
        <v>0</v>
      </c>
      <c r="G214" s="35">
        <f t="shared" si="22"/>
        <v>5</v>
      </c>
      <c r="H214" s="35" t="str">
        <f t="shared" si="23"/>
        <v>Quantité OK</v>
      </c>
      <c r="I214" s="35">
        <f t="shared" si="24"/>
        <v>0</v>
      </c>
      <c r="J214" s="17">
        <f t="shared" si="25"/>
        <v>5</v>
      </c>
      <c r="K214" s="17" t="str">
        <f t="shared" si="26"/>
        <v>Quantité OK</v>
      </c>
      <c r="L214" s="26">
        <f t="shared" si="27"/>
        <v>0</v>
      </c>
    </row>
    <row r="215" spans="1:12" x14ac:dyDescent="0.25">
      <c r="A215" s="33" t="s">
        <v>219</v>
      </c>
      <c r="B215" s="28">
        <v>120204</v>
      </c>
      <c r="C215" s="28">
        <v>2</v>
      </c>
      <c r="D215" s="30">
        <f>IFERROR(VLOOKUP(A215,'code a barre'!A:C,3,0),0)</f>
        <v>3</v>
      </c>
      <c r="E215" s="34" t="str">
        <f t="shared" si="21"/>
        <v>Ecart positif</v>
      </c>
      <c r="F215" s="34">
        <f>C215-D215</f>
        <v>-1</v>
      </c>
      <c r="G215" s="35">
        <f t="shared" si="22"/>
        <v>0</v>
      </c>
      <c r="H215" s="35" t="str">
        <f t="shared" si="23"/>
        <v>Ecart négatif</v>
      </c>
      <c r="I215" s="35">
        <f t="shared" si="24"/>
        <v>2</v>
      </c>
      <c r="J215" s="17">
        <f t="shared" si="25"/>
        <v>0</v>
      </c>
      <c r="K215" s="17" t="str">
        <f t="shared" si="26"/>
        <v>Ecart négatif</v>
      </c>
      <c r="L215" s="26">
        <f t="shared" si="27"/>
        <v>2</v>
      </c>
    </row>
    <row r="216" spans="1:12" x14ac:dyDescent="0.25">
      <c r="A216" s="33" t="s">
        <v>220</v>
      </c>
      <c r="B216" s="28">
        <v>120204</v>
      </c>
      <c r="C216" s="28">
        <v>1</v>
      </c>
      <c r="D216" s="30">
        <f>IFERROR(VLOOKUP(A216,'code a barre'!A:C,3,0),0)</f>
        <v>1</v>
      </c>
      <c r="E216" s="34" t="str">
        <f t="shared" si="21"/>
        <v>Quantité OK</v>
      </c>
      <c r="F216" s="34">
        <f>C216-D216</f>
        <v>0</v>
      </c>
      <c r="G216" s="35">
        <f t="shared" si="22"/>
        <v>1</v>
      </c>
      <c r="H216" s="35" t="str">
        <f t="shared" si="23"/>
        <v>Quantité OK</v>
      </c>
      <c r="I216" s="35">
        <f t="shared" si="24"/>
        <v>0</v>
      </c>
      <c r="J216" s="17">
        <f t="shared" si="25"/>
        <v>1</v>
      </c>
      <c r="K216" s="17" t="str">
        <f t="shared" si="26"/>
        <v>Quantité OK</v>
      </c>
      <c r="L216" s="26">
        <f t="shared" si="27"/>
        <v>0</v>
      </c>
    </row>
    <row r="217" spans="1:12" x14ac:dyDescent="0.25">
      <c r="A217" s="33" t="s">
        <v>221</v>
      </c>
      <c r="B217" s="28">
        <v>120401</v>
      </c>
      <c r="C217" s="28">
        <v>2</v>
      </c>
      <c r="D217" s="30">
        <f>IFERROR(VLOOKUP(A217,'code a barre'!A:C,3,0),0)</f>
        <v>2</v>
      </c>
      <c r="E217" s="34" t="str">
        <f t="shared" si="21"/>
        <v>Quantité OK</v>
      </c>
      <c r="F217" s="34">
        <f>C217-D217</f>
        <v>0</v>
      </c>
      <c r="G217" s="35">
        <f t="shared" si="22"/>
        <v>2</v>
      </c>
      <c r="H217" s="35" t="str">
        <f t="shared" si="23"/>
        <v>Quantité OK</v>
      </c>
      <c r="I217" s="35">
        <f t="shared" si="24"/>
        <v>0</v>
      </c>
      <c r="J217" s="17">
        <f t="shared" si="25"/>
        <v>2</v>
      </c>
      <c r="K217" s="17" t="str">
        <f t="shared" si="26"/>
        <v>Quantité OK</v>
      </c>
      <c r="L217" s="26">
        <f t="shared" si="27"/>
        <v>0</v>
      </c>
    </row>
    <row r="218" spans="1:12" x14ac:dyDescent="0.25">
      <c r="A218" s="33" t="s">
        <v>222</v>
      </c>
      <c r="B218" s="28">
        <v>120401</v>
      </c>
      <c r="C218" s="28">
        <v>1</v>
      </c>
      <c r="D218" s="30">
        <f>IFERROR(VLOOKUP(A218,'code a barre'!A:C,3,0),0)</f>
        <v>1</v>
      </c>
      <c r="E218" s="34" t="str">
        <f t="shared" si="21"/>
        <v>Quantité OK</v>
      </c>
      <c r="F218" s="34">
        <f>C218-D218</f>
        <v>0</v>
      </c>
      <c r="G218" s="35">
        <f t="shared" si="22"/>
        <v>1</v>
      </c>
      <c r="H218" s="35" t="str">
        <f t="shared" si="23"/>
        <v>Quantité OK</v>
      </c>
      <c r="I218" s="35">
        <f t="shared" si="24"/>
        <v>0</v>
      </c>
      <c r="J218" s="17">
        <f t="shared" si="25"/>
        <v>1</v>
      </c>
      <c r="K218" s="17" t="str">
        <f t="shared" si="26"/>
        <v>Quantité OK</v>
      </c>
      <c r="L218" s="26">
        <f t="shared" si="27"/>
        <v>0</v>
      </c>
    </row>
    <row r="219" spans="1:12" x14ac:dyDescent="0.25">
      <c r="A219" s="33" t="s">
        <v>223</v>
      </c>
      <c r="B219" s="28">
        <v>120401</v>
      </c>
      <c r="C219" s="28">
        <v>3</v>
      </c>
      <c r="D219" s="30">
        <f>IFERROR(VLOOKUP(A219,'code a barre'!A:C,3,0),0)</f>
        <v>3</v>
      </c>
      <c r="E219" s="34" t="str">
        <f t="shared" si="21"/>
        <v>Quantité OK</v>
      </c>
      <c r="F219" s="34">
        <f>C219-D219</f>
        <v>0</v>
      </c>
      <c r="G219" s="35">
        <f t="shared" si="22"/>
        <v>3</v>
      </c>
      <c r="H219" s="35" t="str">
        <f t="shared" si="23"/>
        <v>Quantité OK</v>
      </c>
      <c r="I219" s="35">
        <f t="shared" si="24"/>
        <v>0</v>
      </c>
      <c r="J219" s="17">
        <f t="shared" si="25"/>
        <v>3</v>
      </c>
      <c r="K219" s="17" t="str">
        <f t="shared" si="26"/>
        <v>Quantité OK</v>
      </c>
      <c r="L219" s="26">
        <f t="shared" si="27"/>
        <v>0</v>
      </c>
    </row>
    <row r="220" spans="1:12" x14ac:dyDescent="0.25">
      <c r="A220" s="33" t="s">
        <v>224</v>
      </c>
      <c r="B220" s="28">
        <v>120401</v>
      </c>
      <c r="C220" s="28">
        <v>2</v>
      </c>
      <c r="D220" s="30">
        <f>IFERROR(VLOOKUP(A220,'code a barre'!A:C,3,0),0)</f>
        <v>2</v>
      </c>
      <c r="E220" s="34" t="str">
        <f t="shared" si="21"/>
        <v>Quantité OK</v>
      </c>
      <c r="F220" s="34">
        <f>C220-D220</f>
        <v>0</v>
      </c>
      <c r="G220" s="35">
        <f t="shared" si="22"/>
        <v>2</v>
      </c>
      <c r="H220" s="35" t="str">
        <f t="shared" si="23"/>
        <v>Quantité OK</v>
      </c>
      <c r="I220" s="35">
        <f t="shared" si="24"/>
        <v>0</v>
      </c>
      <c r="J220" s="17">
        <f t="shared" si="25"/>
        <v>2</v>
      </c>
      <c r="K220" s="17" t="str">
        <f t="shared" si="26"/>
        <v>Quantité OK</v>
      </c>
      <c r="L220" s="26">
        <f t="shared" si="27"/>
        <v>0</v>
      </c>
    </row>
    <row r="221" spans="1:12" x14ac:dyDescent="0.25">
      <c r="A221" s="33" t="s">
        <v>225</v>
      </c>
      <c r="B221" s="28">
        <v>120402</v>
      </c>
      <c r="C221" s="28">
        <v>8</v>
      </c>
      <c r="D221" s="30">
        <f>IFERROR(VLOOKUP(A221,'code a barre'!A:C,3,0),0)</f>
        <v>8</v>
      </c>
      <c r="E221" s="34" t="str">
        <f t="shared" si="21"/>
        <v>Quantité OK</v>
      </c>
      <c r="F221" s="34">
        <f>C221-D221</f>
        <v>0</v>
      </c>
      <c r="G221" s="35">
        <f t="shared" si="22"/>
        <v>8</v>
      </c>
      <c r="H221" s="35" t="str">
        <f t="shared" si="23"/>
        <v>Quantité OK</v>
      </c>
      <c r="I221" s="35">
        <f t="shared" si="24"/>
        <v>0</v>
      </c>
      <c r="J221" s="17">
        <f t="shared" si="25"/>
        <v>8</v>
      </c>
      <c r="K221" s="17" t="str">
        <f t="shared" si="26"/>
        <v>Quantité OK</v>
      </c>
      <c r="L221" s="26">
        <f t="shared" si="27"/>
        <v>0</v>
      </c>
    </row>
    <row r="222" spans="1:12" x14ac:dyDescent="0.25">
      <c r="A222" s="33" t="s">
        <v>226</v>
      </c>
      <c r="B222" s="28">
        <v>120402</v>
      </c>
      <c r="C222" s="28">
        <v>1</v>
      </c>
      <c r="D222" s="30">
        <f>IFERROR(VLOOKUP(A222,'code a barre'!A:C,3,0),0)</f>
        <v>1</v>
      </c>
      <c r="E222" s="34" t="str">
        <f t="shared" si="21"/>
        <v>Quantité OK</v>
      </c>
      <c r="F222" s="34">
        <f>C222-D222</f>
        <v>0</v>
      </c>
      <c r="G222" s="35">
        <f t="shared" si="22"/>
        <v>1</v>
      </c>
      <c r="H222" s="35" t="str">
        <f t="shared" si="23"/>
        <v>Quantité OK</v>
      </c>
      <c r="I222" s="35">
        <f t="shared" si="24"/>
        <v>0</v>
      </c>
      <c r="J222" s="17">
        <f t="shared" si="25"/>
        <v>1</v>
      </c>
      <c r="K222" s="17" t="str">
        <f t="shared" si="26"/>
        <v>Quantité OK</v>
      </c>
      <c r="L222" s="26">
        <f t="shared" si="27"/>
        <v>0</v>
      </c>
    </row>
    <row r="223" spans="1:12" x14ac:dyDescent="0.25">
      <c r="A223" s="33" t="s">
        <v>227</v>
      </c>
      <c r="B223" s="28">
        <v>120402</v>
      </c>
      <c r="C223" s="28">
        <v>1</v>
      </c>
      <c r="D223" s="30">
        <f>IFERROR(VLOOKUP(A223,'code a barre'!A:C,3,0),0)</f>
        <v>1</v>
      </c>
      <c r="E223" s="34" t="str">
        <f t="shared" si="21"/>
        <v>Quantité OK</v>
      </c>
      <c r="F223" s="34">
        <f>C223-D223</f>
        <v>0</v>
      </c>
      <c r="G223" s="35">
        <f t="shared" si="22"/>
        <v>1</v>
      </c>
      <c r="H223" s="35" t="str">
        <f t="shared" si="23"/>
        <v>Quantité OK</v>
      </c>
      <c r="I223" s="35">
        <f t="shared" si="24"/>
        <v>0</v>
      </c>
      <c r="J223" s="17">
        <f t="shared" si="25"/>
        <v>1</v>
      </c>
      <c r="K223" s="17" t="str">
        <f t="shared" si="26"/>
        <v>Quantité OK</v>
      </c>
      <c r="L223" s="26">
        <f t="shared" si="27"/>
        <v>0</v>
      </c>
    </row>
    <row r="224" spans="1:12" x14ac:dyDescent="0.25">
      <c r="A224" s="33" t="s">
        <v>228</v>
      </c>
      <c r="B224" s="28">
        <v>120403</v>
      </c>
      <c r="C224" s="28">
        <v>2</v>
      </c>
      <c r="D224" s="30">
        <f>IFERROR(VLOOKUP(A224,'code a barre'!A:C,3,0),0)</f>
        <v>3</v>
      </c>
      <c r="E224" s="34" t="str">
        <f t="shared" si="21"/>
        <v>Ecart positif</v>
      </c>
      <c r="F224" s="34">
        <f>C224-D224</f>
        <v>-1</v>
      </c>
      <c r="G224" s="35">
        <f t="shared" si="22"/>
        <v>0</v>
      </c>
      <c r="H224" s="35" t="str">
        <f t="shared" si="23"/>
        <v>Ecart négatif</v>
      </c>
      <c r="I224" s="35">
        <f t="shared" si="24"/>
        <v>2</v>
      </c>
      <c r="J224" s="17">
        <f t="shared" si="25"/>
        <v>0</v>
      </c>
      <c r="K224" s="17" t="str">
        <f t="shared" si="26"/>
        <v>Ecart négatif</v>
      </c>
      <c r="L224" s="26">
        <f t="shared" si="27"/>
        <v>2</v>
      </c>
    </row>
    <row r="225" spans="1:12" x14ac:dyDescent="0.25">
      <c r="A225" s="33" t="s">
        <v>229</v>
      </c>
      <c r="B225" s="28">
        <v>120403</v>
      </c>
      <c r="C225" s="28">
        <v>13</v>
      </c>
      <c r="D225" s="30">
        <f>IFERROR(VLOOKUP(A225,'code a barre'!A:C,3,0),0)</f>
        <v>1</v>
      </c>
      <c r="E225" s="34" t="str">
        <f t="shared" si="21"/>
        <v>Ecart négatif</v>
      </c>
      <c r="F225" s="34">
        <f>C225-D225</f>
        <v>12</v>
      </c>
      <c r="G225" s="35">
        <f t="shared" si="22"/>
        <v>0</v>
      </c>
      <c r="H225" s="35" t="str">
        <f t="shared" si="23"/>
        <v>Ecart négatif</v>
      </c>
      <c r="I225" s="35">
        <f t="shared" si="24"/>
        <v>13</v>
      </c>
      <c r="J225" s="17">
        <f t="shared" si="25"/>
        <v>0</v>
      </c>
      <c r="K225" s="17" t="str">
        <f t="shared" si="26"/>
        <v>Ecart négatif</v>
      </c>
      <c r="L225" s="26">
        <f t="shared" si="27"/>
        <v>13</v>
      </c>
    </row>
    <row r="226" spans="1:12" x14ac:dyDescent="0.25">
      <c r="A226" s="33" t="s">
        <v>230</v>
      </c>
      <c r="B226" s="28">
        <v>120404</v>
      </c>
      <c r="C226" s="28">
        <v>1</v>
      </c>
      <c r="D226" s="30">
        <f>IFERROR(VLOOKUP(A226,'code a barre'!A:C,3,0),0)</f>
        <v>1</v>
      </c>
      <c r="E226" s="34" t="str">
        <f t="shared" si="21"/>
        <v>Quantité OK</v>
      </c>
      <c r="F226" s="34">
        <f>C226-D226</f>
        <v>0</v>
      </c>
      <c r="G226" s="35">
        <f t="shared" si="22"/>
        <v>1</v>
      </c>
      <c r="H226" s="35" t="str">
        <f t="shared" si="23"/>
        <v>Quantité OK</v>
      </c>
      <c r="I226" s="35">
        <f t="shared" si="24"/>
        <v>0</v>
      </c>
      <c r="J226" s="17">
        <f t="shared" si="25"/>
        <v>1</v>
      </c>
      <c r="K226" s="17" t="str">
        <f t="shared" si="26"/>
        <v>Quantité OK</v>
      </c>
      <c r="L226" s="26">
        <f t="shared" si="27"/>
        <v>0</v>
      </c>
    </row>
    <row r="227" spans="1:12" x14ac:dyDescent="0.25">
      <c r="A227" s="33" t="s">
        <v>231</v>
      </c>
      <c r="B227" s="28">
        <v>120404</v>
      </c>
      <c r="C227" s="28">
        <v>3</v>
      </c>
      <c r="D227" s="30">
        <f>IFERROR(VLOOKUP(A227,'code a barre'!A:C,3,0),0)</f>
        <v>3</v>
      </c>
      <c r="E227" s="34" t="str">
        <f t="shared" si="21"/>
        <v>Quantité OK</v>
      </c>
      <c r="F227" s="34">
        <f>C227-D227</f>
        <v>0</v>
      </c>
      <c r="G227" s="35">
        <f t="shared" si="22"/>
        <v>3</v>
      </c>
      <c r="H227" s="35" t="str">
        <f t="shared" si="23"/>
        <v>Quantité OK</v>
      </c>
      <c r="I227" s="35">
        <f t="shared" si="24"/>
        <v>0</v>
      </c>
      <c r="J227" s="17">
        <f t="shared" si="25"/>
        <v>3</v>
      </c>
      <c r="K227" s="17" t="str">
        <f t="shared" si="26"/>
        <v>Quantité OK</v>
      </c>
      <c r="L227" s="26">
        <f t="shared" si="27"/>
        <v>0</v>
      </c>
    </row>
    <row r="228" spans="1:12" x14ac:dyDescent="0.25">
      <c r="A228" s="33" t="s">
        <v>232</v>
      </c>
      <c r="B228" s="28">
        <v>120404</v>
      </c>
      <c r="C228" s="28">
        <v>3</v>
      </c>
      <c r="D228" s="30">
        <f>IFERROR(VLOOKUP(A228,'code a barre'!A:C,3,0),0)</f>
        <v>3</v>
      </c>
      <c r="E228" s="34" t="str">
        <f t="shared" si="21"/>
        <v>Quantité OK</v>
      </c>
      <c r="F228" s="34">
        <f>C228-D228</f>
        <v>0</v>
      </c>
      <c r="G228" s="35">
        <f t="shared" si="22"/>
        <v>3</v>
      </c>
      <c r="H228" s="35" t="str">
        <f t="shared" si="23"/>
        <v>Quantité OK</v>
      </c>
      <c r="I228" s="35">
        <f t="shared" si="24"/>
        <v>0</v>
      </c>
      <c r="J228" s="17">
        <f t="shared" si="25"/>
        <v>3</v>
      </c>
      <c r="K228" s="17" t="str">
        <f t="shared" si="26"/>
        <v>Quantité OK</v>
      </c>
      <c r="L228" s="26">
        <f t="shared" si="27"/>
        <v>0</v>
      </c>
    </row>
    <row r="229" spans="1:12" x14ac:dyDescent="0.25">
      <c r="A229" s="33" t="s">
        <v>233</v>
      </c>
      <c r="B229" s="28">
        <v>120404</v>
      </c>
      <c r="C229" s="28">
        <v>8</v>
      </c>
      <c r="D229" s="30">
        <f>IFERROR(VLOOKUP(A229,'code a barre'!A:C,3,0),0)</f>
        <v>8</v>
      </c>
      <c r="E229" s="34" t="str">
        <f t="shared" si="21"/>
        <v>Quantité OK</v>
      </c>
      <c r="F229" s="34">
        <f>C229-D229</f>
        <v>0</v>
      </c>
      <c r="G229" s="35">
        <f t="shared" si="22"/>
        <v>8</v>
      </c>
      <c r="H229" s="35" t="str">
        <f t="shared" si="23"/>
        <v>Quantité OK</v>
      </c>
      <c r="I229" s="35">
        <f t="shared" si="24"/>
        <v>0</v>
      </c>
      <c r="J229" s="17">
        <f t="shared" si="25"/>
        <v>8</v>
      </c>
      <c r="K229" s="17" t="str">
        <f t="shared" si="26"/>
        <v>Quantité OK</v>
      </c>
      <c r="L229" s="26">
        <f t="shared" si="27"/>
        <v>0</v>
      </c>
    </row>
    <row r="230" spans="1:12" x14ac:dyDescent="0.25">
      <c r="A230" s="33" t="s">
        <v>234</v>
      </c>
      <c r="B230" s="28">
        <v>120601</v>
      </c>
      <c r="C230" s="28">
        <v>1</v>
      </c>
      <c r="D230" s="30">
        <f>IFERROR(VLOOKUP(A230,'code a barre'!A:C,3,0),0)</f>
        <v>1</v>
      </c>
      <c r="E230" s="34" t="str">
        <f t="shared" si="21"/>
        <v>Quantité OK</v>
      </c>
      <c r="F230" s="34">
        <f>C230-D230</f>
        <v>0</v>
      </c>
      <c r="G230" s="35">
        <f t="shared" si="22"/>
        <v>1</v>
      </c>
      <c r="H230" s="35" t="str">
        <f t="shared" si="23"/>
        <v>Quantité OK</v>
      </c>
      <c r="I230" s="35">
        <f t="shared" si="24"/>
        <v>0</v>
      </c>
      <c r="J230" s="17">
        <f t="shared" si="25"/>
        <v>1</v>
      </c>
      <c r="K230" s="17" t="str">
        <f t="shared" si="26"/>
        <v>Quantité OK</v>
      </c>
      <c r="L230" s="26">
        <f t="shared" si="27"/>
        <v>0</v>
      </c>
    </row>
    <row r="231" spans="1:12" x14ac:dyDescent="0.25">
      <c r="A231" s="36" t="s">
        <v>235</v>
      </c>
      <c r="B231" s="28">
        <v>120601</v>
      </c>
      <c r="C231" s="28">
        <v>1</v>
      </c>
      <c r="D231" s="30">
        <f>IFERROR(VLOOKUP(A231,'code a barre'!A:C,3,0),0)</f>
        <v>1</v>
      </c>
      <c r="E231" s="34" t="str">
        <f t="shared" si="21"/>
        <v>Quantité OK</v>
      </c>
      <c r="F231" s="34">
        <f>C231-D231</f>
        <v>0</v>
      </c>
      <c r="G231" s="35">
        <f t="shared" si="22"/>
        <v>1</v>
      </c>
      <c r="H231" s="35" t="str">
        <f t="shared" si="23"/>
        <v>Quantité OK</v>
      </c>
      <c r="I231" s="35">
        <f t="shared" si="24"/>
        <v>0</v>
      </c>
      <c r="J231" s="17">
        <f t="shared" si="25"/>
        <v>1</v>
      </c>
      <c r="K231" s="17" t="str">
        <f t="shared" si="26"/>
        <v>Quantité OK</v>
      </c>
      <c r="L231" s="26">
        <f t="shared" si="27"/>
        <v>0</v>
      </c>
    </row>
    <row r="232" spans="1:12" x14ac:dyDescent="0.25">
      <c r="A232" s="33" t="s">
        <v>236</v>
      </c>
      <c r="B232" s="28">
        <v>120601</v>
      </c>
      <c r="C232" s="28">
        <v>1</v>
      </c>
      <c r="D232" s="30">
        <f>IFERROR(VLOOKUP(A232,'code a barre'!A:C,3,0),0)</f>
        <v>1</v>
      </c>
      <c r="E232" s="34" t="str">
        <f t="shared" si="21"/>
        <v>Quantité OK</v>
      </c>
      <c r="F232" s="34">
        <f>C232-D232</f>
        <v>0</v>
      </c>
      <c r="G232" s="35">
        <f t="shared" si="22"/>
        <v>1</v>
      </c>
      <c r="H232" s="35" t="str">
        <f t="shared" si="23"/>
        <v>Quantité OK</v>
      </c>
      <c r="I232" s="35">
        <f t="shared" si="24"/>
        <v>0</v>
      </c>
      <c r="J232" s="17">
        <f t="shared" si="25"/>
        <v>1</v>
      </c>
      <c r="K232" s="17" t="str">
        <f t="shared" si="26"/>
        <v>Quantité OK</v>
      </c>
      <c r="L232" s="26">
        <f t="shared" si="27"/>
        <v>0</v>
      </c>
    </row>
    <row r="233" spans="1:12" x14ac:dyDescent="0.25">
      <c r="A233" s="33" t="s">
        <v>237</v>
      </c>
      <c r="B233" s="28">
        <v>120601</v>
      </c>
      <c r="C233" s="28">
        <v>4</v>
      </c>
      <c r="D233" s="30">
        <f>IFERROR(VLOOKUP(A233,'code a barre'!A:C,3,0),0)</f>
        <v>4</v>
      </c>
      <c r="E233" s="34" t="str">
        <f t="shared" si="21"/>
        <v>Quantité OK</v>
      </c>
      <c r="F233" s="34">
        <f>C233-D233</f>
        <v>0</v>
      </c>
      <c r="G233" s="35">
        <f t="shared" si="22"/>
        <v>4</v>
      </c>
      <c r="H233" s="35" t="str">
        <f t="shared" si="23"/>
        <v>Quantité OK</v>
      </c>
      <c r="I233" s="35">
        <f t="shared" si="24"/>
        <v>0</v>
      </c>
      <c r="J233" s="17">
        <f t="shared" si="25"/>
        <v>4</v>
      </c>
      <c r="K233" s="17" t="str">
        <f t="shared" si="26"/>
        <v>Quantité OK</v>
      </c>
      <c r="L233" s="26">
        <f t="shared" si="27"/>
        <v>0</v>
      </c>
    </row>
    <row r="234" spans="1:12" x14ac:dyDescent="0.25">
      <c r="A234" s="33" t="s">
        <v>238</v>
      </c>
      <c r="B234" s="28">
        <v>120601</v>
      </c>
      <c r="C234" s="28">
        <v>3</v>
      </c>
      <c r="D234" s="30">
        <f>IFERROR(VLOOKUP(A234,'code a barre'!A:C,3,0),0)</f>
        <v>3</v>
      </c>
      <c r="E234" s="34" t="str">
        <f t="shared" si="21"/>
        <v>Quantité OK</v>
      </c>
      <c r="F234" s="34">
        <f>C234-D234</f>
        <v>0</v>
      </c>
      <c r="G234" s="35">
        <f t="shared" si="22"/>
        <v>3</v>
      </c>
      <c r="H234" s="35" t="str">
        <f t="shared" si="23"/>
        <v>Quantité OK</v>
      </c>
      <c r="I234" s="35">
        <f t="shared" si="24"/>
        <v>0</v>
      </c>
      <c r="J234" s="17">
        <f t="shared" si="25"/>
        <v>3</v>
      </c>
      <c r="K234" s="17" t="str">
        <f t="shared" si="26"/>
        <v>Quantité OK</v>
      </c>
      <c r="L234" s="26">
        <f t="shared" si="27"/>
        <v>0</v>
      </c>
    </row>
    <row r="235" spans="1:12" x14ac:dyDescent="0.25">
      <c r="A235" s="33" t="s">
        <v>239</v>
      </c>
      <c r="B235" s="28">
        <v>120602</v>
      </c>
      <c r="C235" s="28">
        <v>1</v>
      </c>
      <c r="D235" s="30">
        <f>IFERROR(VLOOKUP(A235,'code a barre'!A:C,3,0),0)</f>
        <v>1</v>
      </c>
      <c r="E235" s="34" t="str">
        <f t="shared" si="21"/>
        <v>Quantité OK</v>
      </c>
      <c r="F235" s="34">
        <f>C235-D235</f>
        <v>0</v>
      </c>
      <c r="G235" s="35">
        <f t="shared" si="22"/>
        <v>1</v>
      </c>
      <c r="H235" s="35" t="str">
        <f t="shared" si="23"/>
        <v>Quantité OK</v>
      </c>
      <c r="I235" s="35">
        <f t="shared" si="24"/>
        <v>0</v>
      </c>
      <c r="J235" s="17">
        <f t="shared" si="25"/>
        <v>1</v>
      </c>
      <c r="K235" s="17" t="str">
        <f t="shared" si="26"/>
        <v>Quantité OK</v>
      </c>
      <c r="L235" s="26">
        <f t="shared" si="27"/>
        <v>0</v>
      </c>
    </row>
    <row r="236" spans="1:12" x14ac:dyDescent="0.25">
      <c r="A236" s="33" t="s">
        <v>240</v>
      </c>
      <c r="B236" s="28">
        <v>120602</v>
      </c>
      <c r="C236" s="28">
        <v>4</v>
      </c>
      <c r="D236" s="30">
        <f>IFERROR(VLOOKUP(A236,'code a barre'!A:C,3,0),0)</f>
        <v>4</v>
      </c>
      <c r="E236" s="34" t="str">
        <f t="shared" si="21"/>
        <v>Quantité OK</v>
      </c>
      <c r="F236" s="34">
        <f>C236-D236</f>
        <v>0</v>
      </c>
      <c r="G236" s="35">
        <f t="shared" si="22"/>
        <v>4</v>
      </c>
      <c r="H236" s="35" t="str">
        <f t="shared" si="23"/>
        <v>Quantité OK</v>
      </c>
      <c r="I236" s="35">
        <f t="shared" si="24"/>
        <v>0</v>
      </c>
      <c r="J236" s="17">
        <f t="shared" si="25"/>
        <v>4</v>
      </c>
      <c r="K236" s="17" t="str">
        <f t="shared" si="26"/>
        <v>Quantité OK</v>
      </c>
      <c r="L236" s="26">
        <f t="shared" si="27"/>
        <v>0</v>
      </c>
    </row>
    <row r="237" spans="1:12" x14ac:dyDescent="0.25">
      <c r="A237" s="33" t="s">
        <v>241</v>
      </c>
      <c r="B237" s="28">
        <v>120602</v>
      </c>
      <c r="C237" s="28">
        <v>1</v>
      </c>
      <c r="D237" s="30">
        <f>IFERROR(VLOOKUP(A237,'code a barre'!A:C,3,0),0)</f>
        <v>1</v>
      </c>
      <c r="E237" s="34" t="str">
        <f t="shared" si="21"/>
        <v>Quantité OK</v>
      </c>
      <c r="F237" s="34">
        <f>C237-D237</f>
        <v>0</v>
      </c>
      <c r="G237" s="35">
        <f t="shared" si="22"/>
        <v>1</v>
      </c>
      <c r="H237" s="35" t="str">
        <f t="shared" si="23"/>
        <v>Quantité OK</v>
      </c>
      <c r="I237" s="35">
        <f t="shared" si="24"/>
        <v>0</v>
      </c>
      <c r="J237" s="17">
        <f t="shared" si="25"/>
        <v>1</v>
      </c>
      <c r="K237" s="17" t="str">
        <f t="shared" si="26"/>
        <v>Quantité OK</v>
      </c>
      <c r="L237" s="26">
        <f t="shared" si="27"/>
        <v>0</v>
      </c>
    </row>
    <row r="238" spans="1:12" x14ac:dyDescent="0.25">
      <c r="A238" s="33" t="s">
        <v>242</v>
      </c>
      <c r="B238" s="28">
        <v>120602</v>
      </c>
      <c r="C238" s="28">
        <v>2</v>
      </c>
      <c r="D238" s="30">
        <f>IFERROR(VLOOKUP(A238,'code a barre'!A:C,3,0),0)</f>
        <v>2</v>
      </c>
      <c r="E238" s="34" t="str">
        <f t="shared" si="21"/>
        <v>Quantité OK</v>
      </c>
      <c r="F238" s="34">
        <f>C238-D238</f>
        <v>0</v>
      </c>
      <c r="G238" s="35">
        <f t="shared" si="22"/>
        <v>2</v>
      </c>
      <c r="H238" s="35" t="str">
        <f t="shared" si="23"/>
        <v>Quantité OK</v>
      </c>
      <c r="I238" s="35">
        <f t="shared" si="24"/>
        <v>0</v>
      </c>
      <c r="J238" s="17">
        <f t="shared" si="25"/>
        <v>2</v>
      </c>
      <c r="K238" s="17" t="str">
        <f t="shared" si="26"/>
        <v>Quantité OK</v>
      </c>
      <c r="L238" s="26">
        <f t="shared" si="27"/>
        <v>0</v>
      </c>
    </row>
    <row r="239" spans="1:12" x14ac:dyDescent="0.25">
      <c r="A239" s="33" t="s">
        <v>243</v>
      </c>
      <c r="B239" s="28">
        <v>120603</v>
      </c>
      <c r="C239" s="28">
        <v>1</v>
      </c>
      <c r="D239" s="30">
        <f>IFERROR(VLOOKUP(A239,'code a barre'!A:C,3,0),0)</f>
        <v>1</v>
      </c>
      <c r="E239" s="34" t="str">
        <f t="shared" si="21"/>
        <v>Quantité OK</v>
      </c>
      <c r="F239" s="34">
        <f>C239-D239</f>
        <v>0</v>
      </c>
      <c r="G239" s="35">
        <f t="shared" si="22"/>
        <v>1</v>
      </c>
      <c r="H239" s="35" t="str">
        <f t="shared" si="23"/>
        <v>Quantité OK</v>
      </c>
      <c r="I239" s="35">
        <f t="shared" si="24"/>
        <v>0</v>
      </c>
      <c r="J239" s="17">
        <f t="shared" si="25"/>
        <v>1</v>
      </c>
      <c r="K239" s="17" t="str">
        <f t="shared" si="26"/>
        <v>Quantité OK</v>
      </c>
      <c r="L239" s="26">
        <f t="shared" si="27"/>
        <v>0</v>
      </c>
    </row>
    <row r="240" spans="1:12" x14ac:dyDescent="0.25">
      <c r="A240" s="33" t="s">
        <v>244</v>
      </c>
      <c r="B240" s="28">
        <v>120603</v>
      </c>
      <c r="C240" s="28">
        <v>3</v>
      </c>
      <c r="D240" s="30">
        <f>IFERROR(VLOOKUP(A240,'code a barre'!A:C,3,0),0)</f>
        <v>3</v>
      </c>
      <c r="E240" s="34" t="str">
        <f t="shared" si="21"/>
        <v>Quantité OK</v>
      </c>
      <c r="F240" s="34">
        <f>C240-D240</f>
        <v>0</v>
      </c>
      <c r="G240" s="35">
        <f t="shared" si="22"/>
        <v>3</v>
      </c>
      <c r="H240" s="35" t="str">
        <f t="shared" si="23"/>
        <v>Quantité OK</v>
      </c>
      <c r="I240" s="35">
        <f t="shared" si="24"/>
        <v>0</v>
      </c>
      <c r="J240" s="17">
        <f t="shared" si="25"/>
        <v>3</v>
      </c>
      <c r="K240" s="17" t="str">
        <f t="shared" si="26"/>
        <v>Quantité OK</v>
      </c>
      <c r="L240" s="26">
        <f t="shared" si="27"/>
        <v>0</v>
      </c>
    </row>
    <row r="241" spans="1:12" x14ac:dyDescent="0.25">
      <c r="A241" s="33" t="s">
        <v>245</v>
      </c>
      <c r="B241" s="28">
        <v>120603</v>
      </c>
      <c r="C241" s="28">
        <v>1</v>
      </c>
      <c r="D241" s="30">
        <f>IFERROR(VLOOKUP(A241,'code a barre'!A:C,3,0),0)</f>
        <v>3</v>
      </c>
      <c r="E241" s="34" t="str">
        <f t="shared" si="21"/>
        <v>Ecart positif</v>
      </c>
      <c r="F241" s="34">
        <f>C241-D241</f>
        <v>-2</v>
      </c>
      <c r="G241" s="35">
        <f t="shared" si="22"/>
        <v>0</v>
      </c>
      <c r="H241" s="35" t="str">
        <f t="shared" si="23"/>
        <v>Ecart négatif</v>
      </c>
      <c r="I241" s="35">
        <f t="shared" si="24"/>
        <v>1</v>
      </c>
      <c r="J241" s="17">
        <f t="shared" si="25"/>
        <v>0</v>
      </c>
      <c r="K241" s="17" t="str">
        <f t="shared" si="26"/>
        <v>Ecart négatif</v>
      </c>
      <c r="L241" s="26">
        <f t="shared" si="27"/>
        <v>1</v>
      </c>
    </row>
    <row r="242" spans="1:12" x14ac:dyDescent="0.25">
      <c r="A242" s="33" t="s">
        <v>246</v>
      </c>
      <c r="B242" s="28">
        <v>120604</v>
      </c>
      <c r="C242" s="28">
        <v>1</v>
      </c>
      <c r="D242" s="30">
        <f>IFERROR(VLOOKUP(A242,'code a barre'!A:C,3,0),0)</f>
        <v>1</v>
      </c>
      <c r="E242" s="34" t="str">
        <f t="shared" si="21"/>
        <v>Quantité OK</v>
      </c>
      <c r="F242" s="34">
        <f>C242-D242</f>
        <v>0</v>
      </c>
      <c r="G242" s="35">
        <f t="shared" si="22"/>
        <v>1</v>
      </c>
      <c r="H242" s="35" t="str">
        <f t="shared" si="23"/>
        <v>Quantité OK</v>
      </c>
      <c r="I242" s="35">
        <f t="shared" si="24"/>
        <v>0</v>
      </c>
      <c r="J242" s="17">
        <f t="shared" si="25"/>
        <v>1</v>
      </c>
      <c r="K242" s="17" t="str">
        <f t="shared" si="26"/>
        <v>Quantité OK</v>
      </c>
      <c r="L242" s="26">
        <f t="shared" si="27"/>
        <v>0</v>
      </c>
    </row>
    <row r="243" spans="1:12" x14ac:dyDescent="0.25">
      <c r="A243" s="33" t="s">
        <v>247</v>
      </c>
      <c r="B243" s="28">
        <v>120604</v>
      </c>
      <c r="C243" s="28">
        <v>1</v>
      </c>
      <c r="D243" s="30">
        <f>IFERROR(VLOOKUP(A243,'code a barre'!A:C,3,0),0)</f>
        <v>0</v>
      </c>
      <c r="E243" s="34" t="str">
        <f t="shared" si="21"/>
        <v>Ecart négatif</v>
      </c>
      <c r="F243" s="34">
        <f>C243-D243</f>
        <v>1</v>
      </c>
      <c r="G243" s="35">
        <f t="shared" si="22"/>
        <v>0</v>
      </c>
      <c r="H243" s="35" t="str">
        <f t="shared" si="23"/>
        <v>Ecart négatif</v>
      </c>
      <c r="I243" s="35">
        <f t="shared" si="24"/>
        <v>1</v>
      </c>
      <c r="J243" s="17">
        <f t="shared" si="25"/>
        <v>0</v>
      </c>
      <c r="K243" s="17" t="str">
        <f t="shared" si="26"/>
        <v>Ecart négatif</v>
      </c>
      <c r="L243" s="26">
        <f t="shared" si="27"/>
        <v>1</v>
      </c>
    </row>
    <row r="244" spans="1:12" x14ac:dyDescent="0.25">
      <c r="A244" s="33" t="s">
        <v>248</v>
      </c>
      <c r="B244" s="28">
        <v>120604</v>
      </c>
      <c r="C244" s="28">
        <v>2</v>
      </c>
      <c r="D244" s="30">
        <f>IFERROR(VLOOKUP(A244,'code a barre'!A:C,3,0),0)</f>
        <v>2</v>
      </c>
      <c r="E244" s="34" t="str">
        <f t="shared" si="21"/>
        <v>Quantité OK</v>
      </c>
      <c r="F244" s="34">
        <f>C244-D244</f>
        <v>0</v>
      </c>
      <c r="G244" s="35">
        <f t="shared" si="22"/>
        <v>2</v>
      </c>
      <c r="H244" s="35" t="str">
        <f t="shared" si="23"/>
        <v>Quantité OK</v>
      </c>
      <c r="I244" s="35">
        <f t="shared" si="24"/>
        <v>0</v>
      </c>
      <c r="J244" s="17">
        <f t="shared" si="25"/>
        <v>2</v>
      </c>
      <c r="K244" s="17" t="str">
        <f t="shared" si="26"/>
        <v>Quantité OK</v>
      </c>
      <c r="L244" s="26">
        <f t="shared" si="27"/>
        <v>0</v>
      </c>
    </row>
    <row r="245" spans="1:12" x14ac:dyDescent="0.25">
      <c r="A245" s="33" t="s">
        <v>249</v>
      </c>
      <c r="B245" s="28">
        <v>120604</v>
      </c>
      <c r="C245" s="28">
        <v>5</v>
      </c>
      <c r="D245" s="30">
        <f>IFERROR(VLOOKUP(A245,'code a barre'!A:C,3,0),0)</f>
        <v>0</v>
      </c>
      <c r="E245" s="34" t="str">
        <f t="shared" si="21"/>
        <v>Ecart négatif</v>
      </c>
      <c r="F245" s="34">
        <f>C245-D245</f>
        <v>5</v>
      </c>
      <c r="G245" s="35">
        <f t="shared" si="22"/>
        <v>0</v>
      </c>
      <c r="H245" s="35" t="str">
        <f t="shared" si="23"/>
        <v>Ecart négatif</v>
      </c>
      <c r="I245" s="35">
        <f t="shared" si="24"/>
        <v>5</v>
      </c>
      <c r="J245" s="17">
        <f t="shared" si="25"/>
        <v>0</v>
      </c>
      <c r="K245" s="17" t="str">
        <f t="shared" si="26"/>
        <v>Ecart négatif</v>
      </c>
      <c r="L245" s="26">
        <f t="shared" si="27"/>
        <v>5</v>
      </c>
    </row>
    <row r="246" spans="1:12" x14ac:dyDescent="0.25">
      <c r="A246" s="36" t="s">
        <v>250</v>
      </c>
      <c r="B246" s="28">
        <v>120801</v>
      </c>
      <c r="C246" s="28">
        <v>1</v>
      </c>
      <c r="D246" s="30">
        <f>IFERROR(VLOOKUP(A246,'code a barre'!A:C,3,0),0)</f>
        <v>1</v>
      </c>
      <c r="E246" s="34" t="str">
        <f t="shared" si="21"/>
        <v>Quantité OK</v>
      </c>
      <c r="F246" s="34">
        <f>C246-D246</f>
        <v>0</v>
      </c>
      <c r="G246" s="35">
        <f t="shared" si="22"/>
        <v>1</v>
      </c>
      <c r="H246" s="35" t="str">
        <f t="shared" si="23"/>
        <v>Quantité OK</v>
      </c>
      <c r="I246" s="35">
        <f t="shared" si="24"/>
        <v>0</v>
      </c>
      <c r="J246" s="17">
        <f t="shared" si="25"/>
        <v>1</v>
      </c>
      <c r="K246" s="17" t="str">
        <f t="shared" si="26"/>
        <v>Quantité OK</v>
      </c>
      <c r="L246" s="26">
        <f t="shared" si="27"/>
        <v>0</v>
      </c>
    </row>
    <row r="247" spans="1:12" x14ac:dyDescent="0.25">
      <c r="A247" s="33" t="s">
        <v>251</v>
      </c>
      <c r="B247" s="28">
        <v>120801</v>
      </c>
      <c r="C247" s="28">
        <v>1</v>
      </c>
      <c r="D247" s="30">
        <f>IFERROR(VLOOKUP(A247,'code a barre'!A:C,3,0),0)</f>
        <v>1</v>
      </c>
      <c r="E247" s="34" t="str">
        <f t="shared" si="21"/>
        <v>Quantité OK</v>
      </c>
      <c r="F247" s="34">
        <f>C247-D247</f>
        <v>0</v>
      </c>
      <c r="G247" s="35">
        <f t="shared" si="22"/>
        <v>1</v>
      </c>
      <c r="H247" s="35" t="str">
        <f t="shared" si="23"/>
        <v>Quantité OK</v>
      </c>
      <c r="I247" s="35">
        <f t="shared" si="24"/>
        <v>0</v>
      </c>
      <c r="J247" s="17">
        <f t="shared" si="25"/>
        <v>1</v>
      </c>
      <c r="K247" s="17" t="str">
        <f t="shared" si="26"/>
        <v>Quantité OK</v>
      </c>
      <c r="L247" s="26">
        <f t="shared" si="27"/>
        <v>0</v>
      </c>
    </row>
    <row r="248" spans="1:12" x14ac:dyDescent="0.25">
      <c r="A248" s="33" t="s">
        <v>252</v>
      </c>
      <c r="B248" s="28">
        <v>120801</v>
      </c>
      <c r="C248" s="28">
        <v>17</v>
      </c>
      <c r="D248" s="30">
        <f>IFERROR(VLOOKUP(A248,'code a barre'!A:C,3,0),0)</f>
        <v>17</v>
      </c>
      <c r="E248" s="34" t="str">
        <f t="shared" si="21"/>
        <v>Quantité OK</v>
      </c>
      <c r="F248" s="34">
        <f>C248-D248</f>
        <v>0</v>
      </c>
      <c r="G248" s="35">
        <f t="shared" si="22"/>
        <v>17</v>
      </c>
      <c r="H248" s="35" t="str">
        <f t="shared" si="23"/>
        <v>Quantité OK</v>
      </c>
      <c r="I248" s="35">
        <f t="shared" si="24"/>
        <v>0</v>
      </c>
      <c r="J248" s="17">
        <f t="shared" si="25"/>
        <v>17</v>
      </c>
      <c r="K248" s="17" t="str">
        <f t="shared" si="26"/>
        <v>Quantité OK</v>
      </c>
      <c r="L248" s="26">
        <f t="shared" si="27"/>
        <v>0</v>
      </c>
    </row>
    <row r="249" spans="1:12" x14ac:dyDescent="0.25">
      <c r="A249" s="33" t="s">
        <v>253</v>
      </c>
      <c r="B249" s="28">
        <v>120801</v>
      </c>
      <c r="C249" s="28">
        <v>2</v>
      </c>
      <c r="D249" s="30">
        <f>IFERROR(VLOOKUP(A249,'code a barre'!A:C,3,0),0)</f>
        <v>2</v>
      </c>
      <c r="E249" s="34" t="str">
        <f t="shared" si="21"/>
        <v>Quantité OK</v>
      </c>
      <c r="F249" s="34">
        <f>C249-D249</f>
        <v>0</v>
      </c>
      <c r="G249" s="35">
        <f t="shared" si="22"/>
        <v>2</v>
      </c>
      <c r="H249" s="35" t="str">
        <f t="shared" si="23"/>
        <v>Quantité OK</v>
      </c>
      <c r="I249" s="35">
        <f t="shared" si="24"/>
        <v>0</v>
      </c>
      <c r="J249" s="17">
        <f t="shared" si="25"/>
        <v>2</v>
      </c>
      <c r="K249" s="17" t="str">
        <f t="shared" si="26"/>
        <v>Quantité OK</v>
      </c>
      <c r="L249" s="26">
        <f t="shared" si="27"/>
        <v>0</v>
      </c>
    </row>
    <row r="250" spans="1:12" x14ac:dyDescent="0.25">
      <c r="A250" s="33" t="s">
        <v>254</v>
      </c>
      <c r="B250" s="28">
        <v>120801</v>
      </c>
      <c r="C250" s="28">
        <v>3</v>
      </c>
      <c r="D250" s="30">
        <f>IFERROR(VLOOKUP(A250,'code a barre'!A:C,3,0),0)</f>
        <v>3</v>
      </c>
      <c r="E250" s="34" t="str">
        <f t="shared" si="21"/>
        <v>Quantité OK</v>
      </c>
      <c r="F250" s="34">
        <f>C250-D250</f>
        <v>0</v>
      </c>
      <c r="G250" s="35">
        <f t="shared" si="22"/>
        <v>3</v>
      </c>
      <c r="H250" s="35" t="str">
        <f t="shared" si="23"/>
        <v>Quantité OK</v>
      </c>
      <c r="I250" s="35">
        <f t="shared" si="24"/>
        <v>0</v>
      </c>
      <c r="J250" s="17">
        <f t="shared" si="25"/>
        <v>3</v>
      </c>
      <c r="K250" s="17" t="str">
        <f t="shared" si="26"/>
        <v>Quantité OK</v>
      </c>
      <c r="L250" s="26">
        <f t="shared" si="27"/>
        <v>0</v>
      </c>
    </row>
    <row r="251" spans="1:12" x14ac:dyDescent="0.25">
      <c r="A251" s="33" t="s">
        <v>255</v>
      </c>
      <c r="B251" s="28">
        <v>120801</v>
      </c>
      <c r="C251" s="28">
        <v>1</v>
      </c>
      <c r="D251" s="30">
        <f>IFERROR(VLOOKUP(A251,'code a barre'!A:C,3,0),0)</f>
        <v>1</v>
      </c>
      <c r="E251" s="34" t="str">
        <f t="shared" si="21"/>
        <v>Quantité OK</v>
      </c>
      <c r="F251" s="34">
        <f>C251-D251</f>
        <v>0</v>
      </c>
      <c r="G251" s="35">
        <f t="shared" si="22"/>
        <v>1</v>
      </c>
      <c r="H251" s="35" t="str">
        <f t="shared" si="23"/>
        <v>Quantité OK</v>
      </c>
      <c r="I251" s="35">
        <f t="shared" si="24"/>
        <v>0</v>
      </c>
      <c r="J251" s="17">
        <f t="shared" si="25"/>
        <v>1</v>
      </c>
      <c r="K251" s="17" t="str">
        <f t="shared" si="26"/>
        <v>Quantité OK</v>
      </c>
      <c r="L251" s="26">
        <f t="shared" si="27"/>
        <v>0</v>
      </c>
    </row>
    <row r="252" spans="1:12" x14ac:dyDescent="0.25">
      <c r="A252" s="33" t="s">
        <v>256</v>
      </c>
      <c r="B252" s="28">
        <v>120801</v>
      </c>
      <c r="C252" s="28">
        <v>1</v>
      </c>
      <c r="D252" s="30">
        <f>IFERROR(VLOOKUP(A252,'code a barre'!A:C,3,0),0)</f>
        <v>1</v>
      </c>
      <c r="E252" s="34" t="str">
        <f t="shared" si="21"/>
        <v>Quantité OK</v>
      </c>
      <c r="F252" s="34">
        <f>C252-D252</f>
        <v>0</v>
      </c>
      <c r="G252" s="35">
        <f t="shared" si="22"/>
        <v>1</v>
      </c>
      <c r="H252" s="35" t="str">
        <f t="shared" si="23"/>
        <v>Quantité OK</v>
      </c>
      <c r="I252" s="35">
        <f t="shared" si="24"/>
        <v>0</v>
      </c>
      <c r="J252" s="17">
        <f t="shared" si="25"/>
        <v>1</v>
      </c>
      <c r="K252" s="17" t="str">
        <f t="shared" si="26"/>
        <v>Quantité OK</v>
      </c>
      <c r="L252" s="26">
        <f t="shared" si="27"/>
        <v>0</v>
      </c>
    </row>
    <row r="253" spans="1:12" x14ac:dyDescent="0.25">
      <c r="A253" s="36" t="s">
        <v>257</v>
      </c>
      <c r="B253" s="28">
        <v>120802</v>
      </c>
      <c r="C253" s="28">
        <v>7</v>
      </c>
      <c r="D253" s="30">
        <f>IFERROR(VLOOKUP(A253,'code a barre'!A:C,3,0),0)</f>
        <v>7</v>
      </c>
      <c r="E253" s="34" t="str">
        <f t="shared" si="21"/>
        <v>Quantité OK</v>
      </c>
      <c r="F253" s="34">
        <f>C253-D253</f>
        <v>0</v>
      </c>
      <c r="G253" s="35">
        <f t="shared" si="22"/>
        <v>7</v>
      </c>
      <c r="H253" s="35" t="str">
        <f t="shared" si="23"/>
        <v>Quantité OK</v>
      </c>
      <c r="I253" s="35">
        <f t="shared" si="24"/>
        <v>0</v>
      </c>
      <c r="J253" s="17">
        <f t="shared" si="25"/>
        <v>7</v>
      </c>
      <c r="K253" s="17" t="str">
        <f t="shared" si="26"/>
        <v>Quantité OK</v>
      </c>
      <c r="L253" s="26">
        <f t="shared" si="27"/>
        <v>0</v>
      </c>
    </row>
    <row r="254" spans="1:12" x14ac:dyDescent="0.25">
      <c r="A254" s="33" t="s">
        <v>258</v>
      </c>
      <c r="B254" s="28">
        <v>120803</v>
      </c>
      <c r="C254" s="28">
        <v>3</v>
      </c>
      <c r="D254" s="30">
        <f>IFERROR(VLOOKUP(A254,'code a barre'!A:C,3,0),0)</f>
        <v>3</v>
      </c>
      <c r="E254" s="34" t="str">
        <f t="shared" si="21"/>
        <v>Quantité OK</v>
      </c>
      <c r="F254" s="34">
        <f>C254-D254</f>
        <v>0</v>
      </c>
      <c r="G254" s="35">
        <f t="shared" si="22"/>
        <v>3</v>
      </c>
      <c r="H254" s="35" t="str">
        <f t="shared" si="23"/>
        <v>Quantité OK</v>
      </c>
      <c r="I254" s="35">
        <f t="shared" si="24"/>
        <v>0</v>
      </c>
      <c r="J254" s="17">
        <f t="shared" si="25"/>
        <v>3</v>
      </c>
      <c r="K254" s="17" t="str">
        <f t="shared" si="26"/>
        <v>Quantité OK</v>
      </c>
      <c r="L254" s="26">
        <f t="shared" si="27"/>
        <v>0</v>
      </c>
    </row>
    <row r="255" spans="1:12" x14ac:dyDescent="0.25">
      <c r="A255" s="36" t="s">
        <v>259</v>
      </c>
      <c r="B255" s="28">
        <v>120803</v>
      </c>
      <c r="C255" s="28">
        <v>2</v>
      </c>
      <c r="D255" s="30">
        <f>IFERROR(VLOOKUP(A255,'code a barre'!A:C,3,0),0)</f>
        <v>1</v>
      </c>
      <c r="E255" s="34" t="str">
        <f t="shared" si="21"/>
        <v>Ecart négatif</v>
      </c>
      <c r="F255" s="34">
        <f>C255-D255</f>
        <v>1</v>
      </c>
      <c r="G255" s="35">
        <f t="shared" si="22"/>
        <v>0</v>
      </c>
      <c r="H255" s="35" t="str">
        <f t="shared" si="23"/>
        <v>Ecart négatif</v>
      </c>
      <c r="I255" s="35">
        <f t="shared" si="24"/>
        <v>2</v>
      </c>
      <c r="J255" s="17">
        <f t="shared" si="25"/>
        <v>0</v>
      </c>
      <c r="K255" s="17" t="str">
        <f t="shared" si="26"/>
        <v>Ecart négatif</v>
      </c>
      <c r="L255" s="26">
        <f t="shared" si="27"/>
        <v>2</v>
      </c>
    </row>
    <row r="256" spans="1:12" x14ac:dyDescent="0.25">
      <c r="A256" s="33" t="s">
        <v>260</v>
      </c>
      <c r="B256" s="28">
        <v>120803</v>
      </c>
      <c r="C256" s="28">
        <v>1</v>
      </c>
      <c r="D256" s="30">
        <f>IFERROR(VLOOKUP(A256,'code a barre'!A:C,3,0),0)</f>
        <v>1</v>
      </c>
      <c r="E256" s="34" t="str">
        <f t="shared" si="21"/>
        <v>Quantité OK</v>
      </c>
      <c r="F256" s="34">
        <f>C256-D256</f>
        <v>0</v>
      </c>
      <c r="G256" s="35">
        <f t="shared" si="22"/>
        <v>1</v>
      </c>
      <c r="H256" s="35" t="str">
        <f t="shared" si="23"/>
        <v>Quantité OK</v>
      </c>
      <c r="I256" s="35">
        <f t="shared" si="24"/>
        <v>0</v>
      </c>
      <c r="J256" s="17">
        <f t="shared" si="25"/>
        <v>1</v>
      </c>
      <c r="K256" s="17" t="str">
        <f t="shared" si="26"/>
        <v>Quantité OK</v>
      </c>
      <c r="L256" s="26">
        <f t="shared" si="27"/>
        <v>0</v>
      </c>
    </row>
    <row r="257" spans="1:12" x14ac:dyDescent="0.25">
      <c r="A257" s="33" t="s">
        <v>261</v>
      </c>
      <c r="B257" s="28">
        <v>120803</v>
      </c>
      <c r="C257" s="28">
        <v>1</v>
      </c>
      <c r="D257" s="30">
        <f>IFERROR(VLOOKUP(A257,'code a barre'!A:C,3,0),0)</f>
        <v>1</v>
      </c>
      <c r="E257" s="34" t="str">
        <f t="shared" si="21"/>
        <v>Quantité OK</v>
      </c>
      <c r="F257" s="34">
        <f>C257-D257</f>
        <v>0</v>
      </c>
      <c r="G257" s="35">
        <f t="shared" si="22"/>
        <v>1</v>
      </c>
      <c r="H257" s="35" t="str">
        <f t="shared" si="23"/>
        <v>Quantité OK</v>
      </c>
      <c r="I257" s="35">
        <f t="shared" si="24"/>
        <v>0</v>
      </c>
      <c r="J257" s="17">
        <f t="shared" si="25"/>
        <v>1</v>
      </c>
      <c r="K257" s="17" t="str">
        <f t="shared" si="26"/>
        <v>Quantité OK</v>
      </c>
      <c r="L257" s="26">
        <f t="shared" si="27"/>
        <v>0</v>
      </c>
    </row>
    <row r="258" spans="1:12" x14ac:dyDescent="0.25">
      <c r="A258" s="33" t="s">
        <v>262</v>
      </c>
      <c r="B258" s="28">
        <v>120804</v>
      </c>
      <c r="C258" s="28">
        <v>2</v>
      </c>
      <c r="D258" s="30">
        <f>IFERROR(VLOOKUP(A258,'code a barre'!A:C,3,0),0)</f>
        <v>2</v>
      </c>
      <c r="E258" s="34" t="str">
        <f t="shared" si="21"/>
        <v>Quantité OK</v>
      </c>
      <c r="F258" s="34">
        <f>C258-D258</f>
        <v>0</v>
      </c>
      <c r="G258" s="35">
        <f t="shared" si="22"/>
        <v>2</v>
      </c>
      <c r="H258" s="35" t="str">
        <f t="shared" si="23"/>
        <v>Quantité OK</v>
      </c>
      <c r="I258" s="35">
        <f t="shared" si="24"/>
        <v>0</v>
      </c>
      <c r="J258" s="17">
        <f t="shared" si="25"/>
        <v>2</v>
      </c>
      <c r="K258" s="17" t="str">
        <f t="shared" si="26"/>
        <v>Quantité OK</v>
      </c>
      <c r="L258" s="26">
        <f t="shared" si="27"/>
        <v>0</v>
      </c>
    </row>
    <row r="259" spans="1:12" x14ac:dyDescent="0.25">
      <c r="A259" s="33" t="s">
        <v>263</v>
      </c>
      <c r="B259" s="28">
        <v>120804</v>
      </c>
      <c r="C259" s="28">
        <v>1</v>
      </c>
      <c r="D259" s="30">
        <f>IFERROR(VLOOKUP(A259,'code a barre'!A:C,3,0),0)</f>
        <v>1</v>
      </c>
      <c r="E259" s="34" t="str">
        <f t="shared" ref="E259:E322" si="28">IF(C259=D259,"Quantité OK",IF(C259&lt;D259,"Ecart positif","Ecart négatif"))</f>
        <v>Quantité OK</v>
      </c>
      <c r="F259" s="34">
        <f>C259-D259</f>
        <v>0</v>
      </c>
      <c r="G259" s="35">
        <f t="shared" ref="G259:G322" si="29">IF(E259="Quantité OK",D259,0)</f>
        <v>1</v>
      </c>
      <c r="H259" s="35" t="str">
        <f t="shared" ref="H259:H322" si="30">IF(C259=G259,"Quantité OK",IF(C259&lt;G259,"Ecart positif ","Ecart négatif"))</f>
        <v>Quantité OK</v>
      </c>
      <c r="I259" s="35">
        <f t="shared" ref="I259:I322" si="31">C259-G259</f>
        <v>0</v>
      </c>
      <c r="J259" s="17">
        <f t="shared" ref="J259:J322" si="32">IF(E259="Quantité OK",D259,0)</f>
        <v>1</v>
      </c>
      <c r="K259" s="17" t="str">
        <f t="shared" ref="K259:K322" si="33">IF(C259=J259,"Quantité OK",IF(C259&lt;J259,"Ecart positif ","Ecart négatif"))</f>
        <v>Quantité OK</v>
      </c>
      <c r="L259" s="26">
        <f t="shared" ref="L259:L322" si="34">C259-J259</f>
        <v>0</v>
      </c>
    </row>
    <row r="260" spans="1:12" x14ac:dyDescent="0.25">
      <c r="A260" s="33" t="s">
        <v>264</v>
      </c>
      <c r="B260" s="28">
        <v>120901</v>
      </c>
      <c r="C260" s="28">
        <v>2</v>
      </c>
      <c r="D260" s="30">
        <f>IFERROR(VLOOKUP(A260,'code a barre'!A:C,3,0),0)</f>
        <v>2</v>
      </c>
      <c r="E260" s="34" t="str">
        <f t="shared" si="28"/>
        <v>Quantité OK</v>
      </c>
      <c r="F260" s="34">
        <f>C260-D260</f>
        <v>0</v>
      </c>
      <c r="G260" s="35">
        <f t="shared" si="29"/>
        <v>2</v>
      </c>
      <c r="H260" s="35" t="str">
        <f t="shared" si="30"/>
        <v>Quantité OK</v>
      </c>
      <c r="I260" s="35">
        <f t="shared" si="31"/>
        <v>0</v>
      </c>
      <c r="J260" s="17">
        <f t="shared" si="32"/>
        <v>2</v>
      </c>
      <c r="K260" s="17" t="str">
        <f t="shared" si="33"/>
        <v>Quantité OK</v>
      </c>
      <c r="L260" s="26">
        <f t="shared" si="34"/>
        <v>0</v>
      </c>
    </row>
    <row r="261" spans="1:12" x14ac:dyDescent="0.25">
      <c r="A261" s="33" t="s">
        <v>265</v>
      </c>
      <c r="B261" s="28">
        <v>120901</v>
      </c>
      <c r="C261" s="28">
        <v>1</v>
      </c>
      <c r="D261" s="30">
        <f>IFERROR(VLOOKUP(A261,'code a barre'!A:C,3,0),0)</f>
        <v>1</v>
      </c>
      <c r="E261" s="34" t="str">
        <f t="shared" si="28"/>
        <v>Quantité OK</v>
      </c>
      <c r="F261" s="34">
        <f>C261-D261</f>
        <v>0</v>
      </c>
      <c r="G261" s="35">
        <f t="shared" si="29"/>
        <v>1</v>
      </c>
      <c r="H261" s="35" t="str">
        <f t="shared" si="30"/>
        <v>Quantité OK</v>
      </c>
      <c r="I261" s="35">
        <f t="shared" si="31"/>
        <v>0</v>
      </c>
      <c r="J261" s="17">
        <f t="shared" si="32"/>
        <v>1</v>
      </c>
      <c r="K261" s="17" t="str">
        <f t="shared" si="33"/>
        <v>Quantité OK</v>
      </c>
      <c r="L261" s="26">
        <f t="shared" si="34"/>
        <v>0</v>
      </c>
    </row>
    <row r="262" spans="1:12" x14ac:dyDescent="0.25">
      <c r="A262" s="33" t="s">
        <v>266</v>
      </c>
      <c r="B262" s="28">
        <v>120901</v>
      </c>
      <c r="C262" s="28">
        <v>1</v>
      </c>
      <c r="D262" s="30">
        <f>IFERROR(VLOOKUP(A262,'code a barre'!A:C,3,0),0)</f>
        <v>1</v>
      </c>
      <c r="E262" s="34" t="str">
        <f t="shared" si="28"/>
        <v>Quantité OK</v>
      </c>
      <c r="F262" s="34">
        <f>C262-D262</f>
        <v>0</v>
      </c>
      <c r="G262" s="35">
        <f t="shared" si="29"/>
        <v>1</v>
      </c>
      <c r="H262" s="35" t="str">
        <f t="shared" si="30"/>
        <v>Quantité OK</v>
      </c>
      <c r="I262" s="35">
        <f t="shared" si="31"/>
        <v>0</v>
      </c>
      <c r="J262" s="17">
        <f t="shared" si="32"/>
        <v>1</v>
      </c>
      <c r="K262" s="17" t="str">
        <f t="shared" si="33"/>
        <v>Quantité OK</v>
      </c>
      <c r="L262" s="26">
        <f t="shared" si="34"/>
        <v>0</v>
      </c>
    </row>
    <row r="263" spans="1:12" x14ac:dyDescent="0.25">
      <c r="A263" s="33" t="s">
        <v>267</v>
      </c>
      <c r="B263" s="28">
        <v>120901</v>
      </c>
      <c r="C263" s="28">
        <v>4</v>
      </c>
      <c r="D263" s="30">
        <f>IFERROR(VLOOKUP(A263,'code a barre'!A:C,3,0),0)</f>
        <v>4</v>
      </c>
      <c r="E263" s="34" t="str">
        <f t="shared" si="28"/>
        <v>Quantité OK</v>
      </c>
      <c r="F263" s="34">
        <f>C263-D263</f>
        <v>0</v>
      </c>
      <c r="G263" s="35">
        <f t="shared" si="29"/>
        <v>4</v>
      </c>
      <c r="H263" s="35" t="str">
        <f t="shared" si="30"/>
        <v>Quantité OK</v>
      </c>
      <c r="I263" s="35">
        <f t="shared" si="31"/>
        <v>0</v>
      </c>
      <c r="J263" s="17">
        <f t="shared" si="32"/>
        <v>4</v>
      </c>
      <c r="K263" s="17" t="str">
        <f t="shared" si="33"/>
        <v>Quantité OK</v>
      </c>
      <c r="L263" s="26">
        <f t="shared" si="34"/>
        <v>0</v>
      </c>
    </row>
    <row r="264" spans="1:12" x14ac:dyDescent="0.25">
      <c r="A264" s="33" t="s">
        <v>268</v>
      </c>
      <c r="B264" s="28">
        <v>120902</v>
      </c>
      <c r="C264" s="28">
        <v>4</v>
      </c>
      <c r="D264" s="30">
        <f>IFERROR(VLOOKUP(A264,'code a barre'!A:C,3,0),0)</f>
        <v>4</v>
      </c>
      <c r="E264" s="34" t="str">
        <f t="shared" si="28"/>
        <v>Quantité OK</v>
      </c>
      <c r="F264" s="34">
        <f>C264-D264</f>
        <v>0</v>
      </c>
      <c r="G264" s="35">
        <f t="shared" si="29"/>
        <v>4</v>
      </c>
      <c r="H264" s="35" t="str">
        <f t="shared" si="30"/>
        <v>Quantité OK</v>
      </c>
      <c r="I264" s="35">
        <f t="shared" si="31"/>
        <v>0</v>
      </c>
      <c r="J264" s="17">
        <f t="shared" si="32"/>
        <v>4</v>
      </c>
      <c r="K264" s="17" t="str">
        <f t="shared" si="33"/>
        <v>Quantité OK</v>
      </c>
      <c r="L264" s="26">
        <f t="shared" si="34"/>
        <v>0</v>
      </c>
    </row>
    <row r="265" spans="1:12" x14ac:dyDescent="0.25">
      <c r="A265" s="33" t="s">
        <v>269</v>
      </c>
      <c r="B265" s="28">
        <v>120902</v>
      </c>
      <c r="C265" s="28">
        <v>1</v>
      </c>
      <c r="D265" s="30">
        <f>IFERROR(VLOOKUP(A265,'code a barre'!A:C,3,0),0)</f>
        <v>1</v>
      </c>
      <c r="E265" s="34" t="str">
        <f t="shared" si="28"/>
        <v>Quantité OK</v>
      </c>
      <c r="F265" s="34">
        <f>C265-D265</f>
        <v>0</v>
      </c>
      <c r="G265" s="35">
        <f t="shared" si="29"/>
        <v>1</v>
      </c>
      <c r="H265" s="35" t="str">
        <f t="shared" si="30"/>
        <v>Quantité OK</v>
      </c>
      <c r="I265" s="35">
        <f t="shared" si="31"/>
        <v>0</v>
      </c>
      <c r="J265" s="17">
        <f t="shared" si="32"/>
        <v>1</v>
      </c>
      <c r="K265" s="17" t="str">
        <f t="shared" si="33"/>
        <v>Quantité OK</v>
      </c>
      <c r="L265" s="26">
        <f t="shared" si="34"/>
        <v>0</v>
      </c>
    </row>
    <row r="266" spans="1:12" x14ac:dyDescent="0.25">
      <c r="A266" s="33" t="s">
        <v>270</v>
      </c>
      <c r="B266" s="28">
        <v>120902</v>
      </c>
      <c r="C266" s="28">
        <v>2</v>
      </c>
      <c r="D266" s="30">
        <f>IFERROR(VLOOKUP(A266,'code a barre'!A:C,3,0),0)</f>
        <v>2</v>
      </c>
      <c r="E266" s="34" t="str">
        <f t="shared" si="28"/>
        <v>Quantité OK</v>
      </c>
      <c r="F266" s="34">
        <f>C266-D266</f>
        <v>0</v>
      </c>
      <c r="G266" s="35">
        <f t="shared" si="29"/>
        <v>2</v>
      </c>
      <c r="H266" s="35" t="str">
        <f t="shared" si="30"/>
        <v>Quantité OK</v>
      </c>
      <c r="I266" s="35">
        <f t="shared" si="31"/>
        <v>0</v>
      </c>
      <c r="J266" s="17">
        <f t="shared" si="32"/>
        <v>2</v>
      </c>
      <c r="K266" s="17" t="str">
        <f t="shared" si="33"/>
        <v>Quantité OK</v>
      </c>
      <c r="L266" s="26">
        <f t="shared" si="34"/>
        <v>0</v>
      </c>
    </row>
    <row r="267" spans="1:12" x14ac:dyDescent="0.25">
      <c r="A267" s="33" t="s">
        <v>271</v>
      </c>
      <c r="B267" s="28">
        <v>120902</v>
      </c>
      <c r="C267" s="28">
        <v>1</v>
      </c>
      <c r="D267" s="30">
        <f>IFERROR(VLOOKUP(A267,'code a barre'!A:C,3,0),0)</f>
        <v>1</v>
      </c>
      <c r="E267" s="34" t="str">
        <f t="shared" si="28"/>
        <v>Quantité OK</v>
      </c>
      <c r="F267" s="34">
        <f>C267-D267</f>
        <v>0</v>
      </c>
      <c r="G267" s="35">
        <f t="shared" si="29"/>
        <v>1</v>
      </c>
      <c r="H267" s="35" t="str">
        <f t="shared" si="30"/>
        <v>Quantité OK</v>
      </c>
      <c r="I267" s="35">
        <f t="shared" si="31"/>
        <v>0</v>
      </c>
      <c r="J267" s="17">
        <f t="shared" si="32"/>
        <v>1</v>
      </c>
      <c r="K267" s="17" t="str">
        <f t="shared" si="33"/>
        <v>Quantité OK</v>
      </c>
      <c r="L267" s="26">
        <f t="shared" si="34"/>
        <v>0</v>
      </c>
    </row>
    <row r="268" spans="1:12" x14ac:dyDescent="0.25">
      <c r="A268" s="33" t="s">
        <v>272</v>
      </c>
      <c r="B268" s="28">
        <v>120902</v>
      </c>
      <c r="C268" s="28">
        <v>2</v>
      </c>
      <c r="D268" s="30">
        <f>IFERROR(VLOOKUP(A268,'code a barre'!A:C,3,0),0)</f>
        <v>2</v>
      </c>
      <c r="E268" s="34" t="str">
        <f t="shared" si="28"/>
        <v>Quantité OK</v>
      </c>
      <c r="F268" s="34">
        <f>C268-D268</f>
        <v>0</v>
      </c>
      <c r="G268" s="35">
        <f t="shared" si="29"/>
        <v>2</v>
      </c>
      <c r="H268" s="35" t="str">
        <f t="shared" si="30"/>
        <v>Quantité OK</v>
      </c>
      <c r="I268" s="35">
        <f t="shared" si="31"/>
        <v>0</v>
      </c>
      <c r="J268" s="17">
        <f t="shared" si="32"/>
        <v>2</v>
      </c>
      <c r="K268" s="17" t="str">
        <f t="shared" si="33"/>
        <v>Quantité OK</v>
      </c>
      <c r="L268" s="26">
        <f t="shared" si="34"/>
        <v>0</v>
      </c>
    </row>
    <row r="269" spans="1:12" x14ac:dyDescent="0.25">
      <c r="A269" s="33" t="s">
        <v>273</v>
      </c>
      <c r="B269" s="28">
        <v>120902</v>
      </c>
      <c r="C269" s="28">
        <v>1</v>
      </c>
      <c r="D269" s="30">
        <f>IFERROR(VLOOKUP(A269,'code a barre'!A:C,3,0),0)</f>
        <v>1</v>
      </c>
      <c r="E269" s="34" t="str">
        <f t="shared" si="28"/>
        <v>Quantité OK</v>
      </c>
      <c r="F269" s="34">
        <f>C269-D269</f>
        <v>0</v>
      </c>
      <c r="G269" s="35">
        <f t="shared" si="29"/>
        <v>1</v>
      </c>
      <c r="H269" s="35" t="str">
        <f t="shared" si="30"/>
        <v>Quantité OK</v>
      </c>
      <c r="I269" s="35">
        <f t="shared" si="31"/>
        <v>0</v>
      </c>
      <c r="J269" s="17">
        <f t="shared" si="32"/>
        <v>1</v>
      </c>
      <c r="K269" s="17" t="str">
        <f t="shared" si="33"/>
        <v>Quantité OK</v>
      </c>
      <c r="L269" s="26">
        <f t="shared" si="34"/>
        <v>0</v>
      </c>
    </row>
    <row r="270" spans="1:12" x14ac:dyDescent="0.25">
      <c r="A270" s="36" t="s">
        <v>274</v>
      </c>
      <c r="B270" s="28">
        <v>120903</v>
      </c>
      <c r="C270" s="28">
        <v>1</v>
      </c>
      <c r="D270" s="30">
        <f>IFERROR(VLOOKUP(A270,'code a barre'!A:C,3,0),0)</f>
        <v>1</v>
      </c>
      <c r="E270" s="34" t="str">
        <f t="shared" si="28"/>
        <v>Quantité OK</v>
      </c>
      <c r="F270" s="34">
        <f>C270-D270</f>
        <v>0</v>
      </c>
      <c r="G270" s="35">
        <f t="shared" si="29"/>
        <v>1</v>
      </c>
      <c r="H270" s="35" t="str">
        <f t="shared" si="30"/>
        <v>Quantité OK</v>
      </c>
      <c r="I270" s="35">
        <f t="shared" si="31"/>
        <v>0</v>
      </c>
      <c r="J270" s="17">
        <f t="shared" si="32"/>
        <v>1</v>
      </c>
      <c r="K270" s="17" t="str">
        <f t="shared" si="33"/>
        <v>Quantité OK</v>
      </c>
      <c r="L270" s="26">
        <f t="shared" si="34"/>
        <v>0</v>
      </c>
    </row>
    <row r="271" spans="1:12" x14ac:dyDescent="0.25">
      <c r="A271" s="33" t="s">
        <v>275</v>
      </c>
      <c r="B271" s="28">
        <v>120903</v>
      </c>
      <c r="C271" s="28">
        <v>2</v>
      </c>
      <c r="D271" s="30">
        <f>IFERROR(VLOOKUP(A271,'code a barre'!A:C,3,0),0)</f>
        <v>2</v>
      </c>
      <c r="E271" s="34" t="str">
        <f t="shared" si="28"/>
        <v>Quantité OK</v>
      </c>
      <c r="F271" s="34">
        <f>C271-D271</f>
        <v>0</v>
      </c>
      <c r="G271" s="35">
        <f t="shared" si="29"/>
        <v>2</v>
      </c>
      <c r="H271" s="35" t="str">
        <f t="shared" si="30"/>
        <v>Quantité OK</v>
      </c>
      <c r="I271" s="35">
        <f t="shared" si="31"/>
        <v>0</v>
      </c>
      <c r="J271" s="17">
        <f t="shared" si="32"/>
        <v>2</v>
      </c>
      <c r="K271" s="17" t="str">
        <f t="shared" si="33"/>
        <v>Quantité OK</v>
      </c>
      <c r="L271" s="26">
        <f t="shared" si="34"/>
        <v>0</v>
      </c>
    </row>
    <row r="272" spans="1:12" x14ac:dyDescent="0.25">
      <c r="A272" s="33" t="s">
        <v>276</v>
      </c>
      <c r="B272" s="28">
        <v>120903</v>
      </c>
      <c r="C272" s="28">
        <v>2</v>
      </c>
      <c r="D272" s="30">
        <f>IFERROR(VLOOKUP(A272,'code a barre'!A:C,3,0),0)</f>
        <v>2</v>
      </c>
      <c r="E272" s="34" t="str">
        <f t="shared" si="28"/>
        <v>Quantité OK</v>
      </c>
      <c r="F272" s="34">
        <f>C272-D272</f>
        <v>0</v>
      </c>
      <c r="G272" s="35">
        <f t="shared" si="29"/>
        <v>2</v>
      </c>
      <c r="H272" s="35" t="str">
        <f t="shared" si="30"/>
        <v>Quantité OK</v>
      </c>
      <c r="I272" s="35">
        <f t="shared" si="31"/>
        <v>0</v>
      </c>
      <c r="J272" s="17">
        <f t="shared" si="32"/>
        <v>2</v>
      </c>
      <c r="K272" s="17" t="str">
        <f t="shared" si="33"/>
        <v>Quantité OK</v>
      </c>
      <c r="L272" s="26">
        <f t="shared" si="34"/>
        <v>0</v>
      </c>
    </row>
    <row r="273" spans="1:12" x14ac:dyDescent="0.25">
      <c r="A273" s="33" t="s">
        <v>277</v>
      </c>
      <c r="B273" s="28">
        <v>120903</v>
      </c>
      <c r="C273" s="28">
        <v>2</v>
      </c>
      <c r="D273" s="30">
        <f>IFERROR(VLOOKUP(A273,'code a barre'!A:C,3,0),0)</f>
        <v>2</v>
      </c>
      <c r="E273" s="34" t="str">
        <f t="shared" si="28"/>
        <v>Quantité OK</v>
      </c>
      <c r="F273" s="34">
        <f>C273-D273</f>
        <v>0</v>
      </c>
      <c r="G273" s="35">
        <f t="shared" si="29"/>
        <v>2</v>
      </c>
      <c r="H273" s="35" t="str">
        <f t="shared" si="30"/>
        <v>Quantité OK</v>
      </c>
      <c r="I273" s="35">
        <f t="shared" si="31"/>
        <v>0</v>
      </c>
      <c r="J273" s="17">
        <f t="shared" si="32"/>
        <v>2</v>
      </c>
      <c r="K273" s="17" t="str">
        <f t="shared" si="33"/>
        <v>Quantité OK</v>
      </c>
      <c r="L273" s="26">
        <f t="shared" si="34"/>
        <v>0</v>
      </c>
    </row>
    <row r="274" spans="1:12" x14ac:dyDescent="0.25">
      <c r="A274" s="36" t="s">
        <v>278</v>
      </c>
      <c r="B274" s="28">
        <v>120903</v>
      </c>
      <c r="C274" s="28">
        <v>2</v>
      </c>
      <c r="D274" s="30">
        <f>IFERROR(VLOOKUP(A274,'code a barre'!A:C,3,0),0)</f>
        <v>2</v>
      </c>
      <c r="E274" s="34" t="str">
        <f t="shared" si="28"/>
        <v>Quantité OK</v>
      </c>
      <c r="F274" s="34">
        <f>C274-D274</f>
        <v>0</v>
      </c>
      <c r="G274" s="35">
        <f t="shared" si="29"/>
        <v>2</v>
      </c>
      <c r="H274" s="35" t="str">
        <f t="shared" si="30"/>
        <v>Quantité OK</v>
      </c>
      <c r="I274" s="35">
        <f t="shared" si="31"/>
        <v>0</v>
      </c>
      <c r="J274" s="17">
        <f t="shared" si="32"/>
        <v>2</v>
      </c>
      <c r="K274" s="17" t="str">
        <f t="shared" si="33"/>
        <v>Quantité OK</v>
      </c>
      <c r="L274" s="26">
        <f t="shared" si="34"/>
        <v>0</v>
      </c>
    </row>
    <row r="275" spans="1:12" x14ac:dyDescent="0.25">
      <c r="A275" s="33" t="s">
        <v>279</v>
      </c>
      <c r="B275" s="28">
        <v>120903</v>
      </c>
      <c r="C275" s="28">
        <v>3</v>
      </c>
      <c r="D275" s="30">
        <f>IFERROR(VLOOKUP(A275,'code a barre'!A:C,3,0),0)</f>
        <v>3</v>
      </c>
      <c r="E275" s="34" t="str">
        <f t="shared" si="28"/>
        <v>Quantité OK</v>
      </c>
      <c r="F275" s="34">
        <f>C275-D275</f>
        <v>0</v>
      </c>
      <c r="G275" s="35">
        <f t="shared" si="29"/>
        <v>3</v>
      </c>
      <c r="H275" s="35" t="str">
        <f t="shared" si="30"/>
        <v>Quantité OK</v>
      </c>
      <c r="I275" s="35">
        <f t="shared" si="31"/>
        <v>0</v>
      </c>
      <c r="J275" s="17">
        <f t="shared" si="32"/>
        <v>3</v>
      </c>
      <c r="K275" s="17" t="str">
        <f t="shared" si="33"/>
        <v>Quantité OK</v>
      </c>
      <c r="L275" s="26">
        <f t="shared" si="34"/>
        <v>0</v>
      </c>
    </row>
    <row r="276" spans="1:12" x14ac:dyDescent="0.25">
      <c r="A276" s="33" t="s">
        <v>280</v>
      </c>
      <c r="B276" s="28">
        <v>120903</v>
      </c>
      <c r="C276" s="28">
        <v>1</v>
      </c>
      <c r="D276" s="30">
        <f>IFERROR(VLOOKUP(A276,'code a barre'!A:C,3,0),0)</f>
        <v>1</v>
      </c>
      <c r="E276" s="34" t="str">
        <f t="shared" si="28"/>
        <v>Quantité OK</v>
      </c>
      <c r="F276" s="34">
        <f>C276-D276</f>
        <v>0</v>
      </c>
      <c r="G276" s="35">
        <f t="shared" si="29"/>
        <v>1</v>
      </c>
      <c r="H276" s="35" t="str">
        <f t="shared" si="30"/>
        <v>Quantité OK</v>
      </c>
      <c r="I276" s="35">
        <f t="shared" si="31"/>
        <v>0</v>
      </c>
      <c r="J276" s="17">
        <f t="shared" si="32"/>
        <v>1</v>
      </c>
      <c r="K276" s="17" t="str">
        <f t="shared" si="33"/>
        <v>Quantité OK</v>
      </c>
      <c r="L276" s="26">
        <f t="shared" si="34"/>
        <v>0</v>
      </c>
    </row>
    <row r="277" spans="1:12" x14ac:dyDescent="0.25">
      <c r="A277" s="33" t="s">
        <v>281</v>
      </c>
      <c r="B277" s="28">
        <v>120904</v>
      </c>
      <c r="C277" s="28">
        <v>5</v>
      </c>
      <c r="D277" s="30">
        <f>IFERROR(VLOOKUP(A277,'code a barre'!A:C,3,0),0)</f>
        <v>5</v>
      </c>
      <c r="E277" s="34" t="str">
        <f t="shared" si="28"/>
        <v>Quantité OK</v>
      </c>
      <c r="F277" s="34">
        <f>C277-D277</f>
        <v>0</v>
      </c>
      <c r="G277" s="35">
        <f t="shared" si="29"/>
        <v>5</v>
      </c>
      <c r="H277" s="35" t="str">
        <f t="shared" si="30"/>
        <v>Quantité OK</v>
      </c>
      <c r="I277" s="35">
        <f t="shared" si="31"/>
        <v>0</v>
      </c>
      <c r="J277" s="17">
        <f t="shared" si="32"/>
        <v>5</v>
      </c>
      <c r="K277" s="17" t="str">
        <f t="shared" si="33"/>
        <v>Quantité OK</v>
      </c>
      <c r="L277" s="26">
        <f t="shared" si="34"/>
        <v>0</v>
      </c>
    </row>
    <row r="278" spans="1:12" x14ac:dyDescent="0.25">
      <c r="A278" s="33" t="s">
        <v>282</v>
      </c>
      <c r="B278" s="28">
        <v>120904</v>
      </c>
      <c r="C278" s="28">
        <v>1</v>
      </c>
      <c r="D278" s="30">
        <f>IFERROR(VLOOKUP(A278,'code a barre'!A:C,3,0),0)</f>
        <v>1</v>
      </c>
      <c r="E278" s="34" t="str">
        <f t="shared" si="28"/>
        <v>Quantité OK</v>
      </c>
      <c r="F278" s="34">
        <f>C278-D278</f>
        <v>0</v>
      </c>
      <c r="G278" s="35">
        <f t="shared" si="29"/>
        <v>1</v>
      </c>
      <c r="H278" s="35" t="str">
        <f t="shared" si="30"/>
        <v>Quantité OK</v>
      </c>
      <c r="I278" s="35">
        <f t="shared" si="31"/>
        <v>0</v>
      </c>
      <c r="J278" s="17">
        <f t="shared" si="32"/>
        <v>1</v>
      </c>
      <c r="K278" s="17" t="str">
        <f t="shared" si="33"/>
        <v>Quantité OK</v>
      </c>
      <c r="L278" s="26">
        <f t="shared" si="34"/>
        <v>0</v>
      </c>
    </row>
    <row r="279" spans="1:12" x14ac:dyDescent="0.25">
      <c r="A279" s="33" t="s">
        <v>283</v>
      </c>
      <c r="B279" s="28">
        <v>120904</v>
      </c>
      <c r="C279" s="28">
        <v>1</v>
      </c>
      <c r="D279" s="30">
        <f>IFERROR(VLOOKUP(A279,'code a barre'!A:C,3,0),0)</f>
        <v>1</v>
      </c>
      <c r="E279" s="34" t="str">
        <f t="shared" si="28"/>
        <v>Quantité OK</v>
      </c>
      <c r="F279" s="34">
        <f>C279-D279</f>
        <v>0</v>
      </c>
      <c r="G279" s="35">
        <f t="shared" si="29"/>
        <v>1</v>
      </c>
      <c r="H279" s="35" t="str">
        <f t="shared" si="30"/>
        <v>Quantité OK</v>
      </c>
      <c r="I279" s="35">
        <f t="shared" si="31"/>
        <v>0</v>
      </c>
      <c r="J279" s="17">
        <f t="shared" si="32"/>
        <v>1</v>
      </c>
      <c r="K279" s="17" t="str">
        <f t="shared" si="33"/>
        <v>Quantité OK</v>
      </c>
      <c r="L279" s="26">
        <f t="shared" si="34"/>
        <v>0</v>
      </c>
    </row>
    <row r="280" spans="1:12" x14ac:dyDescent="0.25">
      <c r="A280" s="33" t="s">
        <v>284</v>
      </c>
      <c r="B280" s="28">
        <v>120904</v>
      </c>
      <c r="C280" s="28">
        <v>2</v>
      </c>
      <c r="D280" s="30">
        <f>IFERROR(VLOOKUP(A280,'code a barre'!A:C,3,0),0)</f>
        <v>2</v>
      </c>
      <c r="E280" s="34" t="str">
        <f t="shared" si="28"/>
        <v>Quantité OK</v>
      </c>
      <c r="F280" s="34">
        <f>C280-D280</f>
        <v>0</v>
      </c>
      <c r="G280" s="35">
        <f t="shared" si="29"/>
        <v>2</v>
      </c>
      <c r="H280" s="35" t="str">
        <f t="shared" si="30"/>
        <v>Quantité OK</v>
      </c>
      <c r="I280" s="35">
        <f t="shared" si="31"/>
        <v>0</v>
      </c>
      <c r="J280" s="17">
        <f t="shared" si="32"/>
        <v>2</v>
      </c>
      <c r="K280" s="17" t="str">
        <f t="shared" si="33"/>
        <v>Quantité OK</v>
      </c>
      <c r="L280" s="26">
        <f t="shared" si="34"/>
        <v>0</v>
      </c>
    </row>
    <row r="281" spans="1:12" x14ac:dyDescent="0.25">
      <c r="A281" s="36" t="s">
        <v>285</v>
      </c>
      <c r="B281" s="28">
        <v>121001</v>
      </c>
      <c r="C281" s="28">
        <v>1</v>
      </c>
      <c r="D281" s="30">
        <f>IFERROR(VLOOKUP(A281,'code a barre'!A:C,3,0),0)</f>
        <v>1</v>
      </c>
      <c r="E281" s="34" t="str">
        <f t="shared" si="28"/>
        <v>Quantité OK</v>
      </c>
      <c r="F281" s="34">
        <f>C281-D281</f>
        <v>0</v>
      </c>
      <c r="G281" s="35">
        <f t="shared" si="29"/>
        <v>1</v>
      </c>
      <c r="H281" s="35" t="str">
        <f t="shared" si="30"/>
        <v>Quantité OK</v>
      </c>
      <c r="I281" s="35">
        <f t="shared" si="31"/>
        <v>0</v>
      </c>
      <c r="J281" s="17">
        <f t="shared" si="32"/>
        <v>1</v>
      </c>
      <c r="K281" s="17" t="str">
        <f t="shared" si="33"/>
        <v>Quantité OK</v>
      </c>
      <c r="L281" s="26">
        <f t="shared" si="34"/>
        <v>0</v>
      </c>
    </row>
    <row r="282" spans="1:12" x14ac:dyDescent="0.25">
      <c r="A282" s="36" t="s">
        <v>286</v>
      </c>
      <c r="B282" s="28">
        <v>121001</v>
      </c>
      <c r="C282" s="28">
        <v>1</v>
      </c>
      <c r="D282" s="30">
        <f>IFERROR(VLOOKUP(A282,'code a barre'!A:C,3,0),0)</f>
        <v>1</v>
      </c>
      <c r="E282" s="34" t="str">
        <f t="shared" si="28"/>
        <v>Quantité OK</v>
      </c>
      <c r="F282" s="34">
        <f>C282-D282</f>
        <v>0</v>
      </c>
      <c r="G282" s="35">
        <f t="shared" si="29"/>
        <v>1</v>
      </c>
      <c r="H282" s="35" t="str">
        <f t="shared" si="30"/>
        <v>Quantité OK</v>
      </c>
      <c r="I282" s="35">
        <f t="shared" si="31"/>
        <v>0</v>
      </c>
      <c r="J282" s="17">
        <f t="shared" si="32"/>
        <v>1</v>
      </c>
      <c r="K282" s="17" t="str">
        <f t="shared" si="33"/>
        <v>Quantité OK</v>
      </c>
      <c r="L282" s="26">
        <f t="shared" si="34"/>
        <v>0</v>
      </c>
    </row>
    <row r="283" spans="1:12" x14ac:dyDescent="0.25">
      <c r="A283" s="33" t="s">
        <v>287</v>
      </c>
      <c r="B283" s="28">
        <v>121001</v>
      </c>
      <c r="C283" s="28">
        <v>1</v>
      </c>
      <c r="D283" s="30">
        <f>IFERROR(VLOOKUP(A283,'code a barre'!A:C,3,0),0)</f>
        <v>1</v>
      </c>
      <c r="E283" s="34" t="str">
        <f t="shared" si="28"/>
        <v>Quantité OK</v>
      </c>
      <c r="F283" s="34">
        <f>C283-D283</f>
        <v>0</v>
      </c>
      <c r="G283" s="35">
        <f t="shared" si="29"/>
        <v>1</v>
      </c>
      <c r="H283" s="35" t="str">
        <f t="shared" si="30"/>
        <v>Quantité OK</v>
      </c>
      <c r="I283" s="35">
        <f t="shared" si="31"/>
        <v>0</v>
      </c>
      <c r="J283" s="17">
        <f t="shared" si="32"/>
        <v>1</v>
      </c>
      <c r="K283" s="17" t="str">
        <f t="shared" si="33"/>
        <v>Quantité OK</v>
      </c>
      <c r="L283" s="26">
        <f t="shared" si="34"/>
        <v>0</v>
      </c>
    </row>
    <row r="284" spans="1:12" x14ac:dyDescent="0.25">
      <c r="A284" s="33" t="s">
        <v>288</v>
      </c>
      <c r="B284" s="28">
        <v>121001</v>
      </c>
      <c r="C284" s="28">
        <v>2</v>
      </c>
      <c r="D284" s="30">
        <f>IFERROR(VLOOKUP(A284,'code a barre'!A:C,3,0),0)</f>
        <v>1</v>
      </c>
      <c r="E284" s="34" t="str">
        <f t="shared" si="28"/>
        <v>Ecart négatif</v>
      </c>
      <c r="F284" s="34">
        <f>C284-D284</f>
        <v>1</v>
      </c>
      <c r="G284" s="35">
        <f t="shared" si="29"/>
        <v>0</v>
      </c>
      <c r="H284" s="35" t="str">
        <f t="shared" si="30"/>
        <v>Ecart négatif</v>
      </c>
      <c r="I284" s="35">
        <f t="shared" si="31"/>
        <v>2</v>
      </c>
      <c r="J284" s="17">
        <f t="shared" si="32"/>
        <v>0</v>
      </c>
      <c r="K284" s="17" t="str">
        <f t="shared" si="33"/>
        <v>Ecart négatif</v>
      </c>
      <c r="L284" s="26">
        <f t="shared" si="34"/>
        <v>2</v>
      </c>
    </row>
    <row r="285" spans="1:12" x14ac:dyDescent="0.25">
      <c r="A285" s="33" t="s">
        <v>289</v>
      </c>
      <c r="B285" s="28">
        <v>121001</v>
      </c>
      <c r="C285" s="28">
        <v>1</v>
      </c>
      <c r="D285" s="30">
        <f>IFERROR(VLOOKUP(A285,'code a barre'!A:C,3,0),0)</f>
        <v>1</v>
      </c>
      <c r="E285" s="34" t="str">
        <f t="shared" si="28"/>
        <v>Quantité OK</v>
      </c>
      <c r="F285" s="34">
        <f>C285-D285</f>
        <v>0</v>
      </c>
      <c r="G285" s="35">
        <f t="shared" si="29"/>
        <v>1</v>
      </c>
      <c r="H285" s="35" t="str">
        <f t="shared" si="30"/>
        <v>Quantité OK</v>
      </c>
      <c r="I285" s="35">
        <f t="shared" si="31"/>
        <v>0</v>
      </c>
      <c r="J285" s="17">
        <f t="shared" si="32"/>
        <v>1</v>
      </c>
      <c r="K285" s="17" t="str">
        <f t="shared" si="33"/>
        <v>Quantité OK</v>
      </c>
      <c r="L285" s="26">
        <f t="shared" si="34"/>
        <v>0</v>
      </c>
    </row>
    <row r="286" spans="1:12" x14ac:dyDescent="0.25">
      <c r="A286" s="33" t="s">
        <v>290</v>
      </c>
      <c r="B286" s="28">
        <v>121001</v>
      </c>
      <c r="C286" s="28">
        <v>10</v>
      </c>
      <c r="D286" s="30">
        <f>IFERROR(VLOOKUP(A286,'code a barre'!A:C,3,0),0)</f>
        <v>9</v>
      </c>
      <c r="E286" s="34" t="str">
        <f t="shared" si="28"/>
        <v>Ecart négatif</v>
      </c>
      <c r="F286" s="34">
        <f>C286-D286</f>
        <v>1</v>
      </c>
      <c r="G286" s="35">
        <f t="shared" si="29"/>
        <v>0</v>
      </c>
      <c r="H286" s="35" t="str">
        <f t="shared" si="30"/>
        <v>Ecart négatif</v>
      </c>
      <c r="I286" s="35">
        <f t="shared" si="31"/>
        <v>10</v>
      </c>
      <c r="J286" s="17">
        <f t="shared" si="32"/>
        <v>0</v>
      </c>
      <c r="K286" s="17" t="str">
        <f t="shared" si="33"/>
        <v>Ecart négatif</v>
      </c>
      <c r="L286" s="26">
        <f t="shared" si="34"/>
        <v>10</v>
      </c>
    </row>
    <row r="287" spans="1:12" x14ac:dyDescent="0.25">
      <c r="A287" s="33" t="s">
        <v>291</v>
      </c>
      <c r="B287" s="28">
        <v>121002</v>
      </c>
      <c r="C287" s="28">
        <v>4</v>
      </c>
      <c r="D287" s="30">
        <f>IFERROR(VLOOKUP(A287,'code a barre'!A:C,3,0),0)</f>
        <v>4</v>
      </c>
      <c r="E287" s="34" t="str">
        <f t="shared" si="28"/>
        <v>Quantité OK</v>
      </c>
      <c r="F287" s="34">
        <f>C287-D287</f>
        <v>0</v>
      </c>
      <c r="G287" s="35">
        <f t="shared" si="29"/>
        <v>4</v>
      </c>
      <c r="H287" s="35" t="str">
        <f t="shared" si="30"/>
        <v>Quantité OK</v>
      </c>
      <c r="I287" s="35">
        <f t="shared" si="31"/>
        <v>0</v>
      </c>
      <c r="J287" s="17">
        <f t="shared" si="32"/>
        <v>4</v>
      </c>
      <c r="K287" s="17" t="str">
        <f t="shared" si="33"/>
        <v>Quantité OK</v>
      </c>
      <c r="L287" s="26">
        <f t="shared" si="34"/>
        <v>0</v>
      </c>
    </row>
    <row r="288" spans="1:12" x14ac:dyDescent="0.25">
      <c r="A288" s="33" t="s">
        <v>292</v>
      </c>
      <c r="B288" s="28">
        <v>121003</v>
      </c>
      <c r="C288" s="28">
        <v>2</v>
      </c>
      <c r="D288" s="30">
        <f>IFERROR(VLOOKUP(A288,'code a barre'!A:C,3,0),0)</f>
        <v>2</v>
      </c>
      <c r="E288" s="34" t="str">
        <f t="shared" si="28"/>
        <v>Quantité OK</v>
      </c>
      <c r="F288" s="34">
        <f>C288-D288</f>
        <v>0</v>
      </c>
      <c r="G288" s="35">
        <f t="shared" si="29"/>
        <v>2</v>
      </c>
      <c r="H288" s="35" t="str">
        <f t="shared" si="30"/>
        <v>Quantité OK</v>
      </c>
      <c r="I288" s="35">
        <f t="shared" si="31"/>
        <v>0</v>
      </c>
      <c r="J288" s="17">
        <f t="shared" si="32"/>
        <v>2</v>
      </c>
      <c r="K288" s="17" t="str">
        <f t="shared" si="33"/>
        <v>Quantité OK</v>
      </c>
      <c r="L288" s="26">
        <f t="shared" si="34"/>
        <v>0</v>
      </c>
    </row>
    <row r="289" spans="1:12" x14ac:dyDescent="0.25">
      <c r="A289" s="33" t="s">
        <v>293</v>
      </c>
      <c r="B289" s="28">
        <v>121003</v>
      </c>
      <c r="C289" s="28">
        <v>2</v>
      </c>
      <c r="D289" s="30">
        <f>IFERROR(VLOOKUP(A289,'code a barre'!A:C,3,0),0)</f>
        <v>2</v>
      </c>
      <c r="E289" s="34" t="str">
        <f t="shared" si="28"/>
        <v>Quantité OK</v>
      </c>
      <c r="F289" s="34">
        <f>C289-D289</f>
        <v>0</v>
      </c>
      <c r="G289" s="35">
        <f t="shared" si="29"/>
        <v>2</v>
      </c>
      <c r="H289" s="35" t="str">
        <f t="shared" si="30"/>
        <v>Quantité OK</v>
      </c>
      <c r="I289" s="35">
        <f t="shared" si="31"/>
        <v>0</v>
      </c>
      <c r="J289" s="17">
        <f t="shared" si="32"/>
        <v>2</v>
      </c>
      <c r="K289" s="17" t="str">
        <f t="shared" si="33"/>
        <v>Quantité OK</v>
      </c>
      <c r="L289" s="26">
        <f t="shared" si="34"/>
        <v>0</v>
      </c>
    </row>
    <row r="290" spans="1:12" x14ac:dyDescent="0.25">
      <c r="A290" s="33" t="s">
        <v>294</v>
      </c>
      <c r="B290" s="28">
        <v>121003</v>
      </c>
      <c r="C290" s="28">
        <v>1</v>
      </c>
      <c r="D290" s="30">
        <f>IFERROR(VLOOKUP(A290,'code a barre'!A:C,3,0),0)</f>
        <v>1</v>
      </c>
      <c r="E290" s="34" t="str">
        <f t="shared" si="28"/>
        <v>Quantité OK</v>
      </c>
      <c r="F290" s="34">
        <f>C290-D290</f>
        <v>0</v>
      </c>
      <c r="G290" s="35">
        <f t="shared" si="29"/>
        <v>1</v>
      </c>
      <c r="H290" s="35" t="str">
        <f t="shared" si="30"/>
        <v>Quantité OK</v>
      </c>
      <c r="I290" s="35">
        <f t="shared" si="31"/>
        <v>0</v>
      </c>
      <c r="J290" s="17">
        <f t="shared" si="32"/>
        <v>1</v>
      </c>
      <c r="K290" s="17" t="str">
        <f t="shared" si="33"/>
        <v>Quantité OK</v>
      </c>
      <c r="L290" s="26">
        <f t="shared" si="34"/>
        <v>0</v>
      </c>
    </row>
    <row r="291" spans="1:12" x14ac:dyDescent="0.25">
      <c r="A291" s="33" t="s">
        <v>295</v>
      </c>
      <c r="B291" s="28">
        <v>121003</v>
      </c>
      <c r="C291" s="28">
        <v>1</v>
      </c>
      <c r="D291" s="30">
        <f>IFERROR(VLOOKUP(A291,'code a barre'!A:C,3,0),0)</f>
        <v>1</v>
      </c>
      <c r="E291" s="34" t="str">
        <f t="shared" si="28"/>
        <v>Quantité OK</v>
      </c>
      <c r="F291" s="34">
        <f>C291-D291</f>
        <v>0</v>
      </c>
      <c r="G291" s="35">
        <f t="shared" si="29"/>
        <v>1</v>
      </c>
      <c r="H291" s="35" t="str">
        <f t="shared" si="30"/>
        <v>Quantité OK</v>
      </c>
      <c r="I291" s="35">
        <f t="shared" si="31"/>
        <v>0</v>
      </c>
      <c r="J291" s="17">
        <f t="shared" si="32"/>
        <v>1</v>
      </c>
      <c r="K291" s="17" t="str">
        <f t="shared" si="33"/>
        <v>Quantité OK</v>
      </c>
      <c r="L291" s="26">
        <f t="shared" si="34"/>
        <v>0</v>
      </c>
    </row>
    <row r="292" spans="1:12" x14ac:dyDescent="0.25">
      <c r="A292" s="33" t="s">
        <v>296</v>
      </c>
      <c r="B292" s="28">
        <v>121003</v>
      </c>
      <c r="C292" s="28">
        <v>1</v>
      </c>
      <c r="D292" s="30">
        <f>IFERROR(VLOOKUP(A292,'code a barre'!A:C,3,0),0)</f>
        <v>1</v>
      </c>
      <c r="E292" s="34" t="str">
        <f t="shared" si="28"/>
        <v>Quantité OK</v>
      </c>
      <c r="F292" s="34">
        <f>C292-D292</f>
        <v>0</v>
      </c>
      <c r="G292" s="35">
        <f t="shared" si="29"/>
        <v>1</v>
      </c>
      <c r="H292" s="35" t="str">
        <f t="shared" si="30"/>
        <v>Quantité OK</v>
      </c>
      <c r="I292" s="35">
        <f t="shared" si="31"/>
        <v>0</v>
      </c>
      <c r="J292" s="17">
        <f t="shared" si="32"/>
        <v>1</v>
      </c>
      <c r="K292" s="17" t="str">
        <f t="shared" si="33"/>
        <v>Quantité OK</v>
      </c>
      <c r="L292" s="26">
        <f t="shared" si="34"/>
        <v>0</v>
      </c>
    </row>
    <row r="293" spans="1:12" x14ac:dyDescent="0.25">
      <c r="A293" s="33" t="s">
        <v>297</v>
      </c>
      <c r="B293" s="28">
        <v>121003</v>
      </c>
      <c r="C293" s="28">
        <v>3</v>
      </c>
      <c r="D293" s="30">
        <f>IFERROR(VLOOKUP(A293,'code a barre'!A:C,3,0),0)</f>
        <v>3</v>
      </c>
      <c r="E293" s="34" t="str">
        <f t="shared" si="28"/>
        <v>Quantité OK</v>
      </c>
      <c r="F293" s="34">
        <f>C293-D293</f>
        <v>0</v>
      </c>
      <c r="G293" s="35">
        <f t="shared" si="29"/>
        <v>3</v>
      </c>
      <c r="H293" s="35" t="str">
        <f t="shared" si="30"/>
        <v>Quantité OK</v>
      </c>
      <c r="I293" s="35">
        <f t="shared" si="31"/>
        <v>0</v>
      </c>
      <c r="J293" s="17">
        <f t="shared" si="32"/>
        <v>3</v>
      </c>
      <c r="K293" s="17" t="str">
        <f t="shared" si="33"/>
        <v>Quantité OK</v>
      </c>
      <c r="L293" s="26">
        <f t="shared" si="34"/>
        <v>0</v>
      </c>
    </row>
    <row r="294" spans="1:12" x14ac:dyDescent="0.25">
      <c r="A294" s="33" t="s">
        <v>298</v>
      </c>
      <c r="B294" s="28">
        <v>121004</v>
      </c>
      <c r="C294" s="28">
        <v>3</v>
      </c>
      <c r="D294" s="30">
        <f>IFERROR(VLOOKUP(A294,'code a barre'!A:C,3,0),0)</f>
        <v>1</v>
      </c>
      <c r="E294" s="34" t="str">
        <f t="shared" si="28"/>
        <v>Ecart négatif</v>
      </c>
      <c r="F294" s="34">
        <f>C294-D294</f>
        <v>2</v>
      </c>
      <c r="G294" s="35">
        <f t="shared" si="29"/>
        <v>0</v>
      </c>
      <c r="H294" s="35" t="str">
        <f t="shared" si="30"/>
        <v>Ecart négatif</v>
      </c>
      <c r="I294" s="35">
        <f t="shared" si="31"/>
        <v>3</v>
      </c>
      <c r="J294" s="17">
        <f t="shared" si="32"/>
        <v>0</v>
      </c>
      <c r="K294" s="17" t="str">
        <f t="shared" si="33"/>
        <v>Ecart négatif</v>
      </c>
      <c r="L294" s="26">
        <f t="shared" si="34"/>
        <v>3</v>
      </c>
    </row>
    <row r="295" spans="1:12" x14ac:dyDescent="0.25">
      <c r="A295" s="33" t="s">
        <v>299</v>
      </c>
      <c r="B295" s="28">
        <v>121004</v>
      </c>
      <c r="C295" s="28">
        <v>7</v>
      </c>
      <c r="D295" s="30">
        <f>IFERROR(VLOOKUP(A295,'code a barre'!A:C,3,0),0)</f>
        <v>2</v>
      </c>
      <c r="E295" s="34" t="str">
        <f t="shared" si="28"/>
        <v>Ecart négatif</v>
      </c>
      <c r="F295" s="34">
        <f>C295-D295</f>
        <v>5</v>
      </c>
      <c r="G295" s="35">
        <f t="shared" si="29"/>
        <v>0</v>
      </c>
      <c r="H295" s="35" t="str">
        <f t="shared" si="30"/>
        <v>Ecart négatif</v>
      </c>
      <c r="I295" s="35">
        <f t="shared" si="31"/>
        <v>7</v>
      </c>
      <c r="J295" s="17">
        <f t="shared" si="32"/>
        <v>0</v>
      </c>
      <c r="K295" s="17" t="str">
        <f t="shared" si="33"/>
        <v>Ecart négatif</v>
      </c>
      <c r="L295" s="26">
        <f t="shared" si="34"/>
        <v>7</v>
      </c>
    </row>
    <row r="296" spans="1:12" x14ac:dyDescent="0.25">
      <c r="A296" s="33" t="s">
        <v>300</v>
      </c>
      <c r="B296" s="28">
        <v>121004</v>
      </c>
      <c r="C296" s="28">
        <v>3</v>
      </c>
      <c r="D296" s="30">
        <f>IFERROR(VLOOKUP(A296,'code a barre'!A:C,3,0),0)</f>
        <v>3</v>
      </c>
      <c r="E296" s="34" t="str">
        <f t="shared" si="28"/>
        <v>Quantité OK</v>
      </c>
      <c r="F296" s="34">
        <f>C296-D296</f>
        <v>0</v>
      </c>
      <c r="G296" s="35">
        <f t="shared" si="29"/>
        <v>3</v>
      </c>
      <c r="H296" s="35" t="str">
        <f t="shared" si="30"/>
        <v>Quantité OK</v>
      </c>
      <c r="I296" s="35">
        <f t="shared" si="31"/>
        <v>0</v>
      </c>
      <c r="J296" s="17">
        <f t="shared" si="32"/>
        <v>3</v>
      </c>
      <c r="K296" s="17" t="str">
        <f t="shared" si="33"/>
        <v>Quantité OK</v>
      </c>
      <c r="L296" s="26">
        <f t="shared" si="34"/>
        <v>0</v>
      </c>
    </row>
    <row r="297" spans="1:12" x14ac:dyDescent="0.25">
      <c r="A297" s="33" t="s">
        <v>301</v>
      </c>
      <c r="B297" s="28">
        <v>121005</v>
      </c>
      <c r="C297" s="28">
        <v>1</v>
      </c>
      <c r="D297" s="30">
        <f>IFERROR(VLOOKUP(A297,'code a barre'!A:C,3,0),0)</f>
        <v>1</v>
      </c>
      <c r="E297" s="34" t="str">
        <f t="shared" si="28"/>
        <v>Quantité OK</v>
      </c>
      <c r="F297" s="34">
        <f>C297-D297</f>
        <v>0</v>
      </c>
      <c r="G297" s="35">
        <f t="shared" si="29"/>
        <v>1</v>
      </c>
      <c r="H297" s="35" t="str">
        <f t="shared" si="30"/>
        <v>Quantité OK</v>
      </c>
      <c r="I297" s="35">
        <f t="shared" si="31"/>
        <v>0</v>
      </c>
      <c r="J297" s="17">
        <f t="shared" si="32"/>
        <v>1</v>
      </c>
      <c r="K297" s="17" t="str">
        <f t="shared" si="33"/>
        <v>Quantité OK</v>
      </c>
      <c r="L297" s="26">
        <f t="shared" si="34"/>
        <v>0</v>
      </c>
    </row>
    <row r="298" spans="1:12" x14ac:dyDescent="0.25">
      <c r="A298" s="33" t="s">
        <v>302</v>
      </c>
      <c r="B298" s="28">
        <v>121005</v>
      </c>
      <c r="C298" s="28">
        <v>7</v>
      </c>
      <c r="D298" s="30">
        <f>IFERROR(VLOOKUP(A298,'code a barre'!A:C,3,0),0)</f>
        <v>7</v>
      </c>
      <c r="E298" s="34" t="str">
        <f t="shared" si="28"/>
        <v>Quantité OK</v>
      </c>
      <c r="F298" s="34">
        <f>C298-D298</f>
        <v>0</v>
      </c>
      <c r="G298" s="35">
        <f t="shared" si="29"/>
        <v>7</v>
      </c>
      <c r="H298" s="35" t="str">
        <f t="shared" si="30"/>
        <v>Quantité OK</v>
      </c>
      <c r="I298" s="35">
        <f t="shared" si="31"/>
        <v>0</v>
      </c>
      <c r="J298" s="17">
        <f t="shared" si="32"/>
        <v>7</v>
      </c>
      <c r="K298" s="17" t="str">
        <f t="shared" si="33"/>
        <v>Quantité OK</v>
      </c>
      <c r="L298" s="26">
        <f t="shared" si="34"/>
        <v>0</v>
      </c>
    </row>
    <row r="299" spans="1:12" x14ac:dyDescent="0.25">
      <c r="A299" s="33" t="s">
        <v>303</v>
      </c>
      <c r="B299" s="28">
        <v>121101</v>
      </c>
      <c r="C299" s="28">
        <v>2</v>
      </c>
      <c r="D299" s="30">
        <f>IFERROR(VLOOKUP(A299,'code a barre'!A:C,3,0),0)</f>
        <v>2</v>
      </c>
      <c r="E299" s="34" t="str">
        <f t="shared" si="28"/>
        <v>Quantité OK</v>
      </c>
      <c r="F299" s="34">
        <f>C299-D299</f>
        <v>0</v>
      </c>
      <c r="G299" s="35">
        <f t="shared" si="29"/>
        <v>2</v>
      </c>
      <c r="H299" s="35" t="str">
        <f t="shared" si="30"/>
        <v>Quantité OK</v>
      </c>
      <c r="I299" s="35">
        <f t="shared" si="31"/>
        <v>0</v>
      </c>
      <c r="J299" s="17">
        <f t="shared" si="32"/>
        <v>2</v>
      </c>
      <c r="K299" s="17" t="str">
        <f t="shared" si="33"/>
        <v>Quantité OK</v>
      </c>
      <c r="L299" s="26">
        <f t="shared" si="34"/>
        <v>0</v>
      </c>
    </row>
    <row r="300" spans="1:12" x14ac:dyDescent="0.25">
      <c r="A300" s="33" t="s">
        <v>304</v>
      </c>
      <c r="B300" s="28">
        <v>121101</v>
      </c>
      <c r="C300" s="28">
        <v>1</v>
      </c>
      <c r="D300" s="30">
        <f>IFERROR(VLOOKUP(A300,'code a barre'!A:C,3,0),0)</f>
        <v>1</v>
      </c>
      <c r="E300" s="34" t="str">
        <f t="shared" si="28"/>
        <v>Quantité OK</v>
      </c>
      <c r="F300" s="34">
        <f>C300-D300</f>
        <v>0</v>
      </c>
      <c r="G300" s="35">
        <f t="shared" si="29"/>
        <v>1</v>
      </c>
      <c r="H300" s="35" t="str">
        <f t="shared" si="30"/>
        <v>Quantité OK</v>
      </c>
      <c r="I300" s="35">
        <f t="shared" si="31"/>
        <v>0</v>
      </c>
      <c r="J300" s="17">
        <f t="shared" si="32"/>
        <v>1</v>
      </c>
      <c r="K300" s="17" t="str">
        <f t="shared" si="33"/>
        <v>Quantité OK</v>
      </c>
      <c r="L300" s="26">
        <f t="shared" si="34"/>
        <v>0</v>
      </c>
    </row>
    <row r="301" spans="1:12" x14ac:dyDescent="0.25">
      <c r="A301" s="33" t="s">
        <v>305</v>
      </c>
      <c r="B301" s="28">
        <v>121101</v>
      </c>
      <c r="C301" s="28">
        <v>1</v>
      </c>
      <c r="D301" s="30">
        <f>IFERROR(VLOOKUP(A301,'code a barre'!A:C,3,0),0)</f>
        <v>1</v>
      </c>
      <c r="E301" s="34" t="str">
        <f t="shared" si="28"/>
        <v>Quantité OK</v>
      </c>
      <c r="F301" s="34">
        <f>C301-D301</f>
        <v>0</v>
      </c>
      <c r="G301" s="35">
        <f t="shared" si="29"/>
        <v>1</v>
      </c>
      <c r="H301" s="35" t="str">
        <f t="shared" si="30"/>
        <v>Quantité OK</v>
      </c>
      <c r="I301" s="35">
        <f t="shared" si="31"/>
        <v>0</v>
      </c>
      <c r="J301" s="17">
        <f t="shared" si="32"/>
        <v>1</v>
      </c>
      <c r="K301" s="17" t="str">
        <f t="shared" si="33"/>
        <v>Quantité OK</v>
      </c>
      <c r="L301" s="26">
        <f t="shared" si="34"/>
        <v>0</v>
      </c>
    </row>
    <row r="302" spans="1:12" x14ac:dyDescent="0.25">
      <c r="A302" s="33" t="s">
        <v>306</v>
      </c>
      <c r="B302" s="28">
        <v>121101</v>
      </c>
      <c r="C302" s="28">
        <v>1</v>
      </c>
      <c r="D302" s="30">
        <f>IFERROR(VLOOKUP(A302,'code a barre'!A:C,3,0),0)</f>
        <v>1</v>
      </c>
      <c r="E302" s="34" t="str">
        <f t="shared" si="28"/>
        <v>Quantité OK</v>
      </c>
      <c r="F302" s="34">
        <f>C302-D302</f>
        <v>0</v>
      </c>
      <c r="G302" s="35">
        <f t="shared" si="29"/>
        <v>1</v>
      </c>
      <c r="H302" s="35" t="str">
        <f t="shared" si="30"/>
        <v>Quantité OK</v>
      </c>
      <c r="I302" s="35">
        <f t="shared" si="31"/>
        <v>0</v>
      </c>
      <c r="J302" s="17">
        <f t="shared" si="32"/>
        <v>1</v>
      </c>
      <c r="K302" s="17" t="str">
        <f t="shared" si="33"/>
        <v>Quantité OK</v>
      </c>
      <c r="L302" s="26">
        <f t="shared" si="34"/>
        <v>0</v>
      </c>
    </row>
    <row r="303" spans="1:12" x14ac:dyDescent="0.25">
      <c r="A303" s="33" t="s">
        <v>307</v>
      </c>
      <c r="B303" s="28">
        <v>121101</v>
      </c>
      <c r="C303" s="28">
        <v>3</v>
      </c>
      <c r="D303" s="30">
        <f>IFERROR(VLOOKUP(A303,'code a barre'!A:C,3,0),0)</f>
        <v>3</v>
      </c>
      <c r="E303" s="34" t="str">
        <f t="shared" si="28"/>
        <v>Quantité OK</v>
      </c>
      <c r="F303" s="34">
        <f>C303-D303</f>
        <v>0</v>
      </c>
      <c r="G303" s="35">
        <f t="shared" si="29"/>
        <v>3</v>
      </c>
      <c r="H303" s="35" t="str">
        <f t="shared" si="30"/>
        <v>Quantité OK</v>
      </c>
      <c r="I303" s="35">
        <f t="shared" si="31"/>
        <v>0</v>
      </c>
      <c r="J303" s="17">
        <f t="shared" si="32"/>
        <v>3</v>
      </c>
      <c r="K303" s="17" t="str">
        <f t="shared" si="33"/>
        <v>Quantité OK</v>
      </c>
      <c r="L303" s="26">
        <f t="shared" si="34"/>
        <v>0</v>
      </c>
    </row>
    <row r="304" spans="1:12" x14ac:dyDescent="0.25">
      <c r="A304" s="33" t="s">
        <v>308</v>
      </c>
      <c r="B304" s="28">
        <v>121101</v>
      </c>
      <c r="C304" s="28">
        <v>1</v>
      </c>
      <c r="D304" s="30">
        <f>IFERROR(VLOOKUP(A304,'code a barre'!A:C,3,0),0)</f>
        <v>1</v>
      </c>
      <c r="E304" s="34" t="str">
        <f t="shared" si="28"/>
        <v>Quantité OK</v>
      </c>
      <c r="F304" s="34">
        <f>C304-D304</f>
        <v>0</v>
      </c>
      <c r="G304" s="35">
        <f t="shared" si="29"/>
        <v>1</v>
      </c>
      <c r="H304" s="35" t="str">
        <f t="shared" si="30"/>
        <v>Quantité OK</v>
      </c>
      <c r="I304" s="35">
        <f t="shared" si="31"/>
        <v>0</v>
      </c>
      <c r="J304" s="17">
        <f t="shared" si="32"/>
        <v>1</v>
      </c>
      <c r="K304" s="17" t="str">
        <f t="shared" si="33"/>
        <v>Quantité OK</v>
      </c>
      <c r="L304" s="26">
        <f t="shared" si="34"/>
        <v>0</v>
      </c>
    </row>
    <row r="305" spans="1:12" x14ac:dyDescent="0.25">
      <c r="A305" s="33" t="s">
        <v>309</v>
      </c>
      <c r="B305" s="28">
        <v>121101</v>
      </c>
      <c r="C305" s="28">
        <v>1</v>
      </c>
      <c r="D305" s="30">
        <f>IFERROR(VLOOKUP(A305,'code a barre'!A:C,3,0),0)</f>
        <v>1</v>
      </c>
      <c r="E305" s="34" t="str">
        <f t="shared" si="28"/>
        <v>Quantité OK</v>
      </c>
      <c r="F305" s="34">
        <f>C305-D305</f>
        <v>0</v>
      </c>
      <c r="G305" s="35">
        <f t="shared" si="29"/>
        <v>1</v>
      </c>
      <c r="H305" s="35" t="str">
        <f t="shared" si="30"/>
        <v>Quantité OK</v>
      </c>
      <c r="I305" s="35">
        <f t="shared" si="31"/>
        <v>0</v>
      </c>
      <c r="J305" s="17">
        <f t="shared" si="32"/>
        <v>1</v>
      </c>
      <c r="K305" s="17" t="str">
        <f t="shared" si="33"/>
        <v>Quantité OK</v>
      </c>
      <c r="L305" s="26">
        <f t="shared" si="34"/>
        <v>0</v>
      </c>
    </row>
    <row r="306" spans="1:12" x14ac:dyDescent="0.25">
      <c r="A306" s="33" t="s">
        <v>310</v>
      </c>
      <c r="B306" s="28">
        <v>121102</v>
      </c>
      <c r="C306" s="28">
        <v>2</v>
      </c>
      <c r="D306" s="30">
        <f>IFERROR(VLOOKUP(A306,'code a barre'!A:C,3,0),0)</f>
        <v>2</v>
      </c>
      <c r="E306" s="34" t="str">
        <f t="shared" si="28"/>
        <v>Quantité OK</v>
      </c>
      <c r="F306" s="34">
        <f>C306-D306</f>
        <v>0</v>
      </c>
      <c r="G306" s="35">
        <f t="shared" si="29"/>
        <v>2</v>
      </c>
      <c r="H306" s="35" t="str">
        <f t="shared" si="30"/>
        <v>Quantité OK</v>
      </c>
      <c r="I306" s="35">
        <f t="shared" si="31"/>
        <v>0</v>
      </c>
      <c r="J306" s="17">
        <f t="shared" si="32"/>
        <v>2</v>
      </c>
      <c r="K306" s="17" t="str">
        <f t="shared" si="33"/>
        <v>Quantité OK</v>
      </c>
      <c r="L306" s="26">
        <f t="shared" si="34"/>
        <v>0</v>
      </c>
    </row>
    <row r="307" spans="1:12" x14ac:dyDescent="0.25">
      <c r="A307" s="36" t="s">
        <v>311</v>
      </c>
      <c r="B307" s="28">
        <v>121102</v>
      </c>
      <c r="C307" s="28">
        <v>2</v>
      </c>
      <c r="D307" s="30">
        <f>IFERROR(VLOOKUP(A307,'code a barre'!A:C,3,0),0)</f>
        <v>2</v>
      </c>
      <c r="E307" s="34" t="str">
        <f t="shared" si="28"/>
        <v>Quantité OK</v>
      </c>
      <c r="F307" s="34">
        <f>C307-D307</f>
        <v>0</v>
      </c>
      <c r="G307" s="35">
        <f t="shared" si="29"/>
        <v>2</v>
      </c>
      <c r="H307" s="35" t="str">
        <f t="shared" si="30"/>
        <v>Quantité OK</v>
      </c>
      <c r="I307" s="35">
        <f t="shared" si="31"/>
        <v>0</v>
      </c>
      <c r="J307" s="17">
        <f t="shared" si="32"/>
        <v>2</v>
      </c>
      <c r="K307" s="17" t="str">
        <f t="shared" si="33"/>
        <v>Quantité OK</v>
      </c>
      <c r="L307" s="26">
        <f t="shared" si="34"/>
        <v>0</v>
      </c>
    </row>
    <row r="308" spans="1:12" x14ac:dyDescent="0.25">
      <c r="A308" s="33" t="s">
        <v>312</v>
      </c>
      <c r="B308" s="28">
        <v>121102</v>
      </c>
      <c r="C308" s="28">
        <v>1</v>
      </c>
      <c r="D308" s="30">
        <f>IFERROR(VLOOKUP(A308,'code a barre'!A:C,3,0),0)</f>
        <v>1</v>
      </c>
      <c r="E308" s="34" t="str">
        <f t="shared" si="28"/>
        <v>Quantité OK</v>
      </c>
      <c r="F308" s="34">
        <f>C308-D308</f>
        <v>0</v>
      </c>
      <c r="G308" s="35">
        <f t="shared" si="29"/>
        <v>1</v>
      </c>
      <c r="H308" s="35" t="str">
        <f t="shared" si="30"/>
        <v>Quantité OK</v>
      </c>
      <c r="I308" s="35">
        <f t="shared" si="31"/>
        <v>0</v>
      </c>
      <c r="J308" s="17">
        <f t="shared" si="32"/>
        <v>1</v>
      </c>
      <c r="K308" s="17" t="str">
        <f t="shared" si="33"/>
        <v>Quantité OK</v>
      </c>
      <c r="L308" s="26">
        <f t="shared" si="34"/>
        <v>0</v>
      </c>
    </row>
    <row r="309" spans="1:12" x14ac:dyDescent="0.25">
      <c r="A309" s="33" t="s">
        <v>313</v>
      </c>
      <c r="B309" s="28">
        <v>121102</v>
      </c>
      <c r="C309" s="28">
        <v>1</v>
      </c>
      <c r="D309" s="30">
        <f>IFERROR(VLOOKUP(A309,'code a barre'!A:C,3,0),0)</f>
        <v>1</v>
      </c>
      <c r="E309" s="34" t="str">
        <f t="shared" si="28"/>
        <v>Quantité OK</v>
      </c>
      <c r="F309" s="34">
        <f>C309-D309</f>
        <v>0</v>
      </c>
      <c r="G309" s="35">
        <f t="shared" si="29"/>
        <v>1</v>
      </c>
      <c r="H309" s="35" t="str">
        <f t="shared" si="30"/>
        <v>Quantité OK</v>
      </c>
      <c r="I309" s="35">
        <f t="shared" si="31"/>
        <v>0</v>
      </c>
      <c r="J309" s="17">
        <f t="shared" si="32"/>
        <v>1</v>
      </c>
      <c r="K309" s="17" t="str">
        <f t="shared" si="33"/>
        <v>Quantité OK</v>
      </c>
      <c r="L309" s="26">
        <f t="shared" si="34"/>
        <v>0</v>
      </c>
    </row>
    <row r="310" spans="1:12" x14ac:dyDescent="0.25">
      <c r="A310" s="33" t="s">
        <v>314</v>
      </c>
      <c r="B310" s="28">
        <v>121102</v>
      </c>
      <c r="C310" s="28">
        <v>2</v>
      </c>
      <c r="D310" s="30">
        <f>IFERROR(VLOOKUP(A310,'code a barre'!A:C,3,0),0)</f>
        <v>2</v>
      </c>
      <c r="E310" s="34" t="str">
        <f t="shared" si="28"/>
        <v>Quantité OK</v>
      </c>
      <c r="F310" s="34">
        <f>C310-D310</f>
        <v>0</v>
      </c>
      <c r="G310" s="35">
        <f t="shared" si="29"/>
        <v>2</v>
      </c>
      <c r="H310" s="35" t="str">
        <f t="shared" si="30"/>
        <v>Quantité OK</v>
      </c>
      <c r="I310" s="35">
        <f t="shared" si="31"/>
        <v>0</v>
      </c>
      <c r="J310" s="17">
        <f t="shared" si="32"/>
        <v>2</v>
      </c>
      <c r="K310" s="17" t="str">
        <f t="shared" si="33"/>
        <v>Quantité OK</v>
      </c>
      <c r="L310" s="26">
        <f t="shared" si="34"/>
        <v>0</v>
      </c>
    </row>
    <row r="311" spans="1:12" x14ac:dyDescent="0.25">
      <c r="A311" s="33" t="s">
        <v>315</v>
      </c>
      <c r="B311" s="28">
        <v>121102</v>
      </c>
      <c r="C311" s="28">
        <v>2</v>
      </c>
      <c r="D311" s="30">
        <f>IFERROR(VLOOKUP(A311,'code a barre'!A:C,3,0),0)</f>
        <v>1</v>
      </c>
      <c r="E311" s="34" t="str">
        <f t="shared" si="28"/>
        <v>Ecart négatif</v>
      </c>
      <c r="F311" s="34">
        <f>C311-D311</f>
        <v>1</v>
      </c>
      <c r="G311" s="35">
        <f t="shared" si="29"/>
        <v>0</v>
      </c>
      <c r="H311" s="35" t="str">
        <f t="shared" si="30"/>
        <v>Ecart négatif</v>
      </c>
      <c r="I311" s="35">
        <f t="shared" si="31"/>
        <v>2</v>
      </c>
      <c r="J311" s="17">
        <f t="shared" si="32"/>
        <v>0</v>
      </c>
      <c r="K311" s="17" t="str">
        <f t="shared" si="33"/>
        <v>Ecart négatif</v>
      </c>
      <c r="L311" s="26">
        <f t="shared" si="34"/>
        <v>2</v>
      </c>
    </row>
    <row r="312" spans="1:12" x14ac:dyDescent="0.25">
      <c r="A312" s="33" t="s">
        <v>316</v>
      </c>
      <c r="B312" s="28">
        <v>121102</v>
      </c>
      <c r="C312" s="28">
        <v>2</v>
      </c>
      <c r="D312" s="30">
        <f>IFERROR(VLOOKUP(A312,'code a barre'!A:C,3,0),0)</f>
        <v>2</v>
      </c>
      <c r="E312" s="34" t="str">
        <f t="shared" si="28"/>
        <v>Quantité OK</v>
      </c>
      <c r="F312" s="34">
        <f>C312-D312</f>
        <v>0</v>
      </c>
      <c r="G312" s="35">
        <f t="shared" si="29"/>
        <v>2</v>
      </c>
      <c r="H312" s="35" t="str">
        <f t="shared" si="30"/>
        <v>Quantité OK</v>
      </c>
      <c r="I312" s="35">
        <f t="shared" si="31"/>
        <v>0</v>
      </c>
      <c r="J312" s="17">
        <f t="shared" si="32"/>
        <v>2</v>
      </c>
      <c r="K312" s="17" t="str">
        <f t="shared" si="33"/>
        <v>Quantité OK</v>
      </c>
      <c r="L312" s="26">
        <f t="shared" si="34"/>
        <v>0</v>
      </c>
    </row>
    <row r="313" spans="1:12" x14ac:dyDescent="0.25">
      <c r="A313" s="33" t="s">
        <v>317</v>
      </c>
      <c r="B313" s="28">
        <v>121102</v>
      </c>
      <c r="C313" s="28">
        <v>3</v>
      </c>
      <c r="D313" s="30">
        <f>IFERROR(VLOOKUP(A313,'code a barre'!A:C,3,0),0)</f>
        <v>2</v>
      </c>
      <c r="E313" s="34" t="str">
        <f t="shared" si="28"/>
        <v>Ecart négatif</v>
      </c>
      <c r="F313" s="34">
        <f>C313-D313</f>
        <v>1</v>
      </c>
      <c r="G313" s="35">
        <f t="shared" si="29"/>
        <v>0</v>
      </c>
      <c r="H313" s="35" t="str">
        <f t="shared" si="30"/>
        <v>Ecart négatif</v>
      </c>
      <c r="I313" s="35">
        <f t="shared" si="31"/>
        <v>3</v>
      </c>
      <c r="J313" s="17">
        <f t="shared" si="32"/>
        <v>0</v>
      </c>
      <c r="K313" s="17" t="str">
        <f t="shared" si="33"/>
        <v>Ecart négatif</v>
      </c>
      <c r="L313" s="26">
        <f t="shared" si="34"/>
        <v>3</v>
      </c>
    </row>
    <row r="314" spans="1:12" x14ac:dyDescent="0.25">
      <c r="A314" s="33" t="s">
        <v>318</v>
      </c>
      <c r="B314" s="28">
        <v>121102</v>
      </c>
      <c r="C314" s="28">
        <v>1</v>
      </c>
      <c r="D314" s="30">
        <f>IFERROR(VLOOKUP(A314,'code a barre'!A:C,3,0),0)</f>
        <v>1</v>
      </c>
      <c r="E314" s="34" t="str">
        <f t="shared" si="28"/>
        <v>Quantité OK</v>
      </c>
      <c r="F314" s="34">
        <f>C314-D314</f>
        <v>0</v>
      </c>
      <c r="G314" s="35">
        <f t="shared" si="29"/>
        <v>1</v>
      </c>
      <c r="H314" s="35" t="str">
        <f t="shared" si="30"/>
        <v>Quantité OK</v>
      </c>
      <c r="I314" s="35">
        <f t="shared" si="31"/>
        <v>0</v>
      </c>
      <c r="J314" s="17">
        <f t="shared" si="32"/>
        <v>1</v>
      </c>
      <c r="K314" s="17" t="str">
        <f t="shared" si="33"/>
        <v>Quantité OK</v>
      </c>
      <c r="L314" s="26">
        <f t="shared" si="34"/>
        <v>0</v>
      </c>
    </row>
    <row r="315" spans="1:12" x14ac:dyDescent="0.25">
      <c r="A315" s="33" t="s">
        <v>319</v>
      </c>
      <c r="B315" s="28">
        <v>121102</v>
      </c>
      <c r="C315" s="28">
        <v>3</v>
      </c>
      <c r="D315" s="30">
        <f>IFERROR(VLOOKUP(A315,'code a barre'!A:C,3,0),0)</f>
        <v>3</v>
      </c>
      <c r="E315" s="34" t="str">
        <f t="shared" si="28"/>
        <v>Quantité OK</v>
      </c>
      <c r="F315" s="34">
        <f>C315-D315</f>
        <v>0</v>
      </c>
      <c r="G315" s="35">
        <f t="shared" si="29"/>
        <v>3</v>
      </c>
      <c r="H315" s="35" t="str">
        <f t="shared" si="30"/>
        <v>Quantité OK</v>
      </c>
      <c r="I315" s="35">
        <f t="shared" si="31"/>
        <v>0</v>
      </c>
      <c r="J315" s="17">
        <f t="shared" si="32"/>
        <v>3</v>
      </c>
      <c r="K315" s="17" t="str">
        <f t="shared" si="33"/>
        <v>Quantité OK</v>
      </c>
      <c r="L315" s="26">
        <f t="shared" si="34"/>
        <v>0</v>
      </c>
    </row>
    <row r="316" spans="1:12" x14ac:dyDescent="0.25">
      <c r="A316" s="33" t="s">
        <v>320</v>
      </c>
      <c r="B316" s="28">
        <v>121102</v>
      </c>
      <c r="C316" s="28">
        <v>1</v>
      </c>
      <c r="D316" s="30">
        <f>IFERROR(VLOOKUP(A316,'code a barre'!A:C,3,0),0)</f>
        <v>1</v>
      </c>
      <c r="E316" s="34" t="str">
        <f t="shared" si="28"/>
        <v>Quantité OK</v>
      </c>
      <c r="F316" s="34">
        <f>C316-D316</f>
        <v>0</v>
      </c>
      <c r="G316" s="35">
        <f t="shared" si="29"/>
        <v>1</v>
      </c>
      <c r="H316" s="35" t="str">
        <f t="shared" si="30"/>
        <v>Quantité OK</v>
      </c>
      <c r="I316" s="35">
        <f t="shared" si="31"/>
        <v>0</v>
      </c>
      <c r="J316" s="17">
        <f t="shared" si="32"/>
        <v>1</v>
      </c>
      <c r="K316" s="17" t="str">
        <f t="shared" si="33"/>
        <v>Quantité OK</v>
      </c>
      <c r="L316" s="26">
        <f t="shared" si="34"/>
        <v>0</v>
      </c>
    </row>
    <row r="317" spans="1:12" x14ac:dyDescent="0.25">
      <c r="A317" s="33" t="s">
        <v>321</v>
      </c>
      <c r="B317" s="28">
        <v>121102</v>
      </c>
      <c r="C317" s="28">
        <v>1</v>
      </c>
      <c r="D317" s="30">
        <f>IFERROR(VLOOKUP(A317,'code a barre'!A:C,3,0),0)</f>
        <v>1</v>
      </c>
      <c r="E317" s="34" t="str">
        <f t="shared" si="28"/>
        <v>Quantité OK</v>
      </c>
      <c r="F317" s="34">
        <f>C317-D317</f>
        <v>0</v>
      </c>
      <c r="G317" s="35">
        <f t="shared" si="29"/>
        <v>1</v>
      </c>
      <c r="H317" s="35" t="str">
        <f t="shared" si="30"/>
        <v>Quantité OK</v>
      </c>
      <c r="I317" s="35">
        <f t="shared" si="31"/>
        <v>0</v>
      </c>
      <c r="J317" s="17">
        <f t="shared" si="32"/>
        <v>1</v>
      </c>
      <c r="K317" s="17" t="str">
        <f t="shared" si="33"/>
        <v>Quantité OK</v>
      </c>
      <c r="L317" s="26">
        <f t="shared" si="34"/>
        <v>0</v>
      </c>
    </row>
    <row r="318" spans="1:12" x14ac:dyDescent="0.25">
      <c r="A318" s="33" t="s">
        <v>322</v>
      </c>
      <c r="B318" s="28">
        <v>121102</v>
      </c>
      <c r="C318" s="28">
        <v>1</v>
      </c>
      <c r="D318" s="30">
        <f>IFERROR(VLOOKUP(A318,'code a barre'!A:C,3,0),0)</f>
        <v>1</v>
      </c>
      <c r="E318" s="34" t="str">
        <f t="shared" si="28"/>
        <v>Quantité OK</v>
      </c>
      <c r="F318" s="34">
        <f>C318-D318</f>
        <v>0</v>
      </c>
      <c r="G318" s="35">
        <f t="shared" si="29"/>
        <v>1</v>
      </c>
      <c r="H318" s="35" t="str">
        <f t="shared" si="30"/>
        <v>Quantité OK</v>
      </c>
      <c r="I318" s="35">
        <f t="shared" si="31"/>
        <v>0</v>
      </c>
      <c r="J318" s="17">
        <f t="shared" si="32"/>
        <v>1</v>
      </c>
      <c r="K318" s="17" t="str">
        <f t="shared" si="33"/>
        <v>Quantité OK</v>
      </c>
      <c r="L318" s="26">
        <f t="shared" si="34"/>
        <v>0</v>
      </c>
    </row>
    <row r="319" spans="1:12" x14ac:dyDescent="0.25">
      <c r="A319" s="33" t="s">
        <v>323</v>
      </c>
      <c r="B319" s="28">
        <v>121103</v>
      </c>
      <c r="C319" s="28">
        <v>1</v>
      </c>
      <c r="D319" s="30">
        <f>IFERROR(VLOOKUP(A319,'code a barre'!A:C,3,0),0)</f>
        <v>1</v>
      </c>
      <c r="E319" s="34" t="str">
        <f t="shared" si="28"/>
        <v>Quantité OK</v>
      </c>
      <c r="F319" s="34">
        <f>C319-D319</f>
        <v>0</v>
      </c>
      <c r="G319" s="35">
        <f t="shared" si="29"/>
        <v>1</v>
      </c>
      <c r="H319" s="35" t="str">
        <f t="shared" si="30"/>
        <v>Quantité OK</v>
      </c>
      <c r="I319" s="35">
        <f t="shared" si="31"/>
        <v>0</v>
      </c>
      <c r="J319" s="17">
        <f t="shared" si="32"/>
        <v>1</v>
      </c>
      <c r="K319" s="17" t="str">
        <f t="shared" si="33"/>
        <v>Quantité OK</v>
      </c>
      <c r="L319" s="26">
        <f t="shared" si="34"/>
        <v>0</v>
      </c>
    </row>
    <row r="320" spans="1:12" x14ac:dyDescent="0.25">
      <c r="A320" s="33" t="s">
        <v>324</v>
      </c>
      <c r="B320" s="28">
        <v>121103</v>
      </c>
      <c r="C320" s="28">
        <v>2</v>
      </c>
      <c r="D320" s="30">
        <f>IFERROR(VLOOKUP(A320,'code a barre'!A:C,3,0),0)</f>
        <v>2</v>
      </c>
      <c r="E320" s="34" t="str">
        <f t="shared" si="28"/>
        <v>Quantité OK</v>
      </c>
      <c r="F320" s="34">
        <f>C320-D320</f>
        <v>0</v>
      </c>
      <c r="G320" s="35">
        <f t="shared" si="29"/>
        <v>2</v>
      </c>
      <c r="H320" s="35" t="str">
        <f t="shared" si="30"/>
        <v>Quantité OK</v>
      </c>
      <c r="I320" s="35">
        <f t="shared" si="31"/>
        <v>0</v>
      </c>
      <c r="J320" s="17">
        <f t="shared" si="32"/>
        <v>2</v>
      </c>
      <c r="K320" s="17" t="str">
        <f t="shared" si="33"/>
        <v>Quantité OK</v>
      </c>
      <c r="L320" s="26">
        <f t="shared" si="34"/>
        <v>0</v>
      </c>
    </row>
    <row r="321" spans="1:12" x14ac:dyDescent="0.25">
      <c r="A321" s="33" t="s">
        <v>325</v>
      </c>
      <c r="B321" s="28">
        <v>121103</v>
      </c>
      <c r="C321" s="28">
        <v>3</v>
      </c>
      <c r="D321" s="30">
        <f>IFERROR(VLOOKUP(A321,'code a barre'!A:C,3,0),0)</f>
        <v>4</v>
      </c>
      <c r="E321" s="34" t="str">
        <f t="shared" si="28"/>
        <v>Ecart positif</v>
      </c>
      <c r="F321" s="34">
        <f>C321-D321</f>
        <v>-1</v>
      </c>
      <c r="G321" s="35">
        <f t="shared" si="29"/>
        <v>0</v>
      </c>
      <c r="H321" s="35" t="str">
        <f t="shared" si="30"/>
        <v>Ecart négatif</v>
      </c>
      <c r="I321" s="35">
        <f t="shared" si="31"/>
        <v>3</v>
      </c>
      <c r="J321" s="17">
        <f t="shared" si="32"/>
        <v>0</v>
      </c>
      <c r="K321" s="17" t="str">
        <f t="shared" si="33"/>
        <v>Ecart négatif</v>
      </c>
      <c r="L321" s="26">
        <f t="shared" si="34"/>
        <v>3</v>
      </c>
    </row>
    <row r="322" spans="1:12" x14ac:dyDescent="0.25">
      <c r="A322" s="33" t="s">
        <v>326</v>
      </c>
      <c r="B322" s="28">
        <v>121103</v>
      </c>
      <c r="C322" s="28">
        <v>2</v>
      </c>
      <c r="D322" s="30">
        <f>IFERROR(VLOOKUP(A322,'code a barre'!A:C,3,0),0)</f>
        <v>2</v>
      </c>
      <c r="E322" s="34" t="str">
        <f t="shared" si="28"/>
        <v>Quantité OK</v>
      </c>
      <c r="F322" s="34">
        <f>C322-D322</f>
        <v>0</v>
      </c>
      <c r="G322" s="35">
        <f t="shared" si="29"/>
        <v>2</v>
      </c>
      <c r="H322" s="35" t="str">
        <f t="shared" si="30"/>
        <v>Quantité OK</v>
      </c>
      <c r="I322" s="35">
        <f t="shared" si="31"/>
        <v>0</v>
      </c>
      <c r="J322" s="17">
        <f t="shared" si="32"/>
        <v>2</v>
      </c>
      <c r="K322" s="17" t="str">
        <f t="shared" si="33"/>
        <v>Quantité OK</v>
      </c>
      <c r="L322" s="26">
        <f t="shared" si="34"/>
        <v>0</v>
      </c>
    </row>
    <row r="323" spans="1:12" x14ac:dyDescent="0.25">
      <c r="A323" s="33" t="s">
        <v>327</v>
      </c>
      <c r="B323" s="28">
        <v>121103</v>
      </c>
      <c r="C323" s="28">
        <v>1</v>
      </c>
      <c r="D323" s="30">
        <f>IFERROR(VLOOKUP(A323,'code a barre'!A:C,3,0),0)</f>
        <v>0</v>
      </c>
      <c r="E323" s="34" t="str">
        <f t="shared" ref="E323:E386" si="35">IF(C323=D323,"Quantité OK",IF(C323&lt;D323,"Ecart positif","Ecart négatif"))</f>
        <v>Ecart négatif</v>
      </c>
      <c r="F323" s="34">
        <f>C323-D323</f>
        <v>1</v>
      </c>
      <c r="G323" s="35">
        <f t="shared" ref="G323:G386" si="36">IF(E323="Quantité OK",D323,0)</f>
        <v>0</v>
      </c>
      <c r="H323" s="35" t="str">
        <f t="shared" ref="H323:H386" si="37">IF(C323=G323,"Quantité OK",IF(C323&lt;G323,"Ecart positif ","Ecart négatif"))</f>
        <v>Ecart négatif</v>
      </c>
      <c r="I323" s="35">
        <f t="shared" ref="I323:I386" si="38">C323-G323</f>
        <v>1</v>
      </c>
      <c r="J323" s="17">
        <f t="shared" ref="J323:J386" si="39">IF(E323="Quantité OK",D323,0)</f>
        <v>0</v>
      </c>
      <c r="K323" s="17" t="str">
        <f t="shared" ref="K323:K386" si="40">IF(C323=J323,"Quantité OK",IF(C323&lt;J323,"Ecart positif ","Ecart négatif"))</f>
        <v>Ecart négatif</v>
      </c>
      <c r="L323" s="26">
        <f t="shared" ref="L323:L386" si="41">C323-J323</f>
        <v>1</v>
      </c>
    </row>
    <row r="324" spans="1:12" x14ac:dyDescent="0.25">
      <c r="A324" s="33" t="s">
        <v>328</v>
      </c>
      <c r="B324" s="28">
        <v>121103</v>
      </c>
      <c r="C324" s="28">
        <v>20</v>
      </c>
      <c r="D324" s="30">
        <f>IFERROR(VLOOKUP(A324,'code a barre'!A:C,3,0),0)</f>
        <v>20</v>
      </c>
      <c r="E324" s="34" t="str">
        <f t="shared" si="35"/>
        <v>Quantité OK</v>
      </c>
      <c r="F324" s="34">
        <f>C324-D324</f>
        <v>0</v>
      </c>
      <c r="G324" s="35">
        <f t="shared" si="36"/>
        <v>20</v>
      </c>
      <c r="H324" s="35" t="str">
        <f t="shared" si="37"/>
        <v>Quantité OK</v>
      </c>
      <c r="I324" s="35">
        <f t="shared" si="38"/>
        <v>0</v>
      </c>
      <c r="J324" s="17">
        <f t="shared" si="39"/>
        <v>20</v>
      </c>
      <c r="K324" s="17" t="str">
        <f t="shared" si="40"/>
        <v>Quantité OK</v>
      </c>
      <c r="L324" s="26">
        <f t="shared" si="41"/>
        <v>0</v>
      </c>
    </row>
    <row r="325" spans="1:12" x14ac:dyDescent="0.25">
      <c r="A325" s="33" t="s">
        <v>329</v>
      </c>
      <c r="B325" s="28">
        <v>121103</v>
      </c>
      <c r="C325" s="28">
        <v>2</v>
      </c>
      <c r="D325" s="30">
        <f>IFERROR(VLOOKUP(A325,'code a barre'!A:C,3,0),0)</f>
        <v>2</v>
      </c>
      <c r="E325" s="34" t="str">
        <f t="shared" si="35"/>
        <v>Quantité OK</v>
      </c>
      <c r="F325" s="34">
        <f>C325-D325</f>
        <v>0</v>
      </c>
      <c r="G325" s="35">
        <f t="shared" si="36"/>
        <v>2</v>
      </c>
      <c r="H325" s="35" t="str">
        <f t="shared" si="37"/>
        <v>Quantité OK</v>
      </c>
      <c r="I325" s="35">
        <f t="shared" si="38"/>
        <v>0</v>
      </c>
      <c r="J325" s="17">
        <f t="shared" si="39"/>
        <v>2</v>
      </c>
      <c r="K325" s="17" t="str">
        <f t="shared" si="40"/>
        <v>Quantité OK</v>
      </c>
      <c r="L325" s="26">
        <f t="shared" si="41"/>
        <v>0</v>
      </c>
    </row>
    <row r="326" spans="1:12" x14ac:dyDescent="0.25">
      <c r="A326" s="33" t="s">
        <v>330</v>
      </c>
      <c r="B326" s="28">
        <v>121103</v>
      </c>
      <c r="C326" s="28">
        <v>1</v>
      </c>
      <c r="D326" s="30">
        <f>IFERROR(VLOOKUP(A326,'code a barre'!A:C,3,0),0)</f>
        <v>1</v>
      </c>
      <c r="E326" s="34" t="str">
        <f t="shared" si="35"/>
        <v>Quantité OK</v>
      </c>
      <c r="F326" s="34">
        <f>C326-D326</f>
        <v>0</v>
      </c>
      <c r="G326" s="35">
        <f t="shared" si="36"/>
        <v>1</v>
      </c>
      <c r="H326" s="35" t="str">
        <f t="shared" si="37"/>
        <v>Quantité OK</v>
      </c>
      <c r="I326" s="35">
        <f t="shared" si="38"/>
        <v>0</v>
      </c>
      <c r="J326" s="17">
        <f t="shared" si="39"/>
        <v>1</v>
      </c>
      <c r="K326" s="17" t="str">
        <f t="shared" si="40"/>
        <v>Quantité OK</v>
      </c>
      <c r="L326" s="26">
        <f t="shared" si="41"/>
        <v>0</v>
      </c>
    </row>
    <row r="327" spans="1:12" x14ac:dyDescent="0.25">
      <c r="A327" s="33" t="s">
        <v>331</v>
      </c>
      <c r="B327" s="28">
        <v>121103</v>
      </c>
      <c r="C327" s="28">
        <v>1</v>
      </c>
      <c r="D327" s="30">
        <f>IFERROR(VLOOKUP(A327,'code a barre'!A:C,3,0),0)</f>
        <v>1</v>
      </c>
      <c r="E327" s="34" t="str">
        <f t="shared" si="35"/>
        <v>Quantité OK</v>
      </c>
      <c r="F327" s="34">
        <f>C327-D327</f>
        <v>0</v>
      </c>
      <c r="G327" s="35">
        <f t="shared" si="36"/>
        <v>1</v>
      </c>
      <c r="H327" s="35" t="str">
        <f t="shared" si="37"/>
        <v>Quantité OK</v>
      </c>
      <c r="I327" s="35">
        <f t="shared" si="38"/>
        <v>0</v>
      </c>
      <c r="J327" s="17">
        <f t="shared" si="39"/>
        <v>1</v>
      </c>
      <c r="K327" s="17" t="str">
        <f t="shared" si="40"/>
        <v>Quantité OK</v>
      </c>
      <c r="L327" s="26">
        <f t="shared" si="41"/>
        <v>0</v>
      </c>
    </row>
    <row r="328" spans="1:12" x14ac:dyDescent="0.25">
      <c r="A328" s="33" t="s">
        <v>332</v>
      </c>
      <c r="B328" s="28">
        <v>121103</v>
      </c>
      <c r="C328" s="28">
        <v>1</v>
      </c>
      <c r="D328" s="30">
        <f>IFERROR(VLOOKUP(A328,'code a barre'!A:C,3,0),0)</f>
        <v>0</v>
      </c>
      <c r="E328" s="34" t="str">
        <f t="shared" si="35"/>
        <v>Ecart négatif</v>
      </c>
      <c r="F328" s="34">
        <f>C328-D328</f>
        <v>1</v>
      </c>
      <c r="G328" s="35">
        <f t="shared" si="36"/>
        <v>0</v>
      </c>
      <c r="H328" s="35" t="str">
        <f t="shared" si="37"/>
        <v>Ecart négatif</v>
      </c>
      <c r="I328" s="35">
        <f t="shared" si="38"/>
        <v>1</v>
      </c>
      <c r="J328" s="17">
        <f t="shared" si="39"/>
        <v>0</v>
      </c>
      <c r="K328" s="17" t="str">
        <f t="shared" si="40"/>
        <v>Ecart négatif</v>
      </c>
      <c r="L328" s="26">
        <f t="shared" si="41"/>
        <v>1</v>
      </c>
    </row>
    <row r="329" spans="1:12" x14ac:dyDescent="0.25">
      <c r="A329" s="33" t="s">
        <v>333</v>
      </c>
      <c r="B329" s="28">
        <v>121104</v>
      </c>
      <c r="C329" s="28">
        <v>4</v>
      </c>
      <c r="D329" s="30">
        <f>IFERROR(VLOOKUP(A329,'code a barre'!A:C,3,0),0)</f>
        <v>4</v>
      </c>
      <c r="E329" s="34" t="str">
        <f t="shared" si="35"/>
        <v>Quantité OK</v>
      </c>
      <c r="F329" s="34">
        <f>C329-D329</f>
        <v>0</v>
      </c>
      <c r="G329" s="35">
        <f t="shared" si="36"/>
        <v>4</v>
      </c>
      <c r="H329" s="35" t="str">
        <f t="shared" si="37"/>
        <v>Quantité OK</v>
      </c>
      <c r="I329" s="35">
        <f t="shared" si="38"/>
        <v>0</v>
      </c>
      <c r="J329" s="17">
        <f t="shared" si="39"/>
        <v>4</v>
      </c>
      <c r="K329" s="17" t="str">
        <f t="shared" si="40"/>
        <v>Quantité OK</v>
      </c>
      <c r="L329" s="26">
        <f t="shared" si="41"/>
        <v>0</v>
      </c>
    </row>
    <row r="330" spans="1:12" x14ac:dyDescent="0.25">
      <c r="A330" s="33" t="s">
        <v>334</v>
      </c>
      <c r="B330" s="28">
        <v>121104</v>
      </c>
      <c r="C330" s="28">
        <v>2</v>
      </c>
      <c r="D330" s="30">
        <f>IFERROR(VLOOKUP(A330,'code a barre'!A:C,3,0),0)</f>
        <v>2</v>
      </c>
      <c r="E330" s="34" t="str">
        <f t="shared" si="35"/>
        <v>Quantité OK</v>
      </c>
      <c r="F330" s="34">
        <f>C330-D330</f>
        <v>0</v>
      </c>
      <c r="G330" s="35">
        <f t="shared" si="36"/>
        <v>2</v>
      </c>
      <c r="H330" s="35" t="str">
        <f t="shared" si="37"/>
        <v>Quantité OK</v>
      </c>
      <c r="I330" s="35">
        <f t="shared" si="38"/>
        <v>0</v>
      </c>
      <c r="J330" s="17">
        <f t="shared" si="39"/>
        <v>2</v>
      </c>
      <c r="K330" s="17" t="str">
        <f t="shared" si="40"/>
        <v>Quantité OK</v>
      </c>
      <c r="L330" s="26">
        <f t="shared" si="41"/>
        <v>0</v>
      </c>
    </row>
    <row r="331" spans="1:12" x14ac:dyDescent="0.25">
      <c r="A331" s="33" t="s">
        <v>335</v>
      </c>
      <c r="B331" s="28">
        <v>121104</v>
      </c>
      <c r="C331" s="28">
        <v>2</v>
      </c>
      <c r="D331" s="30">
        <f>IFERROR(VLOOKUP(A331,'code a barre'!A:C,3,0),0)</f>
        <v>2</v>
      </c>
      <c r="E331" s="34" t="str">
        <f t="shared" si="35"/>
        <v>Quantité OK</v>
      </c>
      <c r="F331" s="34">
        <f>C331-D331</f>
        <v>0</v>
      </c>
      <c r="G331" s="35">
        <f t="shared" si="36"/>
        <v>2</v>
      </c>
      <c r="H331" s="35" t="str">
        <f t="shared" si="37"/>
        <v>Quantité OK</v>
      </c>
      <c r="I331" s="35">
        <f t="shared" si="38"/>
        <v>0</v>
      </c>
      <c r="J331" s="17">
        <f t="shared" si="39"/>
        <v>2</v>
      </c>
      <c r="K331" s="17" t="str">
        <f t="shared" si="40"/>
        <v>Quantité OK</v>
      </c>
      <c r="L331" s="26">
        <f t="shared" si="41"/>
        <v>0</v>
      </c>
    </row>
    <row r="332" spans="1:12" x14ac:dyDescent="0.25">
      <c r="A332" s="33" t="s">
        <v>336</v>
      </c>
      <c r="B332" s="28">
        <v>121104</v>
      </c>
      <c r="C332" s="28">
        <v>7</v>
      </c>
      <c r="D332" s="30">
        <f>IFERROR(VLOOKUP(A332,'code a barre'!A:C,3,0),0)</f>
        <v>7</v>
      </c>
      <c r="E332" s="34" t="str">
        <f t="shared" si="35"/>
        <v>Quantité OK</v>
      </c>
      <c r="F332" s="34">
        <f>C332-D332</f>
        <v>0</v>
      </c>
      <c r="G332" s="35">
        <f t="shared" si="36"/>
        <v>7</v>
      </c>
      <c r="H332" s="35" t="str">
        <f t="shared" si="37"/>
        <v>Quantité OK</v>
      </c>
      <c r="I332" s="35">
        <f t="shared" si="38"/>
        <v>0</v>
      </c>
      <c r="J332" s="17">
        <f t="shared" si="39"/>
        <v>7</v>
      </c>
      <c r="K332" s="17" t="str">
        <f t="shared" si="40"/>
        <v>Quantité OK</v>
      </c>
      <c r="L332" s="26">
        <f t="shared" si="41"/>
        <v>0</v>
      </c>
    </row>
    <row r="333" spans="1:12" x14ac:dyDescent="0.25">
      <c r="A333" s="33" t="s">
        <v>337</v>
      </c>
      <c r="B333" s="28">
        <v>121104</v>
      </c>
      <c r="C333" s="28">
        <v>3</v>
      </c>
      <c r="D333" s="30">
        <f>IFERROR(VLOOKUP(A333,'code a barre'!A:C,3,0),0)</f>
        <v>1</v>
      </c>
      <c r="E333" s="34" t="str">
        <f t="shared" si="35"/>
        <v>Ecart négatif</v>
      </c>
      <c r="F333" s="34">
        <f>C333-D333</f>
        <v>2</v>
      </c>
      <c r="G333" s="35">
        <f t="shared" si="36"/>
        <v>0</v>
      </c>
      <c r="H333" s="35" t="str">
        <f t="shared" si="37"/>
        <v>Ecart négatif</v>
      </c>
      <c r="I333" s="35">
        <f t="shared" si="38"/>
        <v>3</v>
      </c>
      <c r="J333" s="17">
        <f t="shared" si="39"/>
        <v>0</v>
      </c>
      <c r="K333" s="17" t="str">
        <f t="shared" si="40"/>
        <v>Ecart négatif</v>
      </c>
      <c r="L333" s="26">
        <f t="shared" si="41"/>
        <v>3</v>
      </c>
    </row>
    <row r="334" spans="1:12" x14ac:dyDescent="0.25">
      <c r="A334" s="33" t="s">
        <v>338</v>
      </c>
      <c r="B334" s="28">
        <v>121201</v>
      </c>
      <c r="C334" s="28">
        <v>4</v>
      </c>
      <c r="D334" s="30">
        <f>IFERROR(VLOOKUP(A334,'code a barre'!A:C,3,0),0)</f>
        <v>1</v>
      </c>
      <c r="E334" s="34" t="str">
        <f t="shared" si="35"/>
        <v>Ecart négatif</v>
      </c>
      <c r="F334" s="34">
        <f>C334-D334</f>
        <v>3</v>
      </c>
      <c r="G334" s="35">
        <f t="shared" si="36"/>
        <v>0</v>
      </c>
      <c r="H334" s="35" t="str">
        <f t="shared" si="37"/>
        <v>Ecart négatif</v>
      </c>
      <c r="I334" s="35">
        <f t="shared" si="38"/>
        <v>4</v>
      </c>
      <c r="J334" s="17">
        <f t="shared" si="39"/>
        <v>0</v>
      </c>
      <c r="K334" s="17" t="str">
        <f t="shared" si="40"/>
        <v>Ecart négatif</v>
      </c>
      <c r="L334" s="26">
        <f t="shared" si="41"/>
        <v>4</v>
      </c>
    </row>
    <row r="335" spans="1:12" x14ac:dyDescent="0.25">
      <c r="A335" s="33" t="s">
        <v>339</v>
      </c>
      <c r="B335" s="28">
        <v>121201</v>
      </c>
      <c r="C335" s="28">
        <v>3</v>
      </c>
      <c r="D335" s="30">
        <f>IFERROR(VLOOKUP(A335,'code a barre'!A:C,3,0),0)</f>
        <v>3</v>
      </c>
      <c r="E335" s="34" t="str">
        <f t="shared" si="35"/>
        <v>Quantité OK</v>
      </c>
      <c r="F335" s="34">
        <f>C335-D335</f>
        <v>0</v>
      </c>
      <c r="G335" s="35">
        <f t="shared" si="36"/>
        <v>3</v>
      </c>
      <c r="H335" s="35" t="str">
        <f t="shared" si="37"/>
        <v>Quantité OK</v>
      </c>
      <c r="I335" s="35">
        <f t="shared" si="38"/>
        <v>0</v>
      </c>
      <c r="J335" s="17">
        <f t="shared" si="39"/>
        <v>3</v>
      </c>
      <c r="K335" s="17" t="str">
        <f t="shared" si="40"/>
        <v>Quantité OK</v>
      </c>
      <c r="L335" s="26">
        <f t="shared" si="41"/>
        <v>0</v>
      </c>
    </row>
    <row r="336" spans="1:12" x14ac:dyDescent="0.25">
      <c r="A336" s="33" t="s">
        <v>340</v>
      </c>
      <c r="B336" s="28">
        <v>121202</v>
      </c>
      <c r="C336" s="28">
        <v>3</v>
      </c>
      <c r="D336" s="30">
        <f>IFERROR(VLOOKUP(A336,'code a barre'!A:C,3,0),0)</f>
        <v>3</v>
      </c>
      <c r="E336" s="34" t="str">
        <f t="shared" si="35"/>
        <v>Quantité OK</v>
      </c>
      <c r="F336" s="34">
        <f>C336-D336</f>
        <v>0</v>
      </c>
      <c r="G336" s="35">
        <f t="shared" si="36"/>
        <v>3</v>
      </c>
      <c r="H336" s="35" t="str">
        <f t="shared" si="37"/>
        <v>Quantité OK</v>
      </c>
      <c r="I336" s="35">
        <f t="shared" si="38"/>
        <v>0</v>
      </c>
      <c r="J336" s="17">
        <f t="shared" si="39"/>
        <v>3</v>
      </c>
      <c r="K336" s="17" t="str">
        <f t="shared" si="40"/>
        <v>Quantité OK</v>
      </c>
      <c r="L336" s="26">
        <f t="shared" si="41"/>
        <v>0</v>
      </c>
    </row>
    <row r="337" spans="1:12" x14ac:dyDescent="0.25">
      <c r="A337" s="33" t="s">
        <v>341</v>
      </c>
      <c r="B337" s="28">
        <v>121202</v>
      </c>
      <c r="C337" s="28">
        <v>6</v>
      </c>
      <c r="D337" s="30">
        <f>IFERROR(VLOOKUP(A337,'code a barre'!A:C,3,0),0)</f>
        <v>2</v>
      </c>
      <c r="E337" s="34" t="str">
        <f t="shared" si="35"/>
        <v>Ecart négatif</v>
      </c>
      <c r="F337" s="34">
        <f>C337-D337</f>
        <v>4</v>
      </c>
      <c r="G337" s="35">
        <f t="shared" si="36"/>
        <v>0</v>
      </c>
      <c r="H337" s="35" t="str">
        <f t="shared" si="37"/>
        <v>Ecart négatif</v>
      </c>
      <c r="I337" s="35">
        <f t="shared" si="38"/>
        <v>6</v>
      </c>
      <c r="J337" s="17">
        <f t="shared" si="39"/>
        <v>0</v>
      </c>
      <c r="K337" s="17" t="str">
        <f t="shared" si="40"/>
        <v>Ecart négatif</v>
      </c>
      <c r="L337" s="26">
        <f t="shared" si="41"/>
        <v>6</v>
      </c>
    </row>
    <row r="338" spans="1:12" x14ac:dyDescent="0.25">
      <c r="A338" s="33" t="s">
        <v>342</v>
      </c>
      <c r="B338" s="28">
        <v>121203</v>
      </c>
      <c r="C338" s="28">
        <v>12</v>
      </c>
      <c r="D338" s="30">
        <f>IFERROR(VLOOKUP(A338,'code a barre'!A:C,3,0),0)</f>
        <v>3</v>
      </c>
      <c r="E338" s="34" t="str">
        <f t="shared" si="35"/>
        <v>Ecart négatif</v>
      </c>
      <c r="F338" s="34">
        <f>C338-D338</f>
        <v>9</v>
      </c>
      <c r="G338" s="35">
        <f t="shared" si="36"/>
        <v>0</v>
      </c>
      <c r="H338" s="35" t="str">
        <f t="shared" si="37"/>
        <v>Ecart négatif</v>
      </c>
      <c r="I338" s="35">
        <f t="shared" si="38"/>
        <v>12</v>
      </c>
      <c r="J338" s="17">
        <f t="shared" si="39"/>
        <v>0</v>
      </c>
      <c r="K338" s="17" t="str">
        <f t="shared" si="40"/>
        <v>Ecart négatif</v>
      </c>
      <c r="L338" s="26">
        <f t="shared" si="41"/>
        <v>12</v>
      </c>
    </row>
    <row r="339" spans="1:12" x14ac:dyDescent="0.25">
      <c r="A339" s="33" t="s">
        <v>343</v>
      </c>
      <c r="B339" s="28">
        <v>121203</v>
      </c>
      <c r="C339" s="28">
        <v>1</v>
      </c>
      <c r="D339" s="30">
        <f>IFERROR(VLOOKUP(A339,'code a barre'!A:C,3,0),0)</f>
        <v>0</v>
      </c>
      <c r="E339" s="34" t="str">
        <f t="shared" si="35"/>
        <v>Ecart négatif</v>
      </c>
      <c r="F339" s="34">
        <f>C339-D339</f>
        <v>1</v>
      </c>
      <c r="G339" s="35">
        <f t="shared" si="36"/>
        <v>0</v>
      </c>
      <c r="H339" s="35" t="str">
        <f t="shared" si="37"/>
        <v>Ecart négatif</v>
      </c>
      <c r="I339" s="35">
        <f t="shared" si="38"/>
        <v>1</v>
      </c>
      <c r="J339" s="17">
        <f t="shared" si="39"/>
        <v>0</v>
      </c>
      <c r="K339" s="17" t="str">
        <f t="shared" si="40"/>
        <v>Ecart négatif</v>
      </c>
      <c r="L339" s="26">
        <f t="shared" si="41"/>
        <v>1</v>
      </c>
    </row>
    <row r="340" spans="1:12" x14ac:dyDescent="0.25">
      <c r="A340" s="33" t="s">
        <v>344</v>
      </c>
      <c r="B340" s="28">
        <v>121205</v>
      </c>
      <c r="C340" s="28">
        <v>2</v>
      </c>
      <c r="D340" s="30">
        <f>IFERROR(VLOOKUP(A340,'code a barre'!A:C,3,0),0)</f>
        <v>2</v>
      </c>
      <c r="E340" s="34" t="str">
        <f t="shared" si="35"/>
        <v>Quantité OK</v>
      </c>
      <c r="F340" s="34">
        <f>C340-D340</f>
        <v>0</v>
      </c>
      <c r="G340" s="35">
        <f t="shared" si="36"/>
        <v>2</v>
      </c>
      <c r="H340" s="35" t="str">
        <f t="shared" si="37"/>
        <v>Quantité OK</v>
      </c>
      <c r="I340" s="35">
        <f t="shared" si="38"/>
        <v>0</v>
      </c>
      <c r="J340" s="17">
        <f t="shared" si="39"/>
        <v>2</v>
      </c>
      <c r="K340" s="17" t="str">
        <f t="shared" si="40"/>
        <v>Quantité OK</v>
      </c>
      <c r="L340" s="26">
        <f t="shared" si="41"/>
        <v>0</v>
      </c>
    </row>
    <row r="341" spans="1:12" x14ac:dyDescent="0.25">
      <c r="A341" s="33" t="s">
        <v>345</v>
      </c>
      <c r="B341" s="28">
        <v>121205</v>
      </c>
      <c r="C341" s="28">
        <v>5</v>
      </c>
      <c r="D341" s="30">
        <f>IFERROR(VLOOKUP(A341,'code a barre'!A:C,3,0),0)</f>
        <v>5</v>
      </c>
      <c r="E341" s="34" t="str">
        <f t="shared" si="35"/>
        <v>Quantité OK</v>
      </c>
      <c r="F341" s="34">
        <f>C341-D341</f>
        <v>0</v>
      </c>
      <c r="G341" s="35">
        <f t="shared" si="36"/>
        <v>5</v>
      </c>
      <c r="H341" s="35" t="str">
        <f t="shared" si="37"/>
        <v>Quantité OK</v>
      </c>
      <c r="I341" s="35">
        <f t="shared" si="38"/>
        <v>0</v>
      </c>
      <c r="J341" s="17">
        <f t="shared" si="39"/>
        <v>5</v>
      </c>
      <c r="K341" s="17" t="str">
        <f t="shared" si="40"/>
        <v>Quantité OK</v>
      </c>
      <c r="L341" s="26">
        <f t="shared" si="41"/>
        <v>0</v>
      </c>
    </row>
    <row r="342" spans="1:12" x14ac:dyDescent="0.25">
      <c r="A342" s="33" t="s">
        <v>346</v>
      </c>
      <c r="B342" s="28">
        <v>121301</v>
      </c>
      <c r="C342" s="28">
        <v>1</v>
      </c>
      <c r="D342" s="30">
        <f>IFERROR(VLOOKUP(A342,'code a barre'!A:C,3,0),0)</f>
        <v>1</v>
      </c>
      <c r="E342" s="34" t="str">
        <f t="shared" si="35"/>
        <v>Quantité OK</v>
      </c>
      <c r="F342" s="34">
        <f>C342-D342</f>
        <v>0</v>
      </c>
      <c r="G342" s="35">
        <f t="shared" si="36"/>
        <v>1</v>
      </c>
      <c r="H342" s="35" t="str">
        <f t="shared" si="37"/>
        <v>Quantité OK</v>
      </c>
      <c r="I342" s="35">
        <f t="shared" si="38"/>
        <v>0</v>
      </c>
      <c r="J342" s="17">
        <f t="shared" si="39"/>
        <v>1</v>
      </c>
      <c r="K342" s="17" t="str">
        <f t="shared" si="40"/>
        <v>Quantité OK</v>
      </c>
      <c r="L342" s="26">
        <f t="shared" si="41"/>
        <v>0</v>
      </c>
    </row>
    <row r="343" spans="1:12" x14ac:dyDescent="0.25">
      <c r="A343" s="33" t="s">
        <v>347</v>
      </c>
      <c r="B343" s="28">
        <v>121301</v>
      </c>
      <c r="C343" s="28">
        <v>3</v>
      </c>
      <c r="D343" s="30">
        <f>IFERROR(VLOOKUP(A343,'code a barre'!A:C,3,0),0)</f>
        <v>3</v>
      </c>
      <c r="E343" s="34" t="str">
        <f t="shared" si="35"/>
        <v>Quantité OK</v>
      </c>
      <c r="F343" s="34">
        <f>C343-D343</f>
        <v>0</v>
      </c>
      <c r="G343" s="35">
        <f t="shared" si="36"/>
        <v>3</v>
      </c>
      <c r="H343" s="35" t="str">
        <f t="shared" si="37"/>
        <v>Quantité OK</v>
      </c>
      <c r="I343" s="35">
        <f t="shared" si="38"/>
        <v>0</v>
      </c>
      <c r="J343" s="17">
        <f t="shared" si="39"/>
        <v>3</v>
      </c>
      <c r="K343" s="17" t="str">
        <f t="shared" si="40"/>
        <v>Quantité OK</v>
      </c>
      <c r="L343" s="26">
        <f t="shared" si="41"/>
        <v>0</v>
      </c>
    </row>
    <row r="344" spans="1:12" x14ac:dyDescent="0.25">
      <c r="A344" s="33" t="s">
        <v>348</v>
      </c>
      <c r="B344" s="28">
        <v>121301</v>
      </c>
      <c r="C344" s="28">
        <v>2</v>
      </c>
      <c r="D344" s="30">
        <f>IFERROR(VLOOKUP(A344,'code a barre'!A:C,3,0),0)</f>
        <v>2</v>
      </c>
      <c r="E344" s="34" t="str">
        <f t="shared" si="35"/>
        <v>Quantité OK</v>
      </c>
      <c r="F344" s="34">
        <f>C344-D344</f>
        <v>0</v>
      </c>
      <c r="G344" s="35">
        <f t="shared" si="36"/>
        <v>2</v>
      </c>
      <c r="H344" s="35" t="str">
        <f t="shared" si="37"/>
        <v>Quantité OK</v>
      </c>
      <c r="I344" s="35">
        <f t="shared" si="38"/>
        <v>0</v>
      </c>
      <c r="J344" s="17">
        <f t="shared" si="39"/>
        <v>2</v>
      </c>
      <c r="K344" s="17" t="str">
        <f t="shared" si="40"/>
        <v>Quantité OK</v>
      </c>
      <c r="L344" s="26">
        <f t="shared" si="41"/>
        <v>0</v>
      </c>
    </row>
    <row r="345" spans="1:12" x14ac:dyDescent="0.25">
      <c r="A345" s="33" t="s">
        <v>349</v>
      </c>
      <c r="B345" s="28">
        <v>121301</v>
      </c>
      <c r="C345" s="28">
        <v>2</v>
      </c>
      <c r="D345" s="30">
        <f>IFERROR(VLOOKUP(A345,'code a barre'!A:C,3,0),0)</f>
        <v>2</v>
      </c>
      <c r="E345" s="34" t="str">
        <f t="shared" si="35"/>
        <v>Quantité OK</v>
      </c>
      <c r="F345" s="34">
        <f>C345-D345</f>
        <v>0</v>
      </c>
      <c r="G345" s="35">
        <f t="shared" si="36"/>
        <v>2</v>
      </c>
      <c r="H345" s="35" t="str">
        <f t="shared" si="37"/>
        <v>Quantité OK</v>
      </c>
      <c r="I345" s="35">
        <f t="shared" si="38"/>
        <v>0</v>
      </c>
      <c r="J345" s="17">
        <f t="shared" si="39"/>
        <v>2</v>
      </c>
      <c r="K345" s="17" t="str">
        <f t="shared" si="40"/>
        <v>Quantité OK</v>
      </c>
      <c r="L345" s="26">
        <f t="shared" si="41"/>
        <v>0</v>
      </c>
    </row>
    <row r="346" spans="1:12" x14ac:dyDescent="0.25">
      <c r="A346" s="33" t="s">
        <v>350</v>
      </c>
      <c r="B346" s="28">
        <v>121301</v>
      </c>
      <c r="C346" s="28">
        <v>2</v>
      </c>
      <c r="D346" s="30">
        <f>IFERROR(VLOOKUP(A346,'code a barre'!A:C,3,0),0)</f>
        <v>2</v>
      </c>
      <c r="E346" s="34" t="str">
        <f t="shared" si="35"/>
        <v>Quantité OK</v>
      </c>
      <c r="F346" s="34">
        <f>C346-D346</f>
        <v>0</v>
      </c>
      <c r="G346" s="35">
        <f t="shared" si="36"/>
        <v>2</v>
      </c>
      <c r="H346" s="35" t="str">
        <f t="shared" si="37"/>
        <v>Quantité OK</v>
      </c>
      <c r="I346" s="35">
        <f t="shared" si="38"/>
        <v>0</v>
      </c>
      <c r="J346" s="17">
        <f t="shared" si="39"/>
        <v>2</v>
      </c>
      <c r="K346" s="17" t="str">
        <f t="shared" si="40"/>
        <v>Quantité OK</v>
      </c>
      <c r="L346" s="26">
        <f t="shared" si="41"/>
        <v>0</v>
      </c>
    </row>
    <row r="347" spans="1:12" x14ac:dyDescent="0.25">
      <c r="A347" s="33" t="s">
        <v>351</v>
      </c>
      <c r="B347" s="28">
        <v>121301</v>
      </c>
      <c r="C347" s="28">
        <v>1</v>
      </c>
      <c r="D347" s="30">
        <f>IFERROR(VLOOKUP(A347,'code a barre'!A:C,3,0),0)</f>
        <v>1</v>
      </c>
      <c r="E347" s="34" t="str">
        <f t="shared" si="35"/>
        <v>Quantité OK</v>
      </c>
      <c r="F347" s="34">
        <f>C347-D347</f>
        <v>0</v>
      </c>
      <c r="G347" s="35">
        <f t="shared" si="36"/>
        <v>1</v>
      </c>
      <c r="H347" s="35" t="str">
        <f t="shared" si="37"/>
        <v>Quantité OK</v>
      </c>
      <c r="I347" s="35">
        <f t="shared" si="38"/>
        <v>0</v>
      </c>
      <c r="J347" s="17">
        <f t="shared" si="39"/>
        <v>1</v>
      </c>
      <c r="K347" s="17" t="str">
        <f t="shared" si="40"/>
        <v>Quantité OK</v>
      </c>
      <c r="L347" s="26">
        <f t="shared" si="41"/>
        <v>0</v>
      </c>
    </row>
    <row r="348" spans="1:12" x14ac:dyDescent="0.25">
      <c r="A348" s="33" t="s">
        <v>352</v>
      </c>
      <c r="B348" s="28">
        <v>121301</v>
      </c>
      <c r="C348" s="28">
        <v>2</v>
      </c>
      <c r="D348" s="30">
        <f>IFERROR(VLOOKUP(A348,'code a barre'!A:C,3,0),0)</f>
        <v>2</v>
      </c>
      <c r="E348" s="34" t="str">
        <f t="shared" si="35"/>
        <v>Quantité OK</v>
      </c>
      <c r="F348" s="34">
        <f>C348-D348</f>
        <v>0</v>
      </c>
      <c r="G348" s="35">
        <f t="shared" si="36"/>
        <v>2</v>
      </c>
      <c r="H348" s="35" t="str">
        <f t="shared" si="37"/>
        <v>Quantité OK</v>
      </c>
      <c r="I348" s="35">
        <f t="shared" si="38"/>
        <v>0</v>
      </c>
      <c r="J348" s="17">
        <f t="shared" si="39"/>
        <v>2</v>
      </c>
      <c r="K348" s="17" t="str">
        <f t="shared" si="40"/>
        <v>Quantité OK</v>
      </c>
      <c r="L348" s="26">
        <f t="shared" si="41"/>
        <v>0</v>
      </c>
    </row>
    <row r="349" spans="1:12" x14ac:dyDescent="0.25">
      <c r="A349" s="33" t="s">
        <v>353</v>
      </c>
      <c r="B349" s="28">
        <v>121302</v>
      </c>
      <c r="C349" s="28">
        <v>3</v>
      </c>
      <c r="D349" s="30">
        <f>IFERROR(VLOOKUP(A349,'code a barre'!A:C,3,0),0)</f>
        <v>3</v>
      </c>
      <c r="E349" s="34" t="str">
        <f t="shared" si="35"/>
        <v>Quantité OK</v>
      </c>
      <c r="F349" s="34">
        <f>C349-D349</f>
        <v>0</v>
      </c>
      <c r="G349" s="35">
        <f t="shared" si="36"/>
        <v>3</v>
      </c>
      <c r="H349" s="35" t="str">
        <f t="shared" si="37"/>
        <v>Quantité OK</v>
      </c>
      <c r="I349" s="35">
        <f t="shared" si="38"/>
        <v>0</v>
      </c>
      <c r="J349" s="17">
        <f t="shared" si="39"/>
        <v>3</v>
      </c>
      <c r="K349" s="17" t="str">
        <f t="shared" si="40"/>
        <v>Quantité OK</v>
      </c>
      <c r="L349" s="26">
        <f t="shared" si="41"/>
        <v>0</v>
      </c>
    </row>
    <row r="350" spans="1:12" x14ac:dyDescent="0.25">
      <c r="A350" s="33" t="s">
        <v>354</v>
      </c>
      <c r="B350" s="28">
        <v>121302</v>
      </c>
      <c r="C350" s="28">
        <v>1</v>
      </c>
      <c r="D350" s="30">
        <f>IFERROR(VLOOKUP(A350,'code a barre'!A:C,3,0),0)</f>
        <v>1</v>
      </c>
      <c r="E350" s="34" t="str">
        <f t="shared" si="35"/>
        <v>Quantité OK</v>
      </c>
      <c r="F350" s="34">
        <f>C350-D350</f>
        <v>0</v>
      </c>
      <c r="G350" s="35">
        <f t="shared" si="36"/>
        <v>1</v>
      </c>
      <c r="H350" s="35" t="str">
        <f t="shared" si="37"/>
        <v>Quantité OK</v>
      </c>
      <c r="I350" s="35">
        <f t="shared" si="38"/>
        <v>0</v>
      </c>
      <c r="J350" s="17">
        <f t="shared" si="39"/>
        <v>1</v>
      </c>
      <c r="K350" s="17" t="str">
        <f t="shared" si="40"/>
        <v>Quantité OK</v>
      </c>
      <c r="L350" s="26">
        <f t="shared" si="41"/>
        <v>0</v>
      </c>
    </row>
    <row r="351" spans="1:12" x14ac:dyDescent="0.25">
      <c r="A351" s="33" t="s">
        <v>355</v>
      </c>
      <c r="B351" s="28">
        <v>121302</v>
      </c>
      <c r="C351" s="28">
        <v>3</v>
      </c>
      <c r="D351" s="30">
        <f>IFERROR(VLOOKUP(A351,'code a barre'!A:C,3,0),0)</f>
        <v>3</v>
      </c>
      <c r="E351" s="34" t="str">
        <f t="shared" si="35"/>
        <v>Quantité OK</v>
      </c>
      <c r="F351" s="34">
        <f>C351-D351</f>
        <v>0</v>
      </c>
      <c r="G351" s="35">
        <f t="shared" si="36"/>
        <v>3</v>
      </c>
      <c r="H351" s="35" t="str">
        <f t="shared" si="37"/>
        <v>Quantité OK</v>
      </c>
      <c r="I351" s="35">
        <f t="shared" si="38"/>
        <v>0</v>
      </c>
      <c r="J351" s="17">
        <f t="shared" si="39"/>
        <v>3</v>
      </c>
      <c r="K351" s="17" t="str">
        <f t="shared" si="40"/>
        <v>Quantité OK</v>
      </c>
      <c r="L351" s="26">
        <f t="shared" si="41"/>
        <v>0</v>
      </c>
    </row>
    <row r="352" spans="1:12" x14ac:dyDescent="0.25">
      <c r="A352" s="33" t="s">
        <v>356</v>
      </c>
      <c r="B352" s="28">
        <v>121302</v>
      </c>
      <c r="C352" s="28">
        <v>1</v>
      </c>
      <c r="D352" s="30">
        <f>IFERROR(VLOOKUP(A352,'code a barre'!A:C,3,0),0)</f>
        <v>1</v>
      </c>
      <c r="E352" s="34" t="str">
        <f t="shared" si="35"/>
        <v>Quantité OK</v>
      </c>
      <c r="F352" s="34">
        <f>C352-D352</f>
        <v>0</v>
      </c>
      <c r="G352" s="35">
        <f t="shared" si="36"/>
        <v>1</v>
      </c>
      <c r="H352" s="35" t="str">
        <f t="shared" si="37"/>
        <v>Quantité OK</v>
      </c>
      <c r="I352" s="35">
        <f t="shared" si="38"/>
        <v>0</v>
      </c>
      <c r="J352" s="17">
        <f t="shared" si="39"/>
        <v>1</v>
      </c>
      <c r="K352" s="17" t="str">
        <f t="shared" si="40"/>
        <v>Quantité OK</v>
      </c>
      <c r="L352" s="26">
        <f t="shared" si="41"/>
        <v>0</v>
      </c>
    </row>
    <row r="353" spans="1:12" x14ac:dyDescent="0.25">
      <c r="A353" s="33" t="s">
        <v>357</v>
      </c>
      <c r="B353" s="28">
        <v>121302</v>
      </c>
      <c r="C353" s="28">
        <v>1</v>
      </c>
      <c r="D353" s="30">
        <f>IFERROR(VLOOKUP(A353,'code a barre'!A:C,3,0),0)</f>
        <v>0</v>
      </c>
      <c r="E353" s="34" t="str">
        <f t="shared" si="35"/>
        <v>Ecart négatif</v>
      </c>
      <c r="F353" s="34">
        <f>C353-D353</f>
        <v>1</v>
      </c>
      <c r="G353" s="35">
        <f t="shared" si="36"/>
        <v>0</v>
      </c>
      <c r="H353" s="35" t="str">
        <f t="shared" si="37"/>
        <v>Ecart négatif</v>
      </c>
      <c r="I353" s="35">
        <f t="shared" si="38"/>
        <v>1</v>
      </c>
      <c r="J353" s="17">
        <f t="shared" si="39"/>
        <v>0</v>
      </c>
      <c r="K353" s="17" t="str">
        <f t="shared" si="40"/>
        <v>Ecart négatif</v>
      </c>
      <c r="L353" s="26">
        <f t="shared" si="41"/>
        <v>1</v>
      </c>
    </row>
    <row r="354" spans="1:12" x14ac:dyDescent="0.25">
      <c r="A354" s="33" t="s">
        <v>358</v>
      </c>
      <c r="B354" s="28">
        <v>121302</v>
      </c>
      <c r="C354" s="28">
        <v>3</v>
      </c>
      <c r="D354" s="30">
        <f>IFERROR(VLOOKUP(A354,'code a barre'!A:C,3,0),0)</f>
        <v>1</v>
      </c>
      <c r="E354" s="34" t="str">
        <f t="shared" si="35"/>
        <v>Ecart négatif</v>
      </c>
      <c r="F354" s="34">
        <f>C354-D354</f>
        <v>2</v>
      </c>
      <c r="G354" s="35">
        <f t="shared" si="36"/>
        <v>0</v>
      </c>
      <c r="H354" s="35" t="str">
        <f t="shared" si="37"/>
        <v>Ecart négatif</v>
      </c>
      <c r="I354" s="35">
        <f t="shared" si="38"/>
        <v>3</v>
      </c>
      <c r="J354" s="17">
        <f t="shared" si="39"/>
        <v>0</v>
      </c>
      <c r="K354" s="17" t="str">
        <f t="shared" si="40"/>
        <v>Ecart négatif</v>
      </c>
      <c r="L354" s="26">
        <f t="shared" si="41"/>
        <v>3</v>
      </c>
    </row>
    <row r="355" spans="1:12" x14ac:dyDescent="0.25">
      <c r="A355" s="33" t="s">
        <v>359</v>
      </c>
      <c r="B355" s="28">
        <v>121302</v>
      </c>
      <c r="C355" s="28">
        <v>9</v>
      </c>
      <c r="D355" s="30">
        <f>IFERROR(VLOOKUP(A355,'code a barre'!A:C,3,0),0)</f>
        <v>9</v>
      </c>
      <c r="E355" s="34" t="str">
        <f t="shared" si="35"/>
        <v>Quantité OK</v>
      </c>
      <c r="F355" s="34">
        <f>C355-D355</f>
        <v>0</v>
      </c>
      <c r="G355" s="35">
        <f t="shared" si="36"/>
        <v>9</v>
      </c>
      <c r="H355" s="35" t="str">
        <f t="shared" si="37"/>
        <v>Quantité OK</v>
      </c>
      <c r="I355" s="35">
        <f t="shared" si="38"/>
        <v>0</v>
      </c>
      <c r="J355" s="17">
        <f t="shared" si="39"/>
        <v>9</v>
      </c>
      <c r="K355" s="17" t="str">
        <f t="shared" si="40"/>
        <v>Quantité OK</v>
      </c>
      <c r="L355" s="26">
        <f t="shared" si="41"/>
        <v>0</v>
      </c>
    </row>
    <row r="356" spans="1:12" x14ac:dyDescent="0.25">
      <c r="A356" s="33" t="s">
        <v>360</v>
      </c>
      <c r="B356" s="28">
        <v>121302</v>
      </c>
      <c r="C356" s="28">
        <v>3</v>
      </c>
      <c r="D356" s="30">
        <f>IFERROR(VLOOKUP(A356,'code a barre'!A:C,3,0),0)</f>
        <v>2</v>
      </c>
      <c r="E356" s="34" t="str">
        <f t="shared" si="35"/>
        <v>Ecart négatif</v>
      </c>
      <c r="F356" s="34">
        <f>C356-D356</f>
        <v>1</v>
      </c>
      <c r="G356" s="35">
        <f t="shared" si="36"/>
        <v>0</v>
      </c>
      <c r="H356" s="35" t="str">
        <f t="shared" si="37"/>
        <v>Ecart négatif</v>
      </c>
      <c r="I356" s="35">
        <f t="shared" si="38"/>
        <v>3</v>
      </c>
      <c r="J356" s="17">
        <f t="shared" si="39"/>
        <v>0</v>
      </c>
      <c r="K356" s="17" t="str">
        <f t="shared" si="40"/>
        <v>Ecart négatif</v>
      </c>
      <c r="L356" s="26">
        <f t="shared" si="41"/>
        <v>3</v>
      </c>
    </row>
    <row r="357" spans="1:12" x14ac:dyDescent="0.25">
      <c r="A357" s="33" t="s">
        <v>361</v>
      </c>
      <c r="B357" s="28">
        <v>121302</v>
      </c>
      <c r="C357" s="28">
        <v>2</v>
      </c>
      <c r="D357" s="30">
        <f>IFERROR(VLOOKUP(A357,'code a barre'!A:C,3,0),0)</f>
        <v>2</v>
      </c>
      <c r="E357" s="34" t="str">
        <f t="shared" si="35"/>
        <v>Quantité OK</v>
      </c>
      <c r="F357" s="34">
        <f>C357-D357</f>
        <v>0</v>
      </c>
      <c r="G357" s="35">
        <f t="shared" si="36"/>
        <v>2</v>
      </c>
      <c r="H357" s="35" t="str">
        <f t="shared" si="37"/>
        <v>Quantité OK</v>
      </c>
      <c r="I357" s="35">
        <f t="shared" si="38"/>
        <v>0</v>
      </c>
      <c r="J357" s="17">
        <f t="shared" si="39"/>
        <v>2</v>
      </c>
      <c r="K357" s="17" t="str">
        <f t="shared" si="40"/>
        <v>Quantité OK</v>
      </c>
      <c r="L357" s="26">
        <f t="shared" si="41"/>
        <v>0</v>
      </c>
    </row>
    <row r="358" spans="1:12" x14ac:dyDescent="0.25">
      <c r="A358" s="36" t="s">
        <v>362</v>
      </c>
      <c r="B358" s="28">
        <v>121302</v>
      </c>
      <c r="C358" s="28">
        <v>1</v>
      </c>
      <c r="D358" s="30">
        <f>IFERROR(VLOOKUP(A358,'code a barre'!A:C,3,0),0)</f>
        <v>1</v>
      </c>
      <c r="E358" s="34" t="str">
        <f t="shared" si="35"/>
        <v>Quantité OK</v>
      </c>
      <c r="F358" s="34">
        <f>C358-D358</f>
        <v>0</v>
      </c>
      <c r="G358" s="35">
        <f t="shared" si="36"/>
        <v>1</v>
      </c>
      <c r="H358" s="35" t="str">
        <f t="shared" si="37"/>
        <v>Quantité OK</v>
      </c>
      <c r="I358" s="35">
        <f t="shared" si="38"/>
        <v>0</v>
      </c>
      <c r="J358" s="17">
        <f t="shared" si="39"/>
        <v>1</v>
      </c>
      <c r="K358" s="17" t="str">
        <f t="shared" si="40"/>
        <v>Quantité OK</v>
      </c>
      <c r="L358" s="26">
        <f t="shared" si="41"/>
        <v>0</v>
      </c>
    </row>
    <row r="359" spans="1:12" x14ac:dyDescent="0.25">
      <c r="A359" s="33" t="s">
        <v>363</v>
      </c>
      <c r="B359" s="28">
        <v>121303</v>
      </c>
      <c r="C359" s="28">
        <v>4</v>
      </c>
      <c r="D359" s="30">
        <f>IFERROR(VLOOKUP(A359,'code a barre'!A:C,3,0),0)</f>
        <v>3</v>
      </c>
      <c r="E359" s="34" t="str">
        <f t="shared" si="35"/>
        <v>Ecart négatif</v>
      </c>
      <c r="F359" s="34">
        <f>C359-D359</f>
        <v>1</v>
      </c>
      <c r="G359" s="35">
        <f t="shared" si="36"/>
        <v>0</v>
      </c>
      <c r="H359" s="35" t="str">
        <f t="shared" si="37"/>
        <v>Ecart négatif</v>
      </c>
      <c r="I359" s="35">
        <f t="shared" si="38"/>
        <v>4</v>
      </c>
      <c r="J359" s="17">
        <f t="shared" si="39"/>
        <v>0</v>
      </c>
      <c r="K359" s="17" t="str">
        <f t="shared" si="40"/>
        <v>Ecart négatif</v>
      </c>
      <c r="L359" s="26">
        <f t="shared" si="41"/>
        <v>4</v>
      </c>
    </row>
    <row r="360" spans="1:12" x14ac:dyDescent="0.25">
      <c r="A360" s="33" t="s">
        <v>364</v>
      </c>
      <c r="B360" s="28">
        <v>121303</v>
      </c>
      <c r="C360" s="28">
        <v>2</v>
      </c>
      <c r="D360" s="30">
        <f>IFERROR(VLOOKUP(A360,'code a barre'!A:C,3,0),0)</f>
        <v>2</v>
      </c>
      <c r="E360" s="34" t="str">
        <f t="shared" si="35"/>
        <v>Quantité OK</v>
      </c>
      <c r="F360" s="34">
        <f>C360-D360</f>
        <v>0</v>
      </c>
      <c r="G360" s="35">
        <f t="shared" si="36"/>
        <v>2</v>
      </c>
      <c r="H360" s="35" t="str">
        <f t="shared" si="37"/>
        <v>Quantité OK</v>
      </c>
      <c r="I360" s="35">
        <f t="shared" si="38"/>
        <v>0</v>
      </c>
      <c r="J360" s="17">
        <f t="shared" si="39"/>
        <v>2</v>
      </c>
      <c r="K360" s="17" t="str">
        <f t="shared" si="40"/>
        <v>Quantité OK</v>
      </c>
      <c r="L360" s="26">
        <f t="shared" si="41"/>
        <v>0</v>
      </c>
    </row>
    <row r="361" spans="1:12" x14ac:dyDescent="0.25">
      <c r="A361" s="33" t="s">
        <v>365</v>
      </c>
      <c r="B361" s="28">
        <v>121303</v>
      </c>
      <c r="C361" s="28">
        <v>4</v>
      </c>
      <c r="D361" s="30">
        <f>IFERROR(VLOOKUP(A361,'code a barre'!A:C,3,0),0)</f>
        <v>8</v>
      </c>
      <c r="E361" s="34" t="str">
        <f t="shared" si="35"/>
        <v>Ecart positif</v>
      </c>
      <c r="F361" s="34">
        <f>C361-D361</f>
        <v>-4</v>
      </c>
      <c r="G361" s="35">
        <f t="shared" si="36"/>
        <v>0</v>
      </c>
      <c r="H361" s="35" t="str">
        <f t="shared" si="37"/>
        <v>Ecart négatif</v>
      </c>
      <c r="I361" s="35">
        <f t="shared" si="38"/>
        <v>4</v>
      </c>
      <c r="J361" s="17">
        <f t="shared" si="39"/>
        <v>0</v>
      </c>
      <c r="K361" s="17" t="str">
        <f t="shared" si="40"/>
        <v>Ecart négatif</v>
      </c>
      <c r="L361" s="26">
        <f t="shared" si="41"/>
        <v>4</v>
      </c>
    </row>
    <row r="362" spans="1:12" x14ac:dyDescent="0.25">
      <c r="A362" s="36" t="s">
        <v>366</v>
      </c>
      <c r="B362" s="28">
        <v>121303</v>
      </c>
      <c r="C362" s="28">
        <v>2</v>
      </c>
      <c r="D362" s="30">
        <f>IFERROR(VLOOKUP(A362,'code a barre'!A:C,3,0),0)</f>
        <v>2</v>
      </c>
      <c r="E362" s="34" t="str">
        <f t="shared" si="35"/>
        <v>Quantité OK</v>
      </c>
      <c r="F362" s="34">
        <f>C362-D362</f>
        <v>0</v>
      </c>
      <c r="G362" s="35">
        <f t="shared" si="36"/>
        <v>2</v>
      </c>
      <c r="H362" s="35" t="str">
        <f t="shared" si="37"/>
        <v>Quantité OK</v>
      </c>
      <c r="I362" s="35">
        <f t="shared" si="38"/>
        <v>0</v>
      </c>
      <c r="J362" s="17">
        <f t="shared" si="39"/>
        <v>2</v>
      </c>
      <c r="K362" s="17" t="str">
        <f t="shared" si="40"/>
        <v>Quantité OK</v>
      </c>
      <c r="L362" s="26">
        <f t="shared" si="41"/>
        <v>0</v>
      </c>
    </row>
    <row r="363" spans="1:12" x14ac:dyDescent="0.25">
      <c r="A363" s="33" t="s">
        <v>367</v>
      </c>
      <c r="B363" s="28">
        <v>121303</v>
      </c>
      <c r="C363" s="28">
        <v>1</v>
      </c>
      <c r="D363" s="30">
        <f>IFERROR(VLOOKUP(A363,'code a barre'!A:C,3,0),0)</f>
        <v>1</v>
      </c>
      <c r="E363" s="34" t="str">
        <f t="shared" si="35"/>
        <v>Quantité OK</v>
      </c>
      <c r="F363" s="34">
        <f>C363-D363</f>
        <v>0</v>
      </c>
      <c r="G363" s="35">
        <f t="shared" si="36"/>
        <v>1</v>
      </c>
      <c r="H363" s="35" t="str">
        <f t="shared" si="37"/>
        <v>Quantité OK</v>
      </c>
      <c r="I363" s="35">
        <f t="shared" si="38"/>
        <v>0</v>
      </c>
      <c r="J363" s="17">
        <f t="shared" si="39"/>
        <v>1</v>
      </c>
      <c r="K363" s="17" t="str">
        <f t="shared" si="40"/>
        <v>Quantité OK</v>
      </c>
      <c r="L363" s="26">
        <f t="shared" si="41"/>
        <v>0</v>
      </c>
    </row>
    <row r="364" spans="1:12" x14ac:dyDescent="0.25">
      <c r="A364" s="33" t="s">
        <v>368</v>
      </c>
      <c r="B364" s="28">
        <v>121303</v>
      </c>
      <c r="C364" s="28">
        <v>1</v>
      </c>
      <c r="D364" s="30">
        <f>IFERROR(VLOOKUP(A364,'code a barre'!A:C,3,0),0)</f>
        <v>1</v>
      </c>
      <c r="E364" s="34" t="str">
        <f t="shared" si="35"/>
        <v>Quantité OK</v>
      </c>
      <c r="F364" s="34">
        <f>C364-D364</f>
        <v>0</v>
      </c>
      <c r="G364" s="35">
        <f t="shared" si="36"/>
        <v>1</v>
      </c>
      <c r="H364" s="35" t="str">
        <f t="shared" si="37"/>
        <v>Quantité OK</v>
      </c>
      <c r="I364" s="35">
        <f t="shared" si="38"/>
        <v>0</v>
      </c>
      <c r="J364" s="17">
        <f t="shared" si="39"/>
        <v>1</v>
      </c>
      <c r="K364" s="17" t="str">
        <f t="shared" si="40"/>
        <v>Quantité OK</v>
      </c>
      <c r="L364" s="26">
        <f t="shared" si="41"/>
        <v>0</v>
      </c>
    </row>
    <row r="365" spans="1:12" x14ac:dyDescent="0.25">
      <c r="A365" s="33" t="s">
        <v>369</v>
      </c>
      <c r="B365" s="28">
        <v>121303</v>
      </c>
      <c r="C365" s="28">
        <v>2</v>
      </c>
      <c r="D365" s="30">
        <f>IFERROR(VLOOKUP(A365,'code a barre'!A:C,3,0),0)</f>
        <v>2</v>
      </c>
      <c r="E365" s="34" t="str">
        <f t="shared" si="35"/>
        <v>Quantité OK</v>
      </c>
      <c r="F365" s="34">
        <f>C365-D365</f>
        <v>0</v>
      </c>
      <c r="G365" s="35">
        <f t="shared" si="36"/>
        <v>2</v>
      </c>
      <c r="H365" s="35" t="str">
        <f t="shared" si="37"/>
        <v>Quantité OK</v>
      </c>
      <c r="I365" s="35">
        <f t="shared" si="38"/>
        <v>0</v>
      </c>
      <c r="J365" s="17">
        <f t="shared" si="39"/>
        <v>2</v>
      </c>
      <c r="K365" s="17" t="str">
        <f t="shared" si="40"/>
        <v>Quantité OK</v>
      </c>
      <c r="L365" s="26">
        <f t="shared" si="41"/>
        <v>0</v>
      </c>
    </row>
    <row r="366" spans="1:12" x14ac:dyDescent="0.25">
      <c r="A366" s="33" t="s">
        <v>370</v>
      </c>
      <c r="B366" s="28">
        <v>121303</v>
      </c>
      <c r="C366" s="28">
        <v>1</v>
      </c>
      <c r="D366" s="30">
        <f>IFERROR(VLOOKUP(A366,'code a barre'!A:C,3,0),0)</f>
        <v>1</v>
      </c>
      <c r="E366" s="34" t="str">
        <f t="shared" si="35"/>
        <v>Quantité OK</v>
      </c>
      <c r="F366" s="34">
        <f>C366-D366</f>
        <v>0</v>
      </c>
      <c r="G366" s="35">
        <f t="shared" si="36"/>
        <v>1</v>
      </c>
      <c r="H366" s="35" t="str">
        <f t="shared" si="37"/>
        <v>Quantité OK</v>
      </c>
      <c r="I366" s="35">
        <f t="shared" si="38"/>
        <v>0</v>
      </c>
      <c r="J366" s="17">
        <f t="shared" si="39"/>
        <v>1</v>
      </c>
      <c r="K366" s="17" t="str">
        <f t="shared" si="40"/>
        <v>Quantité OK</v>
      </c>
      <c r="L366" s="26">
        <f t="shared" si="41"/>
        <v>0</v>
      </c>
    </row>
    <row r="367" spans="1:12" x14ac:dyDescent="0.25">
      <c r="A367" s="33" t="s">
        <v>371</v>
      </c>
      <c r="B367" s="28">
        <v>121303</v>
      </c>
      <c r="C367" s="28">
        <v>1</v>
      </c>
      <c r="D367" s="30">
        <f>IFERROR(VLOOKUP(A367,'code a barre'!A:C,3,0),0)</f>
        <v>1</v>
      </c>
      <c r="E367" s="34" t="str">
        <f t="shared" si="35"/>
        <v>Quantité OK</v>
      </c>
      <c r="F367" s="34">
        <f>C367-D367</f>
        <v>0</v>
      </c>
      <c r="G367" s="35">
        <f t="shared" si="36"/>
        <v>1</v>
      </c>
      <c r="H367" s="35" t="str">
        <f t="shared" si="37"/>
        <v>Quantité OK</v>
      </c>
      <c r="I367" s="35">
        <f t="shared" si="38"/>
        <v>0</v>
      </c>
      <c r="J367" s="17">
        <f t="shared" si="39"/>
        <v>1</v>
      </c>
      <c r="K367" s="17" t="str">
        <f t="shared" si="40"/>
        <v>Quantité OK</v>
      </c>
      <c r="L367" s="26">
        <f t="shared" si="41"/>
        <v>0</v>
      </c>
    </row>
    <row r="368" spans="1:12" x14ac:dyDescent="0.25">
      <c r="A368" s="33" t="s">
        <v>372</v>
      </c>
      <c r="B368" s="28">
        <v>121304</v>
      </c>
      <c r="C368" s="28">
        <v>1</v>
      </c>
      <c r="D368" s="30">
        <f>IFERROR(VLOOKUP(A368,'code a barre'!A:C,3,0),0)</f>
        <v>1</v>
      </c>
      <c r="E368" s="34" t="str">
        <f t="shared" si="35"/>
        <v>Quantité OK</v>
      </c>
      <c r="F368" s="34">
        <f>C368-D368</f>
        <v>0</v>
      </c>
      <c r="G368" s="35">
        <f t="shared" si="36"/>
        <v>1</v>
      </c>
      <c r="H368" s="35" t="str">
        <f t="shared" si="37"/>
        <v>Quantité OK</v>
      </c>
      <c r="I368" s="35">
        <f t="shared" si="38"/>
        <v>0</v>
      </c>
      <c r="J368" s="17">
        <f t="shared" si="39"/>
        <v>1</v>
      </c>
      <c r="K368" s="17" t="str">
        <f t="shared" si="40"/>
        <v>Quantité OK</v>
      </c>
      <c r="L368" s="26">
        <f t="shared" si="41"/>
        <v>0</v>
      </c>
    </row>
    <row r="369" spans="1:12" x14ac:dyDescent="0.25">
      <c r="A369" s="33" t="s">
        <v>373</v>
      </c>
      <c r="B369" s="28">
        <v>121304</v>
      </c>
      <c r="C369" s="28">
        <v>1</v>
      </c>
      <c r="D369" s="30">
        <f>IFERROR(VLOOKUP(A369,'code a barre'!A:C,3,0),0)</f>
        <v>1</v>
      </c>
      <c r="E369" s="34" t="str">
        <f t="shared" si="35"/>
        <v>Quantité OK</v>
      </c>
      <c r="F369" s="34">
        <f>C369-D369</f>
        <v>0</v>
      </c>
      <c r="G369" s="35">
        <f t="shared" si="36"/>
        <v>1</v>
      </c>
      <c r="H369" s="35" t="str">
        <f t="shared" si="37"/>
        <v>Quantité OK</v>
      </c>
      <c r="I369" s="35">
        <f t="shared" si="38"/>
        <v>0</v>
      </c>
      <c r="J369" s="17">
        <f t="shared" si="39"/>
        <v>1</v>
      </c>
      <c r="K369" s="17" t="str">
        <f t="shared" si="40"/>
        <v>Quantité OK</v>
      </c>
      <c r="L369" s="26">
        <f t="shared" si="41"/>
        <v>0</v>
      </c>
    </row>
    <row r="370" spans="1:12" x14ac:dyDescent="0.25">
      <c r="A370" s="33" t="s">
        <v>374</v>
      </c>
      <c r="B370" s="28">
        <v>121304</v>
      </c>
      <c r="C370" s="28">
        <v>1</v>
      </c>
      <c r="D370" s="30">
        <f>IFERROR(VLOOKUP(A370,'code a barre'!A:C,3,0),0)</f>
        <v>1</v>
      </c>
      <c r="E370" s="34" t="str">
        <f t="shared" si="35"/>
        <v>Quantité OK</v>
      </c>
      <c r="F370" s="34">
        <f>C370-D370</f>
        <v>0</v>
      </c>
      <c r="G370" s="35">
        <f t="shared" si="36"/>
        <v>1</v>
      </c>
      <c r="H370" s="35" t="str">
        <f t="shared" si="37"/>
        <v>Quantité OK</v>
      </c>
      <c r="I370" s="35">
        <f t="shared" si="38"/>
        <v>0</v>
      </c>
      <c r="J370" s="17">
        <f t="shared" si="39"/>
        <v>1</v>
      </c>
      <c r="K370" s="17" t="str">
        <f t="shared" si="40"/>
        <v>Quantité OK</v>
      </c>
      <c r="L370" s="26">
        <f t="shared" si="41"/>
        <v>0</v>
      </c>
    </row>
    <row r="371" spans="1:12" x14ac:dyDescent="0.25">
      <c r="A371" s="33" t="s">
        <v>375</v>
      </c>
      <c r="B371" s="28">
        <v>121304</v>
      </c>
      <c r="C371" s="28">
        <v>1</v>
      </c>
      <c r="D371" s="30">
        <f>IFERROR(VLOOKUP(A371,'code a barre'!A:C,3,0),0)</f>
        <v>1</v>
      </c>
      <c r="E371" s="34" t="str">
        <f t="shared" si="35"/>
        <v>Quantité OK</v>
      </c>
      <c r="F371" s="34">
        <f>C371-D371</f>
        <v>0</v>
      </c>
      <c r="G371" s="35">
        <f t="shared" si="36"/>
        <v>1</v>
      </c>
      <c r="H371" s="35" t="str">
        <f t="shared" si="37"/>
        <v>Quantité OK</v>
      </c>
      <c r="I371" s="35">
        <f t="shared" si="38"/>
        <v>0</v>
      </c>
      <c r="J371" s="17">
        <f t="shared" si="39"/>
        <v>1</v>
      </c>
      <c r="K371" s="17" t="str">
        <f t="shared" si="40"/>
        <v>Quantité OK</v>
      </c>
      <c r="L371" s="26">
        <f t="shared" si="41"/>
        <v>0</v>
      </c>
    </row>
    <row r="372" spans="1:12" x14ac:dyDescent="0.25">
      <c r="A372" s="33" t="s">
        <v>376</v>
      </c>
      <c r="B372" s="28">
        <v>121304</v>
      </c>
      <c r="C372" s="28">
        <v>6</v>
      </c>
      <c r="D372" s="30">
        <f>IFERROR(VLOOKUP(A372,'code a barre'!A:C,3,0),0)</f>
        <v>6</v>
      </c>
      <c r="E372" s="34" t="str">
        <f t="shared" si="35"/>
        <v>Quantité OK</v>
      </c>
      <c r="F372" s="34">
        <f>C372-D372</f>
        <v>0</v>
      </c>
      <c r="G372" s="35">
        <f t="shared" si="36"/>
        <v>6</v>
      </c>
      <c r="H372" s="35" t="str">
        <f t="shared" si="37"/>
        <v>Quantité OK</v>
      </c>
      <c r="I372" s="35">
        <f t="shared" si="38"/>
        <v>0</v>
      </c>
      <c r="J372" s="17">
        <f t="shared" si="39"/>
        <v>6</v>
      </c>
      <c r="K372" s="17" t="str">
        <f t="shared" si="40"/>
        <v>Quantité OK</v>
      </c>
      <c r="L372" s="26">
        <f t="shared" si="41"/>
        <v>0</v>
      </c>
    </row>
    <row r="373" spans="1:12" x14ac:dyDescent="0.25">
      <c r="A373" s="33" t="s">
        <v>377</v>
      </c>
      <c r="B373" s="28">
        <v>121401</v>
      </c>
      <c r="C373" s="28">
        <v>1</v>
      </c>
      <c r="D373" s="30">
        <f>IFERROR(VLOOKUP(A373,'code a barre'!A:C,3,0),0)</f>
        <v>1</v>
      </c>
      <c r="E373" s="34" t="str">
        <f t="shared" si="35"/>
        <v>Quantité OK</v>
      </c>
      <c r="F373" s="34">
        <f>C373-D373</f>
        <v>0</v>
      </c>
      <c r="G373" s="35">
        <f t="shared" si="36"/>
        <v>1</v>
      </c>
      <c r="H373" s="35" t="str">
        <f t="shared" si="37"/>
        <v>Quantité OK</v>
      </c>
      <c r="I373" s="35">
        <f t="shared" si="38"/>
        <v>0</v>
      </c>
      <c r="J373" s="17">
        <f t="shared" si="39"/>
        <v>1</v>
      </c>
      <c r="K373" s="17" t="str">
        <f t="shared" si="40"/>
        <v>Quantité OK</v>
      </c>
      <c r="L373" s="26">
        <f t="shared" si="41"/>
        <v>0</v>
      </c>
    </row>
    <row r="374" spans="1:12" x14ac:dyDescent="0.25">
      <c r="A374" s="33" t="s">
        <v>378</v>
      </c>
      <c r="B374" s="28">
        <v>121401</v>
      </c>
      <c r="C374" s="28">
        <v>3</v>
      </c>
      <c r="D374" s="30">
        <f>IFERROR(VLOOKUP(A374,'code a barre'!A:C,3,0),0)</f>
        <v>1</v>
      </c>
      <c r="E374" s="34" t="str">
        <f t="shared" si="35"/>
        <v>Ecart négatif</v>
      </c>
      <c r="F374" s="34">
        <f>C374-D374</f>
        <v>2</v>
      </c>
      <c r="G374" s="35">
        <f t="shared" si="36"/>
        <v>0</v>
      </c>
      <c r="H374" s="35" t="str">
        <f t="shared" si="37"/>
        <v>Ecart négatif</v>
      </c>
      <c r="I374" s="35">
        <f t="shared" si="38"/>
        <v>3</v>
      </c>
      <c r="J374" s="17">
        <f t="shared" si="39"/>
        <v>0</v>
      </c>
      <c r="K374" s="17" t="str">
        <f t="shared" si="40"/>
        <v>Ecart négatif</v>
      </c>
      <c r="L374" s="26">
        <f t="shared" si="41"/>
        <v>3</v>
      </c>
    </row>
    <row r="375" spans="1:12" x14ac:dyDescent="0.25">
      <c r="A375" s="33" t="s">
        <v>379</v>
      </c>
      <c r="B375" s="28">
        <v>121401</v>
      </c>
      <c r="C375" s="28">
        <v>2</v>
      </c>
      <c r="D375" s="30">
        <f>IFERROR(VLOOKUP(A375,'code a barre'!A:C,3,0),0)</f>
        <v>2</v>
      </c>
      <c r="E375" s="34" t="str">
        <f t="shared" si="35"/>
        <v>Quantité OK</v>
      </c>
      <c r="F375" s="34">
        <f>C375-D375</f>
        <v>0</v>
      </c>
      <c r="G375" s="35">
        <f t="shared" si="36"/>
        <v>2</v>
      </c>
      <c r="H375" s="35" t="str">
        <f t="shared" si="37"/>
        <v>Quantité OK</v>
      </c>
      <c r="I375" s="35">
        <f t="shared" si="38"/>
        <v>0</v>
      </c>
      <c r="J375" s="17">
        <f t="shared" si="39"/>
        <v>2</v>
      </c>
      <c r="K375" s="17" t="str">
        <f t="shared" si="40"/>
        <v>Quantité OK</v>
      </c>
      <c r="L375" s="26">
        <f t="shared" si="41"/>
        <v>0</v>
      </c>
    </row>
    <row r="376" spans="1:12" x14ac:dyDescent="0.25">
      <c r="A376" s="33" t="s">
        <v>380</v>
      </c>
      <c r="B376" s="28">
        <v>121401</v>
      </c>
      <c r="C376" s="28">
        <v>1</v>
      </c>
      <c r="D376" s="30">
        <f>IFERROR(VLOOKUP(A376,'code a barre'!A:C,3,0),0)</f>
        <v>1</v>
      </c>
      <c r="E376" s="34" t="str">
        <f t="shared" si="35"/>
        <v>Quantité OK</v>
      </c>
      <c r="F376" s="34">
        <f>C376-D376</f>
        <v>0</v>
      </c>
      <c r="G376" s="35">
        <f t="shared" si="36"/>
        <v>1</v>
      </c>
      <c r="H376" s="35" t="str">
        <f t="shared" si="37"/>
        <v>Quantité OK</v>
      </c>
      <c r="I376" s="35">
        <f t="shared" si="38"/>
        <v>0</v>
      </c>
      <c r="J376" s="17">
        <f t="shared" si="39"/>
        <v>1</v>
      </c>
      <c r="K376" s="17" t="str">
        <f t="shared" si="40"/>
        <v>Quantité OK</v>
      </c>
      <c r="L376" s="26">
        <f t="shared" si="41"/>
        <v>0</v>
      </c>
    </row>
    <row r="377" spans="1:12" x14ac:dyDescent="0.25">
      <c r="A377" s="33" t="s">
        <v>381</v>
      </c>
      <c r="B377" s="28">
        <v>121402</v>
      </c>
      <c r="C377" s="28">
        <v>3</v>
      </c>
      <c r="D377" s="30">
        <f>IFERROR(VLOOKUP(A377,'code a barre'!A:C,3,0),0)</f>
        <v>3</v>
      </c>
      <c r="E377" s="34" t="str">
        <f t="shared" si="35"/>
        <v>Quantité OK</v>
      </c>
      <c r="F377" s="34">
        <f>C377-D377</f>
        <v>0</v>
      </c>
      <c r="G377" s="35">
        <f t="shared" si="36"/>
        <v>3</v>
      </c>
      <c r="H377" s="35" t="str">
        <f t="shared" si="37"/>
        <v>Quantité OK</v>
      </c>
      <c r="I377" s="35">
        <f t="shared" si="38"/>
        <v>0</v>
      </c>
      <c r="J377" s="17">
        <f t="shared" si="39"/>
        <v>3</v>
      </c>
      <c r="K377" s="17" t="str">
        <f t="shared" si="40"/>
        <v>Quantité OK</v>
      </c>
      <c r="L377" s="26">
        <f t="shared" si="41"/>
        <v>0</v>
      </c>
    </row>
    <row r="378" spans="1:12" x14ac:dyDescent="0.25">
      <c r="A378" s="33" t="s">
        <v>382</v>
      </c>
      <c r="B378" s="28">
        <v>121402</v>
      </c>
      <c r="C378" s="28">
        <v>1</v>
      </c>
      <c r="D378" s="30">
        <f>IFERROR(VLOOKUP(A378,'code a barre'!A:C,3,0),0)</f>
        <v>1</v>
      </c>
      <c r="E378" s="34" t="str">
        <f t="shared" si="35"/>
        <v>Quantité OK</v>
      </c>
      <c r="F378" s="34">
        <f>C378-D378</f>
        <v>0</v>
      </c>
      <c r="G378" s="35">
        <f t="shared" si="36"/>
        <v>1</v>
      </c>
      <c r="H378" s="35" t="str">
        <f t="shared" si="37"/>
        <v>Quantité OK</v>
      </c>
      <c r="I378" s="35">
        <f t="shared" si="38"/>
        <v>0</v>
      </c>
      <c r="J378" s="17">
        <f t="shared" si="39"/>
        <v>1</v>
      </c>
      <c r="K378" s="17" t="str">
        <f t="shared" si="40"/>
        <v>Quantité OK</v>
      </c>
      <c r="L378" s="26">
        <f t="shared" si="41"/>
        <v>0</v>
      </c>
    </row>
    <row r="379" spans="1:12" x14ac:dyDescent="0.25">
      <c r="A379" s="33" t="s">
        <v>383</v>
      </c>
      <c r="B379" s="28">
        <v>121402</v>
      </c>
      <c r="C379" s="28">
        <v>2</v>
      </c>
      <c r="D379" s="30">
        <f>IFERROR(VLOOKUP(A379,'code a barre'!A:C,3,0),0)</f>
        <v>2</v>
      </c>
      <c r="E379" s="34" t="str">
        <f t="shared" si="35"/>
        <v>Quantité OK</v>
      </c>
      <c r="F379" s="34">
        <f>C379-D379</f>
        <v>0</v>
      </c>
      <c r="G379" s="35">
        <f t="shared" si="36"/>
        <v>2</v>
      </c>
      <c r="H379" s="35" t="str">
        <f t="shared" si="37"/>
        <v>Quantité OK</v>
      </c>
      <c r="I379" s="35">
        <f t="shared" si="38"/>
        <v>0</v>
      </c>
      <c r="J379" s="17">
        <f t="shared" si="39"/>
        <v>2</v>
      </c>
      <c r="K379" s="17" t="str">
        <f t="shared" si="40"/>
        <v>Quantité OK</v>
      </c>
      <c r="L379" s="26">
        <f t="shared" si="41"/>
        <v>0</v>
      </c>
    </row>
    <row r="380" spans="1:12" x14ac:dyDescent="0.25">
      <c r="A380" s="36" t="s">
        <v>384</v>
      </c>
      <c r="B380" s="28">
        <v>121402</v>
      </c>
      <c r="C380" s="28">
        <v>1</v>
      </c>
      <c r="D380" s="30">
        <f>IFERROR(VLOOKUP(A380,'code a barre'!A:C,3,0),0)</f>
        <v>1</v>
      </c>
      <c r="E380" s="34" t="str">
        <f t="shared" si="35"/>
        <v>Quantité OK</v>
      </c>
      <c r="F380" s="34">
        <f>C380-D380</f>
        <v>0</v>
      </c>
      <c r="G380" s="35">
        <f t="shared" si="36"/>
        <v>1</v>
      </c>
      <c r="H380" s="35" t="str">
        <f t="shared" si="37"/>
        <v>Quantité OK</v>
      </c>
      <c r="I380" s="35">
        <f t="shared" si="38"/>
        <v>0</v>
      </c>
      <c r="J380" s="17">
        <f t="shared" si="39"/>
        <v>1</v>
      </c>
      <c r="K380" s="17" t="str">
        <f t="shared" si="40"/>
        <v>Quantité OK</v>
      </c>
      <c r="L380" s="26">
        <f t="shared" si="41"/>
        <v>0</v>
      </c>
    </row>
    <row r="381" spans="1:12" x14ac:dyDescent="0.25">
      <c r="A381" s="33" t="s">
        <v>385</v>
      </c>
      <c r="B381" s="28">
        <v>121403</v>
      </c>
      <c r="C381" s="28">
        <v>2</v>
      </c>
      <c r="D381" s="30">
        <f>IFERROR(VLOOKUP(A381,'code a barre'!A:C,3,0),0)</f>
        <v>2</v>
      </c>
      <c r="E381" s="34" t="str">
        <f t="shared" si="35"/>
        <v>Quantité OK</v>
      </c>
      <c r="F381" s="34">
        <f>C381-D381</f>
        <v>0</v>
      </c>
      <c r="G381" s="35">
        <f t="shared" si="36"/>
        <v>2</v>
      </c>
      <c r="H381" s="35" t="str">
        <f t="shared" si="37"/>
        <v>Quantité OK</v>
      </c>
      <c r="I381" s="35">
        <f t="shared" si="38"/>
        <v>0</v>
      </c>
      <c r="J381" s="17">
        <f t="shared" si="39"/>
        <v>2</v>
      </c>
      <c r="K381" s="17" t="str">
        <f t="shared" si="40"/>
        <v>Quantité OK</v>
      </c>
      <c r="L381" s="26">
        <f t="shared" si="41"/>
        <v>0</v>
      </c>
    </row>
    <row r="382" spans="1:12" x14ac:dyDescent="0.25">
      <c r="A382" s="33" t="s">
        <v>386</v>
      </c>
      <c r="B382" s="28">
        <v>121403</v>
      </c>
      <c r="C382" s="28">
        <v>3</v>
      </c>
      <c r="D382" s="30">
        <f>IFERROR(VLOOKUP(A382,'code a barre'!A:C,3,0),0)</f>
        <v>2</v>
      </c>
      <c r="E382" s="34" t="str">
        <f t="shared" si="35"/>
        <v>Ecart négatif</v>
      </c>
      <c r="F382" s="34">
        <f>C382-D382</f>
        <v>1</v>
      </c>
      <c r="G382" s="35">
        <f t="shared" si="36"/>
        <v>0</v>
      </c>
      <c r="H382" s="35" t="str">
        <f t="shared" si="37"/>
        <v>Ecart négatif</v>
      </c>
      <c r="I382" s="35">
        <f t="shared" si="38"/>
        <v>3</v>
      </c>
      <c r="J382" s="17">
        <f t="shared" si="39"/>
        <v>0</v>
      </c>
      <c r="K382" s="17" t="str">
        <f t="shared" si="40"/>
        <v>Ecart négatif</v>
      </c>
      <c r="L382" s="26">
        <f t="shared" si="41"/>
        <v>3</v>
      </c>
    </row>
    <row r="383" spans="1:12" x14ac:dyDescent="0.25">
      <c r="A383" s="33" t="s">
        <v>387</v>
      </c>
      <c r="B383" s="28">
        <v>121403</v>
      </c>
      <c r="C383" s="28">
        <v>1</v>
      </c>
      <c r="D383" s="30">
        <f>IFERROR(VLOOKUP(A383,'code a barre'!A:C,3,0),0)</f>
        <v>1</v>
      </c>
      <c r="E383" s="34" t="str">
        <f t="shared" si="35"/>
        <v>Quantité OK</v>
      </c>
      <c r="F383" s="34">
        <f>C383-D383</f>
        <v>0</v>
      </c>
      <c r="G383" s="35">
        <f t="shared" si="36"/>
        <v>1</v>
      </c>
      <c r="H383" s="35" t="str">
        <f t="shared" si="37"/>
        <v>Quantité OK</v>
      </c>
      <c r="I383" s="35">
        <f t="shared" si="38"/>
        <v>0</v>
      </c>
      <c r="J383" s="17">
        <f t="shared" si="39"/>
        <v>1</v>
      </c>
      <c r="K383" s="17" t="str">
        <f t="shared" si="40"/>
        <v>Quantité OK</v>
      </c>
      <c r="L383" s="26">
        <f t="shared" si="41"/>
        <v>0</v>
      </c>
    </row>
    <row r="384" spans="1:12" x14ac:dyDescent="0.25">
      <c r="A384" s="33" t="s">
        <v>388</v>
      </c>
      <c r="B384" s="28">
        <v>121405</v>
      </c>
      <c r="C384" s="28">
        <v>2</v>
      </c>
      <c r="D384" s="30">
        <f>IFERROR(VLOOKUP(A384,'code a barre'!A:C,3,0),0)</f>
        <v>1</v>
      </c>
      <c r="E384" s="34" t="str">
        <f t="shared" si="35"/>
        <v>Ecart négatif</v>
      </c>
      <c r="F384" s="34">
        <f>C384-D384</f>
        <v>1</v>
      </c>
      <c r="G384" s="35">
        <f t="shared" si="36"/>
        <v>0</v>
      </c>
      <c r="H384" s="35" t="str">
        <f t="shared" si="37"/>
        <v>Ecart négatif</v>
      </c>
      <c r="I384" s="35">
        <f t="shared" si="38"/>
        <v>2</v>
      </c>
      <c r="J384" s="17">
        <f t="shared" si="39"/>
        <v>0</v>
      </c>
      <c r="K384" s="17" t="str">
        <f t="shared" si="40"/>
        <v>Ecart négatif</v>
      </c>
      <c r="L384" s="26">
        <f t="shared" si="41"/>
        <v>2</v>
      </c>
    </row>
    <row r="385" spans="1:12" x14ac:dyDescent="0.25">
      <c r="A385" s="33" t="s">
        <v>389</v>
      </c>
      <c r="B385" s="28">
        <v>121501</v>
      </c>
      <c r="C385" s="28">
        <v>1</v>
      </c>
      <c r="D385" s="30">
        <f>IFERROR(VLOOKUP(A385,'code a barre'!A:C,3,0),0)</f>
        <v>1</v>
      </c>
      <c r="E385" s="34" t="str">
        <f t="shared" si="35"/>
        <v>Quantité OK</v>
      </c>
      <c r="F385" s="34">
        <f>C385-D385</f>
        <v>0</v>
      </c>
      <c r="G385" s="35">
        <f t="shared" si="36"/>
        <v>1</v>
      </c>
      <c r="H385" s="35" t="str">
        <f t="shared" si="37"/>
        <v>Quantité OK</v>
      </c>
      <c r="I385" s="35">
        <f t="shared" si="38"/>
        <v>0</v>
      </c>
      <c r="J385" s="17">
        <f t="shared" si="39"/>
        <v>1</v>
      </c>
      <c r="K385" s="17" t="str">
        <f t="shared" si="40"/>
        <v>Quantité OK</v>
      </c>
      <c r="L385" s="26">
        <f t="shared" si="41"/>
        <v>0</v>
      </c>
    </row>
    <row r="386" spans="1:12" x14ac:dyDescent="0.25">
      <c r="A386" s="33" t="s">
        <v>390</v>
      </c>
      <c r="B386" s="28">
        <v>121501</v>
      </c>
      <c r="C386" s="28">
        <v>1</v>
      </c>
      <c r="D386" s="30">
        <f>IFERROR(VLOOKUP(A386,'code a barre'!A:C,3,0),0)</f>
        <v>1</v>
      </c>
      <c r="E386" s="34" t="str">
        <f t="shared" si="35"/>
        <v>Quantité OK</v>
      </c>
      <c r="F386" s="34">
        <f>C386-D386</f>
        <v>0</v>
      </c>
      <c r="G386" s="35">
        <f t="shared" si="36"/>
        <v>1</v>
      </c>
      <c r="H386" s="35" t="str">
        <f t="shared" si="37"/>
        <v>Quantité OK</v>
      </c>
      <c r="I386" s="35">
        <f t="shared" si="38"/>
        <v>0</v>
      </c>
      <c r="J386" s="17">
        <f t="shared" si="39"/>
        <v>1</v>
      </c>
      <c r="K386" s="17" t="str">
        <f t="shared" si="40"/>
        <v>Quantité OK</v>
      </c>
      <c r="L386" s="26">
        <f t="shared" si="41"/>
        <v>0</v>
      </c>
    </row>
    <row r="387" spans="1:12" x14ac:dyDescent="0.25">
      <c r="A387" s="33" t="s">
        <v>391</v>
      </c>
      <c r="B387" s="28">
        <v>121501</v>
      </c>
      <c r="C387" s="28">
        <v>1</v>
      </c>
      <c r="D387" s="30">
        <f>IFERROR(VLOOKUP(A387,'code a barre'!A:C,3,0),0)</f>
        <v>1</v>
      </c>
      <c r="E387" s="34" t="str">
        <f t="shared" ref="E387:E450" si="42">IF(C387=D387,"Quantité OK",IF(C387&lt;D387,"Ecart positif","Ecart négatif"))</f>
        <v>Quantité OK</v>
      </c>
      <c r="F387" s="34">
        <f>C387-D387</f>
        <v>0</v>
      </c>
      <c r="G387" s="35">
        <f t="shared" ref="G387:G450" si="43">IF(E387="Quantité OK",D387,0)</f>
        <v>1</v>
      </c>
      <c r="H387" s="35" t="str">
        <f t="shared" ref="H387:H450" si="44">IF(C387=G387,"Quantité OK",IF(C387&lt;G387,"Ecart positif ","Ecart négatif"))</f>
        <v>Quantité OK</v>
      </c>
      <c r="I387" s="35">
        <f t="shared" ref="I387:I450" si="45">C387-G387</f>
        <v>0</v>
      </c>
      <c r="J387" s="17">
        <f t="shared" ref="J387:J450" si="46">IF(E387="Quantité OK",D387,0)</f>
        <v>1</v>
      </c>
      <c r="K387" s="17" t="str">
        <f t="shared" ref="K387:K450" si="47">IF(C387=J387,"Quantité OK",IF(C387&lt;J387,"Ecart positif ","Ecart négatif"))</f>
        <v>Quantité OK</v>
      </c>
      <c r="L387" s="26">
        <f t="shared" ref="L387:L450" si="48">C387-J387</f>
        <v>0</v>
      </c>
    </row>
    <row r="388" spans="1:12" x14ac:dyDescent="0.25">
      <c r="A388" s="36" t="s">
        <v>392</v>
      </c>
      <c r="B388" s="28">
        <v>121502</v>
      </c>
      <c r="C388" s="28">
        <v>1</v>
      </c>
      <c r="D388" s="30">
        <f>IFERROR(VLOOKUP(A388,'code a barre'!A:C,3,0),0)</f>
        <v>1</v>
      </c>
      <c r="E388" s="34" t="str">
        <f t="shared" si="42"/>
        <v>Quantité OK</v>
      </c>
      <c r="F388" s="34">
        <f>C388-D388</f>
        <v>0</v>
      </c>
      <c r="G388" s="35">
        <f t="shared" si="43"/>
        <v>1</v>
      </c>
      <c r="H388" s="35" t="str">
        <f t="shared" si="44"/>
        <v>Quantité OK</v>
      </c>
      <c r="I388" s="35">
        <f t="shared" si="45"/>
        <v>0</v>
      </c>
      <c r="J388" s="17">
        <f t="shared" si="46"/>
        <v>1</v>
      </c>
      <c r="K388" s="17" t="str">
        <f t="shared" si="47"/>
        <v>Quantité OK</v>
      </c>
      <c r="L388" s="26">
        <f t="shared" si="48"/>
        <v>0</v>
      </c>
    </row>
    <row r="389" spans="1:12" x14ac:dyDescent="0.25">
      <c r="A389" s="33" t="s">
        <v>393</v>
      </c>
      <c r="B389" s="28">
        <v>121502</v>
      </c>
      <c r="C389" s="28">
        <v>2</v>
      </c>
      <c r="D389" s="30">
        <f>IFERROR(VLOOKUP(A389,'code a barre'!A:C,3,0),0)</f>
        <v>2</v>
      </c>
      <c r="E389" s="34" t="str">
        <f t="shared" si="42"/>
        <v>Quantité OK</v>
      </c>
      <c r="F389" s="34">
        <f>C389-D389</f>
        <v>0</v>
      </c>
      <c r="G389" s="35">
        <f t="shared" si="43"/>
        <v>2</v>
      </c>
      <c r="H389" s="35" t="str">
        <f t="shared" si="44"/>
        <v>Quantité OK</v>
      </c>
      <c r="I389" s="35">
        <f t="shared" si="45"/>
        <v>0</v>
      </c>
      <c r="J389" s="17">
        <f t="shared" si="46"/>
        <v>2</v>
      </c>
      <c r="K389" s="17" t="str">
        <f t="shared" si="47"/>
        <v>Quantité OK</v>
      </c>
      <c r="L389" s="26">
        <f t="shared" si="48"/>
        <v>0</v>
      </c>
    </row>
    <row r="390" spans="1:12" x14ac:dyDescent="0.25">
      <c r="A390" s="33" t="s">
        <v>394</v>
      </c>
      <c r="B390" s="28">
        <v>121502</v>
      </c>
      <c r="C390" s="28">
        <v>1</v>
      </c>
      <c r="D390" s="30">
        <f>IFERROR(VLOOKUP(A390,'code a barre'!A:C,3,0),0)</f>
        <v>1</v>
      </c>
      <c r="E390" s="34" t="str">
        <f t="shared" si="42"/>
        <v>Quantité OK</v>
      </c>
      <c r="F390" s="34">
        <f>C390-D390</f>
        <v>0</v>
      </c>
      <c r="G390" s="35">
        <f t="shared" si="43"/>
        <v>1</v>
      </c>
      <c r="H390" s="35" t="str">
        <f t="shared" si="44"/>
        <v>Quantité OK</v>
      </c>
      <c r="I390" s="35">
        <f t="shared" si="45"/>
        <v>0</v>
      </c>
      <c r="J390" s="17">
        <f t="shared" si="46"/>
        <v>1</v>
      </c>
      <c r="K390" s="17" t="str">
        <f t="shared" si="47"/>
        <v>Quantité OK</v>
      </c>
      <c r="L390" s="26">
        <f t="shared" si="48"/>
        <v>0</v>
      </c>
    </row>
    <row r="391" spans="1:12" x14ac:dyDescent="0.25">
      <c r="A391" s="33" t="s">
        <v>395</v>
      </c>
      <c r="B391" s="28">
        <v>121502</v>
      </c>
      <c r="C391" s="28">
        <v>1</v>
      </c>
      <c r="D391" s="30">
        <f>IFERROR(VLOOKUP(A391,'code a barre'!A:C,3,0),0)</f>
        <v>1</v>
      </c>
      <c r="E391" s="34" t="str">
        <f t="shared" si="42"/>
        <v>Quantité OK</v>
      </c>
      <c r="F391" s="34">
        <f>C391-D391</f>
        <v>0</v>
      </c>
      <c r="G391" s="35">
        <f t="shared" si="43"/>
        <v>1</v>
      </c>
      <c r="H391" s="35" t="str">
        <f t="shared" si="44"/>
        <v>Quantité OK</v>
      </c>
      <c r="I391" s="35">
        <f t="shared" si="45"/>
        <v>0</v>
      </c>
      <c r="J391" s="17">
        <f t="shared" si="46"/>
        <v>1</v>
      </c>
      <c r="K391" s="17" t="str">
        <f t="shared" si="47"/>
        <v>Quantité OK</v>
      </c>
      <c r="L391" s="26">
        <f t="shared" si="48"/>
        <v>0</v>
      </c>
    </row>
    <row r="392" spans="1:12" x14ac:dyDescent="0.25">
      <c r="A392" s="33" t="s">
        <v>396</v>
      </c>
      <c r="B392" s="28">
        <v>121502</v>
      </c>
      <c r="C392" s="28">
        <v>2</v>
      </c>
      <c r="D392" s="30">
        <f>IFERROR(VLOOKUP(A392,'code a barre'!A:C,3,0),0)</f>
        <v>3</v>
      </c>
      <c r="E392" s="34" t="str">
        <f t="shared" si="42"/>
        <v>Ecart positif</v>
      </c>
      <c r="F392" s="34">
        <f>C392-D392</f>
        <v>-1</v>
      </c>
      <c r="G392" s="35">
        <f t="shared" si="43"/>
        <v>0</v>
      </c>
      <c r="H392" s="35" t="str">
        <f t="shared" si="44"/>
        <v>Ecart négatif</v>
      </c>
      <c r="I392" s="35">
        <f t="shared" si="45"/>
        <v>2</v>
      </c>
      <c r="J392" s="17">
        <f t="shared" si="46"/>
        <v>0</v>
      </c>
      <c r="K392" s="17" t="str">
        <f t="shared" si="47"/>
        <v>Ecart négatif</v>
      </c>
      <c r="L392" s="26">
        <f t="shared" si="48"/>
        <v>2</v>
      </c>
    </row>
    <row r="393" spans="1:12" x14ac:dyDescent="0.25">
      <c r="A393" s="33" t="s">
        <v>397</v>
      </c>
      <c r="B393" s="28">
        <v>121502</v>
      </c>
      <c r="C393" s="28">
        <v>2</v>
      </c>
      <c r="D393" s="30">
        <f>IFERROR(VLOOKUP(A393,'code a barre'!A:C,3,0),0)</f>
        <v>2</v>
      </c>
      <c r="E393" s="34" t="str">
        <f t="shared" si="42"/>
        <v>Quantité OK</v>
      </c>
      <c r="F393" s="34">
        <f>C393-D393</f>
        <v>0</v>
      </c>
      <c r="G393" s="35">
        <f t="shared" si="43"/>
        <v>2</v>
      </c>
      <c r="H393" s="35" t="str">
        <f t="shared" si="44"/>
        <v>Quantité OK</v>
      </c>
      <c r="I393" s="35">
        <f t="shared" si="45"/>
        <v>0</v>
      </c>
      <c r="J393" s="17">
        <f t="shared" si="46"/>
        <v>2</v>
      </c>
      <c r="K393" s="17" t="str">
        <f t="shared" si="47"/>
        <v>Quantité OK</v>
      </c>
      <c r="L393" s="26">
        <f t="shared" si="48"/>
        <v>0</v>
      </c>
    </row>
    <row r="394" spans="1:12" x14ac:dyDescent="0.25">
      <c r="A394" s="33" t="s">
        <v>398</v>
      </c>
      <c r="B394" s="28">
        <v>121502</v>
      </c>
      <c r="C394" s="28">
        <v>1</v>
      </c>
      <c r="D394" s="30">
        <f>IFERROR(VLOOKUP(A394,'code a barre'!A:C,3,0),0)</f>
        <v>1</v>
      </c>
      <c r="E394" s="34" t="str">
        <f t="shared" si="42"/>
        <v>Quantité OK</v>
      </c>
      <c r="F394" s="34">
        <f>C394-D394</f>
        <v>0</v>
      </c>
      <c r="G394" s="35">
        <f t="shared" si="43"/>
        <v>1</v>
      </c>
      <c r="H394" s="35" t="str">
        <f t="shared" si="44"/>
        <v>Quantité OK</v>
      </c>
      <c r="I394" s="35">
        <f t="shared" si="45"/>
        <v>0</v>
      </c>
      <c r="J394" s="17">
        <f t="shared" si="46"/>
        <v>1</v>
      </c>
      <c r="K394" s="17" t="str">
        <f t="shared" si="47"/>
        <v>Quantité OK</v>
      </c>
      <c r="L394" s="26">
        <f t="shared" si="48"/>
        <v>0</v>
      </c>
    </row>
    <row r="395" spans="1:12" x14ac:dyDescent="0.25">
      <c r="A395" s="33" t="s">
        <v>399</v>
      </c>
      <c r="B395" s="28">
        <v>121502</v>
      </c>
      <c r="C395" s="28">
        <v>2</v>
      </c>
      <c r="D395" s="30">
        <f>IFERROR(VLOOKUP(A395,'code a barre'!A:C,3,0),0)</f>
        <v>2</v>
      </c>
      <c r="E395" s="34" t="str">
        <f t="shared" si="42"/>
        <v>Quantité OK</v>
      </c>
      <c r="F395" s="34">
        <f>C395-D395</f>
        <v>0</v>
      </c>
      <c r="G395" s="35">
        <f t="shared" si="43"/>
        <v>2</v>
      </c>
      <c r="H395" s="35" t="str">
        <f t="shared" si="44"/>
        <v>Quantité OK</v>
      </c>
      <c r="I395" s="35">
        <f t="shared" si="45"/>
        <v>0</v>
      </c>
      <c r="J395" s="17">
        <f t="shared" si="46"/>
        <v>2</v>
      </c>
      <c r="K395" s="17" t="str">
        <f t="shared" si="47"/>
        <v>Quantité OK</v>
      </c>
      <c r="L395" s="26">
        <f t="shared" si="48"/>
        <v>0</v>
      </c>
    </row>
    <row r="396" spans="1:12" x14ac:dyDescent="0.25">
      <c r="A396" s="33" t="s">
        <v>400</v>
      </c>
      <c r="B396" s="28">
        <v>121502</v>
      </c>
      <c r="C396" s="28">
        <v>2</v>
      </c>
      <c r="D396" s="30">
        <f>IFERROR(VLOOKUP(A396,'code a barre'!A:C,3,0),0)</f>
        <v>0</v>
      </c>
      <c r="E396" s="34" t="str">
        <f t="shared" si="42"/>
        <v>Ecart négatif</v>
      </c>
      <c r="F396" s="34">
        <f>C396-D396</f>
        <v>2</v>
      </c>
      <c r="G396" s="35">
        <f t="shared" si="43"/>
        <v>0</v>
      </c>
      <c r="H396" s="35" t="str">
        <f t="shared" si="44"/>
        <v>Ecart négatif</v>
      </c>
      <c r="I396" s="35">
        <f t="shared" si="45"/>
        <v>2</v>
      </c>
      <c r="J396" s="17">
        <f t="shared" si="46"/>
        <v>0</v>
      </c>
      <c r="K396" s="17" t="str">
        <f t="shared" si="47"/>
        <v>Ecart négatif</v>
      </c>
      <c r="L396" s="26">
        <f t="shared" si="48"/>
        <v>2</v>
      </c>
    </row>
    <row r="397" spans="1:12" x14ac:dyDescent="0.25">
      <c r="A397" s="33" t="s">
        <v>401</v>
      </c>
      <c r="B397" s="28">
        <v>121502</v>
      </c>
      <c r="C397" s="28">
        <v>1</v>
      </c>
      <c r="D397" s="30">
        <f>IFERROR(VLOOKUP(A397,'code a barre'!A:C,3,0),0)</f>
        <v>0</v>
      </c>
      <c r="E397" s="34" t="str">
        <f t="shared" si="42"/>
        <v>Ecart négatif</v>
      </c>
      <c r="F397" s="34">
        <f>C397-D397</f>
        <v>1</v>
      </c>
      <c r="G397" s="35">
        <f t="shared" si="43"/>
        <v>0</v>
      </c>
      <c r="H397" s="35" t="str">
        <f t="shared" si="44"/>
        <v>Ecart négatif</v>
      </c>
      <c r="I397" s="35">
        <f t="shared" si="45"/>
        <v>1</v>
      </c>
      <c r="J397" s="17">
        <f t="shared" si="46"/>
        <v>0</v>
      </c>
      <c r="K397" s="17" t="str">
        <f t="shared" si="47"/>
        <v>Ecart négatif</v>
      </c>
      <c r="L397" s="26">
        <f t="shared" si="48"/>
        <v>1</v>
      </c>
    </row>
    <row r="398" spans="1:12" x14ac:dyDescent="0.25">
      <c r="A398" s="33" t="s">
        <v>402</v>
      </c>
      <c r="B398" s="28">
        <v>121503</v>
      </c>
      <c r="C398" s="28">
        <v>1</v>
      </c>
      <c r="D398" s="30">
        <f>IFERROR(VLOOKUP(A398,'code a barre'!A:C,3,0),0)</f>
        <v>1</v>
      </c>
      <c r="E398" s="34" t="str">
        <f t="shared" si="42"/>
        <v>Quantité OK</v>
      </c>
      <c r="F398" s="34">
        <f>C398-D398</f>
        <v>0</v>
      </c>
      <c r="G398" s="35">
        <f t="shared" si="43"/>
        <v>1</v>
      </c>
      <c r="H398" s="35" t="str">
        <f t="shared" si="44"/>
        <v>Quantité OK</v>
      </c>
      <c r="I398" s="35">
        <f t="shared" si="45"/>
        <v>0</v>
      </c>
      <c r="J398" s="17">
        <f t="shared" si="46"/>
        <v>1</v>
      </c>
      <c r="K398" s="17" t="str">
        <f t="shared" si="47"/>
        <v>Quantité OK</v>
      </c>
      <c r="L398" s="26">
        <f t="shared" si="48"/>
        <v>0</v>
      </c>
    </row>
    <row r="399" spans="1:12" x14ac:dyDescent="0.25">
      <c r="A399" s="36" t="s">
        <v>403</v>
      </c>
      <c r="B399" s="28">
        <v>121503</v>
      </c>
      <c r="C399" s="28">
        <v>2</v>
      </c>
      <c r="D399" s="30">
        <f>IFERROR(VLOOKUP(A399,'code a barre'!A:C,3,0),0)</f>
        <v>2</v>
      </c>
      <c r="E399" s="34" t="str">
        <f t="shared" si="42"/>
        <v>Quantité OK</v>
      </c>
      <c r="F399" s="34">
        <f>C399-D399</f>
        <v>0</v>
      </c>
      <c r="G399" s="35">
        <f t="shared" si="43"/>
        <v>2</v>
      </c>
      <c r="H399" s="35" t="str">
        <f t="shared" si="44"/>
        <v>Quantité OK</v>
      </c>
      <c r="I399" s="35">
        <f t="shared" si="45"/>
        <v>0</v>
      </c>
      <c r="J399" s="17">
        <f t="shared" si="46"/>
        <v>2</v>
      </c>
      <c r="K399" s="17" t="str">
        <f t="shared" si="47"/>
        <v>Quantité OK</v>
      </c>
      <c r="L399" s="26">
        <f t="shared" si="48"/>
        <v>0</v>
      </c>
    </row>
    <row r="400" spans="1:12" x14ac:dyDescent="0.25">
      <c r="A400" s="33" t="s">
        <v>404</v>
      </c>
      <c r="B400" s="28">
        <v>121503</v>
      </c>
      <c r="C400" s="28">
        <v>1</v>
      </c>
      <c r="D400" s="30">
        <f>IFERROR(VLOOKUP(A400,'code a barre'!A:C,3,0),0)</f>
        <v>1</v>
      </c>
      <c r="E400" s="34" t="str">
        <f t="shared" si="42"/>
        <v>Quantité OK</v>
      </c>
      <c r="F400" s="34">
        <f>C400-D400</f>
        <v>0</v>
      </c>
      <c r="G400" s="35">
        <f t="shared" si="43"/>
        <v>1</v>
      </c>
      <c r="H400" s="35" t="str">
        <f t="shared" si="44"/>
        <v>Quantité OK</v>
      </c>
      <c r="I400" s="35">
        <f t="shared" si="45"/>
        <v>0</v>
      </c>
      <c r="J400" s="17">
        <f t="shared" si="46"/>
        <v>1</v>
      </c>
      <c r="K400" s="17" t="str">
        <f t="shared" si="47"/>
        <v>Quantité OK</v>
      </c>
      <c r="L400" s="26">
        <f t="shared" si="48"/>
        <v>0</v>
      </c>
    </row>
    <row r="401" spans="1:12" x14ac:dyDescent="0.25">
      <c r="A401" s="33" t="s">
        <v>405</v>
      </c>
      <c r="B401" s="28">
        <v>121503</v>
      </c>
      <c r="C401" s="28">
        <v>1</v>
      </c>
      <c r="D401" s="30">
        <f>IFERROR(VLOOKUP(A401,'code a barre'!A:C,3,0),0)</f>
        <v>1</v>
      </c>
      <c r="E401" s="34" t="str">
        <f t="shared" si="42"/>
        <v>Quantité OK</v>
      </c>
      <c r="F401" s="34">
        <f>C401-D401</f>
        <v>0</v>
      </c>
      <c r="G401" s="35">
        <f t="shared" si="43"/>
        <v>1</v>
      </c>
      <c r="H401" s="35" t="str">
        <f t="shared" si="44"/>
        <v>Quantité OK</v>
      </c>
      <c r="I401" s="35">
        <f t="shared" si="45"/>
        <v>0</v>
      </c>
      <c r="J401" s="17">
        <f t="shared" si="46"/>
        <v>1</v>
      </c>
      <c r="K401" s="17" t="str">
        <f t="shared" si="47"/>
        <v>Quantité OK</v>
      </c>
      <c r="L401" s="26">
        <f t="shared" si="48"/>
        <v>0</v>
      </c>
    </row>
    <row r="402" spans="1:12" x14ac:dyDescent="0.25">
      <c r="A402" s="33" t="s">
        <v>406</v>
      </c>
      <c r="B402" s="28">
        <v>121503</v>
      </c>
      <c r="C402" s="28">
        <v>3</v>
      </c>
      <c r="D402" s="30">
        <f>IFERROR(VLOOKUP(A402,'code a barre'!A:C,3,0),0)</f>
        <v>3</v>
      </c>
      <c r="E402" s="34" t="str">
        <f t="shared" si="42"/>
        <v>Quantité OK</v>
      </c>
      <c r="F402" s="34">
        <f>C402-D402</f>
        <v>0</v>
      </c>
      <c r="G402" s="35">
        <f t="shared" si="43"/>
        <v>3</v>
      </c>
      <c r="H402" s="35" t="str">
        <f t="shared" si="44"/>
        <v>Quantité OK</v>
      </c>
      <c r="I402" s="35">
        <f t="shared" si="45"/>
        <v>0</v>
      </c>
      <c r="J402" s="17">
        <f t="shared" si="46"/>
        <v>3</v>
      </c>
      <c r="K402" s="17" t="str">
        <f t="shared" si="47"/>
        <v>Quantité OK</v>
      </c>
      <c r="L402" s="26">
        <f t="shared" si="48"/>
        <v>0</v>
      </c>
    </row>
    <row r="403" spans="1:12" x14ac:dyDescent="0.25">
      <c r="A403" s="33" t="s">
        <v>407</v>
      </c>
      <c r="B403" s="28">
        <v>121503</v>
      </c>
      <c r="C403" s="28">
        <v>5</v>
      </c>
      <c r="D403" s="30">
        <f>IFERROR(VLOOKUP(A403,'code a barre'!A:C,3,0),0)</f>
        <v>0</v>
      </c>
      <c r="E403" s="34" t="str">
        <f t="shared" si="42"/>
        <v>Ecart négatif</v>
      </c>
      <c r="F403" s="34">
        <f>C403-D403</f>
        <v>5</v>
      </c>
      <c r="G403" s="35">
        <f t="shared" si="43"/>
        <v>0</v>
      </c>
      <c r="H403" s="35" t="str">
        <f t="shared" si="44"/>
        <v>Ecart négatif</v>
      </c>
      <c r="I403" s="35">
        <f t="shared" si="45"/>
        <v>5</v>
      </c>
      <c r="J403" s="17">
        <f t="shared" si="46"/>
        <v>0</v>
      </c>
      <c r="K403" s="17" t="str">
        <f t="shared" si="47"/>
        <v>Ecart négatif</v>
      </c>
      <c r="L403" s="26">
        <f t="shared" si="48"/>
        <v>5</v>
      </c>
    </row>
    <row r="404" spans="1:12" x14ac:dyDescent="0.25">
      <c r="A404" s="33" t="s">
        <v>408</v>
      </c>
      <c r="B404" s="28">
        <v>121503</v>
      </c>
      <c r="C404" s="28">
        <v>2</v>
      </c>
      <c r="D404" s="30">
        <f>IFERROR(VLOOKUP(A404,'code a barre'!A:C,3,0),0)</f>
        <v>2</v>
      </c>
      <c r="E404" s="34" t="str">
        <f t="shared" si="42"/>
        <v>Quantité OK</v>
      </c>
      <c r="F404" s="34">
        <f>C404-D404</f>
        <v>0</v>
      </c>
      <c r="G404" s="35">
        <f t="shared" si="43"/>
        <v>2</v>
      </c>
      <c r="H404" s="35" t="str">
        <f t="shared" si="44"/>
        <v>Quantité OK</v>
      </c>
      <c r="I404" s="35">
        <f t="shared" si="45"/>
        <v>0</v>
      </c>
      <c r="J404" s="17">
        <f t="shared" si="46"/>
        <v>2</v>
      </c>
      <c r="K404" s="17" t="str">
        <f t="shared" si="47"/>
        <v>Quantité OK</v>
      </c>
      <c r="L404" s="26">
        <f t="shared" si="48"/>
        <v>0</v>
      </c>
    </row>
    <row r="405" spans="1:12" x14ac:dyDescent="0.25">
      <c r="A405" s="33" t="s">
        <v>409</v>
      </c>
      <c r="B405" s="28">
        <v>121503</v>
      </c>
      <c r="C405" s="28">
        <v>11</v>
      </c>
      <c r="D405" s="30">
        <f>IFERROR(VLOOKUP(A405,'code a barre'!A:C,3,0),0)</f>
        <v>11</v>
      </c>
      <c r="E405" s="34" t="str">
        <f t="shared" si="42"/>
        <v>Quantité OK</v>
      </c>
      <c r="F405" s="34">
        <f>C405-D405</f>
        <v>0</v>
      </c>
      <c r="G405" s="35">
        <f t="shared" si="43"/>
        <v>11</v>
      </c>
      <c r="H405" s="35" t="str">
        <f t="shared" si="44"/>
        <v>Quantité OK</v>
      </c>
      <c r="I405" s="35">
        <f t="shared" si="45"/>
        <v>0</v>
      </c>
      <c r="J405" s="17">
        <f t="shared" si="46"/>
        <v>11</v>
      </c>
      <c r="K405" s="17" t="str">
        <f t="shared" si="47"/>
        <v>Quantité OK</v>
      </c>
      <c r="L405" s="26">
        <f t="shared" si="48"/>
        <v>0</v>
      </c>
    </row>
    <row r="406" spans="1:12" x14ac:dyDescent="0.25">
      <c r="A406" s="33" t="s">
        <v>410</v>
      </c>
      <c r="B406" s="28">
        <v>121503</v>
      </c>
      <c r="C406" s="28">
        <v>2</v>
      </c>
      <c r="D406" s="30">
        <f>IFERROR(VLOOKUP(A406,'code a barre'!A:C,3,0),0)</f>
        <v>2</v>
      </c>
      <c r="E406" s="34" t="str">
        <f t="shared" si="42"/>
        <v>Quantité OK</v>
      </c>
      <c r="F406" s="34">
        <f>C406-D406</f>
        <v>0</v>
      </c>
      <c r="G406" s="35">
        <f t="shared" si="43"/>
        <v>2</v>
      </c>
      <c r="H406" s="35" t="str">
        <f t="shared" si="44"/>
        <v>Quantité OK</v>
      </c>
      <c r="I406" s="35">
        <f t="shared" si="45"/>
        <v>0</v>
      </c>
      <c r="J406" s="17">
        <f t="shared" si="46"/>
        <v>2</v>
      </c>
      <c r="K406" s="17" t="str">
        <f t="shared" si="47"/>
        <v>Quantité OK</v>
      </c>
      <c r="L406" s="26">
        <f t="shared" si="48"/>
        <v>0</v>
      </c>
    </row>
    <row r="407" spans="1:12" x14ac:dyDescent="0.25">
      <c r="A407" s="33" t="s">
        <v>411</v>
      </c>
      <c r="B407" s="28">
        <v>121503</v>
      </c>
      <c r="C407" s="28">
        <v>1</v>
      </c>
      <c r="D407" s="30">
        <f>IFERROR(VLOOKUP(A407,'code a barre'!A:C,3,0),0)</f>
        <v>1</v>
      </c>
      <c r="E407" s="34" t="str">
        <f t="shared" si="42"/>
        <v>Quantité OK</v>
      </c>
      <c r="F407" s="34">
        <f>C407-D407</f>
        <v>0</v>
      </c>
      <c r="G407" s="35">
        <f t="shared" si="43"/>
        <v>1</v>
      </c>
      <c r="H407" s="35" t="str">
        <f t="shared" si="44"/>
        <v>Quantité OK</v>
      </c>
      <c r="I407" s="35">
        <f t="shared" si="45"/>
        <v>0</v>
      </c>
      <c r="J407" s="17">
        <f t="shared" si="46"/>
        <v>1</v>
      </c>
      <c r="K407" s="17" t="str">
        <f t="shared" si="47"/>
        <v>Quantité OK</v>
      </c>
      <c r="L407" s="26">
        <f t="shared" si="48"/>
        <v>0</v>
      </c>
    </row>
    <row r="408" spans="1:12" x14ac:dyDescent="0.25">
      <c r="A408" s="33" t="s">
        <v>412</v>
      </c>
      <c r="B408" s="28">
        <v>121503</v>
      </c>
      <c r="C408" s="28">
        <v>1</v>
      </c>
      <c r="D408" s="30">
        <f>IFERROR(VLOOKUP(A408,'code a barre'!A:C,3,0),0)</f>
        <v>1</v>
      </c>
      <c r="E408" s="34" t="str">
        <f t="shared" si="42"/>
        <v>Quantité OK</v>
      </c>
      <c r="F408" s="34">
        <f>C408-D408</f>
        <v>0</v>
      </c>
      <c r="G408" s="35">
        <f t="shared" si="43"/>
        <v>1</v>
      </c>
      <c r="H408" s="35" t="str">
        <f t="shared" si="44"/>
        <v>Quantité OK</v>
      </c>
      <c r="I408" s="35">
        <f t="shared" si="45"/>
        <v>0</v>
      </c>
      <c r="J408" s="17">
        <f t="shared" si="46"/>
        <v>1</v>
      </c>
      <c r="K408" s="17" t="str">
        <f t="shared" si="47"/>
        <v>Quantité OK</v>
      </c>
      <c r="L408" s="26">
        <f t="shared" si="48"/>
        <v>0</v>
      </c>
    </row>
    <row r="409" spans="1:12" x14ac:dyDescent="0.25">
      <c r="A409" s="33" t="s">
        <v>413</v>
      </c>
      <c r="B409" s="28">
        <v>121504</v>
      </c>
      <c r="C409" s="28">
        <v>2</v>
      </c>
      <c r="D409" s="30">
        <f>IFERROR(VLOOKUP(A409,'code a barre'!A:C,3,0),0)</f>
        <v>2</v>
      </c>
      <c r="E409" s="34" t="str">
        <f t="shared" si="42"/>
        <v>Quantité OK</v>
      </c>
      <c r="F409" s="34">
        <f>C409-D409</f>
        <v>0</v>
      </c>
      <c r="G409" s="35">
        <f t="shared" si="43"/>
        <v>2</v>
      </c>
      <c r="H409" s="35" t="str">
        <f t="shared" si="44"/>
        <v>Quantité OK</v>
      </c>
      <c r="I409" s="35">
        <f t="shared" si="45"/>
        <v>0</v>
      </c>
      <c r="J409" s="17">
        <f t="shared" si="46"/>
        <v>2</v>
      </c>
      <c r="K409" s="17" t="str">
        <f t="shared" si="47"/>
        <v>Quantité OK</v>
      </c>
      <c r="L409" s="26">
        <f t="shared" si="48"/>
        <v>0</v>
      </c>
    </row>
    <row r="410" spans="1:12" x14ac:dyDescent="0.25">
      <c r="A410" s="33" t="s">
        <v>414</v>
      </c>
      <c r="B410" s="28">
        <v>121504</v>
      </c>
      <c r="C410" s="28">
        <v>1</v>
      </c>
      <c r="D410" s="30">
        <f>IFERROR(VLOOKUP(A410,'code a barre'!A:C,3,0),0)</f>
        <v>0</v>
      </c>
      <c r="E410" s="34" t="str">
        <f t="shared" si="42"/>
        <v>Ecart négatif</v>
      </c>
      <c r="F410" s="34">
        <f>C410-D410</f>
        <v>1</v>
      </c>
      <c r="G410" s="35">
        <f t="shared" si="43"/>
        <v>0</v>
      </c>
      <c r="H410" s="35" t="str">
        <f t="shared" si="44"/>
        <v>Ecart négatif</v>
      </c>
      <c r="I410" s="35">
        <f t="shared" si="45"/>
        <v>1</v>
      </c>
      <c r="J410" s="17">
        <f t="shared" si="46"/>
        <v>0</v>
      </c>
      <c r="K410" s="17" t="str">
        <f t="shared" si="47"/>
        <v>Ecart négatif</v>
      </c>
      <c r="L410" s="26">
        <f t="shared" si="48"/>
        <v>1</v>
      </c>
    </row>
    <row r="411" spans="1:12" x14ac:dyDescent="0.25">
      <c r="A411" s="33" t="s">
        <v>415</v>
      </c>
      <c r="B411" s="28">
        <v>121601</v>
      </c>
      <c r="C411" s="28">
        <v>1</v>
      </c>
      <c r="D411" s="30">
        <f>IFERROR(VLOOKUP(A411,'code a barre'!A:C,3,0),0)</f>
        <v>0</v>
      </c>
      <c r="E411" s="34" t="str">
        <f t="shared" si="42"/>
        <v>Ecart négatif</v>
      </c>
      <c r="F411" s="34">
        <f>C411-D411</f>
        <v>1</v>
      </c>
      <c r="G411" s="35">
        <f t="shared" si="43"/>
        <v>0</v>
      </c>
      <c r="H411" s="35" t="str">
        <f t="shared" si="44"/>
        <v>Ecart négatif</v>
      </c>
      <c r="I411" s="35">
        <f t="shared" si="45"/>
        <v>1</v>
      </c>
      <c r="J411" s="17">
        <f t="shared" si="46"/>
        <v>0</v>
      </c>
      <c r="K411" s="17" t="str">
        <f t="shared" si="47"/>
        <v>Ecart négatif</v>
      </c>
      <c r="L411" s="26">
        <f t="shared" si="48"/>
        <v>1</v>
      </c>
    </row>
    <row r="412" spans="1:12" x14ac:dyDescent="0.25">
      <c r="A412" s="33" t="s">
        <v>416</v>
      </c>
      <c r="B412" s="28">
        <v>121601</v>
      </c>
      <c r="C412" s="28">
        <v>2</v>
      </c>
      <c r="D412" s="30">
        <f>IFERROR(VLOOKUP(A412,'code a barre'!A:C,3,0),0)</f>
        <v>2</v>
      </c>
      <c r="E412" s="34" t="str">
        <f t="shared" si="42"/>
        <v>Quantité OK</v>
      </c>
      <c r="F412" s="34">
        <f>C412-D412</f>
        <v>0</v>
      </c>
      <c r="G412" s="35">
        <f t="shared" si="43"/>
        <v>2</v>
      </c>
      <c r="H412" s="35" t="str">
        <f t="shared" si="44"/>
        <v>Quantité OK</v>
      </c>
      <c r="I412" s="35">
        <f t="shared" si="45"/>
        <v>0</v>
      </c>
      <c r="J412" s="17">
        <f t="shared" si="46"/>
        <v>2</v>
      </c>
      <c r="K412" s="17" t="str">
        <f t="shared" si="47"/>
        <v>Quantité OK</v>
      </c>
      <c r="L412" s="26">
        <f t="shared" si="48"/>
        <v>0</v>
      </c>
    </row>
    <row r="413" spans="1:12" x14ac:dyDescent="0.25">
      <c r="A413" s="36" t="s">
        <v>417</v>
      </c>
      <c r="B413" s="28">
        <v>121601</v>
      </c>
      <c r="C413" s="28">
        <v>2</v>
      </c>
      <c r="D413" s="30">
        <f>IFERROR(VLOOKUP(A413,'code a barre'!A:C,3,0),0)</f>
        <v>2</v>
      </c>
      <c r="E413" s="34" t="str">
        <f t="shared" si="42"/>
        <v>Quantité OK</v>
      </c>
      <c r="F413" s="34">
        <f>C413-D413</f>
        <v>0</v>
      </c>
      <c r="G413" s="35">
        <f t="shared" si="43"/>
        <v>2</v>
      </c>
      <c r="H413" s="35" t="str">
        <f t="shared" si="44"/>
        <v>Quantité OK</v>
      </c>
      <c r="I413" s="35">
        <f t="shared" si="45"/>
        <v>0</v>
      </c>
      <c r="J413" s="17">
        <f t="shared" si="46"/>
        <v>2</v>
      </c>
      <c r="K413" s="17" t="str">
        <f t="shared" si="47"/>
        <v>Quantité OK</v>
      </c>
      <c r="L413" s="26">
        <f t="shared" si="48"/>
        <v>0</v>
      </c>
    </row>
    <row r="414" spans="1:12" x14ac:dyDescent="0.25">
      <c r="A414" s="33" t="s">
        <v>418</v>
      </c>
      <c r="B414" s="28">
        <v>121602</v>
      </c>
      <c r="C414" s="28">
        <v>2</v>
      </c>
      <c r="D414" s="30">
        <f>IFERROR(VLOOKUP(A414,'code a barre'!A:C,3,0),0)</f>
        <v>2</v>
      </c>
      <c r="E414" s="34" t="str">
        <f t="shared" si="42"/>
        <v>Quantité OK</v>
      </c>
      <c r="F414" s="34">
        <f>C414-D414</f>
        <v>0</v>
      </c>
      <c r="G414" s="35">
        <f t="shared" si="43"/>
        <v>2</v>
      </c>
      <c r="H414" s="35" t="str">
        <f t="shared" si="44"/>
        <v>Quantité OK</v>
      </c>
      <c r="I414" s="35">
        <f t="shared" si="45"/>
        <v>0</v>
      </c>
      <c r="J414" s="17">
        <f t="shared" si="46"/>
        <v>2</v>
      </c>
      <c r="K414" s="17" t="str">
        <f t="shared" si="47"/>
        <v>Quantité OK</v>
      </c>
      <c r="L414" s="26">
        <f t="shared" si="48"/>
        <v>0</v>
      </c>
    </row>
    <row r="415" spans="1:12" x14ac:dyDescent="0.25">
      <c r="A415" s="33" t="s">
        <v>419</v>
      </c>
      <c r="B415" s="28">
        <v>121603</v>
      </c>
      <c r="C415" s="28">
        <v>1</v>
      </c>
      <c r="D415" s="30">
        <f>IFERROR(VLOOKUP(A415,'code a barre'!A:C,3,0),0)</f>
        <v>0</v>
      </c>
      <c r="E415" s="34" t="str">
        <f t="shared" si="42"/>
        <v>Ecart négatif</v>
      </c>
      <c r="F415" s="34">
        <f>C415-D415</f>
        <v>1</v>
      </c>
      <c r="G415" s="35">
        <f t="shared" si="43"/>
        <v>0</v>
      </c>
      <c r="H415" s="35" t="str">
        <f t="shared" si="44"/>
        <v>Ecart négatif</v>
      </c>
      <c r="I415" s="35">
        <f t="shared" si="45"/>
        <v>1</v>
      </c>
      <c r="J415" s="17">
        <f t="shared" si="46"/>
        <v>0</v>
      </c>
      <c r="K415" s="17" t="str">
        <f t="shared" si="47"/>
        <v>Ecart négatif</v>
      </c>
      <c r="L415" s="26">
        <f t="shared" si="48"/>
        <v>1</v>
      </c>
    </row>
    <row r="416" spans="1:12" x14ac:dyDescent="0.25">
      <c r="A416" s="33" t="s">
        <v>420</v>
      </c>
      <c r="B416" s="28">
        <v>121603</v>
      </c>
      <c r="C416" s="28">
        <v>18</v>
      </c>
      <c r="D416" s="30">
        <f>IFERROR(VLOOKUP(A416,'code a barre'!A:C,3,0),0)</f>
        <v>4</v>
      </c>
      <c r="E416" s="34" t="str">
        <f t="shared" si="42"/>
        <v>Ecart négatif</v>
      </c>
      <c r="F416" s="34">
        <f>C416-D416</f>
        <v>14</v>
      </c>
      <c r="G416" s="35">
        <f t="shared" si="43"/>
        <v>0</v>
      </c>
      <c r="H416" s="35" t="str">
        <f t="shared" si="44"/>
        <v>Ecart négatif</v>
      </c>
      <c r="I416" s="35">
        <f t="shared" si="45"/>
        <v>18</v>
      </c>
      <c r="J416" s="17">
        <f t="shared" si="46"/>
        <v>0</v>
      </c>
      <c r="K416" s="17" t="str">
        <f t="shared" si="47"/>
        <v>Ecart négatif</v>
      </c>
      <c r="L416" s="26">
        <f t="shared" si="48"/>
        <v>18</v>
      </c>
    </row>
    <row r="417" spans="1:12" x14ac:dyDescent="0.25">
      <c r="A417" s="33" t="s">
        <v>421</v>
      </c>
      <c r="B417" s="28">
        <v>121604</v>
      </c>
      <c r="C417" s="28">
        <v>2</v>
      </c>
      <c r="D417" s="30">
        <f>IFERROR(VLOOKUP(A417,'code a barre'!A:C,3,0),0)</f>
        <v>3</v>
      </c>
      <c r="E417" s="34" t="str">
        <f t="shared" si="42"/>
        <v>Ecart positif</v>
      </c>
      <c r="F417" s="34">
        <f>C417-D417</f>
        <v>-1</v>
      </c>
      <c r="G417" s="35">
        <f t="shared" si="43"/>
        <v>0</v>
      </c>
      <c r="H417" s="35" t="str">
        <f t="shared" si="44"/>
        <v>Ecart négatif</v>
      </c>
      <c r="I417" s="35">
        <f t="shared" si="45"/>
        <v>2</v>
      </c>
      <c r="J417" s="17">
        <f t="shared" si="46"/>
        <v>0</v>
      </c>
      <c r="K417" s="17" t="str">
        <f t="shared" si="47"/>
        <v>Ecart négatif</v>
      </c>
      <c r="L417" s="26">
        <f t="shared" si="48"/>
        <v>2</v>
      </c>
    </row>
    <row r="418" spans="1:12" x14ac:dyDescent="0.25">
      <c r="A418" s="33" t="s">
        <v>422</v>
      </c>
      <c r="B418" s="28">
        <v>121605</v>
      </c>
      <c r="C418" s="28">
        <v>4</v>
      </c>
      <c r="D418" s="30">
        <f>IFERROR(VLOOKUP(A418,'code a barre'!A:C,3,0),0)</f>
        <v>2</v>
      </c>
      <c r="E418" s="34" t="str">
        <f t="shared" si="42"/>
        <v>Ecart négatif</v>
      </c>
      <c r="F418" s="34">
        <f>C418-D418</f>
        <v>2</v>
      </c>
      <c r="G418" s="35">
        <f t="shared" si="43"/>
        <v>0</v>
      </c>
      <c r="H418" s="35" t="str">
        <f t="shared" si="44"/>
        <v>Ecart négatif</v>
      </c>
      <c r="I418" s="35">
        <f t="shared" si="45"/>
        <v>4</v>
      </c>
      <c r="J418" s="17">
        <f t="shared" si="46"/>
        <v>0</v>
      </c>
      <c r="K418" s="17" t="str">
        <f t="shared" si="47"/>
        <v>Ecart négatif</v>
      </c>
      <c r="L418" s="26">
        <f t="shared" si="48"/>
        <v>4</v>
      </c>
    </row>
    <row r="419" spans="1:12" x14ac:dyDescent="0.25">
      <c r="A419" s="33" t="s">
        <v>423</v>
      </c>
      <c r="B419" s="28">
        <v>121605</v>
      </c>
      <c r="C419" s="28">
        <v>1</v>
      </c>
      <c r="D419" s="30">
        <f>IFERROR(VLOOKUP(A419,'code a barre'!A:C,3,0),0)</f>
        <v>1</v>
      </c>
      <c r="E419" s="34" t="str">
        <f t="shared" si="42"/>
        <v>Quantité OK</v>
      </c>
      <c r="F419" s="34">
        <f>C419-D419</f>
        <v>0</v>
      </c>
      <c r="G419" s="35">
        <f t="shared" si="43"/>
        <v>1</v>
      </c>
      <c r="H419" s="35" t="str">
        <f t="shared" si="44"/>
        <v>Quantité OK</v>
      </c>
      <c r="I419" s="35">
        <f t="shared" si="45"/>
        <v>0</v>
      </c>
      <c r="J419" s="17">
        <f t="shared" si="46"/>
        <v>1</v>
      </c>
      <c r="K419" s="17" t="str">
        <f t="shared" si="47"/>
        <v>Quantité OK</v>
      </c>
      <c r="L419" s="26">
        <f t="shared" si="48"/>
        <v>0</v>
      </c>
    </row>
    <row r="420" spans="1:12" x14ac:dyDescent="0.25">
      <c r="A420" s="33" t="s">
        <v>424</v>
      </c>
      <c r="B420" s="28">
        <v>121605</v>
      </c>
      <c r="C420" s="28">
        <v>3</v>
      </c>
      <c r="D420" s="30">
        <f>IFERROR(VLOOKUP(A420,'code a barre'!A:C,3,0),0)</f>
        <v>3</v>
      </c>
      <c r="E420" s="34" t="str">
        <f t="shared" si="42"/>
        <v>Quantité OK</v>
      </c>
      <c r="F420" s="34">
        <f>C420-D420</f>
        <v>0</v>
      </c>
      <c r="G420" s="35">
        <f t="shared" si="43"/>
        <v>3</v>
      </c>
      <c r="H420" s="35" t="str">
        <f t="shared" si="44"/>
        <v>Quantité OK</v>
      </c>
      <c r="I420" s="35">
        <f t="shared" si="45"/>
        <v>0</v>
      </c>
      <c r="J420" s="17">
        <f t="shared" si="46"/>
        <v>3</v>
      </c>
      <c r="K420" s="17" t="str">
        <f t="shared" si="47"/>
        <v>Quantité OK</v>
      </c>
      <c r="L420" s="26">
        <f t="shared" si="48"/>
        <v>0</v>
      </c>
    </row>
    <row r="421" spans="1:12" x14ac:dyDescent="0.25">
      <c r="A421" s="33" t="s">
        <v>425</v>
      </c>
      <c r="B421" s="28">
        <v>121701</v>
      </c>
      <c r="C421" s="28">
        <v>1</v>
      </c>
      <c r="D421" s="30">
        <f>IFERROR(VLOOKUP(A421,'code a barre'!A:C,3,0),0)</f>
        <v>1</v>
      </c>
      <c r="E421" s="34" t="str">
        <f t="shared" si="42"/>
        <v>Quantité OK</v>
      </c>
      <c r="F421" s="34">
        <f>C421-D421</f>
        <v>0</v>
      </c>
      <c r="G421" s="35">
        <f t="shared" si="43"/>
        <v>1</v>
      </c>
      <c r="H421" s="35" t="str">
        <f t="shared" si="44"/>
        <v>Quantité OK</v>
      </c>
      <c r="I421" s="35">
        <f t="shared" si="45"/>
        <v>0</v>
      </c>
      <c r="J421" s="17">
        <f t="shared" si="46"/>
        <v>1</v>
      </c>
      <c r="K421" s="17" t="str">
        <f t="shared" si="47"/>
        <v>Quantité OK</v>
      </c>
      <c r="L421" s="26">
        <f t="shared" si="48"/>
        <v>0</v>
      </c>
    </row>
    <row r="422" spans="1:12" x14ac:dyDescent="0.25">
      <c r="A422" s="33" t="s">
        <v>426</v>
      </c>
      <c r="B422" s="28">
        <v>121701</v>
      </c>
      <c r="C422" s="28">
        <v>1</v>
      </c>
      <c r="D422" s="30">
        <f>IFERROR(VLOOKUP(A422,'code a barre'!A:C,3,0),0)</f>
        <v>1</v>
      </c>
      <c r="E422" s="34" t="str">
        <f t="shared" si="42"/>
        <v>Quantité OK</v>
      </c>
      <c r="F422" s="34">
        <f>C422-D422</f>
        <v>0</v>
      </c>
      <c r="G422" s="35">
        <f t="shared" si="43"/>
        <v>1</v>
      </c>
      <c r="H422" s="35" t="str">
        <f t="shared" si="44"/>
        <v>Quantité OK</v>
      </c>
      <c r="I422" s="35">
        <f t="shared" si="45"/>
        <v>0</v>
      </c>
      <c r="J422" s="17">
        <f t="shared" si="46"/>
        <v>1</v>
      </c>
      <c r="K422" s="17" t="str">
        <f t="shared" si="47"/>
        <v>Quantité OK</v>
      </c>
      <c r="L422" s="26">
        <f t="shared" si="48"/>
        <v>0</v>
      </c>
    </row>
    <row r="423" spans="1:12" x14ac:dyDescent="0.25">
      <c r="A423" s="33" t="s">
        <v>427</v>
      </c>
      <c r="B423" s="28">
        <v>121701</v>
      </c>
      <c r="C423" s="28">
        <v>2</v>
      </c>
      <c r="D423" s="30">
        <f>IFERROR(VLOOKUP(A423,'code a barre'!A:C,3,0),0)</f>
        <v>2</v>
      </c>
      <c r="E423" s="34" t="str">
        <f t="shared" si="42"/>
        <v>Quantité OK</v>
      </c>
      <c r="F423" s="34">
        <f>C423-D423</f>
        <v>0</v>
      </c>
      <c r="G423" s="35">
        <f t="shared" si="43"/>
        <v>2</v>
      </c>
      <c r="H423" s="35" t="str">
        <f t="shared" si="44"/>
        <v>Quantité OK</v>
      </c>
      <c r="I423" s="35">
        <f t="shared" si="45"/>
        <v>0</v>
      </c>
      <c r="J423" s="17">
        <f t="shared" si="46"/>
        <v>2</v>
      </c>
      <c r="K423" s="17" t="str">
        <f t="shared" si="47"/>
        <v>Quantité OK</v>
      </c>
      <c r="L423" s="26">
        <f t="shared" si="48"/>
        <v>0</v>
      </c>
    </row>
    <row r="424" spans="1:12" x14ac:dyDescent="0.25">
      <c r="A424" s="36" t="s">
        <v>428</v>
      </c>
      <c r="B424" s="28">
        <v>121701</v>
      </c>
      <c r="C424" s="28">
        <v>3</v>
      </c>
      <c r="D424" s="30">
        <f>IFERROR(VLOOKUP(A424,'code a barre'!A:C,3,0),0)</f>
        <v>3</v>
      </c>
      <c r="E424" s="34" t="str">
        <f t="shared" si="42"/>
        <v>Quantité OK</v>
      </c>
      <c r="F424" s="34">
        <f>C424-D424</f>
        <v>0</v>
      </c>
      <c r="G424" s="35">
        <f t="shared" si="43"/>
        <v>3</v>
      </c>
      <c r="H424" s="35" t="str">
        <f t="shared" si="44"/>
        <v>Quantité OK</v>
      </c>
      <c r="I424" s="35">
        <f t="shared" si="45"/>
        <v>0</v>
      </c>
      <c r="J424" s="17">
        <f t="shared" si="46"/>
        <v>3</v>
      </c>
      <c r="K424" s="17" t="str">
        <f t="shared" si="47"/>
        <v>Quantité OK</v>
      </c>
      <c r="L424" s="26">
        <f t="shared" si="48"/>
        <v>0</v>
      </c>
    </row>
    <row r="425" spans="1:12" x14ac:dyDescent="0.25">
      <c r="A425" s="33" t="s">
        <v>429</v>
      </c>
      <c r="B425" s="28">
        <v>121702</v>
      </c>
      <c r="C425" s="28">
        <v>1</v>
      </c>
      <c r="D425" s="30">
        <f>IFERROR(VLOOKUP(A425,'code a barre'!A:C,3,0),0)</f>
        <v>1</v>
      </c>
      <c r="E425" s="34" t="str">
        <f t="shared" si="42"/>
        <v>Quantité OK</v>
      </c>
      <c r="F425" s="34">
        <f>C425-D425</f>
        <v>0</v>
      </c>
      <c r="G425" s="35">
        <f t="shared" si="43"/>
        <v>1</v>
      </c>
      <c r="H425" s="35" t="str">
        <f t="shared" si="44"/>
        <v>Quantité OK</v>
      </c>
      <c r="I425" s="35">
        <f t="shared" si="45"/>
        <v>0</v>
      </c>
      <c r="J425" s="17">
        <f t="shared" si="46"/>
        <v>1</v>
      </c>
      <c r="K425" s="17" t="str">
        <f t="shared" si="47"/>
        <v>Quantité OK</v>
      </c>
      <c r="L425" s="26">
        <f t="shared" si="48"/>
        <v>0</v>
      </c>
    </row>
    <row r="426" spans="1:12" x14ac:dyDescent="0.25">
      <c r="A426" s="33" t="s">
        <v>430</v>
      </c>
      <c r="B426" s="28">
        <v>121702</v>
      </c>
      <c r="C426" s="28">
        <v>1</v>
      </c>
      <c r="D426" s="30">
        <f>IFERROR(VLOOKUP(A426,'code a barre'!A:C,3,0),0)</f>
        <v>1</v>
      </c>
      <c r="E426" s="34" t="str">
        <f t="shared" si="42"/>
        <v>Quantité OK</v>
      </c>
      <c r="F426" s="34">
        <f>C426-D426</f>
        <v>0</v>
      </c>
      <c r="G426" s="35">
        <f t="shared" si="43"/>
        <v>1</v>
      </c>
      <c r="H426" s="35" t="str">
        <f t="shared" si="44"/>
        <v>Quantité OK</v>
      </c>
      <c r="I426" s="35">
        <f t="shared" si="45"/>
        <v>0</v>
      </c>
      <c r="J426" s="17">
        <f t="shared" si="46"/>
        <v>1</v>
      </c>
      <c r="K426" s="17" t="str">
        <f t="shared" si="47"/>
        <v>Quantité OK</v>
      </c>
      <c r="L426" s="26">
        <f t="shared" si="48"/>
        <v>0</v>
      </c>
    </row>
    <row r="427" spans="1:12" x14ac:dyDescent="0.25">
      <c r="A427" s="33" t="s">
        <v>431</v>
      </c>
      <c r="B427" s="28">
        <v>121702</v>
      </c>
      <c r="C427" s="28">
        <v>1</v>
      </c>
      <c r="D427" s="30">
        <f>IFERROR(VLOOKUP(A427,'code a barre'!A:C,3,0),0)</f>
        <v>1</v>
      </c>
      <c r="E427" s="34" t="str">
        <f t="shared" si="42"/>
        <v>Quantité OK</v>
      </c>
      <c r="F427" s="34">
        <f>C427-D427</f>
        <v>0</v>
      </c>
      <c r="G427" s="35">
        <f t="shared" si="43"/>
        <v>1</v>
      </c>
      <c r="H427" s="35" t="str">
        <f t="shared" si="44"/>
        <v>Quantité OK</v>
      </c>
      <c r="I427" s="35">
        <f t="shared" si="45"/>
        <v>0</v>
      </c>
      <c r="J427" s="17">
        <f t="shared" si="46"/>
        <v>1</v>
      </c>
      <c r="K427" s="17" t="str">
        <f t="shared" si="47"/>
        <v>Quantité OK</v>
      </c>
      <c r="L427" s="26">
        <f t="shared" si="48"/>
        <v>0</v>
      </c>
    </row>
    <row r="428" spans="1:12" x14ac:dyDescent="0.25">
      <c r="A428" s="33" t="s">
        <v>432</v>
      </c>
      <c r="B428" s="28">
        <v>121702</v>
      </c>
      <c r="C428" s="28">
        <v>2</v>
      </c>
      <c r="D428" s="30">
        <f>IFERROR(VLOOKUP(A428,'code a barre'!A:C,3,0),0)</f>
        <v>2</v>
      </c>
      <c r="E428" s="34" t="str">
        <f t="shared" si="42"/>
        <v>Quantité OK</v>
      </c>
      <c r="F428" s="34">
        <f>C428-D428</f>
        <v>0</v>
      </c>
      <c r="G428" s="35">
        <f t="shared" si="43"/>
        <v>2</v>
      </c>
      <c r="H428" s="35" t="str">
        <f t="shared" si="44"/>
        <v>Quantité OK</v>
      </c>
      <c r="I428" s="35">
        <f t="shared" si="45"/>
        <v>0</v>
      </c>
      <c r="J428" s="17">
        <f t="shared" si="46"/>
        <v>2</v>
      </c>
      <c r="K428" s="17" t="str">
        <f t="shared" si="47"/>
        <v>Quantité OK</v>
      </c>
      <c r="L428" s="26">
        <f t="shared" si="48"/>
        <v>0</v>
      </c>
    </row>
    <row r="429" spans="1:12" x14ac:dyDescent="0.25">
      <c r="A429" s="33" t="s">
        <v>433</v>
      </c>
      <c r="B429" s="28">
        <v>121702</v>
      </c>
      <c r="C429" s="28">
        <v>2</v>
      </c>
      <c r="D429" s="30">
        <f>IFERROR(VLOOKUP(A429,'code a barre'!A:C,3,0),0)</f>
        <v>1</v>
      </c>
      <c r="E429" s="34" t="str">
        <f t="shared" si="42"/>
        <v>Ecart négatif</v>
      </c>
      <c r="F429" s="34">
        <f>C429-D429</f>
        <v>1</v>
      </c>
      <c r="G429" s="35">
        <f t="shared" si="43"/>
        <v>0</v>
      </c>
      <c r="H429" s="35" t="str">
        <f t="shared" si="44"/>
        <v>Ecart négatif</v>
      </c>
      <c r="I429" s="35">
        <f t="shared" si="45"/>
        <v>2</v>
      </c>
      <c r="J429" s="17">
        <f t="shared" si="46"/>
        <v>0</v>
      </c>
      <c r="K429" s="17" t="str">
        <f t="shared" si="47"/>
        <v>Ecart négatif</v>
      </c>
      <c r="L429" s="26">
        <f t="shared" si="48"/>
        <v>2</v>
      </c>
    </row>
    <row r="430" spans="1:12" x14ac:dyDescent="0.25">
      <c r="A430" s="33" t="s">
        <v>434</v>
      </c>
      <c r="B430" s="28">
        <v>121702</v>
      </c>
      <c r="C430" s="28">
        <v>1</v>
      </c>
      <c r="D430" s="30">
        <f>IFERROR(VLOOKUP(A430,'code a barre'!A:C,3,0),0)</f>
        <v>1</v>
      </c>
      <c r="E430" s="34" t="str">
        <f t="shared" si="42"/>
        <v>Quantité OK</v>
      </c>
      <c r="F430" s="34">
        <f>C430-D430</f>
        <v>0</v>
      </c>
      <c r="G430" s="35">
        <f t="shared" si="43"/>
        <v>1</v>
      </c>
      <c r="H430" s="35" t="str">
        <f t="shared" si="44"/>
        <v>Quantité OK</v>
      </c>
      <c r="I430" s="35">
        <f t="shared" si="45"/>
        <v>0</v>
      </c>
      <c r="J430" s="17">
        <f t="shared" si="46"/>
        <v>1</v>
      </c>
      <c r="K430" s="17" t="str">
        <f t="shared" si="47"/>
        <v>Quantité OK</v>
      </c>
      <c r="L430" s="26">
        <f t="shared" si="48"/>
        <v>0</v>
      </c>
    </row>
    <row r="431" spans="1:12" x14ac:dyDescent="0.25">
      <c r="A431" s="33" t="s">
        <v>435</v>
      </c>
      <c r="B431" s="28">
        <v>121702</v>
      </c>
      <c r="C431" s="28">
        <v>2</v>
      </c>
      <c r="D431" s="30">
        <f>IFERROR(VLOOKUP(A431,'code a barre'!A:C,3,0),0)</f>
        <v>2</v>
      </c>
      <c r="E431" s="34" t="str">
        <f t="shared" si="42"/>
        <v>Quantité OK</v>
      </c>
      <c r="F431" s="34">
        <f>C431-D431</f>
        <v>0</v>
      </c>
      <c r="G431" s="35">
        <f t="shared" si="43"/>
        <v>2</v>
      </c>
      <c r="H431" s="35" t="str">
        <f t="shared" si="44"/>
        <v>Quantité OK</v>
      </c>
      <c r="I431" s="35">
        <f t="shared" si="45"/>
        <v>0</v>
      </c>
      <c r="J431" s="17">
        <f t="shared" si="46"/>
        <v>2</v>
      </c>
      <c r="K431" s="17" t="str">
        <f t="shared" si="47"/>
        <v>Quantité OK</v>
      </c>
      <c r="L431" s="26">
        <f t="shared" si="48"/>
        <v>0</v>
      </c>
    </row>
    <row r="432" spans="1:12" x14ac:dyDescent="0.25">
      <c r="A432" s="33" t="s">
        <v>436</v>
      </c>
      <c r="B432" s="28">
        <v>121702</v>
      </c>
      <c r="C432" s="28">
        <v>1</v>
      </c>
      <c r="D432" s="30">
        <f>IFERROR(VLOOKUP(A432,'code a barre'!A:C,3,0),0)</f>
        <v>1</v>
      </c>
      <c r="E432" s="34" t="str">
        <f t="shared" si="42"/>
        <v>Quantité OK</v>
      </c>
      <c r="F432" s="34">
        <f>C432-D432</f>
        <v>0</v>
      </c>
      <c r="G432" s="35">
        <f t="shared" si="43"/>
        <v>1</v>
      </c>
      <c r="H432" s="35" t="str">
        <f t="shared" si="44"/>
        <v>Quantité OK</v>
      </c>
      <c r="I432" s="35">
        <f t="shared" si="45"/>
        <v>0</v>
      </c>
      <c r="J432" s="17">
        <f t="shared" si="46"/>
        <v>1</v>
      </c>
      <c r="K432" s="17" t="str">
        <f t="shared" si="47"/>
        <v>Quantité OK</v>
      </c>
      <c r="L432" s="26">
        <f t="shared" si="48"/>
        <v>0</v>
      </c>
    </row>
    <row r="433" spans="1:12" x14ac:dyDescent="0.25">
      <c r="A433" s="33" t="s">
        <v>437</v>
      </c>
      <c r="B433" s="28">
        <v>121702</v>
      </c>
      <c r="C433" s="28">
        <v>1</v>
      </c>
      <c r="D433" s="30">
        <f>IFERROR(VLOOKUP(A433,'code a barre'!A:C,3,0),0)</f>
        <v>1</v>
      </c>
      <c r="E433" s="34" t="str">
        <f t="shared" si="42"/>
        <v>Quantité OK</v>
      </c>
      <c r="F433" s="34">
        <f>C433-D433</f>
        <v>0</v>
      </c>
      <c r="G433" s="35">
        <f t="shared" si="43"/>
        <v>1</v>
      </c>
      <c r="H433" s="35" t="str">
        <f t="shared" si="44"/>
        <v>Quantité OK</v>
      </c>
      <c r="I433" s="35">
        <f t="shared" si="45"/>
        <v>0</v>
      </c>
      <c r="J433" s="17">
        <f t="shared" si="46"/>
        <v>1</v>
      </c>
      <c r="K433" s="17" t="str">
        <f t="shared" si="47"/>
        <v>Quantité OK</v>
      </c>
      <c r="L433" s="26">
        <f t="shared" si="48"/>
        <v>0</v>
      </c>
    </row>
    <row r="434" spans="1:12" x14ac:dyDescent="0.25">
      <c r="A434" s="33" t="s">
        <v>438</v>
      </c>
      <c r="B434" s="28">
        <v>121702</v>
      </c>
      <c r="C434" s="28">
        <v>3</v>
      </c>
      <c r="D434" s="30">
        <f>IFERROR(VLOOKUP(A434,'code a barre'!A:C,3,0),0)</f>
        <v>3</v>
      </c>
      <c r="E434" s="34" t="str">
        <f t="shared" si="42"/>
        <v>Quantité OK</v>
      </c>
      <c r="F434" s="34">
        <f>C434-D434</f>
        <v>0</v>
      </c>
      <c r="G434" s="35">
        <f t="shared" si="43"/>
        <v>3</v>
      </c>
      <c r="H434" s="35" t="str">
        <f t="shared" si="44"/>
        <v>Quantité OK</v>
      </c>
      <c r="I434" s="35">
        <f t="shared" si="45"/>
        <v>0</v>
      </c>
      <c r="J434" s="17">
        <f t="shared" si="46"/>
        <v>3</v>
      </c>
      <c r="K434" s="17" t="str">
        <f t="shared" si="47"/>
        <v>Quantité OK</v>
      </c>
      <c r="L434" s="26">
        <f t="shared" si="48"/>
        <v>0</v>
      </c>
    </row>
    <row r="435" spans="1:12" x14ac:dyDescent="0.25">
      <c r="A435" s="33" t="s">
        <v>439</v>
      </c>
      <c r="B435" s="28">
        <v>121702</v>
      </c>
      <c r="C435" s="28">
        <v>1</v>
      </c>
      <c r="D435" s="30">
        <f>IFERROR(VLOOKUP(A435,'code a barre'!A:C,3,0),0)</f>
        <v>1</v>
      </c>
      <c r="E435" s="34" t="str">
        <f t="shared" si="42"/>
        <v>Quantité OK</v>
      </c>
      <c r="F435" s="34">
        <f>C435-D435</f>
        <v>0</v>
      </c>
      <c r="G435" s="35">
        <f t="shared" si="43"/>
        <v>1</v>
      </c>
      <c r="H435" s="35" t="str">
        <f t="shared" si="44"/>
        <v>Quantité OK</v>
      </c>
      <c r="I435" s="35">
        <f t="shared" si="45"/>
        <v>0</v>
      </c>
      <c r="J435" s="17">
        <f t="shared" si="46"/>
        <v>1</v>
      </c>
      <c r="K435" s="17" t="str">
        <f t="shared" si="47"/>
        <v>Quantité OK</v>
      </c>
      <c r="L435" s="26">
        <f t="shared" si="48"/>
        <v>0</v>
      </c>
    </row>
    <row r="436" spans="1:12" x14ac:dyDescent="0.25">
      <c r="A436" s="36" t="s">
        <v>440</v>
      </c>
      <c r="B436" s="28">
        <v>121702</v>
      </c>
      <c r="C436" s="28">
        <v>1</v>
      </c>
      <c r="D436" s="30">
        <f>IFERROR(VLOOKUP(A436,'code a barre'!A:C,3,0),0)</f>
        <v>1</v>
      </c>
      <c r="E436" s="34" t="str">
        <f t="shared" si="42"/>
        <v>Quantité OK</v>
      </c>
      <c r="F436" s="34">
        <f>C436-D436</f>
        <v>0</v>
      </c>
      <c r="G436" s="35">
        <f t="shared" si="43"/>
        <v>1</v>
      </c>
      <c r="H436" s="35" t="str">
        <f t="shared" si="44"/>
        <v>Quantité OK</v>
      </c>
      <c r="I436" s="35">
        <f t="shared" si="45"/>
        <v>0</v>
      </c>
      <c r="J436" s="17">
        <f t="shared" si="46"/>
        <v>1</v>
      </c>
      <c r="K436" s="17" t="str">
        <f t="shared" si="47"/>
        <v>Quantité OK</v>
      </c>
      <c r="L436" s="26">
        <f t="shared" si="48"/>
        <v>0</v>
      </c>
    </row>
    <row r="437" spans="1:12" x14ac:dyDescent="0.25">
      <c r="A437" s="33" t="s">
        <v>441</v>
      </c>
      <c r="B437" s="28">
        <v>121702</v>
      </c>
      <c r="C437" s="28">
        <v>1</v>
      </c>
      <c r="D437" s="30">
        <f>IFERROR(VLOOKUP(A437,'code a barre'!A:C,3,0),0)</f>
        <v>1</v>
      </c>
      <c r="E437" s="34" t="str">
        <f t="shared" si="42"/>
        <v>Quantité OK</v>
      </c>
      <c r="F437" s="34">
        <f>C437-D437</f>
        <v>0</v>
      </c>
      <c r="G437" s="35">
        <f t="shared" si="43"/>
        <v>1</v>
      </c>
      <c r="H437" s="35" t="str">
        <f t="shared" si="44"/>
        <v>Quantité OK</v>
      </c>
      <c r="I437" s="35">
        <f t="shared" si="45"/>
        <v>0</v>
      </c>
      <c r="J437" s="17">
        <f t="shared" si="46"/>
        <v>1</v>
      </c>
      <c r="K437" s="17" t="str">
        <f t="shared" si="47"/>
        <v>Quantité OK</v>
      </c>
      <c r="L437" s="26">
        <f t="shared" si="48"/>
        <v>0</v>
      </c>
    </row>
    <row r="438" spans="1:12" x14ac:dyDescent="0.25">
      <c r="A438" s="33" t="s">
        <v>442</v>
      </c>
      <c r="B438" s="28">
        <v>121702</v>
      </c>
      <c r="C438" s="28">
        <v>1</v>
      </c>
      <c r="D438" s="30">
        <f>IFERROR(VLOOKUP(A438,'code a barre'!A:C,3,0),0)</f>
        <v>0</v>
      </c>
      <c r="E438" s="34" t="str">
        <f t="shared" si="42"/>
        <v>Ecart négatif</v>
      </c>
      <c r="F438" s="34">
        <f>C438-D438</f>
        <v>1</v>
      </c>
      <c r="G438" s="35">
        <f t="shared" si="43"/>
        <v>0</v>
      </c>
      <c r="H438" s="35" t="str">
        <f t="shared" si="44"/>
        <v>Ecart négatif</v>
      </c>
      <c r="I438" s="35">
        <f t="shared" si="45"/>
        <v>1</v>
      </c>
      <c r="J438" s="17">
        <f t="shared" si="46"/>
        <v>0</v>
      </c>
      <c r="K438" s="17" t="str">
        <f t="shared" si="47"/>
        <v>Ecart négatif</v>
      </c>
      <c r="L438" s="26">
        <f t="shared" si="48"/>
        <v>1</v>
      </c>
    </row>
    <row r="439" spans="1:12" x14ac:dyDescent="0.25">
      <c r="A439" s="33" t="s">
        <v>443</v>
      </c>
      <c r="B439" s="28">
        <v>121702</v>
      </c>
      <c r="C439" s="28">
        <v>1</v>
      </c>
      <c r="D439" s="30">
        <f>IFERROR(VLOOKUP(A439,'code a barre'!A:C,3,0),0)</f>
        <v>1</v>
      </c>
      <c r="E439" s="34" t="str">
        <f t="shared" si="42"/>
        <v>Quantité OK</v>
      </c>
      <c r="F439" s="34">
        <f>C439-D439</f>
        <v>0</v>
      </c>
      <c r="G439" s="35">
        <f t="shared" si="43"/>
        <v>1</v>
      </c>
      <c r="H439" s="35" t="str">
        <f t="shared" si="44"/>
        <v>Quantité OK</v>
      </c>
      <c r="I439" s="35">
        <f t="shared" si="45"/>
        <v>0</v>
      </c>
      <c r="J439" s="17">
        <f t="shared" si="46"/>
        <v>1</v>
      </c>
      <c r="K439" s="17" t="str">
        <f t="shared" si="47"/>
        <v>Quantité OK</v>
      </c>
      <c r="L439" s="26">
        <f t="shared" si="48"/>
        <v>0</v>
      </c>
    </row>
    <row r="440" spans="1:12" x14ac:dyDescent="0.25">
      <c r="A440" s="33" t="s">
        <v>444</v>
      </c>
      <c r="B440" s="28">
        <v>121703</v>
      </c>
      <c r="C440" s="28">
        <v>2</v>
      </c>
      <c r="D440" s="30">
        <f>IFERROR(VLOOKUP(A440,'code a barre'!A:C,3,0),0)</f>
        <v>2</v>
      </c>
      <c r="E440" s="34" t="str">
        <f t="shared" si="42"/>
        <v>Quantité OK</v>
      </c>
      <c r="F440" s="34">
        <f>C440-D440</f>
        <v>0</v>
      </c>
      <c r="G440" s="35">
        <f t="shared" si="43"/>
        <v>2</v>
      </c>
      <c r="H440" s="35" t="str">
        <f t="shared" si="44"/>
        <v>Quantité OK</v>
      </c>
      <c r="I440" s="35">
        <f t="shared" si="45"/>
        <v>0</v>
      </c>
      <c r="J440" s="17">
        <f t="shared" si="46"/>
        <v>2</v>
      </c>
      <c r="K440" s="17" t="str">
        <f t="shared" si="47"/>
        <v>Quantité OK</v>
      </c>
      <c r="L440" s="26">
        <f t="shared" si="48"/>
        <v>0</v>
      </c>
    </row>
    <row r="441" spans="1:12" x14ac:dyDescent="0.25">
      <c r="A441" s="33" t="s">
        <v>445</v>
      </c>
      <c r="B441" s="28">
        <v>121703</v>
      </c>
      <c r="C441" s="28">
        <v>1</v>
      </c>
      <c r="D441" s="30">
        <f>IFERROR(VLOOKUP(A441,'code a barre'!A:C,3,0),0)</f>
        <v>1</v>
      </c>
      <c r="E441" s="34" t="str">
        <f t="shared" si="42"/>
        <v>Quantité OK</v>
      </c>
      <c r="F441" s="34">
        <f>C441-D441</f>
        <v>0</v>
      </c>
      <c r="G441" s="35">
        <f t="shared" si="43"/>
        <v>1</v>
      </c>
      <c r="H441" s="35" t="str">
        <f t="shared" si="44"/>
        <v>Quantité OK</v>
      </c>
      <c r="I441" s="35">
        <f t="shared" si="45"/>
        <v>0</v>
      </c>
      <c r="J441" s="17">
        <f t="shared" si="46"/>
        <v>1</v>
      </c>
      <c r="K441" s="17" t="str">
        <f t="shared" si="47"/>
        <v>Quantité OK</v>
      </c>
      <c r="L441" s="26">
        <f t="shared" si="48"/>
        <v>0</v>
      </c>
    </row>
    <row r="442" spans="1:12" x14ac:dyDescent="0.25">
      <c r="A442" s="33" t="s">
        <v>446</v>
      </c>
      <c r="B442" s="28">
        <v>121703</v>
      </c>
      <c r="C442" s="28">
        <v>1</v>
      </c>
      <c r="D442" s="30">
        <f>IFERROR(VLOOKUP(A442,'code a barre'!A:C,3,0),0)</f>
        <v>1</v>
      </c>
      <c r="E442" s="34" t="str">
        <f t="shared" si="42"/>
        <v>Quantité OK</v>
      </c>
      <c r="F442" s="34">
        <f>C442-D442</f>
        <v>0</v>
      </c>
      <c r="G442" s="35">
        <f t="shared" si="43"/>
        <v>1</v>
      </c>
      <c r="H442" s="35" t="str">
        <f t="shared" si="44"/>
        <v>Quantité OK</v>
      </c>
      <c r="I442" s="35">
        <f t="shared" si="45"/>
        <v>0</v>
      </c>
      <c r="J442" s="17">
        <f t="shared" si="46"/>
        <v>1</v>
      </c>
      <c r="K442" s="17" t="str">
        <f t="shared" si="47"/>
        <v>Quantité OK</v>
      </c>
      <c r="L442" s="26">
        <f t="shared" si="48"/>
        <v>0</v>
      </c>
    </row>
    <row r="443" spans="1:12" x14ac:dyDescent="0.25">
      <c r="A443" s="33" t="s">
        <v>447</v>
      </c>
      <c r="B443" s="28">
        <v>121703</v>
      </c>
      <c r="C443" s="28">
        <v>1</v>
      </c>
      <c r="D443" s="30">
        <f>IFERROR(VLOOKUP(A443,'code a barre'!A:C,3,0),0)</f>
        <v>1</v>
      </c>
      <c r="E443" s="34" t="str">
        <f t="shared" si="42"/>
        <v>Quantité OK</v>
      </c>
      <c r="F443" s="34">
        <f>C443-D443</f>
        <v>0</v>
      </c>
      <c r="G443" s="35">
        <f t="shared" si="43"/>
        <v>1</v>
      </c>
      <c r="H443" s="35" t="str">
        <f t="shared" si="44"/>
        <v>Quantité OK</v>
      </c>
      <c r="I443" s="35">
        <f t="shared" si="45"/>
        <v>0</v>
      </c>
      <c r="J443" s="17">
        <f t="shared" si="46"/>
        <v>1</v>
      </c>
      <c r="K443" s="17" t="str">
        <f t="shared" si="47"/>
        <v>Quantité OK</v>
      </c>
      <c r="L443" s="26">
        <f t="shared" si="48"/>
        <v>0</v>
      </c>
    </row>
    <row r="444" spans="1:12" x14ac:dyDescent="0.25">
      <c r="A444" s="33" t="s">
        <v>448</v>
      </c>
      <c r="B444" s="28">
        <v>121703</v>
      </c>
      <c r="C444" s="28">
        <v>5</v>
      </c>
      <c r="D444" s="30">
        <f>IFERROR(VLOOKUP(A444,'code a barre'!A:C,3,0),0)</f>
        <v>5</v>
      </c>
      <c r="E444" s="34" t="str">
        <f t="shared" si="42"/>
        <v>Quantité OK</v>
      </c>
      <c r="F444" s="34">
        <f>C444-D444</f>
        <v>0</v>
      </c>
      <c r="G444" s="35">
        <f t="shared" si="43"/>
        <v>5</v>
      </c>
      <c r="H444" s="35" t="str">
        <f t="shared" si="44"/>
        <v>Quantité OK</v>
      </c>
      <c r="I444" s="35">
        <f t="shared" si="45"/>
        <v>0</v>
      </c>
      <c r="J444" s="17">
        <f t="shared" si="46"/>
        <v>5</v>
      </c>
      <c r="K444" s="17" t="str">
        <f t="shared" si="47"/>
        <v>Quantité OK</v>
      </c>
      <c r="L444" s="26">
        <f t="shared" si="48"/>
        <v>0</v>
      </c>
    </row>
    <row r="445" spans="1:12" x14ac:dyDescent="0.25">
      <c r="A445" s="33" t="s">
        <v>449</v>
      </c>
      <c r="B445" s="28">
        <v>121703</v>
      </c>
      <c r="C445" s="28">
        <v>1</v>
      </c>
      <c r="D445" s="30">
        <f>IFERROR(VLOOKUP(A445,'code a barre'!A:C,3,0),0)</f>
        <v>1</v>
      </c>
      <c r="E445" s="34" t="str">
        <f t="shared" si="42"/>
        <v>Quantité OK</v>
      </c>
      <c r="F445" s="34">
        <f>C445-D445</f>
        <v>0</v>
      </c>
      <c r="G445" s="35">
        <f t="shared" si="43"/>
        <v>1</v>
      </c>
      <c r="H445" s="35" t="str">
        <f t="shared" si="44"/>
        <v>Quantité OK</v>
      </c>
      <c r="I445" s="35">
        <f t="shared" si="45"/>
        <v>0</v>
      </c>
      <c r="J445" s="17">
        <f t="shared" si="46"/>
        <v>1</v>
      </c>
      <c r="K445" s="17" t="str">
        <f t="shared" si="47"/>
        <v>Quantité OK</v>
      </c>
      <c r="L445" s="26">
        <f t="shared" si="48"/>
        <v>0</v>
      </c>
    </row>
    <row r="446" spans="1:12" x14ac:dyDescent="0.25">
      <c r="A446" s="33" t="s">
        <v>450</v>
      </c>
      <c r="B446" s="28">
        <v>121703</v>
      </c>
      <c r="C446" s="28">
        <v>2</v>
      </c>
      <c r="D446" s="30">
        <f>IFERROR(VLOOKUP(A446,'code a barre'!A:C,3,0),0)</f>
        <v>2</v>
      </c>
      <c r="E446" s="34" t="str">
        <f t="shared" si="42"/>
        <v>Quantité OK</v>
      </c>
      <c r="F446" s="34">
        <f>C446-D446</f>
        <v>0</v>
      </c>
      <c r="G446" s="35">
        <f t="shared" si="43"/>
        <v>2</v>
      </c>
      <c r="H446" s="35" t="str">
        <f t="shared" si="44"/>
        <v>Quantité OK</v>
      </c>
      <c r="I446" s="35">
        <f t="shared" si="45"/>
        <v>0</v>
      </c>
      <c r="J446" s="17">
        <f t="shared" si="46"/>
        <v>2</v>
      </c>
      <c r="K446" s="17" t="str">
        <f t="shared" si="47"/>
        <v>Quantité OK</v>
      </c>
      <c r="L446" s="26">
        <f t="shared" si="48"/>
        <v>0</v>
      </c>
    </row>
    <row r="447" spans="1:12" x14ac:dyDescent="0.25">
      <c r="A447" s="33" t="s">
        <v>451</v>
      </c>
      <c r="B447" s="28">
        <v>121703</v>
      </c>
      <c r="C447" s="28">
        <v>1</v>
      </c>
      <c r="D447" s="30">
        <f>IFERROR(VLOOKUP(A447,'code a barre'!A:C,3,0),0)</f>
        <v>1</v>
      </c>
      <c r="E447" s="34" t="str">
        <f t="shared" si="42"/>
        <v>Quantité OK</v>
      </c>
      <c r="F447" s="34">
        <f>C447-D447</f>
        <v>0</v>
      </c>
      <c r="G447" s="35">
        <f t="shared" si="43"/>
        <v>1</v>
      </c>
      <c r="H447" s="35" t="str">
        <f t="shared" si="44"/>
        <v>Quantité OK</v>
      </c>
      <c r="I447" s="35">
        <f t="shared" si="45"/>
        <v>0</v>
      </c>
      <c r="J447" s="17">
        <f t="shared" si="46"/>
        <v>1</v>
      </c>
      <c r="K447" s="17" t="str">
        <f t="shared" si="47"/>
        <v>Quantité OK</v>
      </c>
      <c r="L447" s="26">
        <f t="shared" si="48"/>
        <v>0</v>
      </c>
    </row>
    <row r="448" spans="1:12" x14ac:dyDescent="0.25">
      <c r="A448" s="33" t="s">
        <v>452</v>
      </c>
      <c r="B448" s="28">
        <v>121703</v>
      </c>
      <c r="C448" s="28">
        <v>1</v>
      </c>
      <c r="D448" s="30">
        <f>IFERROR(VLOOKUP(A448,'code a barre'!A:C,3,0),0)</f>
        <v>1</v>
      </c>
      <c r="E448" s="34" t="str">
        <f t="shared" si="42"/>
        <v>Quantité OK</v>
      </c>
      <c r="F448" s="34">
        <f>C448-D448</f>
        <v>0</v>
      </c>
      <c r="G448" s="35">
        <f t="shared" si="43"/>
        <v>1</v>
      </c>
      <c r="H448" s="35" t="str">
        <f t="shared" si="44"/>
        <v>Quantité OK</v>
      </c>
      <c r="I448" s="35">
        <f t="shared" si="45"/>
        <v>0</v>
      </c>
      <c r="J448" s="17">
        <f t="shared" si="46"/>
        <v>1</v>
      </c>
      <c r="K448" s="17" t="str">
        <f t="shared" si="47"/>
        <v>Quantité OK</v>
      </c>
      <c r="L448" s="26">
        <f t="shared" si="48"/>
        <v>0</v>
      </c>
    </row>
    <row r="449" spans="1:12" x14ac:dyDescent="0.25">
      <c r="A449" s="33" t="s">
        <v>453</v>
      </c>
      <c r="B449" s="28">
        <v>121704</v>
      </c>
      <c r="C449" s="28">
        <v>1</v>
      </c>
      <c r="D449" s="30">
        <f>IFERROR(VLOOKUP(A449,'code a barre'!A:C,3,0),0)</f>
        <v>0</v>
      </c>
      <c r="E449" s="34" t="str">
        <f t="shared" si="42"/>
        <v>Ecart négatif</v>
      </c>
      <c r="F449" s="34">
        <f>C449-D449</f>
        <v>1</v>
      </c>
      <c r="G449" s="35">
        <f t="shared" si="43"/>
        <v>0</v>
      </c>
      <c r="H449" s="35" t="str">
        <f t="shared" si="44"/>
        <v>Ecart négatif</v>
      </c>
      <c r="I449" s="35">
        <f t="shared" si="45"/>
        <v>1</v>
      </c>
      <c r="J449" s="17">
        <f t="shared" si="46"/>
        <v>0</v>
      </c>
      <c r="K449" s="17" t="str">
        <f t="shared" si="47"/>
        <v>Ecart négatif</v>
      </c>
      <c r="L449" s="26">
        <f t="shared" si="48"/>
        <v>1</v>
      </c>
    </row>
    <row r="450" spans="1:12" x14ac:dyDescent="0.25">
      <c r="A450" s="33" t="s">
        <v>454</v>
      </c>
      <c r="B450" s="28">
        <v>121704</v>
      </c>
      <c r="C450" s="28">
        <v>1</v>
      </c>
      <c r="D450" s="30">
        <f>IFERROR(VLOOKUP(A450,'code a barre'!A:C,3,0),0)</f>
        <v>0</v>
      </c>
      <c r="E450" s="34" t="str">
        <f t="shared" si="42"/>
        <v>Ecart négatif</v>
      </c>
      <c r="F450" s="34">
        <f>C450-D450</f>
        <v>1</v>
      </c>
      <c r="G450" s="35">
        <f t="shared" si="43"/>
        <v>0</v>
      </c>
      <c r="H450" s="35" t="str">
        <f t="shared" si="44"/>
        <v>Ecart négatif</v>
      </c>
      <c r="I450" s="35">
        <f t="shared" si="45"/>
        <v>1</v>
      </c>
      <c r="J450" s="17">
        <f t="shared" si="46"/>
        <v>0</v>
      </c>
      <c r="K450" s="17" t="str">
        <f t="shared" si="47"/>
        <v>Ecart négatif</v>
      </c>
      <c r="L450" s="26">
        <f t="shared" si="48"/>
        <v>1</v>
      </c>
    </row>
    <row r="451" spans="1:12" x14ac:dyDescent="0.25">
      <c r="A451" s="36" t="s">
        <v>455</v>
      </c>
      <c r="B451" s="28">
        <v>121704</v>
      </c>
      <c r="C451" s="28">
        <v>2</v>
      </c>
      <c r="D451" s="30">
        <f>IFERROR(VLOOKUP(A451,'code a barre'!A:C,3,0),0)</f>
        <v>2</v>
      </c>
      <c r="E451" s="34" t="str">
        <f t="shared" ref="E451:E514" si="49">IF(C451=D451,"Quantité OK",IF(C451&lt;D451,"Ecart positif","Ecart négatif"))</f>
        <v>Quantité OK</v>
      </c>
      <c r="F451" s="34">
        <f>C451-D451</f>
        <v>0</v>
      </c>
      <c r="G451" s="35">
        <f t="shared" ref="G451:G514" si="50">IF(E451="Quantité OK",D451,0)</f>
        <v>2</v>
      </c>
      <c r="H451" s="35" t="str">
        <f t="shared" ref="H451:H514" si="51">IF(C451=G451,"Quantité OK",IF(C451&lt;G451,"Ecart positif ","Ecart négatif"))</f>
        <v>Quantité OK</v>
      </c>
      <c r="I451" s="35">
        <f t="shared" ref="I451:I514" si="52">C451-G451</f>
        <v>0</v>
      </c>
      <c r="J451" s="17">
        <f t="shared" ref="J451:J514" si="53">IF(E451="Quantité OK",D451,0)</f>
        <v>2</v>
      </c>
      <c r="K451" s="17" t="str">
        <f t="shared" ref="K451:K514" si="54">IF(C451=J451,"Quantité OK",IF(C451&lt;J451,"Ecart positif ","Ecart négatif"))</f>
        <v>Quantité OK</v>
      </c>
      <c r="L451" s="26">
        <f t="shared" ref="L451:L514" si="55">C451-J451</f>
        <v>0</v>
      </c>
    </row>
    <row r="452" spans="1:12" x14ac:dyDescent="0.25">
      <c r="A452" s="33" t="s">
        <v>456</v>
      </c>
      <c r="B452" s="28">
        <v>121801</v>
      </c>
      <c r="C452" s="28">
        <v>1</v>
      </c>
      <c r="D452" s="30">
        <f>IFERROR(VLOOKUP(A452,'code a barre'!A:C,3,0),0)</f>
        <v>1</v>
      </c>
      <c r="E452" s="34" t="str">
        <f t="shared" si="49"/>
        <v>Quantité OK</v>
      </c>
      <c r="F452" s="34">
        <f>C452-D452</f>
        <v>0</v>
      </c>
      <c r="G452" s="35">
        <f t="shared" si="50"/>
        <v>1</v>
      </c>
      <c r="H452" s="35" t="str">
        <f t="shared" si="51"/>
        <v>Quantité OK</v>
      </c>
      <c r="I452" s="35">
        <f t="shared" si="52"/>
        <v>0</v>
      </c>
      <c r="J452" s="17">
        <f t="shared" si="53"/>
        <v>1</v>
      </c>
      <c r="K452" s="17" t="str">
        <f t="shared" si="54"/>
        <v>Quantité OK</v>
      </c>
      <c r="L452" s="26">
        <f t="shared" si="55"/>
        <v>0</v>
      </c>
    </row>
    <row r="453" spans="1:12" x14ac:dyDescent="0.25">
      <c r="A453" s="36" t="s">
        <v>457</v>
      </c>
      <c r="B453" s="28">
        <v>121801</v>
      </c>
      <c r="C453" s="28">
        <v>1</v>
      </c>
      <c r="D453" s="30">
        <f>IFERROR(VLOOKUP(A453,'code a barre'!A:C,3,0),0)</f>
        <v>1</v>
      </c>
      <c r="E453" s="34" t="str">
        <f t="shared" si="49"/>
        <v>Quantité OK</v>
      </c>
      <c r="F453" s="34">
        <f>C453-D453</f>
        <v>0</v>
      </c>
      <c r="G453" s="35">
        <f t="shared" si="50"/>
        <v>1</v>
      </c>
      <c r="H453" s="35" t="str">
        <f t="shared" si="51"/>
        <v>Quantité OK</v>
      </c>
      <c r="I453" s="35">
        <f t="shared" si="52"/>
        <v>0</v>
      </c>
      <c r="J453" s="17">
        <f t="shared" si="53"/>
        <v>1</v>
      </c>
      <c r="K453" s="17" t="str">
        <f t="shared" si="54"/>
        <v>Quantité OK</v>
      </c>
      <c r="L453" s="26">
        <f t="shared" si="55"/>
        <v>0</v>
      </c>
    </row>
    <row r="454" spans="1:12" x14ac:dyDescent="0.25">
      <c r="A454" s="33" t="s">
        <v>458</v>
      </c>
      <c r="B454" s="28">
        <v>121801</v>
      </c>
      <c r="C454" s="28">
        <v>2</v>
      </c>
      <c r="D454" s="30">
        <f>IFERROR(VLOOKUP(A454,'code a barre'!A:C,3,0),0)</f>
        <v>2</v>
      </c>
      <c r="E454" s="34" t="str">
        <f t="shared" si="49"/>
        <v>Quantité OK</v>
      </c>
      <c r="F454" s="34">
        <f>C454-D454</f>
        <v>0</v>
      </c>
      <c r="G454" s="35">
        <f t="shared" si="50"/>
        <v>2</v>
      </c>
      <c r="H454" s="35" t="str">
        <f t="shared" si="51"/>
        <v>Quantité OK</v>
      </c>
      <c r="I454" s="35">
        <f t="shared" si="52"/>
        <v>0</v>
      </c>
      <c r="J454" s="17">
        <f t="shared" si="53"/>
        <v>2</v>
      </c>
      <c r="K454" s="17" t="str">
        <f t="shared" si="54"/>
        <v>Quantité OK</v>
      </c>
      <c r="L454" s="26">
        <f t="shared" si="55"/>
        <v>0</v>
      </c>
    </row>
    <row r="455" spans="1:12" x14ac:dyDescent="0.25">
      <c r="A455" s="36" t="s">
        <v>459</v>
      </c>
      <c r="B455" s="28">
        <v>121802</v>
      </c>
      <c r="C455" s="28">
        <v>1</v>
      </c>
      <c r="D455" s="30">
        <f>IFERROR(VLOOKUP(A455,'code a barre'!A:C,3,0),0)</f>
        <v>0</v>
      </c>
      <c r="E455" s="34" t="str">
        <f t="shared" si="49"/>
        <v>Ecart négatif</v>
      </c>
      <c r="F455" s="34">
        <f>C455-D455</f>
        <v>1</v>
      </c>
      <c r="G455" s="35">
        <f t="shared" si="50"/>
        <v>0</v>
      </c>
      <c r="H455" s="35" t="str">
        <f t="shared" si="51"/>
        <v>Ecart négatif</v>
      </c>
      <c r="I455" s="35">
        <f t="shared" si="52"/>
        <v>1</v>
      </c>
      <c r="J455" s="17">
        <f t="shared" si="53"/>
        <v>0</v>
      </c>
      <c r="K455" s="17" t="str">
        <f t="shared" si="54"/>
        <v>Ecart négatif</v>
      </c>
      <c r="L455" s="26">
        <f t="shared" si="55"/>
        <v>1</v>
      </c>
    </row>
    <row r="456" spans="1:12" x14ac:dyDescent="0.25">
      <c r="A456" s="33" t="s">
        <v>460</v>
      </c>
      <c r="B456" s="28">
        <v>121802</v>
      </c>
      <c r="C456" s="28">
        <v>5</v>
      </c>
      <c r="D456" s="30">
        <f>IFERROR(VLOOKUP(A456,'code a barre'!A:C,3,0),0)</f>
        <v>4</v>
      </c>
      <c r="E456" s="34" t="str">
        <f t="shared" si="49"/>
        <v>Ecart négatif</v>
      </c>
      <c r="F456" s="34">
        <f>C456-D456</f>
        <v>1</v>
      </c>
      <c r="G456" s="35">
        <f t="shared" si="50"/>
        <v>0</v>
      </c>
      <c r="H456" s="35" t="str">
        <f t="shared" si="51"/>
        <v>Ecart négatif</v>
      </c>
      <c r="I456" s="35">
        <f t="shared" si="52"/>
        <v>5</v>
      </c>
      <c r="J456" s="17">
        <f t="shared" si="53"/>
        <v>0</v>
      </c>
      <c r="K456" s="17" t="str">
        <f t="shared" si="54"/>
        <v>Ecart négatif</v>
      </c>
      <c r="L456" s="26">
        <f t="shared" si="55"/>
        <v>5</v>
      </c>
    </row>
    <row r="457" spans="1:12" x14ac:dyDescent="0.25">
      <c r="A457" s="33" t="s">
        <v>461</v>
      </c>
      <c r="B457" s="28">
        <v>121802</v>
      </c>
      <c r="C457" s="28">
        <v>3</v>
      </c>
      <c r="D457" s="30">
        <f>IFERROR(VLOOKUP(A457,'code a barre'!A:C,3,0),0)</f>
        <v>3</v>
      </c>
      <c r="E457" s="34" t="str">
        <f t="shared" si="49"/>
        <v>Quantité OK</v>
      </c>
      <c r="F457" s="34">
        <f>C457-D457</f>
        <v>0</v>
      </c>
      <c r="G457" s="35">
        <f t="shared" si="50"/>
        <v>3</v>
      </c>
      <c r="H457" s="35" t="str">
        <f t="shared" si="51"/>
        <v>Quantité OK</v>
      </c>
      <c r="I457" s="35">
        <f t="shared" si="52"/>
        <v>0</v>
      </c>
      <c r="J457" s="17">
        <f t="shared" si="53"/>
        <v>3</v>
      </c>
      <c r="K457" s="17" t="str">
        <f t="shared" si="54"/>
        <v>Quantité OK</v>
      </c>
      <c r="L457" s="26">
        <f t="shared" si="55"/>
        <v>0</v>
      </c>
    </row>
    <row r="458" spans="1:12" x14ac:dyDescent="0.25">
      <c r="A458" s="33" t="s">
        <v>462</v>
      </c>
      <c r="B458" s="28">
        <v>121803</v>
      </c>
      <c r="C458" s="28">
        <v>2</v>
      </c>
      <c r="D458" s="30">
        <f>IFERROR(VLOOKUP(A458,'code a barre'!A:C,3,0),0)</f>
        <v>2</v>
      </c>
      <c r="E458" s="34" t="str">
        <f t="shared" si="49"/>
        <v>Quantité OK</v>
      </c>
      <c r="F458" s="34">
        <f>C458-D458</f>
        <v>0</v>
      </c>
      <c r="G458" s="35">
        <f t="shared" si="50"/>
        <v>2</v>
      </c>
      <c r="H458" s="35" t="str">
        <f t="shared" si="51"/>
        <v>Quantité OK</v>
      </c>
      <c r="I458" s="35">
        <f t="shared" si="52"/>
        <v>0</v>
      </c>
      <c r="J458" s="17">
        <f t="shared" si="53"/>
        <v>2</v>
      </c>
      <c r="K458" s="17" t="str">
        <f t="shared" si="54"/>
        <v>Quantité OK</v>
      </c>
      <c r="L458" s="26">
        <f t="shared" si="55"/>
        <v>0</v>
      </c>
    </row>
    <row r="459" spans="1:12" x14ac:dyDescent="0.25">
      <c r="A459" s="33" t="s">
        <v>463</v>
      </c>
      <c r="B459" s="28">
        <v>121803</v>
      </c>
      <c r="C459" s="28">
        <v>2</v>
      </c>
      <c r="D459" s="30">
        <f>IFERROR(VLOOKUP(A459,'code a barre'!A:C,3,0),0)</f>
        <v>2</v>
      </c>
      <c r="E459" s="34" t="str">
        <f t="shared" si="49"/>
        <v>Quantité OK</v>
      </c>
      <c r="F459" s="34">
        <f>C459-D459</f>
        <v>0</v>
      </c>
      <c r="G459" s="35">
        <f t="shared" si="50"/>
        <v>2</v>
      </c>
      <c r="H459" s="35" t="str">
        <f t="shared" si="51"/>
        <v>Quantité OK</v>
      </c>
      <c r="I459" s="35">
        <f t="shared" si="52"/>
        <v>0</v>
      </c>
      <c r="J459" s="17">
        <f t="shared" si="53"/>
        <v>2</v>
      </c>
      <c r="K459" s="17" t="str">
        <f t="shared" si="54"/>
        <v>Quantité OK</v>
      </c>
      <c r="L459" s="26">
        <f t="shared" si="55"/>
        <v>0</v>
      </c>
    </row>
    <row r="460" spans="1:12" x14ac:dyDescent="0.25">
      <c r="A460" s="33" t="s">
        <v>464</v>
      </c>
      <c r="B460" s="28">
        <v>121803</v>
      </c>
      <c r="C460" s="28">
        <v>1</v>
      </c>
      <c r="D460" s="30">
        <f>IFERROR(VLOOKUP(A460,'code a barre'!A:C,3,0),0)</f>
        <v>1</v>
      </c>
      <c r="E460" s="34" t="str">
        <f t="shared" si="49"/>
        <v>Quantité OK</v>
      </c>
      <c r="F460" s="34">
        <f>C460-D460</f>
        <v>0</v>
      </c>
      <c r="G460" s="35">
        <f t="shared" si="50"/>
        <v>1</v>
      </c>
      <c r="H460" s="35" t="str">
        <f t="shared" si="51"/>
        <v>Quantité OK</v>
      </c>
      <c r="I460" s="35">
        <f t="shared" si="52"/>
        <v>0</v>
      </c>
      <c r="J460" s="17">
        <f t="shared" si="53"/>
        <v>1</v>
      </c>
      <c r="K460" s="17" t="str">
        <f t="shared" si="54"/>
        <v>Quantité OK</v>
      </c>
      <c r="L460" s="26">
        <f t="shared" si="55"/>
        <v>0</v>
      </c>
    </row>
    <row r="461" spans="1:12" x14ac:dyDescent="0.25">
      <c r="A461" s="33" t="s">
        <v>465</v>
      </c>
      <c r="B461" s="28">
        <v>121804</v>
      </c>
      <c r="C461" s="28">
        <v>2</v>
      </c>
      <c r="D461" s="30">
        <f>IFERROR(VLOOKUP(A461,'code a barre'!A:C,3,0),0)</f>
        <v>2</v>
      </c>
      <c r="E461" s="34" t="str">
        <f t="shared" si="49"/>
        <v>Quantité OK</v>
      </c>
      <c r="F461" s="34">
        <f>C461-D461</f>
        <v>0</v>
      </c>
      <c r="G461" s="35">
        <f t="shared" si="50"/>
        <v>2</v>
      </c>
      <c r="H461" s="35" t="str">
        <f t="shared" si="51"/>
        <v>Quantité OK</v>
      </c>
      <c r="I461" s="35">
        <f t="shared" si="52"/>
        <v>0</v>
      </c>
      <c r="J461" s="17">
        <f t="shared" si="53"/>
        <v>2</v>
      </c>
      <c r="K461" s="17" t="str">
        <f t="shared" si="54"/>
        <v>Quantité OK</v>
      </c>
      <c r="L461" s="26">
        <f t="shared" si="55"/>
        <v>0</v>
      </c>
    </row>
    <row r="462" spans="1:12" x14ac:dyDescent="0.25">
      <c r="A462" s="33" t="s">
        <v>466</v>
      </c>
      <c r="B462" s="28">
        <v>121804</v>
      </c>
      <c r="C462" s="28">
        <v>2</v>
      </c>
      <c r="D462" s="30">
        <f>IFERROR(VLOOKUP(A462,'code a barre'!A:C,3,0),0)</f>
        <v>2</v>
      </c>
      <c r="E462" s="34" t="str">
        <f t="shared" si="49"/>
        <v>Quantité OK</v>
      </c>
      <c r="F462" s="34">
        <f>C462-D462</f>
        <v>0</v>
      </c>
      <c r="G462" s="35">
        <f t="shared" si="50"/>
        <v>2</v>
      </c>
      <c r="H462" s="35" t="str">
        <f t="shared" si="51"/>
        <v>Quantité OK</v>
      </c>
      <c r="I462" s="35">
        <f t="shared" si="52"/>
        <v>0</v>
      </c>
      <c r="J462" s="17">
        <f t="shared" si="53"/>
        <v>2</v>
      </c>
      <c r="K462" s="17" t="str">
        <f t="shared" si="54"/>
        <v>Quantité OK</v>
      </c>
      <c r="L462" s="26">
        <f t="shared" si="55"/>
        <v>0</v>
      </c>
    </row>
    <row r="463" spans="1:12" x14ac:dyDescent="0.25">
      <c r="A463" s="33" t="s">
        <v>467</v>
      </c>
      <c r="B463" s="28">
        <v>121804</v>
      </c>
      <c r="C463" s="28">
        <v>1</v>
      </c>
      <c r="D463" s="30">
        <f>IFERROR(VLOOKUP(A463,'code a barre'!A:C,3,0),0)</f>
        <v>1</v>
      </c>
      <c r="E463" s="34" t="str">
        <f t="shared" si="49"/>
        <v>Quantité OK</v>
      </c>
      <c r="F463" s="34">
        <f>C463-D463</f>
        <v>0</v>
      </c>
      <c r="G463" s="35">
        <f t="shared" si="50"/>
        <v>1</v>
      </c>
      <c r="H463" s="35" t="str">
        <f t="shared" si="51"/>
        <v>Quantité OK</v>
      </c>
      <c r="I463" s="35">
        <f t="shared" si="52"/>
        <v>0</v>
      </c>
      <c r="J463" s="17">
        <f t="shared" si="53"/>
        <v>1</v>
      </c>
      <c r="K463" s="17" t="str">
        <f t="shared" si="54"/>
        <v>Quantité OK</v>
      </c>
      <c r="L463" s="26">
        <f t="shared" si="55"/>
        <v>0</v>
      </c>
    </row>
    <row r="464" spans="1:12" x14ac:dyDescent="0.25">
      <c r="A464" s="33" t="s">
        <v>468</v>
      </c>
      <c r="B464" s="28">
        <v>121805</v>
      </c>
      <c r="C464" s="28">
        <v>2</v>
      </c>
      <c r="D464" s="30">
        <f>IFERROR(VLOOKUP(A464,'code a barre'!A:C,3,0),0)</f>
        <v>2</v>
      </c>
      <c r="E464" s="34" t="str">
        <f t="shared" si="49"/>
        <v>Quantité OK</v>
      </c>
      <c r="F464" s="34">
        <f>C464-D464</f>
        <v>0</v>
      </c>
      <c r="G464" s="35">
        <f t="shared" si="50"/>
        <v>2</v>
      </c>
      <c r="H464" s="35" t="str">
        <f t="shared" si="51"/>
        <v>Quantité OK</v>
      </c>
      <c r="I464" s="35">
        <f t="shared" si="52"/>
        <v>0</v>
      </c>
      <c r="J464" s="17">
        <f t="shared" si="53"/>
        <v>2</v>
      </c>
      <c r="K464" s="17" t="str">
        <f t="shared" si="54"/>
        <v>Quantité OK</v>
      </c>
      <c r="L464" s="26">
        <f t="shared" si="55"/>
        <v>0</v>
      </c>
    </row>
    <row r="465" spans="1:12" x14ac:dyDescent="0.25">
      <c r="A465" s="33" t="s">
        <v>469</v>
      </c>
      <c r="B465" s="28">
        <v>121805</v>
      </c>
      <c r="C465" s="28">
        <v>6</v>
      </c>
      <c r="D465" s="30">
        <f>IFERROR(VLOOKUP(A465,'code a barre'!A:C,3,0),0)</f>
        <v>3</v>
      </c>
      <c r="E465" s="34" t="str">
        <f t="shared" si="49"/>
        <v>Ecart négatif</v>
      </c>
      <c r="F465" s="34">
        <f>C465-D465</f>
        <v>3</v>
      </c>
      <c r="G465" s="35">
        <f t="shared" si="50"/>
        <v>0</v>
      </c>
      <c r="H465" s="35" t="str">
        <f t="shared" si="51"/>
        <v>Ecart négatif</v>
      </c>
      <c r="I465" s="35">
        <f t="shared" si="52"/>
        <v>6</v>
      </c>
      <c r="J465" s="17">
        <f t="shared" si="53"/>
        <v>0</v>
      </c>
      <c r="K465" s="17" t="str">
        <f t="shared" si="54"/>
        <v>Ecart négatif</v>
      </c>
      <c r="L465" s="26">
        <f t="shared" si="55"/>
        <v>6</v>
      </c>
    </row>
    <row r="466" spans="1:12" x14ac:dyDescent="0.25">
      <c r="A466" s="33" t="s">
        <v>470</v>
      </c>
      <c r="B466" s="28">
        <v>121805</v>
      </c>
      <c r="C466" s="28">
        <v>1</v>
      </c>
      <c r="D466" s="30">
        <f>IFERROR(VLOOKUP(A466,'code a barre'!A:C,3,0),0)</f>
        <v>1</v>
      </c>
      <c r="E466" s="34" t="str">
        <f t="shared" si="49"/>
        <v>Quantité OK</v>
      </c>
      <c r="F466" s="34">
        <f>C466-D466</f>
        <v>0</v>
      </c>
      <c r="G466" s="35">
        <f t="shared" si="50"/>
        <v>1</v>
      </c>
      <c r="H466" s="35" t="str">
        <f t="shared" si="51"/>
        <v>Quantité OK</v>
      </c>
      <c r="I466" s="35">
        <f t="shared" si="52"/>
        <v>0</v>
      </c>
      <c r="J466" s="17">
        <f t="shared" si="53"/>
        <v>1</v>
      </c>
      <c r="K466" s="17" t="str">
        <f t="shared" si="54"/>
        <v>Quantité OK</v>
      </c>
      <c r="L466" s="26">
        <f t="shared" si="55"/>
        <v>0</v>
      </c>
    </row>
    <row r="467" spans="1:12" x14ac:dyDescent="0.25">
      <c r="A467" s="33" t="s">
        <v>471</v>
      </c>
      <c r="B467" s="28">
        <v>121901</v>
      </c>
      <c r="C467" s="28">
        <v>3</v>
      </c>
      <c r="D467" s="30">
        <f>IFERROR(VLOOKUP(A467,'code a barre'!A:C,3,0),0)</f>
        <v>3</v>
      </c>
      <c r="E467" s="34" t="str">
        <f t="shared" si="49"/>
        <v>Quantité OK</v>
      </c>
      <c r="F467" s="34">
        <f>C467-D467</f>
        <v>0</v>
      </c>
      <c r="G467" s="35">
        <f t="shared" si="50"/>
        <v>3</v>
      </c>
      <c r="H467" s="35" t="str">
        <f t="shared" si="51"/>
        <v>Quantité OK</v>
      </c>
      <c r="I467" s="35">
        <f t="shared" si="52"/>
        <v>0</v>
      </c>
      <c r="J467" s="17">
        <f t="shared" si="53"/>
        <v>3</v>
      </c>
      <c r="K467" s="17" t="str">
        <f t="shared" si="54"/>
        <v>Quantité OK</v>
      </c>
      <c r="L467" s="26">
        <f t="shared" si="55"/>
        <v>0</v>
      </c>
    </row>
    <row r="468" spans="1:12" x14ac:dyDescent="0.25">
      <c r="A468" s="33" t="s">
        <v>472</v>
      </c>
      <c r="B468" s="28">
        <v>121901</v>
      </c>
      <c r="C468" s="28">
        <v>1</v>
      </c>
      <c r="D468" s="30">
        <f>IFERROR(VLOOKUP(A468,'code a barre'!A:C,3,0),0)</f>
        <v>0</v>
      </c>
      <c r="E468" s="34" t="str">
        <f t="shared" si="49"/>
        <v>Ecart négatif</v>
      </c>
      <c r="F468" s="34">
        <f>C468-D468</f>
        <v>1</v>
      </c>
      <c r="G468" s="35">
        <f t="shared" si="50"/>
        <v>0</v>
      </c>
      <c r="H468" s="35" t="str">
        <f t="shared" si="51"/>
        <v>Ecart négatif</v>
      </c>
      <c r="I468" s="35">
        <f t="shared" si="52"/>
        <v>1</v>
      </c>
      <c r="J468" s="17">
        <f t="shared" si="53"/>
        <v>0</v>
      </c>
      <c r="K468" s="17" t="str">
        <f t="shared" si="54"/>
        <v>Ecart négatif</v>
      </c>
      <c r="L468" s="26">
        <f t="shared" si="55"/>
        <v>1</v>
      </c>
    </row>
    <row r="469" spans="1:12" x14ac:dyDescent="0.25">
      <c r="A469" s="33" t="s">
        <v>473</v>
      </c>
      <c r="B469" s="28">
        <v>121901</v>
      </c>
      <c r="C469" s="28">
        <v>2</v>
      </c>
      <c r="D469" s="30">
        <f>IFERROR(VLOOKUP(A469,'code a barre'!A:C,3,0),0)</f>
        <v>2</v>
      </c>
      <c r="E469" s="34" t="str">
        <f t="shared" si="49"/>
        <v>Quantité OK</v>
      </c>
      <c r="F469" s="34">
        <f>C469-D469</f>
        <v>0</v>
      </c>
      <c r="G469" s="35">
        <f t="shared" si="50"/>
        <v>2</v>
      </c>
      <c r="H469" s="35" t="str">
        <f t="shared" si="51"/>
        <v>Quantité OK</v>
      </c>
      <c r="I469" s="35">
        <f t="shared" si="52"/>
        <v>0</v>
      </c>
      <c r="J469" s="17">
        <f t="shared" si="53"/>
        <v>2</v>
      </c>
      <c r="K469" s="17" t="str">
        <f t="shared" si="54"/>
        <v>Quantité OK</v>
      </c>
      <c r="L469" s="26">
        <f t="shared" si="55"/>
        <v>0</v>
      </c>
    </row>
    <row r="470" spans="1:12" x14ac:dyDescent="0.25">
      <c r="A470" s="33" t="s">
        <v>474</v>
      </c>
      <c r="B470" s="28">
        <v>121901</v>
      </c>
      <c r="C470" s="28">
        <v>2</v>
      </c>
      <c r="D470" s="30">
        <f>IFERROR(VLOOKUP(A470,'code a barre'!A:C,3,0),0)</f>
        <v>2</v>
      </c>
      <c r="E470" s="34" t="str">
        <f t="shared" si="49"/>
        <v>Quantité OK</v>
      </c>
      <c r="F470" s="34">
        <f>C470-D470</f>
        <v>0</v>
      </c>
      <c r="G470" s="35">
        <f t="shared" si="50"/>
        <v>2</v>
      </c>
      <c r="H470" s="35" t="str">
        <f t="shared" si="51"/>
        <v>Quantité OK</v>
      </c>
      <c r="I470" s="35">
        <f t="shared" si="52"/>
        <v>0</v>
      </c>
      <c r="J470" s="17">
        <f t="shared" si="53"/>
        <v>2</v>
      </c>
      <c r="K470" s="17" t="str">
        <f t="shared" si="54"/>
        <v>Quantité OK</v>
      </c>
      <c r="L470" s="26">
        <f t="shared" si="55"/>
        <v>0</v>
      </c>
    </row>
    <row r="471" spans="1:12" x14ac:dyDescent="0.25">
      <c r="A471" s="33" t="s">
        <v>475</v>
      </c>
      <c r="B471" s="28">
        <v>121901</v>
      </c>
      <c r="C471" s="28">
        <v>2</v>
      </c>
      <c r="D471" s="30">
        <f>IFERROR(VLOOKUP(A471,'code a barre'!A:C,3,0),0)</f>
        <v>2</v>
      </c>
      <c r="E471" s="34" t="str">
        <f t="shared" si="49"/>
        <v>Quantité OK</v>
      </c>
      <c r="F471" s="34">
        <f>C471-D471</f>
        <v>0</v>
      </c>
      <c r="G471" s="35">
        <f t="shared" si="50"/>
        <v>2</v>
      </c>
      <c r="H471" s="35" t="str">
        <f t="shared" si="51"/>
        <v>Quantité OK</v>
      </c>
      <c r="I471" s="35">
        <f t="shared" si="52"/>
        <v>0</v>
      </c>
      <c r="J471" s="17">
        <f t="shared" si="53"/>
        <v>2</v>
      </c>
      <c r="K471" s="17" t="str">
        <f t="shared" si="54"/>
        <v>Quantité OK</v>
      </c>
      <c r="L471" s="26">
        <f t="shared" si="55"/>
        <v>0</v>
      </c>
    </row>
    <row r="472" spans="1:12" x14ac:dyDescent="0.25">
      <c r="A472" s="33" t="s">
        <v>476</v>
      </c>
      <c r="B472" s="28">
        <v>121901</v>
      </c>
      <c r="C472" s="28">
        <v>1</v>
      </c>
      <c r="D472" s="30">
        <f>IFERROR(VLOOKUP(A472,'code a barre'!A:C,3,0),0)</f>
        <v>1</v>
      </c>
      <c r="E472" s="34" t="str">
        <f t="shared" si="49"/>
        <v>Quantité OK</v>
      </c>
      <c r="F472" s="34">
        <f>C472-D472</f>
        <v>0</v>
      </c>
      <c r="G472" s="35">
        <f t="shared" si="50"/>
        <v>1</v>
      </c>
      <c r="H472" s="35" t="str">
        <f t="shared" si="51"/>
        <v>Quantité OK</v>
      </c>
      <c r="I472" s="35">
        <f t="shared" si="52"/>
        <v>0</v>
      </c>
      <c r="J472" s="17">
        <f t="shared" si="53"/>
        <v>1</v>
      </c>
      <c r="K472" s="17" t="str">
        <f t="shared" si="54"/>
        <v>Quantité OK</v>
      </c>
      <c r="L472" s="26">
        <f t="shared" si="55"/>
        <v>0</v>
      </c>
    </row>
    <row r="473" spans="1:12" x14ac:dyDescent="0.25">
      <c r="A473" s="33" t="s">
        <v>477</v>
      </c>
      <c r="B473" s="28">
        <v>121901</v>
      </c>
      <c r="C473" s="28">
        <v>1</v>
      </c>
      <c r="D473" s="30">
        <f>IFERROR(VLOOKUP(A473,'code a barre'!A:C,3,0),0)</f>
        <v>1</v>
      </c>
      <c r="E473" s="34" t="str">
        <f t="shared" si="49"/>
        <v>Quantité OK</v>
      </c>
      <c r="F473" s="34">
        <f>C473-D473</f>
        <v>0</v>
      </c>
      <c r="G473" s="35">
        <f t="shared" si="50"/>
        <v>1</v>
      </c>
      <c r="H473" s="35" t="str">
        <f t="shared" si="51"/>
        <v>Quantité OK</v>
      </c>
      <c r="I473" s="35">
        <f t="shared" si="52"/>
        <v>0</v>
      </c>
      <c r="J473" s="17">
        <f t="shared" si="53"/>
        <v>1</v>
      </c>
      <c r="K473" s="17" t="str">
        <f t="shared" si="54"/>
        <v>Quantité OK</v>
      </c>
      <c r="L473" s="26">
        <f t="shared" si="55"/>
        <v>0</v>
      </c>
    </row>
    <row r="474" spans="1:12" x14ac:dyDescent="0.25">
      <c r="A474" s="33" t="s">
        <v>478</v>
      </c>
      <c r="B474" s="28">
        <v>121902</v>
      </c>
      <c r="C474" s="28">
        <v>1</v>
      </c>
      <c r="D474" s="30">
        <f>IFERROR(VLOOKUP(A474,'code a barre'!A:C,3,0),0)</f>
        <v>1</v>
      </c>
      <c r="E474" s="34" t="str">
        <f t="shared" si="49"/>
        <v>Quantité OK</v>
      </c>
      <c r="F474" s="34">
        <f>C474-D474</f>
        <v>0</v>
      </c>
      <c r="G474" s="35">
        <f t="shared" si="50"/>
        <v>1</v>
      </c>
      <c r="H474" s="35" t="str">
        <f t="shared" si="51"/>
        <v>Quantité OK</v>
      </c>
      <c r="I474" s="35">
        <f t="shared" si="52"/>
        <v>0</v>
      </c>
      <c r="J474" s="17">
        <f t="shared" si="53"/>
        <v>1</v>
      </c>
      <c r="K474" s="17" t="str">
        <f t="shared" si="54"/>
        <v>Quantité OK</v>
      </c>
      <c r="L474" s="26">
        <f t="shared" si="55"/>
        <v>0</v>
      </c>
    </row>
    <row r="475" spans="1:12" x14ac:dyDescent="0.25">
      <c r="A475" s="33" t="s">
        <v>479</v>
      </c>
      <c r="B475" s="28">
        <v>121902</v>
      </c>
      <c r="C475" s="28">
        <v>2</v>
      </c>
      <c r="D475" s="30">
        <f>IFERROR(VLOOKUP(A475,'code a barre'!A:C,3,0),0)</f>
        <v>2</v>
      </c>
      <c r="E475" s="34" t="str">
        <f t="shared" si="49"/>
        <v>Quantité OK</v>
      </c>
      <c r="F475" s="34">
        <f>C475-D475</f>
        <v>0</v>
      </c>
      <c r="G475" s="35">
        <f t="shared" si="50"/>
        <v>2</v>
      </c>
      <c r="H475" s="35" t="str">
        <f t="shared" si="51"/>
        <v>Quantité OK</v>
      </c>
      <c r="I475" s="35">
        <f t="shared" si="52"/>
        <v>0</v>
      </c>
      <c r="J475" s="17">
        <f t="shared" si="53"/>
        <v>2</v>
      </c>
      <c r="K475" s="17" t="str">
        <f t="shared" si="54"/>
        <v>Quantité OK</v>
      </c>
      <c r="L475" s="26">
        <f t="shared" si="55"/>
        <v>0</v>
      </c>
    </row>
    <row r="476" spans="1:12" x14ac:dyDescent="0.25">
      <c r="A476" s="33" t="s">
        <v>480</v>
      </c>
      <c r="B476" s="28">
        <v>121902</v>
      </c>
      <c r="C476" s="28">
        <v>3</v>
      </c>
      <c r="D476" s="30">
        <f>IFERROR(VLOOKUP(A476,'code a barre'!A:C,3,0),0)</f>
        <v>0</v>
      </c>
      <c r="E476" s="34" t="str">
        <f t="shared" si="49"/>
        <v>Ecart négatif</v>
      </c>
      <c r="F476" s="34">
        <f>C476-D476</f>
        <v>3</v>
      </c>
      <c r="G476" s="35">
        <f t="shared" si="50"/>
        <v>0</v>
      </c>
      <c r="H476" s="35" t="str">
        <f t="shared" si="51"/>
        <v>Ecart négatif</v>
      </c>
      <c r="I476" s="35">
        <f t="shared" si="52"/>
        <v>3</v>
      </c>
      <c r="J476" s="17">
        <f t="shared" si="53"/>
        <v>0</v>
      </c>
      <c r="K476" s="17" t="str">
        <f t="shared" si="54"/>
        <v>Ecart négatif</v>
      </c>
      <c r="L476" s="26">
        <f t="shared" si="55"/>
        <v>3</v>
      </c>
    </row>
    <row r="477" spans="1:12" x14ac:dyDescent="0.25">
      <c r="A477" s="33" t="s">
        <v>481</v>
      </c>
      <c r="B477" s="28">
        <v>121902</v>
      </c>
      <c r="C477" s="28">
        <v>3</v>
      </c>
      <c r="D477" s="30">
        <f>IFERROR(VLOOKUP(A477,'code a barre'!A:C,3,0),0)</f>
        <v>3</v>
      </c>
      <c r="E477" s="34" t="str">
        <f t="shared" si="49"/>
        <v>Quantité OK</v>
      </c>
      <c r="F477" s="34">
        <f>C477-D477</f>
        <v>0</v>
      </c>
      <c r="G477" s="35">
        <f t="shared" si="50"/>
        <v>3</v>
      </c>
      <c r="H477" s="35" t="str">
        <f t="shared" si="51"/>
        <v>Quantité OK</v>
      </c>
      <c r="I477" s="35">
        <f t="shared" si="52"/>
        <v>0</v>
      </c>
      <c r="J477" s="17">
        <f t="shared" si="53"/>
        <v>3</v>
      </c>
      <c r="K477" s="17" t="str">
        <f t="shared" si="54"/>
        <v>Quantité OK</v>
      </c>
      <c r="L477" s="26">
        <f t="shared" si="55"/>
        <v>0</v>
      </c>
    </row>
    <row r="478" spans="1:12" x14ac:dyDescent="0.25">
      <c r="A478" s="33" t="s">
        <v>482</v>
      </c>
      <c r="B478" s="28">
        <v>121902</v>
      </c>
      <c r="C478" s="28">
        <v>2</v>
      </c>
      <c r="D478" s="30">
        <f>IFERROR(VLOOKUP(A478,'code a barre'!A:C,3,0),0)</f>
        <v>2</v>
      </c>
      <c r="E478" s="34" t="str">
        <f t="shared" si="49"/>
        <v>Quantité OK</v>
      </c>
      <c r="F478" s="34">
        <f>C478-D478</f>
        <v>0</v>
      </c>
      <c r="G478" s="35">
        <f t="shared" si="50"/>
        <v>2</v>
      </c>
      <c r="H478" s="35" t="str">
        <f t="shared" si="51"/>
        <v>Quantité OK</v>
      </c>
      <c r="I478" s="35">
        <f t="shared" si="52"/>
        <v>0</v>
      </c>
      <c r="J478" s="17">
        <f t="shared" si="53"/>
        <v>2</v>
      </c>
      <c r="K478" s="17" t="str">
        <f t="shared" si="54"/>
        <v>Quantité OK</v>
      </c>
      <c r="L478" s="26">
        <f t="shared" si="55"/>
        <v>0</v>
      </c>
    </row>
    <row r="479" spans="1:12" x14ac:dyDescent="0.25">
      <c r="A479" s="33" t="s">
        <v>483</v>
      </c>
      <c r="B479" s="28">
        <v>121902</v>
      </c>
      <c r="C479" s="28">
        <v>2</v>
      </c>
      <c r="D479" s="30">
        <f>IFERROR(VLOOKUP(A479,'code a barre'!A:C,3,0),0)</f>
        <v>2</v>
      </c>
      <c r="E479" s="34" t="str">
        <f t="shared" si="49"/>
        <v>Quantité OK</v>
      </c>
      <c r="F479" s="34">
        <f>C479-D479</f>
        <v>0</v>
      </c>
      <c r="G479" s="35">
        <f t="shared" si="50"/>
        <v>2</v>
      </c>
      <c r="H479" s="35" t="str">
        <f t="shared" si="51"/>
        <v>Quantité OK</v>
      </c>
      <c r="I479" s="35">
        <f t="shared" si="52"/>
        <v>0</v>
      </c>
      <c r="J479" s="17">
        <f t="shared" si="53"/>
        <v>2</v>
      </c>
      <c r="K479" s="17" t="str">
        <f t="shared" si="54"/>
        <v>Quantité OK</v>
      </c>
      <c r="L479" s="26">
        <f t="shared" si="55"/>
        <v>0</v>
      </c>
    </row>
    <row r="480" spans="1:12" x14ac:dyDescent="0.25">
      <c r="A480" s="33" t="s">
        <v>484</v>
      </c>
      <c r="B480" s="28">
        <v>121902</v>
      </c>
      <c r="C480" s="28">
        <v>2</v>
      </c>
      <c r="D480" s="30">
        <f>IFERROR(VLOOKUP(A480,'code a barre'!A:C,3,0),0)</f>
        <v>2</v>
      </c>
      <c r="E480" s="34" t="str">
        <f t="shared" si="49"/>
        <v>Quantité OK</v>
      </c>
      <c r="F480" s="34">
        <f>C480-D480</f>
        <v>0</v>
      </c>
      <c r="G480" s="35">
        <f t="shared" si="50"/>
        <v>2</v>
      </c>
      <c r="H480" s="35" t="str">
        <f t="shared" si="51"/>
        <v>Quantité OK</v>
      </c>
      <c r="I480" s="35">
        <f t="shared" si="52"/>
        <v>0</v>
      </c>
      <c r="J480" s="17">
        <f t="shared" si="53"/>
        <v>2</v>
      </c>
      <c r="K480" s="17" t="str">
        <f t="shared" si="54"/>
        <v>Quantité OK</v>
      </c>
      <c r="L480" s="26">
        <f t="shared" si="55"/>
        <v>0</v>
      </c>
    </row>
    <row r="481" spans="1:12" x14ac:dyDescent="0.25">
      <c r="A481" s="33" t="s">
        <v>485</v>
      </c>
      <c r="B481" s="28">
        <v>121902</v>
      </c>
      <c r="C481" s="28">
        <v>5</v>
      </c>
      <c r="D481" s="30">
        <f>IFERROR(VLOOKUP(A481,'code a barre'!A:C,3,0),0)</f>
        <v>5</v>
      </c>
      <c r="E481" s="34" t="str">
        <f t="shared" si="49"/>
        <v>Quantité OK</v>
      </c>
      <c r="F481" s="34">
        <f>C481-D481</f>
        <v>0</v>
      </c>
      <c r="G481" s="35">
        <f t="shared" si="50"/>
        <v>5</v>
      </c>
      <c r="H481" s="35" t="str">
        <f t="shared" si="51"/>
        <v>Quantité OK</v>
      </c>
      <c r="I481" s="35">
        <f t="shared" si="52"/>
        <v>0</v>
      </c>
      <c r="J481" s="17">
        <f t="shared" si="53"/>
        <v>5</v>
      </c>
      <c r="K481" s="17" t="str">
        <f t="shared" si="54"/>
        <v>Quantité OK</v>
      </c>
      <c r="L481" s="26">
        <f t="shared" si="55"/>
        <v>0</v>
      </c>
    </row>
    <row r="482" spans="1:12" x14ac:dyDescent="0.25">
      <c r="A482" s="33" t="s">
        <v>486</v>
      </c>
      <c r="B482" s="28">
        <v>121902</v>
      </c>
      <c r="C482" s="28">
        <v>2</v>
      </c>
      <c r="D482" s="30">
        <f>IFERROR(VLOOKUP(A482,'code a barre'!A:C,3,0),0)</f>
        <v>1</v>
      </c>
      <c r="E482" s="34" t="str">
        <f t="shared" si="49"/>
        <v>Ecart négatif</v>
      </c>
      <c r="F482" s="34">
        <f>C482-D482</f>
        <v>1</v>
      </c>
      <c r="G482" s="35">
        <f t="shared" si="50"/>
        <v>0</v>
      </c>
      <c r="H482" s="35" t="str">
        <f t="shared" si="51"/>
        <v>Ecart négatif</v>
      </c>
      <c r="I482" s="35">
        <f t="shared" si="52"/>
        <v>2</v>
      </c>
      <c r="J482" s="17">
        <f t="shared" si="53"/>
        <v>0</v>
      </c>
      <c r="K482" s="17" t="str">
        <f t="shared" si="54"/>
        <v>Ecart négatif</v>
      </c>
      <c r="L482" s="26">
        <f t="shared" si="55"/>
        <v>2</v>
      </c>
    </row>
    <row r="483" spans="1:12" x14ac:dyDescent="0.25">
      <c r="A483" s="36" t="s">
        <v>487</v>
      </c>
      <c r="B483" s="28">
        <v>121902</v>
      </c>
      <c r="C483" s="28">
        <v>1</v>
      </c>
      <c r="D483" s="30">
        <f>IFERROR(VLOOKUP(A483,'code a barre'!A:C,3,0),0)</f>
        <v>0</v>
      </c>
      <c r="E483" s="34" t="str">
        <f t="shared" si="49"/>
        <v>Ecart négatif</v>
      </c>
      <c r="F483" s="34">
        <f>C483-D483</f>
        <v>1</v>
      </c>
      <c r="G483" s="35">
        <f t="shared" si="50"/>
        <v>0</v>
      </c>
      <c r="H483" s="35" t="str">
        <f t="shared" si="51"/>
        <v>Ecart négatif</v>
      </c>
      <c r="I483" s="35">
        <f t="shared" si="52"/>
        <v>1</v>
      </c>
      <c r="J483" s="17">
        <f t="shared" si="53"/>
        <v>0</v>
      </c>
      <c r="K483" s="17" t="str">
        <f t="shared" si="54"/>
        <v>Ecart négatif</v>
      </c>
      <c r="L483" s="26">
        <f t="shared" si="55"/>
        <v>1</v>
      </c>
    </row>
    <row r="484" spans="1:12" x14ac:dyDescent="0.25">
      <c r="A484" s="33" t="s">
        <v>488</v>
      </c>
      <c r="B484" s="28">
        <v>121902</v>
      </c>
      <c r="C484" s="28">
        <v>1</v>
      </c>
      <c r="D484" s="30">
        <f>IFERROR(VLOOKUP(A484,'code a barre'!A:C,3,0),0)</f>
        <v>0</v>
      </c>
      <c r="E484" s="34" t="str">
        <f t="shared" si="49"/>
        <v>Ecart négatif</v>
      </c>
      <c r="F484" s="34">
        <f>C484-D484</f>
        <v>1</v>
      </c>
      <c r="G484" s="35">
        <f t="shared" si="50"/>
        <v>0</v>
      </c>
      <c r="H484" s="35" t="str">
        <f t="shared" si="51"/>
        <v>Ecart négatif</v>
      </c>
      <c r="I484" s="35">
        <f t="shared" si="52"/>
        <v>1</v>
      </c>
      <c r="J484" s="17">
        <f t="shared" si="53"/>
        <v>0</v>
      </c>
      <c r="K484" s="17" t="str">
        <f t="shared" si="54"/>
        <v>Ecart négatif</v>
      </c>
      <c r="L484" s="26">
        <f t="shared" si="55"/>
        <v>1</v>
      </c>
    </row>
    <row r="485" spans="1:12" x14ac:dyDescent="0.25">
      <c r="A485" s="33" t="s">
        <v>489</v>
      </c>
      <c r="B485" s="28">
        <v>121902</v>
      </c>
      <c r="C485" s="28">
        <v>1</v>
      </c>
      <c r="D485" s="30">
        <f>IFERROR(VLOOKUP(A485,'code a barre'!A:C,3,0),0)</f>
        <v>1</v>
      </c>
      <c r="E485" s="34" t="str">
        <f t="shared" si="49"/>
        <v>Quantité OK</v>
      </c>
      <c r="F485" s="34">
        <f>C485-D485</f>
        <v>0</v>
      </c>
      <c r="G485" s="35">
        <f t="shared" si="50"/>
        <v>1</v>
      </c>
      <c r="H485" s="35" t="str">
        <f t="shared" si="51"/>
        <v>Quantité OK</v>
      </c>
      <c r="I485" s="35">
        <f t="shared" si="52"/>
        <v>0</v>
      </c>
      <c r="J485" s="17">
        <f t="shared" si="53"/>
        <v>1</v>
      </c>
      <c r="K485" s="17" t="str">
        <f t="shared" si="54"/>
        <v>Quantité OK</v>
      </c>
      <c r="L485" s="26">
        <f t="shared" si="55"/>
        <v>0</v>
      </c>
    </row>
    <row r="486" spans="1:12" x14ac:dyDescent="0.25">
      <c r="A486" s="33" t="s">
        <v>490</v>
      </c>
      <c r="B486" s="28">
        <v>121902</v>
      </c>
      <c r="C486" s="28">
        <v>3</v>
      </c>
      <c r="D486" s="30">
        <f>IFERROR(VLOOKUP(A486,'code a barre'!A:C,3,0),0)</f>
        <v>3</v>
      </c>
      <c r="E486" s="34" t="str">
        <f t="shared" si="49"/>
        <v>Quantité OK</v>
      </c>
      <c r="F486" s="34">
        <f>C486-D486</f>
        <v>0</v>
      </c>
      <c r="G486" s="35">
        <f t="shared" si="50"/>
        <v>3</v>
      </c>
      <c r="H486" s="35" t="str">
        <f t="shared" si="51"/>
        <v>Quantité OK</v>
      </c>
      <c r="I486" s="35">
        <f t="shared" si="52"/>
        <v>0</v>
      </c>
      <c r="J486" s="17">
        <f t="shared" si="53"/>
        <v>3</v>
      </c>
      <c r="K486" s="17" t="str">
        <f t="shared" si="54"/>
        <v>Quantité OK</v>
      </c>
      <c r="L486" s="26">
        <f t="shared" si="55"/>
        <v>0</v>
      </c>
    </row>
    <row r="487" spans="1:12" x14ac:dyDescent="0.25">
      <c r="A487" s="33" t="s">
        <v>491</v>
      </c>
      <c r="B487" s="28">
        <v>121903</v>
      </c>
      <c r="C487" s="28">
        <v>1</v>
      </c>
      <c r="D487" s="30">
        <f>IFERROR(VLOOKUP(A487,'code a barre'!A:C,3,0),0)</f>
        <v>1</v>
      </c>
      <c r="E487" s="34" t="str">
        <f t="shared" si="49"/>
        <v>Quantité OK</v>
      </c>
      <c r="F487" s="34">
        <f>C487-D487</f>
        <v>0</v>
      </c>
      <c r="G487" s="35">
        <f t="shared" si="50"/>
        <v>1</v>
      </c>
      <c r="H487" s="35" t="str">
        <f t="shared" si="51"/>
        <v>Quantité OK</v>
      </c>
      <c r="I487" s="35">
        <f t="shared" si="52"/>
        <v>0</v>
      </c>
      <c r="J487" s="17">
        <f t="shared" si="53"/>
        <v>1</v>
      </c>
      <c r="K487" s="17" t="str">
        <f t="shared" si="54"/>
        <v>Quantité OK</v>
      </c>
      <c r="L487" s="26">
        <f t="shared" si="55"/>
        <v>0</v>
      </c>
    </row>
    <row r="488" spans="1:12" x14ac:dyDescent="0.25">
      <c r="A488" s="33" t="s">
        <v>492</v>
      </c>
      <c r="B488" s="28">
        <v>121903</v>
      </c>
      <c r="C488" s="28">
        <v>1</v>
      </c>
      <c r="D488" s="30">
        <f>IFERROR(VLOOKUP(A488,'code a barre'!A:C,3,0),0)</f>
        <v>0</v>
      </c>
      <c r="E488" s="34" t="str">
        <f t="shared" si="49"/>
        <v>Ecart négatif</v>
      </c>
      <c r="F488" s="34">
        <f>C488-D488</f>
        <v>1</v>
      </c>
      <c r="G488" s="35">
        <f t="shared" si="50"/>
        <v>0</v>
      </c>
      <c r="H488" s="35" t="str">
        <f t="shared" si="51"/>
        <v>Ecart négatif</v>
      </c>
      <c r="I488" s="35">
        <f t="shared" si="52"/>
        <v>1</v>
      </c>
      <c r="J488" s="17">
        <f t="shared" si="53"/>
        <v>0</v>
      </c>
      <c r="K488" s="17" t="str">
        <f t="shared" si="54"/>
        <v>Ecart négatif</v>
      </c>
      <c r="L488" s="26">
        <f t="shared" si="55"/>
        <v>1</v>
      </c>
    </row>
    <row r="489" spans="1:12" x14ac:dyDescent="0.25">
      <c r="A489" s="33" t="s">
        <v>493</v>
      </c>
      <c r="B489" s="28">
        <v>121903</v>
      </c>
      <c r="C489" s="28">
        <v>1</v>
      </c>
      <c r="D489" s="30">
        <f>IFERROR(VLOOKUP(A489,'code a barre'!A:C,3,0),0)</f>
        <v>1</v>
      </c>
      <c r="E489" s="34" t="str">
        <f t="shared" si="49"/>
        <v>Quantité OK</v>
      </c>
      <c r="F489" s="34">
        <f>C489-D489</f>
        <v>0</v>
      </c>
      <c r="G489" s="35">
        <f t="shared" si="50"/>
        <v>1</v>
      </c>
      <c r="H489" s="35" t="str">
        <f t="shared" si="51"/>
        <v>Quantité OK</v>
      </c>
      <c r="I489" s="35">
        <f t="shared" si="52"/>
        <v>0</v>
      </c>
      <c r="J489" s="17">
        <f t="shared" si="53"/>
        <v>1</v>
      </c>
      <c r="K489" s="17" t="str">
        <f t="shared" si="54"/>
        <v>Quantité OK</v>
      </c>
      <c r="L489" s="26">
        <f t="shared" si="55"/>
        <v>0</v>
      </c>
    </row>
    <row r="490" spans="1:12" x14ac:dyDescent="0.25">
      <c r="A490" s="33" t="s">
        <v>494</v>
      </c>
      <c r="B490" s="28">
        <v>121903</v>
      </c>
      <c r="C490" s="28">
        <v>3</v>
      </c>
      <c r="D490" s="30">
        <f>IFERROR(VLOOKUP(A490,'code a barre'!A:C,3,0),0)</f>
        <v>2</v>
      </c>
      <c r="E490" s="34" t="str">
        <f t="shared" si="49"/>
        <v>Ecart négatif</v>
      </c>
      <c r="F490" s="34">
        <f>C490-D490</f>
        <v>1</v>
      </c>
      <c r="G490" s="35">
        <f t="shared" si="50"/>
        <v>0</v>
      </c>
      <c r="H490" s="35" t="str">
        <f t="shared" si="51"/>
        <v>Ecart négatif</v>
      </c>
      <c r="I490" s="35">
        <f t="shared" si="52"/>
        <v>3</v>
      </c>
      <c r="J490" s="17">
        <f t="shared" si="53"/>
        <v>0</v>
      </c>
      <c r="K490" s="17" t="str">
        <f t="shared" si="54"/>
        <v>Ecart négatif</v>
      </c>
      <c r="L490" s="26">
        <f t="shared" si="55"/>
        <v>3</v>
      </c>
    </row>
    <row r="491" spans="1:12" x14ac:dyDescent="0.25">
      <c r="A491" s="33" t="s">
        <v>495</v>
      </c>
      <c r="B491" s="28">
        <v>121903</v>
      </c>
      <c r="C491" s="28">
        <v>3</v>
      </c>
      <c r="D491" s="30">
        <f>IFERROR(VLOOKUP(A491,'code a barre'!A:C,3,0),0)</f>
        <v>3</v>
      </c>
      <c r="E491" s="34" t="str">
        <f t="shared" si="49"/>
        <v>Quantité OK</v>
      </c>
      <c r="F491" s="34">
        <f>C491-D491</f>
        <v>0</v>
      </c>
      <c r="G491" s="35">
        <f t="shared" si="50"/>
        <v>3</v>
      </c>
      <c r="H491" s="35" t="str">
        <f t="shared" si="51"/>
        <v>Quantité OK</v>
      </c>
      <c r="I491" s="35">
        <f t="shared" si="52"/>
        <v>0</v>
      </c>
      <c r="J491" s="17">
        <f t="shared" si="53"/>
        <v>3</v>
      </c>
      <c r="K491" s="17" t="str">
        <f t="shared" si="54"/>
        <v>Quantité OK</v>
      </c>
      <c r="L491" s="26">
        <f t="shared" si="55"/>
        <v>0</v>
      </c>
    </row>
    <row r="492" spans="1:12" x14ac:dyDescent="0.25">
      <c r="A492" s="33" t="s">
        <v>496</v>
      </c>
      <c r="B492" s="28">
        <v>121903</v>
      </c>
      <c r="C492" s="28">
        <v>5</v>
      </c>
      <c r="D492" s="30">
        <f>IFERROR(VLOOKUP(A492,'code a barre'!A:C,3,0),0)</f>
        <v>5</v>
      </c>
      <c r="E492" s="34" t="str">
        <f t="shared" si="49"/>
        <v>Quantité OK</v>
      </c>
      <c r="F492" s="34">
        <f>C492-D492</f>
        <v>0</v>
      </c>
      <c r="G492" s="35">
        <f t="shared" si="50"/>
        <v>5</v>
      </c>
      <c r="H492" s="35" t="str">
        <f t="shared" si="51"/>
        <v>Quantité OK</v>
      </c>
      <c r="I492" s="35">
        <f t="shared" si="52"/>
        <v>0</v>
      </c>
      <c r="J492" s="17">
        <f t="shared" si="53"/>
        <v>5</v>
      </c>
      <c r="K492" s="17" t="str">
        <f t="shared" si="54"/>
        <v>Quantité OK</v>
      </c>
      <c r="L492" s="26">
        <f t="shared" si="55"/>
        <v>0</v>
      </c>
    </row>
    <row r="493" spans="1:12" x14ac:dyDescent="0.25">
      <c r="A493" s="33" t="s">
        <v>497</v>
      </c>
      <c r="B493" s="28">
        <v>121903</v>
      </c>
      <c r="C493" s="28">
        <v>1</v>
      </c>
      <c r="D493" s="30">
        <f>IFERROR(VLOOKUP(A493,'code a barre'!A:C,3,0),0)</f>
        <v>1</v>
      </c>
      <c r="E493" s="34" t="str">
        <f t="shared" si="49"/>
        <v>Quantité OK</v>
      </c>
      <c r="F493" s="34">
        <f>C493-D493</f>
        <v>0</v>
      </c>
      <c r="G493" s="35">
        <f t="shared" si="50"/>
        <v>1</v>
      </c>
      <c r="H493" s="35" t="str">
        <f t="shared" si="51"/>
        <v>Quantité OK</v>
      </c>
      <c r="I493" s="35">
        <f t="shared" si="52"/>
        <v>0</v>
      </c>
      <c r="J493" s="17">
        <f t="shared" si="53"/>
        <v>1</v>
      </c>
      <c r="K493" s="17" t="str">
        <f t="shared" si="54"/>
        <v>Quantité OK</v>
      </c>
      <c r="L493" s="26">
        <f t="shared" si="55"/>
        <v>0</v>
      </c>
    </row>
    <row r="494" spans="1:12" x14ac:dyDescent="0.25">
      <c r="A494" s="33" t="s">
        <v>498</v>
      </c>
      <c r="B494" s="28">
        <v>121903</v>
      </c>
      <c r="C494" s="28">
        <v>1</v>
      </c>
      <c r="D494" s="30">
        <f>IFERROR(VLOOKUP(A494,'code a barre'!A:C,3,0),0)</f>
        <v>1</v>
      </c>
      <c r="E494" s="34" t="str">
        <f t="shared" si="49"/>
        <v>Quantité OK</v>
      </c>
      <c r="F494" s="34">
        <f>C494-D494</f>
        <v>0</v>
      </c>
      <c r="G494" s="35">
        <f t="shared" si="50"/>
        <v>1</v>
      </c>
      <c r="H494" s="35" t="str">
        <f t="shared" si="51"/>
        <v>Quantité OK</v>
      </c>
      <c r="I494" s="35">
        <f t="shared" si="52"/>
        <v>0</v>
      </c>
      <c r="J494" s="17">
        <f t="shared" si="53"/>
        <v>1</v>
      </c>
      <c r="K494" s="17" t="str">
        <f t="shared" si="54"/>
        <v>Quantité OK</v>
      </c>
      <c r="L494" s="26">
        <f t="shared" si="55"/>
        <v>0</v>
      </c>
    </row>
    <row r="495" spans="1:12" x14ac:dyDescent="0.25">
      <c r="A495" s="33" t="s">
        <v>499</v>
      </c>
      <c r="B495" s="28">
        <v>121904</v>
      </c>
      <c r="C495" s="28">
        <v>1</v>
      </c>
      <c r="D495" s="30">
        <f>IFERROR(VLOOKUP(A495,'code a barre'!A:C,3,0),0)</f>
        <v>1</v>
      </c>
      <c r="E495" s="34" t="str">
        <f t="shared" si="49"/>
        <v>Quantité OK</v>
      </c>
      <c r="F495" s="34">
        <f>C495-D495</f>
        <v>0</v>
      </c>
      <c r="G495" s="35">
        <f t="shared" si="50"/>
        <v>1</v>
      </c>
      <c r="H495" s="35" t="str">
        <f t="shared" si="51"/>
        <v>Quantité OK</v>
      </c>
      <c r="I495" s="35">
        <f t="shared" si="52"/>
        <v>0</v>
      </c>
      <c r="J495" s="17">
        <f t="shared" si="53"/>
        <v>1</v>
      </c>
      <c r="K495" s="17" t="str">
        <f t="shared" si="54"/>
        <v>Quantité OK</v>
      </c>
      <c r="L495" s="26">
        <f t="shared" si="55"/>
        <v>0</v>
      </c>
    </row>
    <row r="496" spans="1:12" x14ac:dyDescent="0.25">
      <c r="A496" s="33" t="s">
        <v>500</v>
      </c>
      <c r="B496" s="28">
        <v>121904</v>
      </c>
      <c r="C496" s="28">
        <v>1</v>
      </c>
      <c r="D496" s="30">
        <f>IFERROR(VLOOKUP(A496,'code a barre'!A:C,3,0),0)</f>
        <v>1</v>
      </c>
      <c r="E496" s="34" t="str">
        <f t="shared" si="49"/>
        <v>Quantité OK</v>
      </c>
      <c r="F496" s="34">
        <f>C496-D496</f>
        <v>0</v>
      </c>
      <c r="G496" s="35">
        <f t="shared" si="50"/>
        <v>1</v>
      </c>
      <c r="H496" s="35" t="str">
        <f t="shared" si="51"/>
        <v>Quantité OK</v>
      </c>
      <c r="I496" s="35">
        <f t="shared" si="52"/>
        <v>0</v>
      </c>
      <c r="J496" s="17">
        <f t="shared" si="53"/>
        <v>1</v>
      </c>
      <c r="K496" s="17" t="str">
        <f t="shared" si="54"/>
        <v>Quantité OK</v>
      </c>
      <c r="L496" s="26">
        <f t="shared" si="55"/>
        <v>0</v>
      </c>
    </row>
    <row r="497" spans="1:12" x14ac:dyDescent="0.25">
      <c r="A497" s="33" t="s">
        <v>501</v>
      </c>
      <c r="B497" s="28">
        <v>121904</v>
      </c>
      <c r="C497" s="28">
        <v>1</v>
      </c>
      <c r="D497" s="30">
        <f>IFERROR(VLOOKUP(A497,'code a barre'!A:C,3,0),0)</f>
        <v>1</v>
      </c>
      <c r="E497" s="34" t="str">
        <f t="shared" si="49"/>
        <v>Quantité OK</v>
      </c>
      <c r="F497" s="34">
        <f>C497-D497</f>
        <v>0</v>
      </c>
      <c r="G497" s="35">
        <f t="shared" si="50"/>
        <v>1</v>
      </c>
      <c r="H497" s="35" t="str">
        <f t="shared" si="51"/>
        <v>Quantité OK</v>
      </c>
      <c r="I497" s="35">
        <f t="shared" si="52"/>
        <v>0</v>
      </c>
      <c r="J497" s="17">
        <f t="shared" si="53"/>
        <v>1</v>
      </c>
      <c r="K497" s="17" t="str">
        <f t="shared" si="54"/>
        <v>Quantité OK</v>
      </c>
      <c r="L497" s="26">
        <f t="shared" si="55"/>
        <v>0</v>
      </c>
    </row>
    <row r="498" spans="1:12" x14ac:dyDescent="0.25">
      <c r="A498" s="33" t="s">
        <v>502</v>
      </c>
      <c r="B498" s="28">
        <v>121904</v>
      </c>
      <c r="C498" s="28">
        <v>8</v>
      </c>
      <c r="D498" s="30">
        <f>IFERROR(VLOOKUP(A498,'code a barre'!A:C,3,0),0)</f>
        <v>6</v>
      </c>
      <c r="E498" s="34" t="str">
        <f t="shared" si="49"/>
        <v>Ecart négatif</v>
      </c>
      <c r="F498" s="34">
        <f>C498-D498</f>
        <v>2</v>
      </c>
      <c r="G498" s="35">
        <f t="shared" si="50"/>
        <v>0</v>
      </c>
      <c r="H498" s="35" t="str">
        <f t="shared" si="51"/>
        <v>Ecart négatif</v>
      </c>
      <c r="I498" s="35">
        <f t="shared" si="52"/>
        <v>8</v>
      </c>
      <c r="J498" s="17">
        <f t="shared" si="53"/>
        <v>0</v>
      </c>
      <c r="K498" s="17" t="str">
        <f t="shared" si="54"/>
        <v>Ecart négatif</v>
      </c>
      <c r="L498" s="26">
        <f t="shared" si="55"/>
        <v>8</v>
      </c>
    </row>
    <row r="499" spans="1:12" x14ac:dyDescent="0.25">
      <c r="A499" s="33" t="s">
        <v>503</v>
      </c>
      <c r="B499" s="28">
        <v>122001</v>
      </c>
      <c r="C499" s="28">
        <v>2</v>
      </c>
      <c r="D499" s="30">
        <f>IFERROR(VLOOKUP(A499,'code a barre'!A:C,3,0),0)</f>
        <v>2</v>
      </c>
      <c r="E499" s="34" t="str">
        <f t="shared" si="49"/>
        <v>Quantité OK</v>
      </c>
      <c r="F499" s="34">
        <f>C499-D499</f>
        <v>0</v>
      </c>
      <c r="G499" s="35">
        <f t="shared" si="50"/>
        <v>2</v>
      </c>
      <c r="H499" s="35" t="str">
        <f t="shared" si="51"/>
        <v>Quantité OK</v>
      </c>
      <c r="I499" s="35">
        <f t="shared" si="52"/>
        <v>0</v>
      </c>
      <c r="J499" s="17">
        <f t="shared" si="53"/>
        <v>2</v>
      </c>
      <c r="K499" s="17" t="str">
        <f t="shared" si="54"/>
        <v>Quantité OK</v>
      </c>
      <c r="L499" s="26">
        <f t="shared" si="55"/>
        <v>0</v>
      </c>
    </row>
    <row r="500" spans="1:12" x14ac:dyDescent="0.25">
      <c r="A500" s="33" t="s">
        <v>504</v>
      </c>
      <c r="B500" s="28">
        <v>122001</v>
      </c>
      <c r="C500" s="28">
        <v>1</v>
      </c>
      <c r="D500" s="30">
        <f>IFERROR(VLOOKUP(A500,'code a barre'!A:C,3,0),0)</f>
        <v>1</v>
      </c>
      <c r="E500" s="34" t="str">
        <f t="shared" si="49"/>
        <v>Quantité OK</v>
      </c>
      <c r="F500" s="34">
        <f>C500-D500</f>
        <v>0</v>
      </c>
      <c r="G500" s="35">
        <f t="shared" si="50"/>
        <v>1</v>
      </c>
      <c r="H500" s="35" t="str">
        <f t="shared" si="51"/>
        <v>Quantité OK</v>
      </c>
      <c r="I500" s="35">
        <f t="shared" si="52"/>
        <v>0</v>
      </c>
      <c r="J500" s="17">
        <f t="shared" si="53"/>
        <v>1</v>
      </c>
      <c r="K500" s="17" t="str">
        <f t="shared" si="54"/>
        <v>Quantité OK</v>
      </c>
      <c r="L500" s="26">
        <f t="shared" si="55"/>
        <v>0</v>
      </c>
    </row>
    <row r="501" spans="1:12" x14ac:dyDescent="0.25">
      <c r="A501" s="36" t="s">
        <v>505</v>
      </c>
      <c r="B501" s="28">
        <v>122002</v>
      </c>
      <c r="C501" s="28">
        <v>1</v>
      </c>
      <c r="D501" s="30">
        <f>IFERROR(VLOOKUP(A501,'code a barre'!A:C,3,0),0)</f>
        <v>1</v>
      </c>
      <c r="E501" s="34" t="str">
        <f t="shared" si="49"/>
        <v>Quantité OK</v>
      </c>
      <c r="F501" s="34">
        <f>C501-D501</f>
        <v>0</v>
      </c>
      <c r="G501" s="35">
        <f t="shared" si="50"/>
        <v>1</v>
      </c>
      <c r="H501" s="35" t="str">
        <f t="shared" si="51"/>
        <v>Quantité OK</v>
      </c>
      <c r="I501" s="35">
        <f t="shared" si="52"/>
        <v>0</v>
      </c>
      <c r="J501" s="17">
        <f t="shared" si="53"/>
        <v>1</v>
      </c>
      <c r="K501" s="17" t="str">
        <f t="shared" si="54"/>
        <v>Quantité OK</v>
      </c>
      <c r="L501" s="26">
        <f t="shared" si="55"/>
        <v>0</v>
      </c>
    </row>
    <row r="502" spans="1:12" x14ac:dyDescent="0.25">
      <c r="A502" s="36" t="s">
        <v>506</v>
      </c>
      <c r="B502" s="28">
        <v>122002</v>
      </c>
      <c r="C502" s="28">
        <v>1</v>
      </c>
      <c r="D502" s="30">
        <f>IFERROR(VLOOKUP(A502,'code a barre'!A:C,3,0),0)</f>
        <v>1</v>
      </c>
      <c r="E502" s="34" t="str">
        <f t="shared" si="49"/>
        <v>Quantité OK</v>
      </c>
      <c r="F502" s="34">
        <f>C502-D502</f>
        <v>0</v>
      </c>
      <c r="G502" s="35">
        <f t="shared" si="50"/>
        <v>1</v>
      </c>
      <c r="H502" s="35" t="str">
        <f t="shared" si="51"/>
        <v>Quantité OK</v>
      </c>
      <c r="I502" s="35">
        <f t="shared" si="52"/>
        <v>0</v>
      </c>
      <c r="J502" s="17">
        <f t="shared" si="53"/>
        <v>1</v>
      </c>
      <c r="K502" s="17" t="str">
        <f t="shared" si="54"/>
        <v>Quantité OK</v>
      </c>
      <c r="L502" s="26">
        <f t="shared" si="55"/>
        <v>0</v>
      </c>
    </row>
    <row r="503" spans="1:12" x14ac:dyDescent="0.25">
      <c r="A503" s="33" t="s">
        <v>507</v>
      </c>
      <c r="B503" s="28">
        <v>122002</v>
      </c>
      <c r="C503" s="28">
        <v>2</v>
      </c>
      <c r="D503" s="30">
        <f>IFERROR(VLOOKUP(A503,'code a barre'!A:C,3,0),0)</f>
        <v>3</v>
      </c>
      <c r="E503" s="34" t="str">
        <f t="shared" si="49"/>
        <v>Ecart positif</v>
      </c>
      <c r="F503" s="34">
        <f>C503-D503</f>
        <v>-1</v>
      </c>
      <c r="G503" s="35">
        <f t="shared" si="50"/>
        <v>0</v>
      </c>
      <c r="H503" s="35" t="str">
        <f t="shared" si="51"/>
        <v>Ecart négatif</v>
      </c>
      <c r="I503" s="35">
        <f t="shared" si="52"/>
        <v>2</v>
      </c>
      <c r="J503" s="17">
        <f t="shared" si="53"/>
        <v>0</v>
      </c>
      <c r="K503" s="17" t="str">
        <f t="shared" si="54"/>
        <v>Ecart négatif</v>
      </c>
      <c r="L503" s="26">
        <f t="shared" si="55"/>
        <v>2</v>
      </c>
    </row>
    <row r="504" spans="1:12" x14ac:dyDescent="0.25">
      <c r="A504" s="33" t="s">
        <v>508</v>
      </c>
      <c r="B504" s="28">
        <v>122002</v>
      </c>
      <c r="C504" s="28">
        <v>2</v>
      </c>
      <c r="D504" s="30">
        <f>IFERROR(VLOOKUP(A504,'code a barre'!A:C,3,0),0)</f>
        <v>0</v>
      </c>
      <c r="E504" s="34" t="str">
        <f t="shared" si="49"/>
        <v>Ecart négatif</v>
      </c>
      <c r="F504" s="34">
        <f>C504-D504</f>
        <v>2</v>
      </c>
      <c r="G504" s="35">
        <f t="shared" si="50"/>
        <v>0</v>
      </c>
      <c r="H504" s="35" t="str">
        <f t="shared" si="51"/>
        <v>Ecart négatif</v>
      </c>
      <c r="I504" s="35">
        <f t="shared" si="52"/>
        <v>2</v>
      </c>
      <c r="J504" s="17">
        <f t="shared" si="53"/>
        <v>0</v>
      </c>
      <c r="K504" s="17" t="str">
        <f t="shared" si="54"/>
        <v>Ecart négatif</v>
      </c>
      <c r="L504" s="26">
        <f t="shared" si="55"/>
        <v>2</v>
      </c>
    </row>
    <row r="505" spans="1:12" x14ac:dyDescent="0.25">
      <c r="A505" s="33" t="s">
        <v>509</v>
      </c>
      <c r="B505" s="28">
        <v>122002</v>
      </c>
      <c r="C505" s="28">
        <v>2</v>
      </c>
      <c r="D505" s="30">
        <f>IFERROR(VLOOKUP(A505,'code a barre'!A:C,3,0),0)</f>
        <v>2</v>
      </c>
      <c r="E505" s="34" t="str">
        <f t="shared" si="49"/>
        <v>Quantité OK</v>
      </c>
      <c r="F505" s="34">
        <f>C505-D505</f>
        <v>0</v>
      </c>
      <c r="G505" s="35">
        <f t="shared" si="50"/>
        <v>2</v>
      </c>
      <c r="H505" s="35" t="str">
        <f t="shared" si="51"/>
        <v>Quantité OK</v>
      </c>
      <c r="I505" s="35">
        <f t="shared" si="52"/>
        <v>0</v>
      </c>
      <c r="J505" s="17">
        <f t="shared" si="53"/>
        <v>2</v>
      </c>
      <c r="K505" s="17" t="str">
        <f t="shared" si="54"/>
        <v>Quantité OK</v>
      </c>
      <c r="L505" s="26">
        <f t="shared" si="55"/>
        <v>0</v>
      </c>
    </row>
    <row r="506" spans="1:12" x14ac:dyDescent="0.25">
      <c r="A506" s="36" t="s">
        <v>510</v>
      </c>
      <c r="B506" s="28">
        <v>122003</v>
      </c>
      <c r="C506" s="28">
        <v>1</v>
      </c>
      <c r="D506" s="30">
        <f>IFERROR(VLOOKUP(A506,'code a barre'!A:C,3,0),0)</f>
        <v>1</v>
      </c>
      <c r="E506" s="34" t="str">
        <f t="shared" si="49"/>
        <v>Quantité OK</v>
      </c>
      <c r="F506" s="34">
        <f>C506-D506</f>
        <v>0</v>
      </c>
      <c r="G506" s="35">
        <f t="shared" si="50"/>
        <v>1</v>
      </c>
      <c r="H506" s="35" t="str">
        <f t="shared" si="51"/>
        <v>Quantité OK</v>
      </c>
      <c r="I506" s="35">
        <f t="shared" si="52"/>
        <v>0</v>
      </c>
      <c r="J506" s="17">
        <f t="shared" si="53"/>
        <v>1</v>
      </c>
      <c r="K506" s="17" t="str">
        <f t="shared" si="54"/>
        <v>Quantité OK</v>
      </c>
      <c r="L506" s="26">
        <f t="shared" si="55"/>
        <v>0</v>
      </c>
    </row>
    <row r="507" spans="1:12" x14ac:dyDescent="0.25">
      <c r="A507" s="33" t="s">
        <v>511</v>
      </c>
      <c r="B507" s="28">
        <v>122003</v>
      </c>
      <c r="C507" s="28">
        <v>1</v>
      </c>
      <c r="D507" s="30">
        <f>IFERROR(VLOOKUP(A507,'code a barre'!A:C,3,0),0)</f>
        <v>1</v>
      </c>
      <c r="E507" s="34" t="str">
        <f t="shared" si="49"/>
        <v>Quantité OK</v>
      </c>
      <c r="F507" s="34">
        <f>C507-D507</f>
        <v>0</v>
      </c>
      <c r="G507" s="35">
        <f t="shared" si="50"/>
        <v>1</v>
      </c>
      <c r="H507" s="35" t="str">
        <f t="shared" si="51"/>
        <v>Quantité OK</v>
      </c>
      <c r="I507" s="35">
        <f t="shared" si="52"/>
        <v>0</v>
      </c>
      <c r="J507" s="17">
        <f t="shared" si="53"/>
        <v>1</v>
      </c>
      <c r="K507" s="17" t="str">
        <f t="shared" si="54"/>
        <v>Quantité OK</v>
      </c>
      <c r="L507" s="26">
        <f t="shared" si="55"/>
        <v>0</v>
      </c>
    </row>
    <row r="508" spans="1:12" x14ac:dyDescent="0.25">
      <c r="A508" s="33" t="s">
        <v>512</v>
      </c>
      <c r="B508" s="28">
        <v>122003</v>
      </c>
      <c r="C508" s="28">
        <v>2</v>
      </c>
      <c r="D508" s="30">
        <f>IFERROR(VLOOKUP(A508,'code a barre'!A:C,3,0),0)</f>
        <v>1</v>
      </c>
      <c r="E508" s="34" t="str">
        <f t="shared" si="49"/>
        <v>Ecart négatif</v>
      </c>
      <c r="F508" s="34">
        <f>C508-D508</f>
        <v>1</v>
      </c>
      <c r="G508" s="35">
        <f t="shared" si="50"/>
        <v>0</v>
      </c>
      <c r="H508" s="35" t="str">
        <f t="shared" si="51"/>
        <v>Ecart négatif</v>
      </c>
      <c r="I508" s="35">
        <f t="shared" si="52"/>
        <v>2</v>
      </c>
      <c r="J508" s="17">
        <f t="shared" si="53"/>
        <v>0</v>
      </c>
      <c r="K508" s="17" t="str">
        <f t="shared" si="54"/>
        <v>Ecart négatif</v>
      </c>
      <c r="L508" s="26">
        <f t="shared" si="55"/>
        <v>2</v>
      </c>
    </row>
    <row r="509" spans="1:12" x14ac:dyDescent="0.25">
      <c r="A509" s="36" t="s">
        <v>513</v>
      </c>
      <c r="B509" s="28">
        <v>122003</v>
      </c>
      <c r="C509" s="28">
        <v>1</v>
      </c>
      <c r="D509" s="30">
        <f>IFERROR(VLOOKUP(A509,'code a barre'!A:C,3,0),0)</f>
        <v>1</v>
      </c>
      <c r="E509" s="34" t="str">
        <f t="shared" si="49"/>
        <v>Quantité OK</v>
      </c>
      <c r="F509" s="34">
        <f>C509-D509</f>
        <v>0</v>
      </c>
      <c r="G509" s="35">
        <f t="shared" si="50"/>
        <v>1</v>
      </c>
      <c r="H509" s="35" t="str">
        <f t="shared" si="51"/>
        <v>Quantité OK</v>
      </c>
      <c r="I509" s="35">
        <f t="shared" si="52"/>
        <v>0</v>
      </c>
      <c r="J509" s="17">
        <f t="shared" si="53"/>
        <v>1</v>
      </c>
      <c r="K509" s="17" t="str">
        <f t="shared" si="54"/>
        <v>Quantité OK</v>
      </c>
      <c r="L509" s="26">
        <f t="shared" si="55"/>
        <v>0</v>
      </c>
    </row>
    <row r="510" spans="1:12" x14ac:dyDescent="0.25">
      <c r="A510" s="33" t="s">
        <v>514</v>
      </c>
      <c r="B510" s="28">
        <v>122003</v>
      </c>
      <c r="C510" s="28">
        <v>2</v>
      </c>
      <c r="D510" s="30">
        <f>IFERROR(VLOOKUP(A510,'code a barre'!A:C,3,0),0)</f>
        <v>2</v>
      </c>
      <c r="E510" s="34" t="str">
        <f t="shared" si="49"/>
        <v>Quantité OK</v>
      </c>
      <c r="F510" s="34">
        <f>C510-D510</f>
        <v>0</v>
      </c>
      <c r="G510" s="35">
        <f t="shared" si="50"/>
        <v>2</v>
      </c>
      <c r="H510" s="35" t="str">
        <f t="shared" si="51"/>
        <v>Quantité OK</v>
      </c>
      <c r="I510" s="35">
        <f t="shared" si="52"/>
        <v>0</v>
      </c>
      <c r="J510" s="17">
        <f t="shared" si="53"/>
        <v>2</v>
      </c>
      <c r="K510" s="17" t="str">
        <f t="shared" si="54"/>
        <v>Quantité OK</v>
      </c>
      <c r="L510" s="26">
        <f t="shared" si="55"/>
        <v>0</v>
      </c>
    </row>
    <row r="511" spans="1:12" x14ac:dyDescent="0.25">
      <c r="A511" s="36" t="s">
        <v>515</v>
      </c>
      <c r="B511" s="28">
        <v>122004</v>
      </c>
      <c r="C511" s="28">
        <v>2</v>
      </c>
      <c r="D511" s="30">
        <f>IFERROR(VLOOKUP(A511,'code a barre'!A:C,3,0),0)</f>
        <v>2</v>
      </c>
      <c r="E511" s="34" t="str">
        <f t="shared" si="49"/>
        <v>Quantité OK</v>
      </c>
      <c r="F511" s="34">
        <f>C511-D511</f>
        <v>0</v>
      </c>
      <c r="G511" s="35">
        <f t="shared" si="50"/>
        <v>2</v>
      </c>
      <c r="H511" s="35" t="str">
        <f t="shared" si="51"/>
        <v>Quantité OK</v>
      </c>
      <c r="I511" s="35">
        <f t="shared" si="52"/>
        <v>0</v>
      </c>
      <c r="J511" s="17">
        <f t="shared" si="53"/>
        <v>2</v>
      </c>
      <c r="K511" s="17" t="str">
        <f t="shared" si="54"/>
        <v>Quantité OK</v>
      </c>
      <c r="L511" s="26">
        <f t="shared" si="55"/>
        <v>0</v>
      </c>
    </row>
    <row r="512" spans="1:12" x14ac:dyDescent="0.25">
      <c r="A512" s="33" t="s">
        <v>516</v>
      </c>
      <c r="B512" s="28">
        <v>122004</v>
      </c>
      <c r="C512" s="28">
        <v>1</v>
      </c>
      <c r="D512" s="30">
        <f>IFERROR(VLOOKUP(A512,'code a barre'!A:C,3,0),0)</f>
        <v>1</v>
      </c>
      <c r="E512" s="34" t="str">
        <f t="shared" si="49"/>
        <v>Quantité OK</v>
      </c>
      <c r="F512" s="34">
        <f>C512-D512</f>
        <v>0</v>
      </c>
      <c r="G512" s="35">
        <f t="shared" si="50"/>
        <v>1</v>
      </c>
      <c r="H512" s="35" t="str">
        <f t="shared" si="51"/>
        <v>Quantité OK</v>
      </c>
      <c r="I512" s="35">
        <f t="shared" si="52"/>
        <v>0</v>
      </c>
      <c r="J512" s="17">
        <f t="shared" si="53"/>
        <v>1</v>
      </c>
      <c r="K512" s="17" t="str">
        <f t="shared" si="54"/>
        <v>Quantité OK</v>
      </c>
      <c r="L512" s="26">
        <f t="shared" si="55"/>
        <v>0</v>
      </c>
    </row>
    <row r="513" spans="1:12" x14ac:dyDescent="0.25">
      <c r="A513" s="33" t="s">
        <v>517</v>
      </c>
      <c r="B513" s="28">
        <v>122005</v>
      </c>
      <c r="C513" s="28">
        <v>1</v>
      </c>
      <c r="D513" s="30">
        <f>IFERROR(VLOOKUP(A513,'code a barre'!A:C,3,0),0)</f>
        <v>1</v>
      </c>
      <c r="E513" s="34" t="str">
        <f t="shared" si="49"/>
        <v>Quantité OK</v>
      </c>
      <c r="F513" s="34">
        <f>C513-D513</f>
        <v>0</v>
      </c>
      <c r="G513" s="35">
        <f t="shared" si="50"/>
        <v>1</v>
      </c>
      <c r="H513" s="35" t="str">
        <f t="shared" si="51"/>
        <v>Quantité OK</v>
      </c>
      <c r="I513" s="35">
        <f t="shared" si="52"/>
        <v>0</v>
      </c>
      <c r="J513" s="17">
        <f t="shared" si="53"/>
        <v>1</v>
      </c>
      <c r="K513" s="17" t="str">
        <f t="shared" si="54"/>
        <v>Quantité OK</v>
      </c>
      <c r="L513" s="26">
        <f t="shared" si="55"/>
        <v>0</v>
      </c>
    </row>
    <row r="514" spans="1:12" x14ac:dyDescent="0.25">
      <c r="A514" s="33" t="s">
        <v>518</v>
      </c>
      <c r="B514" s="28">
        <v>122005</v>
      </c>
      <c r="C514" s="28">
        <v>2</v>
      </c>
      <c r="D514" s="30">
        <f>IFERROR(VLOOKUP(A514,'code a barre'!A:C,3,0),0)</f>
        <v>2</v>
      </c>
      <c r="E514" s="34" t="str">
        <f t="shared" si="49"/>
        <v>Quantité OK</v>
      </c>
      <c r="F514" s="34">
        <f>C514-D514</f>
        <v>0</v>
      </c>
      <c r="G514" s="35">
        <f t="shared" si="50"/>
        <v>2</v>
      </c>
      <c r="H514" s="35" t="str">
        <f t="shared" si="51"/>
        <v>Quantité OK</v>
      </c>
      <c r="I514" s="35">
        <f t="shared" si="52"/>
        <v>0</v>
      </c>
      <c r="J514" s="17">
        <f t="shared" si="53"/>
        <v>2</v>
      </c>
      <c r="K514" s="17" t="str">
        <f t="shared" si="54"/>
        <v>Quantité OK</v>
      </c>
      <c r="L514" s="26">
        <f t="shared" si="55"/>
        <v>0</v>
      </c>
    </row>
    <row r="515" spans="1:12" x14ac:dyDescent="0.25">
      <c r="A515" s="33" t="s">
        <v>519</v>
      </c>
      <c r="B515" s="28">
        <v>122005</v>
      </c>
      <c r="C515" s="28">
        <v>1</v>
      </c>
      <c r="D515" s="30">
        <f>IFERROR(VLOOKUP(A515,'code a barre'!A:C,3,0),0)</f>
        <v>1</v>
      </c>
      <c r="E515" s="34" t="str">
        <f t="shared" ref="E515:E578" si="56">IF(C515=D515,"Quantité OK",IF(C515&lt;D515,"Ecart positif","Ecart négatif"))</f>
        <v>Quantité OK</v>
      </c>
      <c r="F515" s="34">
        <f>C515-D515</f>
        <v>0</v>
      </c>
      <c r="G515" s="35">
        <f t="shared" ref="G515:G578" si="57">IF(E515="Quantité OK",D515,0)</f>
        <v>1</v>
      </c>
      <c r="H515" s="35" t="str">
        <f t="shared" ref="H515:H578" si="58">IF(C515=G515,"Quantité OK",IF(C515&lt;G515,"Ecart positif ","Ecart négatif"))</f>
        <v>Quantité OK</v>
      </c>
      <c r="I515" s="35">
        <f t="shared" ref="I515:I578" si="59">C515-G515</f>
        <v>0</v>
      </c>
      <c r="J515" s="17">
        <f t="shared" ref="J515:J578" si="60">IF(E515="Quantité OK",D515,0)</f>
        <v>1</v>
      </c>
      <c r="K515" s="17" t="str">
        <f t="shared" ref="K515:K578" si="61">IF(C515=J515,"Quantité OK",IF(C515&lt;J515,"Ecart positif ","Ecart négatif"))</f>
        <v>Quantité OK</v>
      </c>
      <c r="L515" s="26">
        <f t="shared" ref="L515:L578" si="62">C515-J515</f>
        <v>0</v>
      </c>
    </row>
    <row r="516" spans="1:12" x14ac:dyDescent="0.25">
      <c r="A516" s="33" t="s">
        <v>520</v>
      </c>
      <c r="B516" s="28">
        <v>122101</v>
      </c>
      <c r="C516" s="28">
        <v>1</v>
      </c>
      <c r="D516" s="30">
        <f>IFERROR(VLOOKUP(A516,'code a barre'!A:C,3,0),0)</f>
        <v>0</v>
      </c>
      <c r="E516" s="34" t="str">
        <f t="shared" si="56"/>
        <v>Ecart négatif</v>
      </c>
      <c r="F516" s="34">
        <f>C516-D516</f>
        <v>1</v>
      </c>
      <c r="G516" s="35">
        <f t="shared" si="57"/>
        <v>0</v>
      </c>
      <c r="H516" s="35" t="str">
        <f t="shared" si="58"/>
        <v>Ecart négatif</v>
      </c>
      <c r="I516" s="35">
        <f t="shared" si="59"/>
        <v>1</v>
      </c>
      <c r="J516" s="17">
        <f t="shared" si="60"/>
        <v>0</v>
      </c>
      <c r="K516" s="17" t="str">
        <f t="shared" si="61"/>
        <v>Ecart négatif</v>
      </c>
      <c r="L516" s="26">
        <f t="shared" si="62"/>
        <v>1</v>
      </c>
    </row>
    <row r="517" spans="1:12" x14ac:dyDescent="0.25">
      <c r="A517" s="33" t="s">
        <v>521</v>
      </c>
      <c r="B517" s="28">
        <v>122101</v>
      </c>
      <c r="C517" s="28">
        <v>1</v>
      </c>
      <c r="D517" s="30">
        <f>IFERROR(VLOOKUP(A517,'code a barre'!A:C,3,0),0)</f>
        <v>1</v>
      </c>
      <c r="E517" s="34" t="str">
        <f t="shared" si="56"/>
        <v>Quantité OK</v>
      </c>
      <c r="F517" s="34">
        <f>C517-D517</f>
        <v>0</v>
      </c>
      <c r="G517" s="35">
        <f t="shared" si="57"/>
        <v>1</v>
      </c>
      <c r="H517" s="35" t="str">
        <f t="shared" si="58"/>
        <v>Quantité OK</v>
      </c>
      <c r="I517" s="35">
        <f t="shared" si="59"/>
        <v>0</v>
      </c>
      <c r="J517" s="17">
        <f t="shared" si="60"/>
        <v>1</v>
      </c>
      <c r="K517" s="17" t="str">
        <f t="shared" si="61"/>
        <v>Quantité OK</v>
      </c>
      <c r="L517" s="26">
        <f t="shared" si="62"/>
        <v>0</v>
      </c>
    </row>
    <row r="518" spans="1:12" x14ac:dyDescent="0.25">
      <c r="A518" s="33" t="s">
        <v>522</v>
      </c>
      <c r="B518" s="28">
        <v>122101</v>
      </c>
      <c r="C518" s="28">
        <v>3</v>
      </c>
      <c r="D518" s="30">
        <f>IFERROR(VLOOKUP(A518,'code a barre'!A:C,3,0),0)</f>
        <v>2</v>
      </c>
      <c r="E518" s="34" t="str">
        <f t="shared" si="56"/>
        <v>Ecart négatif</v>
      </c>
      <c r="F518" s="34">
        <f>C518-D518</f>
        <v>1</v>
      </c>
      <c r="G518" s="35">
        <f t="shared" si="57"/>
        <v>0</v>
      </c>
      <c r="H518" s="35" t="str">
        <f t="shared" si="58"/>
        <v>Ecart négatif</v>
      </c>
      <c r="I518" s="35">
        <f t="shared" si="59"/>
        <v>3</v>
      </c>
      <c r="J518" s="17">
        <f t="shared" si="60"/>
        <v>0</v>
      </c>
      <c r="K518" s="17" t="str">
        <f t="shared" si="61"/>
        <v>Ecart négatif</v>
      </c>
      <c r="L518" s="26">
        <f t="shared" si="62"/>
        <v>3</v>
      </c>
    </row>
    <row r="519" spans="1:12" x14ac:dyDescent="0.25">
      <c r="A519" s="33" t="s">
        <v>523</v>
      </c>
      <c r="B519" s="28">
        <v>122101</v>
      </c>
      <c r="C519" s="28">
        <v>2</v>
      </c>
      <c r="D519" s="30">
        <f>IFERROR(VLOOKUP(A519,'code a barre'!A:C,3,0),0)</f>
        <v>2</v>
      </c>
      <c r="E519" s="34" t="str">
        <f t="shared" si="56"/>
        <v>Quantité OK</v>
      </c>
      <c r="F519" s="34">
        <f>C519-D519</f>
        <v>0</v>
      </c>
      <c r="G519" s="35">
        <f t="shared" si="57"/>
        <v>2</v>
      </c>
      <c r="H519" s="35" t="str">
        <f t="shared" si="58"/>
        <v>Quantité OK</v>
      </c>
      <c r="I519" s="35">
        <f t="shared" si="59"/>
        <v>0</v>
      </c>
      <c r="J519" s="17">
        <f t="shared" si="60"/>
        <v>2</v>
      </c>
      <c r="K519" s="17" t="str">
        <f t="shared" si="61"/>
        <v>Quantité OK</v>
      </c>
      <c r="L519" s="26">
        <f t="shared" si="62"/>
        <v>0</v>
      </c>
    </row>
    <row r="520" spans="1:12" x14ac:dyDescent="0.25">
      <c r="A520" s="33" t="s">
        <v>524</v>
      </c>
      <c r="B520" s="28">
        <v>122101</v>
      </c>
      <c r="C520" s="28">
        <v>3</v>
      </c>
      <c r="D520" s="30">
        <f>IFERROR(VLOOKUP(A520,'code a barre'!A:C,3,0),0)</f>
        <v>3</v>
      </c>
      <c r="E520" s="34" t="str">
        <f t="shared" si="56"/>
        <v>Quantité OK</v>
      </c>
      <c r="F520" s="34">
        <f>C520-D520</f>
        <v>0</v>
      </c>
      <c r="G520" s="35">
        <f t="shared" si="57"/>
        <v>3</v>
      </c>
      <c r="H520" s="35" t="str">
        <f t="shared" si="58"/>
        <v>Quantité OK</v>
      </c>
      <c r="I520" s="35">
        <f t="shared" si="59"/>
        <v>0</v>
      </c>
      <c r="J520" s="17">
        <f t="shared" si="60"/>
        <v>3</v>
      </c>
      <c r="K520" s="17" t="str">
        <f t="shared" si="61"/>
        <v>Quantité OK</v>
      </c>
      <c r="L520" s="26">
        <f t="shared" si="62"/>
        <v>0</v>
      </c>
    </row>
    <row r="521" spans="1:12" x14ac:dyDescent="0.25">
      <c r="A521" s="33" t="s">
        <v>525</v>
      </c>
      <c r="B521" s="28">
        <v>122102</v>
      </c>
      <c r="C521" s="28">
        <v>9</v>
      </c>
      <c r="D521" s="30">
        <f>IFERROR(VLOOKUP(A521,'code a barre'!A:C,3,0),0)</f>
        <v>6</v>
      </c>
      <c r="E521" s="34" t="str">
        <f t="shared" si="56"/>
        <v>Ecart négatif</v>
      </c>
      <c r="F521" s="34">
        <f>C521-D521</f>
        <v>3</v>
      </c>
      <c r="G521" s="35">
        <f t="shared" si="57"/>
        <v>0</v>
      </c>
      <c r="H521" s="35" t="str">
        <f t="shared" si="58"/>
        <v>Ecart négatif</v>
      </c>
      <c r="I521" s="35">
        <f t="shared" si="59"/>
        <v>9</v>
      </c>
      <c r="J521" s="17">
        <f t="shared" si="60"/>
        <v>0</v>
      </c>
      <c r="K521" s="17" t="str">
        <f t="shared" si="61"/>
        <v>Ecart négatif</v>
      </c>
      <c r="L521" s="26">
        <f t="shared" si="62"/>
        <v>9</v>
      </c>
    </row>
    <row r="522" spans="1:12" x14ac:dyDescent="0.25">
      <c r="A522" s="33" t="s">
        <v>526</v>
      </c>
      <c r="B522" s="28">
        <v>122103</v>
      </c>
      <c r="C522" s="28">
        <v>2</v>
      </c>
      <c r="D522" s="30">
        <f>IFERROR(VLOOKUP(A522,'code a barre'!A:C,3,0),0)</f>
        <v>1</v>
      </c>
      <c r="E522" s="34" t="str">
        <f t="shared" si="56"/>
        <v>Ecart négatif</v>
      </c>
      <c r="F522" s="34">
        <f>C522-D522</f>
        <v>1</v>
      </c>
      <c r="G522" s="35">
        <f t="shared" si="57"/>
        <v>0</v>
      </c>
      <c r="H522" s="35" t="str">
        <f t="shared" si="58"/>
        <v>Ecart négatif</v>
      </c>
      <c r="I522" s="35">
        <f t="shared" si="59"/>
        <v>2</v>
      </c>
      <c r="J522" s="17">
        <f t="shared" si="60"/>
        <v>0</v>
      </c>
      <c r="K522" s="17" t="str">
        <f t="shared" si="61"/>
        <v>Ecart négatif</v>
      </c>
      <c r="L522" s="26">
        <f t="shared" si="62"/>
        <v>2</v>
      </c>
    </row>
    <row r="523" spans="1:12" x14ac:dyDescent="0.25">
      <c r="A523" s="33" t="s">
        <v>527</v>
      </c>
      <c r="B523" s="28">
        <v>122103</v>
      </c>
      <c r="C523" s="28">
        <v>6</v>
      </c>
      <c r="D523" s="30">
        <f>IFERROR(VLOOKUP(A523,'code a barre'!A:C,3,0),0)</f>
        <v>4</v>
      </c>
      <c r="E523" s="34" t="str">
        <f t="shared" si="56"/>
        <v>Ecart négatif</v>
      </c>
      <c r="F523" s="34">
        <f>C523-D523</f>
        <v>2</v>
      </c>
      <c r="G523" s="35">
        <f t="shared" si="57"/>
        <v>0</v>
      </c>
      <c r="H523" s="35" t="str">
        <f t="shared" si="58"/>
        <v>Ecart négatif</v>
      </c>
      <c r="I523" s="35">
        <f t="shared" si="59"/>
        <v>6</v>
      </c>
      <c r="J523" s="17">
        <f t="shared" si="60"/>
        <v>0</v>
      </c>
      <c r="K523" s="17" t="str">
        <f t="shared" si="61"/>
        <v>Ecart négatif</v>
      </c>
      <c r="L523" s="26">
        <f t="shared" si="62"/>
        <v>6</v>
      </c>
    </row>
    <row r="524" spans="1:12" x14ac:dyDescent="0.25">
      <c r="A524" s="33" t="s">
        <v>528</v>
      </c>
      <c r="B524" s="28">
        <v>122103</v>
      </c>
      <c r="C524" s="28">
        <v>1</v>
      </c>
      <c r="D524" s="30">
        <f>IFERROR(VLOOKUP(A524,'code a barre'!A:C,3,0),0)</f>
        <v>1</v>
      </c>
      <c r="E524" s="34" t="str">
        <f t="shared" si="56"/>
        <v>Quantité OK</v>
      </c>
      <c r="F524" s="34">
        <f>C524-D524</f>
        <v>0</v>
      </c>
      <c r="G524" s="35">
        <f t="shared" si="57"/>
        <v>1</v>
      </c>
      <c r="H524" s="35" t="str">
        <f t="shared" si="58"/>
        <v>Quantité OK</v>
      </c>
      <c r="I524" s="35">
        <f t="shared" si="59"/>
        <v>0</v>
      </c>
      <c r="J524" s="17">
        <f t="shared" si="60"/>
        <v>1</v>
      </c>
      <c r="K524" s="17" t="str">
        <f t="shared" si="61"/>
        <v>Quantité OK</v>
      </c>
      <c r="L524" s="26">
        <f t="shared" si="62"/>
        <v>0</v>
      </c>
    </row>
    <row r="525" spans="1:12" x14ac:dyDescent="0.25">
      <c r="A525" s="33" t="s">
        <v>529</v>
      </c>
      <c r="B525" s="28">
        <v>122104</v>
      </c>
      <c r="C525" s="28">
        <v>2</v>
      </c>
      <c r="D525" s="30">
        <f>IFERROR(VLOOKUP(A525,'code a barre'!A:C,3,0),0)</f>
        <v>2</v>
      </c>
      <c r="E525" s="34" t="str">
        <f t="shared" si="56"/>
        <v>Quantité OK</v>
      </c>
      <c r="F525" s="34">
        <f>C525-D525</f>
        <v>0</v>
      </c>
      <c r="G525" s="35">
        <f t="shared" si="57"/>
        <v>2</v>
      </c>
      <c r="H525" s="35" t="str">
        <f t="shared" si="58"/>
        <v>Quantité OK</v>
      </c>
      <c r="I525" s="35">
        <f t="shared" si="59"/>
        <v>0</v>
      </c>
      <c r="J525" s="17">
        <f t="shared" si="60"/>
        <v>2</v>
      </c>
      <c r="K525" s="17" t="str">
        <f t="shared" si="61"/>
        <v>Quantité OK</v>
      </c>
      <c r="L525" s="26">
        <f t="shared" si="62"/>
        <v>0</v>
      </c>
    </row>
    <row r="526" spans="1:12" x14ac:dyDescent="0.25">
      <c r="A526" s="36" t="s">
        <v>530</v>
      </c>
      <c r="B526" s="28">
        <v>122104</v>
      </c>
      <c r="C526" s="28">
        <v>2</v>
      </c>
      <c r="D526" s="30">
        <f>IFERROR(VLOOKUP(A526,'code a barre'!A:C,3,0),0)</f>
        <v>2</v>
      </c>
      <c r="E526" s="34" t="str">
        <f t="shared" si="56"/>
        <v>Quantité OK</v>
      </c>
      <c r="F526" s="34">
        <f>C526-D526</f>
        <v>0</v>
      </c>
      <c r="G526" s="35">
        <f t="shared" si="57"/>
        <v>2</v>
      </c>
      <c r="H526" s="35" t="str">
        <f t="shared" si="58"/>
        <v>Quantité OK</v>
      </c>
      <c r="I526" s="35">
        <f t="shared" si="59"/>
        <v>0</v>
      </c>
      <c r="J526" s="17">
        <f t="shared" si="60"/>
        <v>2</v>
      </c>
      <c r="K526" s="17" t="str">
        <f t="shared" si="61"/>
        <v>Quantité OK</v>
      </c>
      <c r="L526" s="26">
        <f t="shared" si="62"/>
        <v>0</v>
      </c>
    </row>
    <row r="527" spans="1:12" x14ac:dyDescent="0.25">
      <c r="A527" s="36" t="s">
        <v>531</v>
      </c>
      <c r="B527" s="28">
        <v>122104</v>
      </c>
      <c r="C527" s="28">
        <v>1</v>
      </c>
      <c r="D527" s="30">
        <f>IFERROR(VLOOKUP(A527,'code a barre'!A:C,3,0),0)</f>
        <v>1</v>
      </c>
      <c r="E527" s="34" t="str">
        <f t="shared" si="56"/>
        <v>Quantité OK</v>
      </c>
      <c r="F527" s="34">
        <f>C527-D527</f>
        <v>0</v>
      </c>
      <c r="G527" s="35">
        <f t="shared" si="57"/>
        <v>1</v>
      </c>
      <c r="H527" s="35" t="str">
        <f t="shared" si="58"/>
        <v>Quantité OK</v>
      </c>
      <c r="I527" s="35">
        <f t="shared" si="59"/>
        <v>0</v>
      </c>
      <c r="J527" s="17">
        <f t="shared" si="60"/>
        <v>1</v>
      </c>
      <c r="K527" s="17" t="str">
        <f t="shared" si="61"/>
        <v>Quantité OK</v>
      </c>
      <c r="L527" s="26">
        <f t="shared" si="62"/>
        <v>0</v>
      </c>
    </row>
    <row r="528" spans="1:12" x14ac:dyDescent="0.25">
      <c r="A528" s="33" t="s">
        <v>532</v>
      </c>
      <c r="B528" s="28">
        <v>122104</v>
      </c>
      <c r="C528" s="28">
        <v>1</v>
      </c>
      <c r="D528" s="30">
        <f>IFERROR(VLOOKUP(A528,'code a barre'!A:C,3,0),0)</f>
        <v>0</v>
      </c>
      <c r="E528" s="34" t="str">
        <f t="shared" si="56"/>
        <v>Ecart négatif</v>
      </c>
      <c r="F528" s="34">
        <f>C528-D528</f>
        <v>1</v>
      </c>
      <c r="G528" s="35">
        <f t="shared" si="57"/>
        <v>0</v>
      </c>
      <c r="H528" s="35" t="str">
        <f t="shared" si="58"/>
        <v>Ecart négatif</v>
      </c>
      <c r="I528" s="35">
        <f t="shared" si="59"/>
        <v>1</v>
      </c>
      <c r="J528" s="17">
        <f t="shared" si="60"/>
        <v>0</v>
      </c>
      <c r="K528" s="17" t="str">
        <f t="shared" si="61"/>
        <v>Ecart négatif</v>
      </c>
      <c r="L528" s="26">
        <f t="shared" si="62"/>
        <v>1</v>
      </c>
    </row>
    <row r="529" spans="1:12" x14ac:dyDescent="0.25">
      <c r="A529" s="33" t="s">
        <v>533</v>
      </c>
      <c r="B529" s="28">
        <v>122104</v>
      </c>
      <c r="C529" s="28">
        <v>1</v>
      </c>
      <c r="D529" s="30">
        <f>IFERROR(VLOOKUP(A529,'code a barre'!A:C,3,0),0)</f>
        <v>2</v>
      </c>
      <c r="E529" s="34" t="str">
        <f t="shared" si="56"/>
        <v>Ecart positif</v>
      </c>
      <c r="F529" s="34">
        <f>C529-D529</f>
        <v>-1</v>
      </c>
      <c r="G529" s="35">
        <f t="shared" si="57"/>
        <v>0</v>
      </c>
      <c r="H529" s="35" t="str">
        <f t="shared" si="58"/>
        <v>Ecart négatif</v>
      </c>
      <c r="I529" s="35">
        <f t="shared" si="59"/>
        <v>1</v>
      </c>
      <c r="J529" s="17">
        <f t="shared" si="60"/>
        <v>0</v>
      </c>
      <c r="K529" s="17" t="str">
        <f t="shared" si="61"/>
        <v>Ecart négatif</v>
      </c>
      <c r="L529" s="26">
        <f t="shared" si="62"/>
        <v>1</v>
      </c>
    </row>
    <row r="530" spans="1:12" x14ac:dyDescent="0.25">
      <c r="A530" s="33" t="s">
        <v>534</v>
      </c>
      <c r="B530" s="28">
        <v>122104</v>
      </c>
      <c r="C530" s="28">
        <v>2</v>
      </c>
      <c r="D530" s="30">
        <f>IFERROR(VLOOKUP(A530,'code a barre'!A:C,3,0),0)</f>
        <v>2</v>
      </c>
      <c r="E530" s="34" t="str">
        <f t="shared" si="56"/>
        <v>Quantité OK</v>
      </c>
      <c r="F530" s="34">
        <f>C530-D530</f>
        <v>0</v>
      </c>
      <c r="G530" s="35">
        <f t="shared" si="57"/>
        <v>2</v>
      </c>
      <c r="H530" s="35" t="str">
        <f t="shared" si="58"/>
        <v>Quantité OK</v>
      </c>
      <c r="I530" s="35">
        <f t="shared" si="59"/>
        <v>0</v>
      </c>
      <c r="J530" s="17">
        <f t="shared" si="60"/>
        <v>2</v>
      </c>
      <c r="K530" s="17" t="str">
        <f t="shared" si="61"/>
        <v>Quantité OK</v>
      </c>
      <c r="L530" s="26">
        <f t="shared" si="62"/>
        <v>0</v>
      </c>
    </row>
    <row r="531" spans="1:12" x14ac:dyDescent="0.25">
      <c r="A531" s="33" t="s">
        <v>535</v>
      </c>
      <c r="B531" s="28">
        <v>122105</v>
      </c>
      <c r="C531" s="28">
        <v>1</v>
      </c>
      <c r="D531" s="30">
        <f>IFERROR(VLOOKUP(A531,'code a barre'!A:C,3,0),0)</f>
        <v>1</v>
      </c>
      <c r="E531" s="34" t="str">
        <f t="shared" si="56"/>
        <v>Quantité OK</v>
      </c>
      <c r="F531" s="34">
        <f>C531-D531</f>
        <v>0</v>
      </c>
      <c r="G531" s="35">
        <f t="shared" si="57"/>
        <v>1</v>
      </c>
      <c r="H531" s="35" t="str">
        <f t="shared" si="58"/>
        <v>Quantité OK</v>
      </c>
      <c r="I531" s="35">
        <f t="shared" si="59"/>
        <v>0</v>
      </c>
      <c r="J531" s="17">
        <f t="shared" si="60"/>
        <v>1</v>
      </c>
      <c r="K531" s="17" t="str">
        <f t="shared" si="61"/>
        <v>Quantité OK</v>
      </c>
      <c r="L531" s="26">
        <f t="shared" si="62"/>
        <v>0</v>
      </c>
    </row>
    <row r="532" spans="1:12" x14ac:dyDescent="0.25">
      <c r="A532" s="33" t="s">
        <v>536</v>
      </c>
      <c r="B532" s="28">
        <v>122105</v>
      </c>
      <c r="C532" s="28">
        <v>2</v>
      </c>
      <c r="D532" s="30">
        <f>IFERROR(VLOOKUP(A532,'code a barre'!A:C,3,0),0)</f>
        <v>2</v>
      </c>
      <c r="E532" s="34" t="str">
        <f t="shared" si="56"/>
        <v>Quantité OK</v>
      </c>
      <c r="F532" s="34">
        <f>C532-D532</f>
        <v>0</v>
      </c>
      <c r="G532" s="35">
        <f t="shared" si="57"/>
        <v>2</v>
      </c>
      <c r="H532" s="35" t="str">
        <f t="shared" si="58"/>
        <v>Quantité OK</v>
      </c>
      <c r="I532" s="35">
        <f t="shared" si="59"/>
        <v>0</v>
      </c>
      <c r="J532" s="17">
        <f t="shared" si="60"/>
        <v>2</v>
      </c>
      <c r="K532" s="17" t="str">
        <f t="shared" si="61"/>
        <v>Quantité OK</v>
      </c>
      <c r="L532" s="26">
        <f t="shared" si="62"/>
        <v>0</v>
      </c>
    </row>
    <row r="533" spans="1:12" x14ac:dyDescent="0.25">
      <c r="A533" s="33" t="s">
        <v>537</v>
      </c>
      <c r="B533" s="28">
        <v>122105</v>
      </c>
      <c r="C533" s="28">
        <v>1</v>
      </c>
      <c r="D533" s="30">
        <f>IFERROR(VLOOKUP(A533,'code a barre'!A:C,3,0),0)</f>
        <v>1</v>
      </c>
      <c r="E533" s="34" t="str">
        <f t="shared" si="56"/>
        <v>Quantité OK</v>
      </c>
      <c r="F533" s="34">
        <f>C533-D533</f>
        <v>0</v>
      </c>
      <c r="G533" s="35">
        <f t="shared" si="57"/>
        <v>1</v>
      </c>
      <c r="H533" s="35" t="str">
        <f t="shared" si="58"/>
        <v>Quantité OK</v>
      </c>
      <c r="I533" s="35">
        <f t="shared" si="59"/>
        <v>0</v>
      </c>
      <c r="J533" s="17">
        <f t="shared" si="60"/>
        <v>1</v>
      </c>
      <c r="K533" s="17" t="str">
        <f t="shared" si="61"/>
        <v>Quantité OK</v>
      </c>
      <c r="L533" s="26">
        <f t="shared" si="62"/>
        <v>0</v>
      </c>
    </row>
    <row r="534" spans="1:12" x14ac:dyDescent="0.25">
      <c r="A534" s="33" t="s">
        <v>538</v>
      </c>
      <c r="B534" s="28">
        <v>122105</v>
      </c>
      <c r="C534" s="28">
        <v>2</v>
      </c>
      <c r="D534" s="30">
        <f>IFERROR(VLOOKUP(A534,'code a barre'!A:C,3,0),0)</f>
        <v>3</v>
      </c>
      <c r="E534" s="34" t="str">
        <f t="shared" si="56"/>
        <v>Ecart positif</v>
      </c>
      <c r="F534" s="34">
        <f>C534-D534</f>
        <v>-1</v>
      </c>
      <c r="G534" s="35">
        <f t="shared" si="57"/>
        <v>0</v>
      </c>
      <c r="H534" s="35" t="str">
        <f t="shared" si="58"/>
        <v>Ecart négatif</v>
      </c>
      <c r="I534" s="35">
        <f t="shared" si="59"/>
        <v>2</v>
      </c>
      <c r="J534" s="17">
        <f t="shared" si="60"/>
        <v>0</v>
      </c>
      <c r="K534" s="17" t="str">
        <f t="shared" si="61"/>
        <v>Ecart négatif</v>
      </c>
      <c r="L534" s="26">
        <f t="shared" si="62"/>
        <v>2</v>
      </c>
    </row>
    <row r="535" spans="1:12" x14ac:dyDescent="0.25">
      <c r="A535" s="33" t="s">
        <v>539</v>
      </c>
      <c r="B535" s="28">
        <v>122105</v>
      </c>
      <c r="C535" s="28">
        <v>2</v>
      </c>
      <c r="D535" s="30">
        <f>IFERROR(VLOOKUP(A535,'code a barre'!A:C,3,0),0)</f>
        <v>1</v>
      </c>
      <c r="E535" s="34" t="str">
        <f t="shared" si="56"/>
        <v>Ecart négatif</v>
      </c>
      <c r="F535" s="34">
        <f>C535-D535</f>
        <v>1</v>
      </c>
      <c r="G535" s="35">
        <f t="shared" si="57"/>
        <v>0</v>
      </c>
      <c r="H535" s="35" t="str">
        <f t="shared" si="58"/>
        <v>Ecart négatif</v>
      </c>
      <c r="I535" s="35">
        <f t="shared" si="59"/>
        <v>2</v>
      </c>
      <c r="J535" s="17">
        <f t="shared" si="60"/>
        <v>0</v>
      </c>
      <c r="K535" s="17" t="str">
        <f t="shared" si="61"/>
        <v>Ecart négatif</v>
      </c>
      <c r="L535" s="26">
        <f t="shared" si="62"/>
        <v>2</v>
      </c>
    </row>
    <row r="536" spans="1:12" x14ac:dyDescent="0.25">
      <c r="A536" s="33" t="s">
        <v>540</v>
      </c>
      <c r="B536" s="28">
        <v>122106</v>
      </c>
      <c r="C536" s="28">
        <v>1</v>
      </c>
      <c r="D536" s="30">
        <f>IFERROR(VLOOKUP(A536,'code a barre'!A:C,3,0),0)</f>
        <v>1</v>
      </c>
      <c r="E536" s="34" t="str">
        <f t="shared" si="56"/>
        <v>Quantité OK</v>
      </c>
      <c r="F536" s="34">
        <f>C536-D536</f>
        <v>0</v>
      </c>
      <c r="G536" s="35">
        <f t="shared" si="57"/>
        <v>1</v>
      </c>
      <c r="H536" s="35" t="str">
        <f t="shared" si="58"/>
        <v>Quantité OK</v>
      </c>
      <c r="I536" s="35">
        <f t="shared" si="59"/>
        <v>0</v>
      </c>
      <c r="J536" s="17">
        <f t="shared" si="60"/>
        <v>1</v>
      </c>
      <c r="K536" s="17" t="str">
        <f t="shared" si="61"/>
        <v>Quantité OK</v>
      </c>
      <c r="L536" s="26">
        <f t="shared" si="62"/>
        <v>0</v>
      </c>
    </row>
    <row r="537" spans="1:12" x14ac:dyDescent="0.25">
      <c r="A537" s="33" t="s">
        <v>541</v>
      </c>
      <c r="B537" s="28">
        <v>122301</v>
      </c>
      <c r="C537" s="28">
        <v>1</v>
      </c>
      <c r="D537" s="30">
        <f>IFERROR(VLOOKUP(A537,'code a barre'!A:C,3,0),0)</f>
        <v>1</v>
      </c>
      <c r="E537" s="34" t="str">
        <f t="shared" si="56"/>
        <v>Quantité OK</v>
      </c>
      <c r="F537" s="34">
        <f>C537-D537</f>
        <v>0</v>
      </c>
      <c r="G537" s="35">
        <f t="shared" si="57"/>
        <v>1</v>
      </c>
      <c r="H537" s="35" t="str">
        <f t="shared" si="58"/>
        <v>Quantité OK</v>
      </c>
      <c r="I537" s="35">
        <f t="shared" si="59"/>
        <v>0</v>
      </c>
      <c r="J537" s="17">
        <f t="shared" si="60"/>
        <v>1</v>
      </c>
      <c r="K537" s="17" t="str">
        <f t="shared" si="61"/>
        <v>Quantité OK</v>
      </c>
      <c r="L537" s="26">
        <f t="shared" si="62"/>
        <v>0</v>
      </c>
    </row>
    <row r="538" spans="1:12" x14ac:dyDescent="0.25">
      <c r="A538" s="33" t="s">
        <v>542</v>
      </c>
      <c r="B538" s="28">
        <v>122301</v>
      </c>
      <c r="C538" s="28">
        <v>1</v>
      </c>
      <c r="D538" s="30">
        <f>IFERROR(VLOOKUP(A538,'code a barre'!A:C,3,0),0)</f>
        <v>1</v>
      </c>
      <c r="E538" s="34" t="str">
        <f t="shared" si="56"/>
        <v>Quantité OK</v>
      </c>
      <c r="F538" s="34">
        <f>C538-D538</f>
        <v>0</v>
      </c>
      <c r="G538" s="35">
        <f t="shared" si="57"/>
        <v>1</v>
      </c>
      <c r="H538" s="35" t="str">
        <f t="shared" si="58"/>
        <v>Quantité OK</v>
      </c>
      <c r="I538" s="35">
        <f t="shared" si="59"/>
        <v>0</v>
      </c>
      <c r="J538" s="17">
        <f t="shared" si="60"/>
        <v>1</v>
      </c>
      <c r="K538" s="17" t="str">
        <f t="shared" si="61"/>
        <v>Quantité OK</v>
      </c>
      <c r="L538" s="26">
        <f t="shared" si="62"/>
        <v>0</v>
      </c>
    </row>
    <row r="539" spans="1:12" x14ac:dyDescent="0.25">
      <c r="A539" s="33" t="s">
        <v>543</v>
      </c>
      <c r="B539" s="28">
        <v>122301</v>
      </c>
      <c r="C539" s="28">
        <v>1</v>
      </c>
      <c r="D539" s="30">
        <f>IFERROR(VLOOKUP(A539,'code a barre'!A:C,3,0),0)</f>
        <v>1</v>
      </c>
      <c r="E539" s="34" t="str">
        <f t="shared" si="56"/>
        <v>Quantité OK</v>
      </c>
      <c r="F539" s="34">
        <f>C539-D539</f>
        <v>0</v>
      </c>
      <c r="G539" s="35">
        <f t="shared" si="57"/>
        <v>1</v>
      </c>
      <c r="H539" s="35" t="str">
        <f t="shared" si="58"/>
        <v>Quantité OK</v>
      </c>
      <c r="I539" s="35">
        <f t="shared" si="59"/>
        <v>0</v>
      </c>
      <c r="J539" s="17">
        <f t="shared" si="60"/>
        <v>1</v>
      </c>
      <c r="K539" s="17" t="str">
        <f t="shared" si="61"/>
        <v>Quantité OK</v>
      </c>
      <c r="L539" s="26">
        <f t="shared" si="62"/>
        <v>0</v>
      </c>
    </row>
    <row r="540" spans="1:12" x14ac:dyDescent="0.25">
      <c r="A540" s="33" t="s">
        <v>544</v>
      </c>
      <c r="B540" s="28">
        <v>122302</v>
      </c>
      <c r="C540" s="28">
        <v>1</v>
      </c>
      <c r="D540" s="30">
        <f>IFERROR(VLOOKUP(A540,'code a barre'!A:C,3,0),0)</f>
        <v>1</v>
      </c>
      <c r="E540" s="34" t="str">
        <f t="shared" si="56"/>
        <v>Quantité OK</v>
      </c>
      <c r="F540" s="34">
        <f>C540-D540</f>
        <v>0</v>
      </c>
      <c r="G540" s="35">
        <f t="shared" si="57"/>
        <v>1</v>
      </c>
      <c r="H540" s="35" t="str">
        <f t="shared" si="58"/>
        <v>Quantité OK</v>
      </c>
      <c r="I540" s="35">
        <f t="shared" si="59"/>
        <v>0</v>
      </c>
      <c r="J540" s="17">
        <f t="shared" si="60"/>
        <v>1</v>
      </c>
      <c r="K540" s="17" t="str">
        <f t="shared" si="61"/>
        <v>Quantité OK</v>
      </c>
      <c r="L540" s="26">
        <f t="shared" si="62"/>
        <v>0</v>
      </c>
    </row>
    <row r="541" spans="1:12" x14ac:dyDescent="0.25">
      <c r="A541" s="33" t="s">
        <v>545</v>
      </c>
      <c r="B541" s="28">
        <v>122302</v>
      </c>
      <c r="C541" s="28">
        <v>3</v>
      </c>
      <c r="D541" s="30">
        <f>IFERROR(VLOOKUP(A541,'code a barre'!A:C,3,0),0)</f>
        <v>3</v>
      </c>
      <c r="E541" s="34" t="str">
        <f t="shared" si="56"/>
        <v>Quantité OK</v>
      </c>
      <c r="F541" s="34">
        <f>C541-D541</f>
        <v>0</v>
      </c>
      <c r="G541" s="35">
        <f t="shared" si="57"/>
        <v>3</v>
      </c>
      <c r="H541" s="35" t="str">
        <f t="shared" si="58"/>
        <v>Quantité OK</v>
      </c>
      <c r="I541" s="35">
        <f t="shared" si="59"/>
        <v>0</v>
      </c>
      <c r="J541" s="17">
        <f t="shared" si="60"/>
        <v>3</v>
      </c>
      <c r="K541" s="17" t="str">
        <f t="shared" si="61"/>
        <v>Quantité OK</v>
      </c>
      <c r="L541" s="26">
        <f t="shared" si="62"/>
        <v>0</v>
      </c>
    </row>
    <row r="542" spans="1:12" x14ac:dyDescent="0.25">
      <c r="A542" s="33" t="s">
        <v>546</v>
      </c>
      <c r="B542" s="28">
        <v>122302</v>
      </c>
      <c r="C542" s="28">
        <v>1</v>
      </c>
      <c r="D542" s="30">
        <f>IFERROR(VLOOKUP(A542,'code a barre'!A:C,3,0),0)</f>
        <v>1</v>
      </c>
      <c r="E542" s="34" t="str">
        <f t="shared" si="56"/>
        <v>Quantité OK</v>
      </c>
      <c r="F542" s="34">
        <f>C542-D542</f>
        <v>0</v>
      </c>
      <c r="G542" s="35">
        <f t="shared" si="57"/>
        <v>1</v>
      </c>
      <c r="H542" s="35" t="str">
        <f t="shared" si="58"/>
        <v>Quantité OK</v>
      </c>
      <c r="I542" s="35">
        <f t="shared" si="59"/>
        <v>0</v>
      </c>
      <c r="J542" s="17">
        <f t="shared" si="60"/>
        <v>1</v>
      </c>
      <c r="K542" s="17" t="str">
        <f t="shared" si="61"/>
        <v>Quantité OK</v>
      </c>
      <c r="L542" s="26">
        <f t="shared" si="62"/>
        <v>0</v>
      </c>
    </row>
    <row r="543" spans="1:12" x14ac:dyDescent="0.25">
      <c r="A543" s="33" t="s">
        <v>547</v>
      </c>
      <c r="B543" s="28">
        <v>122302</v>
      </c>
      <c r="C543" s="28">
        <v>2</v>
      </c>
      <c r="D543" s="30">
        <f>IFERROR(VLOOKUP(A543,'code a barre'!A:C,3,0),0)</f>
        <v>2</v>
      </c>
      <c r="E543" s="34" t="str">
        <f t="shared" si="56"/>
        <v>Quantité OK</v>
      </c>
      <c r="F543" s="34">
        <f>C543-D543</f>
        <v>0</v>
      </c>
      <c r="G543" s="35">
        <f t="shared" si="57"/>
        <v>2</v>
      </c>
      <c r="H543" s="35" t="str">
        <f t="shared" si="58"/>
        <v>Quantité OK</v>
      </c>
      <c r="I543" s="35">
        <f t="shared" si="59"/>
        <v>0</v>
      </c>
      <c r="J543" s="17">
        <f t="shared" si="60"/>
        <v>2</v>
      </c>
      <c r="K543" s="17" t="str">
        <f t="shared" si="61"/>
        <v>Quantité OK</v>
      </c>
      <c r="L543" s="26">
        <f t="shared" si="62"/>
        <v>0</v>
      </c>
    </row>
    <row r="544" spans="1:12" x14ac:dyDescent="0.25">
      <c r="A544" s="33" t="s">
        <v>548</v>
      </c>
      <c r="B544" s="28">
        <v>122302</v>
      </c>
      <c r="C544" s="28">
        <v>4</v>
      </c>
      <c r="D544" s="30">
        <f>IFERROR(VLOOKUP(A544,'code a barre'!A:C,3,0),0)</f>
        <v>4</v>
      </c>
      <c r="E544" s="34" t="str">
        <f t="shared" si="56"/>
        <v>Quantité OK</v>
      </c>
      <c r="F544" s="34">
        <f>C544-D544</f>
        <v>0</v>
      </c>
      <c r="G544" s="35">
        <f t="shared" si="57"/>
        <v>4</v>
      </c>
      <c r="H544" s="35" t="str">
        <f t="shared" si="58"/>
        <v>Quantité OK</v>
      </c>
      <c r="I544" s="35">
        <f t="shared" si="59"/>
        <v>0</v>
      </c>
      <c r="J544" s="17">
        <f t="shared" si="60"/>
        <v>4</v>
      </c>
      <c r="K544" s="17" t="str">
        <f t="shared" si="61"/>
        <v>Quantité OK</v>
      </c>
      <c r="L544" s="26">
        <f t="shared" si="62"/>
        <v>0</v>
      </c>
    </row>
    <row r="545" spans="1:12" x14ac:dyDescent="0.25">
      <c r="A545" s="33" t="s">
        <v>549</v>
      </c>
      <c r="B545" s="28">
        <v>122302</v>
      </c>
      <c r="C545" s="28">
        <v>2</v>
      </c>
      <c r="D545" s="30">
        <f>IFERROR(VLOOKUP(A545,'code a barre'!A:C,3,0),0)</f>
        <v>2</v>
      </c>
      <c r="E545" s="34" t="str">
        <f t="shared" si="56"/>
        <v>Quantité OK</v>
      </c>
      <c r="F545" s="34">
        <f>C545-D545</f>
        <v>0</v>
      </c>
      <c r="G545" s="35">
        <f t="shared" si="57"/>
        <v>2</v>
      </c>
      <c r="H545" s="35" t="str">
        <f t="shared" si="58"/>
        <v>Quantité OK</v>
      </c>
      <c r="I545" s="35">
        <f t="shared" si="59"/>
        <v>0</v>
      </c>
      <c r="J545" s="17">
        <f t="shared" si="60"/>
        <v>2</v>
      </c>
      <c r="K545" s="17" t="str">
        <f t="shared" si="61"/>
        <v>Quantité OK</v>
      </c>
      <c r="L545" s="26">
        <f t="shared" si="62"/>
        <v>0</v>
      </c>
    </row>
    <row r="546" spans="1:12" x14ac:dyDescent="0.25">
      <c r="A546" s="33" t="s">
        <v>550</v>
      </c>
      <c r="B546" s="28">
        <v>122302</v>
      </c>
      <c r="C546" s="28">
        <v>1</v>
      </c>
      <c r="D546" s="30">
        <f>IFERROR(VLOOKUP(A546,'code a barre'!A:C,3,0),0)</f>
        <v>0</v>
      </c>
      <c r="E546" s="34" t="str">
        <f t="shared" si="56"/>
        <v>Ecart négatif</v>
      </c>
      <c r="F546" s="34">
        <f>C546-D546</f>
        <v>1</v>
      </c>
      <c r="G546" s="35">
        <f t="shared" si="57"/>
        <v>0</v>
      </c>
      <c r="H546" s="35" t="str">
        <f t="shared" si="58"/>
        <v>Ecart négatif</v>
      </c>
      <c r="I546" s="35">
        <f t="shared" si="59"/>
        <v>1</v>
      </c>
      <c r="J546" s="17">
        <f t="shared" si="60"/>
        <v>0</v>
      </c>
      <c r="K546" s="17" t="str">
        <f t="shared" si="61"/>
        <v>Ecart négatif</v>
      </c>
      <c r="L546" s="26">
        <f t="shared" si="62"/>
        <v>1</v>
      </c>
    </row>
    <row r="547" spans="1:12" x14ac:dyDescent="0.25">
      <c r="A547" s="33" t="s">
        <v>551</v>
      </c>
      <c r="B547" s="28">
        <v>122302</v>
      </c>
      <c r="C547" s="28">
        <v>2</v>
      </c>
      <c r="D547" s="30">
        <f>IFERROR(VLOOKUP(A547,'code a barre'!A:C,3,0),0)</f>
        <v>1</v>
      </c>
      <c r="E547" s="34" t="str">
        <f t="shared" si="56"/>
        <v>Ecart négatif</v>
      </c>
      <c r="F547" s="34">
        <f>C547-D547</f>
        <v>1</v>
      </c>
      <c r="G547" s="35">
        <f t="shared" si="57"/>
        <v>0</v>
      </c>
      <c r="H547" s="35" t="str">
        <f t="shared" si="58"/>
        <v>Ecart négatif</v>
      </c>
      <c r="I547" s="35">
        <f t="shared" si="59"/>
        <v>2</v>
      </c>
      <c r="J547" s="17">
        <f t="shared" si="60"/>
        <v>0</v>
      </c>
      <c r="K547" s="17" t="str">
        <f t="shared" si="61"/>
        <v>Ecart négatif</v>
      </c>
      <c r="L547" s="26">
        <f t="shared" si="62"/>
        <v>2</v>
      </c>
    </row>
    <row r="548" spans="1:12" x14ac:dyDescent="0.25">
      <c r="A548" s="33">
        <v>575807651</v>
      </c>
      <c r="B548" s="28">
        <v>122303</v>
      </c>
      <c r="C548" s="28">
        <v>3</v>
      </c>
      <c r="D548" s="30">
        <f>IFERROR(VLOOKUP(A548,'code a barre'!A:C,3,0),0)</f>
        <v>0</v>
      </c>
      <c r="E548" s="34" t="str">
        <f t="shared" si="56"/>
        <v>Ecart négatif</v>
      </c>
      <c r="F548" s="34">
        <f>C548-D548</f>
        <v>3</v>
      </c>
      <c r="G548" s="35">
        <f t="shared" si="57"/>
        <v>0</v>
      </c>
      <c r="H548" s="35" t="str">
        <f t="shared" si="58"/>
        <v>Ecart négatif</v>
      </c>
      <c r="I548" s="35">
        <f t="shared" si="59"/>
        <v>3</v>
      </c>
      <c r="J548" s="17">
        <f t="shared" si="60"/>
        <v>0</v>
      </c>
      <c r="K548" s="17" t="str">
        <f t="shared" si="61"/>
        <v>Ecart négatif</v>
      </c>
      <c r="L548" s="26">
        <f t="shared" si="62"/>
        <v>3</v>
      </c>
    </row>
    <row r="549" spans="1:12" x14ac:dyDescent="0.25">
      <c r="A549" s="33" t="s">
        <v>552</v>
      </c>
      <c r="B549" s="28">
        <v>122303</v>
      </c>
      <c r="C549" s="28">
        <v>2</v>
      </c>
      <c r="D549" s="30">
        <f>IFERROR(VLOOKUP(A549,'code a barre'!A:C,3,0),0)</f>
        <v>2</v>
      </c>
      <c r="E549" s="34" t="str">
        <f t="shared" si="56"/>
        <v>Quantité OK</v>
      </c>
      <c r="F549" s="34">
        <f>C549-D549</f>
        <v>0</v>
      </c>
      <c r="G549" s="35">
        <f t="shared" si="57"/>
        <v>2</v>
      </c>
      <c r="H549" s="35" t="str">
        <f t="shared" si="58"/>
        <v>Quantité OK</v>
      </c>
      <c r="I549" s="35">
        <f t="shared" si="59"/>
        <v>0</v>
      </c>
      <c r="J549" s="17">
        <f t="shared" si="60"/>
        <v>2</v>
      </c>
      <c r="K549" s="17" t="str">
        <f t="shared" si="61"/>
        <v>Quantité OK</v>
      </c>
      <c r="L549" s="26">
        <f t="shared" si="62"/>
        <v>0</v>
      </c>
    </row>
    <row r="550" spans="1:12" x14ac:dyDescent="0.25">
      <c r="A550" s="33" t="s">
        <v>553</v>
      </c>
      <c r="B550" s="28">
        <v>122303</v>
      </c>
      <c r="C550" s="28">
        <v>1</v>
      </c>
      <c r="D550" s="30">
        <f>IFERROR(VLOOKUP(A550,'code a barre'!A:C,3,0),0)</f>
        <v>1</v>
      </c>
      <c r="E550" s="34" t="str">
        <f t="shared" si="56"/>
        <v>Quantité OK</v>
      </c>
      <c r="F550" s="34">
        <f>C550-D550</f>
        <v>0</v>
      </c>
      <c r="G550" s="35">
        <f t="shared" si="57"/>
        <v>1</v>
      </c>
      <c r="H550" s="35" t="str">
        <f t="shared" si="58"/>
        <v>Quantité OK</v>
      </c>
      <c r="I550" s="35">
        <f t="shared" si="59"/>
        <v>0</v>
      </c>
      <c r="J550" s="17">
        <f t="shared" si="60"/>
        <v>1</v>
      </c>
      <c r="K550" s="17" t="str">
        <f t="shared" si="61"/>
        <v>Quantité OK</v>
      </c>
      <c r="L550" s="26">
        <f t="shared" si="62"/>
        <v>0</v>
      </c>
    </row>
    <row r="551" spans="1:12" x14ac:dyDescent="0.25">
      <c r="A551" s="33" t="s">
        <v>554</v>
      </c>
      <c r="B551" s="28">
        <v>122303</v>
      </c>
      <c r="C551" s="28">
        <v>2</v>
      </c>
      <c r="D551" s="30">
        <f>IFERROR(VLOOKUP(A551,'code a barre'!A:C,3,0),0)</f>
        <v>2</v>
      </c>
      <c r="E551" s="34" t="str">
        <f t="shared" si="56"/>
        <v>Quantité OK</v>
      </c>
      <c r="F551" s="34">
        <f>C551-D551</f>
        <v>0</v>
      </c>
      <c r="G551" s="35">
        <f t="shared" si="57"/>
        <v>2</v>
      </c>
      <c r="H551" s="35" t="str">
        <f t="shared" si="58"/>
        <v>Quantité OK</v>
      </c>
      <c r="I551" s="35">
        <f t="shared" si="59"/>
        <v>0</v>
      </c>
      <c r="J551" s="17">
        <f t="shared" si="60"/>
        <v>2</v>
      </c>
      <c r="K551" s="17" t="str">
        <f t="shared" si="61"/>
        <v>Quantité OK</v>
      </c>
      <c r="L551" s="26">
        <f t="shared" si="62"/>
        <v>0</v>
      </c>
    </row>
    <row r="552" spans="1:12" x14ac:dyDescent="0.25">
      <c r="A552" s="33" t="s">
        <v>555</v>
      </c>
      <c r="B552" s="28">
        <v>122303</v>
      </c>
      <c r="C552" s="28">
        <v>1</v>
      </c>
      <c r="D552" s="30">
        <f>IFERROR(VLOOKUP(A552,'code a barre'!A:C,3,0),0)</f>
        <v>1</v>
      </c>
      <c r="E552" s="34" t="str">
        <f t="shared" si="56"/>
        <v>Quantité OK</v>
      </c>
      <c r="F552" s="34">
        <f>C552-D552</f>
        <v>0</v>
      </c>
      <c r="G552" s="35">
        <f t="shared" si="57"/>
        <v>1</v>
      </c>
      <c r="H552" s="35" t="str">
        <f t="shared" si="58"/>
        <v>Quantité OK</v>
      </c>
      <c r="I552" s="35">
        <f t="shared" si="59"/>
        <v>0</v>
      </c>
      <c r="J552" s="17">
        <f t="shared" si="60"/>
        <v>1</v>
      </c>
      <c r="K552" s="17" t="str">
        <f t="shared" si="61"/>
        <v>Quantité OK</v>
      </c>
      <c r="L552" s="26">
        <f t="shared" si="62"/>
        <v>0</v>
      </c>
    </row>
    <row r="553" spans="1:12" x14ac:dyDescent="0.25">
      <c r="A553" s="33" t="s">
        <v>556</v>
      </c>
      <c r="B553" s="28">
        <v>122303</v>
      </c>
      <c r="C553" s="28">
        <v>2</v>
      </c>
      <c r="D553" s="30">
        <f>IFERROR(VLOOKUP(A553,'code a barre'!A:C,3,0),0)</f>
        <v>1</v>
      </c>
      <c r="E553" s="34" t="str">
        <f t="shared" si="56"/>
        <v>Ecart négatif</v>
      </c>
      <c r="F553" s="34">
        <f>C553-D553</f>
        <v>1</v>
      </c>
      <c r="G553" s="35">
        <f t="shared" si="57"/>
        <v>0</v>
      </c>
      <c r="H553" s="35" t="str">
        <f t="shared" si="58"/>
        <v>Ecart négatif</v>
      </c>
      <c r="I553" s="35">
        <f t="shared" si="59"/>
        <v>2</v>
      </c>
      <c r="J553" s="17">
        <f t="shared" si="60"/>
        <v>0</v>
      </c>
      <c r="K553" s="17" t="str">
        <f t="shared" si="61"/>
        <v>Ecart négatif</v>
      </c>
      <c r="L553" s="26">
        <f t="shared" si="62"/>
        <v>2</v>
      </c>
    </row>
    <row r="554" spans="1:12" x14ac:dyDescent="0.25">
      <c r="A554" s="33" t="s">
        <v>557</v>
      </c>
      <c r="B554" s="28">
        <v>122303</v>
      </c>
      <c r="C554" s="28">
        <v>3</v>
      </c>
      <c r="D554" s="30">
        <f>IFERROR(VLOOKUP(A554,'code a barre'!A:C,3,0),0)</f>
        <v>2</v>
      </c>
      <c r="E554" s="34" t="str">
        <f t="shared" si="56"/>
        <v>Ecart négatif</v>
      </c>
      <c r="F554" s="34">
        <f>C554-D554</f>
        <v>1</v>
      </c>
      <c r="G554" s="35">
        <f t="shared" si="57"/>
        <v>0</v>
      </c>
      <c r="H554" s="35" t="str">
        <f t="shared" si="58"/>
        <v>Ecart négatif</v>
      </c>
      <c r="I554" s="35">
        <f t="shared" si="59"/>
        <v>3</v>
      </c>
      <c r="J554" s="17">
        <f t="shared" si="60"/>
        <v>0</v>
      </c>
      <c r="K554" s="17" t="str">
        <f t="shared" si="61"/>
        <v>Ecart négatif</v>
      </c>
      <c r="L554" s="26">
        <f t="shared" si="62"/>
        <v>3</v>
      </c>
    </row>
    <row r="555" spans="1:12" x14ac:dyDescent="0.25">
      <c r="A555" s="33" t="s">
        <v>558</v>
      </c>
      <c r="B555" s="28">
        <v>122303</v>
      </c>
      <c r="C555" s="28">
        <v>1</v>
      </c>
      <c r="D555" s="30">
        <f>IFERROR(VLOOKUP(A555,'code a barre'!A:C,3,0),0)</f>
        <v>1</v>
      </c>
      <c r="E555" s="34" t="str">
        <f t="shared" si="56"/>
        <v>Quantité OK</v>
      </c>
      <c r="F555" s="34">
        <f>C555-D555</f>
        <v>0</v>
      </c>
      <c r="G555" s="35">
        <f t="shared" si="57"/>
        <v>1</v>
      </c>
      <c r="H555" s="35" t="str">
        <f t="shared" si="58"/>
        <v>Quantité OK</v>
      </c>
      <c r="I555" s="35">
        <f t="shared" si="59"/>
        <v>0</v>
      </c>
      <c r="J555" s="17">
        <f t="shared" si="60"/>
        <v>1</v>
      </c>
      <c r="K555" s="17" t="str">
        <f t="shared" si="61"/>
        <v>Quantité OK</v>
      </c>
      <c r="L555" s="26">
        <f t="shared" si="62"/>
        <v>0</v>
      </c>
    </row>
    <row r="556" spans="1:12" x14ac:dyDescent="0.25">
      <c r="A556" s="33" t="s">
        <v>559</v>
      </c>
      <c r="B556" s="28">
        <v>122304</v>
      </c>
      <c r="C556" s="28">
        <v>3</v>
      </c>
      <c r="D556" s="30">
        <f>IFERROR(VLOOKUP(A556,'code a barre'!A:C,3,0),0)</f>
        <v>3</v>
      </c>
      <c r="E556" s="34" t="str">
        <f t="shared" si="56"/>
        <v>Quantité OK</v>
      </c>
      <c r="F556" s="34">
        <f>C556-D556</f>
        <v>0</v>
      </c>
      <c r="G556" s="35">
        <f t="shared" si="57"/>
        <v>3</v>
      </c>
      <c r="H556" s="35" t="str">
        <f t="shared" si="58"/>
        <v>Quantité OK</v>
      </c>
      <c r="I556" s="35">
        <f t="shared" si="59"/>
        <v>0</v>
      </c>
      <c r="J556" s="17">
        <f t="shared" si="60"/>
        <v>3</v>
      </c>
      <c r="K556" s="17" t="str">
        <f t="shared" si="61"/>
        <v>Quantité OK</v>
      </c>
      <c r="L556" s="26">
        <f t="shared" si="62"/>
        <v>0</v>
      </c>
    </row>
    <row r="557" spans="1:12" x14ac:dyDescent="0.25">
      <c r="A557" s="33" t="s">
        <v>560</v>
      </c>
      <c r="B557" s="28">
        <v>122304</v>
      </c>
      <c r="C557" s="28">
        <v>2</v>
      </c>
      <c r="D557" s="30">
        <f>IFERROR(VLOOKUP(A557,'code a barre'!A:C,3,0),0)</f>
        <v>2</v>
      </c>
      <c r="E557" s="34" t="str">
        <f t="shared" si="56"/>
        <v>Quantité OK</v>
      </c>
      <c r="F557" s="34">
        <f>C557-D557</f>
        <v>0</v>
      </c>
      <c r="G557" s="35">
        <f t="shared" si="57"/>
        <v>2</v>
      </c>
      <c r="H557" s="35" t="str">
        <f t="shared" si="58"/>
        <v>Quantité OK</v>
      </c>
      <c r="I557" s="35">
        <f t="shared" si="59"/>
        <v>0</v>
      </c>
      <c r="J557" s="17">
        <f t="shared" si="60"/>
        <v>2</v>
      </c>
      <c r="K557" s="17" t="str">
        <f t="shared" si="61"/>
        <v>Quantité OK</v>
      </c>
      <c r="L557" s="26">
        <f t="shared" si="62"/>
        <v>0</v>
      </c>
    </row>
    <row r="558" spans="1:12" x14ac:dyDescent="0.25">
      <c r="A558" s="33" t="s">
        <v>561</v>
      </c>
      <c r="B558" s="28">
        <v>122304</v>
      </c>
      <c r="C558" s="28">
        <v>1</v>
      </c>
      <c r="D558" s="30">
        <f>IFERROR(VLOOKUP(A558,'code a barre'!A:C,3,0),0)</f>
        <v>1</v>
      </c>
      <c r="E558" s="34" t="str">
        <f t="shared" si="56"/>
        <v>Quantité OK</v>
      </c>
      <c r="F558" s="34">
        <f>C558-D558</f>
        <v>0</v>
      </c>
      <c r="G558" s="35">
        <f t="shared" si="57"/>
        <v>1</v>
      </c>
      <c r="H558" s="35" t="str">
        <f t="shared" si="58"/>
        <v>Quantité OK</v>
      </c>
      <c r="I558" s="35">
        <f t="shared" si="59"/>
        <v>0</v>
      </c>
      <c r="J558" s="17">
        <f t="shared" si="60"/>
        <v>1</v>
      </c>
      <c r="K558" s="17" t="str">
        <f t="shared" si="61"/>
        <v>Quantité OK</v>
      </c>
      <c r="L558" s="26">
        <f t="shared" si="62"/>
        <v>0</v>
      </c>
    </row>
    <row r="559" spans="1:12" x14ac:dyDescent="0.25">
      <c r="A559" s="36" t="s">
        <v>562</v>
      </c>
      <c r="B559" s="28">
        <v>122304</v>
      </c>
      <c r="C559" s="28">
        <v>2</v>
      </c>
      <c r="D559" s="30">
        <f>IFERROR(VLOOKUP(A559,'code a barre'!A:C,3,0),0)</f>
        <v>2</v>
      </c>
      <c r="E559" s="34" t="str">
        <f t="shared" si="56"/>
        <v>Quantité OK</v>
      </c>
      <c r="F559" s="34">
        <f>C559-D559</f>
        <v>0</v>
      </c>
      <c r="G559" s="35">
        <f t="shared" si="57"/>
        <v>2</v>
      </c>
      <c r="H559" s="35" t="str">
        <f t="shared" si="58"/>
        <v>Quantité OK</v>
      </c>
      <c r="I559" s="35">
        <f t="shared" si="59"/>
        <v>0</v>
      </c>
      <c r="J559" s="17">
        <f t="shared" si="60"/>
        <v>2</v>
      </c>
      <c r="K559" s="17" t="str">
        <f t="shared" si="61"/>
        <v>Quantité OK</v>
      </c>
      <c r="L559" s="26">
        <f t="shared" si="62"/>
        <v>0</v>
      </c>
    </row>
    <row r="560" spans="1:12" x14ac:dyDescent="0.25">
      <c r="A560" s="33" t="s">
        <v>563</v>
      </c>
      <c r="B560" s="28">
        <v>122304</v>
      </c>
      <c r="C560" s="28">
        <v>2</v>
      </c>
      <c r="D560" s="30">
        <f>IFERROR(VLOOKUP(A560,'code a barre'!A:C,3,0),0)</f>
        <v>2</v>
      </c>
      <c r="E560" s="34" t="str">
        <f t="shared" si="56"/>
        <v>Quantité OK</v>
      </c>
      <c r="F560" s="34">
        <f>C560-D560</f>
        <v>0</v>
      </c>
      <c r="G560" s="35">
        <f t="shared" si="57"/>
        <v>2</v>
      </c>
      <c r="H560" s="35" t="str">
        <f t="shared" si="58"/>
        <v>Quantité OK</v>
      </c>
      <c r="I560" s="35">
        <f t="shared" si="59"/>
        <v>0</v>
      </c>
      <c r="J560" s="17">
        <f t="shared" si="60"/>
        <v>2</v>
      </c>
      <c r="K560" s="17" t="str">
        <f t="shared" si="61"/>
        <v>Quantité OK</v>
      </c>
      <c r="L560" s="26">
        <f t="shared" si="62"/>
        <v>0</v>
      </c>
    </row>
    <row r="561" spans="1:12" x14ac:dyDescent="0.25">
      <c r="A561" s="33" t="s">
        <v>564</v>
      </c>
      <c r="B561" s="28">
        <v>122304</v>
      </c>
      <c r="C561" s="28">
        <v>1</v>
      </c>
      <c r="D561" s="30">
        <f>IFERROR(VLOOKUP(A561,'code a barre'!A:C,3,0),0)</f>
        <v>1</v>
      </c>
      <c r="E561" s="34" t="str">
        <f t="shared" si="56"/>
        <v>Quantité OK</v>
      </c>
      <c r="F561" s="34">
        <f>C561-D561</f>
        <v>0</v>
      </c>
      <c r="G561" s="35">
        <f t="shared" si="57"/>
        <v>1</v>
      </c>
      <c r="H561" s="35" t="str">
        <f t="shared" si="58"/>
        <v>Quantité OK</v>
      </c>
      <c r="I561" s="35">
        <f t="shared" si="59"/>
        <v>0</v>
      </c>
      <c r="J561" s="17">
        <f t="shared" si="60"/>
        <v>1</v>
      </c>
      <c r="K561" s="17" t="str">
        <f t="shared" si="61"/>
        <v>Quantité OK</v>
      </c>
      <c r="L561" s="26">
        <f t="shared" si="62"/>
        <v>0</v>
      </c>
    </row>
    <row r="562" spans="1:12" x14ac:dyDescent="0.25">
      <c r="A562" s="33" t="s">
        <v>565</v>
      </c>
      <c r="B562" s="28">
        <v>122305</v>
      </c>
      <c r="C562" s="28">
        <v>1</v>
      </c>
      <c r="D562" s="30">
        <f>IFERROR(VLOOKUP(A562,'code a barre'!A:C,3,0),0)</f>
        <v>1</v>
      </c>
      <c r="E562" s="34" t="str">
        <f t="shared" si="56"/>
        <v>Quantité OK</v>
      </c>
      <c r="F562" s="34">
        <f>C562-D562</f>
        <v>0</v>
      </c>
      <c r="G562" s="35">
        <f t="shared" si="57"/>
        <v>1</v>
      </c>
      <c r="H562" s="35" t="str">
        <f t="shared" si="58"/>
        <v>Quantité OK</v>
      </c>
      <c r="I562" s="35">
        <f t="shared" si="59"/>
        <v>0</v>
      </c>
      <c r="J562" s="17">
        <f t="shared" si="60"/>
        <v>1</v>
      </c>
      <c r="K562" s="17" t="str">
        <f t="shared" si="61"/>
        <v>Quantité OK</v>
      </c>
      <c r="L562" s="26">
        <f t="shared" si="62"/>
        <v>0</v>
      </c>
    </row>
    <row r="563" spans="1:12" x14ac:dyDescent="0.25">
      <c r="A563" s="33" t="s">
        <v>566</v>
      </c>
      <c r="B563" s="28">
        <v>122305</v>
      </c>
      <c r="C563" s="28">
        <v>1</v>
      </c>
      <c r="D563" s="30">
        <f>IFERROR(VLOOKUP(A563,'code a barre'!A:C,3,0),0)</f>
        <v>1</v>
      </c>
      <c r="E563" s="34" t="str">
        <f t="shared" si="56"/>
        <v>Quantité OK</v>
      </c>
      <c r="F563" s="34">
        <f>C563-D563</f>
        <v>0</v>
      </c>
      <c r="G563" s="35">
        <f t="shared" si="57"/>
        <v>1</v>
      </c>
      <c r="H563" s="35" t="str">
        <f t="shared" si="58"/>
        <v>Quantité OK</v>
      </c>
      <c r="I563" s="35">
        <f t="shared" si="59"/>
        <v>0</v>
      </c>
      <c r="J563" s="17">
        <f t="shared" si="60"/>
        <v>1</v>
      </c>
      <c r="K563" s="17" t="str">
        <f t="shared" si="61"/>
        <v>Quantité OK</v>
      </c>
      <c r="L563" s="26">
        <f t="shared" si="62"/>
        <v>0</v>
      </c>
    </row>
    <row r="564" spans="1:12" x14ac:dyDescent="0.25">
      <c r="A564" s="36" t="s">
        <v>567</v>
      </c>
      <c r="B564" s="28">
        <v>122305</v>
      </c>
      <c r="C564" s="28">
        <v>3</v>
      </c>
      <c r="D564" s="30">
        <f>IFERROR(VLOOKUP(A564,'code a barre'!A:C,3,0),0)</f>
        <v>3</v>
      </c>
      <c r="E564" s="34" t="str">
        <f t="shared" si="56"/>
        <v>Quantité OK</v>
      </c>
      <c r="F564" s="34">
        <f>C564-D564</f>
        <v>0</v>
      </c>
      <c r="G564" s="35">
        <f t="shared" si="57"/>
        <v>3</v>
      </c>
      <c r="H564" s="35" t="str">
        <f t="shared" si="58"/>
        <v>Quantité OK</v>
      </c>
      <c r="I564" s="35">
        <f t="shared" si="59"/>
        <v>0</v>
      </c>
      <c r="J564" s="17">
        <f t="shared" si="60"/>
        <v>3</v>
      </c>
      <c r="K564" s="17" t="str">
        <f t="shared" si="61"/>
        <v>Quantité OK</v>
      </c>
      <c r="L564" s="26">
        <f t="shared" si="62"/>
        <v>0</v>
      </c>
    </row>
    <row r="565" spans="1:12" x14ac:dyDescent="0.25">
      <c r="A565" s="33">
        <v>873809835</v>
      </c>
      <c r="B565" s="28">
        <v>122501</v>
      </c>
      <c r="C565" s="28">
        <v>1</v>
      </c>
      <c r="D565" s="30">
        <f>IFERROR(VLOOKUP(A565,'code a barre'!A:C,3,0),0)</f>
        <v>0</v>
      </c>
      <c r="E565" s="34" t="str">
        <f t="shared" si="56"/>
        <v>Ecart négatif</v>
      </c>
      <c r="F565" s="34">
        <f>C565-D565</f>
        <v>1</v>
      </c>
      <c r="G565" s="35">
        <f t="shared" si="57"/>
        <v>0</v>
      </c>
      <c r="H565" s="35" t="str">
        <f t="shared" si="58"/>
        <v>Ecart négatif</v>
      </c>
      <c r="I565" s="35">
        <f t="shared" si="59"/>
        <v>1</v>
      </c>
      <c r="J565" s="17">
        <f t="shared" si="60"/>
        <v>0</v>
      </c>
      <c r="K565" s="17" t="str">
        <f t="shared" si="61"/>
        <v>Ecart négatif</v>
      </c>
      <c r="L565" s="26">
        <f t="shared" si="62"/>
        <v>1</v>
      </c>
    </row>
    <row r="566" spans="1:12" x14ac:dyDescent="0.25">
      <c r="A566" s="33" t="s">
        <v>568</v>
      </c>
      <c r="B566" s="28">
        <v>122501</v>
      </c>
      <c r="C566" s="28">
        <v>1</v>
      </c>
      <c r="D566" s="30">
        <f>IFERROR(VLOOKUP(A566,'code a barre'!A:C,3,0),0)</f>
        <v>1</v>
      </c>
      <c r="E566" s="34" t="str">
        <f t="shared" si="56"/>
        <v>Quantité OK</v>
      </c>
      <c r="F566" s="34">
        <f>C566-D566</f>
        <v>0</v>
      </c>
      <c r="G566" s="35">
        <f t="shared" si="57"/>
        <v>1</v>
      </c>
      <c r="H566" s="35" t="str">
        <f t="shared" si="58"/>
        <v>Quantité OK</v>
      </c>
      <c r="I566" s="35">
        <f t="shared" si="59"/>
        <v>0</v>
      </c>
      <c r="J566" s="17">
        <f t="shared" si="60"/>
        <v>1</v>
      </c>
      <c r="K566" s="17" t="str">
        <f t="shared" si="61"/>
        <v>Quantité OK</v>
      </c>
      <c r="L566" s="26">
        <f t="shared" si="62"/>
        <v>0</v>
      </c>
    </row>
    <row r="567" spans="1:12" x14ac:dyDescent="0.25">
      <c r="A567" s="33" t="s">
        <v>569</v>
      </c>
      <c r="B567" s="28">
        <v>122501</v>
      </c>
      <c r="C567" s="28">
        <v>1</v>
      </c>
      <c r="D567" s="30">
        <f>IFERROR(VLOOKUP(A567,'code a barre'!A:C,3,0),0)</f>
        <v>1</v>
      </c>
      <c r="E567" s="34" t="str">
        <f t="shared" si="56"/>
        <v>Quantité OK</v>
      </c>
      <c r="F567" s="34">
        <f>C567-D567</f>
        <v>0</v>
      </c>
      <c r="G567" s="35">
        <f t="shared" si="57"/>
        <v>1</v>
      </c>
      <c r="H567" s="35" t="str">
        <f t="shared" si="58"/>
        <v>Quantité OK</v>
      </c>
      <c r="I567" s="35">
        <f t="shared" si="59"/>
        <v>0</v>
      </c>
      <c r="J567" s="17">
        <f t="shared" si="60"/>
        <v>1</v>
      </c>
      <c r="K567" s="17" t="str">
        <f t="shared" si="61"/>
        <v>Quantité OK</v>
      </c>
      <c r="L567" s="26">
        <f t="shared" si="62"/>
        <v>0</v>
      </c>
    </row>
    <row r="568" spans="1:12" x14ac:dyDescent="0.25">
      <c r="A568" s="33" t="s">
        <v>570</v>
      </c>
      <c r="B568" s="28">
        <v>122501</v>
      </c>
      <c r="C568" s="28">
        <v>1</v>
      </c>
      <c r="D568" s="30">
        <f>IFERROR(VLOOKUP(A568,'code a barre'!A:C,3,0),0)</f>
        <v>1</v>
      </c>
      <c r="E568" s="34" t="str">
        <f t="shared" si="56"/>
        <v>Quantité OK</v>
      </c>
      <c r="F568" s="34">
        <f>C568-D568</f>
        <v>0</v>
      </c>
      <c r="G568" s="35">
        <f t="shared" si="57"/>
        <v>1</v>
      </c>
      <c r="H568" s="35" t="str">
        <f t="shared" si="58"/>
        <v>Quantité OK</v>
      </c>
      <c r="I568" s="35">
        <f t="shared" si="59"/>
        <v>0</v>
      </c>
      <c r="J568" s="17">
        <f t="shared" si="60"/>
        <v>1</v>
      </c>
      <c r="K568" s="17" t="str">
        <f t="shared" si="61"/>
        <v>Quantité OK</v>
      </c>
      <c r="L568" s="26">
        <f t="shared" si="62"/>
        <v>0</v>
      </c>
    </row>
    <row r="569" spans="1:12" x14ac:dyDescent="0.25">
      <c r="A569" s="33" t="s">
        <v>571</v>
      </c>
      <c r="B569" s="28">
        <v>122501</v>
      </c>
      <c r="C569" s="28">
        <v>3</v>
      </c>
      <c r="D569" s="30">
        <f>IFERROR(VLOOKUP(A569,'code a barre'!A:C,3,0),0)</f>
        <v>3</v>
      </c>
      <c r="E569" s="34" t="str">
        <f t="shared" si="56"/>
        <v>Quantité OK</v>
      </c>
      <c r="F569" s="34">
        <f>C569-D569</f>
        <v>0</v>
      </c>
      <c r="G569" s="35">
        <f t="shared" si="57"/>
        <v>3</v>
      </c>
      <c r="H569" s="35" t="str">
        <f t="shared" si="58"/>
        <v>Quantité OK</v>
      </c>
      <c r="I569" s="35">
        <f t="shared" si="59"/>
        <v>0</v>
      </c>
      <c r="J569" s="17">
        <f t="shared" si="60"/>
        <v>3</v>
      </c>
      <c r="K569" s="17" t="str">
        <f t="shared" si="61"/>
        <v>Quantité OK</v>
      </c>
      <c r="L569" s="26">
        <f t="shared" si="62"/>
        <v>0</v>
      </c>
    </row>
    <row r="570" spans="1:12" x14ac:dyDescent="0.25">
      <c r="A570" s="33" t="s">
        <v>572</v>
      </c>
      <c r="B570" s="28">
        <v>122501</v>
      </c>
      <c r="C570" s="28">
        <v>1</v>
      </c>
      <c r="D570" s="30">
        <f>IFERROR(VLOOKUP(A570,'code a barre'!A:C,3,0),0)</f>
        <v>1</v>
      </c>
      <c r="E570" s="34" t="str">
        <f t="shared" si="56"/>
        <v>Quantité OK</v>
      </c>
      <c r="F570" s="34">
        <f>C570-D570</f>
        <v>0</v>
      </c>
      <c r="G570" s="35">
        <f t="shared" si="57"/>
        <v>1</v>
      </c>
      <c r="H570" s="35" t="str">
        <f t="shared" si="58"/>
        <v>Quantité OK</v>
      </c>
      <c r="I570" s="35">
        <f t="shared" si="59"/>
        <v>0</v>
      </c>
      <c r="J570" s="17">
        <f t="shared" si="60"/>
        <v>1</v>
      </c>
      <c r="K570" s="17" t="str">
        <f t="shared" si="61"/>
        <v>Quantité OK</v>
      </c>
      <c r="L570" s="26">
        <f t="shared" si="62"/>
        <v>0</v>
      </c>
    </row>
    <row r="571" spans="1:12" x14ac:dyDescent="0.25">
      <c r="A571" s="33" t="s">
        <v>573</v>
      </c>
      <c r="B571" s="28">
        <v>122501</v>
      </c>
      <c r="C571" s="28">
        <v>1</v>
      </c>
      <c r="D571" s="30">
        <f>IFERROR(VLOOKUP(A571,'code a barre'!A:C,3,0),0)</f>
        <v>1</v>
      </c>
      <c r="E571" s="34" t="str">
        <f t="shared" si="56"/>
        <v>Quantité OK</v>
      </c>
      <c r="F571" s="34">
        <f>C571-D571</f>
        <v>0</v>
      </c>
      <c r="G571" s="35">
        <f t="shared" si="57"/>
        <v>1</v>
      </c>
      <c r="H571" s="35" t="str">
        <f t="shared" si="58"/>
        <v>Quantité OK</v>
      </c>
      <c r="I571" s="35">
        <f t="shared" si="59"/>
        <v>0</v>
      </c>
      <c r="J571" s="17">
        <f t="shared" si="60"/>
        <v>1</v>
      </c>
      <c r="K571" s="17" t="str">
        <f t="shared" si="61"/>
        <v>Quantité OK</v>
      </c>
      <c r="L571" s="26">
        <f t="shared" si="62"/>
        <v>0</v>
      </c>
    </row>
    <row r="572" spans="1:12" x14ac:dyDescent="0.25">
      <c r="A572" s="33" t="s">
        <v>574</v>
      </c>
      <c r="B572" s="28">
        <v>122501</v>
      </c>
      <c r="C572" s="28">
        <v>1</v>
      </c>
      <c r="D572" s="30">
        <f>IFERROR(VLOOKUP(A572,'code a barre'!A:C,3,0),0)</f>
        <v>1</v>
      </c>
      <c r="E572" s="34" t="str">
        <f t="shared" si="56"/>
        <v>Quantité OK</v>
      </c>
      <c r="F572" s="34">
        <f>C572-D572</f>
        <v>0</v>
      </c>
      <c r="G572" s="35">
        <f t="shared" si="57"/>
        <v>1</v>
      </c>
      <c r="H572" s="35" t="str">
        <f t="shared" si="58"/>
        <v>Quantité OK</v>
      </c>
      <c r="I572" s="35">
        <f t="shared" si="59"/>
        <v>0</v>
      </c>
      <c r="J572" s="17">
        <f t="shared" si="60"/>
        <v>1</v>
      </c>
      <c r="K572" s="17" t="str">
        <f t="shared" si="61"/>
        <v>Quantité OK</v>
      </c>
      <c r="L572" s="26">
        <f t="shared" si="62"/>
        <v>0</v>
      </c>
    </row>
    <row r="573" spans="1:12" x14ac:dyDescent="0.25">
      <c r="A573" s="33" t="s">
        <v>575</v>
      </c>
      <c r="B573" s="28">
        <v>122501</v>
      </c>
      <c r="C573" s="28">
        <v>1</v>
      </c>
      <c r="D573" s="30">
        <f>IFERROR(VLOOKUP(A573,'code a barre'!A:C,3,0),0)</f>
        <v>1</v>
      </c>
      <c r="E573" s="34" t="str">
        <f t="shared" si="56"/>
        <v>Quantité OK</v>
      </c>
      <c r="F573" s="34">
        <f>C573-D573</f>
        <v>0</v>
      </c>
      <c r="G573" s="35">
        <f t="shared" si="57"/>
        <v>1</v>
      </c>
      <c r="H573" s="35" t="str">
        <f t="shared" si="58"/>
        <v>Quantité OK</v>
      </c>
      <c r="I573" s="35">
        <f t="shared" si="59"/>
        <v>0</v>
      </c>
      <c r="J573" s="17">
        <f t="shared" si="60"/>
        <v>1</v>
      </c>
      <c r="K573" s="17" t="str">
        <f t="shared" si="61"/>
        <v>Quantité OK</v>
      </c>
      <c r="L573" s="26">
        <f t="shared" si="62"/>
        <v>0</v>
      </c>
    </row>
    <row r="574" spans="1:12" x14ac:dyDescent="0.25">
      <c r="A574" s="33" t="s">
        <v>576</v>
      </c>
      <c r="B574" s="28">
        <v>122501</v>
      </c>
      <c r="C574" s="28">
        <v>2</v>
      </c>
      <c r="D574" s="30">
        <f>IFERROR(VLOOKUP(A574,'code a barre'!A:C,3,0),0)</f>
        <v>2</v>
      </c>
      <c r="E574" s="34" t="str">
        <f t="shared" si="56"/>
        <v>Quantité OK</v>
      </c>
      <c r="F574" s="34">
        <f>C574-D574</f>
        <v>0</v>
      </c>
      <c r="G574" s="35">
        <f t="shared" si="57"/>
        <v>2</v>
      </c>
      <c r="H574" s="35" t="str">
        <f t="shared" si="58"/>
        <v>Quantité OK</v>
      </c>
      <c r="I574" s="35">
        <f t="shared" si="59"/>
        <v>0</v>
      </c>
      <c r="J574" s="17">
        <f t="shared" si="60"/>
        <v>2</v>
      </c>
      <c r="K574" s="17" t="str">
        <f t="shared" si="61"/>
        <v>Quantité OK</v>
      </c>
      <c r="L574" s="26">
        <f t="shared" si="62"/>
        <v>0</v>
      </c>
    </row>
    <row r="575" spans="1:12" x14ac:dyDescent="0.25">
      <c r="A575" s="33" t="s">
        <v>577</v>
      </c>
      <c r="B575" s="28">
        <v>122502</v>
      </c>
      <c r="C575" s="28">
        <v>3</v>
      </c>
      <c r="D575" s="30">
        <f>IFERROR(VLOOKUP(A575,'code a barre'!A:C,3,0),0)</f>
        <v>3</v>
      </c>
      <c r="E575" s="34" t="str">
        <f t="shared" si="56"/>
        <v>Quantité OK</v>
      </c>
      <c r="F575" s="34">
        <f>C575-D575</f>
        <v>0</v>
      </c>
      <c r="G575" s="35">
        <f t="shared" si="57"/>
        <v>3</v>
      </c>
      <c r="H575" s="35" t="str">
        <f t="shared" si="58"/>
        <v>Quantité OK</v>
      </c>
      <c r="I575" s="35">
        <f t="shared" si="59"/>
        <v>0</v>
      </c>
      <c r="J575" s="17">
        <f t="shared" si="60"/>
        <v>3</v>
      </c>
      <c r="K575" s="17" t="str">
        <f t="shared" si="61"/>
        <v>Quantité OK</v>
      </c>
      <c r="L575" s="26">
        <f t="shared" si="62"/>
        <v>0</v>
      </c>
    </row>
    <row r="576" spans="1:12" x14ac:dyDescent="0.25">
      <c r="A576" s="36" t="s">
        <v>578</v>
      </c>
      <c r="B576" s="28">
        <v>122502</v>
      </c>
      <c r="C576" s="28">
        <v>1</v>
      </c>
      <c r="D576" s="30">
        <f>IFERROR(VLOOKUP(A576,'code a barre'!A:C,3,0),0)</f>
        <v>1</v>
      </c>
      <c r="E576" s="34" t="str">
        <f t="shared" si="56"/>
        <v>Quantité OK</v>
      </c>
      <c r="F576" s="34">
        <f>C576-D576</f>
        <v>0</v>
      </c>
      <c r="G576" s="35">
        <f t="shared" si="57"/>
        <v>1</v>
      </c>
      <c r="H576" s="35" t="str">
        <f t="shared" si="58"/>
        <v>Quantité OK</v>
      </c>
      <c r="I576" s="35">
        <f t="shared" si="59"/>
        <v>0</v>
      </c>
      <c r="J576" s="17">
        <f t="shared" si="60"/>
        <v>1</v>
      </c>
      <c r="K576" s="17" t="str">
        <f t="shared" si="61"/>
        <v>Quantité OK</v>
      </c>
      <c r="L576" s="26">
        <f t="shared" si="62"/>
        <v>0</v>
      </c>
    </row>
    <row r="577" spans="1:12" x14ac:dyDescent="0.25">
      <c r="A577" s="33" t="s">
        <v>579</v>
      </c>
      <c r="B577" s="28">
        <v>122502</v>
      </c>
      <c r="C577" s="28">
        <v>1</v>
      </c>
      <c r="D577" s="30">
        <f>IFERROR(VLOOKUP(A577,'code a barre'!A:C,3,0),0)</f>
        <v>1</v>
      </c>
      <c r="E577" s="34" t="str">
        <f t="shared" si="56"/>
        <v>Quantité OK</v>
      </c>
      <c r="F577" s="34">
        <f>C577-D577</f>
        <v>0</v>
      </c>
      <c r="G577" s="35">
        <f t="shared" si="57"/>
        <v>1</v>
      </c>
      <c r="H577" s="35" t="str">
        <f t="shared" si="58"/>
        <v>Quantité OK</v>
      </c>
      <c r="I577" s="35">
        <f t="shared" si="59"/>
        <v>0</v>
      </c>
      <c r="J577" s="17">
        <f t="shared" si="60"/>
        <v>1</v>
      </c>
      <c r="K577" s="17" t="str">
        <f t="shared" si="61"/>
        <v>Quantité OK</v>
      </c>
      <c r="L577" s="26">
        <f t="shared" si="62"/>
        <v>0</v>
      </c>
    </row>
    <row r="578" spans="1:12" x14ac:dyDescent="0.25">
      <c r="A578" s="33" t="s">
        <v>580</v>
      </c>
      <c r="B578" s="28">
        <v>122502</v>
      </c>
      <c r="C578" s="28">
        <v>1</v>
      </c>
      <c r="D578" s="30">
        <f>IFERROR(VLOOKUP(A578,'code a barre'!A:C,3,0),0)</f>
        <v>1</v>
      </c>
      <c r="E578" s="34" t="str">
        <f t="shared" si="56"/>
        <v>Quantité OK</v>
      </c>
      <c r="F578" s="34">
        <f>C578-D578</f>
        <v>0</v>
      </c>
      <c r="G578" s="35">
        <f t="shared" si="57"/>
        <v>1</v>
      </c>
      <c r="H578" s="35" t="str">
        <f t="shared" si="58"/>
        <v>Quantité OK</v>
      </c>
      <c r="I578" s="35">
        <f t="shared" si="59"/>
        <v>0</v>
      </c>
      <c r="J578" s="17">
        <f t="shared" si="60"/>
        <v>1</v>
      </c>
      <c r="K578" s="17" t="str">
        <f t="shared" si="61"/>
        <v>Quantité OK</v>
      </c>
      <c r="L578" s="26">
        <f t="shared" si="62"/>
        <v>0</v>
      </c>
    </row>
    <row r="579" spans="1:12" x14ac:dyDescent="0.25">
      <c r="A579" s="33" t="s">
        <v>581</v>
      </c>
      <c r="B579" s="28">
        <v>122502</v>
      </c>
      <c r="C579" s="28">
        <v>3</v>
      </c>
      <c r="D579" s="30">
        <f>IFERROR(VLOOKUP(A579,'code a barre'!A:C,3,0),0)</f>
        <v>1</v>
      </c>
      <c r="E579" s="34" t="str">
        <f t="shared" ref="E579:E642" si="63">IF(C579=D579,"Quantité OK",IF(C579&lt;D579,"Ecart positif","Ecart négatif"))</f>
        <v>Ecart négatif</v>
      </c>
      <c r="F579" s="34">
        <f>C579-D579</f>
        <v>2</v>
      </c>
      <c r="G579" s="35">
        <f t="shared" ref="G579:G642" si="64">IF(E579="Quantité OK",D579,0)</f>
        <v>0</v>
      </c>
      <c r="H579" s="35" t="str">
        <f t="shared" ref="H579:H642" si="65">IF(C579=G579,"Quantité OK",IF(C579&lt;G579,"Ecart positif ","Ecart négatif"))</f>
        <v>Ecart négatif</v>
      </c>
      <c r="I579" s="35">
        <f t="shared" ref="I579:I642" si="66">C579-G579</f>
        <v>3</v>
      </c>
      <c r="J579" s="17">
        <f t="shared" ref="J579:J642" si="67">IF(E579="Quantité OK",D579,0)</f>
        <v>0</v>
      </c>
      <c r="K579" s="17" t="str">
        <f t="shared" ref="K579:K642" si="68">IF(C579=J579,"Quantité OK",IF(C579&lt;J579,"Ecart positif ","Ecart négatif"))</f>
        <v>Ecart négatif</v>
      </c>
      <c r="L579" s="26">
        <f t="shared" ref="L579:L642" si="69">C579-J579</f>
        <v>3</v>
      </c>
    </row>
    <row r="580" spans="1:12" x14ac:dyDescent="0.25">
      <c r="A580" s="33" t="s">
        <v>582</v>
      </c>
      <c r="B580" s="28">
        <v>122503</v>
      </c>
      <c r="C580" s="28">
        <v>1</v>
      </c>
      <c r="D580" s="30">
        <f>IFERROR(VLOOKUP(A580,'code a barre'!A:C,3,0),0)</f>
        <v>1</v>
      </c>
      <c r="E580" s="34" t="str">
        <f t="shared" si="63"/>
        <v>Quantité OK</v>
      </c>
      <c r="F580" s="34">
        <f>C580-D580</f>
        <v>0</v>
      </c>
      <c r="G580" s="35">
        <f t="shared" si="64"/>
        <v>1</v>
      </c>
      <c r="H580" s="35" t="str">
        <f t="shared" si="65"/>
        <v>Quantité OK</v>
      </c>
      <c r="I580" s="35">
        <f t="shared" si="66"/>
        <v>0</v>
      </c>
      <c r="J580" s="17">
        <f t="shared" si="67"/>
        <v>1</v>
      </c>
      <c r="K580" s="17" t="str">
        <f t="shared" si="68"/>
        <v>Quantité OK</v>
      </c>
      <c r="L580" s="26">
        <f t="shared" si="69"/>
        <v>0</v>
      </c>
    </row>
    <row r="581" spans="1:12" x14ac:dyDescent="0.25">
      <c r="A581" s="33" t="s">
        <v>583</v>
      </c>
      <c r="B581" s="28">
        <v>122503</v>
      </c>
      <c r="C581" s="28">
        <v>1</v>
      </c>
      <c r="D581" s="30">
        <f>IFERROR(VLOOKUP(A581,'code a barre'!A:C,3,0),0)</f>
        <v>1</v>
      </c>
      <c r="E581" s="34" t="str">
        <f t="shared" si="63"/>
        <v>Quantité OK</v>
      </c>
      <c r="F581" s="34">
        <f>C581-D581</f>
        <v>0</v>
      </c>
      <c r="G581" s="35">
        <f t="shared" si="64"/>
        <v>1</v>
      </c>
      <c r="H581" s="35" t="str">
        <f t="shared" si="65"/>
        <v>Quantité OK</v>
      </c>
      <c r="I581" s="35">
        <f t="shared" si="66"/>
        <v>0</v>
      </c>
      <c r="J581" s="17">
        <f t="shared" si="67"/>
        <v>1</v>
      </c>
      <c r="K581" s="17" t="str">
        <f t="shared" si="68"/>
        <v>Quantité OK</v>
      </c>
      <c r="L581" s="26">
        <f t="shared" si="69"/>
        <v>0</v>
      </c>
    </row>
    <row r="582" spans="1:12" x14ac:dyDescent="0.25">
      <c r="A582" s="36" t="s">
        <v>584</v>
      </c>
      <c r="B582" s="28">
        <v>122503</v>
      </c>
      <c r="C582" s="28">
        <v>1</v>
      </c>
      <c r="D582" s="30">
        <f>IFERROR(VLOOKUP(A582,'code a barre'!A:C,3,0),0)</f>
        <v>2</v>
      </c>
      <c r="E582" s="34" t="str">
        <f t="shared" si="63"/>
        <v>Ecart positif</v>
      </c>
      <c r="F582" s="34">
        <f>C582-D582</f>
        <v>-1</v>
      </c>
      <c r="G582" s="35">
        <f t="shared" si="64"/>
        <v>0</v>
      </c>
      <c r="H582" s="35" t="str">
        <f t="shared" si="65"/>
        <v>Ecart négatif</v>
      </c>
      <c r="I582" s="35">
        <f t="shared" si="66"/>
        <v>1</v>
      </c>
      <c r="J582" s="17">
        <f t="shared" si="67"/>
        <v>0</v>
      </c>
      <c r="K582" s="17" t="str">
        <f t="shared" si="68"/>
        <v>Ecart négatif</v>
      </c>
      <c r="L582" s="26">
        <f t="shared" si="69"/>
        <v>1</v>
      </c>
    </row>
    <row r="583" spans="1:12" x14ac:dyDescent="0.25">
      <c r="A583" s="33" t="s">
        <v>585</v>
      </c>
      <c r="B583" s="28">
        <v>122503</v>
      </c>
      <c r="C583" s="28">
        <v>1</v>
      </c>
      <c r="D583" s="30">
        <f>IFERROR(VLOOKUP(A583,'code a barre'!A:C,3,0),0)</f>
        <v>1</v>
      </c>
      <c r="E583" s="34" t="str">
        <f t="shared" si="63"/>
        <v>Quantité OK</v>
      </c>
      <c r="F583" s="34">
        <f>C583-D583</f>
        <v>0</v>
      </c>
      <c r="G583" s="35">
        <f t="shared" si="64"/>
        <v>1</v>
      </c>
      <c r="H583" s="35" t="str">
        <f t="shared" si="65"/>
        <v>Quantité OK</v>
      </c>
      <c r="I583" s="35">
        <f t="shared" si="66"/>
        <v>0</v>
      </c>
      <c r="J583" s="17">
        <f t="shared" si="67"/>
        <v>1</v>
      </c>
      <c r="K583" s="17" t="str">
        <f t="shared" si="68"/>
        <v>Quantité OK</v>
      </c>
      <c r="L583" s="26">
        <f t="shared" si="69"/>
        <v>0</v>
      </c>
    </row>
    <row r="584" spans="1:12" x14ac:dyDescent="0.25">
      <c r="A584" s="33" t="s">
        <v>586</v>
      </c>
      <c r="B584" s="28">
        <v>122503</v>
      </c>
      <c r="C584" s="28">
        <v>4</v>
      </c>
      <c r="D584" s="30">
        <f>IFERROR(VLOOKUP(A584,'code a barre'!A:C,3,0),0)</f>
        <v>4</v>
      </c>
      <c r="E584" s="34" t="str">
        <f t="shared" si="63"/>
        <v>Quantité OK</v>
      </c>
      <c r="F584" s="34">
        <f>C584-D584</f>
        <v>0</v>
      </c>
      <c r="G584" s="35">
        <f t="shared" si="64"/>
        <v>4</v>
      </c>
      <c r="H584" s="35" t="str">
        <f t="shared" si="65"/>
        <v>Quantité OK</v>
      </c>
      <c r="I584" s="35">
        <f t="shared" si="66"/>
        <v>0</v>
      </c>
      <c r="J584" s="17">
        <f t="shared" si="67"/>
        <v>4</v>
      </c>
      <c r="K584" s="17" t="str">
        <f t="shared" si="68"/>
        <v>Quantité OK</v>
      </c>
      <c r="L584" s="26">
        <f t="shared" si="69"/>
        <v>0</v>
      </c>
    </row>
    <row r="585" spans="1:12" x14ac:dyDescent="0.25">
      <c r="A585" s="33" t="s">
        <v>587</v>
      </c>
      <c r="B585" s="28">
        <v>122503</v>
      </c>
      <c r="C585" s="28">
        <v>1</v>
      </c>
      <c r="D585" s="30">
        <f>IFERROR(VLOOKUP(A585,'code a barre'!A:C,3,0),0)</f>
        <v>1</v>
      </c>
      <c r="E585" s="34" t="str">
        <f t="shared" si="63"/>
        <v>Quantité OK</v>
      </c>
      <c r="F585" s="34">
        <f>C585-D585</f>
        <v>0</v>
      </c>
      <c r="G585" s="35">
        <f t="shared" si="64"/>
        <v>1</v>
      </c>
      <c r="H585" s="35" t="str">
        <f t="shared" si="65"/>
        <v>Quantité OK</v>
      </c>
      <c r="I585" s="35">
        <f t="shared" si="66"/>
        <v>0</v>
      </c>
      <c r="J585" s="17">
        <f t="shared" si="67"/>
        <v>1</v>
      </c>
      <c r="K585" s="17" t="str">
        <f t="shared" si="68"/>
        <v>Quantité OK</v>
      </c>
      <c r="L585" s="26">
        <f t="shared" si="69"/>
        <v>0</v>
      </c>
    </row>
    <row r="586" spans="1:12" x14ac:dyDescent="0.25">
      <c r="A586" s="33" t="s">
        <v>588</v>
      </c>
      <c r="B586" s="28">
        <v>122503</v>
      </c>
      <c r="C586" s="28">
        <v>2</v>
      </c>
      <c r="D586" s="30">
        <f>IFERROR(VLOOKUP(A586,'code a barre'!A:C,3,0),0)</f>
        <v>1</v>
      </c>
      <c r="E586" s="34" t="str">
        <f t="shared" si="63"/>
        <v>Ecart négatif</v>
      </c>
      <c r="F586" s="34">
        <f>C586-D586</f>
        <v>1</v>
      </c>
      <c r="G586" s="35">
        <f t="shared" si="64"/>
        <v>0</v>
      </c>
      <c r="H586" s="35" t="str">
        <f t="shared" si="65"/>
        <v>Ecart négatif</v>
      </c>
      <c r="I586" s="35">
        <f t="shared" si="66"/>
        <v>2</v>
      </c>
      <c r="J586" s="17">
        <f t="shared" si="67"/>
        <v>0</v>
      </c>
      <c r="K586" s="17" t="str">
        <f t="shared" si="68"/>
        <v>Ecart négatif</v>
      </c>
      <c r="L586" s="26">
        <f t="shared" si="69"/>
        <v>2</v>
      </c>
    </row>
    <row r="587" spans="1:12" x14ac:dyDescent="0.25">
      <c r="A587" s="33" t="s">
        <v>589</v>
      </c>
      <c r="B587" s="28">
        <v>122503</v>
      </c>
      <c r="C587" s="28">
        <v>2</v>
      </c>
      <c r="D587" s="30">
        <f>IFERROR(VLOOKUP(A587,'code a barre'!A:C,3,0),0)</f>
        <v>2</v>
      </c>
      <c r="E587" s="34" t="str">
        <f t="shared" si="63"/>
        <v>Quantité OK</v>
      </c>
      <c r="F587" s="34">
        <f>C587-D587</f>
        <v>0</v>
      </c>
      <c r="G587" s="35">
        <f t="shared" si="64"/>
        <v>2</v>
      </c>
      <c r="H587" s="35" t="str">
        <f t="shared" si="65"/>
        <v>Quantité OK</v>
      </c>
      <c r="I587" s="35">
        <f t="shared" si="66"/>
        <v>0</v>
      </c>
      <c r="J587" s="17">
        <f t="shared" si="67"/>
        <v>2</v>
      </c>
      <c r="K587" s="17" t="str">
        <f t="shared" si="68"/>
        <v>Quantité OK</v>
      </c>
      <c r="L587" s="26">
        <f t="shared" si="69"/>
        <v>0</v>
      </c>
    </row>
    <row r="588" spans="1:12" x14ac:dyDescent="0.25">
      <c r="A588" s="33" t="s">
        <v>590</v>
      </c>
      <c r="B588" s="28">
        <v>122503</v>
      </c>
      <c r="C588" s="28">
        <v>1</v>
      </c>
      <c r="D588" s="30">
        <f>IFERROR(VLOOKUP(A588,'code a barre'!A:C,3,0),0)</f>
        <v>1</v>
      </c>
      <c r="E588" s="34" t="str">
        <f t="shared" si="63"/>
        <v>Quantité OK</v>
      </c>
      <c r="F588" s="34">
        <f>C588-D588</f>
        <v>0</v>
      </c>
      <c r="G588" s="35">
        <f t="shared" si="64"/>
        <v>1</v>
      </c>
      <c r="H588" s="35" t="str">
        <f t="shared" si="65"/>
        <v>Quantité OK</v>
      </c>
      <c r="I588" s="35">
        <f t="shared" si="66"/>
        <v>0</v>
      </c>
      <c r="J588" s="17">
        <f t="shared" si="67"/>
        <v>1</v>
      </c>
      <c r="K588" s="17" t="str">
        <f t="shared" si="68"/>
        <v>Quantité OK</v>
      </c>
      <c r="L588" s="26">
        <f t="shared" si="69"/>
        <v>0</v>
      </c>
    </row>
    <row r="589" spans="1:12" x14ac:dyDescent="0.25">
      <c r="A589" s="33" t="s">
        <v>591</v>
      </c>
      <c r="B589" s="28">
        <v>122503</v>
      </c>
      <c r="C589" s="28">
        <v>1</v>
      </c>
      <c r="D589" s="30">
        <f>IFERROR(VLOOKUP(A589,'code a barre'!A:C,3,0),0)</f>
        <v>0</v>
      </c>
      <c r="E589" s="34" t="str">
        <f t="shared" si="63"/>
        <v>Ecart négatif</v>
      </c>
      <c r="F589" s="34">
        <f>C589-D589</f>
        <v>1</v>
      </c>
      <c r="G589" s="35">
        <f t="shared" si="64"/>
        <v>0</v>
      </c>
      <c r="H589" s="35" t="str">
        <f t="shared" si="65"/>
        <v>Ecart négatif</v>
      </c>
      <c r="I589" s="35">
        <f t="shared" si="66"/>
        <v>1</v>
      </c>
      <c r="J589" s="17">
        <f t="shared" si="67"/>
        <v>0</v>
      </c>
      <c r="K589" s="17" t="str">
        <f t="shared" si="68"/>
        <v>Ecart négatif</v>
      </c>
      <c r="L589" s="26">
        <f t="shared" si="69"/>
        <v>1</v>
      </c>
    </row>
    <row r="590" spans="1:12" x14ac:dyDescent="0.25">
      <c r="A590" s="33" t="s">
        <v>592</v>
      </c>
      <c r="B590" s="28">
        <v>122503</v>
      </c>
      <c r="C590" s="28">
        <v>2</v>
      </c>
      <c r="D590" s="30">
        <f>IFERROR(VLOOKUP(A590,'code a barre'!A:C,3,0),0)</f>
        <v>2</v>
      </c>
      <c r="E590" s="34" t="str">
        <f t="shared" si="63"/>
        <v>Quantité OK</v>
      </c>
      <c r="F590" s="34">
        <f>C590-D590</f>
        <v>0</v>
      </c>
      <c r="G590" s="35">
        <f t="shared" si="64"/>
        <v>2</v>
      </c>
      <c r="H590" s="35" t="str">
        <f t="shared" si="65"/>
        <v>Quantité OK</v>
      </c>
      <c r="I590" s="35">
        <f t="shared" si="66"/>
        <v>0</v>
      </c>
      <c r="J590" s="17">
        <f t="shared" si="67"/>
        <v>2</v>
      </c>
      <c r="K590" s="17" t="str">
        <f t="shared" si="68"/>
        <v>Quantité OK</v>
      </c>
      <c r="L590" s="26">
        <f t="shared" si="69"/>
        <v>0</v>
      </c>
    </row>
    <row r="591" spans="1:12" x14ac:dyDescent="0.25">
      <c r="A591" s="33" t="s">
        <v>593</v>
      </c>
      <c r="B591" s="28">
        <v>122504</v>
      </c>
      <c r="C591" s="28">
        <v>2</v>
      </c>
      <c r="D591" s="30">
        <f>IFERROR(VLOOKUP(A591,'code a barre'!A:C,3,0),0)</f>
        <v>2</v>
      </c>
      <c r="E591" s="34" t="str">
        <f t="shared" si="63"/>
        <v>Quantité OK</v>
      </c>
      <c r="F591" s="34">
        <f>C591-D591</f>
        <v>0</v>
      </c>
      <c r="G591" s="35">
        <f t="shared" si="64"/>
        <v>2</v>
      </c>
      <c r="H591" s="35" t="str">
        <f t="shared" si="65"/>
        <v>Quantité OK</v>
      </c>
      <c r="I591" s="35">
        <f t="shared" si="66"/>
        <v>0</v>
      </c>
      <c r="J591" s="17">
        <f t="shared" si="67"/>
        <v>2</v>
      </c>
      <c r="K591" s="17" t="str">
        <f t="shared" si="68"/>
        <v>Quantité OK</v>
      </c>
      <c r="L591" s="26">
        <f t="shared" si="69"/>
        <v>0</v>
      </c>
    </row>
    <row r="592" spans="1:12" x14ac:dyDescent="0.25">
      <c r="A592" s="33" t="s">
        <v>594</v>
      </c>
      <c r="B592" s="28">
        <v>122504</v>
      </c>
      <c r="C592" s="28">
        <v>1</v>
      </c>
      <c r="D592" s="30">
        <f>IFERROR(VLOOKUP(A592,'code a barre'!A:C,3,0),0)</f>
        <v>1</v>
      </c>
      <c r="E592" s="34" t="str">
        <f t="shared" si="63"/>
        <v>Quantité OK</v>
      </c>
      <c r="F592" s="34">
        <f>C592-D592</f>
        <v>0</v>
      </c>
      <c r="G592" s="35">
        <f t="shared" si="64"/>
        <v>1</v>
      </c>
      <c r="H592" s="35" t="str">
        <f t="shared" si="65"/>
        <v>Quantité OK</v>
      </c>
      <c r="I592" s="35">
        <f t="shared" si="66"/>
        <v>0</v>
      </c>
      <c r="J592" s="17">
        <f t="shared" si="67"/>
        <v>1</v>
      </c>
      <c r="K592" s="17" t="str">
        <f t="shared" si="68"/>
        <v>Quantité OK</v>
      </c>
      <c r="L592" s="26">
        <f t="shared" si="69"/>
        <v>0</v>
      </c>
    </row>
    <row r="593" spans="1:12" x14ac:dyDescent="0.25">
      <c r="A593" s="33" t="s">
        <v>595</v>
      </c>
      <c r="B593" s="28">
        <v>122504</v>
      </c>
      <c r="C593" s="28">
        <v>1</v>
      </c>
      <c r="D593" s="30">
        <f>IFERROR(VLOOKUP(A593,'code a barre'!A:C,3,0),0)</f>
        <v>0</v>
      </c>
      <c r="E593" s="34" t="str">
        <f t="shared" si="63"/>
        <v>Ecart négatif</v>
      </c>
      <c r="F593" s="34">
        <f>C593-D593</f>
        <v>1</v>
      </c>
      <c r="G593" s="35">
        <f t="shared" si="64"/>
        <v>0</v>
      </c>
      <c r="H593" s="35" t="str">
        <f t="shared" si="65"/>
        <v>Ecart négatif</v>
      </c>
      <c r="I593" s="35">
        <f t="shared" si="66"/>
        <v>1</v>
      </c>
      <c r="J593" s="17">
        <f t="shared" si="67"/>
        <v>0</v>
      </c>
      <c r="K593" s="17" t="str">
        <f t="shared" si="68"/>
        <v>Ecart négatif</v>
      </c>
      <c r="L593" s="26">
        <f t="shared" si="69"/>
        <v>1</v>
      </c>
    </row>
    <row r="594" spans="1:12" x14ac:dyDescent="0.25">
      <c r="A594" s="33" t="s">
        <v>596</v>
      </c>
      <c r="B594" s="28">
        <v>122504</v>
      </c>
      <c r="C594" s="28">
        <v>1</v>
      </c>
      <c r="D594" s="30">
        <f>IFERROR(VLOOKUP(A594,'code a barre'!A:C,3,0),0)</f>
        <v>1</v>
      </c>
      <c r="E594" s="34" t="str">
        <f t="shared" si="63"/>
        <v>Quantité OK</v>
      </c>
      <c r="F594" s="34">
        <f>C594-D594</f>
        <v>0</v>
      </c>
      <c r="G594" s="35">
        <f t="shared" si="64"/>
        <v>1</v>
      </c>
      <c r="H594" s="35" t="str">
        <f t="shared" si="65"/>
        <v>Quantité OK</v>
      </c>
      <c r="I594" s="35">
        <f t="shared" si="66"/>
        <v>0</v>
      </c>
      <c r="J594" s="17">
        <f t="shared" si="67"/>
        <v>1</v>
      </c>
      <c r="K594" s="17" t="str">
        <f t="shared" si="68"/>
        <v>Quantité OK</v>
      </c>
      <c r="L594" s="26">
        <f t="shared" si="69"/>
        <v>0</v>
      </c>
    </row>
    <row r="595" spans="1:12" x14ac:dyDescent="0.25">
      <c r="A595" s="33" t="s">
        <v>597</v>
      </c>
      <c r="B595" s="28">
        <v>122504</v>
      </c>
      <c r="C595" s="28">
        <v>1</v>
      </c>
      <c r="D595" s="30">
        <f>IFERROR(VLOOKUP(A595,'code a barre'!A:C,3,0),0)</f>
        <v>1</v>
      </c>
      <c r="E595" s="34" t="str">
        <f t="shared" si="63"/>
        <v>Quantité OK</v>
      </c>
      <c r="F595" s="34">
        <f>C595-D595</f>
        <v>0</v>
      </c>
      <c r="G595" s="35">
        <f t="shared" si="64"/>
        <v>1</v>
      </c>
      <c r="H595" s="35" t="str">
        <f t="shared" si="65"/>
        <v>Quantité OK</v>
      </c>
      <c r="I595" s="35">
        <f t="shared" si="66"/>
        <v>0</v>
      </c>
      <c r="J595" s="17">
        <f t="shared" si="67"/>
        <v>1</v>
      </c>
      <c r="K595" s="17" t="str">
        <f t="shared" si="68"/>
        <v>Quantité OK</v>
      </c>
      <c r="L595" s="26">
        <f t="shared" si="69"/>
        <v>0</v>
      </c>
    </row>
    <row r="596" spans="1:12" x14ac:dyDescent="0.25">
      <c r="A596" s="33" t="s">
        <v>598</v>
      </c>
      <c r="B596" s="28">
        <v>122504</v>
      </c>
      <c r="C596" s="28">
        <v>3</v>
      </c>
      <c r="D596" s="30">
        <f>IFERROR(VLOOKUP(A596,'code a barre'!A:C,3,0),0)</f>
        <v>3</v>
      </c>
      <c r="E596" s="34" t="str">
        <f t="shared" si="63"/>
        <v>Quantité OK</v>
      </c>
      <c r="F596" s="34">
        <f>C596-D596</f>
        <v>0</v>
      </c>
      <c r="G596" s="35">
        <f t="shared" si="64"/>
        <v>3</v>
      </c>
      <c r="H596" s="35" t="str">
        <f t="shared" si="65"/>
        <v>Quantité OK</v>
      </c>
      <c r="I596" s="35">
        <f t="shared" si="66"/>
        <v>0</v>
      </c>
      <c r="J596" s="17">
        <f t="shared" si="67"/>
        <v>3</v>
      </c>
      <c r="K596" s="17" t="str">
        <f t="shared" si="68"/>
        <v>Quantité OK</v>
      </c>
      <c r="L596" s="26">
        <f t="shared" si="69"/>
        <v>0</v>
      </c>
    </row>
    <row r="597" spans="1:12" x14ac:dyDescent="0.25">
      <c r="A597" s="33" t="s">
        <v>599</v>
      </c>
      <c r="B597" s="28">
        <v>122505</v>
      </c>
      <c r="C597" s="28">
        <v>1</v>
      </c>
      <c r="D597" s="30">
        <f>IFERROR(VLOOKUP(A597,'code a barre'!A:C,3,0),0)</f>
        <v>1</v>
      </c>
      <c r="E597" s="34" t="str">
        <f t="shared" si="63"/>
        <v>Quantité OK</v>
      </c>
      <c r="F597" s="34">
        <f>C597-D597</f>
        <v>0</v>
      </c>
      <c r="G597" s="35">
        <f t="shared" si="64"/>
        <v>1</v>
      </c>
      <c r="H597" s="35" t="str">
        <f t="shared" si="65"/>
        <v>Quantité OK</v>
      </c>
      <c r="I597" s="35">
        <f t="shared" si="66"/>
        <v>0</v>
      </c>
      <c r="J597" s="17">
        <f t="shared" si="67"/>
        <v>1</v>
      </c>
      <c r="K597" s="17" t="str">
        <f t="shared" si="68"/>
        <v>Quantité OK</v>
      </c>
      <c r="L597" s="26">
        <f t="shared" si="69"/>
        <v>0</v>
      </c>
    </row>
    <row r="598" spans="1:12" x14ac:dyDescent="0.25">
      <c r="A598" s="33" t="s">
        <v>600</v>
      </c>
      <c r="B598" s="28">
        <v>122505</v>
      </c>
      <c r="C598" s="28">
        <v>1</v>
      </c>
      <c r="D598" s="30">
        <f>IFERROR(VLOOKUP(A598,'code a barre'!A:C,3,0),0)</f>
        <v>1</v>
      </c>
      <c r="E598" s="34" t="str">
        <f t="shared" si="63"/>
        <v>Quantité OK</v>
      </c>
      <c r="F598" s="34">
        <f>C598-D598</f>
        <v>0</v>
      </c>
      <c r="G598" s="35">
        <f t="shared" si="64"/>
        <v>1</v>
      </c>
      <c r="H598" s="35" t="str">
        <f t="shared" si="65"/>
        <v>Quantité OK</v>
      </c>
      <c r="I598" s="35">
        <f t="shared" si="66"/>
        <v>0</v>
      </c>
      <c r="J598" s="17">
        <f t="shared" si="67"/>
        <v>1</v>
      </c>
      <c r="K598" s="17" t="str">
        <f t="shared" si="68"/>
        <v>Quantité OK</v>
      </c>
      <c r="L598" s="26">
        <f t="shared" si="69"/>
        <v>0</v>
      </c>
    </row>
    <row r="599" spans="1:12" x14ac:dyDescent="0.25">
      <c r="A599" s="33" t="s">
        <v>601</v>
      </c>
      <c r="B599" s="28">
        <v>122505</v>
      </c>
      <c r="C599" s="28">
        <v>3</v>
      </c>
      <c r="D599" s="30">
        <f>IFERROR(VLOOKUP(A599,'code a barre'!A:C,3,0),0)</f>
        <v>1</v>
      </c>
      <c r="E599" s="34" t="str">
        <f t="shared" si="63"/>
        <v>Ecart négatif</v>
      </c>
      <c r="F599" s="34">
        <f>C599-D599</f>
        <v>2</v>
      </c>
      <c r="G599" s="35">
        <f t="shared" si="64"/>
        <v>0</v>
      </c>
      <c r="H599" s="35" t="str">
        <f t="shared" si="65"/>
        <v>Ecart négatif</v>
      </c>
      <c r="I599" s="35">
        <f t="shared" si="66"/>
        <v>3</v>
      </c>
      <c r="J599" s="17">
        <f t="shared" si="67"/>
        <v>0</v>
      </c>
      <c r="K599" s="17" t="str">
        <f t="shared" si="68"/>
        <v>Ecart négatif</v>
      </c>
      <c r="L599" s="26">
        <f t="shared" si="69"/>
        <v>3</v>
      </c>
    </row>
    <row r="600" spans="1:12" x14ac:dyDescent="0.25">
      <c r="A600" s="33" t="s">
        <v>602</v>
      </c>
      <c r="B600" s="28">
        <v>122506</v>
      </c>
      <c r="C600" s="28">
        <v>1</v>
      </c>
      <c r="D600" s="30">
        <f>IFERROR(VLOOKUP(A600,'code a barre'!A:C,3,0),0)</f>
        <v>1</v>
      </c>
      <c r="E600" s="34" t="str">
        <f t="shared" si="63"/>
        <v>Quantité OK</v>
      </c>
      <c r="F600" s="34">
        <f>C600-D600</f>
        <v>0</v>
      </c>
      <c r="G600" s="35">
        <f t="shared" si="64"/>
        <v>1</v>
      </c>
      <c r="H600" s="35" t="str">
        <f t="shared" si="65"/>
        <v>Quantité OK</v>
      </c>
      <c r="I600" s="35">
        <f t="shared" si="66"/>
        <v>0</v>
      </c>
      <c r="J600" s="17">
        <f t="shared" si="67"/>
        <v>1</v>
      </c>
      <c r="K600" s="17" t="str">
        <f t="shared" si="68"/>
        <v>Quantité OK</v>
      </c>
      <c r="L600" s="26">
        <f t="shared" si="69"/>
        <v>0</v>
      </c>
    </row>
    <row r="601" spans="1:12" x14ac:dyDescent="0.25">
      <c r="A601" s="33" t="s">
        <v>603</v>
      </c>
      <c r="B601" s="28">
        <v>122506</v>
      </c>
      <c r="C601" s="28">
        <v>3</v>
      </c>
      <c r="D601" s="30">
        <f>IFERROR(VLOOKUP(A601,'code a barre'!A:C,3,0),0)</f>
        <v>3</v>
      </c>
      <c r="E601" s="34" t="str">
        <f t="shared" si="63"/>
        <v>Quantité OK</v>
      </c>
      <c r="F601" s="34">
        <f>C601-D601</f>
        <v>0</v>
      </c>
      <c r="G601" s="35">
        <f t="shared" si="64"/>
        <v>3</v>
      </c>
      <c r="H601" s="35" t="str">
        <f t="shared" si="65"/>
        <v>Quantité OK</v>
      </c>
      <c r="I601" s="35">
        <f t="shared" si="66"/>
        <v>0</v>
      </c>
      <c r="J601" s="17">
        <f t="shared" si="67"/>
        <v>3</v>
      </c>
      <c r="K601" s="17" t="str">
        <f t="shared" si="68"/>
        <v>Quantité OK</v>
      </c>
      <c r="L601" s="26">
        <f t="shared" si="69"/>
        <v>0</v>
      </c>
    </row>
    <row r="602" spans="1:12" x14ac:dyDescent="0.25">
      <c r="A602" s="33" t="s">
        <v>604</v>
      </c>
      <c r="B602" s="28">
        <v>122506</v>
      </c>
      <c r="C602" s="28">
        <v>5</v>
      </c>
      <c r="D602" s="30">
        <f>IFERROR(VLOOKUP(A602,'code a barre'!A:C,3,0),0)</f>
        <v>6</v>
      </c>
      <c r="E602" s="34" t="str">
        <f t="shared" si="63"/>
        <v>Ecart positif</v>
      </c>
      <c r="F602" s="34">
        <f>C602-D602</f>
        <v>-1</v>
      </c>
      <c r="G602" s="35">
        <f t="shared" si="64"/>
        <v>0</v>
      </c>
      <c r="H602" s="35" t="str">
        <f t="shared" si="65"/>
        <v>Ecart négatif</v>
      </c>
      <c r="I602" s="35">
        <f t="shared" si="66"/>
        <v>5</v>
      </c>
      <c r="J602" s="17">
        <f t="shared" si="67"/>
        <v>0</v>
      </c>
      <c r="K602" s="17" t="str">
        <f t="shared" si="68"/>
        <v>Ecart négatif</v>
      </c>
      <c r="L602" s="26">
        <f t="shared" si="69"/>
        <v>5</v>
      </c>
    </row>
    <row r="603" spans="1:12" x14ac:dyDescent="0.25">
      <c r="A603" s="33" t="s">
        <v>605</v>
      </c>
      <c r="B603" s="28">
        <v>122701</v>
      </c>
      <c r="C603" s="28">
        <v>1</v>
      </c>
      <c r="D603" s="30">
        <f>IFERROR(VLOOKUP(A603,'code a barre'!A:C,3,0),0)</f>
        <v>1</v>
      </c>
      <c r="E603" s="34" t="str">
        <f t="shared" si="63"/>
        <v>Quantité OK</v>
      </c>
      <c r="F603" s="34">
        <f>C603-D603</f>
        <v>0</v>
      </c>
      <c r="G603" s="35">
        <f t="shared" si="64"/>
        <v>1</v>
      </c>
      <c r="H603" s="35" t="str">
        <f t="shared" si="65"/>
        <v>Quantité OK</v>
      </c>
      <c r="I603" s="35">
        <f t="shared" si="66"/>
        <v>0</v>
      </c>
      <c r="J603" s="17">
        <f t="shared" si="67"/>
        <v>1</v>
      </c>
      <c r="K603" s="17" t="str">
        <f t="shared" si="68"/>
        <v>Quantité OK</v>
      </c>
      <c r="L603" s="26">
        <f t="shared" si="69"/>
        <v>0</v>
      </c>
    </row>
    <row r="604" spans="1:12" x14ac:dyDescent="0.25">
      <c r="A604" s="33" t="s">
        <v>606</v>
      </c>
      <c r="B604" s="28">
        <v>122701</v>
      </c>
      <c r="C604" s="28">
        <v>1</v>
      </c>
      <c r="D604" s="30">
        <f>IFERROR(VLOOKUP(A604,'code a barre'!A:C,3,0),0)</f>
        <v>0</v>
      </c>
      <c r="E604" s="34" t="str">
        <f t="shared" si="63"/>
        <v>Ecart négatif</v>
      </c>
      <c r="F604" s="34">
        <f>C604-D604</f>
        <v>1</v>
      </c>
      <c r="G604" s="35">
        <f t="shared" si="64"/>
        <v>0</v>
      </c>
      <c r="H604" s="35" t="str">
        <f t="shared" si="65"/>
        <v>Ecart négatif</v>
      </c>
      <c r="I604" s="35">
        <f t="shared" si="66"/>
        <v>1</v>
      </c>
      <c r="J604" s="17">
        <f t="shared" si="67"/>
        <v>0</v>
      </c>
      <c r="K604" s="17" t="str">
        <f t="shared" si="68"/>
        <v>Ecart négatif</v>
      </c>
      <c r="L604" s="26">
        <f t="shared" si="69"/>
        <v>1</v>
      </c>
    </row>
    <row r="605" spans="1:12" x14ac:dyDescent="0.25">
      <c r="A605" s="33" t="s">
        <v>607</v>
      </c>
      <c r="B605" s="28">
        <v>122701</v>
      </c>
      <c r="C605" s="28">
        <v>1</v>
      </c>
      <c r="D605" s="30">
        <f>IFERROR(VLOOKUP(A605,'code a barre'!A:C,3,0),0)</f>
        <v>2</v>
      </c>
      <c r="E605" s="34" t="str">
        <f t="shared" si="63"/>
        <v>Ecart positif</v>
      </c>
      <c r="F605" s="34">
        <f>C605-D605</f>
        <v>-1</v>
      </c>
      <c r="G605" s="35">
        <f t="shared" si="64"/>
        <v>0</v>
      </c>
      <c r="H605" s="35" t="str">
        <f t="shared" si="65"/>
        <v>Ecart négatif</v>
      </c>
      <c r="I605" s="35">
        <f t="shared" si="66"/>
        <v>1</v>
      </c>
      <c r="J605" s="17">
        <f t="shared" si="67"/>
        <v>0</v>
      </c>
      <c r="K605" s="17" t="str">
        <f t="shared" si="68"/>
        <v>Ecart négatif</v>
      </c>
      <c r="L605" s="26">
        <f t="shared" si="69"/>
        <v>1</v>
      </c>
    </row>
    <row r="606" spans="1:12" x14ac:dyDescent="0.25">
      <c r="A606" s="33" t="s">
        <v>608</v>
      </c>
      <c r="B606" s="28">
        <v>122701</v>
      </c>
      <c r="C606" s="28">
        <v>1</v>
      </c>
      <c r="D606" s="30">
        <f>IFERROR(VLOOKUP(A606,'code a barre'!A:C,3,0),0)</f>
        <v>1</v>
      </c>
      <c r="E606" s="34" t="str">
        <f t="shared" si="63"/>
        <v>Quantité OK</v>
      </c>
      <c r="F606" s="34">
        <f>C606-D606</f>
        <v>0</v>
      </c>
      <c r="G606" s="35">
        <f t="shared" si="64"/>
        <v>1</v>
      </c>
      <c r="H606" s="35" t="str">
        <f t="shared" si="65"/>
        <v>Quantité OK</v>
      </c>
      <c r="I606" s="35">
        <f t="shared" si="66"/>
        <v>0</v>
      </c>
      <c r="J606" s="17">
        <f t="shared" si="67"/>
        <v>1</v>
      </c>
      <c r="K606" s="17" t="str">
        <f t="shared" si="68"/>
        <v>Quantité OK</v>
      </c>
      <c r="L606" s="26">
        <f t="shared" si="69"/>
        <v>0</v>
      </c>
    </row>
    <row r="607" spans="1:12" x14ac:dyDescent="0.25">
      <c r="A607" s="33" t="s">
        <v>609</v>
      </c>
      <c r="B607" s="28">
        <v>122701</v>
      </c>
      <c r="C607" s="28">
        <v>1</v>
      </c>
      <c r="D607" s="30">
        <f>IFERROR(VLOOKUP(A607,'code a barre'!A:C,3,0),0)</f>
        <v>1</v>
      </c>
      <c r="E607" s="34" t="str">
        <f t="shared" si="63"/>
        <v>Quantité OK</v>
      </c>
      <c r="F607" s="34">
        <f>C607-D607</f>
        <v>0</v>
      </c>
      <c r="G607" s="35">
        <f t="shared" si="64"/>
        <v>1</v>
      </c>
      <c r="H607" s="35" t="str">
        <f t="shared" si="65"/>
        <v>Quantité OK</v>
      </c>
      <c r="I607" s="35">
        <f t="shared" si="66"/>
        <v>0</v>
      </c>
      <c r="J607" s="17">
        <f t="shared" si="67"/>
        <v>1</v>
      </c>
      <c r="K607" s="17" t="str">
        <f t="shared" si="68"/>
        <v>Quantité OK</v>
      </c>
      <c r="L607" s="26">
        <f t="shared" si="69"/>
        <v>0</v>
      </c>
    </row>
    <row r="608" spans="1:12" x14ac:dyDescent="0.25">
      <c r="A608" s="33" t="s">
        <v>610</v>
      </c>
      <c r="B608" s="28">
        <v>122701</v>
      </c>
      <c r="C608" s="28">
        <v>1</v>
      </c>
      <c r="D608" s="30">
        <f>IFERROR(VLOOKUP(A608,'code a barre'!A:C,3,0),0)</f>
        <v>1</v>
      </c>
      <c r="E608" s="34" t="str">
        <f t="shared" si="63"/>
        <v>Quantité OK</v>
      </c>
      <c r="F608" s="34">
        <f>C608-D608</f>
        <v>0</v>
      </c>
      <c r="G608" s="35">
        <f t="shared" si="64"/>
        <v>1</v>
      </c>
      <c r="H608" s="35" t="str">
        <f t="shared" si="65"/>
        <v>Quantité OK</v>
      </c>
      <c r="I608" s="35">
        <f t="shared" si="66"/>
        <v>0</v>
      </c>
      <c r="J608" s="17">
        <f t="shared" si="67"/>
        <v>1</v>
      </c>
      <c r="K608" s="17" t="str">
        <f t="shared" si="68"/>
        <v>Quantité OK</v>
      </c>
      <c r="L608" s="26">
        <f t="shared" si="69"/>
        <v>0</v>
      </c>
    </row>
    <row r="609" spans="1:12" x14ac:dyDescent="0.25">
      <c r="A609" s="33" t="s">
        <v>611</v>
      </c>
      <c r="B609" s="28">
        <v>122702</v>
      </c>
      <c r="C609" s="28">
        <v>1</v>
      </c>
      <c r="D609" s="30">
        <f>IFERROR(VLOOKUP(A609,'code a barre'!A:C,3,0),0)</f>
        <v>1</v>
      </c>
      <c r="E609" s="34" t="str">
        <f t="shared" si="63"/>
        <v>Quantité OK</v>
      </c>
      <c r="F609" s="34">
        <f>C609-D609</f>
        <v>0</v>
      </c>
      <c r="G609" s="35">
        <f t="shared" si="64"/>
        <v>1</v>
      </c>
      <c r="H609" s="35" t="str">
        <f t="shared" si="65"/>
        <v>Quantité OK</v>
      </c>
      <c r="I609" s="35">
        <f t="shared" si="66"/>
        <v>0</v>
      </c>
      <c r="J609" s="17">
        <f t="shared" si="67"/>
        <v>1</v>
      </c>
      <c r="K609" s="17" t="str">
        <f t="shared" si="68"/>
        <v>Quantité OK</v>
      </c>
      <c r="L609" s="26">
        <f t="shared" si="69"/>
        <v>0</v>
      </c>
    </row>
    <row r="610" spans="1:12" x14ac:dyDescent="0.25">
      <c r="A610" s="33" t="s">
        <v>612</v>
      </c>
      <c r="B610" s="28">
        <v>122702</v>
      </c>
      <c r="C610" s="28">
        <v>2</v>
      </c>
      <c r="D610" s="30">
        <f>IFERROR(VLOOKUP(A610,'code a barre'!A:C,3,0),0)</f>
        <v>2</v>
      </c>
      <c r="E610" s="34" t="str">
        <f t="shared" si="63"/>
        <v>Quantité OK</v>
      </c>
      <c r="F610" s="34">
        <f>C610-D610</f>
        <v>0</v>
      </c>
      <c r="G610" s="35">
        <f t="shared" si="64"/>
        <v>2</v>
      </c>
      <c r="H610" s="35" t="str">
        <f t="shared" si="65"/>
        <v>Quantité OK</v>
      </c>
      <c r="I610" s="35">
        <f t="shared" si="66"/>
        <v>0</v>
      </c>
      <c r="J610" s="17">
        <f t="shared" si="67"/>
        <v>2</v>
      </c>
      <c r="K610" s="17" t="str">
        <f t="shared" si="68"/>
        <v>Quantité OK</v>
      </c>
      <c r="L610" s="26">
        <f t="shared" si="69"/>
        <v>0</v>
      </c>
    </row>
    <row r="611" spans="1:12" x14ac:dyDescent="0.25">
      <c r="A611" s="33" t="s">
        <v>253</v>
      </c>
      <c r="B611" s="28">
        <v>122702</v>
      </c>
      <c r="C611" s="28">
        <v>1</v>
      </c>
      <c r="D611" s="30">
        <f>IFERROR(VLOOKUP(A611,'code a barre'!A:C,3,0),0)</f>
        <v>2</v>
      </c>
      <c r="E611" s="34" t="str">
        <f t="shared" si="63"/>
        <v>Ecart positif</v>
      </c>
      <c r="F611" s="34">
        <f>C611-D611</f>
        <v>-1</v>
      </c>
      <c r="G611" s="35">
        <f t="shared" si="64"/>
        <v>0</v>
      </c>
      <c r="H611" s="35" t="str">
        <f t="shared" si="65"/>
        <v>Ecart négatif</v>
      </c>
      <c r="I611" s="35">
        <f t="shared" si="66"/>
        <v>1</v>
      </c>
      <c r="J611" s="17">
        <f t="shared" si="67"/>
        <v>0</v>
      </c>
      <c r="K611" s="17" t="str">
        <f t="shared" si="68"/>
        <v>Ecart négatif</v>
      </c>
      <c r="L611" s="26">
        <f t="shared" si="69"/>
        <v>1</v>
      </c>
    </row>
    <row r="612" spans="1:12" x14ac:dyDescent="0.25">
      <c r="A612" s="33" t="s">
        <v>613</v>
      </c>
      <c r="B612" s="28">
        <v>122702</v>
      </c>
      <c r="C612" s="28">
        <v>1</v>
      </c>
      <c r="D612" s="30">
        <f>IFERROR(VLOOKUP(A612,'code a barre'!A:C,3,0),0)</f>
        <v>1</v>
      </c>
      <c r="E612" s="34" t="str">
        <f t="shared" si="63"/>
        <v>Quantité OK</v>
      </c>
      <c r="F612" s="34">
        <f>C612-D612</f>
        <v>0</v>
      </c>
      <c r="G612" s="35">
        <f t="shared" si="64"/>
        <v>1</v>
      </c>
      <c r="H612" s="35" t="str">
        <f t="shared" si="65"/>
        <v>Quantité OK</v>
      </c>
      <c r="I612" s="35">
        <f t="shared" si="66"/>
        <v>0</v>
      </c>
      <c r="J612" s="17">
        <f t="shared" si="67"/>
        <v>1</v>
      </c>
      <c r="K612" s="17" t="str">
        <f t="shared" si="68"/>
        <v>Quantité OK</v>
      </c>
      <c r="L612" s="26">
        <f t="shared" si="69"/>
        <v>0</v>
      </c>
    </row>
    <row r="613" spans="1:12" x14ac:dyDescent="0.25">
      <c r="A613" s="33" t="s">
        <v>614</v>
      </c>
      <c r="B613" s="28">
        <v>122702</v>
      </c>
      <c r="C613" s="28">
        <v>2</v>
      </c>
      <c r="D613" s="30">
        <f>IFERROR(VLOOKUP(A613,'code a barre'!A:C,3,0),0)</f>
        <v>2</v>
      </c>
      <c r="E613" s="34" t="str">
        <f t="shared" si="63"/>
        <v>Quantité OK</v>
      </c>
      <c r="F613" s="34">
        <f>C613-D613</f>
        <v>0</v>
      </c>
      <c r="G613" s="35">
        <f t="shared" si="64"/>
        <v>2</v>
      </c>
      <c r="H613" s="35" t="str">
        <f t="shared" si="65"/>
        <v>Quantité OK</v>
      </c>
      <c r="I613" s="35">
        <f t="shared" si="66"/>
        <v>0</v>
      </c>
      <c r="J613" s="17">
        <f t="shared" si="67"/>
        <v>2</v>
      </c>
      <c r="K613" s="17" t="str">
        <f t="shared" si="68"/>
        <v>Quantité OK</v>
      </c>
      <c r="L613" s="26">
        <f t="shared" si="69"/>
        <v>0</v>
      </c>
    </row>
    <row r="614" spans="1:12" x14ac:dyDescent="0.25">
      <c r="A614" s="33" t="s">
        <v>615</v>
      </c>
      <c r="B614" s="28">
        <v>122702</v>
      </c>
      <c r="C614" s="28">
        <v>1</v>
      </c>
      <c r="D614" s="30">
        <f>IFERROR(VLOOKUP(A614,'code a barre'!A:C,3,0),0)</f>
        <v>1</v>
      </c>
      <c r="E614" s="34" t="str">
        <f t="shared" si="63"/>
        <v>Quantité OK</v>
      </c>
      <c r="F614" s="34">
        <f>C614-D614</f>
        <v>0</v>
      </c>
      <c r="G614" s="35">
        <f t="shared" si="64"/>
        <v>1</v>
      </c>
      <c r="H614" s="35" t="str">
        <f t="shared" si="65"/>
        <v>Quantité OK</v>
      </c>
      <c r="I614" s="35">
        <f t="shared" si="66"/>
        <v>0</v>
      </c>
      <c r="J614" s="17">
        <f t="shared" si="67"/>
        <v>1</v>
      </c>
      <c r="K614" s="17" t="str">
        <f t="shared" si="68"/>
        <v>Quantité OK</v>
      </c>
      <c r="L614" s="26">
        <f t="shared" si="69"/>
        <v>0</v>
      </c>
    </row>
    <row r="615" spans="1:12" x14ac:dyDescent="0.25">
      <c r="A615" s="33" t="s">
        <v>616</v>
      </c>
      <c r="B615" s="28">
        <v>122702</v>
      </c>
      <c r="C615" s="28">
        <v>1</v>
      </c>
      <c r="D615" s="30">
        <f>IFERROR(VLOOKUP(A615,'code a barre'!A:C,3,0),0)</f>
        <v>1</v>
      </c>
      <c r="E615" s="34" t="str">
        <f t="shared" si="63"/>
        <v>Quantité OK</v>
      </c>
      <c r="F615" s="34">
        <f>C615-D615</f>
        <v>0</v>
      </c>
      <c r="G615" s="35">
        <f t="shared" si="64"/>
        <v>1</v>
      </c>
      <c r="H615" s="35" t="str">
        <f t="shared" si="65"/>
        <v>Quantité OK</v>
      </c>
      <c r="I615" s="35">
        <f t="shared" si="66"/>
        <v>0</v>
      </c>
      <c r="J615" s="17">
        <f t="shared" si="67"/>
        <v>1</v>
      </c>
      <c r="K615" s="17" t="str">
        <f t="shared" si="68"/>
        <v>Quantité OK</v>
      </c>
      <c r="L615" s="26">
        <f t="shared" si="69"/>
        <v>0</v>
      </c>
    </row>
    <row r="616" spans="1:12" x14ac:dyDescent="0.25">
      <c r="A616" s="33" t="s">
        <v>617</v>
      </c>
      <c r="B616" s="28">
        <v>122702</v>
      </c>
      <c r="C616" s="28">
        <v>1</v>
      </c>
      <c r="D616" s="30">
        <f>IFERROR(VLOOKUP(A616,'code a barre'!A:C,3,0),0)</f>
        <v>1</v>
      </c>
      <c r="E616" s="34" t="str">
        <f t="shared" si="63"/>
        <v>Quantité OK</v>
      </c>
      <c r="F616" s="34">
        <f>C616-D616</f>
        <v>0</v>
      </c>
      <c r="G616" s="35">
        <f t="shared" si="64"/>
        <v>1</v>
      </c>
      <c r="H616" s="35" t="str">
        <f t="shared" si="65"/>
        <v>Quantité OK</v>
      </c>
      <c r="I616" s="35">
        <f t="shared" si="66"/>
        <v>0</v>
      </c>
      <c r="J616" s="17">
        <f t="shared" si="67"/>
        <v>1</v>
      </c>
      <c r="K616" s="17" t="str">
        <f t="shared" si="68"/>
        <v>Quantité OK</v>
      </c>
      <c r="L616" s="26">
        <f t="shared" si="69"/>
        <v>0</v>
      </c>
    </row>
    <row r="617" spans="1:12" x14ac:dyDescent="0.25">
      <c r="A617" s="33" t="s">
        <v>618</v>
      </c>
      <c r="B617" s="28">
        <v>122702</v>
      </c>
      <c r="C617" s="28">
        <v>2</v>
      </c>
      <c r="D617" s="30">
        <f>IFERROR(VLOOKUP(A617,'code a barre'!A:C,3,0),0)</f>
        <v>2</v>
      </c>
      <c r="E617" s="34" t="str">
        <f t="shared" si="63"/>
        <v>Quantité OK</v>
      </c>
      <c r="F617" s="34">
        <f>C617-D617</f>
        <v>0</v>
      </c>
      <c r="G617" s="35">
        <f t="shared" si="64"/>
        <v>2</v>
      </c>
      <c r="H617" s="35" t="str">
        <f t="shared" si="65"/>
        <v>Quantité OK</v>
      </c>
      <c r="I617" s="35">
        <f t="shared" si="66"/>
        <v>0</v>
      </c>
      <c r="J617" s="17">
        <f t="shared" si="67"/>
        <v>2</v>
      </c>
      <c r="K617" s="17" t="str">
        <f t="shared" si="68"/>
        <v>Quantité OK</v>
      </c>
      <c r="L617" s="26">
        <f t="shared" si="69"/>
        <v>0</v>
      </c>
    </row>
    <row r="618" spans="1:12" x14ac:dyDescent="0.25">
      <c r="A618" s="33" t="s">
        <v>619</v>
      </c>
      <c r="B618" s="28">
        <v>122703</v>
      </c>
      <c r="C618" s="28">
        <v>1</v>
      </c>
      <c r="D618" s="30">
        <f>IFERROR(VLOOKUP(A618,'code a barre'!A:C,3,0),0)</f>
        <v>1</v>
      </c>
      <c r="E618" s="34" t="str">
        <f t="shared" si="63"/>
        <v>Quantité OK</v>
      </c>
      <c r="F618" s="34">
        <f>C618-D618</f>
        <v>0</v>
      </c>
      <c r="G618" s="35">
        <f t="shared" si="64"/>
        <v>1</v>
      </c>
      <c r="H618" s="35" t="str">
        <f t="shared" si="65"/>
        <v>Quantité OK</v>
      </c>
      <c r="I618" s="35">
        <f t="shared" si="66"/>
        <v>0</v>
      </c>
      <c r="J618" s="17">
        <f t="shared" si="67"/>
        <v>1</v>
      </c>
      <c r="K618" s="17" t="str">
        <f t="shared" si="68"/>
        <v>Quantité OK</v>
      </c>
      <c r="L618" s="26">
        <f t="shared" si="69"/>
        <v>0</v>
      </c>
    </row>
    <row r="619" spans="1:12" x14ac:dyDescent="0.25">
      <c r="A619" s="33" t="s">
        <v>620</v>
      </c>
      <c r="B619" s="28">
        <v>122703</v>
      </c>
      <c r="C619" s="28">
        <v>1</v>
      </c>
      <c r="D619" s="30">
        <f>IFERROR(VLOOKUP(A619,'code a barre'!A:C,3,0),0)</f>
        <v>1</v>
      </c>
      <c r="E619" s="34" t="str">
        <f t="shared" si="63"/>
        <v>Quantité OK</v>
      </c>
      <c r="F619" s="34">
        <f>C619-D619</f>
        <v>0</v>
      </c>
      <c r="G619" s="35">
        <f t="shared" si="64"/>
        <v>1</v>
      </c>
      <c r="H619" s="35" t="str">
        <f t="shared" si="65"/>
        <v>Quantité OK</v>
      </c>
      <c r="I619" s="35">
        <f t="shared" si="66"/>
        <v>0</v>
      </c>
      <c r="J619" s="17">
        <f t="shared" si="67"/>
        <v>1</v>
      </c>
      <c r="K619" s="17" t="str">
        <f t="shared" si="68"/>
        <v>Quantité OK</v>
      </c>
      <c r="L619" s="26">
        <f t="shared" si="69"/>
        <v>0</v>
      </c>
    </row>
    <row r="620" spans="1:12" x14ac:dyDescent="0.25">
      <c r="A620" s="33" t="s">
        <v>621</v>
      </c>
      <c r="B620" s="28">
        <v>122703</v>
      </c>
      <c r="C620" s="28">
        <v>1</v>
      </c>
      <c r="D620" s="30">
        <f>IFERROR(VLOOKUP(A620,'code a barre'!A:C,3,0),0)</f>
        <v>1</v>
      </c>
      <c r="E620" s="34" t="str">
        <f t="shared" si="63"/>
        <v>Quantité OK</v>
      </c>
      <c r="F620" s="34">
        <f>C620-D620</f>
        <v>0</v>
      </c>
      <c r="G620" s="35">
        <f t="shared" si="64"/>
        <v>1</v>
      </c>
      <c r="H620" s="35" t="str">
        <f t="shared" si="65"/>
        <v>Quantité OK</v>
      </c>
      <c r="I620" s="35">
        <f t="shared" si="66"/>
        <v>0</v>
      </c>
      <c r="J620" s="17">
        <f t="shared" si="67"/>
        <v>1</v>
      </c>
      <c r="K620" s="17" t="str">
        <f t="shared" si="68"/>
        <v>Quantité OK</v>
      </c>
      <c r="L620" s="26">
        <f t="shared" si="69"/>
        <v>0</v>
      </c>
    </row>
    <row r="621" spans="1:12" x14ac:dyDescent="0.25">
      <c r="A621" s="33" t="s">
        <v>622</v>
      </c>
      <c r="B621" s="28">
        <v>122703</v>
      </c>
      <c r="C621" s="28">
        <v>1</v>
      </c>
      <c r="D621" s="30">
        <f>IFERROR(VLOOKUP(A621,'code a barre'!A:C,3,0),0)</f>
        <v>2</v>
      </c>
      <c r="E621" s="34" t="str">
        <f t="shared" si="63"/>
        <v>Ecart positif</v>
      </c>
      <c r="F621" s="34">
        <f>C621-D621</f>
        <v>-1</v>
      </c>
      <c r="G621" s="35">
        <f t="shared" si="64"/>
        <v>0</v>
      </c>
      <c r="H621" s="35" t="str">
        <f t="shared" si="65"/>
        <v>Ecart négatif</v>
      </c>
      <c r="I621" s="35">
        <f t="shared" si="66"/>
        <v>1</v>
      </c>
      <c r="J621" s="17">
        <f t="shared" si="67"/>
        <v>0</v>
      </c>
      <c r="K621" s="17" t="str">
        <f t="shared" si="68"/>
        <v>Ecart négatif</v>
      </c>
      <c r="L621" s="26">
        <f t="shared" si="69"/>
        <v>1</v>
      </c>
    </row>
    <row r="622" spans="1:12" x14ac:dyDescent="0.25">
      <c r="A622" s="33" t="s">
        <v>623</v>
      </c>
      <c r="B622" s="28">
        <v>122703</v>
      </c>
      <c r="C622" s="28">
        <v>1</v>
      </c>
      <c r="D622" s="30">
        <f>IFERROR(VLOOKUP(A622,'code a barre'!A:C,3,0),0)</f>
        <v>1</v>
      </c>
      <c r="E622" s="34" t="str">
        <f t="shared" si="63"/>
        <v>Quantité OK</v>
      </c>
      <c r="F622" s="34">
        <f>C622-D622</f>
        <v>0</v>
      </c>
      <c r="G622" s="35">
        <f t="shared" si="64"/>
        <v>1</v>
      </c>
      <c r="H622" s="35" t="str">
        <f t="shared" si="65"/>
        <v>Quantité OK</v>
      </c>
      <c r="I622" s="35">
        <f t="shared" si="66"/>
        <v>0</v>
      </c>
      <c r="J622" s="17">
        <f t="shared" si="67"/>
        <v>1</v>
      </c>
      <c r="K622" s="17" t="str">
        <f t="shared" si="68"/>
        <v>Quantité OK</v>
      </c>
      <c r="L622" s="26">
        <f t="shared" si="69"/>
        <v>0</v>
      </c>
    </row>
    <row r="623" spans="1:12" x14ac:dyDescent="0.25">
      <c r="A623" s="33" t="s">
        <v>624</v>
      </c>
      <c r="B623" s="28">
        <v>122703</v>
      </c>
      <c r="C623" s="28">
        <v>1</v>
      </c>
      <c r="D623" s="30">
        <f>IFERROR(VLOOKUP(A623,'code a barre'!A:C,3,0),0)</f>
        <v>1</v>
      </c>
      <c r="E623" s="34" t="str">
        <f t="shared" si="63"/>
        <v>Quantité OK</v>
      </c>
      <c r="F623" s="34">
        <f>C623-D623</f>
        <v>0</v>
      </c>
      <c r="G623" s="35">
        <f t="shared" si="64"/>
        <v>1</v>
      </c>
      <c r="H623" s="35" t="str">
        <f t="shared" si="65"/>
        <v>Quantité OK</v>
      </c>
      <c r="I623" s="35">
        <f t="shared" si="66"/>
        <v>0</v>
      </c>
      <c r="J623" s="17">
        <f t="shared" si="67"/>
        <v>1</v>
      </c>
      <c r="K623" s="17" t="str">
        <f t="shared" si="68"/>
        <v>Quantité OK</v>
      </c>
      <c r="L623" s="26">
        <f t="shared" si="69"/>
        <v>0</v>
      </c>
    </row>
    <row r="624" spans="1:12" x14ac:dyDescent="0.25">
      <c r="A624" s="33" t="s">
        <v>625</v>
      </c>
      <c r="B624" s="28">
        <v>122703</v>
      </c>
      <c r="C624" s="28">
        <v>1</v>
      </c>
      <c r="D624" s="30">
        <f>IFERROR(VLOOKUP(A624,'code a barre'!A:C,3,0),0)</f>
        <v>1</v>
      </c>
      <c r="E624" s="34" t="str">
        <f t="shared" si="63"/>
        <v>Quantité OK</v>
      </c>
      <c r="F624" s="34">
        <f>C624-D624</f>
        <v>0</v>
      </c>
      <c r="G624" s="35">
        <f t="shared" si="64"/>
        <v>1</v>
      </c>
      <c r="H624" s="35" t="str">
        <f t="shared" si="65"/>
        <v>Quantité OK</v>
      </c>
      <c r="I624" s="35">
        <f t="shared" si="66"/>
        <v>0</v>
      </c>
      <c r="J624" s="17">
        <f t="shared" si="67"/>
        <v>1</v>
      </c>
      <c r="K624" s="17" t="str">
        <f t="shared" si="68"/>
        <v>Quantité OK</v>
      </c>
      <c r="L624" s="26">
        <f t="shared" si="69"/>
        <v>0</v>
      </c>
    </row>
    <row r="625" spans="1:12" x14ac:dyDescent="0.25">
      <c r="A625" s="33" t="s">
        <v>626</v>
      </c>
      <c r="B625" s="28">
        <v>122703</v>
      </c>
      <c r="C625" s="28">
        <v>5</v>
      </c>
      <c r="D625" s="30">
        <f>IFERROR(VLOOKUP(A625,'code a barre'!A:C,3,0),0)</f>
        <v>5</v>
      </c>
      <c r="E625" s="34" t="str">
        <f t="shared" si="63"/>
        <v>Quantité OK</v>
      </c>
      <c r="F625" s="34">
        <f>C625-D625</f>
        <v>0</v>
      </c>
      <c r="G625" s="35">
        <f t="shared" si="64"/>
        <v>5</v>
      </c>
      <c r="H625" s="35" t="str">
        <f t="shared" si="65"/>
        <v>Quantité OK</v>
      </c>
      <c r="I625" s="35">
        <f t="shared" si="66"/>
        <v>0</v>
      </c>
      <c r="J625" s="17">
        <f t="shared" si="67"/>
        <v>5</v>
      </c>
      <c r="K625" s="17" t="str">
        <f t="shared" si="68"/>
        <v>Quantité OK</v>
      </c>
      <c r="L625" s="26">
        <f t="shared" si="69"/>
        <v>0</v>
      </c>
    </row>
    <row r="626" spans="1:12" x14ac:dyDescent="0.25">
      <c r="A626" s="36" t="s">
        <v>627</v>
      </c>
      <c r="B626" s="28">
        <v>122704</v>
      </c>
      <c r="C626" s="28">
        <v>1</v>
      </c>
      <c r="D626" s="30">
        <f>IFERROR(VLOOKUP(A626,'code a barre'!A:C,3,0),0)</f>
        <v>1</v>
      </c>
      <c r="E626" s="34" t="str">
        <f t="shared" si="63"/>
        <v>Quantité OK</v>
      </c>
      <c r="F626" s="34">
        <f>C626-D626</f>
        <v>0</v>
      </c>
      <c r="G626" s="35">
        <f t="shared" si="64"/>
        <v>1</v>
      </c>
      <c r="H626" s="35" t="str">
        <f t="shared" si="65"/>
        <v>Quantité OK</v>
      </c>
      <c r="I626" s="35">
        <f t="shared" si="66"/>
        <v>0</v>
      </c>
      <c r="J626" s="17">
        <f t="shared" si="67"/>
        <v>1</v>
      </c>
      <c r="K626" s="17" t="str">
        <f t="shared" si="68"/>
        <v>Quantité OK</v>
      </c>
      <c r="L626" s="26">
        <f t="shared" si="69"/>
        <v>0</v>
      </c>
    </row>
    <row r="627" spans="1:12" x14ac:dyDescent="0.25">
      <c r="A627" s="33" t="s">
        <v>628</v>
      </c>
      <c r="B627" s="28">
        <v>122704</v>
      </c>
      <c r="C627" s="28">
        <v>2</v>
      </c>
      <c r="D627" s="30">
        <f>IFERROR(VLOOKUP(A627,'code a barre'!A:C,3,0),0)</f>
        <v>2</v>
      </c>
      <c r="E627" s="34" t="str">
        <f t="shared" si="63"/>
        <v>Quantité OK</v>
      </c>
      <c r="F627" s="34">
        <f>C627-D627</f>
        <v>0</v>
      </c>
      <c r="G627" s="35">
        <f t="shared" si="64"/>
        <v>2</v>
      </c>
      <c r="H627" s="35" t="str">
        <f t="shared" si="65"/>
        <v>Quantité OK</v>
      </c>
      <c r="I627" s="35">
        <f t="shared" si="66"/>
        <v>0</v>
      </c>
      <c r="J627" s="17">
        <f t="shared" si="67"/>
        <v>2</v>
      </c>
      <c r="K627" s="17" t="str">
        <f t="shared" si="68"/>
        <v>Quantité OK</v>
      </c>
      <c r="L627" s="26">
        <f t="shared" si="69"/>
        <v>0</v>
      </c>
    </row>
    <row r="628" spans="1:12" x14ac:dyDescent="0.25">
      <c r="A628" s="33" t="s">
        <v>629</v>
      </c>
      <c r="B628" s="28">
        <v>122704</v>
      </c>
      <c r="C628" s="28">
        <v>1</v>
      </c>
      <c r="D628" s="30">
        <f>IFERROR(VLOOKUP(A628,'code a barre'!A:C,3,0),0)</f>
        <v>1</v>
      </c>
      <c r="E628" s="34" t="str">
        <f t="shared" si="63"/>
        <v>Quantité OK</v>
      </c>
      <c r="F628" s="34">
        <f>C628-D628</f>
        <v>0</v>
      </c>
      <c r="G628" s="35">
        <f t="shared" si="64"/>
        <v>1</v>
      </c>
      <c r="H628" s="35" t="str">
        <f t="shared" si="65"/>
        <v>Quantité OK</v>
      </c>
      <c r="I628" s="35">
        <f t="shared" si="66"/>
        <v>0</v>
      </c>
      <c r="J628" s="17">
        <f t="shared" si="67"/>
        <v>1</v>
      </c>
      <c r="K628" s="17" t="str">
        <f t="shared" si="68"/>
        <v>Quantité OK</v>
      </c>
      <c r="L628" s="26">
        <f t="shared" si="69"/>
        <v>0</v>
      </c>
    </row>
    <row r="629" spans="1:12" x14ac:dyDescent="0.25">
      <c r="A629" s="33" t="s">
        <v>630</v>
      </c>
      <c r="B629" s="28">
        <v>122704</v>
      </c>
      <c r="C629" s="28">
        <v>1</v>
      </c>
      <c r="D629" s="30">
        <f>IFERROR(VLOOKUP(A629,'code a barre'!A:C,3,0),0)</f>
        <v>1</v>
      </c>
      <c r="E629" s="34" t="str">
        <f t="shared" si="63"/>
        <v>Quantité OK</v>
      </c>
      <c r="F629" s="34">
        <f>C629-D629</f>
        <v>0</v>
      </c>
      <c r="G629" s="35">
        <f t="shared" si="64"/>
        <v>1</v>
      </c>
      <c r="H629" s="35" t="str">
        <f t="shared" si="65"/>
        <v>Quantité OK</v>
      </c>
      <c r="I629" s="35">
        <f t="shared" si="66"/>
        <v>0</v>
      </c>
      <c r="J629" s="17">
        <f t="shared" si="67"/>
        <v>1</v>
      </c>
      <c r="K629" s="17" t="str">
        <f t="shared" si="68"/>
        <v>Quantité OK</v>
      </c>
      <c r="L629" s="26">
        <f t="shared" si="69"/>
        <v>0</v>
      </c>
    </row>
    <row r="630" spans="1:12" x14ac:dyDescent="0.25">
      <c r="A630" s="33" t="s">
        <v>631</v>
      </c>
      <c r="B630" s="28">
        <v>122704</v>
      </c>
      <c r="C630" s="28">
        <v>6</v>
      </c>
      <c r="D630" s="30">
        <f>IFERROR(VLOOKUP(A630,'code a barre'!A:C,3,0),0)</f>
        <v>2</v>
      </c>
      <c r="E630" s="34" t="str">
        <f t="shared" si="63"/>
        <v>Ecart négatif</v>
      </c>
      <c r="F630" s="34">
        <f>C630-D630</f>
        <v>4</v>
      </c>
      <c r="G630" s="35">
        <f t="shared" si="64"/>
        <v>0</v>
      </c>
      <c r="H630" s="35" t="str">
        <f t="shared" si="65"/>
        <v>Ecart négatif</v>
      </c>
      <c r="I630" s="35">
        <f t="shared" si="66"/>
        <v>6</v>
      </c>
      <c r="J630" s="17">
        <f t="shared" si="67"/>
        <v>0</v>
      </c>
      <c r="K630" s="17" t="str">
        <f t="shared" si="68"/>
        <v>Ecart négatif</v>
      </c>
      <c r="L630" s="26">
        <f t="shared" si="69"/>
        <v>6</v>
      </c>
    </row>
    <row r="631" spans="1:12" x14ac:dyDescent="0.25">
      <c r="A631" s="33" t="s">
        <v>632</v>
      </c>
      <c r="B631" s="28">
        <v>122704</v>
      </c>
      <c r="C631" s="28">
        <v>2</v>
      </c>
      <c r="D631" s="30">
        <f>IFERROR(VLOOKUP(A631,'code a barre'!A:C,3,0),0)</f>
        <v>2</v>
      </c>
      <c r="E631" s="34" t="str">
        <f t="shared" si="63"/>
        <v>Quantité OK</v>
      </c>
      <c r="F631" s="34">
        <f>C631-D631</f>
        <v>0</v>
      </c>
      <c r="G631" s="35">
        <f t="shared" si="64"/>
        <v>2</v>
      </c>
      <c r="H631" s="35" t="str">
        <f t="shared" si="65"/>
        <v>Quantité OK</v>
      </c>
      <c r="I631" s="35">
        <f t="shared" si="66"/>
        <v>0</v>
      </c>
      <c r="J631" s="17">
        <f t="shared" si="67"/>
        <v>2</v>
      </c>
      <c r="K631" s="17" t="str">
        <f t="shared" si="68"/>
        <v>Quantité OK</v>
      </c>
      <c r="L631" s="26">
        <f t="shared" si="69"/>
        <v>0</v>
      </c>
    </row>
    <row r="632" spans="1:12" x14ac:dyDescent="0.25">
      <c r="A632" s="36" t="s">
        <v>633</v>
      </c>
      <c r="B632" s="28">
        <v>122704</v>
      </c>
      <c r="C632" s="28">
        <v>1</v>
      </c>
      <c r="D632" s="30">
        <f>IFERROR(VLOOKUP(A632,'code a barre'!A:C,3,0),0)</f>
        <v>1</v>
      </c>
      <c r="E632" s="34" t="str">
        <f t="shared" si="63"/>
        <v>Quantité OK</v>
      </c>
      <c r="F632" s="34">
        <f>C632-D632</f>
        <v>0</v>
      </c>
      <c r="G632" s="35">
        <f t="shared" si="64"/>
        <v>1</v>
      </c>
      <c r="H632" s="35" t="str">
        <f t="shared" si="65"/>
        <v>Quantité OK</v>
      </c>
      <c r="I632" s="35">
        <f t="shared" si="66"/>
        <v>0</v>
      </c>
      <c r="J632" s="17">
        <f t="shared" si="67"/>
        <v>1</v>
      </c>
      <c r="K632" s="17" t="str">
        <f t="shared" si="68"/>
        <v>Quantité OK</v>
      </c>
      <c r="L632" s="26">
        <f t="shared" si="69"/>
        <v>0</v>
      </c>
    </row>
    <row r="633" spans="1:12" x14ac:dyDescent="0.25">
      <c r="A633" s="33" t="s">
        <v>634</v>
      </c>
      <c r="B633" s="28">
        <v>122704</v>
      </c>
      <c r="C633" s="28">
        <v>1</v>
      </c>
      <c r="D633" s="30">
        <f>IFERROR(VLOOKUP(A633,'code a barre'!A:C,3,0),0)</f>
        <v>1</v>
      </c>
      <c r="E633" s="34" t="str">
        <f t="shared" si="63"/>
        <v>Quantité OK</v>
      </c>
      <c r="F633" s="34">
        <f>C633-D633</f>
        <v>0</v>
      </c>
      <c r="G633" s="35">
        <f t="shared" si="64"/>
        <v>1</v>
      </c>
      <c r="H633" s="35" t="str">
        <f t="shared" si="65"/>
        <v>Quantité OK</v>
      </c>
      <c r="I633" s="35">
        <f t="shared" si="66"/>
        <v>0</v>
      </c>
      <c r="J633" s="17">
        <f t="shared" si="67"/>
        <v>1</v>
      </c>
      <c r="K633" s="17" t="str">
        <f t="shared" si="68"/>
        <v>Quantité OK</v>
      </c>
      <c r="L633" s="26">
        <f t="shared" si="69"/>
        <v>0</v>
      </c>
    </row>
    <row r="634" spans="1:12" x14ac:dyDescent="0.25">
      <c r="A634" s="33" t="s">
        <v>635</v>
      </c>
      <c r="B634" s="28">
        <v>122704</v>
      </c>
      <c r="C634" s="28">
        <v>1</v>
      </c>
      <c r="D634" s="30">
        <f>IFERROR(VLOOKUP(A634,'code a barre'!A:C,3,0),0)</f>
        <v>1</v>
      </c>
      <c r="E634" s="34" t="str">
        <f t="shared" si="63"/>
        <v>Quantité OK</v>
      </c>
      <c r="F634" s="34">
        <f>C634-D634</f>
        <v>0</v>
      </c>
      <c r="G634" s="35">
        <f t="shared" si="64"/>
        <v>1</v>
      </c>
      <c r="H634" s="35" t="str">
        <f t="shared" si="65"/>
        <v>Quantité OK</v>
      </c>
      <c r="I634" s="35">
        <f t="shared" si="66"/>
        <v>0</v>
      </c>
      <c r="J634" s="17">
        <f t="shared" si="67"/>
        <v>1</v>
      </c>
      <c r="K634" s="17" t="str">
        <f t="shared" si="68"/>
        <v>Quantité OK</v>
      </c>
      <c r="L634" s="26">
        <f t="shared" si="69"/>
        <v>0</v>
      </c>
    </row>
    <row r="635" spans="1:12" x14ac:dyDescent="0.25">
      <c r="A635" s="33" t="s">
        <v>636</v>
      </c>
      <c r="B635" s="28">
        <v>122704</v>
      </c>
      <c r="C635" s="28">
        <v>1</v>
      </c>
      <c r="D635" s="30">
        <f>IFERROR(VLOOKUP(A635,'code a barre'!A:C,3,0),0)</f>
        <v>1</v>
      </c>
      <c r="E635" s="34" t="str">
        <f t="shared" si="63"/>
        <v>Quantité OK</v>
      </c>
      <c r="F635" s="34">
        <f>C635-D635</f>
        <v>0</v>
      </c>
      <c r="G635" s="35">
        <f t="shared" si="64"/>
        <v>1</v>
      </c>
      <c r="H635" s="35" t="str">
        <f t="shared" si="65"/>
        <v>Quantité OK</v>
      </c>
      <c r="I635" s="35">
        <f t="shared" si="66"/>
        <v>0</v>
      </c>
      <c r="J635" s="17">
        <f t="shared" si="67"/>
        <v>1</v>
      </c>
      <c r="K635" s="17" t="str">
        <f t="shared" si="68"/>
        <v>Quantité OK</v>
      </c>
      <c r="L635" s="26">
        <f t="shared" si="69"/>
        <v>0</v>
      </c>
    </row>
    <row r="636" spans="1:12" x14ac:dyDescent="0.25">
      <c r="A636" s="33" t="s">
        <v>637</v>
      </c>
      <c r="B636" s="28">
        <v>122704</v>
      </c>
      <c r="C636" s="28">
        <v>1</v>
      </c>
      <c r="D636" s="30">
        <f>IFERROR(VLOOKUP(A636,'code a barre'!A:C,3,0),0)</f>
        <v>1</v>
      </c>
      <c r="E636" s="34" t="str">
        <f t="shared" si="63"/>
        <v>Quantité OK</v>
      </c>
      <c r="F636" s="34">
        <f>C636-D636</f>
        <v>0</v>
      </c>
      <c r="G636" s="35">
        <f t="shared" si="64"/>
        <v>1</v>
      </c>
      <c r="H636" s="35" t="str">
        <f t="shared" si="65"/>
        <v>Quantité OK</v>
      </c>
      <c r="I636" s="35">
        <f t="shared" si="66"/>
        <v>0</v>
      </c>
      <c r="J636" s="17">
        <f t="shared" si="67"/>
        <v>1</v>
      </c>
      <c r="K636" s="17" t="str">
        <f t="shared" si="68"/>
        <v>Quantité OK</v>
      </c>
      <c r="L636" s="26">
        <f t="shared" si="69"/>
        <v>0</v>
      </c>
    </row>
    <row r="637" spans="1:12" x14ac:dyDescent="0.25">
      <c r="A637" s="33" t="s">
        <v>638</v>
      </c>
      <c r="B637" s="28">
        <v>122705</v>
      </c>
      <c r="C637" s="28">
        <v>1</v>
      </c>
      <c r="D637" s="30">
        <f>IFERROR(VLOOKUP(A637,'code a barre'!A:C,3,0),0)</f>
        <v>1</v>
      </c>
      <c r="E637" s="34" t="str">
        <f t="shared" si="63"/>
        <v>Quantité OK</v>
      </c>
      <c r="F637" s="34">
        <f>C637-D637</f>
        <v>0</v>
      </c>
      <c r="G637" s="35">
        <f t="shared" si="64"/>
        <v>1</v>
      </c>
      <c r="H637" s="35" t="str">
        <f t="shared" si="65"/>
        <v>Quantité OK</v>
      </c>
      <c r="I637" s="35">
        <f t="shared" si="66"/>
        <v>0</v>
      </c>
      <c r="J637" s="17">
        <f t="shared" si="67"/>
        <v>1</v>
      </c>
      <c r="K637" s="17" t="str">
        <f t="shared" si="68"/>
        <v>Quantité OK</v>
      </c>
      <c r="L637" s="26">
        <f t="shared" si="69"/>
        <v>0</v>
      </c>
    </row>
    <row r="638" spans="1:12" x14ac:dyDescent="0.25">
      <c r="A638" s="33" t="s">
        <v>639</v>
      </c>
      <c r="B638" s="28">
        <v>122705</v>
      </c>
      <c r="C638" s="28">
        <v>2</v>
      </c>
      <c r="D638" s="30">
        <f>IFERROR(VLOOKUP(A638,'code a barre'!A:C,3,0),0)</f>
        <v>0</v>
      </c>
      <c r="E638" s="34" t="str">
        <f t="shared" si="63"/>
        <v>Ecart négatif</v>
      </c>
      <c r="F638" s="34">
        <f>C638-D638</f>
        <v>2</v>
      </c>
      <c r="G638" s="35">
        <f t="shared" si="64"/>
        <v>0</v>
      </c>
      <c r="H638" s="35" t="str">
        <f t="shared" si="65"/>
        <v>Ecart négatif</v>
      </c>
      <c r="I638" s="35">
        <f t="shared" si="66"/>
        <v>2</v>
      </c>
      <c r="J638" s="17">
        <f t="shared" si="67"/>
        <v>0</v>
      </c>
      <c r="K638" s="17" t="str">
        <f t="shared" si="68"/>
        <v>Ecart négatif</v>
      </c>
      <c r="L638" s="26">
        <f t="shared" si="69"/>
        <v>2</v>
      </c>
    </row>
    <row r="639" spans="1:12" x14ac:dyDescent="0.25">
      <c r="A639" s="33" t="s">
        <v>640</v>
      </c>
      <c r="B639" s="28">
        <v>122706</v>
      </c>
      <c r="C639" s="28">
        <v>2</v>
      </c>
      <c r="D639" s="30">
        <f>IFERROR(VLOOKUP(A639,'code a barre'!A:C,3,0),0)</f>
        <v>2</v>
      </c>
      <c r="E639" s="34" t="str">
        <f t="shared" si="63"/>
        <v>Quantité OK</v>
      </c>
      <c r="F639" s="34">
        <f>C639-D639</f>
        <v>0</v>
      </c>
      <c r="G639" s="35">
        <f t="shared" si="64"/>
        <v>2</v>
      </c>
      <c r="H639" s="35" t="str">
        <f t="shared" si="65"/>
        <v>Quantité OK</v>
      </c>
      <c r="I639" s="35">
        <f t="shared" si="66"/>
        <v>0</v>
      </c>
      <c r="J639" s="17">
        <f t="shared" si="67"/>
        <v>2</v>
      </c>
      <c r="K639" s="17" t="str">
        <f t="shared" si="68"/>
        <v>Quantité OK</v>
      </c>
      <c r="L639" s="26">
        <f t="shared" si="69"/>
        <v>0</v>
      </c>
    </row>
    <row r="640" spans="1:12" x14ac:dyDescent="0.25">
      <c r="A640" s="33" t="s">
        <v>641</v>
      </c>
      <c r="B640" s="28">
        <v>122706</v>
      </c>
      <c r="C640" s="28">
        <v>1</v>
      </c>
      <c r="D640" s="30">
        <f>IFERROR(VLOOKUP(A640,'code a barre'!A:C,3,0),0)</f>
        <v>1</v>
      </c>
      <c r="E640" s="34" t="str">
        <f t="shared" si="63"/>
        <v>Quantité OK</v>
      </c>
      <c r="F640" s="34">
        <f>C640-D640</f>
        <v>0</v>
      </c>
      <c r="G640" s="35">
        <f t="shared" si="64"/>
        <v>1</v>
      </c>
      <c r="H640" s="35" t="str">
        <f t="shared" si="65"/>
        <v>Quantité OK</v>
      </c>
      <c r="I640" s="35">
        <f t="shared" si="66"/>
        <v>0</v>
      </c>
      <c r="J640" s="17">
        <f t="shared" si="67"/>
        <v>1</v>
      </c>
      <c r="K640" s="17" t="str">
        <f t="shared" si="68"/>
        <v>Quantité OK</v>
      </c>
      <c r="L640" s="26">
        <f t="shared" si="69"/>
        <v>0</v>
      </c>
    </row>
    <row r="641" spans="1:12" x14ac:dyDescent="0.25">
      <c r="A641" s="33" t="s">
        <v>642</v>
      </c>
      <c r="B641" s="28">
        <v>130600</v>
      </c>
      <c r="C641" s="28">
        <v>1</v>
      </c>
      <c r="D641" s="30">
        <f>IFERROR(VLOOKUP(A641,'code a barre'!A:C,3,0),0)</f>
        <v>1</v>
      </c>
      <c r="E641" s="34" t="str">
        <f t="shared" si="63"/>
        <v>Quantité OK</v>
      </c>
      <c r="F641" s="34">
        <f>C641-D641</f>
        <v>0</v>
      </c>
      <c r="G641" s="35">
        <f t="shared" si="64"/>
        <v>1</v>
      </c>
      <c r="H641" s="35" t="str">
        <f t="shared" si="65"/>
        <v>Quantité OK</v>
      </c>
      <c r="I641" s="35">
        <f t="shared" si="66"/>
        <v>0</v>
      </c>
      <c r="J641" s="17">
        <f t="shared" si="67"/>
        <v>1</v>
      </c>
      <c r="K641" s="17" t="str">
        <f t="shared" si="68"/>
        <v>Quantité OK</v>
      </c>
      <c r="L641" s="26">
        <f t="shared" si="69"/>
        <v>0</v>
      </c>
    </row>
    <row r="642" spans="1:12" x14ac:dyDescent="0.25">
      <c r="A642" s="33" t="s">
        <v>643</v>
      </c>
      <c r="B642" s="28">
        <v>130600</v>
      </c>
      <c r="C642" s="28">
        <v>5</v>
      </c>
      <c r="D642" s="30">
        <f>IFERROR(VLOOKUP(A642,'code a barre'!A:C,3,0),0)</f>
        <v>5</v>
      </c>
      <c r="E642" s="34" t="str">
        <f t="shared" si="63"/>
        <v>Quantité OK</v>
      </c>
      <c r="F642" s="34">
        <f>C642-D642</f>
        <v>0</v>
      </c>
      <c r="G642" s="35">
        <f t="shared" si="64"/>
        <v>5</v>
      </c>
      <c r="H642" s="35" t="str">
        <f t="shared" si="65"/>
        <v>Quantité OK</v>
      </c>
      <c r="I642" s="35">
        <f t="shared" si="66"/>
        <v>0</v>
      </c>
      <c r="J642" s="17">
        <f t="shared" si="67"/>
        <v>5</v>
      </c>
      <c r="K642" s="17" t="str">
        <f t="shared" si="68"/>
        <v>Quantité OK</v>
      </c>
      <c r="L642" s="26">
        <f t="shared" si="69"/>
        <v>0</v>
      </c>
    </row>
    <row r="643" spans="1:12" x14ac:dyDescent="0.25">
      <c r="A643" s="33" t="s">
        <v>644</v>
      </c>
      <c r="B643" s="28">
        <v>130600</v>
      </c>
      <c r="C643" s="28">
        <v>1</v>
      </c>
      <c r="D643" s="30">
        <f>IFERROR(VLOOKUP(A643,'code a barre'!A:C,3,0),0)</f>
        <v>0</v>
      </c>
      <c r="E643" s="34" t="str">
        <f t="shared" ref="E643:E706" si="70">IF(C643=D643,"Quantité OK",IF(C643&lt;D643,"Ecart positif","Ecart négatif"))</f>
        <v>Ecart négatif</v>
      </c>
      <c r="F643" s="34">
        <f>C643-D643</f>
        <v>1</v>
      </c>
      <c r="G643" s="35">
        <f t="shared" ref="G643:G706" si="71">IF(E643="Quantité OK",D643,0)</f>
        <v>0</v>
      </c>
      <c r="H643" s="35" t="str">
        <f t="shared" ref="H643:H706" si="72">IF(C643=G643,"Quantité OK",IF(C643&lt;G643,"Ecart positif ","Ecart négatif"))</f>
        <v>Ecart négatif</v>
      </c>
      <c r="I643" s="35">
        <f t="shared" ref="I643:I706" si="73">C643-G643</f>
        <v>1</v>
      </c>
      <c r="J643" s="17">
        <f t="shared" ref="J643:J706" si="74">IF(E643="Quantité OK",D643,0)</f>
        <v>0</v>
      </c>
      <c r="K643" s="17" t="str">
        <f t="shared" ref="K643:K706" si="75">IF(C643=J643,"Quantité OK",IF(C643&lt;J643,"Ecart positif ","Ecart négatif"))</f>
        <v>Ecart négatif</v>
      </c>
      <c r="L643" s="26">
        <f t="shared" ref="L643:L706" si="76">C643-J643</f>
        <v>1</v>
      </c>
    </row>
    <row r="644" spans="1:12" x14ac:dyDescent="0.25">
      <c r="A644" s="33" t="s">
        <v>645</v>
      </c>
      <c r="B644" s="28">
        <v>130600</v>
      </c>
      <c r="C644" s="28">
        <v>2</v>
      </c>
      <c r="D644" s="30">
        <f>IFERROR(VLOOKUP(A644,'code a barre'!A:C,3,0),0)</f>
        <v>2</v>
      </c>
      <c r="E644" s="34" t="str">
        <f t="shared" si="70"/>
        <v>Quantité OK</v>
      </c>
      <c r="F644" s="34">
        <f>C644-D644</f>
        <v>0</v>
      </c>
      <c r="G644" s="35">
        <f t="shared" si="71"/>
        <v>2</v>
      </c>
      <c r="H644" s="35" t="str">
        <f t="shared" si="72"/>
        <v>Quantité OK</v>
      </c>
      <c r="I644" s="35">
        <f t="shared" si="73"/>
        <v>0</v>
      </c>
      <c r="J644" s="17">
        <f t="shared" si="74"/>
        <v>2</v>
      </c>
      <c r="K644" s="17" t="str">
        <f t="shared" si="75"/>
        <v>Quantité OK</v>
      </c>
      <c r="L644" s="26">
        <f t="shared" si="76"/>
        <v>0</v>
      </c>
    </row>
    <row r="645" spans="1:12" x14ac:dyDescent="0.25">
      <c r="A645" s="33" t="s">
        <v>646</v>
      </c>
      <c r="B645" s="28">
        <v>130600</v>
      </c>
      <c r="C645" s="28">
        <v>1</v>
      </c>
      <c r="D645" s="30">
        <f>IFERROR(VLOOKUP(A645,'code a barre'!A:C,3,0),0)</f>
        <v>0</v>
      </c>
      <c r="E645" s="34" t="str">
        <f t="shared" si="70"/>
        <v>Ecart négatif</v>
      </c>
      <c r="F645" s="34">
        <f>C645-D645</f>
        <v>1</v>
      </c>
      <c r="G645" s="35">
        <f t="shared" si="71"/>
        <v>0</v>
      </c>
      <c r="H645" s="35" t="str">
        <f t="shared" si="72"/>
        <v>Ecart négatif</v>
      </c>
      <c r="I645" s="35">
        <f t="shared" si="73"/>
        <v>1</v>
      </c>
      <c r="J645" s="17">
        <f t="shared" si="74"/>
        <v>0</v>
      </c>
      <c r="K645" s="17" t="str">
        <f t="shared" si="75"/>
        <v>Ecart négatif</v>
      </c>
      <c r="L645" s="26">
        <f t="shared" si="76"/>
        <v>1</v>
      </c>
    </row>
    <row r="646" spans="1:12" x14ac:dyDescent="0.25">
      <c r="A646" s="33" t="s">
        <v>647</v>
      </c>
      <c r="B646" s="28">
        <v>130601</v>
      </c>
      <c r="C646" s="28">
        <v>2</v>
      </c>
      <c r="D646" s="30">
        <f>IFERROR(VLOOKUP(A646,'code a barre'!A:C,3,0),0)</f>
        <v>0</v>
      </c>
      <c r="E646" s="34" t="str">
        <f t="shared" si="70"/>
        <v>Ecart négatif</v>
      </c>
      <c r="F646" s="34">
        <f>C646-D646</f>
        <v>2</v>
      </c>
      <c r="G646" s="35">
        <f t="shared" si="71"/>
        <v>0</v>
      </c>
      <c r="H646" s="35" t="str">
        <f t="shared" si="72"/>
        <v>Ecart négatif</v>
      </c>
      <c r="I646" s="35">
        <f t="shared" si="73"/>
        <v>2</v>
      </c>
      <c r="J646" s="17">
        <f t="shared" si="74"/>
        <v>0</v>
      </c>
      <c r="K646" s="17" t="str">
        <f t="shared" si="75"/>
        <v>Ecart négatif</v>
      </c>
      <c r="L646" s="26">
        <f t="shared" si="76"/>
        <v>2</v>
      </c>
    </row>
    <row r="647" spans="1:12" x14ac:dyDescent="0.25">
      <c r="A647" s="33" t="s">
        <v>648</v>
      </c>
      <c r="B647" s="28">
        <v>130602</v>
      </c>
      <c r="C647" s="28">
        <v>80</v>
      </c>
      <c r="D647" s="30">
        <f>IFERROR(VLOOKUP(A647,'code a barre'!A:C,3,0),0)</f>
        <v>79</v>
      </c>
      <c r="E647" s="34" t="str">
        <f t="shared" si="70"/>
        <v>Ecart négatif</v>
      </c>
      <c r="F647" s="34">
        <f>C647-D647</f>
        <v>1</v>
      </c>
      <c r="G647" s="35">
        <f t="shared" si="71"/>
        <v>0</v>
      </c>
      <c r="H647" s="35" t="str">
        <f t="shared" si="72"/>
        <v>Ecart négatif</v>
      </c>
      <c r="I647" s="35">
        <f t="shared" si="73"/>
        <v>80</v>
      </c>
      <c r="J647" s="17">
        <f t="shared" si="74"/>
        <v>0</v>
      </c>
      <c r="K647" s="17" t="str">
        <f t="shared" si="75"/>
        <v>Ecart négatif</v>
      </c>
      <c r="L647" s="26">
        <f t="shared" si="76"/>
        <v>80</v>
      </c>
    </row>
    <row r="648" spans="1:12" x14ac:dyDescent="0.25">
      <c r="A648" s="33" t="s">
        <v>649</v>
      </c>
      <c r="B648" s="28">
        <v>130603</v>
      </c>
      <c r="C648" s="28">
        <v>1</v>
      </c>
      <c r="D648" s="30">
        <f>IFERROR(VLOOKUP(A648,'code a barre'!A:C,3,0),0)</f>
        <v>2</v>
      </c>
      <c r="E648" s="34" t="str">
        <f t="shared" si="70"/>
        <v>Ecart positif</v>
      </c>
      <c r="F648" s="34">
        <f>C648-D648</f>
        <v>-1</v>
      </c>
      <c r="G648" s="35">
        <f t="shared" si="71"/>
        <v>0</v>
      </c>
      <c r="H648" s="35" t="str">
        <f t="shared" si="72"/>
        <v>Ecart négatif</v>
      </c>
      <c r="I648" s="35">
        <f t="shared" si="73"/>
        <v>1</v>
      </c>
      <c r="J648" s="17">
        <f t="shared" si="74"/>
        <v>0</v>
      </c>
      <c r="K648" s="17" t="str">
        <f t="shared" si="75"/>
        <v>Ecart négatif</v>
      </c>
      <c r="L648" s="26">
        <f t="shared" si="76"/>
        <v>1</v>
      </c>
    </row>
    <row r="649" spans="1:12" x14ac:dyDescent="0.25">
      <c r="A649" s="33" t="s">
        <v>650</v>
      </c>
      <c r="B649" s="28">
        <v>130603</v>
      </c>
      <c r="C649" s="28">
        <v>1</v>
      </c>
      <c r="D649" s="30">
        <f>IFERROR(VLOOKUP(A649,'code a barre'!A:C,3,0),0)</f>
        <v>1</v>
      </c>
      <c r="E649" s="34" t="str">
        <f t="shared" si="70"/>
        <v>Quantité OK</v>
      </c>
      <c r="F649" s="34">
        <f>C649-D649</f>
        <v>0</v>
      </c>
      <c r="G649" s="35">
        <f t="shared" si="71"/>
        <v>1</v>
      </c>
      <c r="H649" s="35" t="str">
        <f t="shared" si="72"/>
        <v>Quantité OK</v>
      </c>
      <c r="I649" s="35">
        <f t="shared" si="73"/>
        <v>0</v>
      </c>
      <c r="J649" s="17">
        <f t="shared" si="74"/>
        <v>1</v>
      </c>
      <c r="K649" s="17" t="str">
        <f t="shared" si="75"/>
        <v>Quantité OK</v>
      </c>
      <c r="L649" s="26">
        <f t="shared" si="76"/>
        <v>0</v>
      </c>
    </row>
    <row r="650" spans="1:12" x14ac:dyDescent="0.25">
      <c r="A650" s="33" t="s">
        <v>651</v>
      </c>
      <c r="B650" s="28">
        <v>130603</v>
      </c>
      <c r="C650" s="28">
        <v>5</v>
      </c>
      <c r="D650" s="30">
        <f>IFERROR(VLOOKUP(A650,'code a barre'!A:C,3,0),0)</f>
        <v>5</v>
      </c>
      <c r="E650" s="34" t="str">
        <f t="shared" si="70"/>
        <v>Quantité OK</v>
      </c>
      <c r="F650" s="34">
        <f>C650-D650</f>
        <v>0</v>
      </c>
      <c r="G650" s="35">
        <f t="shared" si="71"/>
        <v>5</v>
      </c>
      <c r="H650" s="35" t="str">
        <f t="shared" si="72"/>
        <v>Quantité OK</v>
      </c>
      <c r="I650" s="35">
        <f t="shared" si="73"/>
        <v>0</v>
      </c>
      <c r="J650" s="17">
        <f t="shared" si="74"/>
        <v>5</v>
      </c>
      <c r="K650" s="17" t="str">
        <f t="shared" si="75"/>
        <v>Quantité OK</v>
      </c>
      <c r="L650" s="26">
        <f t="shared" si="76"/>
        <v>0</v>
      </c>
    </row>
    <row r="651" spans="1:12" x14ac:dyDescent="0.25">
      <c r="A651" s="33" t="s">
        <v>652</v>
      </c>
      <c r="B651" s="28">
        <v>130603</v>
      </c>
      <c r="C651" s="28">
        <v>1</v>
      </c>
      <c r="D651" s="30">
        <f>IFERROR(VLOOKUP(A651,'code a barre'!A:C,3,0),0)</f>
        <v>1</v>
      </c>
      <c r="E651" s="34" t="str">
        <f t="shared" si="70"/>
        <v>Quantité OK</v>
      </c>
      <c r="F651" s="34">
        <f>C651-D651</f>
        <v>0</v>
      </c>
      <c r="G651" s="35">
        <f t="shared" si="71"/>
        <v>1</v>
      </c>
      <c r="H651" s="35" t="str">
        <f t="shared" si="72"/>
        <v>Quantité OK</v>
      </c>
      <c r="I651" s="35">
        <f t="shared" si="73"/>
        <v>0</v>
      </c>
      <c r="J651" s="17">
        <f t="shared" si="74"/>
        <v>1</v>
      </c>
      <c r="K651" s="17" t="str">
        <f t="shared" si="75"/>
        <v>Quantité OK</v>
      </c>
      <c r="L651" s="26">
        <f t="shared" si="76"/>
        <v>0</v>
      </c>
    </row>
    <row r="652" spans="1:12" x14ac:dyDescent="0.25">
      <c r="A652" s="33" t="s">
        <v>653</v>
      </c>
      <c r="B652" s="28">
        <v>130603</v>
      </c>
      <c r="C652" s="28">
        <v>2</v>
      </c>
      <c r="D652" s="30">
        <f>IFERROR(VLOOKUP(A652,'code a barre'!A:C,3,0),0)</f>
        <v>2</v>
      </c>
      <c r="E652" s="34" t="str">
        <f t="shared" si="70"/>
        <v>Quantité OK</v>
      </c>
      <c r="F652" s="34">
        <f>C652-D652</f>
        <v>0</v>
      </c>
      <c r="G652" s="35">
        <f t="shared" si="71"/>
        <v>2</v>
      </c>
      <c r="H652" s="35" t="str">
        <f t="shared" si="72"/>
        <v>Quantité OK</v>
      </c>
      <c r="I652" s="35">
        <f t="shared" si="73"/>
        <v>0</v>
      </c>
      <c r="J652" s="17">
        <f t="shared" si="74"/>
        <v>2</v>
      </c>
      <c r="K652" s="17" t="str">
        <f t="shared" si="75"/>
        <v>Quantité OK</v>
      </c>
      <c r="L652" s="26">
        <f t="shared" si="76"/>
        <v>0</v>
      </c>
    </row>
    <row r="653" spans="1:12" x14ac:dyDescent="0.25">
      <c r="A653" s="33" t="s">
        <v>654</v>
      </c>
      <c r="B653" s="28">
        <v>130603</v>
      </c>
      <c r="C653" s="28">
        <v>1</v>
      </c>
      <c r="D653" s="30">
        <f>IFERROR(VLOOKUP(A653,'code a barre'!A:C,3,0),0)</f>
        <v>1</v>
      </c>
      <c r="E653" s="34" t="str">
        <f t="shared" si="70"/>
        <v>Quantité OK</v>
      </c>
      <c r="F653" s="34">
        <f>C653-D653</f>
        <v>0</v>
      </c>
      <c r="G653" s="35">
        <f t="shared" si="71"/>
        <v>1</v>
      </c>
      <c r="H653" s="35" t="str">
        <f t="shared" si="72"/>
        <v>Quantité OK</v>
      </c>
      <c r="I653" s="35">
        <f t="shared" si="73"/>
        <v>0</v>
      </c>
      <c r="J653" s="17">
        <f t="shared" si="74"/>
        <v>1</v>
      </c>
      <c r="K653" s="17" t="str">
        <f t="shared" si="75"/>
        <v>Quantité OK</v>
      </c>
      <c r="L653" s="26">
        <f t="shared" si="76"/>
        <v>0</v>
      </c>
    </row>
    <row r="654" spans="1:12" x14ac:dyDescent="0.25">
      <c r="A654" s="33" t="s">
        <v>655</v>
      </c>
      <c r="B654" s="28">
        <v>130604</v>
      </c>
      <c r="C654" s="28">
        <v>3</v>
      </c>
      <c r="D654" s="30">
        <f>IFERROR(VLOOKUP(A654,'code a barre'!A:C,3,0),0)</f>
        <v>3</v>
      </c>
      <c r="E654" s="34" t="str">
        <f t="shared" si="70"/>
        <v>Quantité OK</v>
      </c>
      <c r="F654" s="34">
        <f>C654-D654</f>
        <v>0</v>
      </c>
      <c r="G654" s="35">
        <f t="shared" si="71"/>
        <v>3</v>
      </c>
      <c r="H654" s="35" t="str">
        <f t="shared" si="72"/>
        <v>Quantité OK</v>
      </c>
      <c r="I654" s="35">
        <f t="shared" si="73"/>
        <v>0</v>
      </c>
      <c r="J654" s="17">
        <f t="shared" si="74"/>
        <v>3</v>
      </c>
      <c r="K654" s="17" t="str">
        <f t="shared" si="75"/>
        <v>Quantité OK</v>
      </c>
      <c r="L654" s="26">
        <f t="shared" si="76"/>
        <v>0</v>
      </c>
    </row>
    <row r="655" spans="1:12" x14ac:dyDescent="0.25">
      <c r="A655" s="33" t="s">
        <v>656</v>
      </c>
      <c r="B655" s="28">
        <v>130604</v>
      </c>
      <c r="C655" s="28">
        <v>2</v>
      </c>
      <c r="D655" s="30">
        <f>IFERROR(VLOOKUP(A655,'code a barre'!A:C,3,0),0)</f>
        <v>2</v>
      </c>
      <c r="E655" s="34" t="str">
        <f t="shared" si="70"/>
        <v>Quantité OK</v>
      </c>
      <c r="F655" s="34">
        <f>C655-D655</f>
        <v>0</v>
      </c>
      <c r="G655" s="35">
        <f t="shared" si="71"/>
        <v>2</v>
      </c>
      <c r="H655" s="35" t="str">
        <f t="shared" si="72"/>
        <v>Quantité OK</v>
      </c>
      <c r="I655" s="35">
        <f t="shared" si="73"/>
        <v>0</v>
      </c>
      <c r="J655" s="17">
        <f t="shared" si="74"/>
        <v>2</v>
      </c>
      <c r="K655" s="17" t="str">
        <f t="shared" si="75"/>
        <v>Quantité OK</v>
      </c>
      <c r="L655" s="26">
        <f t="shared" si="76"/>
        <v>0</v>
      </c>
    </row>
    <row r="656" spans="1:12" x14ac:dyDescent="0.25">
      <c r="A656" s="33" t="s">
        <v>657</v>
      </c>
      <c r="B656" s="28">
        <v>130604</v>
      </c>
      <c r="C656" s="28">
        <v>1</v>
      </c>
      <c r="D656" s="30">
        <f>IFERROR(VLOOKUP(A656,'code a barre'!A:C,3,0),0)</f>
        <v>1</v>
      </c>
      <c r="E656" s="34" t="str">
        <f t="shared" si="70"/>
        <v>Quantité OK</v>
      </c>
      <c r="F656" s="34">
        <f>C656-D656</f>
        <v>0</v>
      </c>
      <c r="G656" s="35">
        <f t="shared" si="71"/>
        <v>1</v>
      </c>
      <c r="H656" s="35" t="str">
        <f t="shared" si="72"/>
        <v>Quantité OK</v>
      </c>
      <c r="I656" s="35">
        <f t="shared" si="73"/>
        <v>0</v>
      </c>
      <c r="J656" s="17">
        <f t="shared" si="74"/>
        <v>1</v>
      </c>
      <c r="K656" s="17" t="str">
        <f t="shared" si="75"/>
        <v>Quantité OK</v>
      </c>
      <c r="L656" s="26">
        <f t="shared" si="76"/>
        <v>0</v>
      </c>
    </row>
    <row r="657" spans="1:12" x14ac:dyDescent="0.25">
      <c r="A657" s="33" t="s">
        <v>658</v>
      </c>
      <c r="B657" s="28">
        <v>130604</v>
      </c>
      <c r="C657" s="28">
        <v>3</v>
      </c>
      <c r="D657" s="30">
        <f>IFERROR(VLOOKUP(A657,'code a barre'!A:C,3,0),0)</f>
        <v>2</v>
      </c>
      <c r="E657" s="34" t="str">
        <f t="shared" si="70"/>
        <v>Ecart négatif</v>
      </c>
      <c r="F657" s="34">
        <f>C657-D657</f>
        <v>1</v>
      </c>
      <c r="G657" s="35">
        <f t="shared" si="71"/>
        <v>0</v>
      </c>
      <c r="H657" s="35" t="str">
        <f t="shared" si="72"/>
        <v>Ecart négatif</v>
      </c>
      <c r="I657" s="35">
        <f t="shared" si="73"/>
        <v>3</v>
      </c>
      <c r="J657" s="17">
        <f t="shared" si="74"/>
        <v>0</v>
      </c>
      <c r="K657" s="17" t="str">
        <f t="shared" si="75"/>
        <v>Ecart négatif</v>
      </c>
      <c r="L657" s="26">
        <f t="shared" si="76"/>
        <v>3</v>
      </c>
    </row>
    <row r="658" spans="1:12" x14ac:dyDescent="0.25">
      <c r="A658" s="33" t="s">
        <v>659</v>
      </c>
      <c r="B658" s="28">
        <v>130604</v>
      </c>
      <c r="C658" s="28">
        <v>1</v>
      </c>
      <c r="D658" s="30">
        <f>IFERROR(VLOOKUP(A658,'code a barre'!A:C,3,0),0)</f>
        <v>1</v>
      </c>
      <c r="E658" s="34" t="str">
        <f t="shared" si="70"/>
        <v>Quantité OK</v>
      </c>
      <c r="F658" s="34">
        <f>C658-D658</f>
        <v>0</v>
      </c>
      <c r="G658" s="35">
        <f t="shared" si="71"/>
        <v>1</v>
      </c>
      <c r="H658" s="35" t="str">
        <f t="shared" si="72"/>
        <v>Quantité OK</v>
      </c>
      <c r="I658" s="35">
        <f t="shared" si="73"/>
        <v>0</v>
      </c>
      <c r="J658" s="17">
        <f t="shared" si="74"/>
        <v>1</v>
      </c>
      <c r="K658" s="17" t="str">
        <f t="shared" si="75"/>
        <v>Quantité OK</v>
      </c>
      <c r="L658" s="26">
        <f t="shared" si="76"/>
        <v>0</v>
      </c>
    </row>
    <row r="659" spans="1:12" x14ac:dyDescent="0.25">
      <c r="A659" s="33" t="s">
        <v>660</v>
      </c>
      <c r="B659" s="28">
        <v>130604</v>
      </c>
      <c r="C659" s="28">
        <v>12</v>
      </c>
      <c r="D659" s="30">
        <f>IFERROR(VLOOKUP(A659,'code a barre'!A:C,3,0),0)</f>
        <v>12</v>
      </c>
      <c r="E659" s="34" t="str">
        <f t="shared" si="70"/>
        <v>Quantité OK</v>
      </c>
      <c r="F659" s="34">
        <f>C659-D659</f>
        <v>0</v>
      </c>
      <c r="G659" s="35">
        <f t="shared" si="71"/>
        <v>12</v>
      </c>
      <c r="H659" s="35" t="str">
        <f t="shared" si="72"/>
        <v>Quantité OK</v>
      </c>
      <c r="I659" s="35">
        <f t="shared" si="73"/>
        <v>0</v>
      </c>
      <c r="J659" s="17">
        <f t="shared" si="74"/>
        <v>12</v>
      </c>
      <c r="K659" s="17" t="str">
        <f t="shared" si="75"/>
        <v>Quantité OK</v>
      </c>
      <c r="L659" s="26">
        <f t="shared" si="76"/>
        <v>0</v>
      </c>
    </row>
    <row r="660" spans="1:12" x14ac:dyDescent="0.25">
      <c r="A660" s="33" t="s">
        <v>661</v>
      </c>
      <c r="B660" s="28">
        <v>130605</v>
      </c>
      <c r="C660" s="28">
        <v>1</v>
      </c>
      <c r="D660" s="30">
        <f>IFERROR(VLOOKUP(A660,'code a barre'!A:C,3,0),0)</f>
        <v>1</v>
      </c>
      <c r="E660" s="34" t="str">
        <f t="shared" si="70"/>
        <v>Quantité OK</v>
      </c>
      <c r="F660" s="34">
        <f>C660-D660</f>
        <v>0</v>
      </c>
      <c r="G660" s="35">
        <f t="shared" si="71"/>
        <v>1</v>
      </c>
      <c r="H660" s="35" t="str">
        <f t="shared" si="72"/>
        <v>Quantité OK</v>
      </c>
      <c r="I660" s="35">
        <f t="shared" si="73"/>
        <v>0</v>
      </c>
      <c r="J660" s="17">
        <f t="shared" si="74"/>
        <v>1</v>
      </c>
      <c r="K660" s="17" t="str">
        <f t="shared" si="75"/>
        <v>Quantité OK</v>
      </c>
      <c r="L660" s="26">
        <f t="shared" si="76"/>
        <v>0</v>
      </c>
    </row>
    <row r="661" spans="1:12" x14ac:dyDescent="0.25">
      <c r="A661" s="33" t="s">
        <v>662</v>
      </c>
      <c r="B661" s="28">
        <v>130605</v>
      </c>
      <c r="C661" s="28">
        <v>7</v>
      </c>
      <c r="D661" s="30">
        <f>IFERROR(VLOOKUP(A661,'code a barre'!A:C,3,0),0)</f>
        <v>6</v>
      </c>
      <c r="E661" s="34" t="str">
        <f t="shared" si="70"/>
        <v>Ecart négatif</v>
      </c>
      <c r="F661" s="34">
        <f>C661-D661</f>
        <v>1</v>
      </c>
      <c r="G661" s="35">
        <f t="shared" si="71"/>
        <v>0</v>
      </c>
      <c r="H661" s="35" t="str">
        <f t="shared" si="72"/>
        <v>Ecart négatif</v>
      </c>
      <c r="I661" s="35">
        <f t="shared" si="73"/>
        <v>7</v>
      </c>
      <c r="J661" s="17">
        <f t="shared" si="74"/>
        <v>0</v>
      </c>
      <c r="K661" s="17" t="str">
        <f t="shared" si="75"/>
        <v>Ecart négatif</v>
      </c>
      <c r="L661" s="26">
        <f t="shared" si="76"/>
        <v>7</v>
      </c>
    </row>
    <row r="662" spans="1:12" x14ac:dyDescent="0.25">
      <c r="A662" s="33" t="s">
        <v>663</v>
      </c>
      <c r="B662" s="28">
        <v>130605</v>
      </c>
      <c r="C662" s="28">
        <v>2</v>
      </c>
      <c r="D662" s="30">
        <f>IFERROR(VLOOKUP(A662,'code a barre'!A:C,3,0),0)</f>
        <v>1</v>
      </c>
      <c r="E662" s="34" t="str">
        <f t="shared" si="70"/>
        <v>Ecart négatif</v>
      </c>
      <c r="F662" s="34">
        <f>C662-D662</f>
        <v>1</v>
      </c>
      <c r="G662" s="35">
        <f t="shared" si="71"/>
        <v>0</v>
      </c>
      <c r="H662" s="35" t="str">
        <f t="shared" si="72"/>
        <v>Ecart négatif</v>
      </c>
      <c r="I662" s="35">
        <f t="shared" si="73"/>
        <v>2</v>
      </c>
      <c r="J662" s="17">
        <f t="shared" si="74"/>
        <v>0</v>
      </c>
      <c r="K662" s="17" t="str">
        <f t="shared" si="75"/>
        <v>Ecart négatif</v>
      </c>
      <c r="L662" s="26">
        <f t="shared" si="76"/>
        <v>2</v>
      </c>
    </row>
    <row r="663" spans="1:12" x14ac:dyDescent="0.25">
      <c r="A663" s="33" t="s">
        <v>664</v>
      </c>
      <c r="B663" s="28">
        <v>130605</v>
      </c>
      <c r="C663" s="28">
        <v>1</v>
      </c>
      <c r="D663" s="30">
        <f>IFERROR(VLOOKUP(A663,'code a barre'!A:C,3,0),0)</f>
        <v>1</v>
      </c>
      <c r="E663" s="34" t="str">
        <f t="shared" si="70"/>
        <v>Quantité OK</v>
      </c>
      <c r="F663" s="34">
        <f>C663-D663</f>
        <v>0</v>
      </c>
      <c r="G663" s="35">
        <f t="shared" si="71"/>
        <v>1</v>
      </c>
      <c r="H663" s="35" t="str">
        <f t="shared" si="72"/>
        <v>Quantité OK</v>
      </c>
      <c r="I663" s="35">
        <f t="shared" si="73"/>
        <v>0</v>
      </c>
      <c r="J663" s="17">
        <f t="shared" si="74"/>
        <v>1</v>
      </c>
      <c r="K663" s="17" t="str">
        <f t="shared" si="75"/>
        <v>Quantité OK</v>
      </c>
      <c r="L663" s="26">
        <f t="shared" si="76"/>
        <v>0</v>
      </c>
    </row>
    <row r="664" spans="1:12" x14ac:dyDescent="0.25">
      <c r="A664" s="36" t="s">
        <v>665</v>
      </c>
      <c r="B664" s="28">
        <v>130605</v>
      </c>
      <c r="C664" s="28">
        <v>2</v>
      </c>
      <c r="D664" s="30">
        <f>IFERROR(VLOOKUP(A664,'code a barre'!A:C,3,0),0)</f>
        <v>2</v>
      </c>
      <c r="E664" s="34" t="str">
        <f t="shared" si="70"/>
        <v>Quantité OK</v>
      </c>
      <c r="F664" s="34">
        <f>C664-D664</f>
        <v>0</v>
      </c>
      <c r="G664" s="35">
        <f t="shared" si="71"/>
        <v>2</v>
      </c>
      <c r="H664" s="35" t="str">
        <f t="shared" si="72"/>
        <v>Quantité OK</v>
      </c>
      <c r="I664" s="35">
        <f t="shared" si="73"/>
        <v>0</v>
      </c>
      <c r="J664" s="17">
        <f t="shared" si="74"/>
        <v>2</v>
      </c>
      <c r="K664" s="17" t="str">
        <f t="shared" si="75"/>
        <v>Quantité OK</v>
      </c>
      <c r="L664" s="26">
        <f t="shared" si="76"/>
        <v>0</v>
      </c>
    </row>
    <row r="665" spans="1:12" x14ac:dyDescent="0.25">
      <c r="A665" s="33" t="s">
        <v>666</v>
      </c>
      <c r="B665" s="28">
        <v>130605</v>
      </c>
      <c r="C665" s="28">
        <v>2</v>
      </c>
      <c r="D665" s="30">
        <f>IFERROR(VLOOKUP(A665,'code a barre'!A:C,3,0),0)</f>
        <v>2</v>
      </c>
      <c r="E665" s="34" t="str">
        <f t="shared" si="70"/>
        <v>Quantité OK</v>
      </c>
      <c r="F665" s="34">
        <f>C665-D665</f>
        <v>0</v>
      </c>
      <c r="G665" s="35">
        <f t="shared" si="71"/>
        <v>2</v>
      </c>
      <c r="H665" s="35" t="str">
        <f t="shared" si="72"/>
        <v>Quantité OK</v>
      </c>
      <c r="I665" s="35">
        <f t="shared" si="73"/>
        <v>0</v>
      </c>
      <c r="J665" s="17">
        <f t="shared" si="74"/>
        <v>2</v>
      </c>
      <c r="K665" s="17" t="str">
        <f t="shared" si="75"/>
        <v>Quantité OK</v>
      </c>
      <c r="L665" s="26">
        <f t="shared" si="76"/>
        <v>0</v>
      </c>
    </row>
    <row r="666" spans="1:12" x14ac:dyDescent="0.25">
      <c r="A666" s="33" t="s">
        <v>667</v>
      </c>
      <c r="B666" s="28">
        <v>130605</v>
      </c>
      <c r="C666" s="28">
        <v>4</v>
      </c>
      <c r="D666" s="30">
        <f>IFERROR(VLOOKUP(A666,'code a barre'!A:C,3,0),0)</f>
        <v>4</v>
      </c>
      <c r="E666" s="34" t="str">
        <f t="shared" si="70"/>
        <v>Quantité OK</v>
      </c>
      <c r="F666" s="34">
        <f>C666-D666</f>
        <v>0</v>
      </c>
      <c r="G666" s="35">
        <f t="shared" si="71"/>
        <v>4</v>
      </c>
      <c r="H666" s="35" t="str">
        <f t="shared" si="72"/>
        <v>Quantité OK</v>
      </c>
      <c r="I666" s="35">
        <f t="shared" si="73"/>
        <v>0</v>
      </c>
      <c r="J666" s="17">
        <f t="shared" si="74"/>
        <v>4</v>
      </c>
      <c r="K666" s="17" t="str">
        <f t="shared" si="75"/>
        <v>Quantité OK</v>
      </c>
      <c r="L666" s="26">
        <f t="shared" si="76"/>
        <v>0</v>
      </c>
    </row>
    <row r="667" spans="1:12" x14ac:dyDescent="0.25">
      <c r="A667" s="33" t="s">
        <v>668</v>
      </c>
      <c r="B667" s="28">
        <v>130605</v>
      </c>
      <c r="C667" s="28">
        <v>4</v>
      </c>
      <c r="D667" s="30">
        <f>IFERROR(VLOOKUP(A667,'code a barre'!A:C,3,0),0)</f>
        <v>4</v>
      </c>
      <c r="E667" s="34" t="str">
        <f t="shared" si="70"/>
        <v>Quantité OK</v>
      </c>
      <c r="F667" s="34">
        <f>C667-D667</f>
        <v>0</v>
      </c>
      <c r="G667" s="35">
        <f t="shared" si="71"/>
        <v>4</v>
      </c>
      <c r="H667" s="35" t="str">
        <f t="shared" si="72"/>
        <v>Quantité OK</v>
      </c>
      <c r="I667" s="35">
        <f t="shared" si="73"/>
        <v>0</v>
      </c>
      <c r="J667" s="17">
        <f t="shared" si="74"/>
        <v>4</v>
      </c>
      <c r="K667" s="17" t="str">
        <f t="shared" si="75"/>
        <v>Quantité OK</v>
      </c>
      <c r="L667" s="26">
        <f t="shared" si="76"/>
        <v>0</v>
      </c>
    </row>
    <row r="668" spans="1:12" x14ac:dyDescent="0.25">
      <c r="A668" s="33" t="s">
        <v>669</v>
      </c>
      <c r="B668" s="28">
        <v>130702</v>
      </c>
      <c r="C668" s="28">
        <v>4</v>
      </c>
      <c r="D668" s="30">
        <f>IFERROR(VLOOKUP(A668,'code a barre'!A:C,3,0),0)</f>
        <v>4</v>
      </c>
      <c r="E668" s="34" t="str">
        <f t="shared" si="70"/>
        <v>Quantité OK</v>
      </c>
      <c r="F668" s="34">
        <f>C668-D668</f>
        <v>0</v>
      </c>
      <c r="G668" s="35">
        <f t="shared" si="71"/>
        <v>4</v>
      </c>
      <c r="H668" s="35" t="str">
        <f t="shared" si="72"/>
        <v>Quantité OK</v>
      </c>
      <c r="I668" s="35">
        <f t="shared" si="73"/>
        <v>0</v>
      </c>
      <c r="J668" s="17">
        <f t="shared" si="74"/>
        <v>4</v>
      </c>
      <c r="K668" s="17" t="str">
        <f t="shared" si="75"/>
        <v>Quantité OK</v>
      </c>
      <c r="L668" s="26">
        <f t="shared" si="76"/>
        <v>0</v>
      </c>
    </row>
    <row r="669" spans="1:12" x14ac:dyDescent="0.25">
      <c r="A669" s="33" t="s">
        <v>670</v>
      </c>
      <c r="B669" s="28">
        <v>130702</v>
      </c>
      <c r="C669" s="28">
        <v>4</v>
      </c>
      <c r="D669" s="30">
        <f>IFERROR(VLOOKUP(A669,'code a barre'!A:C,3,0),0)</f>
        <v>0</v>
      </c>
      <c r="E669" s="34" t="str">
        <f t="shared" si="70"/>
        <v>Ecart négatif</v>
      </c>
      <c r="F669" s="34">
        <f>C669-D669</f>
        <v>4</v>
      </c>
      <c r="G669" s="35">
        <f t="shared" si="71"/>
        <v>0</v>
      </c>
      <c r="H669" s="35" t="str">
        <f t="shared" si="72"/>
        <v>Ecart négatif</v>
      </c>
      <c r="I669" s="35">
        <f t="shared" si="73"/>
        <v>4</v>
      </c>
      <c r="J669" s="17">
        <f t="shared" si="74"/>
        <v>0</v>
      </c>
      <c r="K669" s="17" t="str">
        <f t="shared" si="75"/>
        <v>Ecart négatif</v>
      </c>
      <c r="L669" s="26">
        <f t="shared" si="76"/>
        <v>4</v>
      </c>
    </row>
    <row r="670" spans="1:12" x14ac:dyDescent="0.25">
      <c r="A670" s="33" t="s">
        <v>671</v>
      </c>
      <c r="B670" s="28">
        <v>130702</v>
      </c>
      <c r="C670" s="28">
        <v>11</v>
      </c>
      <c r="D670" s="30">
        <f>IFERROR(VLOOKUP(A670,'code a barre'!A:C,3,0),0)</f>
        <v>11</v>
      </c>
      <c r="E670" s="34" t="str">
        <f t="shared" si="70"/>
        <v>Quantité OK</v>
      </c>
      <c r="F670" s="34">
        <f>C670-D670</f>
        <v>0</v>
      </c>
      <c r="G670" s="35">
        <f t="shared" si="71"/>
        <v>11</v>
      </c>
      <c r="H670" s="35" t="str">
        <f t="shared" si="72"/>
        <v>Quantité OK</v>
      </c>
      <c r="I670" s="35">
        <f t="shared" si="73"/>
        <v>0</v>
      </c>
      <c r="J670" s="17">
        <f t="shared" si="74"/>
        <v>11</v>
      </c>
      <c r="K670" s="17" t="str">
        <f t="shared" si="75"/>
        <v>Quantité OK</v>
      </c>
      <c r="L670" s="26">
        <f t="shared" si="76"/>
        <v>0</v>
      </c>
    </row>
    <row r="671" spans="1:12" x14ac:dyDescent="0.25">
      <c r="A671" s="33" t="s">
        <v>672</v>
      </c>
      <c r="B671" s="28">
        <v>130703</v>
      </c>
      <c r="C671" s="28">
        <v>27</v>
      </c>
      <c r="D671" s="30">
        <f>IFERROR(VLOOKUP(A671,'code a barre'!A:C,3,0),0)</f>
        <v>35</v>
      </c>
      <c r="E671" s="34" t="str">
        <f t="shared" si="70"/>
        <v>Ecart positif</v>
      </c>
      <c r="F671" s="34">
        <f>C671-D671</f>
        <v>-8</v>
      </c>
      <c r="G671" s="35">
        <f t="shared" si="71"/>
        <v>0</v>
      </c>
      <c r="H671" s="35" t="str">
        <f t="shared" si="72"/>
        <v>Ecart négatif</v>
      </c>
      <c r="I671" s="35">
        <f t="shared" si="73"/>
        <v>27</v>
      </c>
      <c r="J671" s="17">
        <f t="shared" si="74"/>
        <v>0</v>
      </c>
      <c r="K671" s="17" t="str">
        <f t="shared" si="75"/>
        <v>Ecart négatif</v>
      </c>
      <c r="L671" s="26">
        <f t="shared" si="76"/>
        <v>27</v>
      </c>
    </row>
    <row r="672" spans="1:12" x14ac:dyDescent="0.25">
      <c r="A672" s="33" t="s">
        <v>673</v>
      </c>
      <c r="B672" s="28">
        <v>130703</v>
      </c>
      <c r="C672" s="28">
        <v>2</v>
      </c>
      <c r="D672" s="30">
        <f>IFERROR(VLOOKUP(A672,'code a barre'!A:C,3,0),0)</f>
        <v>2</v>
      </c>
      <c r="E672" s="34" t="str">
        <f t="shared" si="70"/>
        <v>Quantité OK</v>
      </c>
      <c r="F672" s="34">
        <f>C672-D672</f>
        <v>0</v>
      </c>
      <c r="G672" s="35">
        <f t="shared" si="71"/>
        <v>2</v>
      </c>
      <c r="H672" s="35" t="str">
        <f t="shared" si="72"/>
        <v>Quantité OK</v>
      </c>
      <c r="I672" s="35">
        <f t="shared" si="73"/>
        <v>0</v>
      </c>
      <c r="J672" s="17">
        <f t="shared" si="74"/>
        <v>2</v>
      </c>
      <c r="K672" s="17" t="str">
        <f t="shared" si="75"/>
        <v>Quantité OK</v>
      </c>
      <c r="L672" s="26">
        <f t="shared" si="76"/>
        <v>0</v>
      </c>
    </row>
    <row r="673" spans="1:12" x14ac:dyDescent="0.25">
      <c r="A673" s="33" t="s">
        <v>674</v>
      </c>
      <c r="B673" s="28">
        <v>130704</v>
      </c>
      <c r="C673" s="28">
        <v>1</v>
      </c>
      <c r="D673" s="30">
        <f>IFERROR(VLOOKUP(A673,'code a barre'!A:C,3,0),0)</f>
        <v>1</v>
      </c>
      <c r="E673" s="34" t="str">
        <f t="shared" si="70"/>
        <v>Quantité OK</v>
      </c>
      <c r="F673" s="34">
        <f>C673-D673</f>
        <v>0</v>
      </c>
      <c r="G673" s="35">
        <f t="shared" si="71"/>
        <v>1</v>
      </c>
      <c r="H673" s="35" t="str">
        <f t="shared" si="72"/>
        <v>Quantité OK</v>
      </c>
      <c r="I673" s="35">
        <f t="shared" si="73"/>
        <v>0</v>
      </c>
      <c r="J673" s="17">
        <f t="shared" si="74"/>
        <v>1</v>
      </c>
      <c r="K673" s="17" t="str">
        <f t="shared" si="75"/>
        <v>Quantité OK</v>
      </c>
      <c r="L673" s="26">
        <f t="shared" si="76"/>
        <v>0</v>
      </c>
    </row>
    <row r="674" spans="1:12" x14ac:dyDescent="0.25">
      <c r="A674" s="33" t="s">
        <v>675</v>
      </c>
      <c r="B674" s="28">
        <v>130704</v>
      </c>
      <c r="C674" s="28">
        <v>1</v>
      </c>
      <c r="D674" s="30">
        <f>IFERROR(VLOOKUP(A674,'code a barre'!A:C,3,0),0)</f>
        <v>1</v>
      </c>
      <c r="E674" s="34" t="str">
        <f t="shared" si="70"/>
        <v>Quantité OK</v>
      </c>
      <c r="F674" s="34">
        <f>C674-D674</f>
        <v>0</v>
      </c>
      <c r="G674" s="35">
        <f t="shared" si="71"/>
        <v>1</v>
      </c>
      <c r="H674" s="35" t="str">
        <f t="shared" si="72"/>
        <v>Quantité OK</v>
      </c>
      <c r="I674" s="35">
        <f t="shared" si="73"/>
        <v>0</v>
      </c>
      <c r="J674" s="17">
        <f t="shared" si="74"/>
        <v>1</v>
      </c>
      <c r="K674" s="17" t="str">
        <f t="shared" si="75"/>
        <v>Quantité OK</v>
      </c>
      <c r="L674" s="26">
        <f t="shared" si="76"/>
        <v>0</v>
      </c>
    </row>
    <row r="675" spans="1:12" x14ac:dyDescent="0.25">
      <c r="A675" s="33" t="s">
        <v>676</v>
      </c>
      <c r="B675" s="28">
        <v>130704</v>
      </c>
      <c r="C675" s="28">
        <v>2</v>
      </c>
      <c r="D675" s="30">
        <f>IFERROR(VLOOKUP(A675,'code a barre'!A:C,3,0),0)</f>
        <v>2</v>
      </c>
      <c r="E675" s="34" t="str">
        <f t="shared" si="70"/>
        <v>Quantité OK</v>
      </c>
      <c r="F675" s="34">
        <f>C675-D675</f>
        <v>0</v>
      </c>
      <c r="G675" s="35">
        <f t="shared" si="71"/>
        <v>2</v>
      </c>
      <c r="H675" s="35" t="str">
        <f t="shared" si="72"/>
        <v>Quantité OK</v>
      </c>
      <c r="I675" s="35">
        <f t="shared" si="73"/>
        <v>0</v>
      </c>
      <c r="J675" s="17">
        <f t="shared" si="74"/>
        <v>2</v>
      </c>
      <c r="K675" s="17" t="str">
        <f t="shared" si="75"/>
        <v>Quantité OK</v>
      </c>
      <c r="L675" s="26">
        <f t="shared" si="76"/>
        <v>0</v>
      </c>
    </row>
    <row r="676" spans="1:12" x14ac:dyDescent="0.25">
      <c r="A676" s="33" t="s">
        <v>677</v>
      </c>
      <c r="B676" s="28">
        <v>130704</v>
      </c>
      <c r="C676" s="28">
        <v>3</v>
      </c>
      <c r="D676" s="30">
        <f>IFERROR(VLOOKUP(A676,'code a barre'!A:C,3,0),0)</f>
        <v>3</v>
      </c>
      <c r="E676" s="34" t="str">
        <f t="shared" si="70"/>
        <v>Quantité OK</v>
      </c>
      <c r="F676" s="34">
        <f>C676-D676</f>
        <v>0</v>
      </c>
      <c r="G676" s="35">
        <f t="shared" si="71"/>
        <v>3</v>
      </c>
      <c r="H676" s="35" t="str">
        <f t="shared" si="72"/>
        <v>Quantité OK</v>
      </c>
      <c r="I676" s="35">
        <f t="shared" si="73"/>
        <v>0</v>
      </c>
      <c r="J676" s="17">
        <f t="shared" si="74"/>
        <v>3</v>
      </c>
      <c r="K676" s="17" t="str">
        <f t="shared" si="75"/>
        <v>Quantité OK</v>
      </c>
      <c r="L676" s="26">
        <f t="shared" si="76"/>
        <v>0</v>
      </c>
    </row>
    <row r="677" spans="1:12" x14ac:dyDescent="0.25">
      <c r="A677" s="33" t="s">
        <v>678</v>
      </c>
      <c r="B677" s="28">
        <v>130704</v>
      </c>
      <c r="C677" s="28">
        <v>1</v>
      </c>
      <c r="D677" s="30">
        <f>IFERROR(VLOOKUP(A677,'code a barre'!A:C,3,0),0)</f>
        <v>1</v>
      </c>
      <c r="E677" s="34" t="str">
        <f t="shared" si="70"/>
        <v>Quantité OK</v>
      </c>
      <c r="F677" s="34">
        <f>C677-D677</f>
        <v>0</v>
      </c>
      <c r="G677" s="35">
        <f t="shared" si="71"/>
        <v>1</v>
      </c>
      <c r="H677" s="35" t="str">
        <f t="shared" si="72"/>
        <v>Quantité OK</v>
      </c>
      <c r="I677" s="35">
        <f t="shared" si="73"/>
        <v>0</v>
      </c>
      <c r="J677" s="17">
        <f t="shared" si="74"/>
        <v>1</v>
      </c>
      <c r="K677" s="17" t="str">
        <f t="shared" si="75"/>
        <v>Quantité OK</v>
      </c>
      <c r="L677" s="26">
        <f t="shared" si="76"/>
        <v>0</v>
      </c>
    </row>
    <row r="678" spans="1:12" x14ac:dyDescent="0.25">
      <c r="A678" s="36" t="s">
        <v>679</v>
      </c>
      <c r="B678" s="28">
        <v>130704</v>
      </c>
      <c r="C678" s="28">
        <v>2</v>
      </c>
      <c r="D678" s="30">
        <f>IFERROR(VLOOKUP(A678,'code a barre'!A:C,3,0),0)</f>
        <v>2</v>
      </c>
      <c r="E678" s="34" t="str">
        <f t="shared" si="70"/>
        <v>Quantité OK</v>
      </c>
      <c r="F678" s="34">
        <f>C678-D678</f>
        <v>0</v>
      </c>
      <c r="G678" s="35">
        <f t="shared" si="71"/>
        <v>2</v>
      </c>
      <c r="H678" s="35" t="str">
        <f t="shared" si="72"/>
        <v>Quantité OK</v>
      </c>
      <c r="I678" s="35">
        <f t="shared" si="73"/>
        <v>0</v>
      </c>
      <c r="J678" s="17">
        <f t="shared" si="74"/>
        <v>2</v>
      </c>
      <c r="K678" s="17" t="str">
        <f t="shared" si="75"/>
        <v>Quantité OK</v>
      </c>
      <c r="L678" s="26">
        <f t="shared" si="76"/>
        <v>0</v>
      </c>
    </row>
    <row r="679" spans="1:12" x14ac:dyDescent="0.25">
      <c r="A679" s="33" t="s">
        <v>680</v>
      </c>
      <c r="B679" s="28">
        <v>130704</v>
      </c>
      <c r="C679" s="28">
        <v>1</v>
      </c>
      <c r="D679" s="30">
        <f>IFERROR(VLOOKUP(A679,'code a barre'!A:C,3,0),0)</f>
        <v>1</v>
      </c>
      <c r="E679" s="34" t="str">
        <f t="shared" si="70"/>
        <v>Quantité OK</v>
      </c>
      <c r="F679" s="34">
        <f>C679-D679</f>
        <v>0</v>
      </c>
      <c r="G679" s="35">
        <f t="shared" si="71"/>
        <v>1</v>
      </c>
      <c r="H679" s="35" t="str">
        <f t="shared" si="72"/>
        <v>Quantité OK</v>
      </c>
      <c r="I679" s="35">
        <f t="shared" si="73"/>
        <v>0</v>
      </c>
      <c r="J679" s="17">
        <f t="shared" si="74"/>
        <v>1</v>
      </c>
      <c r="K679" s="17" t="str">
        <f t="shared" si="75"/>
        <v>Quantité OK</v>
      </c>
      <c r="L679" s="26">
        <f t="shared" si="76"/>
        <v>0</v>
      </c>
    </row>
    <row r="680" spans="1:12" x14ac:dyDescent="0.25">
      <c r="A680" s="33" t="s">
        <v>681</v>
      </c>
      <c r="B680" s="28">
        <v>130705</v>
      </c>
      <c r="C680" s="28">
        <v>1</v>
      </c>
      <c r="D680" s="30">
        <f>IFERROR(VLOOKUP(A680,'code a barre'!A:C,3,0),0)</f>
        <v>1</v>
      </c>
      <c r="E680" s="34" t="str">
        <f t="shared" si="70"/>
        <v>Quantité OK</v>
      </c>
      <c r="F680" s="34">
        <f>C680-D680</f>
        <v>0</v>
      </c>
      <c r="G680" s="35">
        <f t="shared" si="71"/>
        <v>1</v>
      </c>
      <c r="H680" s="35" t="str">
        <f t="shared" si="72"/>
        <v>Quantité OK</v>
      </c>
      <c r="I680" s="35">
        <f t="shared" si="73"/>
        <v>0</v>
      </c>
      <c r="J680" s="17">
        <f t="shared" si="74"/>
        <v>1</v>
      </c>
      <c r="K680" s="17" t="str">
        <f t="shared" si="75"/>
        <v>Quantité OK</v>
      </c>
      <c r="L680" s="26">
        <f t="shared" si="76"/>
        <v>0</v>
      </c>
    </row>
    <row r="681" spans="1:12" x14ac:dyDescent="0.25">
      <c r="A681" s="33" t="s">
        <v>682</v>
      </c>
      <c r="B681" s="28">
        <v>130705</v>
      </c>
      <c r="C681" s="28">
        <v>10</v>
      </c>
      <c r="D681" s="30">
        <f>IFERROR(VLOOKUP(A681,'code a barre'!A:C,3,0),0)</f>
        <v>10</v>
      </c>
      <c r="E681" s="34" t="str">
        <f t="shared" si="70"/>
        <v>Quantité OK</v>
      </c>
      <c r="F681" s="34">
        <f>C681-D681</f>
        <v>0</v>
      </c>
      <c r="G681" s="35">
        <f t="shared" si="71"/>
        <v>10</v>
      </c>
      <c r="H681" s="35" t="str">
        <f t="shared" si="72"/>
        <v>Quantité OK</v>
      </c>
      <c r="I681" s="35">
        <f t="shared" si="73"/>
        <v>0</v>
      </c>
      <c r="J681" s="17">
        <f t="shared" si="74"/>
        <v>10</v>
      </c>
      <c r="K681" s="17" t="str">
        <f t="shared" si="75"/>
        <v>Quantité OK</v>
      </c>
      <c r="L681" s="26">
        <f t="shared" si="76"/>
        <v>0</v>
      </c>
    </row>
    <row r="682" spans="1:12" x14ac:dyDescent="0.25">
      <c r="A682" s="33" t="s">
        <v>683</v>
      </c>
      <c r="B682" s="28">
        <v>130705</v>
      </c>
      <c r="C682" s="28">
        <v>14</v>
      </c>
      <c r="D682" s="30">
        <f>IFERROR(VLOOKUP(A682,'code a barre'!A:C,3,0),0)</f>
        <v>14</v>
      </c>
      <c r="E682" s="34" t="str">
        <f t="shared" si="70"/>
        <v>Quantité OK</v>
      </c>
      <c r="F682" s="34">
        <f>C682-D682</f>
        <v>0</v>
      </c>
      <c r="G682" s="35">
        <f t="shared" si="71"/>
        <v>14</v>
      </c>
      <c r="H682" s="35" t="str">
        <f t="shared" si="72"/>
        <v>Quantité OK</v>
      </c>
      <c r="I682" s="35">
        <f t="shared" si="73"/>
        <v>0</v>
      </c>
      <c r="J682" s="17">
        <f t="shared" si="74"/>
        <v>14</v>
      </c>
      <c r="K682" s="17" t="str">
        <f t="shared" si="75"/>
        <v>Quantité OK</v>
      </c>
      <c r="L682" s="26">
        <f t="shared" si="76"/>
        <v>0</v>
      </c>
    </row>
    <row r="683" spans="1:12" x14ac:dyDescent="0.25">
      <c r="A683" s="33" t="s">
        <v>684</v>
      </c>
      <c r="B683" s="28">
        <v>130705</v>
      </c>
      <c r="C683" s="28">
        <v>2</v>
      </c>
      <c r="D683" s="30">
        <f>IFERROR(VLOOKUP(A683,'code a barre'!A:C,3,0),0)</f>
        <v>2</v>
      </c>
      <c r="E683" s="34" t="str">
        <f t="shared" si="70"/>
        <v>Quantité OK</v>
      </c>
      <c r="F683" s="34">
        <f>C683-D683</f>
        <v>0</v>
      </c>
      <c r="G683" s="35">
        <f t="shared" si="71"/>
        <v>2</v>
      </c>
      <c r="H683" s="35" t="str">
        <f t="shared" si="72"/>
        <v>Quantité OK</v>
      </c>
      <c r="I683" s="35">
        <f t="shared" si="73"/>
        <v>0</v>
      </c>
      <c r="J683" s="17">
        <f t="shared" si="74"/>
        <v>2</v>
      </c>
      <c r="K683" s="17" t="str">
        <f t="shared" si="75"/>
        <v>Quantité OK</v>
      </c>
      <c r="L683" s="26">
        <f t="shared" si="76"/>
        <v>0</v>
      </c>
    </row>
    <row r="684" spans="1:12" x14ac:dyDescent="0.25">
      <c r="A684" s="33" t="s">
        <v>685</v>
      </c>
      <c r="B684" s="28">
        <v>130705</v>
      </c>
      <c r="C684" s="28">
        <v>1</v>
      </c>
      <c r="D684" s="30">
        <f>IFERROR(VLOOKUP(A684,'code a barre'!A:C,3,0),0)</f>
        <v>1</v>
      </c>
      <c r="E684" s="34" t="str">
        <f t="shared" si="70"/>
        <v>Quantité OK</v>
      </c>
      <c r="F684" s="34">
        <f>C684-D684</f>
        <v>0</v>
      </c>
      <c r="G684" s="35">
        <f t="shared" si="71"/>
        <v>1</v>
      </c>
      <c r="H684" s="35" t="str">
        <f t="shared" si="72"/>
        <v>Quantité OK</v>
      </c>
      <c r="I684" s="35">
        <f t="shared" si="73"/>
        <v>0</v>
      </c>
      <c r="J684" s="17">
        <f t="shared" si="74"/>
        <v>1</v>
      </c>
      <c r="K684" s="17" t="str">
        <f t="shared" si="75"/>
        <v>Quantité OK</v>
      </c>
      <c r="L684" s="26">
        <f t="shared" si="76"/>
        <v>0</v>
      </c>
    </row>
    <row r="685" spans="1:12" x14ac:dyDescent="0.25">
      <c r="A685" s="33" t="s">
        <v>686</v>
      </c>
      <c r="B685" s="28">
        <v>130705</v>
      </c>
      <c r="C685" s="28">
        <v>4</v>
      </c>
      <c r="D685" s="30">
        <f>IFERROR(VLOOKUP(A685,'code a barre'!A:C,3,0),0)</f>
        <v>4</v>
      </c>
      <c r="E685" s="34" t="str">
        <f t="shared" si="70"/>
        <v>Quantité OK</v>
      </c>
      <c r="F685" s="34">
        <f>C685-D685</f>
        <v>0</v>
      </c>
      <c r="G685" s="35">
        <f t="shared" si="71"/>
        <v>4</v>
      </c>
      <c r="H685" s="35" t="str">
        <f t="shared" si="72"/>
        <v>Quantité OK</v>
      </c>
      <c r="I685" s="35">
        <f t="shared" si="73"/>
        <v>0</v>
      </c>
      <c r="J685" s="17">
        <f t="shared" si="74"/>
        <v>4</v>
      </c>
      <c r="K685" s="17" t="str">
        <f t="shared" si="75"/>
        <v>Quantité OK</v>
      </c>
      <c r="L685" s="26">
        <f t="shared" si="76"/>
        <v>0</v>
      </c>
    </row>
    <row r="686" spans="1:12" x14ac:dyDescent="0.25">
      <c r="A686" s="33" t="s">
        <v>687</v>
      </c>
      <c r="B686" s="28">
        <v>130801</v>
      </c>
      <c r="C686" s="28">
        <v>1</v>
      </c>
      <c r="D686" s="30">
        <f>IFERROR(VLOOKUP(A686,'code a barre'!A:C,3,0),0)</f>
        <v>1</v>
      </c>
      <c r="E686" s="34" t="str">
        <f t="shared" si="70"/>
        <v>Quantité OK</v>
      </c>
      <c r="F686" s="34">
        <f>C686-D686</f>
        <v>0</v>
      </c>
      <c r="G686" s="35">
        <f t="shared" si="71"/>
        <v>1</v>
      </c>
      <c r="H686" s="35" t="str">
        <f t="shared" si="72"/>
        <v>Quantité OK</v>
      </c>
      <c r="I686" s="35">
        <f t="shared" si="73"/>
        <v>0</v>
      </c>
      <c r="J686" s="17">
        <f t="shared" si="74"/>
        <v>1</v>
      </c>
      <c r="K686" s="17" t="str">
        <f t="shared" si="75"/>
        <v>Quantité OK</v>
      </c>
      <c r="L686" s="26">
        <f t="shared" si="76"/>
        <v>0</v>
      </c>
    </row>
    <row r="687" spans="1:12" x14ac:dyDescent="0.25">
      <c r="A687" s="33" t="s">
        <v>688</v>
      </c>
      <c r="B687" s="28">
        <v>130801</v>
      </c>
      <c r="C687" s="28">
        <v>3</v>
      </c>
      <c r="D687" s="30">
        <f>IFERROR(VLOOKUP(A687,'code a barre'!A:C,3,0),0)</f>
        <v>3</v>
      </c>
      <c r="E687" s="34" t="str">
        <f t="shared" si="70"/>
        <v>Quantité OK</v>
      </c>
      <c r="F687" s="34">
        <f>C687-D687</f>
        <v>0</v>
      </c>
      <c r="G687" s="35">
        <f t="shared" si="71"/>
        <v>3</v>
      </c>
      <c r="H687" s="35" t="str">
        <f t="shared" si="72"/>
        <v>Quantité OK</v>
      </c>
      <c r="I687" s="35">
        <f t="shared" si="73"/>
        <v>0</v>
      </c>
      <c r="J687" s="17">
        <f t="shared" si="74"/>
        <v>3</v>
      </c>
      <c r="K687" s="17" t="str">
        <f t="shared" si="75"/>
        <v>Quantité OK</v>
      </c>
      <c r="L687" s="26">
        <f t="shared" si="76"/>
        <v>0</v>
      </c>
    </row>
    <row r="688" spans="1:12" x14ac:dyDescent="0.25">
      <c r="A688" s="33" t="s">
        <v>689</v>
      </c>
      <c r="B688" s="28">
        <v>130802</v>
      </c>
      <c r="C688" s="28">
        <v>9</v>
      </c>
      <c r="D688" s="30">
        <f>IFERROR(VLOOKUP(A688,'code a barre'!A:C,3,0),0)</f>
        <v>9</v>
      </c>
      <c r="E688" s="34" t="str">
        <f t="shared" si="70"/>
        <v>Quantité OK</v>
      </c>
      <c r="F688" s="34">
        <f>C688-D688</f>
        <v>0</v>
      </c>
      <c r="G688" s="35">
        <f t="shared" si="71"/>
        <v>9</v>
      </c>
      <c r="H688" s="35" t="str">
        <f t="shared" si="72"/>
        <v>Quantité OK</v>
      </c>
      <c r="I688" s="35">
        <f t="shared" si="73"/>
        <v>0</v>
      </c>
      <c r="J688" s="17">
        <f t="shared" si="74"/>
        <v>9</v>
      </c>
      <c r="K688" s="17" t="str">
        <f t="shared" si="75"/>
        <v>Quantité OK</v>
      </c>
      <c r="L688" s="26">
        <f t="shared" si="76"/>
        <v>0</v>
      </c>
    </row>
    <row r="689" spans="1:12" x14ac:dyDescent="0.25">
      <c r="A689" s="33" t="s">
        <v>690</v>
      </c>
      <c r="B689" s="28">
        <v>130802</v>
      </c>
      <c r="C689" s="28">
        <v>2</v>
      </c>
      <c r="D689" s="30">
        <f>IFERROR(VLOOKUP(A689,'code a barre'!A:C,3,0),0)</f>
        <v>2</v>
      </c>
      <c r="E689" s="34" t="str">
        <f t="shared" si="70"/>
        <v>Quantité OK</v>
      </c>
      <c r="F689" s="34">
        <f>C689-D689</f>
        <v>0</v>
      </c>
      <c r="G689" s="35">
        <f t="shared" si="71"/>
        <v>2</v>
      </c>
      <c r="H689" s="35" t="str">
        <f t="shared" si="72"/>
        <v>Quantité OK</v>
      </c>
      <c r="I689" s="35">
        <f t="shared" si="73"/>
        <v>0</v>
      </c>
      <c r="J689" s="17">
        <f t="shared" si="74"/>
        <v>2</v>
      </c>
      <c r="K689" s="17" t="str">
        <f t="shared" si="75"/>
        <v>Quantité OK</v>
      </c>
      <c r="L689" s="26">
        <f t="shared" si="76"/>
        <v>0</v>
      </c>
    </row>
    <row r="690" spans="1:12" x14ac:dyDescent="0.25">
      <c r="A690" s="33" t="s">
        <v>691</v>
      </c>
      <c r="B690" s="28">
        <v>130802</v>
      </c>
      <c r="C690" s="28">
        <v>2</v>
      </c>
      <c r="D690" s="30">
        <f>IFERROR(VLOOKUP(A690,'code a barre'!A:C,3,0),0)</f>
        <v>2</v>
      </c>
      <c r="E690" s="34" t="str">
        <f t="shared" si="70"/>
        <v>Quantité OK</v>
      </c>
      <c r="F690" s="34">
        <f>C690-D690</f>
        <v>0</v>
      </c>
      <c r="G690" s="35">
        <f t="shared" si="71"/>
        <v>2</v>
      </c>
      <c r="H690" s="35" t="str">
        <f t="shared" si="72"/>
        <v>Quantité OK</v>
      </c>
      <c r="I690" s="35">
        <f t="shared" si="73"/>
        <v>0</v>
      </c>
      <c r="J690" s="17">
        <f t="shared" si="74"/>
        <v>2</v>
      </c>
      <c r="K690" s="17" t="str">
        <f t="shared" si="75"/>
        <v>Quantité OK</v>
      </c>
      <c r="L690" s="26">
        <f t="shared" si="76"/>
        <v>0</v>
      </c>
    </row>
    <row r="691" spans="1:12" x14ac:dyDescent="0.25">
      <c r="A691" s="33" t="s">
        <v>692</v>
      </c>
      <c r="B691" s="28">
        <v>130802</v>
      </c>
      <c r="C691" s="28">
        <v>2</v>
      </c>
      <c r="D691" s="30">
        <f>IFERROR(VLOOKUP(A691,'code a barre'!A:C,3,0),0)</f>
        <v>2</v>
      </c>
      <c r="E691" s="34" t="str">
        <f t="shared" si="70"/>
        <v>Quantité OK</v>
      </c>
      <c r="F691" s="34">
        <f>C691-D691</f>
        <v>0</v>
      </c>
      <c r="G691" s="35">
        <f t="shared" si="71"/>
        <v>2</v>
      </c>
      <c r="H691" s="35" t="str">
        <f t="shared" si="72"/>
        <v>Quantité OK</v>
      </c>
      <c r="I691" s="35">
        <f t="shared" si="73"/>
        <v>0</v>
      </c>
      <c r="J691" s="17">
        <f t="shared" si="74"/>
        <v>2</v>
      </c>
      <c r="K691" s="17" t="str">
        <f t="shared" si="75"/>
        <v>Quantité OK</v>
      </c>
      <c r="L691" s="26">
        <f t="shared" si="76"/>
        <v>0</v>
      </c>
    </row>
    <row r="692" spans="1:12" x14ac:dyDescent="0.25">
      <c r="A692" s="33" t="s">
        <v>693</v>
      </c>
      <c r="B692" s="28">
        <v>130803</v>
      </c>
      <c r="C692" s="28">
        <v>1</v>
      </c>
      <c r="D692" s="30">
        <f>IFERROR(VLOOKUP(A692,'code a barre'!A:C,3,0),0)</f>
        <v>0</v>
      </c>
      <c r="E692" s="34" t="str">
        <f t="shared" si="70"/>
        <v>Ecart négatif</v>
      </c>
      <c r="F692" s="34">
        <f>C692-D692</f>
        <v>1</v>
      </c>
      <c r="G692" s="35">
        <f t="shared" si="71"/>
        <v>0</v>
      </c>
      <c r="H692" s="35" t="str">
        <f t="shared" si="72"/>
        <v>Ecart négatif</v>
      </c>
      <c r="I692" s="35">
        <f t="shared" si="73"/>
        <v>1</v>
      </c>
      <c r="J692" s="17">
        <f t="shared" si="74"/>
        <v>0</v>
      </c>
      <c r="K692" s="17" t="str">
        <f t="shared" si="75"/>
        <v>Ecart négatif</v>
      </c>
      <c r="L692" s="26">
        <f t="shared" si="76"/>
        <v>1</v>
      </c>
    </row>
    <row r="693" spans="1:12" x14ac:dyDescent="0.25">
      <c r="A693" s="33" t="s">
        <v>694</v>
      </c>
      <c r="B693" s="28">
        <v>130803</v>
      </c>
      <c r="C693" s="28">
        <v>11</v>
      </c>
      <c r="D693" s="30">
        <f>IFERROR(VLOOKUP(A693,'code a barre'!A:C,3,0),0)</f>
        <v>9</v>
      </c>
      <c r="E693" s="34" t="str">
        <f t="shared" si="70"/>
        <v>Ecart négatif</v>
      </c>
      <c r="F693" s="34">
        <f>C693-D693</f>
        <v>2</v>
      </c>
      <c r="G693" s="35">
        <f t="shared" si="71"/>
        <v>0</v>
      </c>
      <c r="H693" s="35" t="str">
        <f t="shared" si="72"/>
        <v>Ecart négatif</v>
      </c>
      <c r="I693" s="35">
        <f t="shared" si="73"/>
        <v>11</v>
      </c>
      <c r="J693" s="17">
        <f t="shared" si="74"/>
        <v>0</v>
      </c>
      <c r="K693" s="17" t="str">
        <f t="shared" si="75"/>
        <v>Ecart négatif</v>
      </c>
      <c r="L693" s="26">
        <f t="shared" si="76"/>
        <v>11</v>
      </c>
    </row>
    <row r="694" spans="1:12" x14ac:dyDescent="0.25">
      <c r="A694" s="33" t="s">
        <v>695</v>
      </c>
      <c r="B694" s="28">
        <v>130803</v>
      </c>
      <c r="C694" s="28">
        <v>4</v>
      </c>
      <c r="D694" s="30">
        <f>IFERROR(VLOOKUP(A694,'code a barre'!A:C,3,0),0)</f>
        <v>4</v>
      </c>
      <c r="E694" s="34" t="str">
        <f t="shared" si="70"/>
        <v>Quantité OK</v>
      </c>
      <c r="F694" s="34">
        <f>C694-D694</f>
        <v>0</v>
      </c>
      <c r="G694" s="35">
        <f t="shared" si="71"/>
        <v>4</v>
      </c>
      <c r="H694" s="35" t="str">
        <f t="shared" si="72"/>
        <v>Quantité OK</v>
      </c>
      <c r="I694" s="35">
        <f t="shared" si="73"/>
        <v>0</v>
      </c>
      <c r="J694" s="17">
        <f t="shared" si="74"/>
        <v>4</v>
      </c>
      <c r="K694" s="17" t="str">
        <f t="shared" si="75"/>
        <v>Quantité OK</v>
      </c>
      <c r="L694" s="26">
        <f t="shared" si="76"/>
        <v>0</v>
      </c>
    </row>
    <row r="695" spans="1:12" x14ac:dyDescent="0.25">
      <c r="A695" s="33" t="s">
        <v>696</v>
      </c>
      <c r="B695" s="28">
        <v>130804</v>
      </c>
      <c r="C695" s="28">
        <v>2</v>
      </c>
      <c r="D695" s="30">
        <f>IFERROR(VLOOKUP(A695,'code a barre'!A:C,3,0),0)</f>
        <v>2</v>
      </c>
      <c r="E695" s="34" t="str">
        <f t="shared" si="70"/>
        <v>Quantité OK</v>
      </c>
      <c r="F695" s="34">
        <f>C695-D695</f>
        <v>0</v>
      </c>
      <c r="G695" s="35">
        <f t="shared" si="71"/>
        <v>2</v>
      </c>
      <c r="H695" s="35" t="str">
        <f t="shared" si="72"/>
        <v>Quantité OK</v>
      </c>
      <c r="I695" s="35">
        <f t="shared" si="73"/>
        <v>0</v>
      </c>
      <c r="J695" s="17">
        <f t="shared" si="74"/>
        <v>2</v>
      </c>
      <c r="K695" s="17" t="str">
        <f t="shared" si="75"/>
        <v>Quantité OK</v>
      </c>
      <c r="L695" s="26">
        <f t="shared" si="76"/>
        <v>0</v>
      </c>
    </row>
    <row r="696" spans="1:12" x14ac:dyDescent="0.25">
      <c r="A696" s="33" t="s">
        <v>697</v>
      </c>
      <c r="B696" s="28">
        <v>130804</v>
      </c>
      <c r="C696" s="28">
        <v>1</v>
      </c>
      <c r="D696" s="30">
        <f>IFERROR(VLOOKUP(A696,'code a barre'!A:C,3,0),0)</f>
        <v>1</v>
      </c>
      <c r="E696" s="34" t="str">
        <f t="shared" si="70"/>
        <v>Quantité OK</v>
      </c>
      <c r="F696" s="34">
        <f>C696-D696</f>
        <v>0</v>
      </c>
      <c r="G696" s="35">
        <f t="shared" si="71"/>
        <v>1</v>
      </c>
      <c r="H696" s="35" t="str">
        <f t="shared" si="72"/>
        <v>Quantité OK</v>
      </c>
      <c r="I696" s="35">
        <f t="shared" si="73"/>
        <v>0</v>
      </c>
      <c r="J696" s="17">
        <f t="shared" si="74"/>
        <v>1</v>
      </c>
      <c r="K696" s="17" t="str">
        <f t="shared" si="75"/>
        <v>Quantité OK</v>
      </c>
      <c r="L696" s="26">
        <f t="shared" si="76"/>
        <v>0</v>
      </c>
    </row>
    <row r="697" spans="1:12" x14ac:dyDescent="0.25">
      <c r="A697" s="33" t="s">
        <v>698</v>
      </c>
      <c r="B697" s="28">
        <v>130804</v>
      </c>
      <c r="C697" s="28">
        <v>2</v>
      </c>
      <c r="D697" s="30">
        <f>IFERROR(VLOOKUP(A697,'code a barre'!A:C,3,0),0)</f>
        <v>2</v>
      </c>
      <c r="E697" s="34" t="str">
        <f t="shared" si="70"/>
        <v>Quantité OK</v>
      </c>
      <c r="F697" s="34">
        <f>C697-D697</f>
        <v>0</v>
      </c>
      <c r="G697" s="35">
        <f t="shared" si="71"/>
        <v>2</v>
      </c>
      <c r="H697" s="35" t="str">
        <f t="shared" si="72"/>
        <v>Quantité OK</v>
      </c>
      <c r="I697" s="35">
        <f t="shared" si="73"/>
        <v>0</v>
      </c>
      <c r="J697" s="17">
        <f t="shared" si="74"/>
        <v>2</v>
      </c>
      <c r="K697" s="17" t="str">
        <f t="shared" si="75"/>
        <v>Quantité OK</v>
      </c>
      <c r="L697" s="26">
        <f t="shared" si="76"/>
        <v>0</v>
      </c>
    </row>
    <row r="698" spans="1:12" x14ac:dyDescent="0.25">
      <c r="A698" s="33" t="s">
        <v>699</v>
      </c>
      <c r="B698" s="28">
        <v>130804</v>
      </c>
      <c r="C698" s="28">
        <v>7</v>
      </c>
      <c r="D698" s="30">
        <f>IFERROR(VLOOKUP(A698,'code a barre'!A:C,3,0),0)</f>
        <v>7</v>
      </c>
      <c r="E698" s="34" t="str">
        <f t="shared" si="70"/>
        <v>Quantité OK</v>
      </c>
      <c r="F698" s="34">
        <f>C698-D698</f>
        <v>0</v>
      </c>
      <c r="G698" s="35">
        <f t="shared" si="71"/>
        <v>7</v>
      </c>
      <c r="H698" s="35" t="str">
        <f t="shared" si="72"/>
        <v>Quantité OK</v>
      </c>
      <c r="I698" s="35">
        <f t="shared" si="73"/>
        <v>0</v>
      </c>
      <c r="J698" s="17">
        <f t="shared" si="74"/>
        <v>7</v>
      </c>
      <c r="K698" s="17" t="str">
        <f t="shared" si="75"/>
        <v>Quantité OK</v>
      </c>
      <c r="L698" s="26">
        <f t="shared" si="76"/>
        <v>0</v>
      </c>
    </row>
    <row r="699" spans="1:12" x14ac:dyDescent="0.25">
      <c r="A699" s="33" t="s">
        <v>700</v>
      </c>
      <c r="B699" s="28">
        <v>130804</v>
      </c>
      <c r="C699" s="28">
        <v>1</v>
      </c>
      <c r="D699" s="30">
        <f>IFERROR(VLOOKUP(A699,'code a barre'!A:C,3,0),0)</f>
        <v>1</v>
      </c>
      <c r="E699" s="34" t="str">
        <f t="shared" si="70"/>
        <v>Quantité OK</v>
      </c>
      <c r="F699" s="34">
        <f>C699-D699</f>
        <v>0</v>
      </c>
      <c r="G699" s="35">
        <f t="shared" si="71"/>
        <v>1</v>
      </c>
      <c r="H699" s="35" t="str">
        <f t="shared" si="72"/>
        <v>Quantité OK</v>
      </c>
      <c r="I699" s="35">
        <f t="shared" si="73"/>
        <v>0</v>
      </c>
      <c r="J699" s="17">
        <f t="shared" si="74"/>
        <v>1</v>
      </c>
      <c r="K699" s="17" t="str">
        <f t="shared" si="75"/>
        <v>Quantité OK</v>
      </c>
      <c r="L699" s="26">
        <f t="shared" si="76"/>
        <v>0</v>
      </c>
    </row>
    <row r="700" spans="1:12" x14ac:dyDescent="0.25">
      <c r="A700" s="33" t="s">
        <v>701</v>
      </c>
      <c r="B700" s="28">
        <v>130804</v>
      </c>
      <c r="C700" s="28">
        <v>6</v>
      </c>
      <c r="D700" s="30">
        <f>IFERROR(VLOOKUP(A700,'code a barre'!A:C,3,0),0)</f>
        <v>4</v>
      </c>
      <c r="E700" s="34" t="str">
        <f t="shared" si="70"/>
        <v>Ecart négatif</v>
      </c>
      <c r="F700" s="34">
        <f>C700-D700</f>
        <v>2</v>
      </c>
      <c r="G700" s="35">
        <f t="shared" si="71"/>
        <v>0</v>
      </c>
      <c r="H700" s="35" t="str">
        <f t="shared" si="72"/>
        <v>Ecart négatif</v>
      </c>
      <c r="I700" s="35">
        <f t="shared" si="73"/>
        <v>6</v>
      </c>
      <c r="J700" s="17">
        <f t="shared" si="74"/>
        <v>0</v>
      </c>
      <c r="K700" s="17" t="str">
        <f t="shared" si="75"/>
        <v>Ecart négatif</v>
      </c>
      <c r="L700" s="26">
        <f t="shared" si="76"/>
        <v>6</v>
      </c>
    </row>
    <row r="701" spans="1:12" x14ac:dyDescent="0.25">
      <c r="A701" s="33" t="s">
        <v>702</v>
      </c>
      <c r="B701" s="28">
        <v>130804</v>
      </c>
      <c r="C701" s="28">
        <v>20</v>
      </c>
      <c r="D701" s="30">
        <f>IFERROR(VLOOKUP(A701,'code a barre'!A:C,3,0),0)</f>
        <v>20</v>
      </c>
      <c r="E701" s="34" t="str">
        <f t="shared" si="70"/>
        <v>Quantité OK</v>
      </c>
      <c r="F701" s="34">
        <f>C701-D701</f>
        <v>0</v>
      </c>
      <c r="G701" s="35">
        <f t="shared" si="71"/>
        <v>20</v>
      </c>
      <c r="H701" s="35" t="str">
        <f t="shared" si="72"/>
        <v>Quantité OK</v>
      </c>
      <c r="I701" s="35">
        <f t="shared" si="73"/>
        <v>0</v>
      </c>
      <c r="J701" s="17">
        <f t="shared" si="74"/>
        <v>20</v>
      </c>
      <c r="K701" s="17" t="str">
        <f t="shared" si="75"/>
        <v>Quantité OK</v>
      </c>
      <c r="L701" s="26">
        <f t="shared" si="76"/>
        <v>0</v>
      </c>
    </row>
    <row r="702" spans="1:12" x14ac:dyDescent="0.25">
      <c r="A702" s="33" t="s">
        <v>703</v>
      </c>
      <c r="B702" s="28">
        <v>130805</v>
      </c>
      <c r="C702" s="28">
        <v>2</v>
      </c>
      <c r="D702" s="30">
        <f>IFERROR(VLOOKUP(A702,'code a barre'!A:C,3,0),0)</f>
        <v>3</v>
      </c>
      <c r="E702" s="34" t="str">
        <f t="shared" si="70"/>
        <v>Ecart positif</v>
      </c>
      <c r="F702" s="34">
        <f>C702-D702</f>
        <v>-1</v>
      </c>
      <c r="G702" s="35">
        <f t="shared" si="71"/>
        <v>0</v>
      </c>
      <c r="H702" s="35" t="str">
        <f t="shared" si="72"/>
        <v>Ecart négatif</v>
      </c>
      <c r="I702" s="35">
        <f t="shared" si="73"/>
        <v>2</v>
      </c>
      <c r="J702" s="17">
        <f t="shared" si="74"/>
        <v>0</v>
      </c>
      <c r="K702" s="17" t="str">
        <f t="shared" si="75"/>
        <v>Ecart négatif</v>
      </c>
      <c r="L702" s="26">
        <f t="shared" si="76"/>
        <v>2</v>
      </c>
    </row>
    <row r="703" spans="1:12" x14ac:dyDescent="0.25">
      <c r="A703" s="33" t="s">
        <v>704</v>
      </c>
      <c r="B703" s="28">
        <v>130805</v>
      </c>
      <c r="C703" s="28">
        <v>5</v>
      </c>
      <c r="D703" s="30">
        <f>IFERROR(VLOOKUP(A703,'code a barre'!A:C,3,0),0)</f>
        <v>13</v>
      </c>
      <c r="E703" s="34" t="str">
        <f t="shared" si="70"/>
        <v>Ecart positif</v>
      </c>
      <c r="F703" s="34">
        <f>C703-D703</f>
        <v>-8</v>
      </c>
      <c r="G703" s="35">
        <f t="shared" si="71"/>
        <v>0</v>
      </c>
      <c r="H703" s="35" t="str">
        <f t="shared" si="72"/>
        <v>Ecart négatif</v>
      </c>
      <c r="I703" s="35">
        <f t="shared" si="73"/>
        <v>5</v>
      </c>
      <c r="J703" s="17">
        <f t="shared" si="74"/>
        <v>0</v>
      </c>
      <c r="K703" s="17" t="str">
        <f t="shared" si="75"/>
        <v>Ecart négatif</v>
      </c>
      <c r="L703" s="26">
        <f t="shared" si="76"/>
        <v>5</v>
      </c>
    </row>
    <row r="704" spans="1:12" x14ac:dyDescent="0.25">
      <c r="A704" s="33" t="s">
        <v>705</v>
      </c>
      <c r="B704" s="28">
        <v>130806</v>
      </c>
      <c r="C704" s="28">
        <v>2</v>
      </c>
      <c r="D704" s="30">
        <f>IFERROR(VLOOKUP(A704,'code a barre'!A:C,3,0),0)</f>
        <v>2</v>
      </c>
      <c r="E704" s="34" t="str">
        <f t="shared" si="70"/>
        <v>Quantité OK</v>
      </c>
      <c r="F704" s="34">
        <f>C704-D704</f>
        <v>0</v>
      </c>
      <c r="G704" s="35">
        <f t="shared" si="71"/>
        <v>2</v>
      </c>
      <c r="H704" s="35" t="str">
        <f t="shared" si="72"/>
        <v>Quantité OK</v>
      </c>
      <c r="I704" s="35">
        <f t="shared" si="73"/>
        <v>0</v>
      </c>
      <c r="J704" s="17">
        <f t="shared" si="74"/>
        <v>2</v>
      </c>
      <c r="K704" s="17" t="str">
        <f t="shared" si="75"/>
        <v>Quantité OK</v>
      </c>
      <c r="L704" s="26">
        <f t="shared" si="76"/>
        <v>0</v>
      </c>
    </row>
    <row r="705" spans="1:12" x14ac:dyDescent="0.25">
      <c r="A705" s="33" t="s">
        <v>706</v>
      </c>
      <c r="B705" s="28">
        <v>130901</v>
      </c>
      <c r="C705" s="28">
        <v>9</v>
      </c>
      <c r="D705" s="30">
        <f>IFERROR(VLOOKUP(A705,'code a barre'!A:C,3,0),0)</f>
        <v>2</v>
      </c>
      <c r="E705" s="34" t="str">
        <f t="shared" si="70"/>
        <v>Ecart négatif</v>
      </c>
      <c r="F705" s="34">
        <f>C705-D705</f>
        <v>7</v>
      </c>
      <c r="G705" s="35">
        <f t="shared" si="71"/>
        <v>0</v>
      </c>
      <c r="H705" s="35" t="str">
        <f t="shared" si="72"/>
        <v>Ecart négatif</v>
      </c>
      <c r="I705" s="35">
        <f t="shared" si="73"/>
        <v>9</v>
      </c>
      <c r="J705" s="17">
        <f t="shared" si="74"/>
        <v>0</v>
      </c>
      <c r="K705" s="17" t="str">
        <f t="shared" si="75"/>
        <v>Ecart négatif</v>
      </c>
      <c r="L705" s="26">
        <f t="shared" si="76"/>
        <v>9</v>
      </c>
    </row>
    <row r="706" spans="1:12" x14ac:dyDescent="0.25">
      <c r="A706" s="33" t="s">
        <v>707</v>
      </c>
      <c r="B706" s="28">
        <v>130901</v>
      </c>
      <c r="C706" s="28">
        <v>3</v>
      </c>
      <c r="D706" s="30">
        <f>IFERROR(VLOOKUP(A706,'code a barre'!A:C,3,0),0)</f>
        <v>3</v>
      </c>
      <c r="E706" s="34" t="str">
        <f t="shared" si="70"/>
        <v>Quantité OK</v>
      </c>
      <c r="F706" s="34">
        <f>C706-D706</f>
        <v>0</v>
      </c>
      <c r="G706" s="35">
        <f t="shared" si="71"/>
        <v>3</v>
      </c>
      <c r="H706" s="35" t="str">
        <f t="shared" si="72"/>
        <v>Quantité OK</v>
      </c>
      <c r="I706" s="35">
        <f t="shared" si="73"/>
        <v>0</v>
      </c>
      <c r="J706" s="17">
        <f t="shared" si="74"/>
        <v>3</v>
      </c>
      <c r="K706" s="17" t="str">
        <f t="shared" si="75"/>
        <v>Quantité OK</v>
      </c>
      <c r="L706" s="26">
        <f t="shared" si="76"/>
        <v>0</v>
      </c>
    </row>
    <row r="707" spans="1:12" x14ac:dyDescent="0.25">
      <c r="A707" s="33" t="s">
        <v>708</v>
      </c>
      <c r="B707" s="28">
        <v>130901</v>
      </c>
      <c r="C707" s="28">
        <v>1</v>
      </c>
      <c r="D707" s="30">
        <f>IFERROR(VLOOKUP(A707,'code a barre'!A:C,3,0),0)</f>
        <v>1</v>
      </c>
      <c r="E707" s="34" t="str">
        <f t="shared" ref="E707:E770" si="77">IF(C707=D707,"Quantité OK",IF(C707&lt;D707,"Ecart positif","Ecart négatif"))</f>
        <v>Quantité OK</v>
      </c>
      <c r="F707" s="34">
        <f>C707-D707</f>
        <v>0</v>
      </c>
      <c r="G707" s="35">
        <f t="shared" ref="G707:G770" si="78">IF(E707="Quantité OK",D707,0)</f>
        <v>1</v>
      </c>
      <c r="H707" s="35" t="str">
        <f t="shared" ref="H707:H770" si="79">IF(C707=G707,"Quantité OK",IF(C707&lt;G707,"Ecart positif ","Ecart négatif"))</f>
        <v>Quantité OK</v>
      </c>
      <c r="I707" s="35">
        <f t="shared" ref="I707:I770" si="80">C707-G707</f>
        <v>0</v>
      </c>
      <c r="J707" s="17">
        <f t="shared" ref="J707:J770" si="81">IF(E707="Quantité OK",D707,0)</f>
        <v>1</v>
      </c>
      <c r="K707" s="17" t="str">
        <f t="shared" ref="K707:K770" si="82">IF(C707=J707,"Quantité OK",IF(C707&lt;J707,"Ecart positif ","Ecart négatif"))</f>
        <v>Quantité OK</v>
      </c>
      <c r="L707" s="26">
        <f t="shared" ref="L707:L770" si="83">C707-J707</f>
        <v>0</v>
      </c>
    </row>
    <row r="708" spans="1:12" x14ac:dyDescent="0.25">
      <c r="A708" s="36" t="s">
        <v>709</v>
      </c>
      <c r="B708" s="28">
        <v>130901</v>
      </c>
      <c r="C708" s="28">
        <v>1</v>
      </c>
      <c r="D708" s="30">
        <f>IFERROR(VLOOKUP(A708,'code a barre'!A:C,3,0),0)</f>
        <v>0</v>
      </c>
      <c r="E708" s="34" t="str">
        <f t="shared" si="77"/>
        <v>Ecart négatif</v>
      </c>
      <c r="F708" s="34">
        <f>C708-D708</f>
        <v>1</v>
      </c>
      <c r="G708" s="35">
        <f t="shared" si="78"/>
        <v>0</v>
      </c>
      <c r="H708" s="35" t="str">
        <f t="shared" si="79"/>
        <v>Ecart négatif</v>
      </c>
      <c r="I708" s="35">
        <f t="shared" si="80"/>
        <v>1</v>
      </c>
      <c r="J708" s="17">
        <f t="shared" si="81"/>
        <v>0</v>
      </c>
      <c r="K708" s="17" t="str">
        <f t="shared" si="82"/>
        <v>Ecart négatif</v>
      </c>
      <c r="L708" s="26">
        <f t="shared" si="83"/>
        <v>1</v>
      </c>
    </row>
    <row r="709" spans="1:12" x14ac:dyDescent="0.25">
      <c r="A709" s="33" t="s">
        <v>710</v>
      </c>
      <c r="B709" s="28">
        <v>130902</v>
      </c>
      <c r="C709" s="28">
        <v>1</v>
      </c>
      <c r="D709" s="30">
        <f>IFERROR(VLOOKUP(A709,'code a barre'!A:C,3,0),0)</f>
        <v>1</v>
      </c>
      <c r="E709" s="34" t="str">
        <f t="shared" si="77"/>
        <v>Quantité OK</v>
      </c>
      <c r="F709" s="34">
        <f>C709-D709</f>
        <v>0</v>
      </c>
      <c r="G709" s="35">
        <f t="shared" si="78"/>
        <v>1</v>
      </c>
      <c r="H709" s="35" t="str">
        <f t="shared" si="79"/>
        <v>Quantité OK</v>
      </c>
      <c r="I709" s="35">
        <f t="shared" si="80"/>
        <v>0</v>
      </c>
      <c r="J709" s="17">
        <f t="shared" si="81"/>
        <v>1</v>
      </c>
      <c r="K709" s="17" t="str">
        <f t="shared" si="82"/>
        <v>Quantité OK</v>
      </c>
      <c r="L709" s="26">
        <f t="shared" si="83"/>
        <v>0</v>
      </c>
    </row>
    <row r="710" spans="1:12" x14ac:dyDescent="0.25">
      <c r="A710" s="33" t="s">
        <v>711</v>
      </c>
      <c r="B710" s="28">
        <v>130902</v>
      </c>
      <c r="C710" s="28">
        <v>1</v>
      </c>
      <c r="D710" s="30">
        <f>IFERROR(VLOOKUP(A710,'code a barre'!A:C,3,0),0)</f>
        <v>1</v>
      </c>
      <c r="E710" s="34" t="str">
        <f t="shared" si="77"/>
        <v>Quantité OK</v>
      </c>
      <c r="F710" s="34">
        <f>C710-D710</f>
        <v>0</v>
      </c>
      <c r="G710" s="35">
        <f t="shared" si="78"/>
        <v>1</v>
      </c>
      <c r="H710" s="35" t="str">
        <f t="shared" si="79"/>
        <v>Quantité OK</v>
      </c>
      <c r="I710" s="35">
        <f t="shared" si="80"/>
        <v>0</v>
      </c>
      <c r="J710" s="17">
        <f t="shared" si="81"/>
        <v>1</v>
      </c>
      <c r="K710" s="17" t="str">
        <f t="shared" si="82"/>
        <v>Quantité OK</v>
      </c>
      <c r="L710" s="26">
        <f t="shared" si="83"/>
        <v>0</v>
      </c>
    </row>
    <row r="711" spans="1:12" x14ac:dyDescent="0.25">
      <c r="A711" s="33" t="s">
        <v>712</v>
      </c>
      <c r="B711" s="28">
        <v>130902</v>
      </c>
      <c r="C711" s="28">
        <v>2</v>
      </c>
      <c r="D711" s="30">
        <f>IFERROR(VLOOKUP(A711,'code a barre'!A:C,3,0),0)</f>
        <v>2</v>
      </c>
      <c r="E711" s="34" t="str">
        <f t="shared" si="77"/>
        <v>Quantité OK</v>
      </c>
      <c r="F711" s="34">
        <f>C711-D711</f>
        <v>0</v>
      </c>
      <c r="G711" s="35">
        <f t="shared" si="78"/>
        <v>2</v>
      </c>
      <c r="H711" s="35" t="str">
        <f t="shared" si="79"/>
        <v>Quantité OK</v>
      </c>
      <c r="I711" s="35">
        <f t="shared" si="80"/>
        <v>0</v>
      </c>
      <c r="J711" s="17">
        <f t="shared" si="81"/>
        <v>2</v>
      </c>
      <c r="K711" s="17" t="str">
        <f t="shared" si="82"/>
        <v>Quantité OK</v>
      </c>
      <c r="L711" s="26">
        <f t="shared" si="83"/>
        <v>0</v>
      </c>
    </row>
    <row r="712" spans="1:12" x14ac:dyDescent="0.25">
      <c r="A712" s="33" t="s">
        <v>713</v>
      </c>
      <c r="B712" s="28">
        <v>130902</v>
      </c>
      <c r="C712" s="28">
        <v>1</v>
      </c>
      <c r="D712" s="30">
        <f>IFERROR(VLOOKUP(A712,'code a barre'!A:C,3,0),0)</f>
        <v>1</v>
      </c>
      <c r="E712" s="34" t="str">
        <f t="shared" si="77"/>
        <v>Quantité OK</v>
      </c>
      <c r="F712" s="34">
        <f>C712-D712</f>
        <v>0</v>
      </c>
      <c r="G712" s="35">
        <f t="shared" si="78"/>
        <v>1</v>
      </c>
      <c r="H712" s="35" t="str">
        <f t="shared" si="79"/>
        <v>Quantité OK</v>
      </c>
      <c r="I712" s="35">
        <f t="shared" si="80"/>
        <v>0</v>
      </c>
      <c r="J712" s="17">
        <f t="shared" si="81"/>
        <v>1</v>
      </c>
      <c r="K712" s="17" t="str">
        <f t="shared" si="82"/>
        <v>Quantité OK</v>
      </c>
      <c r="L712" s="26">
        <f t="shared" si="83"/>
        <v>0</v>
      </c>
    </row>
    <row r="713" spans="1:12" x14ac:dyDescent="0.25">
      <c r="A713" s="33" t="s">
        <v>714</v>
      </c>
      <c r="B713" s="28">
        <v>130902</v>
      </c>
      <c r="C713" s="28">
        <v>1</v>
      </c>
      <c r="D713" s="30">
        <f>IFERROR(VLOOKUP(A713,'code a barre'!A:C,3,0),0)</f>
        <v>0</v>
      </c>
      <c r="E713" s="34" t="str">
        <f t="shared" si="77"/>
        <v>Ecart négatif</v>
      </c>
      <c r="F713" s="34">
        <f>C713-D713</f>
        <v>1</v>
      </c>
      <c r="G713" s="35">
        <f t="shared" si="78"/>
        <v>0</v>
      </c>
      <c r="H713" s="35" t="str">
        <f t="shared" si="79"/>
        <v>Ecart négatif</v>
      </c>
      <c r="I713" s="35">
        <f t="shared" si="80"/>
        <v>1</v>
      </c>
      <c r="J713" s="17">
        <f t="shared" si="81"/>
        <v>0</v>
      </c>
      <c r="K713" s="17" t="str">
        <f t="shared" si="82"/>
        <v>Ecart négatif</v>
      </c>
      <c r="L713" s="26">
        <f t="shared" si="83"/>
        <v>1</v>
      </c>
    </row>
    <row r="714" spans="1:12" x14ac:dyDescent="0.25">
      <c r="A714" s="33" t="s">
        <v>715</v>
      </c>
      <c r="B714" s="28">
        <v>130902</v>
      </c>
      <c r="C714" s="28">
        <v>2</v>
      </c>
      <c r="D714" s="30">
        <f>IFERROR(VLOOKUP(A714,'code a barre'!A:C,3,0),0)</f>
        <v>2</v>
      </c>
      <c r="E714" s="34" t="str">
        <f t="shared" si="77"/>
        <v>Quantité OK</v>
      </c>
      <c r="F714" s="34">
        <f>C714-D714</f>
        <v>0</v>
      </c>
      <c r="G714" s="35">
        <f t="shared" si="78"/>
        <v>2</v>
      </c>
      <c r="H714" s="35" t="str">
        <f t="shared" si="79"/>
        <v>Quantité OK</v>
      </c>
      <c r="I714" s="35">
        <f t="shared" si="80"/>
        <v>0</v>
      </c>
      <c r="J714" s="17">
        <f t="shared" si="81"/>
        <v>2</v>
      </c>
      <c r="K714" s="17" t="str">
        <f t="shared" si="82"/>
        <v>Quantité OK</v>
      </c>
      <c r="L714" s="26">
        <f t="shared" si="83"/>
        <v>0</v>
      </c>
    </row>
    <row r="715" spans="1:12" x14ac:dyDescent="0.25">
      <c r="A715" s="33" t="s">
        <v>716</v>
      </c>
      <c r="B715" s="28">
        <v>130902</v>
      </c>
      <c r="C715" s="28">
        <v>1</v>
      </c>
      <c r="D715" s="30">
        <f>IFERROR(VLOOKUP(A715,'code a barre'!A:C,3,0),0)</f>
        <v>1</v>
      </c>
      <c r="E715" s="34" t="str">
        <f t="shared" si="77"/>
        <v>Quantité OK</v>
      </c>
      <c r="F715" s="34">
        <f>C715-D715</f>
        <v>0</v>
      </c>
      <c r="G715" s="35">
        <f t="shared" si="78"/>
        <v>1</v>
      </c>
      <c r="H715" s="35" t="str">
        <f t="shared" si="79"/>
        <v>Quantité OK</v>
      </c>
      <c r="I715" s="35">
        <f t="shared" si="80"/>
        <v>0</v>
      </c>
      <c r="J715" s="17">
        <f t="shared" si="81"/>
        <v>1</v>
      </c>
      <c r="K715" s="17" t="str">
        <f t="shared" si="82"/>
        <v>Quantité OK</v>
      </c>
      <c r="L715" s="26">
        <f t="shared" si="83"/>
        <v>0</v>
      </c>
    </row>
    <row r="716" spans="1:12" x14ac:dyDescent="0.25">
      <c r="A716" s="33" t="s">
        <v>717</v>
      </c>
      <c r="B716" s="28">
        <v>130903</v>
      </c>
      <c r="C716" s="28">
        <v>6</v>
      </c>
      <c r="D716" s="30">
        <f>IFERROR(VLOOKUP(A716,'code a barre'!A:C,3,0),0)</f>
        <v>6</v>
      </c>
      <c r="E716" s="34" t="str">
        <f t="shared" si="77"/>
        <v>Quantité OK</v>
      </c>
      <c r="F716" s="34">
        <f>C716-D716</f>
        <v>0</v>
      </c>
      <c r="G716" s="35">
        <f t="shared" si="78"/>
        <v>6</v>
      </c>
      <c r="H716" s="35" t="str">
        <f t="shared" si="79"/>
        <v>Quantité OK</v>
      </c>
      <c r="I716" s="35">
        <f t="shared" si="80"/>
        <v>0</v>
      </c>
      <c r="J716" s="17">
        <f t="shared" si="81"/>
        <v>6</v>
      </c>
      <c r="K716" s="17" t="str">
        <f t="shared" si="82"/>
        <v>Quantité OK</v>
      </c>
      <c r="L716" s="26">
        <f t="shared" si="83"/>
        <v>0</v>
      </c>
    </row>
    <row r="717" spans="1:12" x14ac:dyDescent="0.25">
      <c r="A717" s="33" t="s">
        <v>718</v>
      </c>
      <c r="B717" s="28">
        <v>130903</v>
      </c>
      <c r="C717" s="28">
        <v>5</v>
      </c>
      <c r="D717" s="30">
        <f>IFERROR(VLOOKUP(A717,'code a barre'!A:C,3,0),0)</f>
        <v>14</v>
      </c>
      <c r="E717" s="34" t="str">
        <f t="shared" si="77"/>
        <v>Ecart positif</v>
      </c>
      <c r="F717" s="34">
        <f>C717-D717</f>
        <v>-9</v>
      </c>
      <c r="G717" s="35">
        <f t="shared" si="78"/>
        <v>0</v>
      </c>
      <c r="H717" s="35" t="str">
        <f t="shared" si="79"/>
        <v>Ecart négatif</v>
      </c>
      <c r="I717" s="35">
        <f t="shared" si="80"/>
        <v>5</v>
      </c>
      <c r="J717" s="17">
        <f t="shared" si="81"/>
        <v>0</v>
      </c>
      <c r="K717" s="17" t="str">
        <f t="shared" si="82"/>
        <v>Ecart négatif</v>
      </c>
      <c r="L717" s="26">
        <f t="shared" si="83"/>
        <v>5</v>
      </c>
    </row>
    <row r="718" spans="1:12" x14ac:dyDescent="0.25">
      <c r="A718" s="33" t="s">
        <v>719</v>
      </c>
      <c r="B718" s="28">
        <v>130903</v>
      </c>
      <c r="C718" s="28">
        <v>1</v>
      </c>
      <c r="D718" s="30">
        <f>IFERROR(VLOOKUP(A718,'code a barre'!A:C,3,0),0)</f>
        <v>1</v>
      </c>
      <c r="E718" s="34" t="str">
        <f t="shared" si="77"/>
        <v>Quantité OK</v>
      </c>
      <c r="F718" s="34">
        <f>C718-D718</f>
        <v>0</v>
      </c>
      <c r="G718" s="35">
        <f t="shared" si="78"/>
        <v>1</v>
      </c>
      <c r="H718" s="35" t="str">
        <f t="shared" si="79"/>
        <v>Quantité OK</v>
      </c>
      <c r="I718" s="35">
        <f t="shared" si="80"/>
        <v>0</v>
      </c>
      <c r="J718" s="17">
        <f t="shared" si="81"/>
        <v>1</v>
      </c>
      <c r="K718" s="17" t="str">
        <f t="shared" si="82"/>
        <v>Quantité OK</v>
      </c>
      <c r="L718" s="26">
        <f t="shared" si="83"/>
        <v>0</v>
      </c>
    </row>
    <row r="719" spans="1:12" x14ac:dyDescent="0.25">
      <c r="A719" s="33" t="s">
        <v>720</v>
      </c>
      <c r="B719" s="28">
        <v>130903</v>
      </c>
      <c r="C719" s="28">
        <v>4</v>
      </c>
      <c r="D719" s="30">
        <f>IFERROR(VLOOKUP(A719,'code a barre'!A:C,3,0),0)</f>
        <v>7</v>
      </c>
      <c r="E719" s="34" t="str">
        <f t="shared" si="77"/>
        <v>Ecart positif</v>
      </c>
      <c r="F719" s="34">
        <f>C719-D719</f>
        <v>-3</v>
      </c>
      <c r="G719" s="35">
        <f t="shared" si="78"/>
        <v>0</v>
      </c>
      <c r="H719" s="35" t="str">
        <f t="shared" si="79"/>
        <v>Ecart négatif</v>
      </c>
      <c r="I719" s="35">
        <f t="shared" si="80"/>
        <v>4</v>
      </c>
      <c r="J719" s="17">
        <f t="shared" si="81"/>
        <v>0</v>
      </c>
      <c r="K719" s="17" t="str">
        <f t="shared" si="82"/>
        <v>Ecart négatif</v>
      </c>
      <c r="L719" s="26">
        <f t="shared" si="83"/>
        <v>4</v>
      </c>
    </row>
    <row r="720" spans="1:12" x14ac:dyDescent="0.25">
      <c r="A720" s="33" t="s">
        <v>721</v>
      </c>
      <c r="B720" s="28">
        <v>130903</v>
      </c>
      <c r="C720" s="28">
        <v>1</v>
      </c>
      <c r="D720" s="30">
        <f>IFERROR(VLOOKUP(A720,'code a barre'!A:C,3,0),0)</f>
        <v>1</v>
      </c>
      <c r="E720" s="34" t="str">
        <f t="shared" si="77"/>
        <v>Quantité OK</v>
      </c>
      <c r="F720" s="34">
        <f>C720-D720</f>
        <v>0</v>
      </c>
      <c r="G720" s="35">
        <f t="shared" si="78"/>
        <v>1</v>
      </c>
      <c r="H720" s="35" t="str">
        <f t="shared" si="79"/>
        <v>Quantité OK</v>
      </c>
      <c r="I720" s="35">
        <f t="shared" si="80"/>
        <v>0</v>
      </c>
      <c r="J720" s="17">
        <f t="shared" si="81"/>
        <v>1</v>
      </c>
      <c r="K720" s="17" t="str">
        <f t="shared" si="82"/>
        <v>Quantité OK</v>
      </c>
      <c r="L720" s="26">
        <f t="shared" si="83"/>
        <v>0</v>
      </c>
    </row>
    <row r="721" spans="1:12" x14ac:dyDescent="0.25">
      <c r="A721" s="33" t="s">
        <v>722</v>
      </c>
      <c r="B721" s="28">
        <v>130903</v>
      </c>
      <c r="C721" s="28">
        <v>2</v>
      </c>
      <c r="D721" s="30">
        <f>IFERROR(VLOOKUP(A721,'code a barre'!A:C,3,0),0)</f>
        <v>2</v>
      </c>
      <c r="E721" s="34" t="str">
        <f t="shared" si="77"/>
        <v>Quantité OK</v>
      </c>
      <c r="F721" s="34">
        <f>C721-D721</f>
        <v>0</v>
      </c>
      <c r="G721" s="35">
        <f t="shared" si="78"/>
        <v>2</v>
      </c>
      <c r="H721" s="35" t="str">
        <f t="shared" si="79"/>
        <v>Quantité OK</v>
      </c>
      <c r="I721" s="35">
        <f t="shared" si="80"/>
        <v>0</v>
      </c>
      <c r="J721" s="17">
        <f t="shared" si="81"/>
        <v>2</v>
      </c>
      <c r="K721" s="17" t="str">
        <f t="shared" si="82"/>
        <v>Quantité OK</v>
      </c>
      <c r="L721" s="26">
        <f t="shared" si="83"/>
        <v>0</v>
      </c>
    </row>
    <row r="722" spans="1:12" x14ac:dyDescent="0.25">
      <c r="A722" s="33" t="s">
        <v>723</v>
      </c>
      <c r="B722" s="28">
        <v>130903</v>
      </c>
      <c r="C722" s="28">
        <v>5</v>
      </c>
      <c r="D722" s="30">
        <f>IFERROR(VLOOKUP(A722,'code a barre'!A:C,3,0),0)</f>
        <v>6</v>
      </c>
      <c r="E722" s="34" t="str">
        <f t="shared" si="77"/>
        <v>Ecart positif</v>
      </c>
      <c r="F722" s="34">
        <f>C722-D722</f>
        <v>-1</v>
      </c>
      <c r="G722" s="35">
        <f t="shared" si="78"/>
        <v>0</v>
      </c>
      <c r="H722" s="35" t="str">
        <f t="shared" si="79"/>
        <v>Ecart négatif</v>
      </c>
      <c r="I722" s="35">
        <f t="shared" si="80"/>
        <v>5</v>
      </c>
      <c r="J722" s="17">
        <f t="shared" si="81"/>
        <v>0</v>
      </c>
      <c r="K722" s="17" t="str">
        <f t="shared" si="82"/>
        <v>Ecart négatif</v>
      </c>
      <c r="L722" s="26">
        <f t="shared" si="83"/>
        <v>5</v>
      </c>
    </row>
    <row r="723" spans="1:12" x14ac:dyDescent="0.25">
      <c r="A723" s="36" t="s">
        <v>724</v>
      </c>
      <c r="B723" s="28">
        <v>130903</v>
      </c>
      <c r="C723" s="28">
        <v>4</v>
      </c>
      <c r="D723" s="30">
        <f>IFERROR(VLOOKUP(A723,'code a barre'!A:C,3,0),0)</f>
        <v>8</v>
      </c>
      <c r="E723" s="34" t="str">
        <f t="shared" si="77"/>
        <v>Ecart positif</v>
      </c>
      <c r="F723" s="34">
        <f>C723-D723</f>
        <v>-4</v>
      </c>
      <c r="G723" s="35">
        <f t="shared" si="78"/>
        <v>0</v>
      </c>
      <c r="H723" s="35" t="str">
        <f t="shared" si="79"/>
        <v>Ecart négatif</v>
      </c>
      <c r="I723" s="35">
        <f t="shared" si="80"/>
        <v>4</v>
      </c>
      <c r="J723" s="17">
        <f t="shared" si="81"/>
        <v>0</v>
      </c>
      <c r="K723" s="17" t="str">
        <f t="shared" si="82"/>
        <v>Ecart négatif</v>
      </c>
      <c r="L723" s="26">
        <f t="shared" si="83"/>
        <v>4</v>
      </c>
    </row>
    <row r="724" spans="1:12" x14ac:dyDescent="0.25">
      <c r="A724" s="33" t="s">
        <v>725</v>
      </c>
      <c r="B724" s="28">
        <v>130903</v>
      </c>
      <c r="C724" s="28">
        <v>4</v>
      </c>
      <c r="D724" s="30">
        <f>IFERROR(VLOOKUP(A724,'code a barre'!A:C,3,0),0)</f>
        <v>4</v>
      </c>
      <c r="E724" s="34" t="str">
        <f t="shared" si="77"/>
        <v>Quantité OK</v>
      </c>
      <c r="F724" s="34">
        <f>C724-D724</f>
        <v>0</v>
      </c>
      <c r="G724" s="35">
        <f t="shared" si="78"/>
        <v>4</v>
      </c>
      <c r="H724" s="35" t="str">
        <f t="shared" si="79"/>
        <v>Quantité OK</v>
      </c>
      <c r="I724" s="35">
        <f t="shared" si="80"/>
        <v>0</v>
      </c>
      <c r="J724" s="17">
        <f t="shared" si="81"/>
        <v>4</v>
      </c>
      <c r="K724" s="17" t="str">
        <f t="shared" si="82"/>
        <v>Quantité OK</v>
      </c>
      <c r="L724" s="26">
        <f t="shared" si="83"/>
        <v>0</v>
      </c>
    </row>
    <row r="725" spans="1:12" x14ac:dyDescent="0.25">
      <c r="A725" s="33" t="s">
        <v>726</v>
      </c>
      <c r="B725" s="28">
        <v>130903</v>
      </c>
      <c r="C725" s="28">
        <v>3</v>
      </c>
      <c r="D725" s="30">
        <f>IFERROR(VLOOKUP(A725,'code a barre'!A:C,3,0),0)</f>
        <v>6</v>
      </c>
      <c r="E725" s="34" t="str">
        <f t="shared" si="77"/>
        <v>Ecart positif</v>
      </c>
      <c r="F725" s="34">
        <f>C725-D725</f>
        <v>-3</v>
      </c>
      <c r="G725" s="35">
        <f t="shared" si="78"/>
        <v>0</v>
      </c>
      <c r="H725" s="35" t="str">
        <f t="shared" si="79"/>
        <v>Ecart négatif</v>
      </c>
      <c r="I725" s="35">
        <f t="shared" si="80"/>
        <v>3</v>
      </c>
      <c r="J725" s="17">
        <f t="shared" si="81"/>
        <v>0</v>
      </c>
      <c r="K725" s="17" t="str">
        <f t="shared" si="82"/>
        <v>Ecart négatif</v>
      </c>
      <c r="L725" s="26">
        <f t="shared" si="83"/>
        <v>3</v>
      </c>
    </row>
    <row r="726" spans="1:12" x14ac:dyDescent="0.25">
      <c r="A726" s="33" t="s">
        <v>727</v>
      </c>
      <c r="B726" s="28">
        <v>130903</v>
      </c>
      <c r="C726" s="28">
        <v>2</v>
      </c>
      <c r="D726" s="30">
        <f>IFERROR(VLOOKUP(A726,'code a barre'!A:C,3,0),0)</f>
        <v>4</v>
      </c>
      <c r="E726" s="34" t="str">
        <f t="shared" si="77"/>
        <v>Ecart positif</v>
      </c>
      <c r="F726" s="34">
        <f>C726-D726</f>
        <v>-2</v>
      </c>
      <c r="G726" s="35">
        <f t="shared" si="78"/>
        <v>0</v>
      </c>
      <c r="H726" s="35" t="str">
        <f t="shared" si="79"/>
        <v>Ecart négatif</v>
      </c>
      <c r="I726" s="35">
        <f t="shared" si="80"/>
        <v>2</v>
      </c>
      <c r="J726" s="17">
        <f t="shared" si="81"/>
        <v>0</v>
      </c>
      <c r="K726" s="17" t="str">
        <f t="shared" si="82"/>
        <v>Ecart négatif</v>
      </c>
      <c r="L726" s="26">
        <f t="shared" si="83"/>
        <v>2</v>
      </c>
    </row>
    <row r="727" spans="1:12" x14ac:dyDescent="0.25">
      <c r="A727" s="33" t="s">
        <v>728</v>
      </c>
      <c r="B727" s="28">
        <v>130904</v>
      </c>
      <c r="C727" s="28">
        <v>5</v>
      </c>
      <c r="D727" s="30">
        <f>IFERROR(VLOOKUP(A727,'code a barre'!A:C,3,0),0)</f>
        <v>5</v>
      </c>
      <c r="E727" s="34" t="str">
        <f t="shared" si="77"/>
        <v>Quantité OK</v>
      </c>
      <c r="F727" s="34">
        <f>C727-D727</f>
        <v>0</v>
      </c>
      <c r="G727" s="35">
        <f t="shared" si="78"/>
        <v>5</v>
      </c>
      <c r="H727" s="35" t="str">
        <f t="shared" si="79"/>
        <v>Quantité OK</v>
      </c>
      <c r="I727" s="35">
        <f t="shared" si="80"/>
        <v>0</v>
      </c>
      <c r="J727" s="17">
        <f t="shared" si="81"/>
        <v>5</v>
      </c>
      <c r="K727" s="17" t="str">
        <f t="shared" si="82"/>
        <v>Quantité OK</v>
      </c>
      <c r="L727" s="26">
        <f t="shared" si="83"/>
        <v>0</v>
      </c>
    </row>
    <row r="728" spans="1:12" x14ac:dyDescent="0.25">
      <c r="A728" s="33" t="s">
        <v>729</v>
      </c>
      <c r="B728" s="28">
        <v>130904</v>
      </c>
      <c r="C728" s="28">
        <v>16</v>
      </c>
      <c r="D728" s="30">
        <f>IFERROR(VLOOKUP(A728,'code a barre'!A:C,3,0),0)</f>
        <v>14</v>
      </c>
      <c r="E728" s="34" t="str">
        <f t="shared" si="77"/>
        <v>Ecart négatif</v>
      </c>
      <c r="F728" s="34">
        <f>C728-D728</f>
        <v>2</v>
      </c>
      <c r="G728" s="35">
        <f t="shared" si="78"/>
        <v>0</v>
      </c>
      <c r="H728" s="35" t="str">
        <f t="shared" si="79"/>
        <v>Ecart négatif</v>
      </c>
      <c r="I728" s="35">
        <f t="shared" si="80"/>
        <v>16</v>
      </c>
      <c r="J728" s="17">
        <f t="shared" si="81"/>
        <v>0</v>
      </c>
      <c r="K728" s="17" t="str">
        <f t="shared" si="82"/>
        <v>Ecart négatif</v>
      </c>
      <c r="L728" s="26">
        <f t="shared" si="83"/>
        <v>16</v>
      </c>
    </row>
    <row r="729" spans="1:12" x14ac:dyDescent="0.25">
      <c r="A729" s="33" t="s">
        <v>730</v>
      </c>
      <c r="B729" s="28">
        <v>130905</v>
      </c>
      <c r="C729" s="28">
        <v>4</v>
      </c>
      <c r="D729" s="30">
        <f>IFERROR(VLOOKUP(A729,'code a barre'!A:C,3,0),0)</f>
        <v>4</v>
      </c>
      <c r="E729" s="34" t="str">
        <f t="shared" si="77"/>
        <v>Quantité OK</v>
      </c>
      <c r="F729" s="34">
        <f>C729-D729</f>
        <v>0</v>
      </c>
      <c r="G729" s="35">
        <f t="shared" si="78"/>
        <v>4</v>
      </c>
      <c r="H729" s="35" t="str">
        <f t="shared" si="79"/>
        <v>Quantité OK</v>
      </c>
      <c r="I729" s="35">
        <f t="shared" si="80"/>
        <v>0</v>
      </c>
      <c r="J729" s="17">
        <f t="shared" si="81"/>
        <v>4</v>
      </c>
      <c r="K729" s="17" t="str">
        <f t="shared" si="82"/>
        <v>Quantité OK</v>
      </c>
      <c r="L729" s="26">
        <f t="shared" si="83"/>
        <v>0</v>
      </c>
    </row>
    <row r="730" spans="1:12" x14ac:dyDescent="0.25">
      <c r="A730" s="33" t="s">
        <v>731</v>
      </c>
      <c r="B730" s="28">
        <v>130905</v>
      </c>
      <c r="C730" s="28">
        <v>11</v>
      </c>
      <c r="D730" s="30">
        <f>IFERROR(VLOOKUP(A730,'code a barre'!A:C,3,0),0)</f>
        <v>10</v>
      </c>
      <c r="E730" s="34" t="str">
        <f t="shared" si="77"/>
        <v>Ecart négatif</v>
      </c>
      <c r="F730" s="34">
        <f>C730-D730</f>
        <v>1</v>
      </c>
      <c r="G730" s="35">
        <f t="shared" si="78"/>
        <v>0</v>
      </c>
      <c r="H730" s="35" t="str">
        <f t="shared" si="79"/>
        <v>Ecart négatif</v>
      </c>
      <c r="I730" s="35">
        <f t="shared" si="80"/>
        <v>11</v>
      </c>
      <c r="J730" s="17">
        <f t="shared" si="81"/>
        <v>0</v>
      </c>
      <c r="K730" s="17" t="str">
        <f t="shared" si="82"/>
        <v>Ecart négatif</v>
      </c>
      <c r="L730" s="26">
        <f t="shared" si="83"/>
        <v>11</v>
      </c>
    </row>
    <row r="731" spans="1:12" x14ac:dyDescent="0.25">
      <c r="A731" s="36" t="s">
        <v>732</v>
      </c>
      <c r="B731" s="28">
        <v>131000</v>
      </c>
      <c r="C731" s="28">
        <v>1</v>
      </c>
      <c r="D731" s="30">
        <f>IFERROR(VLOOKUP(A731,'code a barre'!A:C,3,0),0)</f>
        <v>1</v>
      </c>
      <c r="E731" s="34" t="str">
        <f t="shared" si="77"/>
        <v>Quantité OK</v>
      </c>
      <c r="F731" s="34">
        <f>C731-D731</f>
        <v>0</v>
      </c>
      <c r="G731" s="35">
        <f t="shared" si="78"/>
        <v>1</v>
      </c>
      <c r="H731" s="35" t="str">
        <f t="shared" si="79"/>
        <v>Quantité OK</v>
      </c>
      <c r="I731" s="35">
        <f t="shared" si="80"/>
        <v>0</v>
      </c>
      <c r="J731" s="17">
        <f t="shared" si="81"/>
        <v>1</v>
      </c>
      <c r="K731" s="17" t="str">
        <f t="shared" si="82"/>
        <v>Quantité OK</v>
      </c>
      <c r="L731" s="26">
        <f t="shared" si="83"/>
        <v>0</v>
      </c>
    </row>
    <row r="732" spans="1:12" x14ac:dyDescent="0.25">
      <c r="A732" s="33" t="s">
        <v>733</v>
      </c>
      <c r="B732" s="28">
        <v>131001</v>
      </c>
      <c r="C732" s="28">
        <v>2</v>
      </c>
      <c r="D732" s="30">
        <f>IFERROR(VLOOKUP(A732,'code a barre'!A:C,3,0),0)</f>
        <v>1</v>
      </c>
      <c r="E732" s="34" t="str">
        <f t="shared" si="77"/>
        <v>Ecart négatif</v>
      </c>
      <c r="F732" s="34">
        <f>C732-D732</f>
        <v>1</v>
      </c>
      <c r="G732" s="35">
        <f t="shared" si="78"/>
        <v>0</v>
      </c>
      <c r="H732" s="35" t="str">
        <f t="shared" si="79"/>
        <v>Ecart négatif</v>
      </c>
      <c r="I732" s="35">
        <f t="shared" si="80"/>
        <v>2</v>
      </c>
      <c r="J732" s="17">
        <f t="shared" si="81"/>
        <v>0</v>
      </c>
      <c r="K732" s="17" t="str">
        <f t="shared" si="82"/>
        <v>Ecart négatif</v>
      </c>
      <c r="L732" s="26">
        <f t="shared" si="83"/>
        <v>2</v>
      </c>
    </row>
    <row r="733" spans="1:12" x14ac:dyDescent="0.25">
      <c r="A733" s="33" t="s">
        <v>734</v>
      </c>
      <c r="B733" s="28">
        <v>131001</v>
      </c>
      <c r="C733" s="28">
        <v>2</v>
      </c>
      <c r="D733" s="30">
        <f>IFERROR(VLOOKUP(A733,'code a barre'!A:C,3,0),0)</f>
        <v>2</v>
      </c>
      <c r="E733" s="34" t="str">
        <f t="shared" si="77"/>
        <v>Quantité OK</v>
      </c>
      <c r="F733" s="34">
        <f>C733-D733</f>
        <v>0</v>
      </c>
      <c r="G733" s="35">
        <f t="shared" si="78"/>
        <v>2</v>
      </c>
      <c r="H733" s="35" t="str">
        <f t="shared" si="79"/>
        <v>Quantité OK</v>
      </c>
      <c r="I733" s="35">
        <f t="shared" si="80"/>
        <v>0</v>
      </c>
      <c r="J733" s="17">
        <f t="shared" si="81"/>
        <v>2</v>
      </c>
      <c r="K733" s="17" t="str">
        <f t="shared" si="82"/>
        <v>Quantité OK</v>
      </c>
      <c r="L733" s="26">
        <f t="shared" si="83"/>
        <v>0</v>
      </c>
    </row>
    <row r="734" spans="1:12" x14ac:dyDescent="0.25">
      <c r="A734" s="33" t="s">
        <v>735</v>
      </c>
      <c r="B734" s="28">
        <v>131001</v>
      </c>
      <c r="C734" s="28">
        <v>1</v>
      </c>
      <c r="D734" s="30">
        <f>IFERROR(VLOOKUP(A734,'code a barre'!A:C,3,0),0)</f>
        <v>1</v>
      </c>
      <c r="E734" s="34" t="str">
        <f t="shared" si="77"/>
        <v>Quantité OK</v>
      </c>
      <c r="F734" s="34">
        <f>C734-D734</f>
        <v>0</v>
      </c>
      <c r="G734" s="35">
        <f t="shared" si="78"/>
        <v>1</v>
      </c>
      <c r="H734" s="35" t="str">
        <f t="shared" si="79"/>
        <v>Quantité OK</v>
      </c>
      <c r="I734" s="35">
        <f t="shared" si="80"/>
        <v>0</v>
      </c>
      <c r="J734" s="17">
        <f t="shared" si="81"/>
        <v>1</v>
      </c>
      <c r="K734" s="17" t="str">
        <f t="shared" si="82"/>
        <v>Quantité OK</v>
      </c>
      <c r="L734" s="26">
        <f t="shared" si="83"/>
        <v>0</v>
      </c>
    </row>
    <row r="735" spans="1:12" x14ac:dyDescent="0.25">
      <c r="A735" s="33" t="s">
        <v>736</v>
      </c>
      <c r="B735" s="28">
        <v>131001</v>
      </c>
      <c r="C735" s="28">
        <v>1</v>
      </c>
      <c r="D735" s="30">
        <f>IFERROR(VLOOKUP(A735,'code a barre'!A:C,3,0),0)</f>
        <v>1</v>
      </c>
      <c r="E735" s="34" t="str">
        <f t="shared" si="77"/>
        <v>Quantité OK</v>
      </c>
      <c r="F735" s="34">
        <f>C735-D735</f>
        <v>0</v>
      </c>
      <c r="G735" s="35">
        <f t="shared" si="78"/>
        <v>1</v>
      </c>
      <c r="H735" s="35" t="str">
        <f t="shared" si="79"/>
        <v>Quantité OK</v>
      </c>
      <c r="I735" s="35">
        <f t="shared" si="80"/>
        <v>0</v>
      </c>
      <c r="J735" s="17">
        <f t="shared" si="81"/>
        <v>1</v>
      </c>
      <c r="K735" s="17" t="str">
        <f t="shared" si="82"/>
        <v>Quantité OK</v>
      </c>
      <c r="L735" s="26">
        <f t="shared" si="83"/>
        <v>0</v>
      </c>
    </row>
    <row r="736" spans="1:12" x14ac:dyDescent="0.25">
      <c r="A736" s="33" t="s">
        <v>737</v>
      </c>
      <c r="B736" s="28">
        <v>131001</v>
      </c>
      <c r="C736" s="28">
        <v>3</v>
      </c>
      <c r="D736" s="30">
        <f>IFERROR(VLOOKUP(A736,'code a barre'!A:C,3,0),0)</f>
        <v>3</v>
      </c>
      <c r="E736" s="34" t="str">
        <f t="shared" si="77"/>
        <v>Quantité OK</v>
      </c>
      <c r="F736" s="34">
        <f>C736-D736</f>
        <v>0</v>
      </c>
      <c r="G736" s="35">
        <f t="shared" si="78"/>
        <v>3</v>
      </c>
      <c r="H736" s="35" t="str">
        <f t="shared" si="79"/>
        <v>Quantité OK</v>
      </c>
      <c r="I736" s="35">
        <f t="shared" si="80"/>
        <v>0</v>
      </c>
      <c r="J736" s="17">
        <f t="shared" si="81"/>
        <v>3</v>
      </c>
      <c r="K736" s="17" t="str">
        <f t="shared" si="82"/>
        <v>Quantité OK</v>
      </c>
      <c r="L736" s="26">
        <f t="shared" si="83"/>
        <v>0</v>
      </c>
    </row>
    <row r="737" spans="1:12" x14ac:dyDescent="0.25">
      <c r="A737" s="33" t="s">
        <v>738</v>
      </c>
      <c r="B737" s="28">
        <v>131001</v>
      </c>
      <c r="C737" s="28">
        <v>1</v>
      </c>
      <c r="D737" s="30">
        <f>IFERROR(VLOOKUP(A737,'code a barre'!A:C,3,0),0)</f>
        <v>1</v>
      </c>
      <c r="E737" s="34" t="str">
        <f t="shared" si="77"/>
        <v>Quantité OK</v>
      </c>
      <c r="F737" s="34">
        <f>C737-D737</f>
        <v>0</v>
      </c>
      <c r="G737" s="35">
        <f t="shared" si="78"/>
        <v>1</v>
      </c>
      <c r="H737" s="35" t="str">
        <f t="shared" si="79"/>
        <v>Quantité OK</v>
      </c>
      <c r="I737" s="35">
        <f t="shared" si="80"/>
        <v>0</v>
      </c>
      <c r="J737" s="17">
        <f t="shared" si="81"/>
        <v>1</v>
      </c>
      <c r="K737" s="17" t="str">
        <f t="shared" si="82"/>
        <v>Quantité OK</v>
      </c>
      <c r="L737" s="26">
        <f t="shared" si="83"/>
        <v>0</v>
      </c>
    </row>
    <row r="738" spans="1:12" x14ac:dyDescent="0.25">
      <c r="A738" s="33" t="s">
        <v>739</v>
      </c>
      <c r="B738" s="28">
        <v>131001</v>
      </c>
      <c r="C738" s="28">
        <v>2</v>
      </c>
      <c r="D738" s="30">
        <f>IFERROR(VLOOKUP(A738,'code a barre'!A:C,3,0),0)</f>
        <v>2</v>
      </c>
      <c r="E738" s="34" t="str">
        <f t="shared" si="77"/>
        <v>Quantité OK</v>
      </c>
      <c r="F738" s="34">
        <f>C738-D738</f>
        <v>0</v>
      </c>
      <c r="G738" s="35">
        <f t="shared" si="78"/>
        <v>2</v>
      </c>
      <c r="H738" s="35" t="str">
        <f t="shared" si="79"/>
        <v>Quantité OK</v>
      </c>
      <c r="I738" s="35">
        <f t="shared" si="80"/>
        <v>0</v>
      </c>
      <c r="J738" s="17">
        <f t="shared" si="81"/>
        <v>2</v>
      </c>
      <c r="K738" s="17" t="str">
        <f t="shared" si="82"/>
        <v>Quantité OK</v>
      </c>
      <c r="L738" s="26">
        <f t="shared" si="83"/>
        <v>0</v>
      </c>
    </row>
    <row r="739" spans="1:12" x14ac:dyDescent="0.25">
      <c r="A739" s="33" t="s">
        <v>740</v>
      </c>
      <c r="B739" s="28">
        <v>131002</v>
      </c>
      <c r="C739" s="28">
        <v>1</v>
      </c>
      <c r="D739" s="30">
        <f>IFERROR(VLOOKUP(A739,'code a barre'!A:C,3,0),0)</f>
        <v>1</v>
      </c>
      <c r="E739" s="34" t="str">
        <f t="shared" si="77"/>
        <v>Quantité OK</v>
      </c>
      <c r="F739" s="34">
        <f>C739-D739</f>
        <v>0</v>
      </c>
      <c r="G739" s="35">
        <f t="shared" si="78"/>
        <v>1</v>
      </c>
      <c r="H739" s="35" t="str">
        <f t="shared" si="79"/>
        <v>Quantité OK</v>
      </c>
      <c r="I739" s="35">
        <f t="shared" si="80"/>
        <v>0</v>
      </c>
      <c r="J739" s="17">
        <f t="shared" si="81"/>
        <v>1</v>
      </c>
      <c r="K739" s="17" t="str">
        <f t="shared" si="82"/>
        <v>Quantité OK</v>
      </c>
      <c r="L739" s="26">
        <f t="shared" si="83"/>
        <v>0</v>
      </c>
    </row>
    <row r="740" spans="1:12" x14ac:dyDescent="0.25">
      <c r="A740" s="33" t="s">
        <v>741</v>
      </c>
      <c r="B740" s="28">
        <v>131002</v>
      </c>
      <c r="C740" s="28">
        <v>1</v>
      </c>
      <c r="D740" s="30">
        <f>IFERROR(VLOOKUP(A740,'code a barre'!A:C,3,0),0)</f>
        <v>1</v>
      </c>
      <c r="E740" s="34" t="str">
        <f t="shared" si="77"/>
        <v>Quantité OK</v>
      </c>
      <c r="F740" s="34">
        <f>C740-D740</f>
        <v>0</v>
      </c>
      <c r="G740" s="35">
        <f t="shared" si="78"/>
        <v>1</v>
      </c>
      <c r="H740" s="35" t="str">
        <f t="shared" si="79"/>
        <v>Quantité OK</v>
      </c>
      <c r="I740" s="35">
        <f t="shared" si="80"/>
        <v>0</v>
      </c>
      <c r="J740" s="17">
        <f t="shared" si="81"/>
        <v>1</v>
      </c>
      <c r="K740" s="17" t="str">
        <f t="shared" si="82"/>
        <v>Quantité OK</v>
      </c>
      <c r="L740" s="26">
        <f t="shared" si="83"/>
        <v>0</v>
      </c>
    </row>
    <row r="741" spans="1:12" x14ac:dyDescent="0.25">
      <c r="A741" s="33" t="s">
        <v>742</v>
      </c>
      <c r="B741" s="28">
        <v>131002</v>
      </c>
      <c r="C741" s="28">
        <v>1</v>
      </c>
      <c r="D741" s="30">
        <f>IFERROR(VLOOKUP(A741,'code a barre'!A:C,3,0),0)</f>
        <v>1</v>
      </c>
      <c r="E741" s="34" t="str">
        <f t="shared" si="77"/>
        <v>Quantité OK</v>
      </c>
      <c r="F741" s="34">
        <f>C741-D741</f>
        <v>0</v>
      </c>
      <c r="G741" s="35">
        <f t="shared" si="78"/>
        <v>1</v>
      </c>
      <c r="H741" s="35" t="str">
        <f t="shared" si="79"/>
        <v>Quantité OK</v>
      </c>
      <c r="I741" s="35">
        <f t="shared" si="80"/>
        <v>0</v>
      </c>
      <c r="J741" s="17">
        <f t="shared" si="81"/>
        <v>1</v>
      </c>
      <c r="K741" s="17" t="str">
        <f t="shared" si="82"/>
        <v>Quantité OK</v>
      </c>
      <c r="L741" s="26">
        <f t="shared" si="83"/>
        <v>0</v>
      </c>
    </row>
    <row r="742" spans="1:12" x14ac:dyDescent="0.25">
      <c r="A742" s="33" t="s">
        <v>743</v>
      </c>
      <c r="B742" s="28">
        <v>131002</v>
      </c>
      <c r="C742" s="28">
        <v>1</v>
      </c>
      <c r="D742" s="30">
        <f>IFERROR(VLOOKUP(A742,'code a barre'!A:C,3,0),0)</f>
        <v>1</v>
      </c>
      <c r="E742" s="34" t="str">
        <f t="shared" si="77"/>
        <v>Quantité OK</v>
      </c>
      <c r="F742" s="34">
        <f>C742-D742</f>
        <v>0</v>
      </c>
      <c r="G742" s="35">
        <f t="shared" si="78"/>
        <v>1</v>
      </c>
      <c r="H742" s="35" t="str">
        <f t="shared" si="79"/>
        <v>Quantité OK</v>
      </c>
      <c r="I742" s="35">
        <f t="shared" si="80"/>
        <v>0</v>
      </c>
      <c r="J742" s="17">
        <f t="shared" si="81"/>
        <v>1</v>
      </c>
      <c r="K742" s="17" t="str">
        <f t="shared" si="82"/>
        <v>Quantité OK</v>
      </c>
      <c r="L742" s="26">
        <f t="shared" si="83"/>
        <v>0</v>
      </c>
    </row>
    <row r="743" spans="1:12" x14ac:dyDescent="0.25">
      <c r="A743" s="33" t="s">
        <v>744</v>
      </c>
      <c r="B743" s="28">
        <v>131002</v>
      </c>
      <c r="C743" s="28">
        <v>2</v>
      </c>
      <c r="D743" s="30">
        <f>IFERROR(VLOOKUP(A743,'code a barre'!A:C,3,0),0)</f>
        <v>2</v>
      </c>
      <c r="E743" s="34" t="str">
        <f t="shared" si="77"/>
        <v>Quantité OK</v>
      </c>
      <c r="F743" s="34">
        <f>C743-D743</f>
        <v>0</v>
      </c>
      <c r="G743" s="35">
        <f t="shared" si="78"/>
        <v>2</v>
      </c>
      <c r="H743" s="35" t="str">
        <f t="shared" si="79"/>
        <v>Quantité OK</v>
      </c>
      <c r="I743" s="35">
        <f t="shared" si="80"/>
        <v>0</v>
      </c>
      <c r="J743" s="17">
        <f t="shared" si="81"/>
        <v>2</v>
      </c>
      <c r="K743" s="17" t="str">
        <f t="shared" si="82"/>
        <v>Quantité OK</v>
      </c>
      <c r="L743" s="26">
        <f t="shared" si="83"/>
        <v>0</v>
      </c>
    </row>
    <row r="744" spans="1:12" x14ac:dyDescent="0.25">
      <c r="A744" s="33" t="s">
        <v>745</v>
      </c>
      <c r="B744" s="28">
        <v>131002</v>
      </c>
      <c r="C744" s="28">
        <v>2</v>
      </c>
      <c r="D744" s="30">
        <f>IFERROR(VLOOKUP(A744,'code a barre'!A:C,3,0),0)</f>
        <v>2</v>
      </c>
      <c r="E744" s="34" t="str">
        <f t="shared" si="77"/>
        <v>Quantité OK</v>
      </c>
      <c r="F744" s="34">
        <f>C744-D744</f>
        <v>0</v>
      </c>
      <c r="G744" s="35">
        <f t="shared" si="78"/>
        <v>2</v>
      </c>
      <c r="H744" s="35" t="str">
        <f t="shared" si="79"/>
        <v>Quantité OK</v>
      </c>
      <c r="I744" s="35">
        <f t="shared" si="80"/>
        <v>0</v>
      </c>
      <c r="J744" s="17">
        <f t="shared" si="81"/>
        <v>2</v>
      </c>
      <c r="K744" s="17" t="str">
        <f t="shared" si="82"/>
        <v>Quantité OK</v>
      </c>
      <c r="L744" s="26">
        <f t="shared" si="83"/>
        <v>0</v>
      </c>
    </row>
    <row r="745" spans="1:12" x14ac:dyDescent="0.25">
      <c r="A745" s="33" t="s">
        <v>746</v>
      </c>
      <c r="B745" s="28">
        <v>131002</v>
      </c>
      <c r="C745" s="28">
        <v>3</v>
      </c>
      <c r="D745" s="30">
        <f>IFERROR(VLOOKUP(A745,'code a barre'!A:C,3,0),0)</f>
        <v>3</v>
      </c>
      <c r="E745" s="34" t="str">
        <f t="shared" si="77"/>
        <v>Quantité OK</v>
      </c>
      <c r="F745" s="34">
        <f>C745-D745</f>
        <v>0</v>
      </c>
      <c r="G745" s="35">
        <f t="shared" si="78"/>
        <v>3</v>
      </c>
      <c r="H745" s="35" t="str">
        <f t="shared" si="79"/>
        <v>Quantité OK</v>
      </c>
      <c r="I745" s="35">
        <f t="shared" si="80"/>
        <v>0</v>
      </c>
      <c r="J745" s="17">
        <f t="shared" si="81"/>
        <v>3</v>
      </c>
      <c r="K745" s="17" t="str">
        <f t="shared" si="82"/>
        <v>Quantité OK</v>
      </c>
      <c r="L745" s="26">
        <f t="shared" si="83"/>
        <v>0</v>
      </c>
    </row>
    <row r="746" spans="1:12" x14ac:dyDescent="0.25">
      <c r="A746" s="33" t="s">
        <v>747</v>
      </c>
      <c r="B746" s="28">
        <v>131002</v>
      </c>
      <c r="C746" s="28">
        <v>1</v>
      </c>
      <c r="D746" s="30">
        <f>IFERROR(VLOOKUP(A746,'code a barre'!A:C,3,0),0)</f>
        <v>1</v>
      </c>
      <c r="E746" s="34" t="str">
        <f t="shared" si="77"/>
        <v>Quantité OK</v>
      </c>
      <c r="F746" s="34">
        <f>C746-D746</f>
        <v>0</v>
      </c>
      <c r="G746" s="35">
        <f t="shared" si="78"/>
        <v>1</v>
      </c>
      <c r="H746" s="35" t="str">
        <f t="shared" si="79"/>
        <v>Quantité OK</v>
      </c>
      <c r="I746" s="35">
        <f t="shared" si="80"/>
        <v>0</v>
      </c>
      <c r="J746" s="17">
        <f t="shared" si="81"/>
        <v>1</v>
      </c>
      <c r="K746" s="17" t="str">
        <f t="shared" si="82"/>
        <v>Quantité OK</v>
      </c>
      <c r="L746" s="26">
        <f t="shared" si="83"/>
        <v>0</v>
      </c>
    </row>
    <row r="747" spans="1:12" x14ac:dyDescent="0.25">
      <c r="A747" s="33" t="s">
        <v>748</v>
      </c>
      <c r="B747" s="28">
        <v>131003</v>
      </c>
      <c r="C747" s="28">
        <v>3</v>
      </c>
      <c r="D747" s="30">
        <f>IFERROR(VLOOKUP(A747,'code a barre'!A:C,3,0),0)</f>
        <v>4</v>
      </c>
      <c r="E747" s="34" t="str">
        <f t="shared" si="77"/>
        <v>Ecart positif</v>
      </c>
      <c r="F747" s="34">
        <f>C747-D747</f>
        <v>-1</v>
      </c>
      <c r="G747" s="35">
        <f t="shared" si="78"/>
        <v>0</v>
      </c>
      <c r="H747" s="35" t="str">
        <f t="shared" si="79"/>
        <v>Ecart négatif</v>
      </c>
      <c r="I747" s="35">
        <f t="shared" si="80"/>
        <v>3</v>
      </c>
      <c r="J747" s="17">
        <f t="shared" si="81"/>
        <v>0</v>
      </c>
      <c r="K747" s="17" t="str">
        <f t="shared" si="82"/>
        <v>Ecart négatif</v>
      </c>
      <c r="L747" s="26">
        <f t="shared" si="83"/>
        <v>3</v>
      </c>
    </row>
    <row r="748" spans="1:12" x14ac:dyDescent="0.25">
      <c r="A748" s="33" t="s">
        <v>749</v>
      </c>
      <c r="B748" s="28">
        <v>131003</v>
      </c>
      <c r="C748" s="28">
        <v>4</v>
      </c>
      <c r="D748" s="30">
        <f>IFERROR(VLOOKUP(A748,'code a barre'!A:C,3,0),0)</f>
        <v>4</v>
      </c>
      <c r="E748" s="34" t="str">
        <f t="shared" si="77"/>
        <v>Quantité OK</v>
      </c>
      <c r="F748" s="34">
        <f>C748-D748</f>
        <v>0</v>
      </c>
      <c r="G748" s="35">
        <f t="shared" si="78"/>
        <v>4</v>
      </c>
      <c r="H748" s="35" t="str">
        <f t="shared" si="79"/>
        <v>Quantité OK</v>
      </c>
      <c r="I748" s="35">
        <f t="shared" si="80"/>
        <v>0</v>
      </c>
      <c r="J748" s="17">
        <f t="shared" si="81"/>
        <v>4</v>
      </c>
      <c r="K748" s="17" t="str">
        <f t="shared" si="82"/>
        <v>Quantité OK</v>
      </c>
      <c r="L748" s="26">
        <f t="shared" si="83"/>
        <v>0</v>
      </c>
    </row>
    <row r="749" spans="1:12" x14ac:dyDescent="0.25">
      <c r="A749" s="33" t="s">
        <v>750</v>
      </c>
      <c r="B749" s="28">
        <v>131003</v>
      </c>
      <c r="C749" s="28">
        <v>2</v>
      </c>
      <c r="D749" s="30">
        <f>IFERROR(VLOOKUP(A749,'code a barre'!A:C,3,0),0)</f>
        <v>0</v>
      </c>
      <c r="E749" s="34" t="str">
        <f t="shared" si="77"/>
        <v>Ecart négatif</v>
      </c>
      <c r="F749" s="34">
        <f>C749-D749</f>
        <v>2</v>
      </c>
      <c r="G749" s="35">
        <f t="shared" si="78"/>
        <v>0</v>
      </c>
      <c r="H749" s="35" t="str">
        <f t="shared" si="79"/>
        <v>Ecart négatif</v>
      </c>
      <c r="I749" s="35">
        <f t="shared" si="80"/>
        <v>2</v>
      </c>
      <c r="J749" s="17">
        <f t="shared" si="81"/>
        <v>0</v>
      </c>
      <c r="K749" s="17" t="str">
        <f t="shared" si="82"/>
        <v>Ecart négatif</v>
      </c>
      <c r="L749" s="26">
        <f t="shared" si="83"/>
        <v>2</v>
      </c>
    </row>
    <row r="750" spans="1:12" x14ac:dyDescent="0.25">
      <c r="A750" s="33" t="s">
        <v>751</v>
      </c>
      <c r="B750" s="28">
        <v>131003</v>
      </c>
      <c r="C750" s="28">
        <v>1</v>
      </c>
      <c r="D750" s="30">
        <f>IFERROR(VLOOKUP(A750,'code a barre'!A:C,3,0),0)</f>
        <v>1</v>
      </c>
      <c r="E750" s="34" t="str">
        <f t="shared" si="77"/>
        <v>Quantité OK</v>
      </c>
      <c r="F750" s="34">
        <f>C750-D750</f>
        <v>0</v>
      </c>
      <c r="G750" s="35">
        <f t="shared" si="78"/>
        <v>1</v>
      </c>
      <c r="H750" s="35" t="str">
        <f t="shared" si="79"/>
        <v>Quantité OK</v>
      </c>
      <c r="I750" s="35">
        <f t="shared" si="80"/>
        <v>0</v>
      </c>
      <c r="J750" s="17">
        <f t="shared" si="81"/>
        <v>1</v>
      </c>
      <c r="K750" s="17" t="str">
        <f t="shared" si="82"/>
        <v>Quantité OK</v>
      </c>
      <c r="L750" s="26">
        <f t="shared" si="83"/>
        <v>0</v>
      </c>
    </row>
    <row r="751" spans="1:12" x14ac:dyDescent="0.25">
      <c r="A751" s="33" t="s">
        <v>752</v>
      </c>
      <c r="B751" s="28">
        <v>131003</v>
      </c>
      <c r="C751" s="28">
        <v>7</v>
      </c>
      <c r="D751" s="30">
        <f>IFERROR(VLOOKUP(A751,'code a barre'!A:C,3,0),0)</f>
        <v>7</v>
      </c>
      <c r="E751" s="34" t="str">
        <f t="shared" si="77"/>
        <v>Quantité OK</v>
      </c>
      <c r="F751" s="34">
        <f>C751-D751</f>
        <v>0</v>
      </c>
      <c r="G751" s="35">
        <f t="shared" si="78"/>
        <v>7</v>
      </c>
      <c r="H751" s="35" t="str">
        <f t="shared" si="79"/>
        <v>Quantité OK</v>
      </c>
      <c r="I751" s="35">
        <f t="shared" si="80"/>
        <v>0</v>
      </c>
      <c r="J751" s="17">
        <f t="shared" si="81"/>
        <v>7</v>
      </c>
      <c r="K751" s="17" t="str">
        <f t="shared" si="82"/>
        <v>Quantité OK</v>
      </c>
      <c r="L751" s="26">
        <f t="shared" si="83"/>
        <v>0</v>
      </c>
    </row>
    <row r="752" spans="1:12" x14ac:dyDescent="0.25">
      <c r="A752" s="33" t="s">
        <v>753</v>
      </c>
      <c r="B752" s="28">
        <v>131003</v>
      </c>
      <c r="C752" s="28">
        <v>6</v>
      </c>
      <c r="D752" s="30">
        <f>IFERROR(VLOOKUP(A752,'code a barre'!A:C,3,0),0)</f>
        <v>6</v>
      </c>
      <c r="E752" s="34" t="str">
        <f t="shared" si="77"/>
        <v>Quantité OK</v>
      </c>
      <c r="F752" s="34">
        <f>C752-D752</f>
        <v>0</v>
      </c>
      <c r="G752" s="35">
        <f t="shared" si="78"/>
        <v>6</v>
      </c>
      <c r="H752" s="35" t="str">
        <f t="shared" si="79"/>
        <v>Quantité OK</v>
      </c>
      <c r="I752" s="35">
        <f t="shared" si="80"/>
        <v>0</v>
      </c>
      <c r="J752" s="17">
        <f t="shared" si="81"/>
        <v>6</v>
      </c>
      <c r="K752" s="17" t="str">
        <f t="shared" si="82"/>
        <v>Quantité OK</v>
      </c>
      <c r="L752" s="26">
        <f t="shared" si="83"/>
        <v>0</v>
      </c>
    </row>
    <row r="753" spans="1:12" x14ac:dyDescent="0.25">
      <c r="A753" s="33" t="s">
        <v>754</v>
      </c>
      <c r="B753" s="28">
        <v>131003</v>
      </c>
      <c r="C753" s="28">
        <v>1</v>
      </c>
      <c r="D753" s="30">
        <f>IFERROR(VLOOKUP(A753,'code a barre'!A:C,3,0),0)</f>
        <v>1</v>
      </c>
      <c r="E753" s="34" t="str">
        <f t="shared" si="77"/>
        <v>Quantité OK</v>
      </c>
      <c r="F753" s="34">
        <f>C753-D753</f>
        <v>0</v>
      </c>
      <c r="G753" s="35">
        <f t="shared" si="78"/>
        <v>1</v>
      </c>
      <c r="H753" s="35" t="str">
        <f t="shared" si="79"/>
        <v>Quantité OK</v>
      </c>
      <c r="I753" s="35">
        <f t="shared" si="80"/>
        <v>0</v>
      </c>
      <c r="J753" s="17">
        <f t="shared" si="81"/>
        <v>1</v>
      </c>
      <c r="K753" s="17" t="str">
        <f t="shared" si="82"/>
        <v>Quantité OK</v>
      </c>
      <c r="L753" s="26">
        <f t="shared" si="83"/>
        <v>0</v>
      </c>
    </row>
    <row r="754" spans="1:12" x14ac:dyDescent="0.25">
      <c r="A754" s="33" t="s">
        <v>755</v>
      </c>
      <c r="B754" s="28">
        <v>131004</v>
      </c>
      <c r="C754" s="28">
        <v>2</v>
      </c>
      <c r="D754" s="30">
        <f>IFERROR(VLOOKUP(A754,'code a barre'!A:C,3,0),0)</f>
        <v>2</v>
      </c>
      <c r="E754" s="34" t="str">
        <f t="shared" si="77"/>
        <v>Quantité OK</v>
      </c>
      <c r="F754" s="34">
        <f>C754-D754</f>
        <v>0</v>
      </c>
      <c r="G754" s="35">
        <f t="shared" si="78"/>
        <v>2</v>
      </c>
      <c r="H754" s="35" t="str">
        <f t="shared" si="79"/>
        <v>Quantité OK</v>
      </c>
      <c r="I754" s="35">
        <f t="shared" si="80"/>
        <v>0</v>
      </c>
      <c r="J754" s="17">
        <f t="shared" si="81"/>
        <v>2</v>
      </c>
      <c r="K754" s="17" t="str">
        <f t="shared" si="82"/>
        <v>Quantité OK</v>
      </c>
      <c r="L754" s="26">
        <f t="shared" si="83"/>
        <v>0</v>
      </c>
    </row>
    <row r="755" spans="1:12" x14ac:dyDescent="0.25">
      <c r="A755" s="36" t="s">
        <v>756</v>
      </c>
      <c r="B755" s="28">
        <v>131004</v>
      </c>
      <c r="C755" s="28">
        <v>2</v>
      </c>
      <c r="D755" s="30">
        <f>IFERROR(VLOOKUP(A755,'code a barre'!A:C,3,0),0)</f>
        <v>2</v>
      </c>
      <c r="E755" s="34" t="str">
        <f t="shared" si="77"/>
        <v>Quantité OK</v>
      </c>
      <c r="F755" s="34">
        <f>C755-D755</f>
        <v>0</v>
      </c>
      <c r="G755" s="35">
        <f t="shared" si="78"/>
        <v>2</v>
      </c>
      <c r="H755" s="35" t="str">
        <f t="shared" si="79"/>
        <v>Quantité OK</v>
      </c>
      <c r="I755" s="35">
        <f t="shared" si="80"/>
        <v>0</v>
      </c>
      <c r="J755" s="17">
        <f t="shared" si="81"/>
        <v>2</v>
      </c>
      <c r="K755" s="17" t="str">
        <f t="shared" si="82"/>
        <v>Quantité OK</v>
      </c>
      <c r="L755" s="26">
        <f t="shared" si="83"/>
        <v>0</v>
      </c>
    </row>
    <row r="756" spans="1:12" x14ac:dyDescent="0.25">
      <c r="A756" s="33" t="s">
        <v>757</v>
      </c>
      <c r="B756" s="28">
        <v>131005</v>
      </c>
      <c r="C756" s="28">
        <v>11</v>
      </c>
      <c r="D756" s="30">
        <f>IFERROR(VLOOKUP(A756,'code a barre'!A:C,3,0),0)</f>
        <v>0</v>
      </c>
      <c r="E756" s="34" t="str">
        <f t="shared" si="77"/>
        <v>Ecart négatif</v>
      </c>
      <c r="F756" s="34">
        <f>C756-D756</f>
        <v>11</v>
      </c>
      <c r="G756" s="35">
        <f t="shared" si="78"/>
        <v>0</v>
      </c>
      <c r="H756" s="35" t="str">
        <f t="shared" si="79"/>
        <v>Ecart négatif</v>
      </c>
      <c r="I756" s="35">
        <f t="shared" si="80"/>
        <v>11</v>
      </c>
      <c r="J756" s="17">
        <f t="shared" si="81"/>
        <v>0</v>
      </c>
      <c r="K756" s="17" t="str">
        <f t="shared" si="82"/>
        <v>Ecart négatif</v>
      </c>
      <c r="L756" s="26">
        <f t="shared" si="83"/>
        <v>11</v>
      </c>
    </row>
    <row r="757" spans="1:12" x14ac:dyDescent="0.25">
      <c r="A757" s="33" t="s">
        <v>758</v>
      </c>
      <c r="B757" s="28">
        <v>131005</v>
      </c>
      <c r="C757" s="28">
        <v>17</v>
      </c>
      <c r="D757" s="30">
        <f>IFERROR(VLOOKUP(A757,'code a barre'!A:C,3,0),0)</f>
        <v>16</v>
      </c>
      <c r="E757" s="34" t="str">
        <f t="shared" si="77"/>
        <v>Ecart négatif</v>
      </c>
      <c r="F757" s="34">
        <f>C757-D757</f>
        <v>1</v>
      </c>
      <c r="G757" s="35">
        <f t="shared" si="78"/>
        <v>0</v>
      </c>
      <c r="H757" s="35" t="str">
        <f t="shared" si="79"/>
        <v>Ecart négatif</v>
      </c>
      <c r="I757" s="35">
        <f t="shared" si="80"/>
        <v>17</v>
      </c>
      <c r="J757" s="17">
        <f t="shared" si="81"/>
        <v>0</v>
      </c>
      <c r="K757" s="17" t="str">
        <f t="shared" si="82"/>
        <v>Ecart négatif</v>
      </c>
      <c r="L757" s="26">
        <f t="shared" si="83"/>
        <v>17</v>
      </c>
    </row>
    <row r="758" spans="1:12" x14ac:dyDescent="0.25">
      <c r="A758" s="33" t="s">
        <v>759</v>
      </c>
      <c r="B758" s="28">
        <v>131005</v>
      </c>
      <c r="C758" s="28">
        <v>1</v>
      </c>
      <c r="D758" s="30">
        <f>IFERROR(VLOOKUP(A758,'code a barre'!A:C,3,0),0)</f>
        <v>1</v>
      </c>
      <c r="E758" s="34" t="str">
        <f t="shared" si="77"/>
        <v>Quantité OK</v>
      </c>
      <c r="F758" s="34">
        <f>C758-D758</f>
        <v>0</v>
      </c>
      <c r="G758" s="35">
        <f t="shared" si="78"/>
        <v>1</v>
      </c>
      <c r="H758" s="35" t="str">
        <f t="shared" si="79"/>
        <v>Quantité OK</v>
      </c>
      <c r="I758" s="35">
        <f t="shared" si="80"/>
        <v>0</v>
      </c>
      <c r="J758" s="17">
        <f t="shared" si="81"/>
        <v>1</v>
      </c>
      <c r="K758" s="17" t="str">
        <f t="shared" si="82"/>
        <v>Quantité OK</v>
      </c>
      <c r="L758" s="26">
        <f t="shared" si="83"/>
        <v>0</v>
      </c>
    </row>
    <row r="759" spans="1:12" x14ac:dyDescent="0.25">
      <c r="A759" s="33" t="s">
        <v>760</v>
      </c>
      <c r="B759" s="28">
        <v>131005</v>
      </c>
      <c r="C759" s="28">
        <v>1</v>
      </c>
      <c r="D759" s="30">
        <f>IFERROR(VLOOKUP(A759,'code a barre'!A:C,3,0),0)</f>
        <v>1</v>
      </c>
      <c r="E759" s="34" t="str">
        <f t="shared" si="77"/>
        <v>Quantité OK</v>
      </c>
      <c r="F759" s="34">
        <f>C759-D759</f>
        <v>0</v>
      </c>
      <c r="G759" s="35">
        <f t="shared" si="78"/>
        <v>1</v>
      </c>
      <c r="H759" s="35" t="str">
        <f t="shared" si="79"/>
        <v>Quantité OK</v>
      </c>
      <c r="I759" s="35">
        <f t="shared" si="80"/>
        <v>0</v>
      </c>
      <c r="J759" s="17">
        <f t="shared" si="81"/>
        <v>1</v>
      </c>
      <c r="K759" s="17" t="str">
        <f t="shared" si="82"/>
        <v>Quantité OK</v>
      </c>
      <c r="L759" s="26">
        <f t="shared" si="83"/>
        <v>0</v>
      </c>
    </row>
    <row r="760" spans="1:12" x14ac:dyDescent="0.25">
      <c r="A760" s="33" t="s">
        <v>761</v>
      </c>
      <c r="B760" s="28">
        <v>131005</v>
      </c>
      <c r="C760" s="28">
        <v>9</v>
      </c>
      <c r="D760" s="30">
        <f>IFERROR(VLOOKUP(A760,'code a barre'!A:C,3,0),0)</f>
        <v>14</v>
      </c>
      <c r="E760" s="34" t="str">
        <f t="shared" si="77"/>
        <v>Ecart positif</v>
      </c>
      <c r="F760" s="34">
        <f>C760-D760</f>
        <v>-5</v>
      </c>
      <c r="G760" s="35">
        <f t="shared" si="78"/>
        <v>0</v>
      </c>
      <c r="H760" s="35" t="str">
        <f t="shared" si="79"/>
        <v>Ecart négatif</v>
      </c>
      <c r="I760" s="35">
        <f t="shared" si="80"/>
        <v>9</v>
      </c>
      <c r="J760" s="17">
        <f t="shared" si="81"/>
        <v>0</v>
      </c>
      <c r="K760" s="17" t="str">
        <f t="shared" si="82"/>
        <v>Ecart négatif</v>
      </c>
      <c r="L760" s="26">
        <f t="shared" si="83"/>
        <v>9</v>
      </c>
    </row>
    <row r="761" spans="1:12" x14ac:dyDescent="0.25">
      <c r="A761" s="33" t="s">
        <v>762</v>
      </c>
      <c r="B761" s="28">
        <v>131005</v>
      </c>
      <c r="C761" s="28">
        <v>3</v>
      </c>
      <c r="D761" s="30">
        <f>IFERROR(VLOOKUP(A761,'code a barre'!A:C,3,0),0)</f>
        <v>1</v>
      </c>
      <c r="E761" s="34" t="str">
        <f t="shared" si="77"/>
        <v>Ecart négatif</v>
      </c>
      <c r="F761" s="34">
        <f>C761-D761</f>
        <v>2</v>
      </c>
      <c r="G761" s="35">
        <f t="shared" si="78"/>
        <v>0</v>
      </c>
      <c r="H761" s="35" t="str">
        <f t="shared" si="79"/>
        <v>Ecart négatif</v>
      </c>
      <c r="I761" s="35">
        <f t="shared" si="80"/>
        <v>3</v>
      </c>
      <c r="J761" s="17">
        <f t="shared" si="81"/>
        <v>0</v>
      </c>
      <c r="K761" s="17" t="str">
        <f t="shared" si="82"/>
        <v>Ecart négatif</v>
      </c>
      <c r="L761" s="26">
        <f t="shared" si="83"/>
        <v>3</v>
      </c>
    </row>
    <row r="762" spans="1:12" x14ac:dyDescent="0.25">
      <c r="A762" s="33" t="s">
        <v>763</v>
      </c>
      <c r="B762" s="28">
        <v>131005</v>
      </c>
      <c r="C762" s="28">
        <v>31</v>
      </c>
      <c r="D762" s="30">
        <f>IFERROR(VLOOKUP(A762,'code a barre'!A:C,3,0),0)</f>
        <v>1</v>
      </c>
      <c r="E762" s="34" t="str">
        <f t="shared" si="77"/>
        <v>Ecart négatif</v>
      </c>
      <c r="F762" s="34">
        <f>C762-D762</f>
        <v>30</v>
      </c>
      <c r="G762" s="35">
        <f t="shared" si="78"/>
        <v>0</v>
      </c>
      <c r="H762" s="35" t="str">
        <f t="shared" si="79"/>
        <v>Ecart négatif</v>
      </c>
      <c r="I762" s="35">
        <f t="shared" si="80"/>
        <v>31</v>
      </c>
      <c r="J762" s="17">
        <f t="shared" si="81"/>
        <v>0</v>
      </c>
      <c r="K762" s="17" t="str">
        <f t="shared" si="82"/>
        <v>Ecart négatif</v>
      </c>
      <c r="L762" s="26">
        <f t="shared" si="83"/>
        <v>31</v>
      </c>
    </row>
    <row r="763" spans="1:12" x14ac:dyDescent="0.25">
      <c r="A763" s="33" t="s">
        <v>764</v>
      </c>
      <c r="B763" s="28">
        <v>131006</v>
      </c>
      <c r="C763" s="28">
        <v>1</v>
      </c>
      <c r="D763" s="30">
        <f>IFERROR(VLOOKUP(A763,'code a barre'!A:C,3,0),0)</f>
        <v>1</v>
      </c>
      <c r="E763" s="34" t="str">
        <f t="shared" si="77"/>
        <v>Quantité OK</v>
      </c>
      <c r="F763" s="34">
        <f>C763-D763</f>
        <v>0</v>
      </c>
      <c r="G763" s="35">
        <f t="shared" si="78"/>
        <v>1</v>
      </c>
      <c r="H763" s="35" t="str">
        <f t="shared" si="79"/>
        <v>Quantité OK</v>
      </c>
      <c r="I763" s="35">
        <f t="shared" si="80"/>
        <v>0</v>
      </c>
      <c r="J763" s="17">
        <f t="shared" si="81"/>
        <v>1</v>
      </c>
      <c r="K763" s="17" t="str">
        <f t="shared" si="82"/>
        <v>Quantité OK</v>
      </c>
      <c r="L763" s="26">
        <f t="shared" si="83"/>
        <v>0</v>
      </c>
    </row>
    <row r="764" spans="1:12" x14ac:dyDescent="0.25">
      <c r="A764" s="33" t="s">
        <v>765</v>
      </c>
      <c r="B764" s="28">
        <v>131101</v>
      </c>
      <c r="C764" s="28">
        <v>2</v>
      </c>
      <c r="D764" s="30">
        <f>IFERROR(VLOOKUP(A764,'code a barre'!A:C,3,0),0)</f>
        <v>2</v>
      </c>
      <c r="E764" s="34" t="str">
        <f t="shared" si="77"/>
        <v>Quantité OK</v>
      </c>
      <c r="F764" s="34">
        <f>C764-D764</f>
        <v>0</v>
      </c>
      <c r="G764" s="35">
        <f t="shared" si="78"/>
        <v>2</v>
      </c>
      <c r="H764" s="35" t="str">
        <f t="shared" si="79"/>
        <v>Quantité OK</v>
      </c>
      <c r="I764" s="35">
        <f t="shared" si="80"/>
        <v>0</v>
      </c>
      <c r="J764" s="17">
        <f t="shared" si="81"/>
        <v>2</v>
      </c>
      <c r="K764" s="17" t="str">
        <f t="shared" si="82"/>
        <v>Quantité OK</v>
      </c>
      <c r="L764" s="26">
        <f t="shared" si="83"/>
        <v>0</v>
      </c>
    </row>
    <row r="765" spans="1:12" x14ac:dyDescent="0.25">
      <c r="A765" s="33" t="s">
        <v>766</v>
      </c>
      <c r="B765" s="28">
        <v>131101</v>
      </c>
      <c r="C765" s="28">
        <v>3</v>
      </c>
      <c r="D765" s="30">
        <f>IFERROR(VLOOKUP(A765,'code a barre'!A:C,3,0),0)</f>
        <v>3</v>
      </c>
      <c r="E765" s="34" t="str">
        <f t="shared" si="77"/>
        <v>Quantité OK</v>
      </c>
      <c r="F765" s="34">
        <f>C765-D765</f>
        <v>0</v>
      </c>
      <c r="G765" s="35">
        <f t="shared" si="78"/>
        <v>3</v>
      </c>
      <c r="H765" s="35" t="str">
        <f t="shared" si="79"/>
        <v>Quantité OK</v>
      </c>
      <c r="I765" s="35">
        <f t="shared" si="80"/>
        <v>0</v>
      </c>
      <c r="J765" s="17">
        <f t="shared" si="81"/>
        <v>3</v>
      </c>
      <c r="K765" s="17" t="str">
        <f t="shared" si="82"/>
        <v>Quantité OK</v>
      </c>
      <c r="L765" s="26">
        <f t="shared" si="83"/>
        <v>0</v>
      </c>
    </row>
    <row r="766" spans="1:12" x14ac:dyDescent="0.25">
      <c r="A766" s="33" t="s">
        <v>767</v>
      </c>
      <c r="B766" s="28">
        <v>131101</v>
      </c>
      <c r="C766" s="28">
        <v>2</v>
      </c>
      <c r="D766" s="30">
        <f>IFERROR(VLOOKUP(A766,'code a barre'!A:C,3,0),0)</f>
        <v>2</v>
      </c>
      <c r="E766" s="34" t="str">
        <f t="shared" si="77"/>
        <v>Quantité OK</v>
      </c>
      <c r="F766" s="34">
        <f>C766-D766</f>
        <v>0</v>
      </c>
      <c r="G766" s="35">
        <f t="shared" si="78"/>
        <v>2</v>
      </c>
      <c r="H766" s="35" t="str">
        <f t="shared" si="79"/>
        <v>Quantité OK</v>
      </c>
      <c r="I766" s="35">
        <f t="shared" si="80"/>
        <v>0</v>
      </c>
      <c r="J766" s="17">
        <f t="shared" si="81"/>
        <v>2</v>
      </c>
      <c r="K766" s="17" t="str">
        <f t="shared" si="82"/>
        <v>Quantité OK</v>
      </c>
      <c r="L766" s="26">
        <f t="shared" si="83"/>
        <v>0</v>
      </c>
    </row>
    <row r="767" spans="1:12" x14ac:dyDescent="0.25">
      <c r="A767" s="33" t="s">
        <v>768</v>
      </c>
      <c r="B767" s="28">
        <v>131102</v>
      </c>
      <c r="C767" s="28">
        <v>1</v>
      </c>
      <c r="D767" s="30">
        <f>IFERROR(VLOOKUP(A767,'code a barre'!A:C,3,0),0)</f>
        <v>1</v>
      </c>
      <c r="E767" s="34" t="str">
        <f t="shared" si="77"/>
        <v>Quantité OK</v>
      </c>
      <c r="F767" s="34">
        <f>C767-D767</f>
        <v>0</v>
      </c>
      <c r="G767" s="35">
        <f t="shared" si="78"/>
        <v>1</v>
      </c>
      <c r="H767" s="35" t="str">
        <f t="shared" si="79"/>
        <v>Quantité OK</v>
      </c>
      <c r="I767" s="35">
        <f t="shared" si="80"/>
        <v>0</v>
      </c>
      <c r="J767" s="17">
        <f t="shared" si="81"/>
        <v>1</v>
      </c>
      <c r="K767" s="17" t="str">
        <f t="shared" si="82"/>
        <v>Quantité OK</v>
      </c>
      <c r="L767" s="26">
        <f t="shared" si="83"/>
        <v>0</v>
      </c>
    </row>
    <row r="768" spans="1:12" x14ac:dyDescent="0.25">
      <c r="A768" s="33" t="s">
        <v>769</v>
      </c>
      <c r="B768" s="28">
        <v>131102</v>
      </c>
      <c r="C768" s="28">
        <v>1</v>
      </c>
      <c r="D768" s="30">
        <f>IFERROR(VLOOKUP(A768,'code a barre'!A:C,3,0),0)</f>
        <v>1</v>
      </c>
      <c r="E768" s="34" t="str">
        <f t="shared" si="77"/>
        <v>Quantité OK</v>
      </c>
      <c r="F768" s="34">
        <f>C768-D768</f>
        <v>0</v>
      </c>
      <c r="G768" s="35">
        <f t="shared" si="78"/>
        <v>1</v>
      </c>
      <c r="H768" s="35" t="str">
        <f t="shared" si="79"/>
        <v>Quantité OK</v>
      </c>
      <c r="I768" s="35">
        <f t="shared" si="80"/>
        <v>0</v>
      </c>
      <c r="J768" s="17">
        <f t="shared" si="81"/>
        <v>1</v>
      </c>
      <c r="K768" s="17" t="str">
        <f t="shared" si="82"/>
        <v>Quantité OK</v>
      </c>
      <c r="L768" s="26">
        <f t="shared" si="83"/>
        <v>0</v>
      </c>
    </row>
    <row r="769" spans="1:12" x14ac:dyDescent="0.25">
      <c r="A769" s="33" t="s">
        <v>770</v>
      </c>
      <c r="B769" s="28">
        <v>131102</v>
      </c>
      <c r="C769" s="28">
        <v>1</v>
      </c>
      <c r="D769" s="30">
        <f>IFERROR(VLOOKUP(A769,'code a barre'!A:C,3,0),0)</f>
        <v>1</v>
      </c>
      <c r="E769" s="34" t="str">
        <f t="shared" si="77"/>
        <v>Quantité OK</v>
      </c>
      <c r="F769" s="34">
        <f>C769-D769</f>
        <v>0</v>
      </c>
      <c r="G769" s="35">
        <f t="shared" si="78"/>
        <v>1</v>
      </c>
      <c r="H769" s="35" t="str">
        <f t="shared" si="79"/>
        <v>Quantité OK</v>
      </c>
      <c r="I769" s="35">
        <f t="shared" si="80"/>
        <v>0</v>
      </c>
      <c r="J769" s="17">
        <f t="shared" si="81"/>
        <v>1</v>
      </c>
      <c r="K769" s="17" t="str">
        <f t="shared" si="82"/>
        <v>Quantité OK</v>
      </c>
      <c r="L769" s="26">
        <f t="shared" si="83"/>
        <v>0</v>
      </c>
    </row>
    <row r="770" spans="1:12" x14ac:dyDescent="0.25">
      <c r="A770" s="33" t="s">
        <v>771</v>
      </c>
      <c r="B770" s="28">
        <v>131102</v>
      </c>
      <c r="C770" s="28">
        <v>11</v>
      </c>
      <c r="D770" s="30">
        <f>IFERROR(VLOOKUP(A770,'code a barre'!A:C,3,0),0)</f>
        <v>11</v>
      </c>
      <c r="E770" s="34" t="str">
        <f t="shared" si="77"/>
        <v>Quantité OK</v>
      </c>
      <c r="F770" s="34">
        <f>C770-D770</f>
        <v>0</v>
      </c>
      <c r="G770" s="35">
        <f t="shared" si="78"/>
        <v>11</v>
      </c>
      <c r="H770" s="35" t="str">
        <f t="shared" si="79"/>
        <v>Quantité OK</v>
      </c>
      <c r="I770" s="35">
        <f t="shared" si="80"/>
        <v>0</v>
      </c>
      <c r="J770" s="17">
        <f t="shared" si="81"/>
        <v>11</v>
      </c>
      <c r="K770" s="17" t="str">
        <f t="shared" si="82"/>
        <v>Quantité OK</v>
      </c>
      <c r="L770" s="26">
        <f t="shared" si="83"/>
        <v>0</v>
      </c>
    </row>
    <row r="771" spans="1:12" x14ac:dyDescent="0.25">
      <c r="A771" s="33" t="s">
        <v>772</v>
      </c>
      <c r="B771" s="28">
        <v>131102</v>
      </c>
      <c r="C771" s="28">
        <v>1</v>
      </c>
      <c r="D771" s="30">
        <f>IFERROR(VLOOKUP(A771,'code a barre'!A:C,3,0),0)</f>
        <v>1</v>
      </c>
      <c r="E771" s="34" t="str">
        <f t="shared" ref="E771:E834" si="84">IF(C771=D771,"Quantité OK",IF(C771&lt;D771,"Ecart positif","Ecart négatif"))</f>
        <v>Quantité OK</v>
      </c>
      <c r="F771" s="34">
        <f>C771-D771</f>
        <v>0</v>
      </c>
      <c r="G771" s="35">
        <f t="shared" ref="G771:G834" si="85">IF(E771="Quantité OK",D771,0)</f>
        <v>1</v>
      </c>
      <c r="H771" s="35" t="str">
        <f t="shared" ref="H771:H834" si="86">IF(C771=G771,"Quantité OK",IF(C771&lt;G771,"Ecart positif ","Ecart négatif"))</f>
        <v>Quantité OK</v>
      </c>
      <c r="I771" s="35">
        <f t="shared" ref="I771:I834" si="87">C771-G771</f>
        <v>0</v>
      </c>
      <c r="J771" s="17">
        <f t="shared" ref="J771:J834" si="88">IF(E771="Quantité OK",D771,0)</f>
        <v>1</v>
      </c>
      <c r="K771" s="17" t="str">
        <f t="shared" ref="K771:K834" si="89">IF(C771=J771,"Quantité OK",IF(C771&lt;J771,"Ecart positif ","Ecart négatif"))</f>
        <v>Quantité OK</v>
      </c>
      <c r="L771" s="26">
        <f t="shared" ref="L771:L834" si="90">C771-J771</f>
        <v>0</v>
      </c>
    </row>
    <row r="772" spans="1:12" x14ac:dyDescent="0.25">
      <c r="A772" s="33" t="s">
        <v>773</v>
      </c>
      <c r="B772" s="28">
        <v>131102</v>
      </c>
      <c r="C772" s="28">
        <v>1</v>
      </c>
      <c r="D772" s="30">
        <f>IFERROR(VLOOKUP(A772,'code a barre'!A:C,3,0),0)</f>
        <v>1</v>
      </c>
      <c r="E772" s="34" t="str">
        <f t="shared" si="84"/>
        <v>Quantité OK</v>
      </c>
      <c r="F772" s="34">
        <f>C772-D772</f>
        <v>0</v>
      </c>
      <c r="G772" s="35">
        <f t="shared" si="85"/>
        <v>1</v>
      </c>
      <c r="H772" s="35" t="str">
        <f t="shared" si="86"/>
        <v>Quantité OK</v>
      </c>
      <c r="I772" s="35">
        <f t="shared" si="87"/>
        <v>0</v>
      </c>
      <c r="J772" s="17">
        <f t="shared" si="88"/>
        <v>1</v>
      </c>
      <c r="K772" s="17" t="str">
        <f t="shared" si="89"/>
        <v>Quantité OK</v>
      </c>
      <c r="L772" s="26">
        <f t="shared" si="90"/>
        <v>0</v>
      </c>
    </row>
    <row r="773" spans="1:12" x14ac:dyDescent="0.25">
      <c r="A773" s="33" t="s">
        <v>774</v>
      </c>
      <c r="B773" s="28">
        <v>131102</v>
      </c>
      <c r="C773" s="28">
        <v>1</v>
      </c>
      <c r="D773" s="30">
        <f>IFERROR(VLOOKUP(A773,'code a barre'!A:C,3,0),0)</f>
        <v>1</v>
      </c>
      <c r="E773" s="34" t="str">
        <f t="shared" si="84"/>
        <v>Quantité OK</v>
      </c>
      <c r="F773" s="34">
        <f>C773-D773</f>
        <v>0</v>
      </c>
      <c r="G773" s="35">
        <f t="shared" si="85"/>
        <v>1</v>
      </c>
      <c r="H773" s="35" t="str">
        <f t="shared" si="86"/>
        <v>Quantité OK</v>
      </c>
      <c r="I773" s="35">
        <f t="shared" si="87"/>
        <v>0</v>
      </c>
      <c r="J773" s="17">
        <f t="shared" si="88"/>
        <v>1</v>
      </c>
      <c r="K773" s="17" t="str">
        <f t="shared" si="89"/>
        <v>Quantité OK</v>
      </c>
      <c r="L773" s="26">
        <f t="shared" si="90"/>
        <v>0</v>
      </c>
    </row>
    <row r="774" spans="1:12" x14ac:dyDescent="0.25">
      <c r="A774" s="33" t="s">
        <v>775</v>
      </c>
      <c r="B774" s="28">
        <v>131102</v>
      </c>
      <c r="C774" s="28">
        <v>1</v>
      </c>
      <c r="D774" s="30">
        <f>IFERROR(VLOOKUP(A774,'code a barre'!A:C,3,0),0)</f>
        <v>1</v>
      </c>
      <c r="E774" s="34" t="str">
        <f t="shared" si="84"/>
        <v>Quantité OK</v>
      </c>
      <c r="F774" s="34">
        <f>C774-D774</f>
        <v>0</v>
      </c>
      <c r="G774" s="35">
        <f t="shared" si="85"/>
        <v>1</v>
      </c>
      <c r="H774" s="35" t="str">
        <f t="shared" si="86"/>
        <v>Quantité OK</v>
      </c>
      <c r="I774" s="35">
        <f t="shared" si="87"/>
        <v>0</v>
      </c>
      <c r="J774" s="17">
        <f t="shared" si="88"/>
        <v>1</v>
      </c>
      <c r="K774" s="17" t="str">
        <f t="shared" si="89"/>
        <v>Quantité OK</v>
      </c>
      <c r="L774" s="26">
        <f t="shared" si="90"/>
        <v>0</v>
      </c>
    </row>
    <row r="775" spans="1:12" x14ac:dyDescent="0.25">
      <c r="A775" s="33" t="s">
        <v>776</v>
      </c>
      <c r="B775" s="28">
        <v>131102</v>
      </c>
      <c r="C775" s="28">
        <v>2</v>
      </c>
      <c r="D775" s="30">
        <f>IFERROR(VLOOKUP(A775,'code a barre'!A:C,3,0),0)</f>
        <v>1</v>
      </c>
      <c r="E775" s="34" t="str">
        <f t="shared" si="84"/>
        <v>Ecart négatif</v>
      </c>
      <c r="F775" s="34">
        <f>C775-D775</f>
        <v>1</v>
      </c>
      <c r="G775" s="35">
        <f t="shared" si="85"/>
        <v>0</v>
      </c>
      <c r="H775" s="35" t="str">
        <f t="shared" si="86"/>
        <v>Ecart négatif</v>
      </c>
      <c r="I775" s="35">
        <f t="shared" si="87"/>
        <v>2</v>
      </c>
      <c r="J775" s="17">
        <f t="shared" si="88"/>
        <v>0</v>
      </c>
      <c r="K775" s="17" t="str">
        <f t="shared" si="89"/>
        <v>Ecart négatif</v>
      </c>
      <c r="L775" s="26">
        <f t="shared" si="90"/>
        <v>2</v>
      </c>
    </row>
    <row r="776" spans="1:12" x14ac:dyDescent="0.25">
      <c r="A776" s="33" t="s">
        <v>777</v>
      </c>
      <c r="B776" s="28">
        <v>131102</v>
      </c>
      <c r="C776" s="28">
        <v>1</v>
      </c>
      <c r="D776" s="30">
        <f>IFERROR(VLOOKUP(A776,'code a barre'!A:C,3,0),0)</f>
        <v>1</v>
      </c>
      <c r="E776" s="34" t="str">
        <f t="shared" si="84"/>
        <v>Quantité OK</v>
      </c>
      <c r="F776" s="34">
        <f>C776-D776</f>
        <v>0</v>
      </c>
      <c r="G776" s="35">
        <f t="shared" si="85"/>
        <v>1</v>
      </c>
      <c r="H776" s="35" t="str">
        <f t="shared" si="86"/>
        <v>Quantité OK</v>
      </c>
      <c r="I776" s="35">
        <f t="shared" si="87"/>
        <v>0</v>
      </c>
      <c r="J776" s="17">
        <f t="shared" si="88"/>
        <v>1</v>
      </c>
      <c r="K776" s="17" t="str">
        <f t="shared" si="89"/>
        <v>Quantité OK</v>
      </c>
      <c r="L776" s="26">
        <f t="shared" si="90"/>
        <v>0</v>
      </c>
    </row>
    <row r="777" spans="1:12" x14ac:dyDescent="0.25">
      <c r="A777" s="33" t="s">
        <v>778</v>
      </c>
      <c r="B777" s="28">
        <v>131102</v>
      </c>
      <c r="C777" s="28">
        <v>3</v>
      </c>
      <c r="D777" s="30">
        <f>IFERROR(VLOOKUP(A777,'code a barre'!A:C,3,0),0)</f>
        <v>3</v>
      </c>
      <c r="E777" s="34" t="str">
        <f t="shared" si="84"/>
        <v>Quantité OK</v>
      </c>
      <c r="F777" s="34">
        <f>C777-D777</f>
        <v>0</v>
      </c>
      <c r="G777" s="35">
        <f t="shared" si="85"/>
        <v>3</v>
      </c>
      <c r="H777" s="35" t="str">
        <f t="shared" si="86"/>
        <v>Quantité OK</v>
      </c>
      <c r="I777" s="35">
        <f t="shared" si="87"/>
        <v>0</v>
      </c>
      <c r="J777" s="17">
        <f t="shared" si="88"/>
        <v>3</v>
      </c>
      <c r="K777" s="17" t="str">
        <f t="shared" si="89"/>
        <v>Quantité OK</v>
      </c>
      <c r="L777" s="26">
        <f t="shared" si="90"/>
        <v>0</v>
      </c>
    </row>
    <row r="778" spans="1:12" x14ac:dyDescent="0.25">
      <c r="A778" s="33" t="s">
        <v>779</v>
      </c>
      <c r="B778" s="28">
        <v>131102</v>
      </c>
      <c r="C778" s="28">
        <v>1</v>
      </c>
      <c r="D778" s="30">
        <f>IFERROR(VLOOKUP(A778,'code a barre'!A:C,3,0),0)</f>
        <v>1</v>
      </c>
      <c r="E778" s="34" t="str">
        <f t="shared" si="84"/>
        <v>Quantité OK</v>
      </c>
      <c r="F778" s="34">
        <f>C778-D778</f>
        <v>0</v>
      </c>
      <c r="G778" s="35">
        <f t="shared" si="85"/>
        <v>1</v>
      </c>
      <c r="H778" s="35" t="str">
        <f t="shared" si="86"/>
        <v>Quantité OK</v>
      </c>
      <c r="I778" s="35">
        <f t="shared" si="87"/>
        <v>0</v>
      </c>
      <c r="J778" s="17">
        <f t="shared" si="88"/>
        <v>1</v>
      </c>
      <c r="K778" s="17" t="str">
        <f t="shared" si="89"/>
        <v>Quantité OK</v>
      </c>
      <c r="L778" s="26">
        <f t="shared" si="90"/>
        <v>0</v>
      </c>
    </row>
    <row r="779" spans="1:12" x14ac:dyDescent="0.25">
      <c r="A779" s="33" t="s">
        <v>780</v>
      </c>
      <c r="B779" s="28">
        <v>131102</v>
      </c>
      <c r="C779" s="28">
        <v>1</v>
      </c>
      <c r="D779" s="30">
        <f>IFERROR(VLOOKUP(A779,'code a barre'!A:C,3,0),0)</f>
        <v>1</v>
      </c>
      <c r="E779" s="34" t="str">
        <f t="shared" si="84"/>
        <v>Quantité OK</v>
      </c>
      <c r="F779" s="34">
        <f>C779-D779</f>
        <v>0</v>
      </c>
      <c r="G779" s="35">
        <f t="shared" si="85"/>
        <v>1</v>
      </c>
      <c r="H779" s="35" t="str">
        <f t="shared" si="86"/>
        <v>Quantité OK</v>
      </c>
      <c r="I779" s="35">
        <f t="shared" si="87"/>
        <v>0</v>
      </c>
      <c r="J779" s="17">
        <f t="shared" si="88"/>
        <v>1</v>
      </c>
      <c r="K779" s="17" t="str">
        <f t="shared" si="89"/>
        <v>Quantité OK</v>
      </c>
      <c r="L779" s="26">
        <f t="shared" si="90"/>
        <v>0</v>
      </c>
    </row>
    <row r="780" spans="1:12" x14ac:dyDescent="0.25">
      <c r="A780" s="33" t="s">
        <v>781</v>
      </c>
      <c r="B780" s="28">
        <v>131102</v>
      </c>
      <c r="C780" s="28">
        <v>2</v>
      </c>
      <c r="D780" s="30">
        <f>IFERROR(VLOOKUP(A780,'code a barre'!A:C,3,0),0)</f>
        <v>2</v>
      </c>
      <c r="E780" s="34" t="str">
        <f t="shared" si="84"/>
        <v>Quantité OK</v>
      </c>
      <c r="F780" s="34">
        <f>C780-D780</f>
        <v>0</v>
      </c>
      <c r="G780" s="35">
        <f t="shared" si="85"/>
        <v>2</v>
      </c>
      <c r="H780" s="35" t="str">
        <f t="shared" si="86"/>
        <v>Quantité OK</v>
      </c>
      <c r="I780" s="35">
        <f t="shared" si="87"/>
        <v>0</v>
      </c>
      <c r="J780" s="17">
        <f t="shared" si="88"/>
        <v>2</v>
      </c>
      <c r="K780" s="17" t="str">
        <f t="shared" si="89"/>
        <v>Quantité OK</v>
      </c>
      <c r="L780" s="26">
        <f t="shared" si="90"/>
        <v>0</v>
      </c>
    </row>
    <row r="781" spans="1:12" x14ac:dyDescent="0.25">
      <c r="A781" s="36" t="s">
        <v>782</v>
      </c>
      <c r="B781" s="28">
        <v>131102</v>
      </c>
      <c r="C781" s="28">
        <v>1</v>
      </c>
      <c r="D781" s="30">
        <f>IFERROR(VLOOKUP(A781,'code a barre'!A:C,3,0),0)</f>
        <v>1</v>
      </c>
      <c r="E781" s="34" t="str">
        <f t="shared" si="84"/>
        <v>Quantité OK</v>
      </c>
      <c r="F781" s="34">
        <f>C781-D781</f>
        <v>0</v>
      </c>
      <c r="G781" s="35">
        <f t="shared" si="85"/>
        <v>1</v>
      </c>
      <c r="H781" s="35" t="str">
        <f t="shared" si="86"/>
        <v>Quantité OK</v>
      </c>
      <c r="I781" s="35">
        <f t="shared" si="87"/>
        <v>0</v>
      </c>
      <c r="J781" s="17">
        <f t="shared" si="88"/>
        <v>1</v>
      </c>
      <c r="K781" s="17" t="str">
        <f t="shared" si="89"/>
        <v>Quantité OK</v>
      </c>
      <c r="L781" s="26">
        <f t="shared" si="90"/>
        <v>0</v>
      </c>
    </row>
    <row r="782" spans="1:12" x14ac:dyDescent="0.25">
      <c r="A782" s="33" t="s">
        <v>783</v>
      </c>
      <c r="B782" s="28">
        <v>131102</v>
      </c>
      <c r="C782" s="28">
        <v>1</v>
      </c>
      <c r="D782" s="30">
        <f>IFERROR(VLOOKUP(A782,'code a barre'!A:C,3,0),0)</f>
        <v>1</v>
      </c>
      <c r="E782" s="34" t="str">
        <f t="shared" si="84"/>
        <v>Quantité OK</v>
      </c>
      <c r="F782" s="34">
        <f>C782-D782</f>
        <v>0</v>
      </c>
      <c r="G782" s="35">
        <f t="shared" si="85"/>
        <v>1</v>
      </c>
      <c r="H782" s="35" t="str">
        <f t="shared" si="86"/>
        <v>Quantité OK</v>
      </c>
      <c r="I782" s="35">
        <f t="shared" si="87"/>
        <v>0</v>
      </c>
      <c r="J782" s="17">
        <f t="shared" si="88"/>
        <v>1</v>
      </c>
      <c r="K782" s="17" t="str">
        <f t="shared" si="89"/>
        <v>Quantité OK</v>
      </c>
      <c r="L782" s="26">
        <f t="shared" si="90"/>
        <v>0</v>
      </c>
    </row>
    <row r="783" spans="1:12" x14ac:dyDescent="0.25">
      <c r="A783" s="33" t="s">
        <v>784</v>
      </c>
      <c r="B783" s="28">
        <v>131102</v>
      </c>
      <c r="C783" s="28">
        <v>1</v>
      </c>
      <c r="D783" s="30">
        <f>IFERROR(VLOOKUP(A783,'code a barre'!A:C,3,0),0)</f>
        <v>1</v>
      </c>
      <c r="E783" s="34" t="str">
        <f t="shared" si="84"/>
        <v>Quantité OK</v>
      </c>
      <c r="F783" s="34">
        <f>C783-D783</f>
        <v>0</v>
      </c>
      <c r="G783" s="35">
        <f t="shared" si="85"/>
        <v>1</v>
      </c>
      <c r="H783" s="35" t="str">
        <f t="shared" si="86"/>
        <v>Quantité OK</v>
      </c>
      <c r="I783" s="35">
        <f t="shared" si="87"/>
        <v>0</v>
      </c>
      <c r="J783" s="17">
        <f t="shared" si="88"/>
        <v>1</v>
      </c>
      <c r="K783" s="17" t="str">
        <f t="shared" si="89"/>
        <v>Quantité OK</v>
      </c>
      <c r="L783" s="26">
        <f t="shared" si="90"/>
        <v>0</v>
      </c>
    </row>
    <row r="784" spans="1:12" x14ac:dyDescent="0.25">
      <c r="A784" s="33" t="s">
        <v>785</v>
      </c>
      <c r="B784" s="28">
        <v>131103</v>
      </c>
      <c r="C784" s="28">
        <v>1</v>
      </c>
      <c r="D784" s="30">
        <f>IFERROR(VLOOKUP(A784,'code a barre'!A:C,3,0),0)</f>
        <v>1</v>
      </c>
      <c r="E784" s="34" t="str">
        <f t="shared" si="84"/>
        <v>Quantité OK</v>
      </c>
      <c r="F784" s="34">
        <f>C784-D784</f>
        <v>0</v>
      </c>
      <c r="G784" s="35">
        <f t="shared" si="85"/>
        <v>1</v>
      </c>
      <c r="H784" s="35" t="str">
        <f t="shared" si="86"/>
        <v>Quantité OK</v>
      </c>
      <c r="I784" s="35">
        <f t="shared" si="87"/>
        <v>0</v>
      </c>
      <c r="J784" s="17">
        <f t="shared" si="88"/>
        <v>1</v>
      </c>
      <c r="K784" s="17" t="str">
        <f t="shared" si="89"/>
        <v>Quantité OK</v>
      </c>
      <c r="L784" s="26">
        <f t="shared" si="90"/>
        <v>0</v>
      </c>
    </row>
    <row r="785" spans="1:12" x14ac:dyDescent="0.25">
      <c r="A785" s="33" t="s">
        <v>786</v>
      </c>
      <c r="B785" s="28">
        <v>131103</v>
      </c>
      <c r="C785" s="28">
        <v>1</v>
      </c>
      <c r="D785" s="30">
        <f>IFERROR(VLOOKUP(A785,'code a barre'!A:C,3,0),0)</f>
        <v>1</v>
      </c>
      <c r="E785" s="34" t="str">
        <f t="shared" si="84"/>
        <v>Quantité OK</v>
      </c>
      <c r="F785" s="34">
        <f>C785-D785</f>
        <v>0</v>
      </c>
      <c r="G785" s="35">
        <f t="shared" si="85"/>
        <v>1</v>
      </c>
      <c r="H785" s="35" t="str">
        <f t="shared" si="86"/>
        <v>Quantité OK</v>
      </c>
      <c r="I785" s="35">
        <f t="shared" si="87"/>
        <v>0</v>
      </c>
      <c r="J785" s="17">
        <f t="shared" si="88"/>
        <v>1</v>
      </c>
      <c r="K785" s="17" t="str">
        <f t="shared" si="89"/>
        <v>Quantité OK</v>
      </c>
      <c r="L785" s="26">
        <f t="shared" si="90"/>
        <v>0</v>
      </c>
    </row>
    <row r="786" spans="1:12" x14ac:dyDescent="0.25">
      <c r="A786" s="33" t="s">
        <v>787</v>
      </c>
      <c r="B786" s="28">
        <v>131103</v>
      </c>
      <c r="C786" s="28">
        <v>2</v>
      </c>
      <c r="D786" s="30">
        <f>IFERROR(VLOOKUP(A786,'code a barre'!A:C,3,0),0)</f>
        <v>2</v>
      </c>
      <c r="E786" s="34" t="str">
        <f t="shared" si="84"/>
        <v>Quantité OK</v>
      </c>
      <c r="F786" s="34">
        <f>C786-D786</f>
        <v>0</v>
      </c>
      <c r="G786" s="35">
        <f t="shared" si="85"/>
        <v>2</v>
      </c>
      <c r="H786" s="35" t="str">
        <f t="shared" si="86"/>
        <v>Quantité OK</v>
      </c>
      <c r="I786" s="35">
        <f t="shared" si="87"/>
        <v>0</v>
      </c>
      <c r="J786" s="17">
        <f t="shared" si="88"/>
        <v>2</v>
      </c>
      <c r="K786" s="17" t="str">
        <f t="shared" si="89"/>
        <v>Quantité OK</v>
      </c>
      <c r="L786" s="26">
        <f t="shared" si="90"/>
        <v>0</v>
      </c>
    </row>
    <row r="787" spans="1:12" x14ac:dyDescent="0.25">
      <c r="A787" s="36" t="s">
        <v>788</v>
      </c>
      <c r="B787" s="28">
        <v>131103</v>
      </c>
      <c r="C787" s="28">
        <v>1</v>
      </c>
      <c r="D787" s="30">
        <f>IFERROR(VLOOKUP(A787,'code a barre'!A:C,3,0),0)</f>
        <v>1</v>
      </c>
      <c r="E787" s="34" t="str">
        <f t="shared" si="84"/>
        <v>Quantité OK</v>
      </c>
      <c r="F787" s="34">
        <f>C787-D787</f>
        <v>0</v>
      </c>
      <c r="G787" s="35">
        <f t="shared" si="85"/>
        <v>1</v>
      </c>
      <c r="H787" s="35" t="str">
        <f t="shared" si="86"/>
        <v>Quantité OK</v>
      </c>
      <c r="I787" s="35">
        <f t="shared" si="87"/>
        <v>0</v>
      </c>
      <c r="J787" s="17">
        <f t="shared" si="88"/>
        <v>1</v>
      </c>
      <c r="K787" s="17" t="str">
        <f t="shared" si="89"/>
        <v>Quantité OK</v>
      </c>
      <c r="L787" s="26">
        <f t="shared" si="90"/>
        <v>0</v>
      </c>
    </row>
    <row r="788" spans="1:12" x14ac:dyDescent="0.25">
      <c r="A788" s="33" t="s">
        <v>789</v>
      </c>
      <c r="B788" s="28">
        <v>131103</v>
      </c>
      <c r="C788" s="28">
        <v>1</v>
      </c>
      <c r="D788" s="30">
        <f>IFERROR(VLOOKUP(A788,'code a barre'!A:C,3,0),0)</f>
        <v>1</v>
      </c>
      <c r="E788" s="34" t="str">
        <f t="shared" si="84"/>
        <v>Quantité OK</v>
      </c>
      <c r="F788" s="34">
        <f>C788-D788</f>
        <v>0</v>
      </c>
      <c r="G788" s="35">
        <f t="shared" si="85"/>
        <v>1</v>
      </c>
      <c r="H788" s="35" t="str">
        <f t="shared" si="86"/>
        <v>Quantité OK</v>
      </c>
      <c r="I788" s="35">
        <f t="shared" si="87"/>
        <v>0</v>
      </c>
      <c r="J788" s="17">
        <f t="shared" si="88"/>
        <v>1</v>
      </c>
      <c r="K788" s="17" t="str">
        <f t="shared" si="89"/>
        <v>Quantité OK</v>
      </c>
      <c r="L788" s="26">
        <f t="shared" si="90"/>
        <v>0</v>
      </c>
    </row>
    <row r="789" spans="1:12" x14ac:dyDescent="0.25">
      <c r="A789" s="33" t="s">
        <v>790</v>
      </c>
      <c r="B789" s="28">
        <v>131103</v>
      </c>
      <c r="C789" s="28">
        <v>2</v>
      </c>
      <c r="D789" s="30">
        <f>IFERROR(VLOOKUP(A789,'code a barre'!A:C,3,0),0)</f>
        <v>2</v>
      </c>
      <c r="E789" s="34" t="str">
        <f t="shared" si="84"/>
        <v>Quantité OK</v>
      </c>
      <c r="F789" s="34">
        <f>C789-D789</f>
        <v>0</v>
      </c>
      <c r="G789" s="35">
        <f t="shared" si="85"/>
        <v>2</v>
      </c>
      <c r="H789" s="35" t="str">
        <f t="shared" si="86"/>
        <v>Quantité OK</v>
      </c>
      <c r="I789" s="35">
        <f t="shared" si="87"/>
        <v>0</v>
      </c>
      <c r="J789" s="17">
        <f t="shared" si="88"/>
        <v>2</v>
      </c>
      <c r="K789" s="17" t="str">
        <f t="shared" si="89"/>
        <v>Quantité OK</v>
      </c>
      <c r="L789" s="26">
        <f t="shared" si="90"/>
        <v>0</v>
      </c>
    </row>
    <row r="790" spans="1:12" x14ac:dyDescent="0.25">
      <c r="A790" s="33" t="s">
        <v>791</v>
      </c>
      <c r="B790" s="28">
        <v>131104</v>
      </c>
      <c r="C790" s="28">
        <v>1</v>
      </c>
      <c r="D790" s="30">
        <f>IFERROR(VLOOKUP(A790,'code a barre'!A:C,3,0),0)</f>
        <v>1</v>
      </c>
      <c r="E790" s="34" t="str">
        <f t="shared" si="84"/>
        <v>Quantité OK</v>
      </c>
      <c r="F790" s="34">
        <f>C790-D790</f>
        <v>0</v>
      </c>
      <c r="G790" s="35">
        <f t="shared" si="85"/>
        <v>1</v>
      </c>
      <c r="H790" s="35" t="str">
        <f t="shared" si="86"/>
        <v>Quantité OK</v>
      </c>
      <c r="I790" s="35">
        <f t="shared" si="87"/>
        <v>0</v>
      </c>
      <c r="J790" s="17">
        <f t="shared" si="88"/>
        <v>1</v>
      </c>
      <c r="K790" s="17" t="str">
        <f t="shared" si="89"/>
        <v>Quantité OK</v>
      </c>
      <c r="L790" s="26">
        <f t="shared" si="90"/>
        <v>0</v>
      </c>
    </row>
    <row r="791" spans="1:12" x14ac:dyDescent="0.25">
      <c r="A791" s="33" t="s">
        <v>792</v>
      </c>
      <c r="B791" s="28">
        <v>131104</v>
      </c>
      <c r="C791" s="28">
        <v>4</v>
      </c>
      <c r="D791" s="30">
        <f>IFERROR(VLOOKUP(A791,'code a barre'!A:C,3,0),0)</f>
        <v>4</v>
      </c>
      <c r="E791" s="34" t="str">
        <f t="shared" si="84"/>
        <v>Quantité OK</v>
      </c>
      <c r="F791" s="34">
        <f>C791-D791</f>
        <v>0</v>
      </c>
      <c r="G791" s="35">
        <f t="shared" si="85"/>
        <v>4</v>
      </c>
      <c r="H791" s="35" t="str">
        <f t="shared" si="86"/>
        <v>Quantité OK</v>
      </c>
      <c r="I791" s="35">
        <f t="shared" si="87"/>
        <v>0</v>
      </c>
      <c r="J791" s="17">
        <f t="shared" si="88"/>
        <v>4</v>
      </c>
      <c r="K791" s="17" t="str">
        <f t="shared" si="89"/>
        <v>Quantité OK</v>
      </c>
      <c r="L791" s="26">
        <f t="shared" si="90"/>
        <v>0</v>
      </c>
    </row>
    <row r="792" spans="1:12" x14ac:dyDescent="0.25">
      <c r="A792" s="33" t="s">
        <v>793</v>
      </c>
      <c r="B792" s="28">
        <v>131105</v>
      </c>
      <c r="C792" s="28">
        <v>10</v>
      </c>
      <c r="D792" s="30">
        <f>IFERROR(VLOOKUP(A792,'code a barre'!A:C,3,0),0)</f>
        <v>10</v>
      </c>
      <c r="E792" s="34" t="str">
        <f t="shared" si="84"/>
        <v>Quantité OK</v>
      </c>
      <c r="F792" s="34">
        <f>C792-D792</f>
        <v>0</v>
      </c>
      <c r="G792" s="35">
        <f t="shared" si="85"/>
        <v>10</v>
      </c>
      <c r="H792" s="35" t="str">
        <f t="shared" si="86"/>
        <v>Quantité OK</v>
      </c>
      <c r="I792" s="35">
        <f t="shared" si="87"/>
        <v>0</v>
      </c>
      <c r="J792" s="17">
        <f t="shared" si="88"/>
        <v>10</v>
      </c>
      <c r="K792" s="17" t="str">
        <f t="shared" si="89"/>
        <v>Quantité OK</v>
      </c>
      <c r="L792" s="26">
        <f t="shared" si="90"/>
        <v>0</v>
      </c>
    </row>
    <row r="793" spans="1:12" x14ac:dyDescent="0.25">
      <c r="A793" s="36" t="s">
        <v>794</v>
      </c>
      <c r="B793" s="28">
        <v>131105</v>
      </c>
      <c r="C793" s="28">
        <v>4</v>
      </c>
      <c r="D793" s="30">
        <f>IFERROR(VLOOKUP(A793,'code a barre'!A:C,3,0),0)</f>
        <v>4</v>
      </c>
      <c r="E793" s="34" t="str">
        <f t="shared" si="84"/>
        <v>Quantité OK</v>
      </c>
      <c r="F793" s="34">
        <f>C793-D793</f>
        <v>0</v>
      </c>
      <c r="G793" s="35">
        <f t="shared" si="85"/>
        <v>4</v>
      </c>
      <c r="H793" s="35" t="str">
        <f t="shared" si="86"/>
        <v>Quantité OK</v>
      </c>
      <c r="I793" s="35">
        <f t="shared" si="87"/>
        <v>0</v>
      </c>
      <c r="J793" s="17">
        <f t="shared" si="88"/>
        <v>4</v>
      </c>
      <c r="K793" s="17" t="str">
        <f t="shared" si="89"/>
        <v>Quantité OK</v>
      </c>
      <c r="L793" s="26">
        <f t="shared" si="90"/>
        <v>0</v>
      </c>
    </row>
    <row r="794" spans="1:12" x14ac:dyDescent="0.25">
      <c r="A794" s="33" t="s">
        <v>795</v>
      </c>
      <c r="B794" s="28">
        <v>131105</v>
      </c>
      <c r="C794" s="28">
        <v>2</v>
      </c>
      <c r="D794" s="30">
        <f>IFERROR(VLOOKUP(A794,'code a barre'!A:C,3,0),0)</f>
        <v>2</v>
      </c>
      <c r="E794" s="34" t="str">
        <f t="shared" si="84"/>
        <v>Quantité OK</v>
      </c>
      <c r="F794" s="34">
        <f>C794-D794</f>
        <v>0</v>
      </c>
      <c r="G794" s="35">
        <f t="shared" si="85"/>
        <v>2</v>
      </c>
      <c r="H794" s="35" t="str">
        <f t="shared" si="86"/>
        <v>Quantité OK</v>
      </c>
      <c r="I794" s="35">
        <f t="shared" si="87"/>
        <v>0</v>
      </c>
      <c r="J794" s="17">
        <f t="shared" si="88"/>
        <v>2</v>
      </c>
      <c r="K794" s="17" t="str">
        <f t="shared" si="89"/>
        <v>Quantité OK</v>
      </c>
      <c r="L794" s="26">
        <f t="shared" si="90"/>
        <v>0</v>
      </c>
    </row>
    <row r="795" spans="1:12" x14ac:dyDescent="0.25">
      <c r="A795" s="33" t="s">
        <v>796</v>
      </c>
      <c r="B795" s="28">
        <v>131105</v>
      </c>
      <c r="C795" s="28">
        <v>1</v>
      </c>
      <c r="D795" s="30">
        <f>IFERROR(VLOOKUP(A795,'code a barre'!A:C,3,0),0)</f>
        <v>1</v>
      </c>
      <c r="E795" s="34" t="str">
        <f t="shared" si="84"/>
        <v>Quantité OK</v>
      </c>
      <c r="F795" s="34">
        <f>C795-D795</f>
        <v>0</v>
      </c>
      <c r="G795" s="35">
        <f t="shared" si="85"/>
        <v>1</v>
      </c>
      <c r="H795" s="35" t="str">
        <f t="shared" si="86"/>
        <v>Quantité OK</v>
      </c>
      <c r="I795" s="35">
        <f t="shared" si="87"/>
        <v>0</v>
      </c>
      <c r="J795" s="17">
        <f t="shared" si="88"/>
        <v>1</v>
      </c>
      <c r="K795" s="17" t="str">
        <f t="shared" si="89"/>
        <v>Quantité OK</v>
      </c>
      <c r="L795" s="26">
        <f t="shared" si="90"/>
        <v>0</v>
      </c>
    </row>
    <row r="796" spans="1:12" x14ac:dyDescent="0.25">
      <c r="A796" s="33" t="s">
        <v>797</v>
      </c>
      <c r="B796" s="28">
        <v>131105</v>
      </c>
      <c r="C796" s="28">
        <v>13</v>
      </c>
      <c r="D796" s="30">
        <f>IFERROR(VLOOKUP(A796,'code a barre'!A:C,3,0),0)</f>
        <v>13</v>
      </c>
      <c r="E796" s="34" t="str">
        <f t="shared" si="84"/>
        <v>Quantité OK</v>
      </c>
      <c r="F796" s="34">
        <f>C796-D796</f>
        <v>0</v>
      </c>
      <c r="G796" s="35">
        <f t="shared" si="85"/>
        <v>13</v>
      </c>
      <c r="H796" s="35" t="str">
        <f t="shared" si="86"/>
        <v>Quantité OK</v>
      </c>
      <c r="I796" s="35">
        <f t="shared" si="87"/>
        <v>0</v>
      </c>
      <c r="J796" s="17">
        <f t="shared" si="88"/>
        <v>13</v>
      </c>
      <c r="K796" s="17" t="str">
        <f t="shared" si="89"/>
        <v>Quantité OK</v>
      </c>
      <c r="L796" s="26">
        <f t="shared" si="90"/>
        <v>0</v>
      </c>
    </row>
    <row r="797" spans="1:12" x14ac:dyDescent="0.25">
      <c r="A797" s="33" t="s">
        <v>798</v>
      </c>
      <c r="B797" s="28">
        <v>131105</v>
      </c>
      <c r="C797" s="28">
        <v>5</v>
      </c>
      <c r="D797" s="30">
        <f>IFERROR(VLOOKUP(A797,'code a barre'!A:C,3,0),0)</f>
        <v>5</v>
      </c>
      <c r="E797" s="34" t="str">
        <f t="shared" si="84"/>
        <v>Quantité OK</v>
      </c>
      <c r="F797" s="34">
        <f>C797-D797</f>
        <v>0</v>
      </c>
      <c r="G797" s="35">
        <f t="shared" si="85"/>
        <v>5</v>
      </c>
      <c r="H797" s="35" t="str">
        <f t="shared" si="86"/>
        <v>Quantité OK</v>
      </c>
      <c r="I797" s="35">
        <f t="shared" si="87"/>
        <v>0</v>
      </c>
      <c r="J797" s="17">
        <f t="shared" si="88"/>
        <v>5</v>
      </c>
      <c r="K797" s="17" t="str">
        <f t="shared" si="89"/>
        <v>Quantité OK</v>
      </c>
      <c r="L797" s="26">
        <f t="shared" si="90"/>
        <v>0</v>
      </c>
    </row>
    <row r="798" spans="1:12" x14ac:dyDescent="0.25">
      <c r="A798" s="33" t="s">
        <v>799</v>
      </c>
      <c r="B798" s="28">
        <v>131105</v>
      </c>
      <c r="C798" s="28">
        <v>14</v>
      </c>
      <c r="D798" s="30">
        <f>IFERROR(VLOOKUP(A798,'code a barre'!A:C,3,0),0)</f>
        <v>14</v>
      </c>
      <c r="E798" s="34" t="str">
        <f t="shared" si="84"/>
        <v>Quantité OK</v>
      </c>
      <c r="F798" s="34">
        <f>C798-D798</f>
        <v>0</v>
      </c>
      <c r="G798" s="35">
        <f t="shared" si="85"/>
        <v>14</v>
      </c>
      <c r="H798" s="35" t="str">
        <f t="shared" si="86"/>
        <v>Quantité OK</v>
      </c>
      <c r="I798" s="35">
        <f t="shared" si="87"/>
        <v>0</v>
      </c>
      <c r="J798" s="17">
        <f t="shared" si="88"/>
        <v>14</v>
      </c>
      <c r="K798" s="17" t="str">
        <f t="shared" si="89"/>
        <v>Quantité OK</v>
      </c>
      <c r="L798" s="26">
        <f t="shared" si="90"/>
        <v>0</v>
      </c>
    </row>
    <row r="799" spans="1:12" x14ac:dyDescent="0.25">
      <c r="A799" s="33" t="s">
        <v>800</v>
      </c>
      <c r="B799" s="28">
        <v>131105</v>
      </c>
      <c r="C799" s="28">
        <v>2</v>
      </c>
      <c r="D799" s="30">
        <f>IFERROR(VLOOKUP(A799,'code a barre'!A:C,3,0),0)</f>
        <v>2</v>
      </c>
      <c r="E799" s="34" t="str">
        <f t="shared" si="84"/>
        <v>Quantité OK</v>
      </c>
      <c r="F799" s="34">
        <f>C799-D799</f>
        <v>0</v>
      </c>
      <c r="G799" s="35">
        <f t="shared" si="85"/>
        <v>2</v>
      </c>
      <c r="H799" s="35" t="str">
        <f t="shared" si="86"/>
        <v>Quantité OK</v>
      </c>
      <c r="I799" s="35">
        <f t="shared" si="87"/>
        <v>0</v>
      </c>
      <c r="J799" s="17">
        <f t="shared" si="88"/>
        <v>2</v>
      </c>
      <c r="K799" s="17" t="str">
        <f t="shared" si="89"/>
        <v>Quantité OK</v>
      </c>
      <c r="L799" s="26">
        <f t="shared" si="90"/>
        <v>0</v>
      </c>
    </row>
    <row r="800" spans="1:12" x14ac:dyDescent="0.25">
      <c r="A800" s="33" t="s">
        <v>801</v>
      </c>
      <c r="B800" s="28">
        <v>131105</v>
      </c>
      <c r="C800" s="28">
        <v>6</v>
      </c>
      <c r="D800" s="30">
        <f>IFERROR(VLOOKUP(A800,'code a barre'!A:C,3,0),0)</f>
        <v>6</v>
      </c>
      <c r="E800" s="34" t="str">
        <f t="shared" si="84"/>
        <v>Quantité OK</v>
      </c>
      <c r="F800" s="34">
        <f>C800-D800</f>
        <v>0</v>
      </c>
      <c r="G800" s="35">
        <f t="shared" si="85"/>
        <v>6</v>
      </c>
      <c r="H800" s="35" t="str">
        <f t="shared" si="86"/>
        <v>Quantité OK</v>
      </c>
      <c r="I800" s="35">
        <f t="shared" si="87"/>
        <v>0</v>
      </c>
      <c r="J800" s="17">
        <f t="shared" si="88"/>
        <v>6</v>
      </c>
      <c r="K800" s="17" t="str">
        <f t="shared" si="89"/>
        <v>Quantité OK</v>
      </c>
      <c r="L800" s="26">
        <f t="shared" si="90"/>
        <v>0</v>
      </c>
    </row>
    <row r="801" spans="1:12" x14ac:dyDescent="0.25">
      <c r="A801" s="33" t="s">
        <v>802</v>
      </c>
      <c r="B801" s="28">
        <v>131106</v>
      </c>
      <c r="C801" s="28">
        <v>12</v>
      </c>
      <c r="D801" s="30">
        <f>IFERROR(VLOOKUP(A801,'code a barre'!A:C,3,0),0)</f>
        <v>14</v>
      </c>
      <c r="E801" s="34" t="str">
        <f t="shared" si="84"/>
        <v>Ecart positif</v>
      </c>
      <c r="F801" s="34">
        <f>C801-D801</f>
        <v>-2</v>
      </c>
      <c r="G801" s="35">
        <f t="shared" si="85"/>
        <v>0</v>
      </c>
      <c r="H801" s="35" t="str">
        <f t="shared" si="86"/>
        <v>Ecart négatif</v>
      </c>
      <c r="I801" s="35">
        <f t="shared" si="87"/>
        <v>12</v>
      </c>
      <c r="J801" s="17">
        <f t="shared" si="88"/>
        <v>0</v>
      </c>
      <c r="K801" s="17" t="str">
        <f t="shared" si="89"/>
        <v>Ecart négatif</v>
      </c>
      <c r="L801" s="26">
        <f t="shared" si="90"/>
        <v>12</v>
      </c>
    </row>
    <row r="802" spans="1:12" x14ac:dyDescent="0.25">
      <c r="A802" s="33" t="s">
        <v>803</v>
      </c>
      <c r="B802" s="28">
        <v>131106</v>
      </c>
      <c r="C802" s="28">
        <v>4</v>
      </c>
      <c r="D802" s="30">
        <f>IFERROR(VLOOKUP(A802,'code a barre'!A:C,3,0),0)</f>
        <v>4</v>
      </c>
      <c r="E802" s="34" t="str">
        <f t="shared" si="84"/>
        <v>Quantité OK</v>
      </c>
      <c r="F802" s="34">
        <f>C802-D802</f>
        <v>0</v>
      </c>
      <c r="G802" s="35">
        <f t="shared" si="85"/>
        <v>4</v>
      </c>
      <c r="H802" s="35" t="str">
        <f t="shared" si="86"/>
        <v>Quantité OK</v>
      </c>
      <c r="I802" s="35">
        <f t="shared" si="87"/>
        <v>0</v>
      </c>
      <c r="J802" s="17">
        <f t="shared" si="88"/>
        <v>4</v>
      </c>
      <c r="K802" s="17" t="str">
        <f t="shared" si="89"/>
        <v>Quantité OK</v>
      </c>
      <c r="L802" s="26">
        <f t="shared" si="90"/>
        <v>0</v>
      </c>
    </row>
    <row r="803" spans="1:12" x14ac:dyDescent="0.25">
      <c r="A803" s="33" t="s">
        <v>804</v>
      </c>
      <c r="B803" s="28">
        <v>131201</v>
      </c>
      <c r="C803" s="28">
        <v>5</v>
      </c>
      <c r="D803" s="30">
        <f>IFERROR(VLOOKUP(A803,'code a barre'!A:C,3,0),0)</f>
        <v>5</v>
      </c>
      <c r="E803" s="34" t="str">
        <f t="shared" si="84"/>
        <v>Quantité OK</v>
      </c>
      <c r="F803" s="34">
        <f>C803-D803</f>
        <v>0</v>
      </c>
      <c r="G803" s="35">
        <f t="shared" si="85"/>
        <v>5</v>
      </c>
      <c r="H803" s="35" t="str">
        <f t="shared" si="86"/>
        <v>Quantité OK</v>
      </c>
      <c r="I803" s="35">
        <f t="shared" si="87"/>
        <v>0</v>
      </c>
      <c r="J803" s="17">
        <f t="shared" si="88"/>
        <v>5</v>
      </c>
      <c r="K803" s="17" t="str">
        <f t="shared" si="89"/>
        <v>Quantité OK</v>
      </c>
      <c r="L803" s="26">
        <f t="shared" si="90"/>
        <v>0</v>
      </c>
    </row>
    <row r="804" spans="1:12" x14ac:dyDescent="0.25">
      <c r="A804" s="33" t="s">
        <v>805</v>
      </c>
      <c r="B804" s="28">
        <v>131201</v>
      </c>
      <c r="C804" s="28">
        <v>1</v>
      </c>
      <c r="D804" s="30">
        <f>IFERROR(VLOOKUP(A804,'code a barre'!A:C,3,0),0)</f>
        <v>1</v>
      </c>
      <c r="E804" s="34" t="str">
        <f t="shared" si="84"/>
        <v>Quantité OK</v>
      </c>
      <c r="F804" s="34">
        <f>C804-D804</f>
        <v>0</v>
      </c>
      <c r="G804" s="35">
        <f t="shared" si="85"/>
        <v>1</v>
      </c>
      <c r="H804" s="35" t="str">
        <f t="shared" si="86"/>
        <v>Quantité OK</v>
      </c>
      <c r="I804" s="35">
        <f t="shared" si="87"/>
        <v>0</v>
      </c>
      <c r="J804" s="17">
        <f t="shared" si="88"/>
        <v>1</v>
      </c>
      <c r="K804" s="17" t="str">
        <f t="shared" si="89"/>
        <v>Quantité OK</v>
      </c>
      <c r="L804" s="26">
        <f t="shared" si="90"/>
        <v>0</v>
      </c>
    </row>
    <row r="805" spans="1:12" x14ac:dyDescent="0.25">
      <c r="A805" s="33" t="s">
        <v>806</v>
      </c>
      <c r="B805" s="28">
        <v>131201</v>
      </c>
      <c r="C805" s="28">
        <v>2</v>
      </c>
      <c r="D805" s="30">
        <f>IFERROR(VLOOKUP(A805,'code a barre'!A:C,3,0),0)</f>
        <v>2</v>
      </c>
      <c r="E805" s="34" t="str">
        <f t="shared" si="84"/>
        <v>Quantité OK</v>
      </c>
      <c r="F805" s="34">
        <f>C805-D805</f>
        <v>0</v>
      </c>
      <c r="G805" s="35">
        <f t="shared" si="85"/>
        <v>2</v>
      </c>
      <c r="H805" s="35" t="str">
        <f t="shared" si="86"/>
        <v>Quantité OK</v>
      </c>
      <c r="I805" s="35">
        <f t="shared" si="87"/>
        <v>0</v>
      </c>
      <c r="J805" s="17">
        <f t="shared" si="88"/>
        <v>2</v>
      </c>
      <c r="K805" s="17" t="str">
        <f t="shared" si="89"/>
        <v>Quantité OK</v>
      </c>
      <c r="L805" s="26">
        <f t="shared" si="90"/>
        <v>0</v>
      </c>
    </row>
    <row r="806" spans="1:12" x14ac:dyDescent="0.25">
      <c r="A806" s="33" t="s">
        <v>807</v>
      </c>
      <c r="B806" s="28">
        <v>131201</v>
      </c>
      <c r="C806" s="28">
        <v>62</v>
      </c>
      <c r="D806" s="30">
        <f>IFERROR(VLOOKUP(A806,'code a barre'!A:C,3,0),0)</f>
        <v>19</v>
      </c>
      <c r="E806" s="34" t="str">
        <f t="shared" si="84"/>
        <v>Ecart négatif</v>
      </c>
      <c r="F806" s="34">
        <f>C806-D806</f>
        <v>43</v>
      </c>
      <c r="G806" s="35">
        <f t="shared" si="85"/>
        <v>0</v>
      </c>
      <c r="H806" s="35" t="str">
        <f t="shared" si="86"/>
        <v>Ecart négatif</v>
      </c>
      <c r="I806" s="35">
        <f t="shared" si="87"/>
        <v>62</v>
      </c>
      <c r="J806" s="17">
        <f t="shared" si="88"/>
        <v>0</v>
      </c>
      <c r="K806" s="17" t="str">
        <f t="shared" si="89"/>
        <v>Ecart négatif</v>
      </c>
      <c r="L806" s="26">
        <f t="shared" si="90"/>
        <v>62</v>
      </c>
    </row>
    <row r="807" spans="1:12" x14ac:dyDescent="0.25">
      <c r="A807" s="36" t="s">
        <v>808</v>
      </c>
      <c r="B807" s="28">
        <v>131201</v>
      </c>
      <c r="C807" s="28">
        <v>2</v>
      </c>
      <c r="D807" s="30">
        <f>IFERROR(VLOOKUP(A807,'code a barre'!A:C,3,0),0)</f>
        <v>2</v>
      </c>
      <c r="E807" s="34" t="str">
        <f t="shared" si="84"/>
        <v>Quantité OK</v>
      </c>
      <c r="F807" s="34">
        <f>C807-D807</f>
        <v>0</v>
      </c>
      <c r="G807" s="35">
        <f t="shared" si="85"/>
        <v>2</v>
      </c>
      <c r="H807" s="35" t="str">
        <f t="shared" si="86"/>
        <v>Quantité OK</v>
      </c>
      <c r="I807" s="35">
        <f t="shared" si="87"/>
        <v>0</v>
      </c>
      <c r="J807" s="17">
        <f t="shared" si="88"/>
        <v>2</v>
      </c>
      <c r="K807" s="17" t="str">
        <f t="shared" si="89"/>
        <v>Quantité OK</v>
      </c>
      <c r="L807" s="26">
        <f t="shared" si="90"/>
        <v>0</v>
      </c>
    </row>
    <row r="808" spans="1:12" x14ac:dyDescent="0.25">
      <c r="A808" s="33" t="s">
        <v>809</v>
      </c>
      <c r="B808" s="28">
        <v>131202</v>
      </c>
      <c r="C808" s="28">
        <v>2</v>
      </c>
      <c r="D808" s="30">
        <f>IFERROR(VLOOKUP(A808,'code a barre'!A:C,3,0),0)</f>
        <v>2</v>
      </c>
      <c r="E808" s="34" t="str">
        <f t="shared" si="84"/>
        <v>Quantité OK</v>
      </c>
      <c r="F808" s="34">
        <f>C808-D808</f>
        <v>0</v>
      </c>
      <c r="G808" s="35">
        <f t="shared" si="85"/>
        <v>2</v>
      </c>
      <c r="H808" s="35" t="str">
        <f t="shared" si="86"/>
        <v>Quantité OK</v>
      </c>
      <c r="I808" s="35">
        <f t="shared" si="87"/>
        <v>0</v>
      </c>
      <c r="J808" s="17">
        <f t="shared" si="88"/>
        <v>2</v>
      </c>
      <c r="K808" s="17" t="str">
        <f t="shared" si="89"/>
        <v>Quantité OK</v>
      </c>
      <c r="L808" s="26">
        <f t="shared" si="90"/>
        <v>0</v>
      </c>
    </row>
    <row r="809" spans="1:12" x14ac:dyDescent="0.25">
      <c r="A809" s="33" t="s">
        <v>810</v>
      </c>
      <c r="B809" s="28">
        <v>131202</v>
      </c>
      <c r="C809" s="28">
        <v>2</v>
      </c>
      <c r="D809" s="30">
        <f>IFERROR(VLOOKUP(A809,'code a barre'!A:C,3,0),0)</f>
        <v>2</v>
      </c>
      <c r="E809" s="34" t="str">
        <f t="shared" si="84"/>
        <v>Quantité OK</v>
      </c>
      <c r="F809" s="34">
        <f>C809-D809</f>
        <v>0</v>
      </c>
      <c r="G809" s="35">
        <f t="shared" si="85"/>
        <v>2</v>
      </c>
      <c r="H809" s="35" t="str">
        <f t="shared" si="86"/>
        <v>Quantité OK</v>
      </c>
      <c r="I809" s="35">
        <f t="shared" si="87"/>
        <v>0</v>
      </c>
      <c r="J809" s="17">
        <f t="shared" si="88"/>
        <v>2</v>
      </c>
      <c r="K809" s="17" t="str">
        <f t="shared" si="89"/>
        <v>Quantité OK</v>
      </c>
      <c r="L809" s="26">
        <f t="shared" si="90"/>
        <v>0</v>
      </c>
    </row>
    <row r="810" spans="1:12" x14ac:dyDescent="0.25">
      <c r="A810" s="33" t="s">
        <v>811</v>
      </c>
      <c r="B810" s="28">
        <v>131202</v>
      </c>
      <c r="C810" s="28">
        <v>2</v>
      </c>
      <c r="D810" s="30">
        <f>IFERROR(VLOOKUP(A810,'code a barre'!A:C,3,0),0)</f>
        <v>2</v>
      </c>
      <c r="E810" s="34" t="str">
        <f t="shared" si="84"/>
        <v>Quantité OK</v>
      </c>
      <c r="F810" s="34">
        <f>C810-D810</f>
        <v>0</v>
      </c>
      <c r="G810" s="35">
        <f t="shared" si="85"/>
        <v>2</v>
      </c>
      <c r="H810" s="35" t="str">
        <f t="shared" si="86"/>
        <v>Quantité OK</v>
      </c>
      <c r="I810" s="35">
        <f t="shared" si="87"/>
        <v>0</v>
      </c>
      <c r="J810" s="17">
        <f t="shared" si="88"/>
        <v>2</v>
      </c>
      <c r="K810" s="17" t="str">
        <f t="shared" si="89"/>
        <v>Quantité OK</v>
      </c>
      <c r="L810" s="26">
        <f t="shared" si="90"/>
        <v>0</v>
      </c>
    </row>
    <row r="811" spans="1:12" x14ac:dyDescent="0.25">
      <c r="A811" s="33" t="s">
        <v>812</v>
      </c>
      <c r="B811" s="28">
        <v>131202</v>
      </c>
      <c r="C811" s="28">
        <v>2</v>
      </c>
      <c r="D811" s="30">
        <f>IFERROR(VLOOKUP(A811,'code a barre'!A:C,3,0),0)</f>
        <v>2</v>
      </c>
      <c r="E811" s="34" t="str">
        <f t="shared" si="84"/>
        <v>Quantité OK</v>
      </c>
      <c r="F811" s="34">
        <f>C811-D811</f>
        <v>0</v>
      </c>
      <c r="G811" s="35">
        <f t="shared" si="85"/>
        <v>2</v>
      </c>
      <c r="H811" s="35" t="str">
        <f t="shared" si="86"/>
        <v>Quantité OK</v>
      </c>
      <c r="I811" s="35">
        <f t="shared" si="87"/>
        <v>0</v>
      </c>
      <c r="J811" s="17">
        <f t="shared" si="88"/>
        <v>2</v>
      </c>
      <c r="K811" s="17" t="str">
        <f t="shared" si="89"/>
        <v>Quantité OK</v>
      </c>
      <c r="L811" s="26">
        <f t="shared" si="90"/>
        <v>0</v>
      </c>
    </row>
    <row r="812" spans="1:12" x14ac:dyDescent="0.25">
      <c r="A812" s="33" t="s">
        <v>813</v>
      </c>
      <c r="B812" s="28">
        <v>131202</v>
      </c>
      <c r="C812" s="28">
        <v>1</v>
      </c>
      <c r="D812" s="30">
        <f>IFERROR(VLOOKUP(A812,'code a barre'!A:C,3,0),0)</f>
        <v>2</v>
      </c>
      <c r="E812" s="34" t="str">
        <f t="shared" si="84"/>
        <v>Ecart positif</v>
      </c>
      <c r="F812" s="34">
        <f>C812-D812</f>
        <v>-1</v>
      </c>
      <c r="G812" s="35">
        <f t="shared" si="85"/>
        <v>0</v>
      </c>
      <c r="H812" s="35" t="str">
        <f t="shared" si="86"/>
        <v>Ecart négatif</v>
      </c>
      <c r="I812" s="35">
        <f t="shared" si="87"/>
        <v>1</v>
      </c>
      <c r="J812" s="17">
        <f t="shared" si="88"/>
        <v>0</v>
      </c>
      <c r="K812" s="17" t="str">
        <f t="shared" si="89"/>
        <v>Ecart négatif</v>
      </c>
      <c r="L812" s="26">
        <f t="shared" si="90"/>
        <v>1</v>
      </c>
    </row>
    <row r="813" spans="1:12" x14ac:dyDescent="0.25">
      <c r="A813" s="36" t="s">
        <v>814</v>
      </c>
      <c r="B813" s="28">
        <v>131202</v>
      </c>
      <c r="C813" s="28">
        <v>1</v>
      </c>
      <c r="D813" s="30">
        <f>IFERROR(VLOOKUP(A813,'code a barre'!A:C,3,0),0)</f>
        <v>1</v>
      </c>
      <c r="E813" s="34" t="str">
        <f t="shared" si="84"/>
        <v>Quantité OK</v>
      </c>
      <c r="F813" s="34">
        <f>C813-D813</f>
        <v>0</v>
      </c>
      <c r="G813" s="35">
        <f t="shared" si="85"/>
        <v>1</v>
      </c>
      <c r="H813" s="35" t="str">
        <f t="shared" si="86"/>
        <v>Quantité OK</v>
      </c>
      <c r="I813" s="35">
        <f t="shared" si="87"/>
        <v>0</v>
      </c>
      <c r="J813" s="17">
        <f t="shared" si="88"/>
        <v>1</v>
      </c>
      <c r="K813" s="17" t="str">
        <f t="shared" si="89"/>
        <v>Quantité OK</v>
      </c>
      <c r="L813" s="26">
        <f t="shared" si="90"/>
        <v>0</v>
      </c>
    </row>
    <row r="814" spans="1:12" x14ac:dyDescent="0.25">
      <c r="A814" s="33" t="s">
        <v>815</v>
      </c>
      <c r="B814" s="28">
        <v>131203</v>
      </c>
      <c r="C814" s="28">
        <v>1</v>
      </c>
      <c r="D814" s="30">
        <f>IFERROR(VLOOKUP(A814,'code a barre'!A:C,3,0),0)</f>
        <v>1</v>
      </c>
      <c r="E814" s="34" t="str">
        <f t="shared" si="84"/>
        <v>Quantité OK</v>
      </c>
      <c r="F814" s="34">
        <f>C814-D814</f>
        <v>0</v>
      </c>
      <c r="G814" s="35">
        <f t="shared" si="85"/>
        <v>1</v>
      </c>
      <c r="H814" s="35" t="str">
        <f t="shared" si="86"/>
        <v>Quantité OK</v>
      </c>
      <c r="I814" s="35">
        <f t="shared" si="87"/>
        <v>0</v>
      </c>
      <c r="J814" s="17">
        <f t="shared" si="88"/>
        <v>1</v>
      </c>
      <c r="K814" s="17" t="str">
        <f t="shared" si="89"/>
        <v>Quantité OK</v>
      </c>
      <c r="L814" s="26">
        <f t="shared" si="90"/>
        <v>0</v>
      </c>
    </row>
    <row r="815" spans="1:12" x14ac:dyDescent="0.25">
      <c r="A815" s="33" t="s">
        <v>816</v>
      </c>
      <c r="B815" s="28">
        <v>131203</v>
      </c>
      <c r="C815" s="28">
        <v>2</v>
      </c>
      <c r="D815" s="30">
        <f>IFERROR(VLOOKUP(A815,'code a barre'!A:C,3,0),0)</f>
        <v>2</v>
      </c>
      <c r="E815" s="34" t="str">
        <f t="shared" si="84"/>
        <v>Quantité OK</v>
      </c>
      <c r="F815" s="34">
        <f>C815-D815</f>
        <v>0</v>
      </c>
      <c r="G815" s="35">
        <f t="shared" si="85"/>
        <v>2</v>
      </c>
      <c r="H815" s="35" t="str">
        <f t="shared" si="86"/>
        <v>Quantité OK</v>
      </c>
      <c r="I815" s="35">
        <f t="shared" si="87"/>
        <v>0</v>
      </c>
      <c r="J815" s="17">
        <f t="shared" si="88"/>
        <v>2</v>
      </c>
      <c r="K815" s="17" t="str">
        <f t="shared" si="89"/>
        <v>Quantité OK</v>
      </c>
      <c r="L815" s="26">
        <f t="shared" si="90"/>
        <v>0</v>
      </c>
    </row>
    <row r="816" spans="1:12" x14ac:dyDescent="0.25">
      <c r="A816" s="33" t="s">
        <v>817</v>
      </c>
      <c r="B816" s="28">
        <v>131204</v>
      </c>
      <c r="C816" s="28">
        <v>2</v>
      </c>
      <c r="D816" s="30">
        <f>IFERROR(VLOOKUP(A816,'code a barre'!A:C,3,0),0)</f>
        <v>2</v>
      </c>
      <c r="E816" s="34" t="str">
        <f t="shared" si="84"/>
        <v>Quantité OK</v>
      </c>
      <c r="F816" s="34">
        <f>C816-D816</f>
        <v>0</v>
      </c>
      <c r="G816" s="35">
        <f t="shared" si="85"/>
        <v>2</v>
      </c>
      <c r="H816" s="35" t="str">
        <f t="shared" si="86"/>
        <v>Quantité OK</v>
      </c>
      <c r="I816" s="35">
        <f t="shared" si="87"/>
        <v>0</v>
      </c>
      <c r="J816" s="17">
        <f t="shared" si="88"/>
        <v>2</v>
      </c>
      <c r="K816" s="17" t="str">
        <f t="shared" si="89"/>
        <v>Quantité OK</v>
      </c>
      <c r="L816" s="26">
        <f t="shared" si="90"/>
        <v>0</v>
      </c>
    </row>
    <row r="817" spans="1:12" x14ac:dyDescent="0.25">
      <c r="A817" s="33" t="s">
        <v>818</v>
      </c>
      <c r="B817" s="28">
        <v>131205</v>
      </c>
      <c r="C817" s="28">
        <v>1</v>
      </c>
      <c r="D817" s="30">
        <f>IFERROR(VLOOKUP(A817,'code a barre'!A:C,3,0),0)</f>
        <v>1</v>
      </c>
      <c r="E817" s="34" t="str">
        <f t="shared" si="84"/>
        <v>Quantité OK</v>
      </c>
      <c r="F817" s="34">
        <f>C817-D817</f>
        <v>0</v>
      </c>
      <c r="G817" s="35">
        <f t="shared" si="85"/>
        <v>1</v>
      </c>
      <c r="H817" s="35" t="str">
        <f t="shared" si="86"/>
        <v>Quantité OK</v>
      </c>
      <c r="I817" s="35">
        <f t="shared" si="87"/>
        <v>0</v>
      </c>
      <c r="J817" s="17">
        <f t="shared" si="88"/>
        <v>1</v>
      </c>
      <c r="K817" s="17" t="str">
        <f t="shared" si="89"/>
        <v>Quantité OK</v>
      </c>
      <c r="L817" s="26">
        <f t="shared" si="90"/>
        <v>0</v>
      </c>
    </row>
    <row r="818" spans="1:12" x14ac:dyDescent="0.25">
      <c r="A818" s="33" t="s">
        <v>819</v>
      </c>
      <c r="B818" s="28">
        <v>131205</v>
      </c>
      <c r="C818" s="28">
        <v>2</v>
      </c>
      <c r="D818" s="30">
        <f>IFERROR(VLOOKUP(A818,'code a barre'!A:C,3,0),0)</f>
        <v>0</v>
      </c>
      <c r="E818" s="34" t="str">
        <f t="shared" si="84"/>
        <v>Ecart négatif</v>
      </c>
      <c r="F818" s="34">
        <f>C818-D818</f>
        <v>2</v>
      </c>
      <c r="G818" s="35">
        <f t="shared" si="85"/>
        <v>0</v>
      </c>
      <c r="H818" s="35" t="str">
        <f t="shared" si="86"/>
        <v>Ecart négatif</v>
      </c>
      <c r="I818" s="35">
        <f t="shared" si="87"/>
        <v>2</v>
      </c>
      <c r="J818" s="17">
        <f t="shared" si="88"/>
        <v>0</v>
      </c>
      <c r="K818" s="17" t="str">
        <f t="shared" si="89"/>
        <v>Ecart négatif</v>
      </c>
      <c r="L818" s="26">
        <f t="shared" si="90"/>
        <v>2</v>
      </c>
    </row>
    <row r="819" spans="1:12" x14ac:dyDescent="0.25">
      <c r="A819" s="33" t="s">
        <v>820</v>
      </c>
      <c r="B819" s="28">
        <v>131205</v>
      </c>
      <c r="C819" s="28">
        <v>4</v>
      </c>
      <c r="D819" s="30">
        <f>IFERROR(VLOOKUP(A819,'code a barre'!A:C,3,0),0)</f>
        <v>4</v>
      </c>
      <c r="E819" s="34" t="str">
        <f t="shared" si="84"/>
        <v>Quantité OK</v>
      </c>
      <c r="F819" s="34">
        <f>C819-D819</f>
        <v>0</v>
      </c>
      <c r="G819" s="35">
        <f t="shared" si="85"/>
        <v>4</v>
      </c>
      <c r="H819" s="35" t="str">
        <f t="shared" si="86"/>
        <v>Quantité OK</v>
      </c>
      <c r="I819" s="35">
        <f t="shared" si="87"/>
        <v>0</v>
      </c>
      <c r="J819" s="17">
        <f t="shared" si="88"/>
        <v>4</v>
      </c>
      <c r="K819" s="17" t="str">
        <f t="shared" si="89"/>
        <v>Quantité OK</v>
      </c>
      <c r="L819" s="26">
        <f t="shared" si="90"/>
        <v>0</v>
      </c>
    </row>
    <row r="820" spans="1:12" x14ac:dyDescent="0.25">
      <c r="A820" s="33" t="s">
        <v>821</v>
      </c>
      <c r="B820" s="28">
        <v>131205</v>
      </c>
      <c r="C820" s="28">
        <v>1</v>
      </c>
      <c r="D820" s="30">
        <f>IFERROR(VLOOKUP(A820,'code a barre'!A:C,3,0),0)</f>
        <v>1</v>
      </c>
      <c r="E820" s="34" t="str">
        <f t="shared" si="84"/>
        <v>Quantité OK</v>
      </c>
      <c r="F820" s="34">
        <f>C820-D820</f>
        <v>0</v>
      </c>
      <c r="G820" s="35">
        <f t="shared" si="85"/>
        <v>1</v>
      </c>
      <c r="H820" s="35" t="str">
        <f t="shared" si="86"/>
        <v>Quantité OK</v>
      </c>
      <c r="I820" s="35">
        <f t="shared" si="87"/>
        <v>0</v>
      </c>
      <c r="J820" s="17">
        <f t="shared" si="88"/>
        <v>1</v>
      </c>
      <c r="K820" s="17" t="str">
        <f t="shared" si="89"/>
        <v>Quantité OK</v>
      </c>
      <c r="L820" s="26">
        <f t="shared" si="90"/>
        <v>0</v>
      </c>
    </row>
    <row r="821" spans="1:12" x14ac:dyDescent="0.25">
      <c r="A821" s="33" t="s">
        <v>822</v>
      </c>
      <c r="B821" s="28">
        <v>131205</v>
      </c>
      <c r="C821" s="28">
        <v>6</v>
      </c>
      <c r="D821" s="30">
        <f>IFERROR(VLOOKUP(A821,'code a barre'!A:C,3,0),0)</f>
        <v>7</v>
      </c>
      <c r="E821" s="34" t="str">
        <f t="shared" si="84"/>
        <v>Ecart positif</v>
      </c>
      <c r="F821" s="34">
        <f>C821-D821</f>
        <v>-1</v>
      </c>
      <c r="G821" s="35">
        <f t="shared" si="85"/>
        <v>0</v>
      </c>
      <c r="H821" s="35" t="str">
        <f t="shared" si="86"/>
        <v>Ecart négatif</v>
      </c>
      <c r="I821" s="35">
        <f t="shared" si="87"/>
        <v>6</v>
      </c>
      <c r="J821" s="17">
        <f t="shared" si="88"/>
        <v>0</v>
      </c>
      <c r="K821" s="17" t="str">
        <f t="shared" si="89"/>
        <v>Ecart négatif</v>
      </c>
      <c r="L821" s="26">
        <f t="shared" si="90"/>
        <v>6</v>
      </c>
    </row>
    <row r="822" spans="1:12" x14ac:dyDescent="0.25">
      <c r="A822" s="33" t="s">
        <v>823</v>
      </c>
      <c r="B822" s="28">
        <v>131205</v>
      </c>
      <c r="C822" s="28">
        <v>3</v>
      </c>
      <c r="D822" s="30">
        <f>IFERROR(VLOOKUP(A822,'code a barre'!A:C,3,0),0)</f>
        <v>4</v>
      </c>
      <c r="E822" s="34" t="str">
        <f t="shared" si="84"/>
        <v>Ecart positif</v>
      </c>
      <c r="F822" s="34">
        <f>C822-D822</f>
        <v>-1</v>
      </c>
      <c r="G822" s="35">
        <f t="shared" si="85"/>
        <v>0</v>
      </c>
      <c r="H822" s="35" t="str">
        <f t="shared" si="86"/>
        <v>Ecart négatif</v>
      </c>
      <c r="I822" s="35">
        <f t="shared" si="87"/>
        <v>3</v>
      </c>
      <c r="J822" s="17">
        <f t="shared" si="88"/>
        <v>0</v>
      </c>
      <c r="K822" s="17" t="str">
        <f t="shared" si="89"/>
        <v>Ecart négatif</v>
      </c>
      <c r="L822" s="26">
        <f t="shared" si="90"/>
        <v>3</v>
      </c>
    </row>
    <row r="823" spans="1:12" x14ac:dyDescent="0.25">
      <c r="A823" s="33" t="s">
        <v>824</v>
      </c>
      <c r="B823" s="28">
        <v>131205</v>
      </c>
      <c r="C823" s="28">
        <v>4</v>
      </c>
      <c r="D823" s="30">
        <f>IFERROR(VLOOKUP(A823,'code a barre'!A:C,3,0),0)</f>
        <v>4</v>
      </c>
      <c r="E823" s="34" t="str">
        <f t="shared" si="84"/>
        <v>Quantité OK</v>
      </c>
      <c r="F823" s="34">
        <f>C823-D823</f>
        <v>0</v>
      </c>
      <c r="G823" s="35">
        <f t="shared" si="85"/>
        <v>4</v>
      </c>
      <c r="H823" s="35" t="str">
        <f t="shared" si="86"/>
        <v>Quantité OK</v>
      </c>
      <c r="I823" s="35">
        <f t="shared" si="87"/>
        <v>0</v>
      </c>
      <c r="J823" s="17">
        <f t="shared" si="88"/>
        <v>4</v>
      </c>
      <c r="K823" s="17" t="str">
        <f t="shared" si="89"/>
        <v>Quantité OK</v>
      </c>
      <c r="L823" s="26">
        <f t="shared" si="90"/>
        <v>0</v>
      </c>
    </row>
    <row r="824" spans="1:12" x14ac:dyDescent="0.25">
      <c r="A824" s="36" t="s">
        <v>825</v>
      </c>
      <c r="B824" s="28">
        <v>131205</v>
      </c>
      <c r="C824" s="28">
        <v>1</v>
      </c>
      <c r="D824" s="30">
        <f>IFERROR(VLOOKUP(A824,'code a barre'!A:C,3,0),0)</f>
        <v>1</v>
      </c>
      <c r="E824" s="34" t="str">
        <f t="shared" si="84"/>
        <v>Quantité OK</v>
      </c>
      <c r="F824" s="34">
        <f>C824-D824</f>
        <v>0</v>
      </c>
      <c r="G824" s="35">
        <f t="shared" si="85"/>
        <v>1</v>
      </c>
      <c r="H824" s="35" t="str">
        <f t="shared" si="86"/>
        <v>Quantité OK</v>
      </c>
      <c r="I824" s="35">
        <f t="shared" si="87"/>
        <v>0</v>
      </c>
      <c r="J824" s="17">
        <f t="shared" si="88"/>
        <v>1</v>
      </c>
      <c r="K824" s="17" t="str">
        <f t="shared" si="89"/>
        <v>Quantité OK</v>
      </c>
      <c r="L824" s="26">
        <f t="shared" si="90"/>
        <v>0</v>
      </c>
    </row>
    <row r="825" spans="1:12" x14ac:dyDescent="0.25">
      <c r="A825" s="36" t="s">
        <v>826</v>
      </c>
      <c r="B825" s="28">
        <v>131205</v>
      </c>
      <c r="C825" s="28">
        <v>4</v>
      </c>
      <c r="D825" s="30">
        <f>IFERROR(VLOOKUP(A825,'code a barre'!A:C,3,0),0)</f>
        <v>4</v>
      </c>
      <c r="E825" s="34" t="str">
        <f t="shared" si="84"/>
        <v>Quantité OK</v>
      </c>
      <c r="F825" s="34">
        <f>C825-D825</f>
        <v>0</v>
      </c>
      <c r="G825" s="35">
        <f t="shared" si="85"/>
        <v>4</v>
      </c>
      <c r="H825" s="35" t="str">
        <f t="shared" si="86"/>
        <v>Quantité OK</v>
      </c>
      <c r="I825" s="35">
        <f t="shared" si="87"/>
        <v>0</v>
      </c>
      <c r="J825" s="17">
        <f t="shared" si="88"/>
        <v>4</v>
      </c>
      <c r="K825" s="17" t="str">
        <f t="shared" si="89"/>
        <v>Quantité OK</v>
      </c>
      <c r="L825" s="26">
        <f t="shared" si="90"/>
        <v>0</v>
      </c>
    </row>
    <row r="826" spans="1:12" x14ac:dyDescent="0.25">
      <c r="A826" s="33" t="s">
        <v>827</v>
      </c>
      <c r="B826" s="28">
        <v>131206</v>
      </c>
      <c r="C826" s="28">
        <v>1</v>
      </c>
      <c r="D826" s="30">
        <f>IFERROR(VLOOKUP(A826,'code a barre'!A:C,3,0),0)</f>
        <v>0</v>
      </c>
      <c r="E826" s="34" t="str">
        <f t="shared" si="84"/>
        <v>Ecart négatif</v>
      </c>
      <c r="F826" s="34">
        <f>C826-D826</f>
        <v>1</v>
      </c>
      <c r="G826" s="35">
        <f t="shared" si="85"/>
        <v>0</v>
      </c>
      <c r="H826" s="35" t="str">
        <f t="shared" si="86"/>
        <v>Ecart négatif</v>
      </c>
      <c r="I826" s="35">
        <f t="shared" si="87"/>
        <v>1</v>
      </c>
      <c r="J826" s="17">
        <f t="shared" si="88"/>
        <v>0</v>
      </c>
      <c r="K826" s="17" t="str">
        <f t="shared" si="89"/>
        <v>Ecart négatif</v>
      </c>
      <c r="L826" s="26">
        <f t="shared" si="90"/>
        <v>1</v>
      </c>
    </row>
    <row r="827" spans="1:12" x14ac:dyDescent="0.25">
      <c r="A827" s="33" t="s">
        <v>828</v>
      </c>
      <c r="B827" s="28">
        <v>131206</v>
      </c>
      <c r="C827" s="28">
        <v>10</v>
      </c>
      <c r="D827" s="30">
        <f>IFERROR(VLOOKUP(A827,'code a barre'!A:C,3,0),0)</f>
        <v>17</v>
      </c>
      <c r="E827" s="34" t="str">
        <f t="shared" si="84"/>
        <v>Ecart positif</v>
      </c>
      <c r="F827" s="34">
        <f>C827-D827</f>
        <v>-7</v>
      </c>
      <c r="G827" s="35">
        <f t="shared" si="85"/>
        <v>0</v>
      </c>
      <c r="H827" s="35" t="str">
        <f t="shared" si="86"/>
        <v>Ecart négatif</v>
      </c>
      <c r="I827" s="35">
        <f t="shared" si="87"/>
        <v>10</v>
      </c>
      <c r="J827" s="17">
        <f t="shared" si="88"/>
        <v>0</v>
      </c>
      <c r="K827" s="17" t="str">
        <f t="shared" si="89"/>
        <v>Ecart négatif</v>
      </c>
      <c r="L827" s="26">
        <f t="shared" si="90"/>
        <v>10</v>
      </c>
    </row>
    <row r="828" spans="1:12" x14ac:dyDescent="0.25">
      <c r="A828" s="33" t="s">
        <v>829</v>
      </c>
      <c r="B828" s="28">
        <v>131206</v>
      </c>
      <c r="C828" s="28">
        <v>7</v>
      </c>
      <c r="D828" s="30">
        <f>IFERROR(VLOOKUP(A828,'code a barre'!A:C,3,0),0)</f>
        <v>7</v>
      </c>
      <c r="E828" s="34" t="str">
        <f t="shared" si="84"/>
        <v>Quantité OK</v>
      </c>
      <c r="F828" s="34">
        <f>C828-D828</f>
        <v>0</v>
      </c>
      <c r="G828" s="35">
        <f t="shared" si="85"/>
        <v>7</v>
      </c>
      <c r="H828" s="35" t="str">
        <f t="shared" si="86"/>
        <v>Quantité OK</v>
      </c>
      <c r="I828" s="35">
        <f t="shared" si="87"/>
        <v>0</v>
      </c>
      <c r="J828" s="17">
        <f t="shared" si="88"/>
        <v>7</v>
      </c>
      <c r="K828" s="17" t="str">
        <f t="shared" si="89"/>
        <v>Quantité OK</v>
      </c>
      <c r="L828" s="26">
        <f t="shared" si="90"/>
        <v>0</v>
      </c>
    </row>
    <row r="829" spans="1:12" x14ac:dyDescent="0.25">
      <c r="A829" s="33" t="s">
        <v>830</v>
      </c>
      <c r="B829" s="28">
        <v>131206</v>
      </c>
      <c r="C829" s="28">
        <v>1</v>
      </c>
      <c r="D829" s="30">
        <f>IFERROR(VLOOKUP(A829,'code a barre'!A:C,3,0),0)</f>
        <v>0</v>
      </c>
      <c r="E829" s="34" t="str">
        <f t="shared" si="84"/>
        <v>Ecart négatif</v>
      </c>
      <c r="F829" s="34">
        <f>C829-D829</f>
        <v>1</v>
      </c>
      <c r="G829" s="35">
        <f t="shared" si="85"/>
        <v>0</v>
      </c>
      <c r="H829" s="35" t="str">
        <f t="shared" si="86"/>
        <v>Ecart négatif</v>
      </c>
      <c r="I829" s="35">
        <f t="shared" si="87"/>
        <v>1</v>
      </c>
      <c r="J829" s="17">
        <f t="shared" si="88"/>
        <v>0</v>
      </c>
      <c r="K829" s="17" t="str">
        <f t="shared" si="89"/>
        <v>Ecart négatif</v>
      </c>
      <c r="L829" s="26">
        <f t="shared" si="90"/>
        <v>1</v>
      </c>
    </row>
    <row r="830" spans="1:12" x14ac:dyDescent="0.25">
      <c r="A830" s="33" t="s">
        <v>831</v>
      </c>
      <c r="B830" s="28">
        <v>131301</v>
      </c>
      <c r="C830" s="28">
        <v>3</v>
      </c>
      <c r="D830" s="30">
        <f>IFERROR(VLOOKUP(A830,'code a barre'!A:C,3,0),0)</f>
        <v>3</v>
      </c>
      <c r="E830" s="34" t="str">
        <f t="shared" si="84"/>
        <v>Quantité OK</v>
      </c>
      <c r="F830" s="34">
        <f>C830-D830</f>
        <v>0</v>
      </c>
      <c r="G830" s="35">
        <f t="shared" si="85"/>
        <v>3</v>
      </c>
      <c r="H830" s="35" t="str">
        <f t="shared" si="86"/>
        <v>Quantité OK</v>
      </c>
      <c r="I830" s="35">
        <f t="shared" si="87"/>
        <v>0</v>
      </c>
      <c r="J830" s="17">
        <f t="shared" si="88"/>
        <v>3</v>
      </c>
      <c r="K830" s="17" t="str">
        <f t="shared" si="89"/>
        <v>Quantité OK</v>
      </c>
      <c r="L830" s="26">
        <f t="shared" si="90"/>
        <v>0</v>
      </c>
    </row>
    <row r="831" spans="1:12" x14ac:dyDescent="0.25">
      <c r="A831" s="33" t="s">
        <v>832</v>
      </c>
      <c r="B831" s="28">
        <v>131301</v>
      </c>
      <c r="C831" s="28">
        <v>2</v>
      </c>
      <c r="D831" s="30">
        <f>IFERROR(VLOOKUP(A831,'code a barre'!A:C,3,0),0)</f>
        <v>2</v>
      </c>
      <c r="E831" s="34" t="str">
        <f t="shared" si="84"/>
        <v>Quantité OK</v>
      </c>
      <c r="F831" s="34">
        <f>C831-D831</f>
        <v>0</v>
      </c>
      <c r="G831" s="35">
        <f t="shared" si="85"/>
        <v>2</v>
      </c>
      <c r="H831" s="35" t="str">
        <f t="shared" si="86"/>
        <v>Quantité OK</v>
      </c>
      <c r="I831" s="35">
        <f t="shared" si="87"/>
        <v>0</v>
      </c>
      <c r="J831" s="17">
        <f t="shared" si="88"/>
        <v>2</v>
      </c>
      <c r="K831" s="17" t="str">
        <f t="shared" si="89"/>
        <v>Quantité OK</v>
      </c>
      <c r="L831" s="26">
        <f t="shared" si="90"/>
        <v>0</v>
      </c>
    </row>
    <row r="832" spans="1:12" x14ac:dyDescent="0.25">
      <c r="A832" s="33" t="s">
        <v>833</v>
      </c>
      <c r="B832" s="28">
        <v>131301</v>
      </c>
      <c r="C832" s="28">
        <v>1</v>
      </c>
      <c r="D832" s="30">
        <f>IFERROR(VLOOKUP(A832,'code a barre'!A:C,3,0),0)</f>
        <v>0</v>
      </c>
      <c r="E832" s="34" t="str">
        <f t="shared" si="84"/>
        <v>Ecart négatif</v>
      </c>
      <c r="F832" s="34">
        <f>C832-D832</f>
        <v>1</v>
      </c>
      <c r="G832" s="35">
        <f t="shared" si="85"/>
        <v>0</v>
      </c>
      <c r="H832" s="35" t="str">
        <f t="shared" si="86"/>
        <v>Ecart négatif</v>
      </c>
      <c r="I832" s="35">
        <f t="shared" si="87"/>
        <v>1</v>
      </c>
      <c r="J832" s="17">
        <f t="shared" si="88"/>
        <v>0</v>
      </c>
      <c r="K832" s="17" t="str">
        <f t="shared" si="89"/>
        <v>Ecart négatif</v>
      </c>
      <c r="L832" s="26">
        <f t="shared" si="90"/>
        <v>1</v>
      </c>
    </row>
    <row r="833" spans="1:12" x14ac:dyDescent="0.25">
      <c r="A833" s="33" t="s">
        <v>834</v>
      </c>
      <c r="B833" s="28">
        <v>131302</v>
      </c>
      <c r="C833" s="28">
        <v>3</v>
      </c>
      <c r="D833" s="30">
        <f>IFERROR(VLOOKUP(A833,'code a barre'!A:C,3,0),0)</f>
        <v>3</v>
      </c>
      <c r="E833" s="34" t="str">
        <f t="shared" si="84"/>
        <v>Quantité OK</v>
      </c>
      <c r="F833" s="34">
        <f>C833-D833</f>
        <v>0</v>
      </c>
      <c r="G833" s="35">
        <f t="shared" si="85"/>
        <v>3</v>
      </c>
      <c r="H833" s="35" t="str">
        <f t="shared" si="86"/>
        <v>Quantité OK</v>
      </c>
      <c r="I833" s="35">
        <f t="shared" si="87"/>
        <v>0</v>
      </c>
      <c r="J833" s="17">
        <f t="shared" si="88"/>
        <v>3</v>
      </c>
      <c r="K833" s="17" t="str">
        <f t="shared" si="89"/>
        <v>Quantité OK</v>
      </c>
      <c r="L833" s="26">
        <f t="shared" si="90"/>
        <v>0</v>
      </c>
    </row>
    <row r="834" spans="1:12" x14ac:dyDescent="0.25">
      <c r="A834" s="33" t="s">
        <v>835</v>
      </c>
      <c r="B834" s="28">
        <v>131302</v>
      </c>
      <c r="C834" s="28">
        <v>2</v>
      </c>
      <c r="D834" s="30">
        <f>IFERROR(VLOOKUP(A834,'code a barre'!A:C,3,0),0)</f>
        <v>2</v>
      </c>
      <c r="E834" s="34" t="str">
        <f t="shared" si="84"/>
        <v>Quantité OK</v>
      </c>
      <c r="F834" s="34">
        <f>C834-D834</f>
        <v>0</v>
      </c>
      <c r="G834" s="35">
        <f t="shared" si="85"/>
        <v>2</v>
      </c>
      <c r="H834" s="35" t="str">
        <f t="shared" si="86"/>
        <v>Quantité OK</v>
      </c>
      <c r="I834" s="35">
        <f t="shared" si="87"/>
        <v>0</v>
      </c>
      <c r="J834" s="17">
        <f t="shared" si="88"/>
        <v>2</v>
      </c>
      <c r="K834" s="17" t="str">
        <f t="shared" si="89"/>
        <v>Quantité OK</v>
      </c>
      <c r="L834" s="26">
        <f t="shared" si="90"/>
        <v>0</v>
      </c>
    </row>
    <row r="835" spans="1:12" x14ac:dyDescent="0.25">
      <c r="A835" s="33" t="s">
        <v>836</v>
      </c>
      <c r="B835" s="28">
        <v>131302</v>
      </c>
      <c r="C835" s="28">
        <v>1</v>
      </c>
      <c r="D835" s="30">
        <f>IFERROR(VLOOKUP(A835,'code a barre'!A:C,3,0),0)</f>
        <v>3</v>
      </c>
      <c r="E835" s="34" t="str">
        <f t="shared" ref="E835:E898" si="91">IF(C835=D835,"Quantité OK",IF(C835&lt;D835,"Ecart positif","Ecart négatif"))</f>
        <v>Ecart positif</v>
      </c>
      <c r="F835" s="34">
        <f>C835-D835</f>
        <v>-2</v>
      </c>
      <c r="G835" s="35">
        <f t="shared" ref="G835:G898" si="92">IF(E835="Quantité OK",D835,0)</f>
        <v>0</v>
      </c>
      <c r="H835" s="35" t="str">
        <f t="shared" ref="H835:H898" si="93">IF(C835=G835,"Quantité OK",IF(C835&lt;G835,"Ecart positif ","Ecart négatif"))</f>
        <v>Ecart négatif</v>
      </c>
      <c r="I835" s="35">
        <f t="shared" ref="I835:I898" si="94">C835-G835</f>
        <v>1</v>
      </c>
      <c r="J835" s="17">
        <f t="shared" ref="J835:J898" si="95">IF(E835="Quantité OK",D835,0)</f>
        <v>0</v>
      </c>
      <c r="K835" s="17" t="str">
        <f t="shared" ref="K835:K898" si="96">IF(C835=J835,"Quantité OK",IF(C835&lt;J835,"Ecart positif ","Ecart négatif"))</f>
        <v>Ecart négatif</v>
      </c>
      <c r="L835" s="26">
        <f t="shared" ref="L835:L898" si="97">C835-J835</f>
        <v>1</v>
      </c>
    </row>
    <row r="836" spans="1:12" x14ac:dyDescent="0.25">
      <c r="A836" s="33" t="s">
        <v>837</v>
      </c>
      <c r="B836" s="28">
        <v>131302</v>
      </c>
      <c r="C836" s="28">
        <v>2</v>
      </c>
      <c r="D836" s="30">
        <f>IFERROR(VLOOKUP(A836,'code a barre'!A:C,3,0),0)</f>
        <v>0</v>
      </c>
      <c r="E836" s="34" t="str">
        <f t="shared" si="91"/>
        <v>Ecart négatif</v>
      </c>
      <c r="F836" s="34">
        <f>C836-D836</f>
        <v>2</v>
      </c>
      <c r="G836" s="35">
        <f t="shared" si="92"/>
        <v>0</v>
      </c>
      <c r="H836" s="35" t="str">
        <f t="shared" si="93"/>
        <v>Ecart négatif</v>
      </c>
      <c r="I836" s="35">
        <f t="shared" si="94"/>
        <v>2</v>
      </c>
      <c r="J836" s="17">
        <f t="shared" si="95"/>
        <v>0</v>
      </c>
      <c r="K836" s="17" t="str">
        <f t="shared" si="96"/>
        <v>Ecart négatif</v>
      </c>
      <c r="L836" s="26">
        <f t="shared" si="97"/>
        <v>2</v>
      </c>
    </row>
    <row r="837" spans="1:12" x14ac:dyDescent="0.25">
      <c r="A837" s="33" t="s">
        <v>838</v>
      </c>
      <c r="B837" s="28">
        <v>131303</v>
      </c>
      <c r="C837" s="28">
        <v>1</v>
      </c>
      <c r="D837" s="30">
        <f>IFERROR(VLOOKUP(A837,'code a barre'!A:C,3,0),0)</f>
        <v>1</v>
      </c>
      <c r="E837" s="34" t="str">
        <f t="shared" si="91"/>
        <v>Quantité OK</v>
      </c>
      <c r="F837" s="34">
        <f>C837-D837</f>
        <v>0</v>
      </c>
      <c r="G837" s="35">
        <f t="shared" si="92"/>
        <v>1</v>
      </c>
      <c r="H837" s="35" t="str">
        <f t="shared" si="93"/>
        <v>Quantité OK</v>
      </c>
      <c r="I837" s="35">
        <f t="shared" si="94"/>
        <v>0</v>
      </c>
      <c r="J837" s="17">
        <f t="shared" si="95"/>
        <v>1</v>
      </c>
      <c r="K837" s="17" t="str">
        <f t="shared" si="96"/>
        <v>Quantité OK</v>
      </c>
      <c r="L837" s="26">
        <f t="shared" si="97"/>
        <v>0</v>
      </c>
    </row>
    <row r="838" spans="1:12" x14ac:dyDescent="0.25">
      <c r="A838" s="33" t="s">
        <v>839</v>
      </c>
      <c r="B838" s="28">
        <v>131303</v>
      </c>
      <c r="C838" s="28">
        <v>1</v>
      </c>
      <c r="D838" s="30">
        <f>IFERROR(VLOOKUP(A838,'code a barre'!A:C,3,0),0)</f>
        <v>1</v>
      </c>
      <c r="E838" s="34" t="str">
        <f t="shared" si="91"/>
        <v>Quantité OK</v>
      </c>
      <c r="F838" s="34">
        <f>C838-D838</f>
        <v>0</v>
      </c>
      <c r="G838" s="35">
        <f t="shared" si="92"/>
        <v>1</v>
      </c>
      <c r="H838" s="35" t="str">
        <f t="shared" si="93"/>
        <v>Quantité OK</v>
      </c>
      <c r="I838" s="35">
        <f t="shared" si="94"/>
        <v>0</v>
      </c>
      <c r="J838" s="17">
        <f t="shared" si="95"/>
        <v>1</v>
      </c>
      <c r="K838" s="17" t="str">
        <f t="shared" si="96"/>
        <v>Quantité OK</v>
      </c>
      <c r="L838" s="26">
        <f t="shared" si="97"/>
        <v>0</v>
      </c>
    </row>
    <row r="839" spans="1:12" x14ac:dyDescent="0.25">
      <c r="A839" s="33" t="s">
        <v>840</v>
      </c>
      <c r="B839" s="28">
        <v>131303</v>
      </c>
      <c r="C839" s="28">
        <v>6</v>
      </c>
      <c r="D839" s="30">
        <f>IFERROR(VLOOKUP(A839,'code a barre'!A:C,3,0),0)</f>
        <v>6</v>
      </c>
      <c r="E839" s="34" t="str">
        <f t="shared" si="91"/>
        <v>Quantité OK</v>
      </c>
      <c r="F839" s="34">
        <f>C839-D839</f>
        <v>0</v>
      </c>
      <c r="G839" s="35">
        <f t="shared" si="92"/>
        <v>6</v>
      </c>
      <c r="H839" s="35" t="str">
        <f t="shared" si="93"/>
        <v>Quantité OK</v>
      </c>
      <c r="I839" s="35">
        <f t="shared" si="94"/>
        <v>0</v>
      </c>
      <c r="J839" s="17">
        <f t="shared" si="95"/>
        <v>6</v>
      </c>
      <c r="K839" s="17" t="str">
        <f t="shared" si="96"/>
        <v>Quantité OK</v>
      </c>
      <c r="L839" s="26">
        <f t="shared" si="97"/>
        <v>0</v>
      </c>
    </row>
    <row r="840" spans="1:12" x14ac:dyDescent="0.25">
      <c r="A840" s="36" t="s">
        <v>841</v>
      </c>
      <c r="B840" s="28">
        <v>131303</v>
      </c>
      <c r="C840" s="28">
        <v>1</v>
      </c>
      <c r="D840" s="30">
        <f>IFERROR(VLOOKUP(A840,'code a barre'!A:C,3,0),0)</f>
        <v>1</v>
      </c>
      <c r="E840" s="34" t="str">
        <f t="shared" si="91"/>
        <v>Quantité OK</v>
      </c>
      <c r="F840" s="34">
        <f>C840-D840</f>
        <v>0</v>
      </c>
      <c r="G840" s="35">
        <f t="shared" si="92"/>
        <v>1</v>
      </c>
      <c r="H840" s="35" t="str">
        <f t="shared" si="93"/>
        <v>Quantité OK</v>
      </c>
      <c r="I840" s="35">
        <f t="shared" si="94"/>
        <v>0</v>
      </c>
      <c r="J840" s="17">
        <f t="shared" si="95"/>
        <v>1</v>
      </c>
      <c r="K840" s="17" t="str">
        <f t="shared" si="96"/>
        <v>Quantité OK</v>
      </c>
      <c r="L840" s="26">
        <f t="shared" si="97"/>
        <v>0</v>
      </c>
    </row>
    <row r="841" spans="1:12" x14ac:dyDescent="0.25">
      <c r="A841" s="33" t="s">
        <v>842</v>
      </c>
      <c r="B841" s="28">
        <v>131303</v>
      </c>
      <c r="C841" s="28">
        <v>1</v>
      </c>
      <c r="D841" s="30">
        <f>IFERROR(VLOOKUP(A841,'code a barre'!A:C,3,0),0)</f>
        <v>1</v>
      </c>
      <c r="E841" s="34" t="str">
        <f t="shared" si="91"/>
        <v>Quantité OK</v>
      </c>
      <c r="F841" s="34">
        <f>C841-D841</f>
        <v>0</v>
      </c>
      <c r="G841" s="35">
        <f t="shared" si="92"/>
        <v>1</v>
      </c>
      <c r="H841" s="35" t="str">
        <f t="shared" si="93"/>
        <v>Quantité OK</v>
      </c>
      <c r="I841" s="35">
        <f t="shared" si="94"/>
        <v>0</v>
      </c>
      <c r="J841" s="17">
        <f t="shared" si="95"/>
        <v>1</v>
      </c>
      <c r="K841" s="17" t="str">
        <f t="shared" si="96"/>
        <v>Quantité OK</v>
      </c>
      <c r="L841" s="26">
        <f t="shared" si="97"/>
        <v>0</v>
      </c>
    </row>
    <row r="842" spans="1:12" x14ac:dyDescent="0.25">
      <c r="A842" s="33" t="s">
        <v>843</v>
      </c>
      <c r="B842" s="28">
        <v>131305</v>
      </c>
      <c r="C842" s="28">
        <v>2</v>
      </c>
      <c r="D842" s="30">
        <f>IFERROR(VLOOKUP(A842,'code a barre'!A:C,3,0),0)</f>
        <v>2</v>
      </c>
      <c r="E842" s="34" t="str">
        <f t="shared" si="91"/>
        <v>Quantité OK</v>
      </c>
      <c r="F842" s="34">
        <f>C842-D842</f>
        <v>0</v>
      </c>
      <c r="G842" s="35">
        <f t="shared" si="92"/>
        <v>2</v>
      </c>
      <c r="H842" s="35" t="str">
        <f t="shared" si="93"/>
        <v>Quantité OK</v>
      </c>
      <c r="I842" s="35">
        <f t="shared" si="94"/>
        <v>0</v>
      </c>
      <c r="J842" s="17">
        <f t="shared" si="95"/>
        <v>2</v>
      </c>
      <c r="K842" s="17" t="str">
        <f t="shared" si="96"/>
        <v>Quantité OK</v>
      </c>
      <c r="L842" s="26">
        <f t="shared" si="97"/>
        <v>0</v>
      </c>
    </row>
    <row r="843" spans="1:12" x14ac:dyDescent="0.25">
      <c r="A843" s="33" t="s">
        <v>844</v>
      </c>
      <c r="B843" s="28">
        <v>131305</v>
      </c>
      <c r="C843" s="28">
        <v>22</v>
      </c>
      <c r="D843" s="30">
        <f>IFERROR(VLOOKUP(A843,'code a barre'!A:C,3,0),0)</f>
        <v>22</v>
      </c>
      <c r="E843" s="34" t="str">
        <f t="shared" si="91"/>
        <v>Quantité OK</v>
      </c>
      <c r="F843" s="34">
        <f>C843-D843</f>
        <v>0</v>
      </c>
      <c r="G843" s="35">
        <f t="shared" si="92"/>
        <v>22</v>
      </c>
      <c r="H843" s="35" t="str">
        <f t="shared" si="93"/>
        <v>Quantité OK</v>
      </c>
      <c r="I843" s="35">
        <f t="shared" si="94"/>
        <v>0</v>
      </c>
      <c r="J843" s="17">
        <f t="shared" si="95"/>
        <v>22</v>
      </c>
      <c r="K843" s="17" t="str">
        <f t="shared" si="96"/>
        <v>Quantité OK</v>
      </c>
      <c r="L843" s="26">
        <f t="shared" si="97"/>
        <v>0</v>
      </c>
    </row>
    <row r="844" spans="1:12" x14ac:dyDescent="0.25">
      <c r="A844" s="33" t="s">
        <v>845</v>
      </c>
      <c r="B844" s="28">
        <v>131305</v>
      </c>
      <c r="C844" s="28">
        <v>2</v>
      </c>
      <c r="D844" s="30">
        <f>IFERROR(VLOOKUP(A844,'code a barre'!A:C,3,0),0)</f>
        <v>2</v>
      </c>
      <c r="E844" s="34" t="str">
        <f t="shared" si="91"/>
        <v>Quantité OK</v>
      </c>
      <c r="F844" s="34">
        <f>C844-D844</f>
        <v>0</v>
      </c>
      <c r="G844" s="35">
        <f t="shared" si="92"/>
        <v>2</v>
      </c>
      <c r="H844" s="35" t="str">
        <f t="shared" si="93"/>
        <v>Quantité OK</v>
      </c>
      <c r="I844" s="35">
        <f t="shared" si="94"/>
        <v>0</v>
      </c>
      <c r="J844" s="17">
        <f t="shared" si="95"/>
        <v>2</v>
      </c>
      <c r="K844" s="17" t="str">
        <f t="shared" si="96"/>
        <v>Quantité OK</v>
      </c>
      <c r="L844" s="26">
        <f t="shared" si="97"/>
        <v>0</v>
      </c>
    </row>
    <row r="845" spans="1:12" x14ac:dyDescent="0.25">
      <c r="A845" s="33" t="s">
        <v>846</v>
      </c>
      <c r="B845" s="28">
        <v>131305</v>
      </c>
      <c r="C845" s="28">
        <v>1</v>
      </c>
      <c r="D845" s="30">
        <f>IFERROR(VLOOKUP(A845,'code a barre'!A:C,3,0),0)</f>
        <v>0</v>
      </c>
      <c r="E845" s="34" t="str">
        <f t="shared" si="91"/>
        <v>Ecart négatif</v>
      </c>
      <c r="F845" s="34">
        <f>C845-D845</f>
        <v>1</v>
      </c>
      <c r="G845" s="35">
        <f t="shared" si="92"/>
        <v>0</v>
      </c>
      <c r="H845" s="35" t="str">
        <f t="shared" si="93"/>
        <v>Ecart négatif</v>
      </c>
      <c r="I845" s="35">
        <f t="shared" si="94"/>
        <v>1</v>
      </c>
      <c r="J845" s="17">
        <f t="shared" si="95"/>
        <v>0</v>
      </c>
      <c r="K845" s="17" t="str">
        <f t="shared" si="96"/>
        <v>Ecart négatif</v>
      </c>
      <c r="L845" s="26">
        <f t="shared" si="97"/>
        <v>1</v>
      </c>
    </row>
    <row r="846" spans="1:12" x14ac:dyDescent="0.25">
      <c r="A846" s="33" t="s">
        <v>847</v>
      </c>
      <c r="B846" s="28">
        <v>131305</v>
      </c>
      <c r="C846" s="28">
        <v>1</v>
      </c>
      <c r="D846" s="30">
        <f>IFERROR(VLOOKUP(A846,'code a barre'!A:C,3,0),0)</f>
        <v>1</v>
      </c>
      <c r="E846" s="34" t="str">
        <f t="shared" si="91"/>
        <v>Quantité OK</v>
      </c>
      <c r="F846" s="34">
        <f>C846-D846</f>
        <v>0</v>
      </c>
      <c r="G846" s="35">
        <f t="shared" si="92"/>
        <v>1</v>
      </c>
      <c r="H846" s="35" t="str">
        <f t="shared" si="93"/>
        <v>Quantité OK</v>
      </c>
      <c r="I846" s="35">
        <f t="shared" si="94"/>
        <v>0</v>
      </c>
      <c r="J846" s="17">
        <f t="shared" si="95"/>
        <v>1</v>
      </c>
      <c r="K846" s="17" t="str">
        <f t="shared" si="96"/>
        <v>Quantité OK</v>
      </c>
      <c r="L846" s="26">
        <f t="shared" si="97"/>
        <v>0</v>
      </c>
    </row>
    <row r="847" spans="1:12" x14ac:dyDescent="0.25">
      <c r="A847" s="36" t="s">
        <v>848</v>
      </c>
      <c r="B847" s="28">
        <v>131305</v>
      </c>
      <c r="C847" s="28">
        <v>14</v>
      </c>
      <c r="D847" s="30">
        <f>IFERROR(VLOOKUP(A847,'code a barre'!A:C,3,0),0)</f>
        <v>14</v>
      </c>
      <c r="E847" s="34" t="str">
        <f t="shared" si="91"/>
        <v>Quantité OK</v>
      </c>
      <c r="F847" s="34">
        <f>C847-D847</f>
        <v>0</v>
      </c>
      <c r="G847" s="35">
        <f t="shared" si="92"/>
        <v>14</v>
      </c>
      <c r="H847" s="35" t="str">
        <f t="shared" si="93"/>
        <v>Quantité OK</v>
      </c>
      <c r="I847" s="35">
        <f t="shared" si="94"/>
        <v>0</v>
      </c>
      <c r="J847" s="17">
        <f t="shared" si="95"/>
        <v>14</v>
      </c>
      <c r="K847" s="17" t="str">
        <f t="shared" si="96"/>
        <v>Quantité OK</v>
      </c>
      <c r="L847" s="26">
        <f t="shared" si="97"/>
        <v>0</v>
      </c>
    </row>
    <row r="848" spans="1:12" x14ac:dyDescent="0.25">
      <c r="A848" s="33" t="s">
        <v>849</v>
      </c>
      <c r="B848" s="28">
        <v>131305</v>
      </c>
      <c r="C848" s="28">
        <v>7</v>
      </c>
      <c r="D848" s="30">
        <f>IFERROR(VLOOKUP(A848,'code a barre'!A:C,3,0),0)</f>
        <v>7</v>
      </c>
      <c r="E848" s="34" t="str">
        <f t="shared" si="91"/>
        <v>Quantité OK</v>
      </c>
      <c r="F848" s="34">
        <f>C848-D848</f>
        <v>0</v>
      </c>
      <c r="G848" s="35">
        <f t="shared" si="92"/>
        <v>7</v>
      </c>
      <c r="H848" s="35" t="str">
        <f t="shared" si="93"/>
        <v>Quantité OK</v>
      </c>
      <c r="I848" s="35">
        <f t="shared" si="94"/>
        <v>0</v>
      </c>
      <c r="J848" s="17">
        <f t="shared" si="95"/>
        <v>7</v>
      </c>
      <c r="K848" s="17" t="str">
        <f t="shared" si="96"/>
        <v>Quantité OK</v>
      </c>
      <c r="L848" s="26">
        <f t="shared" si="97"/>
        <v>0</v>
      </c>
    </row>
    <row r="849" spans="1:12" x14ac:dyDescent="0.25">
      <c r="A849" s="33" t="s">
        <v>850</v>
      </c>
      <c r="B849" s="28">
        <v>131305</v>
      </c>
      <c r="C849" s="28">
        <v>1</v>
      </c>
      <c r="D849" s="30">
        <f>IFERROR(VLOOKUP(A849,'code a barre'!A:C,3,0),0)</f>
        <v>1</v>
      </c>
      <c r="E849" s="34" t="str">
        <f t="shared" si="91"/>
        <v>Quantité OK</v>
      </c>
      <c r="F849" s="34">
        <f>C849-D849</f>
        <v>0</v>
      </c>
      <c r="G849" s="35">
        <f t="shared" si="92"/>
        <v>1</v>
      </c>
      <c r="H849" s="35" t="str">
        <f t="shared" si="93"/>
        <v>Quantité OK</v>
      </c>
      <c r="I849" s="35">
        <f t="shared" si="94"/>
        <v>0</v>
      </c>
      <c r="J849" s="17">
        <f t="shared" si="95"/>
        <v>1</v>
      </c>
      <c r="K849" s="17" t="str">
        <f t="shared" si="96"/>
        <v>Quantité OK</v>
      </c>
      <c r="L849" s="26">
        <f t="shared" si="97"/>
        <v>0</v>
      </c>
    </row>
    <row r="850" spans="1:12" x14ac:dyDescent="0.25">
      <c r="A850" s="33" t="s">
        <v>851</v>
      </c>
      <c r="B850" s="28">
        <v>131305</v>
      </c>
      <c r="C850" s="28">
        <v>1</v>
      </c>
      <c r="D850" s="30">
        <f>IFERROR(VLOOKUP(A850,'code a barre'!A:C,3,0),0)</f>
        <v>2</v>
      </c>
      <c r="E850" s="34" t="str">
        <f t="shared" si="91"/>
        <v>Ecart positif</v>
      </c>
      <c r="F850" s="34">
        <f>C850-D850</f>
        <v>-1</v>
      </c>
      <c r="G850" s="35">
        <f t="shared" si="92"/>
        <v>0</v>
      </c>
      <c r="H850" s="35" t="str">
        <f t="shared" si="93"/>
        <v>Ecart négatif</v>
      </c>
      <c r="I850" s="35">
        <f t="shared" si="94"/>
        <v>1</v>
      </c>
      <c r="J850" s="17">
        <f t="shared" si="95"/>
        <v>0</v>
      </c>
      <c r="K850" s="17" t="str">
        <f t="shared" si="96"/>
        <v>Ecart négatif</v>
      </c>
      <c r="L850" s="26">
        <f t="shared" si="97"/>
        <v>1</v>
      </c>
    </row>
    <row r="851" spans="1:12" x14ac:dyDescent="0.25">
      <c r="A851" s="33" t="s">
        <v>852</v>
      </c>
      <c r="B851" s="28">
        <v>131305</v>
      </c>
      <c r="C851" s="28">
        <v>3</v>
      </c>
      <c r="D851" s="30">
        <f>IFERROR(VLOOKUP(A851,'code a barre'!A:C,3,0),0)</f>
        <v>3</v>
      </c>
      <c r="E851" s="34" t="str">
        <f t="shared" si="91"/>
        <v>Quantité OK</v>
      </c>
      <c r="F851" s="34">
        <f>C851-D851</f>
        <v>0</v>
      </c>
      <c r="G851" s="35">
        <f t="shared" si="92"/>
        <v>3</v>
      </c>
      <c r="H851" s="35" t="str">
        <f t="shared" si="93"/>
        <v>Quantité OK</v>
      </c>
      <c r="I851" s="35">
        <f t="shared" si="94"/>
        <v>0</v>
      </c>
      <c r="J851" s="17">
        <f t="shared" si="95"/>
        <v>3</v>
      </c>
      <c r="K851" s="17" t="str">
        <f t="shared" si="96"/>
        <v>Quantité OK</v>
      </c>
      <c r="L851" s="26">
        <f t="shared" si="97"/>
        <v>0</v>
      </c>
    </row>
    <row r="852" spans="1:12" x14ac:dyDescent="0.25">
      <c r="A852" s="33" t="s">
        <v>853</v>
      </c>
      <c r="B852" s="28">
        <v>131305</v>
      </c>
      <c r="C852" s="28">
        <v>1</v>
      </c>
      <c r="D852" s="30">
        <f>IFERROR(VLOOKUP(A852,'code a barre'!A:C,3,0),0)</f>
        <v>1</v>
      </c>
      <c r="E852" s="34" t="str">
        <f t="shared" si="91"/>
        <v>Quantité OK</v>
      </c>
      <c r="F852" s="34">
        <f>C852-D852</f>
        <v>0</v>
      </c>
      <c r="G852" s="35">
        <f t="shared" si="92"/>
        <v>1</v>
      </c>
      <c r="H852" s="35" t="str">
        <f t="shared" si="93"/>
        <v>Quantité OK</v>
      </c>
      <c r="I852" s="35">
        <f t="shared" si="94"/>
        <v>0</v>
      </c>
      <c r="J852" s="17">
        <f t="shared" si="95"/>
        <v>1</v>
      </c>
      <c r="K852" s="17" t="str">
        <f t="shared" si="96"/>
        <v>Quantité OK</v>
      </c>
      <c r="L852" s="26">
        <f t="shared" si="97"/>
        <v>0</v>
      </c>
    </row>
    <row r="853" spans="1:12" x14ac:dyDescent="0.25">
      <c r="A853" s="33" t="s">
        <v>854</v>
      </c>
      <c r="B853" s="28">
        <v>131305</v>
      </c>
      <c r="C853" s="28">
        <v>28</v>
      </c>
      <c r="D853" s="30">
        <f>IFERROR(VLOOKUP(A853,'code a barre'!A:C,3,0),0)</f>
        <v>32</v>
      </c>
      <c r="E853" s="34" t="str">
        <f t="shared" si="91"/>
        <v>Ecart positif</v>
      </c>
      <c r="F853" s="34">
        <f>C853-D853</f>
        <v>-4</v>
      </c>
      <c r="G853" s="35">
        <f t="shared" si="92"/>
        <v>0</v>
      </c>
      <c r="H853" s="35" t="str">
        <f t="shared" si="93"/>
        <v>Ecart négatif</v>
      </c>
      <c r="I853" s="35">
        <f t="shared" si="94"/>
        <v>28</v>
      </c>
      <c r="J853" s="17">
        <f t="shared" si="95"/>
        <v>0</v>
      </c>
      <c r="K853" s="17" t="str">
        <f t="shared" si="96"/>
        <v>Ecart négatif</v>
      </c>
      <c r="L853" s="26">
        <f t="shared" si="97"/>
        <v>28</v>
      </c>
    </row>
    <row r="854" spans="1:12" x14ac:dyDescent="0.25">
      <c r="A854" s="33" t="s">
        <v>855</v>
      </c>
      <c r="B854" s="28">
        <v>131305</v>
      </c>
      <c r="C854" s="28">
        <v>3</v>
      </c>
      <c r="D854" s="30">
        <f>IFERROR(VLOOKUP(A854,'code a barre'!A:C,3,0),0)</f>
        <v>2</v>
      </c>
      <c r="E854" s="34" t="str">
        <f t="shared" si="91"/>
        <v>Ecart négatif</v>
      </c>
      <c r="F854" s="34">
        <f>C854-D854</f>
        <v>1</v>
      </c>
      <c r="G854" s="35">
        <f t="shared" si="92"/>
        <v>0</v>
      </c>
      <c r="H854" s="35" t="str">
        <f t="shared" si="93"/>
        <v>Ecart négatif</v>
      </c>
      <c r="I854" s="35">
        <f t="shared" si="94"/>
        <v>3</v>
      </c>
      <c r="J854" s="17">
        <f t="shared" si="95"/>
        <v>0</v>
      </c>
      <c r="K854" s="17" t="str">
        <f t="shared" si="96"/>
        <v>Ecart négatif</v>
      </c>
      <c r="L854" s="26">
        <f t="shared" si="97"/>
        <v>3</v>
      </c>
    </row>
    <row r="855" spans="1:12" x14ac:dyDescent="0.25">
      <c r="A855" s="33" t="s">
        <v>856</v>
      </c>
      <c r="B855" s="28">
        <v>131305</v>
      </c>
      <c r="C855" s="28">
        <v>2</v>
      </c>
      <c r="D855" s="30">
        <f>IFERROR(VLOOKUP(A855,'code a barre'!A:C,3,0),0)</f>
        <v>0</v>
      </c>
      <c r="E855" s="34" t="str">
        <f t="shared" si="91"/>
        <v>Ecart négatif</v>
      </c>
      <c r="F855" s="34">
        <f>C855-D855</f>
        <v>2</v>
      </c>
      <c r="G855" s="35">
        <f t="shared" si="92"/>
        <v>0</v>
      </c>
      <c r="H855" s="35" t="str">
        <f t="shared" si="93"/>
        <v>Ecart négatif</v>
      </c>
      <c r="I855" s="35">
        <f t="shared" si="94"/>
        <v>2</v>
      </c>
      <c r="J855" s="17">
        <f t="shared" si="95"/>
        <v>0</v>
      </c>
      <c r="K855" s="17" t="str">
        <f t="shared" si="96"/>
        <v>Ecart négatif</v>
      </c>
      <c r="L855" s="26">
        <f t="shared" si="97"/>
        <v>2</v>
      </c>
    </row>
    <row r="856" spans="1:12" x14ac:dyDescent="0.25">
      <c r="A856" s="33" t="s">
        <v>857</v>
      </c>
      <c r="B856" s="28">
        <v>131306</v>
      </c>
      <c r="C856" s="28">
        <v>4</v>
      </c>
      <c r="D856" s="30">
        <f>IFERROR(VLOOKUP(A856,'code a barre'!A:C,3,0),0)</f>
        <v>4</v>
      </c>
      <c r="E856" s="34" t="str">
        <f t="shared" si="91"/>
        <v>Quantité OK</v>
      </c>
      <c r="F856" s="34">
        <f>C856-D856</f>
        <v>0</v>
      </c>
      <c r="G856" s="35">
        <f t="shared" si="92"/>
        <v>4</v>
      </c>
      <c r="H856" s="35" t="str">
        <f t="shared" si="93"/>
        <v>Quantité OK</v>
      </c>
      <c r="I856" s="35">
        <f t="shared" si="94"/>
        <v>0</v>
      </c>
      <c r="J856" s="17">
        <f t="shared" si="95"/>
        <v>4</v>
      </c>
      <c r="K856" s="17" t="str">
        <f t="shared" si="96"/>
        <v>Quantité OK</v>
      </c>
      <c r="L856" s="26">
        <f t="shared" si="97"/>
        <v>0</v>
      </c>
    </row>
    <row r="857" spans="1:12" x14ac:dyDescent="0.25">
      <c r="A857" s="33" t="s">
        <v>858</v>
      </c>
      <c r="B857" s="28">
        <v>131401</v>
      </c>
      <c r="C857" s="28">
        <v>1</v>
      </c>
      <c r="D857" s="30">
        <f>IFERROR(VLOOKUP(A857,'code a barre'!A:C,3,0),0)</f>
        <v>1</v>
      </c>
      <c r="E857" s="34" t="str">
        <f t="shared" si="91"/>
        <v>Quantité OK</v>
      </c>
      <c r="F857" s="34">
        <f>C857-D857</f>
        <v>0</v>
      </c>
      <c r="G857" s="35">
        <f t="shared" si="92"/>
        <v>1</v>
      </c>
      <c r="H857" s="35" t="str">
        <f t="shared" si="93"/>
        <v>Quantité OK</v>
      </c>
      <c r="I857" s="35">
        <f t="shared" si="94"/>
        <v>0</v>
      </c>
      <c r="J857" s="17">
        <f t="shared" si="95"/>
        <v>1</v>
      </c>
      <c r="K857" s="17" t="str">
        <f t="shared" si="96"/>
        <v>Quantité OK</v>
      </c>
      <c r="L857" s="26">
        <f t="shared" si="97"/>
        <v>0</v>
      </c>
    </row>
    <row r="858" spans="1:12" x14ac:dyDescent="0.25">
      <c r="A858" s="33" t="s">
        <v>859</v>
      </c>
      <c r="B858" s="28">
        <v>131401</v>
      </c>
      <c r="C858" s="28">
        <v>1</v>
      </c>
      <c r="D858" s="30">
        <f>IFERROR(VLOOKUP(A858,'code a barre'!A:C,3,0),0)</f>
        <v>1</v>
      </c>
      <c r="E858" s="34" t="str">
        <f t="shared" si="91"/>
        <v>Quantité OK</v>
      </c>
      <c r="F858" s="34">
        <f>C858-D858</f>
        <v>0</v>
      </c>
      <c r="G858" s="35">
        <f t="shared" si="92"/>
        <v>1</v>
      </c>
      <c r="H858" s="35" t="str">
        <f t="shared" si="93"/>
        <v>Quantité OK</v>
      </c>
      <c r="I858" s="35">
        <f t="shared" si="94"/>
        <v>0</v>
      </c>
      <c r="J858" s="17">
        <f t="shared" si="95"/>
        <v>1</v>
      </c>
      <c r="K858" s="17" t="str">
        <f t="shared" si="96"/>
        <v>Quantité OK</v>
      </c>
      <c r="L858" s="26">
        <f t="shared" si="97"/>
        <v>0</v>
      </c>
    </row>
    <row r="859" spans="1:12" x14ac:dyDescent="0.25">
      <c r="A859" s="33" t="s">
        <v>860</v>
      </c>
      <c r="B859" s="28">
        <v>131401</v>
      </c>
      <c r="C859" s="28">
        <v>3</v>
      </c>
      <c r="D859" s="30">
        <f>IFERROR(VLOOKUP(A859,'code a barre'!A:C,3,0),0)</f>
        <v>2</v>
      </c>
      <c r="E859" s="34" t="str">
        <f t="shared" si="91"/>
        <v>Ecart négatif</v>
      </c>
      <c r="F859" s="34">
        <f>C859-D859</f>
        <v>1</v>
      </c>
      <c r="G859" s="35">
        <f t="shared" si="92"/>
        <v>0</v>
      </c>
      <c r="H859" s="35" t="str">
        <f t="shared" si="93"/>
        <v>Ecart négatif</v>
      </c>
      <c r="I859" s="35">
        <f t="shared" si="94"/>
        <v>3</v>
      </c>
      <c r="J859" s="17">
        <f t="shared" si="95"/>
        <v>0</v>
      </c>
      <c r="K859" s="17" t="str">
        <f t="shared" si="96"/>
        <v>Ecart négatif</v>
      </c>
      <c r="L859" s="26">
        <f t="shared" si="97"/>
        <v>3</v>
      </c>
    </row>
    <row r="860" spans="1:12" x14ac:dyDescent="0.25">
      <c r="A860" s="33" t="s">
        <v>861</v>
      </c>
      <c r="B860" s="28">
        <v>131401</v>
      </c>
      <c r="C860" s="28">
        <v>1</v>
      </c>
      <c r="D860" s="30">
        <f>IFERROR(VLOOKUP(A860,'code a barre'!A:C,3,0),0)</f>
        <v>2</v>
      </c>
      <c r="E860" s="34" t="str">
        <f t="shared" si="91"/>
        <v>Ecart positif</v>
      </c>
      <c r="F860" s="34">
        <f>C860-D860</f>
        <v>-1</v>
      </c>
      <c r="G860" s="35">
        <f t="shared" si="92"/>
        <v>0</v>
      </c>
      <c r="H860" s="35" t="str">
        <f t="shared" si="93"/>
        <v>Ecart négatif</v>
      </c>
      <c r="I860" s="35">
        <f t="shared" si="94"/>
        <v>1</v>
      </c>
      <c r="J860" s="17">
        <f t="shared" si="95"/>
        <v>0</v>
      </c>
      <c r="K860" s="17" t="str">
        <f t="shared" si="96"/>
        <v>Ecart négatif</v>
      </c>
      <c r="L860" s="26">
        <f t="shared" si="97"/>
        <v>1</v>
      </c>
    </row>
    <row r="861" spans="1:12" x14ac:dyDescent="0.25">
      <c r="A861" s="33" t="s">
        <v>862</v>
      </c>
      <c r="B861" s="28">
        <v>131402</v>
      </c>
      <c r="C861" s="28">
        <v>1</v>
      </c>
      <c r="D861" s="30">
        <f>IFERROR(VLOOKUP(A861,'code a barre'!A:C,3,0),0)</f>
        <v>0</v>
      </c>
      <c r="E861" s="34" t="str">
        <f t="shared" si="91"/>
        <v>Ecart négatif</v>
      </c>
      <c r="F861" s="34">
        <f>C861-D861</f>
        <v>1</v>
      </c>
      <c r="G861" s="35">
        <f t="shared" si="92"/>
        <v>0</v>
      </c>
      <c r="H861" s="35" t="str">
        <f t="shared" si="93"/>
        <v>Ecart négatif</v>
      </c>
      <c r="I861" s="35">
        <f t="shared" si="94"/>
        <v>1</v>
      </c>
      <c r="J861" s="17">
        <f t="shared" si="95"/>
        <v>0</v>
      </c>
      <c r="K861" s="17" t="str">
        <f t="shared" si="96"/>
        <v>Ecart négatif</v>
      </c>
      <c r="L861" s="26">
        <f t="shared" si="97"/>
        <v>1</v>
      </c>
    </row>
    <row r="862" spans="1:12" x14ac:dyDescent="0.25">
      <c r="A862" s="33" t="s">
        <v>863</v>
      </c>
      <c r="B862" s="28">
        <v>131402</v>
      </c>
      <c r="C862" s="28">
        <v>2</v>
      </c>
      <c r="D862" s="30">
        <f>IFERROR(VLOOKUP(A862,'code a barre'!A:C,3,0),0)</f>
        <v>1</v>
      </c>
      <c r="E862" s="34" t="str">
        <f t="shared" si="91"/>
        <v>Ecart négatif</v>
      </c>
      <c r="F862" s="34">
        <f>C862-D862</f>
        <v>1</v>
      </c>
      <c r="G862" s="35">
        <f t="shared" si="92"/>
        <v>0</v>
      </c>
      <c r="H862" s="35" t="str">
        <f t="shared" si="93"/>
        <v>Ecart négatif</v>
      </c>
      <c r="I862" s="35">
        <f t="shared" si="94"/>
        <v>2</v>
      </c>
      <c r="J862" s="17">
        <f t="shared" si="95"/>
        <v>0</v>
      </c>
      <c r="K862" s="17" t="str">
        <f t="shared" si="96"/>
        <v>Ecart négatif</v>
      </c>
      <c r="L862" s="26">
        <f t="shared" si="97"/>
        <v>2</v>
      </c>
    </row>
    <row r="863" spans="1:12" x14ac:dyDescent="0.25">
      <c r="A863" s="33" t="s">
        <v>864</v>
      </c>
      <c r="B863" s="28">
        <v>131402</v>
      </c>
      <c r="C863" s="28">
        <v>1</v>
      </c>
      <c r="D863" s="30">
        <f>IFERROR(VLOOKUP(A863,'code a barre'!A:C,3,0),0)</f>
        <v>1</v>
      </c>
      <c r="E863" s="34" t="str">
        <f t="shared" si="91"/>
        <v>Quantité OK</v>
      </c>
      <c r="F863" s="34">
        <f>C863-D863</f>
        <v>0</v>
      </c>
      <c r="G863" s="35">
        <f t="shared" si="92"/>
        <v>1</v>
      </c>
      <c r="H863" s="35" t="str">
        <f t="shared" si="93"/>
        <v>Quantité OK</v>
      </c>
      <c r="I863" s="35">
        <f t="shared" si="94"/>
        <v>0</v>
      </c>
      <c r="J863" s="17">
        <f t="shared" si="95"/>
        <v>1</v>
      </c>
      <c r="K863" s="17" t="str">
        <f t="shared" si="96"/>
        <v>Quantité OK</v>
      </c>
      <c r="L863" s="26">
        <f t="shared" si="97"/>
        <v>0</v>
      </c>
    </row>
    <row r="864" spans="1:12" x14ac:dyDescent="0.25">
      <c r="A864" s="33" t="s">
        <v>865</v>
      </c>
      <c r="B864" s="28">
        <v>131402</v>
      </c>
      <c r="C864" s="28">
        <v>1</v>
      </c>
      <c r="D864" s="30">
        <f>IFERROR(VLOOKUP(A864,'code a barre'!A:C,3,0),0)</f>
        <v>0</v>
      </c>
      <c r="E864" s="34" t="str">
        <f t="shared" si="91"/>
        <v>Ecart négatif</v>
      </c>
      <c r="F864" s="34">
        <f>C864-D864</f>
        <v>1</v>
      </c>
      <c r="G864" s="35">
        <f t="shared" si="92"/>
        <v>0</v>
      </c>
      <c r="H864" s="35" t="str">
        <f t="shared" si="93"/>
        <v>Ecart négatif</v>
      </c>
      <c r="I864" s="35">
        <f t="shared" si="94"/>
        <v>1</v>
      </c>
      <c r="J864" s="17">
        <f t="shared" si="95"/>
        <v>0</v>
      </c>
      <c r="K864" s="17" t="str">
        <f t="shared" si="96"/>
        <v>Ecart négatif</v>
      </c>
      <c r="L864" s="26">
        <f t="shared" si="97"/>
        <v>1</v>
      </c>
    </row>
    <row r="865" spans="1:12" x14ac:dyDescent="0.25">
      <c r="A865" s="33" t="s">
        <v>866</v>
      </c>
      <c r="B865" s="28">
        <v>131402</v>
      </c>
      <c r="C865" s="28">
        <v>1</v>
      </c>
      <c r="D865" s="30">
        <f>IFERROR(VLOOKUP(A865,'code a barre'!A:C,3,0),0)</f>
        <v>1</v>
      </c>
      <c r="E865" s="34" t="str">
        <f t="shared" si="91"/>
        <v>Quantité OK</v>
      </c>
      <c r="F865" s="34">
        <f>C865-D865</f>
        <v>0</v>
      </c>
      <c r="G865" s="35">
        <f t="shared" si="92"/>
        <v>1</v>
      </c>
      <c r="H865" s="35" t="str">
        <f t="shared" si="93"/>
        <v>Quantité OK</v>
      </c>
      <c r="I865" s="35">
        <f t="shared" si="94"/>
        <v>0</v>
      </c>
      <c r="J865" s="17">
        <f t="shared" si="95"/>
        <v>1</v>
      </c>
      <c r="K865" s="17" t="str">
        <f t="shared" si="96"/>
        <v>Quantité OK</v>
      </c>
      <c r="L865" s="26">
        <f t="shared" si="97"/>
        <v>0</v>
      </c>
    </row>
    <row r="866" spans="1:12" x14ac:dyDescent="0.25">
      <c r="A866" s="36" t="s">
        <v>867</v>
      </c>
      <c r="B866" s="28">
        <v>131402</v>
      </c>
      <c r="C866" s="28">
        <v>2</v>
      </c>
      <c r="D866" s="30">
        <f>IFERROR(VLOOKUP(A866,'code a barre'!A:C,3,0),0)</f>
        <v>2</v>
      </c>
      <c r="E866" s="34" t="str">
        <f t="shared" si="91"/>
        <v>Quantité OK</v>
      </c>
      <c r="F866" s="34">
        <f>C866-D866</f>
        <v>0</v>
      </c>
      <c r="G866" s="35">
        <f t="shared" si="92"/>
        <v>2</v>
      </c>
      <c r="H866" s="35" t="str">
        <f t="shared" si="93"/>
        <v>Quantité OK</v>
      </c>
      <c r="I866" s="35">
        <f t="shared" si="94"/>
        <v>0</v>
      </c>
      <c r="J866" s="17">
        <f t="shared" si="95"/>
        <v>2</v>
      </c>
      <c r="K866" s="17" t="str">
        <f t="shared" si="96"/>
        <v>Quantité OK</v>
      </c>
      <c r="L866" s="26">
        <f t="shared" si="97"/>
        <v>0</v>
      </c>
    </row>
    <row r="867" spans="1:12" x14ac:dyDescent="0.25">
      <c r="A867" s="33" t="s">
        <v>868</v>
      </c>
      <c r="B867" s="28">
        <v>131402</v>
      </c>
      <c r="C867" s="28">
        <v>4</v>
      </c>
      <c r="D867" s="30">
        <f>IFERROR(VLOOKUP(A867,'code a barre'!A:C,3,0),0)</f>
        <v>3</v>
      </c>
      <c r="E867" s="34" t="str">
        <f t="shared" si="91"/>
        <v>Ecart négatif</v>
      </c>
      <c r="F867" s="34">
        <f>C867-D867</f>
        <v>1</v>
      </c>
      <c r="G867" s="35">
        <f t="shared" si="92"/>
        <v>0</v>
      </c>
      <c r="H867" s="35" t="str">
        <f t="shared" si="93"/>
        <v>Ecart négatif</v>
      </c>
      <c r="I867" s="35">
        <f t="shared" si="94"/>
        <v>4</v>
      </c>
      <c r="J867" s="17">
        <f t="shared" si="95"/>
        <v>0</v>
      </c>
      <c r="K867" s="17" t="str">
        <f t="shared" si="96"/>
        <v>Ecart négatif</v>
      </c>
      <c r="L867" s="26">
        <f t="shared" si="97"/>
        <v>4</v>
      </c>
    </row>
    <row r="868" spans="1:12" x14ac:dyDescent="0.25">
      <c r="A868" s="33" t="s">
        <v>869</v>
      </c>
      <c r="B868" s="28">
        <v>131403</v>
      </c>
      <c r="C868" s="28">
        <v>1</v>
      </c>
      <c r="D868" s="30">
        <f>IFERROR(VLOOKUP(A868,'code a barre'!A:C,3,0),0)</f>
        <v>0</v>
      </c>
      <c r="E868" s="34" t="str">
        <f t="shared" si="91"/>
        <v>Ecart négatif</v>
      </c>
      <c r="F868" s="34">
        <f>C868-D868</f>
        <v>1</v>
      </c>
      <c r="G868" s="35">
        <f t="shared" si="92"/>
        <v>0</v>
      </c>
      <c r="H868" s="35" t="str">
        <f t="shared" si="93"/>
        <v>Ecart négatif</v>
      </c>
      <c r="I868" s="35">
        <f t="shared" si="94"/>
        <v>1</v>
      </c>
      <c r="J868" s="17">
        <f t="shared" si="95"/>
        <v>0</v>
      </c>
      <c r="K868" s="17" t="str">
        <f t="shared" si="96"/>
        <v>Ecart négatif</v>
      </c>
      <c r="L868" s="26">
        <f t="shared" si="97"/>
        <v>1</v>
      </c>
    </row>
    <row r="869" spans="1:12" x14ac:dyDescent="0.25">
      <c r="A869" s="33" t="s">
        <v>870</v>
      </c>
      <c r="B869" s="28">
        <v>131403</v>
      </c>
      <c r="C869" s="28">
        <v>4</v>
      </c>
      <c r="D869" s="30">
        <f>IFERROR(VLOOKUP(A869,'code a barre'!A:C,3,0),0)</f>
        <v>5</v>
      </c>
      <c r="E869" s="34" t="str">
        <f t="shared" si="91"/>
        <v>Ecart positif</v>
      </c>
      <c r="F869" s="34">
        <f>C869-D869</f>
        <v>-1</v>
      </c>
      <c r="G869" s="35">
        <f t="shared" si="92"/>
        <v>0</v>
      </c>
      <c r="H869" s="35" t="str">
        <f t="shared" si="93"/>
        <v>Ecart négatif</v>
      </c>
      <c r="I869" s="35">
        <f t="shared" si="94"/>
        <v>4</v>
      </c>
      <c r="J869" s="17">
        <f t="shared" si="95"/>
        <v>0</v>
      </c>
      <c r="K869" s="17" t="str">
        <f t="shared" si="96"/>
        <v>Ecart négatif</v>
      </c>
      <c r="L869" s="26">
        <f t="shared" si="97"/>
        <v>4</v>
      </c>
    </row>
    <row r="870" spans="1:12" x14ac:dyDescent="0.25">
      <c r="A870" s="33" t="s">
        <v>871</v>
      </c>
      <c r="B870" s="28">
        <v>131403</v>
      </c>
      <c r="C870" s="28">
        <v>4</v>
      </c>
      <c r="D870" s="30">
        <f>IFERROR(VLOOKUP(A870,'code a barre'!A:C,3,0),0)</f>
        <v>5</v>
      </c>
      <c r="E870" s="34" t="str">
        <f t="shared" si="91"/>
        <v>Ecart positif</v>
      </c>
      <c r="F870" s="34">
        <f>C870-D870</f>
        <v>-1</v>
      </c>
      <c r="G870" s="35">
        <f t="shared" si="92"/>
        <v>0</v>
      </c>
      <c r="H870" s="35" t="str">
        <f t="shared" si="93"/>
        <v>Ecart négatif</v>
      </c>
      <c r="I870" s="35">
        <f t="shared" si="94"/>
        <v>4</v>
      </c>
      <c r="J870" s="17">
        <f t="shared" si="95"/>
        <v>0</v>
      </c>
      <c r="K870" s="17" t="str">
        <f t="shared" si="96"/>
        <v>Ecart négatif</v>
      </c>
      <c r="L870" s="26">
        <f t="shared" si="97"/>
        <v>4</v>
      </c>
    </row>
    <row r="871" spans="1:12" x14ac:dyDescent="0.25">
      <c r="A871" s="33" t="s">
        <v>872</v>
      </c>
      <c r="B871" s="28">
        <v>131403</v>
      </c>
      <c r="C871" s="28">
        <v>1</v>
      </c>
      <c r="D871" s="30">
        <f>IFERROR(VLOOKUP(A871,'code a barre'!A:C,3,0),0)</f>
        <v>0</v>
      </c>
      <c r="E871" s="34" t="str">
        <f t="shared" si="91"/>
        <v>Ecart négatif</v>
      </c>
      <c r="F871" s="34">
        <f>C871-D871</f>
        <v>1</v>
      </c>
      <c r="G871" s="35">
        <f t="shared" si="92"/>
        <v>0</v>
      </c>
      <c r="H871" s="35" t="str">
        <f t="shared" si="93"/>
        <v>Ecart négatif</v>
      </c>
      <c r="I871" s="35">
        <f t="shared" si="94"/>
        <v>1</v>
      </c>
      <c r="J871" s="17">
        <f t="shared" si="95"/>
        <v>0</v>
      </c>
      <c r="K871" s="17" t="str">
        <f t="shared" si="96"/>
        <v>Ecart négatif</v>
      </c>
      <c r="L871" s="26">
        <f t="shared" si="97"/>
        <v>1</v>
      </c>
    </row>
    <row r="872" spans="1:12" x14ac:dyDescent="0.25">
      <c r="A872" s="33" t="s">
        <v>873</v>
      </c>
      <c r="B872" s="28">
        <v>131403</v>
      </c>
      <c r="C872" s="28">
        <v>1</v>
      </c>
      <c r="D872" s="30">
        <f>IFERROR(VLOOKUP(A872,'code a barre'!A:C,3,0),0)</f>
        <v>1</v>
      </c>
      <c r="E872" s="34" t="str">
        <f t="shared" si="91"/>
        <v>Quantité OK</v>
      </c>
      <c r="F872" s="34">
        <f>C872-D872</f>
        <v>0</v>
      </c>
      <c r="G872" s="35">
        <f t="shared" si="92"/>
        <v>1</v>
      </c>
      <c r="H872" s="35" t="str">
        <f t="shared" si="93"/>
        <v>Quantité OK</v>
      </c>
      <c r="I872" s="35">
        <f t="shared" si="94"/>
        <v>0</v>
      </c>
      <c r="J872" s="17">
        <f t="shared" si="95"/>
        <v>1</v>
      </c>
      <c r="K872" s="17" t="str">
        <f t="shared" si="96"/>
        <v>Quantité OK</v>
      </c>
      <c r="L872" s="26">
        <f t="shared" si="97"/>
        <v>0</v>
      </c>
    </row>
    <row r="873" spans="1:12" x14ac:dyDescent="0.25">
      <c r="A873" s="33" t="s">
        <v>874</v>
      </c>
      <c r="B873" s="28">
        <v>131403</v>
      </c>
      <c r="C873" s="28">
        <v>1</v>
      </c>
      <c r="D873" s="30">
        <f>IFERROR(VLOOKUP(A873,'code a barre'!A:C,3,0),0)</f>
        <v>0</v>
      </c>
      <c r="E873" s="34" t="str">
        <f t="shared" si="91"/>
        <v>Ecart négatif</v>
      </c>
      <c r="F873" s="34">
        <f>C873-D873</f>
        <v>1</v>
      </c>
      <c r="G873" s="35">
        <f t="shared" si="92"/>
        <v>0</v>
      </c>
      <c r="H873" s="35" t="str">
        <f t="shared" si="93"/>
        <v>Ecart négatif</v>
      </c>
      <c r="I873" s="35">
        <f t="shared" si="94"/>
        <v>1</v>
      </c>
      <c r="J873" s="17">
        <f t="shared" si="95"/>
        <v>0</v>
      </c>
      <c r="K873" s="17" t="str">
        <f t="shared" si="96"/>
        <v>Ecart négatif</v>
      </c>
      <c r="L873" s="26">
        <f t="shared" si="97"/>
        <v>1</v>
      </c>
    </row>
    <row r="874" spans="1:12" x14ac:dyDescent="0.25">
      <c r="A874" s="33" t="s">
        <v>875</v>
      </c>
      <c r="B874" s="28">
        <v>131403</v>
      </c>
      <c r="C874" s="28">
        <v>4</v>
      </c>
      <c r="D874" s="30">
        <f>IFERROR(VLOOKUP(A874,'code a barre'!A:C,3,0),0)</f>
        <v>4</v>
      </c>
      <c r="E874" s="34" t="str">
        <f t="shared" si="91"/>
        <v>Quantité OK</v>
      </c>
      <c r="F874" s="34">
        <f>C874-D874</f>
        <v>0</v>
      </c>
      <c r="G874" s="35">
        <f t="shared" si="92"/>
        <v>4</v>
      </c>
      <c r="H874" s="35" t="str">
        <f t="shared" si="93"/>
        <v>Quantité OK</v>
      </c>
      <c r="I874" s="35">
        <f t="shared" si="94"/>
        <v>0</v>
      </c>
      <c r="J874" s="17">
        <f t="shared" si="95"/>
        <v>4</v>
      </c>
      <c r="K874" s="17" t="str">
        <f t="shared" si="96"/>
        <v>Quantité OK</v>
      </c>
      <c r="L874" s="26">
        <f t="shared" si="97"/>
        <v>0</v>
      </c>
    </row>
    <row r="875" spans="1:12" x14ac:dyDescent="0.25">
      <c r="A875" s="33" t="s">
        <v>876</v>
      </c>
      <c r="B875" s="28">
        <v>131403</v>
      </c>
      <c r="C875" s="28">
        <v>1</v>
      </c>
      <c r="D875" s="30">
        <f>IFERROR(VLOOKUP(A875,'code a barre'!A:C,3,0),0)</f>
        <v>1</v>
      </c>
      <c r="E875" s="34" t="str">
        <f t="shared" si="91"/>
        <v>Quantité OK</v>
      </c>
      <c r="F875" s="34">
        <f>C875-D875</f>
        <v>0</v>
      </c>
      <c r="G875" s="35">
        <f t="shared" si="92"/>
        <v>1</v>
      </c>
      <c r="H875" s="35" t="str">
        <f t="shared" si="93"/>
        <v>Quantité OK</v>
      </c>
      <c r="I875" s="35">
        <f t="shared" si="94"/>
        <v>0</v>
      </c>
      <c r="J875" s="17">
        <f t="shared" si="95"/>
        <v>1</v>
      </c>
      <c r="K875" s="17" t="str">
        <f t="shared" si="96"/>
        <v>Quantité OK</v>
      </c>
      <c r="L875" s="26">
        <f t="shared" si="97"/>
        <v>0</v>
      </c>
    </row>
    <row r="876" spans="1:12" x14ac:dyDescent="0.25">
      <c r="A876" s="33" t="s">
        <v>877</v>
      </c>
      <c r="B876" s="28">
        <v>131403</v>
      </c>
      <c r="C876" s="28">
        <v>1</v>
      </c>
      <c r="D876" s="30">
        <f>IFERROR(VLOOKUP(A876,'code a barre'!A:C,3,0),0)</f>
        <v>0</v>
      </c>
      <c r="E876" s="34" t="str">
        <f t="shared" si="91"/>
        <v>Ecart négatif</v>
      </c>
      <c r="F876" s="34">
        <f>C876-D876</f>
        <v>1</v>
      </c>
      <c r="G876" s="35">
        <f t="shared" si="92"/>
        <v>0</v>
      </c>
      <c r="H876" s="35" t="str">
        <f t="shared" si="93"/>
        <v>Ecart négatif</v>
      </c>
      <c r="I876" s="35">
        <f t="shared" si="94"/>
        <v>1</v>
      </c>
      <c r="J876" s="17">
        <f t="shared" si="95"/>
        <v>0</v>
      </c>
      <c r="K876" s="17" t="str">
        <f t="shared" si="96"/>
        <v>Ecart négatif</v>
      </c>
      <c r="L876" s="26">
        <f t="shared" si="97"/>
        <v>1</v>
      </c>
    </row>
    <row r="877" spans="1:12" x14ac:dyDescent="0.25">
      <c r="A877" s="33" t="s">
        <v>878</v>
      </c>
      <c r="B877" s="28">
        <v>131403</v>
      </c>
      <c r="C877" s="28">
        <v>7</v>
      </c>
      <c r="D877" s="30">
        <f>IFERROR(VLOOKUP(A877,'code a barre'!A:C,3,0),0)</f>
        <v>7</v>
      </c>
      <c r="E877" s="34" t="str">
        <f t="shared" si="91"/>
        <v>Quantité OK</v>
      </c>
      <c r="F877" s="34">
        <f>C877-D877</f>
        <v>0</v>
      </c>
      <c r="G877" s="35">
        <f t="shared" si="92"/>
        <v>7</v>
      </c>
      <c r="H877" s="35" t="str">
        <f t="shared" si="93"/>
        <v>Quantité OK</v>
      </c>
      <c r="I877" s="35">
        <f t="shared" si="94"/>
        <v>0</v>
      </c>
      <c r="J877" s="17">
        <f t="shared" si="95"/>
        <v>7</v>
      </c>
      <c r="K877" s="17" t="str">
        <f t="shared" si="96"/>
        <v>Quantité OK</v>
      </c>
      <c r="L877" s="26">
        <f t="shared" si="97"/>
        <v>0</v>
      </c>
    </row>
    <row r="878" spans="1:12" x14ac:dyDescent="0.25">
      <c r="A878" s="33" t="s">
        <v>879</v>
      </c>
      <c r="B878" s="28">
        <v>131403</v>
      </c>
      <c r="C878" s="28">
        <v>1</v>
      </c>
      <c r="D878" s="30">
        <f>IFERROR(VLOOKUP(A878,'code a barre'!A:C,3,0),0)</f>
        <v>0</v>
      </c>
      <c r="E878" s="34" t="str">
        <f t="shared" si="91"/>
        <v>Ecart négatif</v>
      </c>
      <c r="F878" s="34">
        <f>C878-D878</f>
        <v>1</v>
      </c>
      <c r="G878" s="35">
        <f t="shared" si="92"/>
        <v>0</v>
      </c>
      <c r="H878" s="35" t="str">
        <f t="shared" si="93"/>
        <v>Ecart négatif</v>
      </c>
      <c r="I878" s="35">
        <f t="shared" si="94"/>
        <v>1</v>
      </c>
      <c r="J878" s="17">
        <f t="shared" si="95"/>
        <v>0</v>
      </c>
      <c r="K878" s="17" t="str">
        <f t="shared" si="96"/>
        <v>Ecart négatif</v>
      </c>
      <c r="L878" s="26">
        <f t="shared" si="97"/>
        <v>1</v>
      </c>
    </row>
    <row r="879" spans="1:12" x14ac:dyDescent="0.25">
      <c r="A879" s="33" t="s">
        <v>880</v>
      </c>
      <c r="B879" s="28">
        <v>131404</v>
      </c>
      <c r="C879" s="28">
        <v>1</v>
      </c>
      <c r="D879" s="30">
        <f>IFERROR(VLOOKUP(A879,'code a barre'!A:C,3,0),0)</f>
        <v>1</v>
      </c>
      <c r="E879" s="34" t="str">
        <f t="shared" si="91"/>
        <v>Quantité OK</v>
      </c>
      <c r="F879" s="34">
        <f>C879-D879</f>
        <v>0</v>
      </c>
      <c r="G879" s="35">
        <f t="shared" si="92"/>
        <v>1</v>
      </c>
      <c r="H879" s="35" t="str">
        <f t="shared" si="93"/>
        <v>Quantité OK</v>
      </c>
      <c r="I879" s="35">
        <f t="shared" si="94"/>
        <v>0</v>
      </c>
      <c r="J879" s="17">
        <f t="shared" si="95"/>
        <v>1</v>
      </c>
      <c r="K879" s="17" t="str">
        <f t="shared" si="96"/>
        <v>Quantité OK</v>
      </c>
      <c r="L879" s="26">
        <f t="shared" si="97"/>
        <v>0</v>
      </c>
    </row>
    <row r="880" spans="1:12" x14ac:dyDescent="0.25">
      <c r="A880" s="33" t="s">
        <v>881</v>
      </c>
      <c r="B880" s="28">
        <v>131404</v>
      </c>
      <c r="C880" s="28">
        <v>1</v>
      </c>
      <c r="D880" s="30">
        <f>IFERROR(VLOOKUP(A880,'code a barre'!A:C,3,0),0)</f>
        <v>0</v>
      </c>
      <c r="E880" s="34" t="str">
        <f t="shared" si="91"/>
        <v>Ecart négatif</v>
      </c>
      <c r="F880" s="34">
        <f>C880-D880</f>
        <v>1</v>
      </c>
      <c r="G880" s="35">
        <f t="shared" si="92"/>
        <v>0</v>
      </c>
      <c r="H880" s="35" t="str">
        <f t="shared" si="93"/>
        <v>Ecart négatif</v>
      </c>
      <c r="I880" s="35">
        <f t="shared" si="94"/>
        <v>1</v>
      </c>
      <c r="J880" s="17">
        <f t="shared" si="95"/>
        <v>0</v>
      </c>
      <c r="K880" s="17" t="str">
        <f t="shared" si="96"/>
        <v>Ecart négatif</v>
      </c>
      <c r="L880" s="26">
        <f t="shared" si="97"/>
        <v>1</v>
      </c>
    </row>
    <row r="881" spans="1:12" x14ac:dyDescent="0.25">
      <c r="A881" s="33" t="s">
        <v>882</v>
      </c>
      <c r="B881" s="28">
        <v>131404</v>
      </c>
      <c r="C881" s="28">
        <v>5</v>
      </c>
      <c r="D881" s="30">
        <f>IFERROR(VLOOKUP(A881,'code a barre'!A:C,3,0),0)</f>
        <v>4</v>
      </c>
      <c r="E881" s="34" t="str">
        <f t="shared" si="91"/>
        <v>Ecart négatif</v>
      </c>
      <c r="F881" s="34">
        <f>C881-D881</f>
        <v>1</v>
      </c>
      <c r="G881" s="35">
        <f t="shared" si="92"/>
        <v>0</v>
      </c>
      <c r="H881" s="35" t="str">
        <f t="shared" si="93"/>
        <v>Ecart négatif</v>
      </c>
      <c r="I881" s="35">
        <f t="shared" si="94"/>
        <v>5</v>
      </c>
      <c r="J881" s="17">
        <f t="shared" si="95"/>
        <v>0</v>
      </c>
      <c r="K881" s="17" t="str">
        <f t="shared" si="96"/>
        <v>Ecart négatif</v>
      </c>
      <c r="L881" s="26">
        <f t="shared" si="97"/>
        <v>5</v>
      </c>
    </row>
    <row r="882" spans="1:12" x14ac:dyDescent="0.25">
      <c r="A882" s="33" t="s">
        <v>883</v>
      </c>
      <c r="B882" s="28">
        <v>131404</v>
      </c>
      <c r="C882" s="28">
        <v>1</v>
      </c>
      <c r="D882" s="30">
        <f>IFERROR(VLOOKUP(A882,'code a barre'!A:C,3,0),0)</f>
        <v>1</v>
      </c>
      <c r="E882" s="34" t="str">
        <f t="shared" si="91"/>
        <v>Quantité OK</v>
      </c>
      <c r="F882" s="34">
        <f>C882-D882</f>
        <v>0</v>
      </c>
      <c r="G882" s="35">
        <f t="shared" si="92"/>
        <v>1</v>
      </c>
      <c r="H882" s="35" t="str">
        <f t="shared" si="93"/>
        <v>Quantité OK</v>
      </c>
      <c r="I882" s="35">
        <f t="shared" si="94"/>
        <v>0</v>
      </c>
      <c r="J882" s="17">
        <f t="shared" si="95"/>
        <v>1</v>
      </c>
      <c r="K882" s="17" t="str">
        <f t="shared" si="96"/>
        <v>Quantité OK</v>
      </c>
      <c r="L882" s="26">
        <f t="shared" si="97"/>
        <v>0</v>
      </c>
    </row>
    <row r="883" spans="1:12" x14ac:dyDescent="0.25">
      <c r="A883" s="33" t="s">
        <v>884</v>
      </c>
      <c r="B883" s="28">
        <v>131404</v>
      </c>
      <c r="C883" s="28">
        <v>2</v>
      </c>
      <c r="D883" s="30">
        <f>IFERROR(VLOOKUP(A883,'code a barre'!A:C,3,0),0)</f>
        <v>0</v>
      </c>
      <c r="E883" s="34" t="str">
        <f t="shared" si="91"/>
        <v>Ecart négatif</v>
      </c>
      <c r="F883" s="34">
        <f>C883-D883</f>
        <v>2</v>
      </c>
      <c r="G883" s="35">
        <f t="shared" si="92"/>
        <v>0</v>
      </c>
      <c r="H883" s="35" t="str">
        <f t="shared" si="93"/>
        <v>Ecart négatif</v>
      </c>
      <c r="I883" s="35">
        <f t="shared" si="94"/>
        <v>2</v>
      </c>
      <c r="J883" s="17">
        <f t="shared" si="95"/>
        <v>0</v>
      </c>
      <c r="K883" s="17" t="str">
        <f t="shared" si="96"/>
        <v>Ecart négatif</v>
      </c>
      <c r="L883" s="26">
        <f t="shared" si="97"/>
        <v>2</v>
      </c>
    </row>
    <row r="884" spans="1:12" x14ac:dyDescent="0.25">
      <c r="A884" s="36" t="s">
        <v>885</v>
      </c>
      <c r="B884" s="28">
        <v>131404</v>
      </c>
      <c r="C884" s="28">
        <v>13</v>
      </c>
      <c r="D884" s="30">
        <f>IFERROR(VLOOKUP(A884,'code a barre'!A:C,3,0),0)</f>
        <v>13</v>
      </c>
      <c r="E884" s="34" t="str">
        <f t="shared" si="91"/>
        <v>Quantité OK</v>
      </c>
      <c r="F884" s="34">
        <f>C884-D884</f>
        <v>0</v>
      </c>
      <c r="G884" s="35">
        <f t="shared" si="92"/>
        <v>13</v>
      </c>
      <c r="H884" s="35" t="str">
        <f t="shared" si="93"/>
        <v>Quantité OK</v>
      </c>
      <c r="I884" s="35">
        <f t="shared" si="94"/>
        <v>0</v>
      </c>
      <c r="J884" s="17">
        <f t="shared" si="95"/>
        <v>13</v>
      </c>
      <c r="K884" s="17" t="str">
        <f t="shared" si="96"/>
        <v>Quantité OK</v>
      </c>
      <c r="L884" s="26">
        <f t="shared" si="97"/>
        <v>0</v>
      </c>
    </row>
    <row r="885" spans="1:12" x14ac:dyDescent="0.25">
      <c r="A885" s="33" t="s">
        <v>886</v>
      </c>
      <c r="B885" s="28">
        <v>131404</v>
      </c>
      <c r="C885" s="28">
        <v>1</v>
      </c>
      <c r="D885" s="30">
        <f>IFERROR(VLOOKUP(A885,'code a barre'!A:C,3,0),0)</f>
        <v>1</v>
      </c>
      <c r="E885" s="34" t="str">
        <f t="shared" si="91"/>
        <v>Quantité OK</v>
      </c>
      <c r="F885" s="34">
        <f>C885-D885</f>
        <v>0</v>
      </c>
      <c r="G885" s="35">
        <f t="shared" si="92"/>
        <v>1</v>
      </c>
      <c r="H885" s="35" t="str">
        <f t="shared" si="93"/>
        <v>Quantité OK</v>
      </c>
      <c r="I885" s="35">
        <f t="shared" si="94"/>
        <v>0</v>
      </c>
      <c r="J885" s="17">
        <f t="shared" si="95"/>
        <v>1</v>
      </c>
      <c r="K885" s="17" t="str">
        <f t="shared" si="96"/>
        <v>Quantité OK</v>
      </c>
      <c r="L885" s="26">
        <f t="shared" si="97"/>
        <v>0</v>
      </c>
    </row>
    <row r="886" spans="1:12" x14ac:dyDescent="0.25">
      <c r="A886" s="33" t="s">
        <v>887</v>
      </c>
      <c r="B886" s="28">
        <v>131404</v>
      </c>
      <c r="C886" s="28">
        <v>2</v>
      </c>
      <c r="D886" s="30">
        <f>IFERROR(VLOOKUP(A886,'code a barre'!A:C,3,0),0)</f>
        <v>2</v>
      </c>
      <c r="E886" s="34" t="str">
        <f t="shared" si="91"/>
        <v>Quantité OK</v>
      </c>
      <c r="F886" s="34">
        <f>C886-D886</f>
        <v>0</v>
      </c>
      <c r="G886" s="35">
        <f t="shared" si="92"/>
        <v>2</v>
      </c>
      <c r="H886" s="35" t="str">
        <f t="shared" si="93"/>
        <v>Quantité OK</v>
      </c>
      <c r="I886" s="35">
        <f t="shared" si="94"/>
        <v>0</v>
      </c>
      <c r="J886" s="17">
        <f t="shared" si="95"/>
        <v>2</v>
      </c>
      <c r="K886" s="17" t="str">
        <f t="shared" si="96"/>
        <v>Quantité OK</v>
      </c>
      <c r="L886" s="26">
        <f t="shared" si="97"/>
        <v>0</v>
      </c>
    </row>
    <row r="887" spans="1:12" x14ac:dyDescent="0.25">
      <c r="A887" s="33" t="s">
        <v>888</v>
      </c>
      <c r="B887" s="28">
        <v>131404</v>
      </c>
      <c r="C887" s="28">
        <v>2</v>
      </c>
      <c r="D887" s="30">
        <f>IFERROR(VLOOKUP(A887,'code a barre'!A:C,3,0),0)</f>
        <v>2</v>
      </c>
      <c r="E887" s="34" t="str">
        <f t="shared" si="91"/>
        <v>Quantité OK</v>
      </c>
      <c r="F887" s="34">
        <f>C887-D887</f>
        <v>0</v>
      </c>
      <c r="G887" s="35">
        <f t="shared" si="92"/>
        <v>2</v>
      </c>
      <c r="H887" s="35" t="str">
        <f t="shared" si="93"/>
        <v>Quantité OK</v>
      </c>
      <c r="I887" s="35">
        <f t="shared" si="94"/>
        <v>0</v>
      </c>
      <c r="J887" s="17">
        <f t="shared" si="95"/>
        <v>2</v>
      </c>
      <c r="K887" s="17" t="str">
        <f t="shared" si="96"/>
        <v>Quantité OK</v>
      </c>
      <c r="L887" s="26">
        <f t="shared" si="97"/>
        <v>0</v>
      </c>
    </row>
    <row r="888" spans="1:12" x14ac:dyDescent="0.25">
      <c r="A888" s="33" t="s">
        <v>889</v>
      </c>
      <c r="B888" s="28">
        <v>131404</v>
      </c>
      <c r="C888" s="28">
        <v>28</v>
      </c>
      <c r="D888" s="30">
        <f>IFERROR(VLOOKUP(A888,'code a barre'!A:C,3,0),0)</f>
        <v>28</v>
      </c>
      <c r="E888" s="34" t="str">
        <f t="shared" si="91"/>
        <v>Quantité OK</v>
      </c>
      <c r="F888" s="34">
        <f>C888-D888</f>
        <v>0</v>
      </c>
      <c r="G888" s="35">
        <f t="shared" si="92"/>
        <v>28</v>
      </c>
      <c r="H888" s="35" t="str">
        <f t="shared" si="93"/>
        <v>Quantité OK</v>
      </c>
      <c r="I888" s="35">
        <f t="shared" si="94"/>
        <v>0</v>
      </c>
      <c r="J888" s="17">
        <f t="shared" si="95"/>
        <v>28</v>
      </c>
      <c r="K888" s="17" t="str">
        <f t="shared" si="96"/>
        <v>Quantité OK</v>
      </c>
      <c r="L888" s="26">
        <f t="shared" si="97"/>
        <v>0</v>
      </c>
    </row>
    <row r="889" spans="1:12" x14ac:dyDescent="0.25">
      <c r="A889" s="36" t="s">
        <v>890</v>
      </c>
      <c r="B889" s="28">
        <v>131404</v>
      </c>
      <c r="C889" s="28">
        <v>2</v>
      </c>
      <c r="D889" s="30">
        <f>IFERROR(VLOOKUP(A889,'code a barre'!A:C,3,0),0)</f>
        <v>2</v>
      </c>
      <c r="E889" s="34" t="str">
        <f t="shared" si="91"/>
        <v>Quantité OK</v>
      </c>
      <c r="F889" s="34">
        <f>C889-D889</f>
        <v>0</v>
      </c>
      <c r="G889" s="35">
        <f t="shared" si="92"/>
        <v>2</v>
      </c>
      <c r="H889" s="35" t="str">
        <f t="shared" si="93"/>
        <v>Quantité OK</v>
      </c>
      <c r="I889" s="35">
        <f t="shared" si="94"/>
        <v>0</v>
      </c>
      <c r="J889" s="17">
        <f t="shared" si="95"/>
        <v>2</v>
      </c>
      <c r="K889" s="17" t="str">
        <f t="shared" si="96"/>
        <v>Quantité OK</v>
      </c>
      <c r="L889" s="26">
        <f t="shared" si="97"/>
        <v>0</v>
      </c>
    </row>
    <row r="890" spans="1:12" x14ac:dyDescent="0.25">
      <c r="A890" s="33" t="s">
        <v>891</v>
      </c>
      <c r="B890" s="28">
        <v>131404</v>
      </c>
      <c r="C890" s="28">
        <v>1</v>
      </c>
      <c r="D890" s="30">
        <f>IFERROR(VLOOKUP(A890,'code a barre'!A:C,3,0),0)</f>
        <v>1</v>
      </c>
      <c r="E890" s="34" t="str">
        <f t="shared" si="91"/>
        <v>Quantité OK</v>
      </c>
      <c r="F890" s="34">
        <f>C890-D890</f>
        <v>0</v>
      </c>
      <c r="G890" s="35">
        <f t="shared" si="92"/>
        <v>1</v>
      </c>
      <c r="H890" s="35" t="str">
        <f t="shared" si="93"/>
        <v>Quantité OK</v>
      </c>
      <c r="I890" s="35">
        <f t="shared" si="94"/>
        <v>0</v>
      </c>
      <c r="J890" s="17">
        <f t="shared" si="95"/>
        <v>1</v>
      </c>
      <c r="K890" s="17" t="str">
        <f t="shared" si="96"/>
        <v>Quantité OK</v>
      </c>
      <c r="L890" s="26">
        <f t="shared" si="97"/>
        <v>0</v>
      </c>
    </row>
    <row r="891" spans="1:12" x14ac:dyDescent="0.25">
      <c r="A891" s="33" t="s">
        <v>892</v>
      </c>
      <c r="B891" s="28">
        <v>131404</v>
      </c>
      <c r="C891" s="28">
        <v>4</v>
      </c>
      <c r="D891" s="30">
        <f>IFERROR(VLOOKUP(A891,'code a barre'!A:C,3,0),0)</f>
        <v>8</v>
      </c>
      <c r="E891" s="34" t="str">
        <f t="shared" si="91"/>
        <v>Ecart positif</v>
      </c>
      <c r="F891" s="34">
        <f>C891-D891</f>
        <v>-4</v>
      </c>
      <c r="G891" s="35">
        <f t="shared" si="92"/>
        <v>0</v>
      </c>
      <c r="H891" s="35" t="str">
        <f t="shared" si="93"/>
        <v>Ecart négatif</v>
      </c>
      <c r="I891" s="35">
        <f t="shared" si="94"/>
        <v>4</v>
      </c>
      <c r="J891" s="17">
        <f t="shared" si="95"/>
        <v>0</v>
      </c>
      <c r="K891" s="17" t="str">
        <f t="shared" si="96"/>
        <v>Ecart négatif</v>
      </c>
      <c r="L891" s="26">
        <f t="shared" si="97"/>
        <v>4</v>
      </c>
    </row>
    <row r="892" spans="1:12" x14ac:dyDescent="0.25">
      <c r="A892" s="33" t="s">
        <v>893</v>
      </c>
      <c r="B892" s="28">
        <v>131404</v>
      </c>
      <c r="C892" s="28">
        <v>2</v>
      </c>
      <c r="D892" s="30">
        <f>IFERROR(VLOOKUP(A892,'code a barre'!A:C,3,0),0)</f>
        <v>3</v>
      </c>
      <c r="E892" s="34" t="str">
        <f t="shared" si="91"/>
        <v>Ecart positif</v>
      </c>
      <c r="F892" s="34">
        <f>C892-D892</f>
        <v>-1</v>
      </c>
      <c r="G892" s="35">
        <f t="shared" si="92"/>
        <v>0</v>
      </c>
      <c r="H892" s="35" t="str">
        <f t="shared" si="93"/>
        <v>Ecart négatif</v>
      </c>
      <c r="I892" s="35">
        <f t="shared" si="94"/>
        <v>2</v>
      </c>
      <c r="J892" s="17">
        <f t="shared" si="95"/>
        <v>0</v>
      </c>
      <c r="K892" s="17" t="str">
        <f t="shared" si="96"/>
        <v>Ecart négatif</v>
      </c>
      <c r="L892" s="26">
        <f t="shared" si="97"/>
        <v>2</v>
      </c>
    </row>
    <row r="893" spans="1:12" x14ac:dyDescent="0.25">
      <c r="A893" s="33" t="s">
        <v>894</v>
      </c>
      <c r="B893" s="28">
        <v>131404</v>
      </c>
      <c r="C893" s="28">
        <v>1</v>
      </c>
      <c r="D893" s="30">
        <f>IFERROR(VLOOKUP(A893,'code a barre'!A:C,3,0),0)</f>
        <v>1</v>
      </c>
      <c r="E893" s="34" t="str">
        <f t="shared" si="91"/>
        <v>Quantité OK</v>
      </c>
      <c r="F893" s="34">
        <f>C893-D893</f>
        <v>0</v>
      </c>
      <c r="G893" s="35">
        <f t="shared" si="92"/>
        <v>1</v>
      </c>
      <c r="H893" s="35" t="str">
        <f t="shared" si="93"/>
        <v>Quantité OK</v>
      </c>
      <c r="I893" s="35">
        <f t="shared" si="94"/>
        <v>0</v>
      </c>
      <c r="J893" s="17">
        <f t="shared" si="95"/>
        <v>1</v>
      </c>
      <c r="K893" s="17" t="str">
        <f t="shared" si="96"/>
        <v>Quantité OK</v>
      </c>
      <c r="L893" s="26">
        <f t="shared" si="97"/>
        <v>0</v>
      </c>
    </row>
    <row r="894" spans="1:12" x14ac:dyDescent="0.25">
      <c r="A894" s="33" t="s">
        <v>895</v>
      </c>
      <c r="B894" s="28">
        <v>131405</v>
      </c>
      <c r="C894" s="28">
        <v>8</v>
      </c>
      <c r="D894" s="30">
        <f>IFERROR(VLOOKUP(A894,'code a barre'!A:C,3,0),0)</f>
        <v>6</v>
      </c>
      <c r="E894" s="34" t="str">
        <f t="shared" si="91"/>
        <v>Ecart négatif</v>
      </c>
      <c r="F894" s="34">
        <f>C894-D894</f>
        <v>2</v>
      </c>
      <c r="G894" s="35">
        <f t="shared" si="92"/>
        <v>0</v>
      </c>
      <c r="H894" s="35" t="str">
        <f t="shared" si="93"/>
        <v>Ecart négatif</v>
      </c>
      <c r="I894" s="35">
        <f t="shared" si="94"/>
        <v>8</v>
      </c>
      <c r="J894" s="17">
        <f t="shared" si="95"/>
        <v>0</v>
      </c>
      <c r="K894" s="17" t="str">
        <f t="shared" si="96"/>
        <v>Ecart négatif</v>
      </c>
      <c r="L894" s="26">
        <f t="shared" si="97"/>
        <v>8</v>
      </c>
    </row>
    <row r="895" spans="1:12" x14ac:dyDescent="0.25">
      <c r="A895" s="33" t="s">
        <v>896</v>
      </c>
      <c r="B895" s="28">
        <v>131405</v>
      </c>
      <c r="C895" s="28">
        <v>2</v>
      </c>
      <c r="D895" s="30">
        <f>IFERROR(VLOOKUP(A895,'code a barre'!A:C,3,0),0)</f>
        <v>2</v>
      </c>
      <c r="E895" s="34" t="str">
        <f t="shared" si="91"/>
        <v>Quantité OK</v>
      </c>
      <c r="F895" s="34">
        <f>C895-D895</f>
        <v>0</v>
      </c>
      <c r="G895" s="35">
        <f t="shared" si="92"/>
        <v>2</v>
      </c>
      <c r="H895" s="35" t="str">
        <f t="shared" si="93"/>
        <v>Quantité OK</v>
      </c>
      <c r="I895" s="35">
        <f t="shared" si="94"/>
        <v>0</v>
      </c>
      <c r="J895" s="17">
        <f t="shared" si="95"/>
        <v>2</v>
      </c>
      <c r="K895" s="17" t="str">
        <f t="shared" si="96"/>
        <v>Quantité OK</v>
      </c>
      <c r="L895" s="26">
        <f t="shared" si="97"/>
        <v>0</v>
      </c>
    </row>
    <row r="896" spans="1:12" x14ac:dyDescent="0.25">
      <c r="A896" s="33" t="s">
        <v>897</v>
      </c>
      <c r="B896" s="28">
        <v>131405</v>
      </c>
      <c r="C896" s="28">
        <v>2</v>
      </c>
      <c r="D896" s="30">
        <f>IFERROR(VLOOKUP(A896,'code a barre'!A:C,3,0),0)</f>
        <v>5</v>
      </c>
      <c r="E896" s="34" t="str">
        <f t="shared" si="91"/>
        <v>Ecart positif</v>
      </c>
      <c r="F896" s="34">
        <f>C896-D896</f>
        <v>-3</v>
      </c>
      <c r="G896" s="35">
        <f t="shared" si="92"/>
        <v>0</v>
      </c>
      <c r="H896" s="35" t="str">
        <f t="shared" si="93"/>
        <v>Ecart négatif</v>
      </c>
      <c r="I896" s="35">
        <f t="shared" si="94"/>
        <v>2</v>
      </c>
      <c r="J896" s="17">
        <f t="shared" si="95"/>
        <v>0</v>
      </c>
      <c r="K896" s="17" t="str">
        <f t="shared" si="96"/>
        <v>Ecart négatif</v>
      </c>
      <c r="L896" s="26">
        <f t="shared" si="97"/>
        <v>2</v>
      </c>
    </row>
    <row r="897" spans="1:12" x14ac:dyDescent="0.25">
      <c r="A897" s="33" t="s">
        <v>898</v>
      </c>
      <c r="B897" s="28">
        <v>131405</v>
      </c>
      <c r="C897" s="28">
        <v>1</v>
      </c>
      <c r="D897" s="30">
        <f>IFERROR(VLOOKUP(A897,'code a barre'!A:C,3,0),0)</f>
        <v>1</v>
      </c>
      <c r="E897" s="34" t="str">
        <f t="shared" si="91"/>
        <v>Quantité OK</v>
      </c>
      <c r="F897" s="34">
        <f>C897-D897</f>
        <v>0</v>
      </c>
      <c r="G897" s="35">
        <f t="shared" si="92"/>
        <v>1</v>
      </c>
      <c r="H897" s="35" t="str">
        <f t="shared" si="93"/>
        <v>Quantité OK</v>
      </c>
      <c r="I897" s="35">
        <f t="shared" si="94"/>
        <v>0</v>
      </c>
      <c r="J897" s="17">
        <f t="shared" si="95"/>
        <v>1</v>
      </c>
      <c r="K897" s="17" t="str">
        <f t="shared" si="96"/>
        <v>Quantité OK</v>
      </c>
      <c r="L897" s="26">
        <f t="shared" si="97"/>
        <v>0</v>
      </c>
    </row>
    <row r="898" spans="1:12" x14ac:dyDescent="0.25">
      <c r="A898" s="33" t="s">
        <v>899</v>
      </c>
      <c r="B898" s="28">
        <v>131405</v>
      </c>
      <c r="C898" s="28">
        <v>1</v>
      </c>
      <c r="D898" s="30">
        <f>IFERROR(VLOOKUP(A898,'code a barre'!A:C,3,0),0)</f>
        <v>1</v>
      </c>
      <c r="E898" s="34" t="str">
        <f t="shared" si="91"/>
        <v>Quantité OK</v>
      </c>
      <c r="F898" s="34">
        <f>C898-D898</f>
        <v>0</v>
      </c>
      <c r="G898" s="35">
        <f t="shared" si="92"/>
        <v>1</v>
      </c>
      <c r="H898" s="35" t="str">
        <f t="shared" si="93"/>
        <v>Quantité OK</v>
      </c>
      <c r="I898" s="35">
        <f t="shared" si="94"/>
        <v>0</v>
      </c>
      <c r="J898" s="17">
        <f t="shared" si="95"/>
        <v>1</v>
      </c>
      <c r="K898" s="17" t="str">
        <f t="shared" si="96"/>
        <v>Quantité OK</v>
      </c>
      <c r="L898" s="26">
        <f t="shared" si="97"/>
        <v>0</v>
      </c>
    </row>
    <row r="899" spans="1:12" x14ac:dyDescent="0.25">
      <c r="A899" s="36" t="s">
        <v>900</v>
      </c>
      <c r="B899" s="28">
        <v>131405</v>
      </c>
      <c r="C899" s="28">
        <v>1</v>
      </c>
      <c r="D899" s="30">
        <f>IFERROR(VLOOKUP(A899,'code a barre'!A:C,3,0),0)</f>
        <v>1</v>
      </c>
      <c r="E899" s="34" t="str">
        <f t="shared" ref="E899:E957" si="98">IF(C899=D899,"Quantité OK",IF(C899&lt;D899,"Ecart positif","Ecart négatif"))</f>
        <v>Quantité OK</v>
      </c>
      <c r="F899" s="34">
        <f>C899-D899</f>
        <v>0</v>
      </c>
      <c r="G899" s="35">
        <f t="shared" ref="G899:G957" si="99">IF(E899="Quantité OK",D899,0)</f>
        <v>1</v>
      </c>
      <c r="H899" s="35" t="str">
        <f t="shared" ref="H899:H957" si="100">IF(C899=G899,"Quantité OK",IF(C899&lt;G899,"Ecart positif ","Ecart négatif"))</f>
        <v>Quantité OK</v>
      </c>
      <c r="I899" s="35">
        <f t="shared" ref="I899:I957" si="101">C899-G899</f>
        <v>0</v>
      </c>
      <c r="J899" s="17">
        <f t="shared" ref="J899:J957" si="102">IF(E899="Quantité OK",D899,0)</f>
        <v>1</v>
      </c>
      <c r="K899" s="17" t="str">
        <f t="shared" ref="K899:K957" si="103">IF(C899=J899,"Quantité OK",IF(C899&lt;J899,"Ecart positif ","Ecart négatif"))</f>
        <v>Quantité OK</v>
      </c>
      <c r="L899" s="26">
        <f t="shared" ref="L899:L957" si="104">C899-J899</f>
        <v>0</v>
      </c>
    </row>
    <row r="900" spans="1:12" x14ac:dyDescent="0.25">
      <c r="A900" s="33" t="s">
        <v>901</v>
      </c>
      <c r="B900" s="28">
        <v>131406</v>
      </c>
      <c r="C900" s="28">
        <v>2</v>
      </c>
      <c r="D900" s="30">
        <f>IFERROR(VLOOKUP(A900,'code a barre'!A:C,3,0),0)</f>
        <v>0</v>
      </c>
      <c r="E900" s="34" t="str">
        <f t="shared" si="98"/>
        <v>Ecart négatif</v>
      </c>
      <c r="F900" s="34">
        <f>C900-D900</f>
        <v>2</v>
      </c>
      <c r="G900" s="35">
        <f t="shared" si="99"/>
        <v>0</v>
      </c>
      <c r="H900" s="35" t="str">
        <f t="shared" si="100"/>
        <v>Ecart négatif</v>
      </c>
      <c r="I900" s="35">
        <f t="shared" si="101"/>
        <v>2</v>
      </c>
      <c r="J900" s="17">
        <f t="shared" si="102"/>
        <v>0</v>
      </c>
      <c r="K900" s="17" t="str">
        <f t="shared" si="103"/>
        <v>Ecart négatif</v>
      </c>
      <c r="L900" s="26">
        <f t="shared" si="104"/>
        <v>2</v>
      </c>
    </row>
    <row r="901" spans="1:12" x14ac:dyDescent="0.25">
      <c r="A901" s="33" t="s">
        <v>902</v>
      </c>
      <c r="B901" s="28">
        <v>131406</v>
      </c>
      <c r="C901" s="28">
        <v>2</v>
      </c>
      <c r="D901" s="30">
        <f>IFERROR(VLOOKUP(A901,'code a barre'!A:C,3,0),0)</f>
        <v>2</v>
      </c>
      <c r="E901" s="34" t="str">
        <f t="shared" si="98"/>
        <v>Quantité OK</v>
      </c>
      <c r="F901" s="34">
        <f>C901-D901</f>
        <v>0</v>
      </c>
      <c r="G901" s="35">
        <f t="shared" si="99"/>
        <v>2</v>
      </c>
      <c r="H901" s="35" t="str">
        <f t="shared" si="100"/>
        <v>Quantité OK</v>
      </c>
      <c r="I901" s="35">
        <f t="shared" si="101"/>
        <v>0</v>
      </c>
      <c r="J901" s="17">
        <f t="shared" si="102"/>
        <v>2</v>
      </c>
      <c r="K901" s="17" t="str">
        <f t="shared" si="103"/>
        <v>Quantité OK</v>
      </c>
      <c r="L901" s="26">
        <f t="shared" si="104"/>
        <v>0</v>
      </c>
    </row>
    <row r="902" spans="1:12" x14ac:dyDescent="0.25">
      <c r="A902" s="33" t="s">
        <v>903</v>
      </c>
      <c r="B902" s="28">
        <v>131501</v>
      </c>
      <c r="C902" s="28">
        <v>1</v>
      </c>
      <c r="D902" s="30">
        <f>IFERROR(VLOOKUP(A902,'code a barre'!A:C,3,0),0)</f>
        <v>1</v>
      </c>
      <c r="E902" s="34" t="str">
        <f t="shared" si="98"/>
        <v>Quantité OK</v>
      </c>
      <c r="F902" s="34">
        <f>C902-D902</f>
        <v>0</v>
      </c>
      <c r="G902" s="35">
        <f t="shared" si="99"/>
        <v>1</v>
      </c>
      <c r="H902" s="35" t="str">
        <f t="shared" si="100"/>
        <v>Quantité OK</v>
      </c>
      <c r="I902" s="35">
        <f t="shared" si="101"/>
        <v>0</v>
      </c>
      <c r="J902" s="17">
        <f t="shared" si="102"/>
        <v>1</v>
      </c>
      <c r="K902" s="17" t="str">
        <f t="shared" si="103"/>
        <v>Quantité OK</v>
      </c>
      <c r="L902" s="26">
        <f t="shared" si="104"/>
        <v>0</v>
      </c>
    </row>
    <row r="903" spans="1:12" x14ac:dyDescent="0.25">
      <c r="A903" s="33" t="s">
        <v>904</v>
      </c>
      <c r="B903" s="28">
        <v>131501</v>
      </c>
      <c r="C903" s="28">
        <v>1</v>
      </c>
      <c r="D903" s="30">
        <f>IFERROR(VLOOKUP(A903,'code a barre'!A:C,3,0),0)</f>
        <v>1</v>
      </c>
      <c r="E903" s="34" t="str">
        <f t="shared" si="98"/>
        <v>Quantité OK</v>
      </c>
      <c r="F903" s="34">
        <f>C903-D903</f>
        <v>0</v>
      </c>
      <c r="G903" s="35">
        <f t="shared" si="99"/>
        <v>1</v>
      </c>
      <c r="H903" s="35" t="str">
        <f t="shared" si="100"/>
        <v>Quantité OK</v>
      </c>
      <c r="I903" s="35">
        <f t="shared" si="101"/>
        <v>0</v>
      </c>
      <c r="J903" s="17">
        <f t="shared" si="102"/>
        <v>1</v>
      </c>
      <c r="K903" s="17" t="str">
        <f t="shared" si="103"/>
        <v>Quantité OK</v>
      </c>
      <c r="L903" s="26">
        <f t="shared" si="104"/>
        <v>0</v>
      </c>
    </row>
    <row r="904" spans="1:12" x14ac:dyDescent="0.25">
      <c r="A904" s="33" t="s">
        <v>905</v>
      </c>
      <c r="B904" s="28">
        <v>131501</v>
      </c>
      <c r="C904" s="28">
        <v>2</v>
      </c>
      <c r="D904" s="30">
        <f>IFERROR(VLOOKUP(A904,'code a barre'!A:C,3,0),0)</f>
        <v>2</v>
      </c>
      <c r="E904" s="34" t="str">
        <f t="shared" si="98"/>
        <v>Quantité OK</v>
      </c>
      <c r="F904" s="34">
        <f>C904-D904</f>
        <v>0</v>
      </c>
      <c r="G904" s="35">
        <f t="shared" si="99"/>
        <v>2</v>
      </c>
      <c r="H904" s="35" t="str">
        <f t="shared" si="100"/>
        <v>Quantité OK</v>
      </c>
      <c r="I904" s="35">
        <f t="shared" si="101"/>
        <v>0</v>
      </c>
      <c r="J904" s="17">
        <f t="shared" si="102"/>
        <v>2</v>
      </c>
      <c r="K904" s="17" t="str">
        <f t="shared" si="103"/>
        <v>Quantité OK</v>
      </c>
      <c r="L904" s="26">
        <f t="shared" si="104"/>
        <v>0</v>
      </c>
    </row>
    <row r="905" spans="1:12" x14ac:dyDescent="0.25">
      <c r="A905" s="33" t="s">
        <v>906</v>
      </c>
      <c r="B905" s="28">
        <v>131501</v>
      </c>
      <c r="C905" s="28">
        <v>1</v>
      </c>
      <c r="D905" s="30">
        <f>IFERROR(VLOOKUP(A905,'code a barre'!A:C,3,0),0)</f>
        <v>1</v>
      </c>
      <c r="E905" s="34" t="str">
        <f t="shared" si="98"/>
        <v>Quantité OK</v>
      </c>
      <c r="F905" s="34">
        <f>C905-D905</f>
        <v>0</v>
      </c>
      <c r="G905" s="35">
        <f t="shared" si="99"/>
        <v>1</v>
      </c>
      <c r="H905" s="35" t="str">
        <f t="shared" si="100"/>
        <v>Quantité OK</v>
      </c>
      <c r="I905" s="35">
        <f t="shared" si="101"/>
        <v>0</v>
      </c>
      <c r="J905" s="17">
        <f t="shared" si="102"/>
        <v>1</v>
      </c>
      <c r="K905" s="17" t="str">
        <f t="shared" si="103"/>
        <v>Quantité OK</v>
      </c>
      <c r="L905" s="26">
        <f t="shared" si="104"/>
        <v>0</v>
      </c>
    </row>
    <row r="906" spans="1:12" x14ac:dyDescent="0.25">
      <c r="A906" s="36" t="s">
        <v>907</v>
      </c>
      <c r="B906" s="28">
        <v>131501</v>
      </c>
      <c r="C906" s="28">
        <v>1</v>
      </c>
      <c r="D906" s="30">
        <f>IFERROR(VLOOKUP(A906,'code a barre'!A:C,3,0),0)</f>
        <v>1</v>
      </c>
      <c r="E906" s="34" t="str">
        <f t="shared" si="98"/>
        <v>Quantité OK</v>
      </c>
      <c r="F906" s="34">
        <f>C906-D906</f>
        <v>0</v>
      </c>
      <c r="G906" s="35">
        <f t="shared" si="99"/>
        <v>1</v>
      </c>
      <c r="H906" s="35" t="str">
        <f t="shared" si="100"/>
        <v>Quantité OK</v>
      </c>
      <c r="I906" s="35">
        <f t="shared" si="101"/>
        <v>0</v>
      </c>
      <c r="J906" s="17">
        <f t="shared" si="102"/>
        <v>1</v>
      </c>
      <c r="K906" s="17" t="str">
        <f t="shared" si="103"/>
        <v>Quantité OK</v>
      </c>
      <c r="L906" s="26">
        <f t="shared" si="104"/>
        <v>0</v>
      </c>
    </row>
    <row r="907" spans="1:12" x14ac:dyDescent="0.25">
      <c r="A907" s="33" t="s">
        <v>908</v>
      </c>
      <c r="B907" s="28">
        <v>131502</v>
      </c>
      <c r="C907" s="28">
        <v>1</v>
      </c>
      <c r="D907" s="30">
        <f>IFERROR(VLOOKUP(A907,'code a barre'!A:C,3,0),0)</f>
        <v>1</v>
      </c>
      <c r="E907" s="34" t="str">
        <f t="shared" si="98"/>
        <v>Quantité OK</v>
      </c>
      <c r="F907" s="34">
        <f>C907-D907</f>
        <v>0</v>
      </c>
      <c r="G907" s="35">
        <f t="shared" si="99"/>
        <v>1</v>
      </c>
      <c r="H907" s="35" t="str">
        <f t="shared" si="100"/>
        <v>Quantité OK</v>
      </c>
      <c r="I907" s="35">
        <f t="shared" si="101"/>
        <v>0</v>
      </c>
      <c r="J907" s="17">
        <f t="shared" si="102"/>
        <v>1</v>
      </c>
      <c r="K907" s="17" t="str">
        <f t="shared" si="103"/>
        <v>Quantité OK</v>
      </c>
      <c r="L907" s="26">
        <f t="shared" si="104"/>
        <v>0</v>
      </c>
    </row>
    <row r="908" spans="1:12" x14ac:dyDescent="0.25">
      <c r="A908" s="33" t="s">
        <v>909</v>
      </c>
      <c r="B908" s="28">
        <v>131502</v>
      </c>
      <c r="C908" s="28">
        <v>3</v>
      </c>
      <c r="D908" s="30">
        <f>IFERROR(VLOOKUP(A908,'code a barre'!A:C,3,0),0)</f>
        <v>3</v>
      </c>
      <c r="E908" s="34" t="str">
        <f t="shared" si="98"/>
        <v>Quantité OK</v>
      </c>
      <c r="F908" s="34">
        <f>C908-D908</f>
        <v>0</v>
      </c>
      <c r="G908" s="35">
        <f t="shared" si="99"/>
        <v>3</v>
      </c>
      <c r="H908" s="35" t="str">
        <f t="shared" si="100"/>
        <v>Quantité OK</v>
      </c>
      <c r="I908" s="35">
        <f t="shared" si="101"/>
        <v>0</v>
      </c>
      <c r="J908" s="17">
        <f t="shared" si="102"/>
        <v>3</v>
      </c>
      <c r="K908" s="17" t="str">
        <f t="shared" si="103"/>
        <v>Quantité OK</v>
      </c>
      <c r="L908" s="26">
        <f t="shared" si="104"/>
        <v>0</v>
      </c>
    </row>
    <row r="909" spans="1:12" x14ac:dyDescent="0.25">
      <c r="A909" s="33" t="s">
        <v>910</v>
      </c>
      <c r="B909" s="28">
        <v>131502</v>
      </c>
      <c r="C909" s="28">
        <v>1</v>
      </c>
      <c r="D909" s="30">
        <f>IFERROR(VLOOKUP(A909,'code a barre'!A:C,3,0),0)</f>
        <v>1</v>
      </c>
      <c r="E909" s="34" t="str">
        <f t="shared" si="98"/>
        <v>Quantité OK</v>
      </c>
      <c r="F909" s="34">
        <f>C909-D909</f>
        <v>0</v>
      </c>
      <c r="G909" s="35">
        <f t="shared" si="99"/>
        <v>1</v>
      </c>
      <c r="H909" s="35" t="str">
        <f t="shared" si="100"/>
        <v>Quantité OK</v>
      </c>
      <c r="I909" s="35">
        <f t="shared" si="101"/>
        <v>0</v>
      </c>
      <c r="J909" s="17">
        <f t="shared" si="102"/>
        <v>1</v>
      </c>
      <c r="K909" s="17" t="str">
        <f t="shared" si="103"/>
        <v>Quantité OK</v>
      </c>
      <c r="L909" s="26">
        <f t="shared" si="104"/>
        <v>0</v>
      </c>
    </row>
    <row r="910" spans="1:12" x14ac:dyDescent="0.25">
      <c r="A910" s="33" t="s">
        <v>911</v>
      </c>
      <c r="B910" s="28">
        <v>131502</v>
      </c>
      <c r="C910" s="28">
        <v>1</v>
      </c>
      <c r="D910" s="30">
        <f>IFERROR(VLOOKUP(A910,'code a barre'!A:C,3,0),0)</f>
        <v>1</v>
      </c>
      <c r="E910" s="34" t="str">
        <f t="shared" si="98"/>
        <v>Quantité OK</v>
      </c>
      <c r="F910" s="34">
        <f>C910-D910</f>
        <v>0</v>
      </c>
      <c r="G910" s="35">
        <f t="shared" si="99"/>
        <v>1</v>
      </c>
      <c r="H910" s="35" t="str">
        <f t="shared" si="100"/>
        <v>Quantité OK</v>
      </c>
      <c r="I910" s="35">
        <f t="shared" si="101"/>
        <v>0</v>
      </c>
      <c r="J910" s="17">
        <f t="shared" si="102"/>
        <v>1</v>
      </c>
      <c r="K910" s="17" t="str">
        <f t="shared" si="103"/>
        <v>Quantité OK</v>
      </c>
      <c r="L910" s="26">
        <f t="shared" si="104"/>
        <v>0</v>
      </c>
    </row>
    <row r="911" spans="1:12" x14ac:dyDescent="0.25">
      <c r="A911" s="33" t="s">
        <v>912</v>
      </c>
      <c r="B911" s="28">
        <v>131502</v>
      </c>
      <c r="C911" s="28">
        <v>1</v>
      </c>
      <c r="D911" s="30">
        <f>IFERROR(VLOOKUP(A911,'code a barre'!A:C,3,0),0)</f>
        <v>0</v>
      </c>
      <c r="E911" s="34" t="str">
        <f t="shared" si="98"/>
        <v>Ecart négatif</v>
      </c>
      <c r="F911" s="34">
        <f>C911-D911</f>
        <v>1</v>
      </c>
      <c r="G911" s="35">
        <f t="shared" si="99"/>
        <v>0</v>
      </c>
      <c r="H911" s="35" t="str">
        <f t="shared" si="100"/>
        <v>Ecart négatif</v>
      </c>
      <c r="I911" s="35">
        <f t="shared" si="101"/>
        <v>1</v>
      </c>
      <c r="J911" s="17">
        <f t="shared" si="102"/>
        <v>0</v>
      </c>
      <c r="K911" s="17" t="str">
        <f t="shared" si="103"/>
        <v>Ecart négatif</v>
      </c>
      <c r="L911" s="26">
        <f t="shared" si="104"/>
        <v>1</v>
      </c>
    </row>
    <row r="912" spans="1:12" x14ac:dyDescent="0.25">
      <c r="A912" s="36" t="s">
        <v>913</v>
      </c>
      <c r="B912" s="28">
        <v>131502</v>
      </c>
      <c r="C912" s="28">
        <v>1</v>
      </c>
      <c r="D912" s="30">
        <f>IFERROR(VLOOKUP(A912,'code a barre'!A:C,3,0),0)</f>
        <v>1</v>
      </c>
      <c r="E912" s="34" t="str">
        <f t="shared" si="98"/>
        <v>Quantité OK</v>
      </c>
      <c r="F912" s="34">
        <f>C912-D912</f>
        <v>0</v>
      </c>
      <c r="G912" s="35">
        <f t="shared" si="99"/>
        <v>1</v>
      </c>
      <c r="H912" s="35" t="str">
        <f t="shared" si="100"/>
        <v>Quantité OK</v>
      </c>
      <c r="I912" s="35">
        <f t="shared" si="101"/>
        <v>0</v>
      </c>
      <c r="J912" s="17">
        <f t="shared" si="102"/>
        <v>1</v>
      </c>
      <c r="K912" s="17" t="str">
        <f t="shared" si="103"/>
        <v>Quantité OK</v>
      </c>
      <c r="L912" s="26">
        <f t="shared" si="104"/>
        <v>0</v>
      </c>
    </row>
    <row r="913" spans="1:12" x14ac:dyDescent="0.25">
      <c r="A913" s="36" t="s">
        <v>914</v>
      </c>
      <c r="B913" s="28">
        <v>131502</v>
      </c>
      <c r="C913" s="28">
        <v>2</v>
      </c>
      <c r="D913" s="30">
        <f>IFERROR(VLOOKUP(A913,'code a barre'!A:C,3,0),0)</f>
        <v>2</v>
      </c>
      <c r="E913" s="34" t="str">
        <f t="shared" si="98"/>
        <v>Quantité OK</v>
      </c>
      <c r="F913" s="34">
        <f>C913-D913</f>
        <v>0</v>
      </c>
      <c r="G913" s="35">
        <f t="shared" si="99"/>
        <v>2</v>
      </c>
      <c r="H913" s="35" t="str">
        <f t="shared" si="100"/>
        <v>Quantité OK</v>
      </c>
      <c r="I913" s="35">
        <f t="shared" si="101"/>
        <v>0</v>
      </c>
      <c r="J913" s="17">
        <f t="shared" si="102"/>
        <v>2</v>
      </c>
      <c r="K913" s="17" t="str">
        <f t="shared" si="103"/>
        <v>Quantité OK</v>
      </c>
      <c r="L913" s="26">
        <f t="shared" si="104"/>
        <v>0</v>
      </c>
    </row>
    <row r="914" spans="1:12" x14ac:dyDescent="0.25">
      <c r="A914" s="33" t="s">
        <v>915</v>
      </c>
      <c r="B914" s="28">
        <v>131502</v>
      </c>
      <c r="C914" s="28">
        <v>1</v>
      </c>
      <c r="D914" s="30">
        <f>IFERROR(VLOOKUP(A914,'code a barre'!A:C,3,0),0)</f>
        <v>0</v>
      </c>
      <c r="E914" s="34" t="str">
        <f t="shared" si="98"/>
        <v>Ecart négatif</v>
      </c>
      <c r="F914" s="34">
        <f>C914-D914</f>
        <v>1</v>
      </c>
      <c r="G914" s="35">
        <f t="shared" si="99"/>
        <v>0</v>
      </c>
      <c r="H914" s="35" t="str">
        <f t="shared" si="100"/>
        <v>Ecart négatif</v>
      </c>
      <c r="I914" s="35">
        <f t="shared" si="101"/>
        <v>1</v>
      </c>
      <c r="J914" s="17">
        <f t="shared" si="102"/>
        <v>0</v>
      </c>
      <c r="K914" s="17" t="str">
        <f t="shared" si="103"/>
        <v>Ecart négatif</v>
      </c>
      <c r="L914" s="26">
        <f t="shared" si="104"/>
        <v>1</v>
      </c>
    </row>
    <row r="915" spans="1:12" x14ac:dyDescent="0.25">
      <c r="A915" s="36" t="s">
        <v>916</v>
      </c>
      <c r="B915" s="28">
        <v>131503</v>
      </c>
      <c r="C915" s="28">
        <v>16</v>
      </c>
      <c r="D915" s="30">
        <f>IFERROR(VLOOKUP(A915,'code a barre'!A:C,3,0),0)</f>
        <v>16</v>
      </c>
      <c r="E915" s="34" t="str">
        <f t="shared" si="98"/>
        <v>Quantité OK</v>
      </c>
      <c r="F915" s="34">
        <f>C915-D915</f>
        <v>0</v>
      </c>
      <c r="G915" s="35">
        <f t="shared" si="99"/>
        <v>16</v>
      </c>
      <c r="H915" s="35" t="str">
        <f t="shared" si="100"/>
        <v>Quantité OK</v>
      </c>
      <c r="I915" s="35">
        <f t="shared" si="101"/>
        <v>0</v>
      </c>
      <c r="J915" s="17">
        <f t="shared" si="102"/>
        <v>16</v>
      </c>
      <c r="K915" s="17" t="str">
        <f t="shared" si="103"/>
        <v>Quantité OK</v>
      </c>
      <c r="L915" s="26">
        <f t="shared" si="104"/>
        <v>0</v>
      </c>
    </row>
    <row r="916" spans="1:12" x14ac:dyDescent="0.25">
      <c r="A916" s="33" t="s">
        <v>917</v>
      </c>
      <c r="B916" s="28">
        <v>131503</v>
      </c>
      <c r="C916" s="28">
        <v>6</v>
      </c>
      <c r="D916" s="30">
        <f>IFERROR(VLOOKUP(A916,'code a barre'!A:C,3,0),0)</f>
        <v>6</v>
      </c>
      <c r="E916" s="34" t="str">
        <f t="shared" si="98"/>
        <v>Quantité OK</v>
      </c>
      <c r="F916" s="34">
        <f>C916-D916</f>
        <v>0</v>
      </c>
      <c r="G916" s="35">
        <f t="shared" si="99"/>
        <v>6</v>
      </c>
      <c r="H916" s="35" t="str">
        <f t="shared" si="100"/>
        <v>Quantité OK</v>
      </c>
      <c r="I916" s="35">
        <f t="shared" si="101"/>
        <v>0</v>
      </c>
      <c r="J916" s="17">
        <f t="shared" si="102"/>
        <v>6</v>
      </c>
      <c r="K916" s="17" t="str">
        <f t="shared" si="103"/>
        <v>Quantité OK</v>
      </c>
      <c r="L916" s="26">
        <f t="shared" si="104"/>
        <v>0</v>
      </c>
    </row>
    <row r="917" spans="1:12" x14ac:dyDescent="0.25">
      <c r="A917" s="33" t="s">
        <v>918</v>
      </c>
      <c r="B917" s="28">
        <v>131503</v>
      </c>
      <c r="C917" s="28">
        <v>2</v>
      </c>
      <c r="D917" s="30">
        <f>IFERROR(VLOOKUP(A917,'code a barre'!A:C,3,0),0)</f>
        <v>2</v>
      </c>
      <c r="E917" s="34" t="str">
        <f t="shared" si="98"/>
        <v>Quantité OK</v>
      </c>
      <c r="F917" s="34">
        <f>C917-D917</f>
        <v>0</v>
      </c>
      <c r="G917" s="35">
        <f t="shared" si="99"/>
        <v>2</v>
      </c>
      <c r="H917" s="35" t="str">
        <f t="shared" si="100"/>
        <v>Quantité OK</v>
      </c>
      <c r="I917" s="35">
        <f t="shared" si="101"/>
        <v>0</v>
      </c>
      <c r="J917" s="17">
        <f t="shared" si="102"/>
        <v>2</v>
      </c>
      <c r="K917" s="17" t="str">
        <f t="shared" si="103"/>
        <v>Quantité OK</v>
      </c>
      <c r="L917" s="26">
        <f t="shared" si="104"/>
        <v>0</v>
      </c>
    </row>
    <row r="918" spans="1:12" x14ac:dyDescent="0.25">
      <c r="A918" s="33">
        <v>357513031</v>
      </c>
      <c r="B918" s="28">
        <v>131504</v>
      </c>
      <c r="C918" s="28">
        <v>1</v>
      </c>
      <c r="D918" s="30">
        <f>IFERROR(VLOOKUP(A918,'code a barre'!A:C,3,0),0)</f>
        <v>0</v>
      </c>
      <c r="E918" s="34" t="str">
        <f t="shared" si="98"/>
        <v>Ecart négatif</v>
      </c>
      <c r="F918" s="34">
        <f>C918-D918</f>
        <v>1</v>
      </c>
      <c r="G918" s="35">
        <f t="shared" si="99"/>
        <v>0</v>
      </c>
      <c r="H918" s="35" t="str">
        <f t="shared" si="100"/>
        <v>Ecart négatif</v>
      </c>
      <c r="I918" s="35">
        <f t="shared" si="101"/>
        <v>1</v>
      </c>
      <c r="J918" s="17">
        <f t="shared" si="102"/>
        <v>0</v>
      </c>
      <c r="K918" s="17" t="str">
        <f t="shared" si="103"/>
        <v>Ecart négatif</v>
      </c>
      <c r="L918" s="26">
        <f t="shared" si="104"/>
        <v>1</v>
      </c>
    </row>
    <row r="919" spans="1:12" x14ac:dyDescent="0.25">
      <c r="A919" s="33" t="s">
        <v>919</v>
      </c>
      <c r="B919" s="28">
        <v>131504</v>
      </c>
      <c r="C919" s="28">
        <v>1</v>
      </c>
      <c r="D919" s="30">
        <f>IFERROR(VLOOKUP(A919,'code a barre'!A:C,3,0),0)</f>
        <v>1</v>
      </c>
      <c r="E919" s="34" t="str">
        <f t="shared" si="98"/>
        <v>Quantité OK</v>
      </c>
      <c r="F919" s="34">
        <f>C919-D919</f>
        <v>0</v>
      </c>
      <c r="G919" s="35">
        <f t="shared" si="99"/>
        <v>1</v>
      </c>
      <c r="H919" s="35" t="str">
        <f t="shared" si="100"/>
        <v>Quantité OK</v>
      </c>
      <c r="I919" s="35">
        <f t="shared" si="101"/>
        <v>0</v>
      </c>
      <c r="J919" s="17">
        <f t="shared" si="102"/>
        <v>1</v>
      </c>
      <c r="K919" s="17" t="str">
        <f t="shared" si="103"/>
        <v>Quantité OK</v>
      </c>
      <c r="L919" s="26">
        <f t="shared" si="104"/>
        <v>0</v>
      </c>
    </row>
    <row r="920" spans="1:12" x14ac:dyDescent="0.25">
      <c r="A920" s="33" t="s">
        <v>920</v>
      </c>
      <c r="B920" s="28">
        <v>131504</v>
      </c>
      <c r="C920" s="28">
        <v>2</v>
      </c>
      <c r="D920" s="30">
        <f>IFERROR(VLOOKUP(A920,'code a barre'!A:C,3,0),0)</f>
        <v>2</v>
      </c>
      <c r="E920" s="34" t="str">
        <f t="shared" si="98"/>
        <v>Quantité OK</v>
      </c>
      <c r="F920" s="34">
        <f>C920-D920</f>
        <v>0</v>
      </c>
      <c r="G920" s="35">
        <f t="shared" si="99"/>
        <v>2</v>
      </c>
      <c r="H920" s="35" t="str">
        <f t="shared" si="100"/>
        <v>Quantité OK</v>
      </c>
      <c r="I920" s="35">
        <f t="shared" si="101"/>
        <v>0</v>
      </c>
      <c r="J920" s="17">
        <f t="shared" si="102"/>
        <v>2</v>
      </c>
      <c r="K920" s="17" t="str">
        <f t="shared" si="103"/>
        <v>Quantité OK</v>
      </c>
      <c r="L920" s="26">
        <f t="shared" si="104"/>
        <v>0</v>
      </c>
    </row>
    <row r="921" spans="1:12" x14ac:dyDescent="0.25">
      <c r="A921" s="33" t="s">
        <v>921</v>
      </c>
      <c r="B921" s="28">
        <v>131504</v>
      </c>
      <c r="C921" s="28">
        <v>1</v>
      </c>
      <c r="D921" s="30">
        <f>IFERROR(VLOOKUP(A921,'code a barre'!A:C,3,0),0)</f>
        <v>0</v>
      </c>
      <c r="E921" s="34" t="str">
        <f t="shared" si="98"/>
        <v>Ecart négatif</v>
      </c>
      <c r="F921" s="34">
        <f>C921-D921</f>
        <v>1</v>
      </c>
      <c r="G921" s="35">
        <f t="shared" si="99"/>
        <v>0</v>
      </c>
      <c r="H921" s="35" t="str">
        <f t="shared" si="100"/>
        <v>Ecart négatif</v>
      </c>
      <c r="I921" s="35">
        <f t="shared" si="101"/>
        <v>1</v>
      </c>
      <c r="J921" s="17">
        <f t="shared" si="102"/>
        <v>0</v>
      </c>
      <c r="K921" s="17" t="str">
        <f t="shared" si="103"/>
        <v>Ecart négatif</v>
      </c>
      <c r="L921" s="26">
        <f t="shared" si="104"/>
        <v>1</v>
      </c>
    </row>
    <row r="922" spans="1:12" x14ac:dyDescent="0.25">
      <c r="A922" s="33" t="s">
        <v>922</v>
      </c>
      <c r="B922" s="28">
        <v>131504</v>
      </c>
      <c r="C922" s="28">
        <v>1</v>
      </c>
      <c r="D922" s="30">
        <f>IFERROR(VLOOKUP(A922,'code a barre'!A:C,3,0),0)</f>
        <v>1</v>
      </c>
      <c r="E922" s="34" t="str">
        <f t="shared" si="98"/>
        <v>Quantité OK</v>
      </c>
      <c r="F922" s="34">
        <f>C922-D922</f>
        <v>0</v>
      </c>
      <c r="G922" s="35">
        <f t="shared" si="99"/>
        <v>1</v>
      </c>
      <c r="H922" s="35" t="str">
        <f t="shared" si="100"/>
        <v>Quantité OK</v>
      </c>
      <c r="I922" s="35">
        <f t="shared" si="101"/>
        <v>0</v>
      </c>
      <c r="J922" s="17">
        <f t="shared" si="102"/>
        <v>1</v>
      </c>
      <c r="K922" s="17" t="str">
        <f t="shared" si="103"/>
        <v>Quantité OK</v>
      </c>
      <c r="L922" s="26">
        <f t="shared" si="104"/>
        <v>0</v>
      </c>
    </row>
    <row r="923" spans="1:12" x14ac:dyDescent="0.25">
      <c r="A923" s="36" t="s">
        <v>923</v>
      </c>
      <c r="B923" s="28">
        <v>131504</v>
      </c>
      <c r="C923" s="28">
        <v>3</v>
      </c>
      <c r="D923" s="30">
        <f>IFERROR(VLOOKUP(A923,'code a barre'!A:C,3,0),0)</f>
        <v>3</v>
      </c>
      <c r="E923" s="34" t="str">
        <f t="shared" si="98"/>
        <v>Quantité OK</v>
      </c>
      <c r="F923" s="34">
        <f>C923-D923</f>
        <v>0</v>
      </c>
      <c r="G923" s="35">
        <f t="shared" si="99"/>
        <v>3</v>
      </c>
      <c r="H923" s="35" t="str">
        <f t="shared" si="100"/>
        <v>Quantité OK</v>
      </c>
      <c r="I923" s="35">
        <f t="shared" si="101"/>
        <v>0</v>
      </c>
      <c r="J923" s="17">
        <f t="shared" si="102"/>
        <v>3</v>
      </c>
      <c r="K923" s="17" t="str">
        <f t="shared" si="103"/>
        <v>Quantité OK</v>
      </c>
      <c r="L923" s="26">
        <f t="shared" si="104"/>
        <v>0</v>
      </c>
    </row>
    <row r="924" spans="1:12" x14ac:dyDescent="0.25">
      <c r="A924" s="33" t="s">
        <v>924</v>
      </c>
      <c r="B924" s="28">
        <v>131504</v>
      </c>
      <c r="C924" s="28">
        <v>3</v>
      </c>
      <c r="D924" s="30">
        <f>IFERROR(VLOOKUP(A924,'code a barre'!A:C,3,0),0)</f>
        <v>3</v>
      </c>
      <c r="E924" s="34" t="str">
        <f t="shared" si="98"/>
        <v>Quantité OK</v>
      </c>
      <c r="F924" s="34">
        <f>C924-D924</f>
        <v>0</v>
      </c>
      <c r="G924" s="35">
        <f t="shared" si="99"/>
        <v>3</v>
      </c>
      <c r="H924" s="35" t="str">
        <f t="shared" si="100"/>
        <v>Quantité OK</v>
      </c>
      <c r="I924" s="35">
        <f t="shared" si="101"/>
        <v>0</v>
      </c>
      <c r="J924" s="17">
        <f t="shared" si="102"/>
        <v>3</v>
      </c>
      <c r="K924" s="17" t="str">
        <f t="shared" si="103"/>
        <v>Quantité OK</v>
      </c>
      <c r="L924" s="26">
        <f t="shared" si="104"/>
        <v>0</v>
      </c>
    </row>
    <row r="925" spans="1:12" x14ac:dyDescent="0.25">
      <c r="A925" s="33" t="s">
        <v>925</v>
      </c>
      <c r="B925" s="28">
        <v>131504</v>
      </c>
      <c r="C925" s="28">
        <v>2</v>
      </c>
      <c r="D925" s="30">
        <f>IFERROR(VLOOKUP(A925,'code a barre'!A:C,3,0),0)</f>
        <v>2</v>
      </c>
      <c r="E925" s="34" t="str">
        <f t="shared" si="98"/>
        <v>Quantité OK</v>
      </c>
      <c r="F925" s="34">
        <f>C925-D925</f>
        <v>0</v>
      </c>
      <c r="G925" s="35">
        <f t="shared" si="99"/>
        <v>2</v>
      </c>
      <c r="H925" s="35" t="str">
        <f t="shared" si="100"/>
        <v>Quantité OK</v>
      </c>
      <c r="I925" s="35">
        <f t="shared" si="101"/>
        <v>0</v>
      </c>
      <c r="J925" s="17">
        <f t="shared" si="102"/>
        <v>2</v>
      </c>
      <c r="K925" s="17" t="str">
        <f t="shared" si="103"/>
        <v>Quantité OK</v>
      </c>
      <c r="L925" s="26">
        <f t="shared" si="104"/>
        <v>0</v>
      </c>
    </row>
    <row r="926" spans="1:12" x14ac:dyDescent="0.25">
      <c r="A926" s="33" t="s">
        <v>926</v>
      </c>
      <c r="B926" s="28">
        <v>131505</v>
      </c>
      <c r="C926" s="28">
        <v>2</v>
      </c>
      <c r="D926" s="30">
        <f>IFERROR(VLOOKUP(A926,'code a barre'!A:C,3,0),0)</f>
        <v>2</v>
      </c>
      <c r="E926" s="34" t="str">
        <f t="shared" si="98"/>
        <v>Quantité OK</v>
      </c>
      <c r="F926" s="34">
        <f>C926-D926</f>
        <v>0</v>
      </c>
      <c r="G926" s="35">
        <f t="shared" si="99"/>
        <v>2</v>
      </c>
      <c r="H926" s="35" t="str">
        <f t="shared" si="100"/>
        <v>Quantité OK</v>
      </c>
      <c r="I926" s="35">
        <f t="shared" si="101"/>
        <v>0</v>
      </c>
      <c r="J926" s="17">
        <f t="shared" si="102"/>
        <v>2</v>
      </c>
      <c r="K926" s="17" t="str">
        <f t="shared" si="103"/>
        <v>Quantité OK</v>
      </c>
      <c r="L926" s="26">
        <f t="shared" si="104"/>
        <v>0</v>
      </c>
    </row>
    <row r="927" spans="1:12" x14ac:dyDescent="0.25">
      <c r="A927" s="33" t="s">
        <v>927</v>
      </c>
      <c r="B927" s="28">
        <v>131505</v>
      </c>
      <c r="C927" s="28">
        <v>1</v>
      </c>
      <c r="D927" s="30">
        <f>IFERROR(VLOOKUP(A927,'code a barre'!A:C,3,0),0)</f>
        <v>1</v>
      </c>
      <c r="E927" s="34" t="str">
        <f t="shared" si="98"/>
        <v>Quantité OK</v>
      </c>
      <c r="F927" s="34">
        <f>C927-D927</f>
        <v>0</v>
      </c>
      <c r="G927" s="35">
        <f t="shared" si="99"/>
        <v>1</v>
      </c>
      <c r="H927" s="35" t="str">
        <f t="shared" si="100"/>
        <v>Quantité OK</v>
      </c>
      <c r="I927" s="35">
        <f t="shared" si="101"/>
        <v>0</v>
      </c>
      <c r="J927" s="17">
        <f t="shared" si="102"/>
        <v>1</v>
      </c>
      <c r="K927" s="17" t="str">
        <f t="shared" si="103"/>
        <v>Quantité OK</v>
      </c>
      <c r="L927" s="26">
        <f t="shared" si="104"/>
        <v>0</v>
      </c>
    </row>
    <row r="928" spans="1:12" x14ac:dyDescent="0.25">
      <c r="A928" s="33" t="s">
        <v>928</v>
      </c>
      <c r="B928" s="28">
        <v>131505</v>
      </c>
      <c r="C928" s="28">
        <v>2</v>
      </c>
      <c r="D928" s="30">
        <f>IFERROR(VLOOKUP(A928,'code a barre'!A:C,3,0),0)</f>
        <v>2</v>
      </c>
      <c r="E928" s="34" t="str">
        <f t="shared" si="98"/>
        <v>Quantité OK</v>
      </c>
      <c r="F928" s="34">
        <f>C928-D928</f>
        <v>0</v>
      </c>
      <c r="G928" s="35">
        <f t="shared" si="99"/>
        <v>2</v>
      </c>
      <c r="H928" s="35" t="str">
        <f t="shared" si="100"/>
        <v>Quantité OK</v>
      </c>
      <c r="I928" s="35">
        <f t="shared" si="101"/>
        <v>0</v>
      </c>
      <c r="J928" s="17">
        <f t="shared" si="102"/>
        <v>2</v>
      </c>
      <c r="K928" s="17" t="str">
        <f t="shared" si="103"/>
        <v>Quantité OK</v>
      </c>
      <c r="L928" s="26">
        <f t="shared" si="104"/>
        <v>0</v>
      </c>
    </row>
    <row r="929" spans="1:12" x14ac:dyDescent="0.25">
      <c r="A929" s="33" t="s">
        <v>929</v>
      </c>
      <c r="B929" s="28">
        <v>131505</v>
      </c>
      <c r="C929" s="28">
        <v>9</v>
      </c>
      <c r="D929" s="30">
        <f>IFERROR(VLOOKUP(A929,'code a barre'!A:C,3,0),0)</f>
        <v>9</v>
      </c>
      <c r="E929" s="34" t="str">
        <f t="shared" si="98"/>
        <v>Quantité OK</v>
      </c>
      <c r="F929" s="34">
        <f>C929-D929</f>
        <v>0</v>
      </c>
      <c r="G929" s="35">
        <f t="shared" si="99"/>
        <v>9</v>
      </c>
      <c r="H929" s="35" t="str">
        <f t="shared" si="100"/>
        <v>Quantité OK</v>
      </c>
      <c r="I929" s="35">
        <f t="shared" si="101"/>
        <v>0</v>
      </c>
      <c r="J929" s="17">
        <f t="shared" si="102"/>
        <v>9</v>
      </c>
      <c r="K929" s="17" t="str">
        <f t="shared" si="103"/>
        <v>Quantité OK</v>
      </c>
      <c r="L929" s="26">
        <f t="shared" si="104"/>
        <v>0</v>
      </c>
    </row>
    <row r="930" spans="1:12" x14ac:dyDescent="0.25">
      <c r="A930" s="33" t="s">
        <v>930</v>
      </c>
      <c r="B930" s="28">
        <v>131505</v>
      </c>
      <c r="C930" s="28">
        <v>4</v>
      </c>
      <c r="D930" s="30">
        <f>IFERROR(VLOOKUP(A930,'code a barre'!A:C,3,0),0)</f>
        <v>2</v>
      </c>
      <c r="E930" s="34" t="str">
        <f t="shared" si="98"/>
        <v>Ecart négatif</v>
      </c>
      <c r="F930" s="34">
        <f>C930-D930</f>
        <v>2</v>
      </c>
      <c r="G930" s="35">
        <f t="shared" si="99"/>
        <v>0</v>
      </c>
      <c r="H930" s="35" t="str">
        <f t="shared" si="100"/>
        <v>Ecart négatif</v>
      </c>
      <c r="I930" s="35">
        <f t="shared" si="101"/>
        <v>4</v>
      </c>
      <c r="J930" s="17">
        <f t="shared" si="102"/>
        <v>0</v>
      </c>
      <c r="K930" s="17" t="str">
        <f t="shared" si="103"/>
        <v>Ecart négatif</v>
      </c>
      <c r="L930" s="26">
        <f t="shared" si="104"/>
        <v>4</v>
      </c>
    </row>
    <row r="931" spans="1:12" x14ac:dyDescent="0.25">
      <c r="A931" s="33" t="s">
        <v>931</v>
      </c>
      <c r="B931" s="28">
        <v>131505</v>
      </c>
      <c r="C931" s="28">
        <v>2</v>
      </c>
      <c r="D931" s="30">
        <f>IFERROR(VLOOKUP(A931,'code a barre'!A:C,3,0),0)</f>
        <v>2</v>
      </c>
      <c r="E931" s="34" t="str">
        <f t="shared" si="98"/>
        <v>Quantité OK</v>
      </c>
      <c r="F931" s="34">
        <f>C931-D931</f>
        <v>0</v>
      </c>
      <c r="G931" s="35">
        <f t="shared" si="99"/>
        <v>2</v>
      </c>
      <c r="H931" s="35" t="str">
        <f t="shared" si="100"/>
        <v>Quantité OK</v>
      </c>
      <c r="I931" s="35">
        <f t="shared" si="101"/>
        <v>0</v>
      </c>
      <c r="J931" s="17">
        <f t="shared" si="102"/>
        <v>2</v>
      </c>
      <c r="K931" s="17" t="str">
        <f t="shared" si="103"/>
        <v>Quantité OK</v>
      </c>
      <c r="L931" s="26">
        <f t="shared" si="104"/>
        <v>0</v>
      </c>
    </row>
    <row r="932" spans="1:12" x14ac:dyDescent="0.25">
      <c r="A932" s="33" t="s">
        <v>932</v>
      </c>
      <c r="B932" s="28">
        <v>131505</v>
      </c>
      <c r="C932" s="28">
        <v>12</v>
      </c>
      <c r="D932" s="30">
        <f>IFERROR(VLOOKUP(A932,'code a barre'!A:C,3,0),0)</f>
        <v>12</v>
      </c>
      <c r="E932" s="34" t="str">
        <f t="shared" si="98"/>
        <v>Quantité OK</v>
      </c>
      <c r="F932" s="34">
        <f>C932-D932</f>
        <v>0</v>
      </c>
      <c r="G932" s="35">
        <f t="shared" si="99"/>
        <v>12</v>
      </c>
      <c r="H932" s="35" t="str">
        <f t="shared" si="100"/>
        <v>Quantité OK</v>
      </c>
      <c r="I932" s="35">
        <f t="shared" si="101"/>
        <v>0</v>
      </c>
      <c r="J932" s="17">
        <f t="shared" si="102"/>
        <v>12</v>
      </c>
      <c r="K932" s="17" t="str">
        <f t="shared" si="103"/>
        <v>Quantité OK</v>
      </c>
      <c r="L932" s="26">
        <f t="shared" si="104"/>
        <v>0</v>
      </c>
    </row>
    <row r="933" spans="1:12" x14ac:dyDescent="0.25">
      <c r="A933" s="33" t="s">
        <v>933</v>
      </c>
      <c r="B933" s="28">
        <v>131505</v>
      </c>
      <c r="C933" s="28">
        <v>3</v>
      </c>
      <c r="D933" s="30">
        <f>IFERROR(VLOOKUP(A933,'code a barre'!A:C,3,0),0)</f>
        <v>1</v>
      </c>
      <c r="E933" s="34" t="str">
        <f t="shared" si="98"/>
        <v>Ecart négatif</v>
      </c>
      <c r="F933" s="34">
        <f>C933-D933</f>
        <v>2</v>
      </c>
      <c r="G933" s="35">
        <f t="shared" si="99"/>
        <v>0</v>
      </c>
      <c r="H933" s="35" t="str">
        <f t="shared" si="100"/>
        <v>Ecart négatif</v>
      </c>
      <c r="I933" s="35">
        <f t="shared" si="101"/>
        <v>3</v>
      </c>
      <c r="J933" s="17">
        <f t="shared" si="102"/>
        <v>0</v>
      </c>
      <c r="K933" s="17" t="str">
        <f t="shared" si="103"/>
        <v>Ecart négatif</v>
      </c>
      <c r="L933" s="26">
        <f t="shared" si="104"/>
        <v>3</v>
      </c>
    </row>
    <row r="934" spans="1:12" x14ac:dyDescent="0.25">
      <c r="A934" s="33" t="s">
        <v>934</v>
      </c>
      <c r="B934" s="28">
        <v>131505</v>
      </c>
      <c r="C934" s="28">
        <v>1</v>
      </c>
      <c r="D934" s="30">
        <f>IFERROR(VLOOKUP(A934,'code a barre'!A:C,3,0),0)</f>
        <v>1</v>
      </c>
      <c r="E934" s="34" t="str">
        <f t="shared" si="98"/>
        <v>Quantité OK</v>
      </c>
      <c r="F934" s="34">
        <f>C934-D934</f>
        <v>0</v>
      </c>
      <c r="G934" s="35">
        <f t="shared" si="99"/>
        <v>1</v>
      </c>
      <c r="H934" s="35" t="str">
        <f t="shared" si="100"/>
        <v>Quantité OK</v>
      </c>
      <c r="I934" s="35">
        <f t="shared" si="101"/>
        <v>0</v>
      </c>
      <c r="J934" s="17">
        <f t="shared" si="102"/>
        <v>1</v>
      </c>
      <c r="K934" s="17" t="str">
        <f t="shared" si="103"/>
        <v>Quantité OK</v>
      </c>
      <c r="L934" s="26">
        <f t="shared" si="104"/>
        <v>0</v>
      </c>
    </row>
    <row r="935" spans="1:12" x14ac:dyDescent="0.25">
      <c r="A935" s="33">
        <v>871853808</v>
      </c>
      <c r="B935" s="28">
        <v>131601</v>
      </c>
      <c r="C935" s="28">
        <v>2</v>
      </c>
      <c r="D935" s="30">
        <f>IFERROR(VLOOKUP(A935,'code a barre'!A:C,3,0),0)</f>
        <v>0</v>
      </c>
      <c r="E935" s="34" t="str">
        <f t="shared" si="98"/>
        <v>Ecart négatif</v>
      </c>
      <c r="F935" s="34">
        <f>C935-D935</f>
        <v>2</v>
      </c>
      <c r="G935" s="35">
        <f t="shared" si="99"/>
        <v>0</v>
      </c>
      <c r="H935" s="35" t="str">
        <f t="shared" si="100"/>
        <v>Ecart négatif</v>
      </c>
      <c r="I935" s="35">
        <f t="shared" si="101"/>
        <v>2</v>
      </c>
      <c r="J935" s="17">
        <f t="shared" si="102"/>
        <v>0</v>
      </c>
      <c r="K935" s="17" t="str">
        <f t="shared" si="103"/>
        <v>Ecart négatif</v>
      </c>
      <c r="L935" s="26">
        <f t="shared" si="104"/>
        <v>2</v>
      </c>
    </row>
    <row r="936" spans="1:12" x14ac:dyDescent="0.25">
      <c r="A936" s="33" t="s">
        <v>935</v>
      </c>
      <c r="B936" s="28">
        <v>131601</v>
      </c>
      <c r="C936" s="28">
        <v>1</v>
      </c>
      <c r="D936" s="30">
        <f>IFERROR(VLOOKUP(A936,'code a barre'!A:C,3,0),0)</f>
        <v>1</v>
      </c>
      <c r="E936" s="34" t="str">
        <f t="shared" si="98"/>
        <v>Quantité OK</v>
      </c>
      <c r="F936" s="34">
        <f>C936-D936</f>
        <v>0</v>
      </c>
      <c r="G936" s="35">
        <f t="shared" si="99"/>
        <v>1</v>
      </c>
      <c r="H936" s="35" t="str">
        <f t="shared" si="100"/>
        <v>Quantité OK</v>
      </c>
      <c r="I936" s="35">
        <f t="shared" si="101"/>
        <v>0</v>
      </c>
      <c r="J936" s="17">
        <f t="shared" si="102"/>
        <v>1</v>
      </c>
      <c r="K936" s="17" t="str">
        <f t="shared" si="103"/>
        <v>Quantité OK</v>
      </c>
      <c r="L936" s="26">
        <f t="shared" si="104"/>
        <v>0</v>
      </c>
    </row>
    <row r="937" spans="1:12" x14ac:dyDescent="0.25">
      <c r="A937" s="33" t="s">
        <v>936</v>
      </c>
      <c r="B937" s="28">
        <v>131601</v>
      </c>
      <c r="C937" s="28">
        <v>1</v>
      </c>
      <c r="D937" s="30">
        <f>IFERROR(VLOOKUP(A937,'code a barre'!A:C,3,0),0)</f>
        <v>1</v>
      </c>
      <c r="E937" s="34" t="str">
        <f t="shared" si="98"/>
        <v>Quantité OK</v>
      </c>
      <c r="F937" s="34">
        <f>C937-D937</f>
        <v>0</v>
      </c>
      <c r="G937" s="35">
        <f t="shared" si="99"/>
        <v>1</v>
      </c>
      <c r="H937" s="35" t="str">
        <f t="shared" si="100"/>
        <v>Quantité OK</v>
      </c>
      <c r="I937" s="35">
        <f t="shared" si="101"/>
        <v>0</v>
      </c>
      <c r="J937" s="17">
        <f t="shared" si="102"/>
        <v>1</v>
      </c>
      <c r="K937" s="17" t="str">
        <f t="shared" si="103"/>
        <v>Quantité OK</v>
      </c>
      <c r="L937" s="26">
        <f t="shared" si="104"/>
        <v>0</v>
      </c>
    </row>
    <row r="938" spans="1:12" x14ac:dyDescent="0.25">
      <c r="A938" s="36" t="s">
        <v>937</v>
      </c>
      <c r="B938" s="28">
        <v>131602</v>
      </c>
      <c r="C938" s="28">
        <v>1</v>
      </c>
      <c r="D938" s="30">
        <f>IFERROR(VLOOKUP(A938,'code a barre'!A:C,3,0),0)</f>
        <v>1</v>
      </c>
      <c r="E938" s="34" t="str">
        <f t="shared" si="98"/>
        <v>Quantité OK</v>
      </c>
      <c r="F938" s="34">
        <f>C938-D938</f>
        <v>0</v>
      </c>
      <c r="G938" s="35">
        <f t="shared" si="99"/>
        <v>1</v>
      </c>
      <c r="H938" s="35" t="str">
        <f t="shared" si="100"/>
        <v>Quantité OK</v>
      </c>
      <c r="I938" s="35">
        <f t="shared" si="101"/>
        <v>0</v>
      </c>
      <c r="J938" s="17">
        <f t="shared" si="102"/>
        <v>1</v>
      </c>
      <c r="K938" s="17" t="str">
        <f t="shared" si="103"/>
        <v>Quantité OK</v>
      </c>
      <c r="L938" s="26">
        <f t="shared" si="104"/>
        <v>0</v>
      </c>
    </row>
    <row r="939" spans="1:12" x14ac:dyDescent="0.25">
      <c r="A939" s="33" t="s">
        <v>938</v>
      </c>
      <c r="B939" s="28">
        <v>131602</v>
      </c>
      <c r="C939" s="28">
        <v>1</v>
      </c>
      <c r="D939" s="30">
        <f>IFERROR(VLOOKUP(A939,'code a barre'!A:C,3,0),0)</f>
        <v>1</v>
      </c>
      <c r="E939" s="34" t="str">
        <f t="shared" si="98"/>
        <v>Quantité OK</v>
      </c>
      <c r="F939" s="34">
        <f>C939-D939</f>
        <v>0</v>
      </c>
      <c r="G939" s="35">
        <f t="shared" si="99"/>
        <v>1</v>
      </c>
      <c r="H939" s="35" t="str">
        <f t="shared" si="100"/>
        <v>Quantité OK</v>
      </c>
      <c r="I939" s="35">
        <f t="shared" si="101"/>
        <v>0</v>
      </c>
      <c r="J939" s="17">
        <f t="shared" si="102"/>
        <v>1</v>
      </c>
      <c r="K939" s="17" t="str">
        <f t="shared" si="103"/>
        <v>Quantité OK</v>
      </c>
      <c r="L939" s="26">
        <f t="shared" si="104"/>
        <v>0</v>
      </c>
    </row>
    <row r="940" spans="1:12" x14ac:dyDescent="0.25">
      <c r="A940" s="33" t="s">
        <v>939</v>
      </c>
      <c r="B940" s="28">
        <v>131602</v>
      </c>
      <c r="C940" s="28">
        <v>2</v>
      </c>
      <c r="D940" s="30">
        <f>IFERROR(VLOOKUP(A940,'code a barre'!A:C,3,0),0)</f>
        <v>2</v>
      </c>
      <c r="E940" s="34" t="str">
        <f t="shared" si="98"/>
        <v>Quantité OK</v>
      </c>
      <c r="F940" s="34">
        <f>C940-D940</f>
        <v>0</v>
      </c>
      <c r="G940" s="35">
        <f t="shared" si="99"/>
        <v>2</v>
      </c>
      <c r="H940" s="35" t="str">
        <f t="shared" si="100"/>
        <v>Quantité OK</v>
      </c>
      <c r="I940" s="35">
        <f t="shared" si="101"/>
        <v>0</v>
      </c>
      <c r="J940" s="17">
        <f t="shared" si="102"/>
        <v>2</v>
      </c>
      <c r="K940" s="17" t="str">
        <f t="shared" si="103"/>
        <v>Quantité OK</v>
      </c>
      <c r="L940" s="26">
        <f t="shared" si="104"/>
        <v>0</v>
      </c>
    </row>
    <row r="941" spans="1:12" x14ac:dyDescent="0.25">
      <c r="A941" s="33" t="s">
        <v>940</v>
      </c>
      <c r="B941" s="28">
        <v>131602</v>
      </c>
      <c r="C941" s="28">
        <v>2</v>
      </c>
      <c r="D941" s="30">
        <f>IFERROR(VLOOKUP(A941,'code a barre'!A:C,3,0),0)</f>
        <v>1</v>
      </c>
      <c r="E941" s="34" t="str">
        <f t="shared" si="98"/>
        <v>Ecart négatif</v>
      </c>
      <c r="F941" s="34">
        <f>C941-D941</f>
        <v>1</v>
      </c>
      <c r="G941" s="35">
        <f t="shared" si="99"/>
        <v>0</v>
      </c>
      <c r="H941" s="35" t="str">
        <f t="shared" si="100"/>
        <v>Ecart négatif</v>
      </c>
      <c r="I941" s="35">
        <f t="shared" si="101"/>
        <v>2</v>
      </c>
      <c r="J941" s="17">
        <f t="shared" si="102"/>
        <v>0</v>
      </c>
      <c r="K941" s="17" t="str">
        <f t="shared" si="103"/>
        <v>Ecart négatif</v>
      </c>
      <c r="L941" s="26">
        <f t="shared" si="104"/>
        <v>2</v>
      </c>
    </row>
    <row r="942" spans="1:12" x14ac:dyDescent="0.25">
      <c r="A942" s="36" t="s">
        <v>941</v>
      </c>
      <c r="B942" s="28">
        <v>131602</v>
      </c>
      <c r="C942" s="28">
        <v>9</v>
      </c>
      <c r="D942" s="30">
        <f>IFERROR(VLOOKUP(A942,'code a barre'!A:C,3,0),0)</f>
        <v>10</v>
      </c>
      <c r="E942" s="34" t="str">
        <f t="shared" si="98"/>
        <v>Ecart positif</v>
      </c>
      <c r="F942" s="34">
        <f>C942-D942</f>
        <v>-1</v>
      </c>
      <c r="G942" s="35">
        <f t="shared" si="99"/>
        <v>0</v>
      </c>
      <c r="H942" s="35" t="str">
        <f t="shared" si="100"/>
        <v>Ecart négatif</v>
      </c>
      <c r="I942" s="35">
        <f t="shared" si="101"/>
        <v>9</v>
      </c>
      <c r="J942" s="17">
        <f t="shared" si="102"/>
        <v>0</v>
      </c>
      <c r="K942" s="17" t="str">
        <f t="shared" si="103"/>
        <v>Ecart négatif</v>
      </c>
      <c r="L942" s="26">
        <f t="shared" si="104"/>
        <v>9</v>
      </c>
    </row>
    <row r="943" spans="1:12" x14ac:dyDescent="0.25">
      <c r="A943" s="33" t="s">
        <v>942</v>
      </c>
      <c r="B943" s="28">
        <v>131602</v>
      </c>
      <c r="C943" s="28">
        <v>1</v>
      </c>
      <c r="D943" s="30">
        <f>IFERROR(VLOOKUP(A943,'code a barre'!A:C,3,0),0)</f>
        <v>1</v>
      </c>
      <c r="E943" s="34" t="str">
        <f t="shared" si="98"/>
        <v>Quantité OK</v>
      </c>
      <c r="F943" s="34">
        <f>C943-D943</f>
        <v>0</v>
      </c>
      <c r="G943" s="35">
        <f t="shared" si="99"/>
        <v>1</v>
      </c>
      <c r="H943" s="35" t="str">
        <f t="shared" si="100"/>
        <v>Quantité OK</v>
      </c>
      <c r="I943" s="35">
        <f t="shared" si="101"/>
        <v>0</v>
      </c>
      <c r="J943" s="17">
        <f t="shared" si="102"/>
        <v>1</v>
      </c>
      <c r="K943" s="17" t="str">
        <f t="shared" si="103"/>
        <v>Quantité OK</v>
      </c>
      <c r="L943" s="26">
        <f t="shared" si="104"/>
        <v>0</v>
      </c>
    </row>
    <row r="944" spans="1:12" x14ac:dyDescent="0.25">
      <c r="A944" s="33" t="s">
        <v>943</v>
      </c>
      <c r="B944" s="28">
        <v>131603</v>
      </c>
      <c r="C944" s="28">
        <v>10</v>
      </c>
      <c r="D944" s="30">
        <f>IFERROR(VLOOKUP(A944,'code a barre'!A:C,3,0),0)</f>
        <v>12</v>
      </c>
      <c r="E944" s="34" t="str">
        <f t="shared" si="98"/>
        <v>Ecart positif</v>
      </c>
      <c r="F944" s="34">
        <f>C944-D944</f>
        <v>-2</v>
      </c>
      <c r="G944" s="35">
        <f t="shared" si="99"/>
        <v>0</v>
      </c>
      <c r="H944" s="35" t="str">
        <f t="shared" si="100"/>
        <v>Ecart négatif</v>
      </c>
      <c r="I944" s="35">
        <f t="shared" si="101"/>
        <v>10</v>
      </c>
      <c r="J944" s="17">
        <f t="shared" si="102"/>
        <v>0</v>
      </c>
      <c r="K944" s="17" t="str">
        <f t="shared" si="103"/>
        <v>Ecart négatif</v>
      </c>
      <c r="L944" s="26">
        <f t="shared" si="104"/>
        <v>10</v>
      </c>
    </row>
    <row r="945" spans="1:12" x14ac:dyDescent="0.25">
      <c r="A945" s="33" t="s">
        <v>944</v>
      </c>
      <c r="B945" s="28">
        <v>131603</v>
      </c>
      <c r="C945" s="28">
        <v>1</v>
      </c>
      <c r="D945" s="30">
        <f>IFERROR(VLOOKUP(A945,'code a barre'!A:C,3,0),0)</f>
        <v>1</v>
      </c>
      <c r="E945" s="34" t="str">
        <f t="shared" si="98"/>
        <v>Quantité OK</v>
      </c>
      <c r="F945" s="34">
        <f>C945-D945</f>
        <v>0</v>
      </c>
      <c r="G945" s="35">
        <f t="shared" si="99"/>
        <v>1</v>
      </c>
      <c r="H945" s="35" t="str">
        <f t="shared" si="100"/>
        <v>Quantité OK</v>
      </c>
      <c r="I945" s="35">
        <f t="shared" si="101"/>
        <v>0</v>
      </c>
      <c r="J945" s="17">
        <f t="shared" si="102"/>
        <v>1</v>
      </c>
      <c r="K945" s="17" t="str">
        <f t="shared" si="103"/>
        <v>Quantité OK</v>
      </c>
      <c r="L945" s="26">
        <f t="shared" si="104"/>
        <v>0</v>
      </c>
    </row>
    <row r="946" spans="1:12" x14ac:dyDescent="0.25">
      <c r="A946" s="33" t="s">
        <v>945</v>
      </c>
      <c r="B946" s="28">
        <v>131603</v>
      </c>
      <c r="C946" s="28">
        <v>2</v>
      </c>
      <c r="D946" s="30">
        <f>IFERROR(VLOOKUP(A946,'code a barre'!A:C,3,0),0)</f>
        <v>0</v>
      </c>
      <c r="E946" s="34" t="str">
        <f t="shared" si="98"/>
        <v>Ecart négatif</v>
      </c>
      <c r="F946" s="34">
        <f>C946-D946</f>
        <v>2</v>
      </c>
      <c r="G946" s="35">
        <f t="shared" si="99"/>
        <v>0</v>
      </c>
      <c r="H946" s="35" t="str">
        <f t="shared" si="100"/>
        <v>Ecart négatif</v>
      </c>
      <c r="I946" s="35">
        <f t="shared" si="101"/>
        <v>2</v>
      </c>
      <c r="J946" s="17">
        <f t="shared" si="102"/>
        <v>0</v>
      </c>
      <c r="K946" s="17" t="str">
        <f t="shared" si="103"/>
        <v>Ecart négatif</v>
      </c>
      <c r="L946" s="26">
        <f t="shared" si="104"/>
        <v>2</v>
      </c>
    </row>
    <row r="947" spans="1:12" x14ac:dyDescent="0.25">
      <c r="A947" s="33" t="s">
        <v>946</v>
      </c>
      <c r="B947" s="28">
        <v>131603</v>
      </c>
      <c r="C947" s="28">
        <v>11</v>
      </c>
      <c r="D947" s="30">
        <f>IFERROR(VLOOKUP(A947,'code a barre'!A:C,3,0),0)</f>
        <v>11</v>
      </c>
      <c r="E947" s="34" t="str">
        <f t="shared" si="98"/>
        <v>Quantité OK</v>
      </c>
      <c r="F947" s="34">
        <f>C947-D947</f>
        <v>0</v>
      </c>
      <c r="G947" s="35">
        <f t="shared" si="99"/>
        <v>11</v>
      </c>
      <c r="H947" s="35" t="str">
        <f t="shared" si="100"/>
        <v>Quantité OK</v>
      </c>
      <c r="I947" s="35">
        <f t="shared" si="101"/>
        <v>0</v>
      </c>
      <c r="J947" s="17">
        <f t="shared" si="102"/>
        <v>11</v>
      </c>
      <c r="K947" s="17" t="str">
        <f t="shared" si="103"/>
        <v>Quantité OK</v>
      </c>
      <c r="L947" s="26">
        <f t="shared" si="104"/>
        <v>0</v>
      </c>
    </row>
    <row r="948" spans="1:12" x14ac:dyDescent="0.25">
      <c r="A948" s="33" t="s">
        <v>947</v>
      </c>
      <c r="B948" s="28">
        <v>131603</v>
      </c>
      <c r="C948" s="28">
        <v>1</v>
      </c>
      <c r="D948" s="30">
        <f>IFERROR(VLOOKUP(A948,'code a barre'!A:C,3,0),0)</f>
        <v>1</v>
      </c>
      <c r="E948" s="34" t="str">
        <f t="shared" si="98"/>
        <v>Quantité OK</v>
      </c>
      <c r="F948" s="34">
        <f>C948-D948</f>
        <v>0</v>
      </c>
      <c r="G948" s="35">
        <f t="shared" si="99"/>
        <v>1</v>
      </c>
      <c r="H948" s="35" t="str">
        <f t="shared" si="100"/>
        <v>Quantité OK</v>
      </c>
      <c r="I948" s="35">
        <f t="shared" si="101"/>
        <v>0</v>
      </c>
      <c r="J948" s="17">
        <f t="shared" si="102"/>
        <v>1</v>
      </c>
      <c r="K948" s="17" t="str">
        <f t="shared" si="103"/>
        <v>Quantité OK</v>
      </c>
      <c r="L948" s="26">
        <f t="shared" si="104"/>
        <v>0</v>
      </c>
    </row>
    <row r="949" spans="1:12" x14ac:dyDescent="0.25">
      <c r="A949" s="33" t="s">
        <v>948</v>
      </c>
      <c r="B949" s="28">
        <v>131603</v>
      </c>
      <c r="C949" s="28">
        <v>1</v>
      </c>
      <c r="D949" s="30">
        <f>IFERROR(VLOOKUP(A949,'code a barre'!A:C,3,0),0)</f>
        <v>1</v>
      </c>
      <c r="E949" s="34" t="str">
        <f t="shared" si="98"/>
        <v>Quantité OK</v>
      </c>
      <c r="F949" s="34">
        <f>C949-D949</f>
        <v>0</v>
      </c>
      <c r="G949" s="35">
        <f t="shared" si="99"/>
        <v>1</v>
      </c>
      <c r="H949" s="35" t="str">
        <f t="shared" si="100"/>
        <v>Quantité OK</v>
      </c>
      <c r="I949" s="35">
        <f t="shared" si="101"/>
        <v>0</v>
      </c>
      <c r="J949" s="17">
        <f t="shared" si="102"/>
        <v>1</v>
      </c>
      <c r="K949" s="17" t="str">
        <f t="shared" si="103"/>
        <v>Quantité OK</v>
      </c>
      <c r="L949" s="26">
        <f t="shared" si="104"/>
        <v>0</v>
      </c>
    </row>
    <row r="950" spans="1:12" x14ac:dyDescent="0.25">
      <c r="A950" s="36" t="s">
        <v>949</v>
      </c>
      <c r="B950" s="28">
        <v>131603</v>
      </c>
      <c r="C950" s="28">
        <v>2</v>
      </c>
      <c r="D950" s="30">
        <f>IFERROR(VLOOKUP(A950,'code a barre'!A:C,3,0),0)</f>
        <v>1</v>
      </c>
      <c r="E950" s="34" t="str">
        <f t="shared" si="98"/>
        <v>Ecart négatif</v>
      </c>
      <c r="F950" s="34">
        <f>C950-D950</f>
        <v>1</v>
      </c>
      <c r="G950" s="35">
        <f t="shared" si="99"/>
        <v>0</v>
      </c>
      <c r="H950" s="35" t="str">
        <f t="shared" si="100"/>
        <v>Ecart négatif</v>
      </c>
      <c r="I950" s="35">
        <f t="shared" si="101"/>
        <v>2</v>
      </c>
      <c r="J950" s="17">
        <f t="shared" si="102"/>
        <v>0</v>
      </c>
      <c r="K950" s="17" t="str">
        <f t="shared" si="103"/>
        <v>Ecart négatif</v>
      </c>
      <c r="L950" s="26">
        <f t="shared" si="104"/>
        <v>2</v>
      </c>
    </row>
    <row r="951" spans="1:12" x14ac:dyDescent="0.25">
      <c r="A951" s="33" t="s">
        <v>950</v>
      </c>
      <c r="B951" s="28">
        <v>131603</v>
      </c>
      <c r="C951" s="28">
        <v>2</v>
      </c>
      <c r="D951" s="30">
        <f>IFERROR(VLOOKUP(A951,'code a barre'!A:C,3,0),0)</f>
        <v>2</v>
      </c>
      <c r="E951" s="34" t="str">
        <f t="shared" si="98"/>
        <v>Quantité OK</v>
      </c>
      <c r="F951" s="34">
        <f>C951-D951</f>
        <v>0</v>
      </c>
      <c r="G951" s="35">
        <f t="shared" si="99"/>
        <v>2</v>
      </c>
      <c r="H951" s="35" t="str">
        <f t="shared" si="100"/>
        <v>Quantité OK</v>
      </c>
      <c r="I951" s="35">
        <f t="shared" si="101"/>
        <v>0</v>
      </c>
      <c r="J951" s="17">
        <f t="shared" si="102"/>
        <v>2</v>
      </c>
      <c r="K951" s="17" t="str">
        <f t="shared" si="103"/>
        <v>Quantité OK</v>
      </c>
      <c r="L951" s="26">
        <f t="shared" si="104"/>
        <v>0</v>
      </c>
    </row>
    <row r="952" spans="1:12" x14ac:dyDescent="0.25">
      <c r="A952" s="33" t="s">
        <v>951</v>
      </c>
      <c r="B952" s="28">
        <v>131604</v>
      </c>
      <c r="C952" s="28">
        <v>2</v>
      </c>
      <c r="D952" s="30">
        <f>IFERROR(VLOOKUP(A952,'code a barre'!A:C,3,0),0)</f>
        <v>2</v>
      </c>
      <c r="E952" s="34" t="str">
        <f t="shared" si="98"/>
        <v>Quantité OK</v>
      </c>
      <c r="F952" s="34">
        <f>C952-D952</f>
        <v>0</v>
      </c>
      <c r="G952" s="35">
        <f t="shared" si="99"/>
        <v>2</v>
      </c>
      <c r="H952" s="35" t="str">
        <f t="shared" si="100"/>
        <v>Quantité OK</v>
      </c>
      <c r="I952" s="35">
        <f t="shared" si="101"/>
        <v>0</v>
      </c>
      <c r="J952" s="17">
        <f t="shared" si="102"/>
        <v>2</v>
      </c>
      <c r="K952" s="17" t="str">
        <f t="shared" si="103"/>
        <v>Quantité OK</v>
      </c>
      <c r="L952" s="26">
        <f t="shared" si="104"/>
        <v>0</v>
      </c>
    </row>
    <row r="953" spans="1:12" x14ac:dyDescent="0.25">
      <c r="A953" s="33" t="s">
        <v>952</v>
      </c>
      <c r="B953" s="28">
        <v>131604</v>
      </c>
      <c r="C953" s="28">
        <v>2</v>
      </c>
      <c r="D953" s="30">
        <f>IFERROR(VLOOKUP(A953,'code a barre'!A:C,3,0),0)</f>
        <v>2</v>
      </c>
      <c r="E953" s="34" t="str">
        <f t="shared" si="98"/>
        <v>Quantité OK</v>
      </c>
      <c r="F953" s="34">
        <f>C953-D953</f>
        <v>0</v>
      </c>
      <c r="G953" s="35">
        <f t="shared" si="99"/>
        <v>2</v>
      </c>
      <c r="H953" s="35" t="str">
        <f t="shared" si="100"/>
        <v>Quantité OK</v>
      </c>
      <c r="I953" s="35">
        <f t="shared" si="101"/>
        <v>0</v>
      </c>
      <c r="J953" s="17">
        <f t="shared" si="102"/>
        <v>2</v>
      </c>
      <c r="K953" s="17" t="str">
        <f t="shared" si="103"/>
        <v>Quantité OK</v>
      </c>
      <c r="L953" s="26">
        <f t="shared" si="104"/>
        <v>0</v>
      </c>
    </row>
    <row r="954" spans="1:12" x14ac:dyDescent="0.25">
      <c r="A954" s="33" t="s">
        <v>953</v>
      </c>
      <c r="B954" s="28">
        <v>131605</v>
      </c>
      <c r="C954" s="28">
        <v>4</v>
      </c>
      <c r="D954" s="30">
        <f>IFERROR(VLOOKUP(A954,'code a barre'!A:C,3,0),0)</f>
        <v>4</v>
      </c>
      <c r="E954" s="34" t="str">
        <f t="shared" si="98"/>
        <v>Quantité OK</v>
      </c>
      <c r="F954" s="34">
        <f>C954-D954</f>
        <v>0</v>
      </c>
      <c r="G954" s="35">
        <f t="shared" si="99"/>
        <v>4</v>
      </c>
      <c r="H954" s="35" t="str">
        <f t="shared" si="100"/>
        <v>Quantité OK</v>
      </c>
      <c r="I954" s="35">
        <f t="shared" si="101"/>
        <v>0</v>
      </c>
      <c r="J954" s="17">
        <f t="shared" si="102"/>
        <v>4</v>
      </c>
      <c r="K954" s="17" t="str">
        <f t="shared" si="103"/>
        <v>Quantité OK</v>
      </c>
      <c r="L954" s="26">
        <f t="shared" si="104"/>
        <v>0</v>
      </c>
    </row>
    <row r="955" spans="1:12" x14ac:dyDescent="0.25">
      <c r="A955" s="33" t="s">
        <v>954</v>
      </c>
      <c r="B955" s="28">
        <v>131605</v>
      </c>
      <c r="C955" s="28">
        <v>7</v>
      </c>
      <c r="D955" s="30">
        <f>IFERROR(VLOOKUP(A955,'code a barre'!A:C,3,0),0)</f>
        <v>8</v>
      </c>
      <c r="E955" s="34" t="str">
        <f t="shared" si="98"/>
        <v>Ecart positif</v>
      </c>
      <c r="F955" s="34">
        <f>C955-D955</f>
        <v>-1</v>
      </c>
      <c r="G955" s="35">
        <f t="shared" si="99"/>
        <v>0</v>
      </c>
      <c r="H955" s="35" t="str">
        <f t="shared" si="100"/>
        <v>Ecart négatif</v>
      </c>
      <c r="I955" s="35">
        <f t="shared" si="101"/>
        <v>7</v>
      </c>
      <c r="J955" s="17">
        <f t="shared" si="102"/>
        <v>0</v>
      </c>
      <c r="K955" s="17" t="str">
        <f t="shared" si="103"/>
        <v>Ecart négatif</v>
      </c>
      <c r="L955" s="26">
        <f t="shared" si="104"/>
        <v>7</v>
      </c>
    </row>
    <row r="956" spans="1:12" x14ac:dyDescent="0.25">
      <c r="A956" s="33" t="s">
        <v>955</v>
      </c>
      <c r="B956" s="28">
        <v>131605</v>
      </c>
      <c r="C956" s="28">
        <v>5</v>
      </c>
      <c r="D956" s="30">
        <f>IFERROR(VLOOKUP(A956,'code a barre'!A:C,3,0),0)</f>
        <v>8</v>
      </c>
      <c r="E956" s="34" t="str">
        <f t="shared" si="98"/>
        <v>Ecart positif</v>
      </c>
      <c r="F956" s="34">
        <f>C956-D956</f>
        <v>-3</v>
      </c>
      <c r="G956" s="35">
        <f t="shared" si="99"/>
        <v>0</v>
      </c>
      <c r="H956" s="35" t="str">
        <f t="shared" si="100"/>
        <v>Ecart négatif</v>
      </c>
      <c r="I956" s="35">
        <f t="shared" si="101"/>
        <v>5</v>
      </c>
      <c r="J956" s="17">
        <f t="shared" si="102"/>
        <v>0</v>
      </c>
      <c r="K956" s="17" t="str">
        <f t="shared" si="103"/>
        <v>Ecart négatif</v>
      </c>
      <c r="L956" s="26">
        <f t="shared" si="104"/>
        <v>5</v>
      </c>
    </row>
    <row r="957" spans="1:12" x14ac:dyDescent="0.25">
      <c r="A957" s="33" t="s">
        <v>956</v>
      </c>
      <c r="B957" s="28">
        <v>131605</v>
      </c>
      <c r="C957" s="28">
        <v>6</v>
      </c>
      <c r="D957" s="30">
        <f>IFERROR(VLOOKUP(A957,'code a barre'!A:C,3,0),0)</f>
        <v>6</v>
      </c>
      <c r="E957" s="34" t="str">
        <f t="shared" si="98"/>
        <v>Quantité OK</v>
      </c>
      <c r="F957" s="34">
        <f>C957-D957</f>
        <v>0</v>
      </c>
      <c r="G957" s="35">
        <f t="shared" si="99"/>
        <v>6</v>
      </c>
      <c r="H957" s="35" t="str">
        <f t="shared" si="100"/>
        <v>Quantité OK</v>
      </c>
      <c r="I957" s="35">
        <f t="shared" si="101"/>
        <v>0</v>
      </c>
      <c r="J957" s="17">
        <f t="shared" si="102"/>
        <v>6</v>
      </c>
      <c r="K957" s="17" t="str">
        <f t="shared" si="103"/>
        <v>Quantité OK</v>
      </c>
      <c r="L957" s="26">
        <f t="shared" si="104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code a barre</vt:lpstr>
      <vt:lpstr>base incadea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2017-10-02T14:04:44Z</dcterms:modified>
</cp:coreProperties>
</file>