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defaultThemeVersion="124226"/>
  <bookViews>
    <workbookView xWindow="240" yWindow="45" windowWidth="20115" windowHeight="7995" activeTab="2"/>
  </bookViews>
  <sheets>
    <sheet name="CODE A BARRE" sheetId="1" r:id="rId1"/>
    <sheet name="BASE INCADEA" sheetId="2" r:id="rId2"/>
    <sheet name="COMPTAGE 2" sheetId="4" r:id="rId3"/>
    <sheet name="COMPTAGE 3" sheetId="5" r:id="rId4"/>
  </sheets>
  <definedNames>
    <definedName name="_xlnm._FilterDatabase" localSheetId="0" hidden="1">'CODE A BARRE'!$A$1:$O$2750</definedName>
    <definedName name="_xlnm._FilterDatabase" localSheetId="2" hidden="1">'COMPTAGE 2'!$A$1:$K$652</definedName>
    <definedName name="_xlnm._FilterDatabase" localSheetId="3" hidden="1">'COMPTAGE 3'!$B$1:$M$279</definedName>
  </definedNames>
  <calcPr calcId="145621"/>
</workbook>
</file>

<file path=xl/calcChain.xml><?xml version="1.0" encoding="utf-8"?>
<calcChain xmlns="http://schemas.openxmlformats.org/spreadsheetml/2006/main">
  <c r="C2443" i="4" l="1"/>
  <c r="D2443" i="4" s="1"/>
  <c r="G2443" i="4" s="1"/>
  <c r="C2442" i="4"/>
  <c r="D2442" i="4" s="1"/>
  <c r="G2442" i="4" s="1"/>
  <c r="C2441" i="4"/>
  <c r="D2441" i="4" s="1"/>
  <c r="G2441" i="4" s="1"/>
  <c r="D2440" i="4"/>
  <c r="G2440" i="4" s="1"/>
  <c r="C2440" i="4"/>
  <c r="C2439" i="4"/>
  <c r="D2439" i="4" s="1"/>
  <c r="G2439" i="4" s="1"/>
  <c r="C2438" i="4"/>
  <c r="D2438" i="4" s="1"/>
  <c r="G2438" i="4" s="1"/>
  <c r="C2437" i="4"/>
  <c r="D2437" i="4" s="1"/>
  <c r="G2437" i="4" s="1"/>
  <c r="D2436" i="4"/>
  <c r="G2436" i="4" s="1"/>
  <c r="C2436" i="4"/>
  <c r="C2435" i="4"/>
  <c r="D2435" i="4" s="1"/>
  <c r="G2435" i="4" s="1"/>
  <c r="C2434" i="4"/>
  <c r="D2434" i="4" s="1"/>
  <c r="G2434" i="4" s="1"/>
  <c r="C2433" i="4"/>
  <c r="D2433" i="4" s="1"/>
  <c r="G2433" i="4" s="1"/>
  <c r="D2432" i="4"/>
  <c r="G2432" i="4" s="1"/>
  <c r="C2432" i="4"/>
  <c r="C2431" i="4"/>
  <c r="D2431" i="4" s="1"/>
  <c r="G2431" i="4" s="1"/>
  <c r="C2430" i="4"/>
  <c r="D2430" i="4" s="1"/>
  <c r="G2430" i="4" s="1"/>
  <c r="G2429" i="4"/>
  <c r="D2429" i="4"/>
  <c r="C2429" i="4"/>
  <c r="D2428" i="4"/>
  <c r="G2428" i="4" s="1"/>
  <c r="C2428" i="4"/>
  <c r="C2427" i="4"/>
  <c r="D2427" i="4" s="1"/>
  <c r="G2427" i="4" s="1"/>
  <c r="C2426" i="4"/>
  <c r="D2426" i="4" s="1"/>
  <c r="G2426" i="4" s="1"/>
  <c r="G2425" i="4"/>
  <c r="D2425" i="4"/>
  <c r="C2425" i="4"/>
  <c r="D2424" i="4"/>
  <c r="G2424" i="4" s="1"/>
  <c r="C2424" i="4"/>
  <c r="C2423" i="4"/>
  <c r="D2423" i="4" s="1"/>
  <c r="G2423" i="4" s="1"/>
  <c r="C2422" i="4"/>
  <c r="D2422" i="4" s="1"/>
  <c r="G2422" i="4" s="1"/>
  <c r="G2421" i="4"/>
  <c r="D2421" i="4"/>
  <c r="C2421" i="4"/>
  <c r="D2420" i="4"/>
  <c r="G2420" i="4" s="1"/>
  <c r="C2420" i="4"/>
  <c r="C2419" i="4"/>
  <c r="D2419" i="4" s="1"/>
  <c r="G2419" i="4" s="1"/>
  <c r="C2418" i="4"/>
  <c r="D2418" i="4" s="1"/>
  <c r="G2418" i="4" s="1"/>
  <c r="G2417" i="4"/>
  <c r="D2417" i="4"/>
  <c r="C2417" i="4"/>
  <c r="D2416" i="4"/>
  <c r="G2416" i="4" s="1"/>
  <c r="C2416" i="4"/>
  <c r="C2415" i="4"/>
  <c r="D2415" i="4" s="1"/>
  <c r="G2415" i="4" s="1"/>
  <c r="C2414" i="4"/>
  <c r="D2414" i="4" s="1"/>
  <c r="G2414" i="4" s="1"/>
  <c r="G2413" i="4"/>
  <c r="D2413" i="4"/>
  <c r="C2413" i="4"/>
  <c r="D2412" i="4"/>
  <c r="G2412" i="4" s="1"/>
  <c r="C2412" i="4"/>
  <c r="C2411" i="4"/>
  <c r="D2411" i="4" s="1"/>
  <c r="G2411" i="4" s="1"/>
  <c r="C2410" i="4"/>
  <c r="D2410" i="4" s="1"/>
  <c r="G2410" i="4" s="1"/>
  <c r="G2409" i="4"/>
  <c r="D2409" i="4"/>
  <c r="C2409" i="4"/>
  <c r="D2408" i="4"/>
  <c r="G2408" i="4" s="1"/>
  <c r="C2408" i="4"/>
  <c r="C2407" i="4"/>
  <c r="D2407" i="4" s="1"/>
  <c r="G2407" i="4" s="1"/>
  <c r="C2406" i="4"/>
  <c r="D2406" i="4" s="1"/>
  <c r="G2406" i="4" s="1"/>
  <c r="G2405" i="4"/>
  <c r="D2405" i="4"/>
  <c r="C2405" i="4"/>
  <c r="D2404" i="4"/>
  <c r="G2404" i="4" s="1"/>
  <c r="C2404" i="4"/>
  <c r="C2403" i="4"/>
  <c r="D2403" i="4" s="1"/>
  <c r="G2403" i="4" s="1"/>
  <c r="G2402" i="4"/>
  <c r="D2402" i="4"/>
  <c r="C2402" i="4"/>
  <c r="G2401" i="4"/>
  <c r="D2401" i="4"/>
  <c r="C2401" i="4"/>
  <c r="D2400" i="4"/>
  <c r="G2400" i="4" s="1"/>
  <c r="C2400" i="4"/>
  <c r="C2399" i="4"/>
  <c r="D2399" i="4" s="1"/>
  <c r="G2399" i="4" s="1"/>
  <c r="G2398" i="4"/>
  <c r="D2398" i="4"/>
  <c r="C2398" i="4"/>
  <c r="C2397" i="4"/>
  <c r="D2397" i="4" s="1"/>
  <c r="G2397" i="4" s="1"/>
  <c r="D2396" i="4"/>
  <c r="G2396" i="4" s="1"/>
  <c r="C2396" i="4"/>
  <c r="C2395" i="4"/>
  <c r="D2395" i="4" s="1"/>
  <c r="G2395" i="4" s="1"/>
  <c r="D2394" i="4"/>
  <c r="G2394" i="4" s="1"/>
  <c r="C2394" i="4"/>
  <c r="C2393" i="4"/>
  <c r="D2393" i="4" s="1"/>
  <c r="G2393" i="4" s="1"/>
  <c r="D2392" i="4"/>
  <c r="G2392" i="4" s="1"/>
  <c r="C2392" i="4"/>
  <c r="C2391" i="4"/>
  <c r="D2391" i="4" s="1"/>
  <c r="G2391" i="4" s="1"/>
  <c r="D2390" i="4"/>
  <c r="G2390" i="4" s="1"/>
  <c r="C2390" i="4"/>
  <c r="C2389" i="4"/>
  <c r="D2389" i="4" s="1"/>
  <c r="G2389" i="4" s="1"/>
  <c r="D2388" i="4"/>
  <c r="G2388" i="4" s="1"/>
  <c r="C2388" i="4"/>
  <c r="C2387" i="4"/>
  <c r="D2387" i="4" s="1"/>
  <c r="G2387" i="4" s="1"/>
  <c r="D2386" i="4"/>
  <c r="G2386" i="4" s="1"/>
  <c r="C2386" i="4"/>
  <c r="C2385" i="4"/>
  <c r="D2385" i="4" s="1"/>
  <c r="G2385" i="4" s="1"/>
  <c r="D2384" i="4"/>
  <c r="G2384" i="4" s="1"/>
  <c r="C2384" i="4"/>
  <c r="C2383" i="4"/>
  <c r="D2383" i="4" s="1"/>
  <c r="G2383" i="4" s="1"/>
  <c r="D2382" i="4"/>
  <c r="G2382" i="4" s="1"/>
  <c r="C2382" i="4"/>
  <c r="C2381" i="4"/>
  <c r="D2381" i="4" s="1"/>
  <c r="G2381" i="4" s="1"/>
  <c r="D2380" i="4"/>
  <c r="G2380" i="4" s="1"/>
  <c r="C2380" i="4"/>
  <c r="C2379" i="4"/>
  <c r="D2379" i="4" s="1"/>
  <c r="G2379" i="4" s="1"/>
  <c r="D2378" i="4"/>
  <c r="G2378" i="4" s="1"/>
  <c r="C2378" i="4"/>
  <c r="C2377" i="4"/>
  <c r="D2377" i="4" s="1"/>
  <c r="G2377" i="4" s="1"/>
  <c r="D2376" i="4"/>
  <c r="G2376" i="4" s="1"/>
  <c r="C2376" i="4"/>
  <c r="C2375" i="4"/>
  <c r="D2375" i="4" s="1"/>
  <c r="G2375" i="4" s="1"/>
  <c r="D2374" i="4"/>
  <c r="G2374" i="4" s="1"/>
  <c r="C2374" i="4"/>
  <c r="C2373" i="4"/>
  <c r="D2373" i="4" s="1"/>
  <c r="G2373" i="4" s="1"/>
  <c r="D2372" i="4"/>
  <c r="G2372" i="4" s="1"/>
  <c r="C2372" i="4"/>
  <c r="C2371" i="4"/>
  <c r="D2371" i="4" s="1"/>
  <c r="G2371" i="4" s="1"/>
  <c r="D2370" i="4"/>
  <c r="G2370" i="4" s="1"/>
  <c r="C2370" i="4"/>
  <c r="C2369" i="4"/>
  <c r="D2369" i="4" s="1"/>
  <c r="G2369" i="4" s="1"/>
  <c r="D2368" i="4"/>
  <c r="G2368" i="4" s="1"/>
  <c r="C2368" i="4"/>
  <c r="C2367" i="4"/>
  <c r="D2367" i="4" s="1"/>
  <c r="G2367" i="4" s="1"/>
  <c r="D2366" i="4"/>
  <c r="G2366" i="4" s="1"/>
  <c r="C2366" i="4"/>
  <c r="C2365" i="4"/>
  <c r="D2365" i="4" s="1"/>
  <c r="G2365" i="4" s="1"/>
  <c r="D2364" i="4"/>
  <c r="G2364" i="4" s="1"/>
  <c r="C2364" i="4"/>
  <c r="C2363" i="4"/>
  <c r="D2363" i="4" s="1"/>
  <c r="G2363" i="4" s="1"/>
  <c r="D2362" i="4"/>
  <c r="G2362" i="4" s="1"/>
  <c r="C2362" i="4"/>
  <c r="C2361" i="4"/>
  <c r="D2361" i="4" s="1"/>
  <c r="G2361" i="4" s="1"/>
  <c r="D2360" i="4"/>
  <c r="G2360" i="4" s="1"/>
  <c r="C2360" i="4"/>
  <c r="C2359" i="4"/>
  <c r="D2359" i="4" s="1"/>
  <c r="G2359" i="4" s="1"/>
  <c r="D2358" i="4"/>
  <c r="G2358" i="4" s="1"/>
  <c r="C2358" i="4"/>
  <c r="C2357" i="4"/>
  <c r="D2357" i="4" s="1"/>
  <c r="G2357" i="4" s="1"/>
  <c r="D2356" i="4"/>
  <c r="G2356" i="4" s="1"/>
  <c r="C2356" i="4"/>
  <c r="C2355" i="4"/>
  <c r="D2355" i="4" s="1"/>
  <c r="G2355" i="4" s="1"/>
  <c r="D2354" i="4"/>
  <c r="G2354" i="4" s="1"/>
  <c r="C2354" i="4"/>
  <c r="C2353" i="4"/>
  <c r="D2353" i="4" s="1"/>
  <c r="G2353" i="4" s="1"/>
  <c r="D2352" i="4"/>
  <c r="G2352" i="4" s="1"/>
  <c r="C2352" i="4"/>
  <c r="C2351" i="4"/>
  <c r="D2351" i="4" s="1"/>
  <c r="G2351" i="4" s="1"/>
  <c r="D2350" i="4"/>
  <c r="G2350" i="4" s="1"/>
  <c r="C2350" i="4"/>
  <c r="C2349" i="4"/>
  <c r="D2349" i="4" s="1"/>
  <c r="G2349" i="4" s="1"/>
  <c r="D2348" i="4"/>
  <c r="G2348" i="4" s="1"/>
  <c r="C2348" i="4"/>
  <c r="C2347" i="4"/>
  <c r="D2347" i="4" s="1"/>
  <c r="G2347" i="4" s="1"/>
  <c r="D2346" i="4"/>
  <c r="G2346" i="4" s="1"/>
  <c r="C2346" i="4"/>
  <c r="C2345" i="4"/>
  <c r="D2345" i="4" s="1"/>
  <c r="G2345" i="4" s="1"/>
  <c r="D2344" i="4"/>
  <c r="G2344" i="4" s="1"/>
  <c r="C2344" i="4"/>
  <c r="C2343" i="4"/>
  <c r="D2343" i="4" s="1"/>
  <c r="G2343" i="4" s="1"/>
  <c r="D2342" i="4"/>
  <c r="G2342" i="4" s="1"/>
  <c r="C2342" i="4"/>
  <c r="C2341" i="4"/>
  <c r="D2341" i="4" s="1"/>
  <c r="G2341" i="4" s="1"/>
  <c r="D2340" i="4"/>
  <c r="G2340" i="4" s="1"/>
  <c r="C2340" i="4"/>
  <c r="C2339" i="4"/>
  <c r="D2339" i="4" s="1"/>
  <c r="G2339" i="4" s="1"/>
  <c r="D2338" i="4"/>
  <c r="G2338" i="4" s="1"/>
  <c r="C2338" i="4"/>
  <c r="C2337" i="4"/>
  <c r="D2337" i="4" s="1"/>
  <c r="G2337" i="4" s="1"/>
  <c r="D2336" i="4"/>
  <c r="G2336" i="4" s="1"/>
  <c r="C2336" i="4"/>
  <c r="C2335" i="4"/>
  <c r="D2335" i="4" s="1"/>
  <c r="G2335" i="4" s="1"/>
  <c r="D2334" i="4"/>
  <c r="G2334" i="4" s="1"/>
  <c r="C2334" i="4"/>
  <c r="C2333" i="4"/>
  <c r="D2333" i="4" s="1"/>
  <c r="G2333" i="4" s="1"/>
  <c r="D2332" i="4"/>
  <c r="G2332" i="4" s="1"/>
  <c r="C2332" i="4"/>
  <c r="C2331" i="4"/>
  <c r="D2331" i="4" s="1"/>
  <c r="G2331" i="4" s="1"/>
  <c r="D2330" i="4"/>
  <c r="G2330" i="4" s="1"/>
  <c r="C2330" i="4"/>
  <c r="C2329" i="4"/>
  <c r="D2329" i="4" s="1"/>
  <c r="G2329" i="4" s="1"/>
  <c r="D2328" i="4"/>
  <c r="G2328" i="4" s="1"/>
  <c r="C2328" i="4"/>
  <c r="C2327" i="4"/>
  <c r="D2327" i="4" s="1"/>
  <c r="G2327" i="4" s="1"/>
  <c r="D2326" i="4"/>
  <c r="G2326" i="4" s="1"/>
  <c r="C2326" i="4"/>
  <c r="G2325" i="4"/>
  <c r="C2325" i="4"/>
  <c r="D2325" i="4" s="1"/>
  <c r="D2324" i="4"/>
  <c r="G2324" i="4" s="1"/>
  <c r="C2324" i="4"/>
  <c r="C2323" i="4"/>
  <c r="D2323" i="4" s="1"/>
  <c r="G2323" i="4" s="1"/>
  <c r="D2322" i="4"/>
  <c r="G2322" i="4" s="1"/>
  <c r="C2322" i="4"/>
  <c r="C2321" i="4"/>
  <c r="D2321" i="4" s="1"/>
  <c r="G2321" i="4" s="1"/>
  <c r="D2320" i="4"/>
  <c r="G2320" i="4" s="1"/>
  <c r="C2320" i="4"/>
  <c r="C2319" i="4"/>
  <c r="D2319" i="4" s="1"/>
  <c r="G2319" i="4" s="1"/>
  <c r="D2318" i="4"/>
  <c r="G2318" i="4" s="1"/>
  <c r="C2318" i="4"/>
  <c r="C2317" i="4"/>
  <c r="D2317" i="4" s="1"/>
  <c r="G2317" i="4" s="1"/>
  <c r="D2316" i="4"/>
  <c r="G2316" i="4" s="1"/>
  <c r="C2316" i="4"/>
  <c r="C2315" i="4"/>
  <c r="D2315" i="4" s="1"/>
  <c r="G2315" i="4" s="1"/>
  <c r="D2314" i="4"/>
  <c r="G2314" i="4" s="1"/>
  <c r="C2314" i="4"/>
  <c r="C2313" i="4"/>
  <c r="D2313" i="4" s="1"/>
  <c r="G2313" i="4" s="1"/>
  <c r="D2312" i="4"/>
  <c r="G2312" i="4" s="1"/>
  <c r="C2312" i="4"/>
  <c r="C2311" i="4"/>
  <c r="D2311" i="4" s="1"/>
  <c r="G2311" i="4" s="1"/>
  <c r="D2310" i="4"/>
  <c r="G2310" i="4" s="1"/>
  <c r="C2310" i="4"/>
  <c r="C2309" i="4"/>
  <c r="D2309" i="4" s="1"/>
  <c r="G2309" i="4" s="1"/>
  <c r="D2308" i="4"/>
  <c r="G2308" i="4" s="1"/>
  <c r="C2308" i="4"/>
  <c r="C2307" i="4"/>
  <c r="D2307" i="4" s="1"/>
  <c r="G2307" i="4" s="1"/>
  <c r="D2306" i="4"/>
  <c r="G2306" i="4" s="1"/>
  <c r="C2306" i="4"/>
  <c r="C2305" i="4"/>
  <c r="D2305" i="4" s="1"/>
  <c r="G2305" i="4" s="1"/>
  <c r="D2304" i="4"/>
  <c r="G2304" i="4" s="1"/>
  <c r="C2304" i="4"/>
  <c r="C2303" i="4"/>
  <c r="D2303" i="4" s="1"/>
  <c r="G2303" i="4" s="1"/>
  <c r="D2302" i="4"/>
  <c r="G2302" i="4" s="1"/>
  <c r="C2302" i="4"/>
  <c r="C2301" i="4"/>
  <c r="D2301" i="4" s="1"/>
  <c r="G2301" i="4" s="1"/>
  <c r="D2300" i="4"/>
  <c r="G2300" i="4" s="1"/>
  <c r="C2300" i="4"/>
  <c r="C2299" i="4"/>
  <c r="D2299" i="4" s="1"/>
  <c r="G2299" i="4" s="1"/>
  <c r="D2298" i="4"/>
  <c r="G2298" i="4" s="1"/>
  <c r="C2298" i="4"/>
  <c r="C2297" i="4"/>
  <c r="D2297" i="4" s="1"/>
  <c r="G2297" i="4" s="1"/>
  <c r="D2296" i="4"/>
  <c r="G2296" i="4" s="1"/>
  <c r="C2296" i="4"/>
  <c r="C2295" i="4"/>
  <c r="D2295" i="4" s="1"/>
  <c r="G2295" i="4" s="1"/>
  <c r="D2294" i="4"/>
  <c r="G2294" i="4" s="1"/>
  <c r="C2294" i="4"/>
  <c r="C2293" i="4"/>
  <c r="D2293" i="4" s="1"/>
  <c r="G2293" i="4" s="1"/>
  <c r="D2292" i="4"/>
  <c r="G2292" i="4" s="1"/>
  <c r="C2292" i="4"/>
  <c r="C2291" i="4"/>
  <c r="D2291" i="4" s="1"/>
  <c r="G2291" i="4" s="1"/>
  <c r="D2290" i="4"/>
  <c r="G2290" i="4" s="1"/>
  <c r="C2290" i="4"/>
  <c r="C2289" i="4"/>
  <c r="D2289" i="4" s="1"/>
  <c r="G2289" i="4" s="1"/>
  <c r="D2288" i="4"/>
  <c r="G2288" i="4" s="1"/>
  <c r="C2288" i="4"/>
  <c r="C2287" i="4"/>
  <c r="D2287" i="4" s="1"/>
  <c r="G2287" i="4" s="1"/>
  <c r="D2286" i="4"/>
  <c r="G2286" i="4" s="1"/>
  <c r="C2286" i="4"/>
  <c r="C2285" i="4"/>
  <c r="D2285" i="4" s="1"/>
  <c r="G2285" i="4" s="1"/>
  <c r="D2284" i="4"/>
  <c r="G2284" i="4" s="1"/>
  <c r="C2284" i="4"/>
  <c r="C2283" i="4"/>
  <c r="D2283" i="4" s="1"/>
  <c r="G2283" i="4" s="1"/>
  <c r="D2282" i="4"/>
  <c r="G2282" i="4" s="1"/>
  <c r="C2282" i="4"/>
  <c r="C2281" i="4"/>
  <c r="D2281" i="4" s="1"/>
  <c r="G2281" i="4" s="1"/>
  <c r="D2280" i="4"/>
  <c r="G2280" i="4" s="1"/>
  <c r="C2280" i="4"/>
  <c r="C2279" i="4"/>
  <c r="D2279" i="4" s="1"/>
  <c r="G2279" i="4" s="1"/>
  <c r="G2278" i="4"/>
  <c r="D2278" i="4"/>
  <c r="C2278" i="4"/>
  <c r="G2277" i="4"/>
  <c r="D2277" i="4"/>
  <c r="C2277" i="4"/>
  <c r="C2276" i="4"/>
  <c r="D2276" i="4" s="1"/>
  <c r="G2276" i="4" s="1"/>
  <c r="G2275" i="4"/>
  <c r="C2275" i="4"/>
  <c r="D2275" i="4" s="1"/>
  <c r="D2274" i="4"/>
  <c r="G2274" i="4" s="1"/>
  <c r="C2274" i="4"/>
  <c r="C2273" i="4"/>
  <c r="D2273" i="4" s="1"/>
  <c r="G2273" i="4" s="1"/>
  <c r="G2272" i="4"/>
  <c r="D2272" i="4"/>
  <c r="C2272" i="4"/>
  <c r="G2271" i="4"/>
  <c r="D2271" i="4"/>
  <c r="C2271" i="4"/>
  <c r="D2270" i="4"/>
  <c r="G2270" i="4" s="1"/>
  <c r="C2270" i="4"/>
  <c r="C2269" i="4"/>
  <c r="D2269" i="4" s="1"/>
  <c r="G2269" i="4" s="1"/>
  <c r="G2268" i="4"/>
  <c r="D2268" i="4"/>
  <c r="C2268" i="4"/>
  <c r="G2267" i="4"/>
  <c r="D2267" i="4"/>
  <c r="C2267" i="4"/>
  <c r="D2266" i="4"/>
  <c r="G2266" i="4" s="1"/>
  <c r="C2266" i="4"/>
  <c r="C2265" i="4"/>
  <c r="D2265" i="4" s="1"/>
  <c r="G2265" i="4" s="1"/>
  <c r="G2264" i="4"/>
  <c r="D2264" i="4"/>
  <c r="C2264" i="4"/>
  <c r="G2263" i="4"/>
  <c r="D2263" i="4"/>
  <c r="C2263" i="4"/>
  <c r="D2262" i="4"/>
  <c r="G2262" i="4" s="1"/>
  <c r="C2262" i="4"/>
  <c r="C2261" i="4"/>
  <c r="D2261" i="4" s="1"/>
  <c r="G2261" i="4" s="1"/>
  <c r="G2260" i="4"/>
  <c r="D2260" i="4"/>
  <c r="C2260" i="4"/>
  <c r="G2259" i="4"/>
  <c r="D2259" i="4"/>
  <c r="C2259" i="4"/>
  <c r="D2258" i="4"/>
  <c r="G2258" i="4" s="1"/>
  <c r="C2258" i="4"/>
  <c r="C2257" i="4"/>
  <c r="D2257" i="4" s="1"/>
  <c r="G2257" i="4" s="1"/>
  <c r="G2256" i="4"/>
  <c r="D2256" i="4"/>
  <c r="C2256" i="4"/>
  <c r="G2255" i="4"/>
  <c r="D2255" i="4"/>
  <c r="C2255" i="4"/>
  <c r="D2254" i="4"/>
  <c r="G2254" i="4" s="1"/>
  <c r="C2254" i="4"/>
  <c r="C2253" i="4"/>
  <c r="D2253" i="4" s="1"/>
  <c r="G2253" i="4" s="1"/>
  <c r="G2252" i="4"/>
  <c r="D2252" i="4"/>
  <c r="C2252" i="4"/>
  <c r="G2251" i="4"/>
  <c r="D2251" i="4"/>
  <c r="C2251" i="4"/>
  <c r="D2250" i="4"/>
  <c r="G2250" i="4" s="1"/>
  <c r="C2250" i="4"/>
  <c r="C2249" i="4"/>
  <c r="D2249" i="4" s="1"/>
  <c r="G2249" i="4" s="1"/>
  <c r="G2248" i="4"/>
  <c r="D2248" i="4"/>
  <c r="C2248" i="4"/>
  <c r="G2247" i="4"/>
  <c r="D2247" i="4"/>
  <c r="C2247" i="4"/>
  <c r="D2246" i="4"/>
  <c r="G2246" i="4" s="1"/>
  <c r="C2246" i="4"/>
  <c r="C2245" i="4"/>
  <c r="D2245" i="4" s="1"/>
  <c r="G2245" i="4" s="1"/>
  <c r="G2244" i="4"/>
  <c r="D2244" i="4"/>
  <c r="C2244" i="4"/>
  <c r="G2243" i="4"/>
  <c r="D2243" i="4"/>
  <c r="C2243" i="4"/>
  <c r="D2242" i="4"/>
  <c r="G2242" i="4" s="1"/>
  <c r="C2242" i="4"/>
  <c r="C2241" i="4"/>
  <c r="D2241" i="4" s="1"/>
  <c r="G2241" i="4" s="1"/>
  <c r="G2240" i="4"/>
  <c r="D2240" i="4"/>
  <c r="C2240" i="4"/>
  <c r="G2239" i="4"/>
  <c r="D2239" i="4"/>
  <c r="C2239" i="4"/>
  <c r="D2238" i="4"/>
  <c r="G2238" i="4" s="1"/>
  <c r="C2238" i="4"/>
  <c r="C2237" i="4"/>
  <c r="D2237" i="4" s="1"/>
  <c r="G2237" i="4" s="1"/>
  <c r="G2236" i="4"/>
  <c r="D2236" i="4"/>
  <c r="C2236" i="4"/>
  <c r="G2235" i="4"/>
  <c r="D2235" i="4"/>
  <c r="C2235" i="4"/>
  <c r="D2234" i="4"/>
  <c r="G2234" i="4" s="1"/>
  <c r="C2234" i="4"/>
  <c r="C2233" i="4"/>
  <c r="D2233" i="4" s="1"/>
  <c r="G2233" i="4" s="1"/>
  <c r="G2232" i="4"/>
  <c r="D2232" i="4"/>
  <c r="C2232" i="4"/>
  <c r="G2231" i="4"/>
  <c r="D2231" i="4"/>
  <c r="C2231" i="4"/>
  <c r="C2230" i="4"/>
  <c r="D2230" i="4" s="1"/>
  <c r="G2230" i="4" s="1"/>
  <c r="C2229" i="4"/>
  <c r="D2229" i="4" s="1"/>
  <c r="G2229" i="4" s="1"/>
  <c r="G2228" i="4"/>
  <c r="D2228" i="4"/>
  <c r="C2228" i="4"/>
  <c r="G2227" i="4"/>
  <c r="D2227" i="4"/>
  <c r="C2227" i="4"/>
  <c r="C2226" i="4"/>
  <c r="D2226" i="4" s="1"/>
  <c r="G2226" i="4" s="1"/>
  <c r="C2225" i="4"/>
  <c r="D2225" i="4" s="1"/>
  <c r="G2225" i="4" s="1"/>
  <c r="D2224" i="4"/>
  <c r="G2224" i="4" s="1"/>
  <c r="C2224" i="4"/>
  <c r="C2223" i="4"/>
  <c r="D2223" i="4" s="1"/>
  <c r="G2223" i="4" s="1"/>
  <c r="C2222" i="4"/>
  <c r="D2222" i="4" s="1"/>
  <c r="G2222" i="4" s="1"/>
  <c r="C2221" i="4"/>
  <c r="D2221" i="4" s="1"/>
  <c r="G2221" i="4" s="1"/>
  <c r="D2220" i="4"/>
  <c r="G2220" i="4" s="1"/>
  <c r="C2220" i="4"/>
  <c r="C2219" i="4"/>
  <c r="D2219" i="4" s="1"/>
  <c r="G2219" i="4" s="1"/>
  <c r="C2218" i="4"/>
  <c r="D2218" i="4" s="1"/>
  <c r="G2218" i="4" s="1"/>
  <c r="C2217" i="4"/>
  <c r="D2217" i="4" s="1"/>
  <c r="G2217" i="4" s="1"/>
  <c r="D2216" i="4"/>
  <c r="G2216" i="4" s="1"/>
  <c r="C2216" i="4"/>
  <c r="C2215" i="4"/>
  <c r="D2215" i="4" s="1"/>
  <c r="G2215" i="4" s="1"/>
  <c r="C2214" i="4"/>
  <c r="D2214" i="4" s="1"/>
  <c r="G2214" i="4" s="1"/>
  <c r="C2213" i="4"/>
  <c r="D2213" i="4" s="1"/>
  <c r="G2213" i="4" s="1"/>
  <c r="D2212" i="4"/>
  <c r="G2212" i="4" s="1"/>
  <c r="C2212" i="4"/>
  <c r="C2211" i="4"/>
  <c r="D2211" i="4" s="1"/>
  <c r="G2211" i="4" s="1"/>
  <c r="C2210" i="4"/>
  <c r="D2210" i="4" s="1"/>
  <c r="G2210" i="4" s="1"/>
  <c r="C2209" i="4"/>
  <c r="D2209" i="4" s="1"/>
  <c r="G2209" i="4" s="1"/>
  <c r="D2208" i="4"/>
  <c r="G2208" i="4" s="1"/>
  <c r="C2208" i="4"/>
  <c r="C2207" i="4"/>
  <c r="D2207" i="4" s="1"/>
  <c r="G2207" i="4" s="1"/>
  <c r="C2206" i="4"/>
  <c r="D2206" i="4" s="1"/>
  <c r="G2206" i="4" s="1"/>
  <c r="C2205" i="4"/>
  <c r="D2205" i="4" s="1"/>
  <c r="G2205" i="4" s="1"/>
  <c r="D2204" i="4"/>
  <c r="G2204" i="4" s="1"/>
  <c r="C2204" i="4"/>
  <c r="C2203" i="4"/>
  <c r="D2203" i="4" s="1"/>
  <c r="G2203" i="4" s="1"/>
  <c r="C2202" i="4"/>
  <c r="D2202" i="4" s="1"/>
  <c r="G2202" i="4" s="1"/>
  <c r="C2201" i="4"/>
  <c r="D2201" i="4" s="1"/>
  <c r="G2201" i="4" s="1"/>
  <c r="D2200" i="4"/>
  <c r="G2200" i="4" s="1"/>
  <c r="C2200" i="4"/>
  <c r="C2199" i="4"/>
  <c r="D2199" i="4" s="1"/>
  <c r="G2199" i="4" s="1"/>
  <c r="C2198" i="4"/>
  <c r="D2198" i="4" s="1"/>
  <c r="G2198" i="4" s="1"/>
  <c r="C2197" i="4"/>
  <c r="D2197" i="4" s="1"/>
  <c r="G2197" i="4" s="1"/>
  <c r="D2196" i="4"/>
  <c r="G2196" i="4" s="1"/>
  <c r="C2196" i="4"/>
  <c r="C2195" i="4"/>
  <c r="D2195" i="4" s="1"/>
  <c r="G2195" i="4" s="1"/>
  <c r="C2194" i="4"/>
  <c r="D2194" i="4" s="1"/>
  <c r="G2194" i="4" s="1"/>
  <c r="C2193" i="4"/>
  <c r="D2193" i="4" s="1"/>
  <c r="G2193" i="4" s="1"/>
  <c r="D2192" i="4"/>
  <c r="G2192" i="4" s="1"/>
  <c r="C2192" i="4"/>
  <c r="C2191" i="4"/>
  <c r="D2191" i="4" s="1"/>
  <c r="G2191" i="4" s="1"/>
  <c r="C2190" i="4"/>
  <c r="D2190" i="4" s="1"/>
  <c r="G2190" i="4" s="1"/>
  <c r="C2189" i="4"/>
  <c r="D2189" i="4" s="1"/>
  <c r="G2189" i="4" s="1"/>
  <c r="D2188" i="4"/>
  <c r="G2188" i="4" s="1"/>
  <c r="C2188" i="4"/>
  <c r="C2187" i="4"/>
  <c r="D2187" i="4" s="1"/>
  <c r="G2187" i="4" s="1"/>
  <c r="C2186" i="4"/>
  <c r="D2186" i="4" s="1"/>
  <c r="G2186" i="4" s="1"/>
  <c r="C2185" i="4"/>
  <c r="D2185" i="4" s="1"/>
  <c r="G2185" i="4" s="1"/>
  <c r="D2184" i="4"/>
  <c r="G2184" i="4" s="1"/>
  <c r="C2184" i="4"/>
  <c r="C2183" i="4"/>
  <c r="D2183" i="4" s="1"/>
  <c r="G2183" i="4" s="1"/>
  <c r="C2182" i="4"/>
  <c r="D2182" i="4" s="1"/>
  <c r="G2182" i="4" s="1"/>
  <c r="C2181" i="4"/>
  <c r="D2181" i="4" s="1"/>
  <c r="G2181" i="4" s="1"/>
  <c r="D2180" i="4"/>
  <c r="G2180" i="4" s="1"/>
  <c r="C2180" i="4"/>
  <c r="C2179" i="4"/>
  <c r="D2179" i="4" s="1"/>
  <c r="G2179" i="4" s="1"/>
  <c r="C2178" i="4"/>
  <c r="D2178" i="4" s="1"/>
  <c r="G2178" i="4" s="1"/>
  <c r="C2177" i="4"/>
  <c r="D2177" i="4" s="1"/>
  <c r="G2177" i="4" s="1"/>
  <c r="D2176" i="4"/>
  <c r="G2176" i="4" s="1"/>
  <c r="C2176" i="4"/>
  <c r="C2175" i="4"/>
  <c r="D2175" i="4" s="1"/>
  <c r="G2175" i="4" s="1"/>
  <c r="C2174" i="4"/>
  <c r="D2174" i="4" s="1"/>
  <c r="G2174" i="4" s="1"/>
  <c r="C2173" i="4"/>
  <c r="D2173" i="4" s="1"/>
  <c r="G2173" i="4" s="1"/>
  <c r="D2172" i="4"/>
  <c r="G2172" i="4" s="1"/>
  <c r="C2172" i="4"/>
  <c r="C2171" i="4"/>
  <c r="D2171" i="4" s="1"/>
  <c r="G2171" i="4" s="1"/>
  <c r="C2170" i="4"/>
  <c r="D2170" i="4" s="1"/>
  <c r="G2170" i="4" s="1"/>
  <c r="C2169" i="4"/>
  <c r="D2169" i="4" s="1"/>
  <c r="G2169" i="4" s="1"/>
  <c r="D2168" i="4"/>
  <c r="G2168" i="4" s="1"/>
  <c r="C2168" i="4"/>
  <c r="C2167" i="4"/>
  <c r="D2167" i="4" s="1"/>
  <c r="G2167" i="4" s="1"/>
  <c r="C2166" i="4"/>
  <c r="D2166" i="4" s="1"/>
  <c r="G2166" i="4" s="1"/>
  <c r="C2165" i="4"/>
  <c r="D2165" i="4" s="1"/>
  <c r="G2165" i="4" s="1"/>
  <c r="D2164" i="4"/>
  <c r="G2164" i="4" s="1"/>
  <c r="C2164" i="4"/>
  <c r="C2163" i="4"/>
  <c r="D2163" i="4" s="1"/>
  <c r="G2163" i="4" s="1"/>
  <c r="C2162" i="4"/>
  <c r="D2162" i="4" s="1"/>
  <c r="G2162" i="4" s="1"/>
  <c r="C2161" i="4"/>
  <c r="D2161" i="4" s="1"/>
  <c r="G2161" i="4" s="1"/>
  <c r="D2160" i="4"/>
  <c r="G2160" i="4" s="1"/>
  <c r="C2160" i="4"/>
  <c r="C2159" i="4"/>
  <c r="D2159" i="4" s="1"/>
  <c r="G2159" i="4" s="1"/>
  <c r="C2158" i="4"/>
  <c r="D2158" i="4" s="1"/>
  <c r="G2158" i="4" s="1"/>
  <c r="C2157" i="4"/>
  <c r="D2157" i="4" s="1"/>
  <c r="G2157" i="4" s="1"/>
  <c r="D2156" i="4"/>
  <c r="G2156" i="4" s="1"/>
  <c r="C2156" i="4"/>
  <c r="C2155" i="4"/>
  <c r="D2155" i="4" s="1"/>
  <c r="G2155" i="4" s="1"/>
  <c r="C2154" i="4"/>
  <c r="D2154" i="4" s="1"/>
  <c r="G2154" i="4" s="1"/>
  <c r="D2153" i="4"/>
  <c r="G2153" i="4" s="1"/>
  <c r="C2153" i="4"/>
  <c r="G2152" i="4"/>
  <c r="C2152" i="4"/>
  <c r="D2152" i="4" s="1"/>
  <c r="D2151" i="4"/>
  <c r="G2151" i="4" s="1"/>
  <c r="C2151" i="4"/>
  <c r="G2150" i="4"/>
  <c r="C2150" i="4"/>
  <c r="D2150" i="4" s="1"/>
  <c r="D2149" i="4"/>
  <c r="G2149" i="4" s="1"/>
  <c r="C2149" i="4"/>
  <c r="C2148" i="4"/>
  <c r="D2148" i="4" s="1"/>
  <c r="G2148" i="4" s="1"/>
  <c r="D2147" i="4"/>
  <c r="G2147" i="4" s="1"/>
  <c r="C2147" i="4"/>
  <c r="C2146" i="4"/>
  <c r="D2146" i="4" s="1"/>
  <c r="G2146" i="4" s="1"/>
  <c r="D2145" i="4"/>
  <c r="G2145" i="4" s="1"/>
  <c r="C2145" i="4"/>
  <c r="C2144" i="4"/>
  <c r="D2144" i="4" s="1"/>
  <c r="G2144" i="4" s="1"/>
  <c r="D2143" i="4"/>
  <c r="G2143" i="4" s="1"/>
  <c r="C2143" i="4"/>
  <c r="C2142" i="4"/>
  <c r="D2142" i="4" s="1"/>
  <c r="G2142" i="4" s="1"/>
  <c r="D2141" i="4"/>
  <c r="G2141" i="4" s="1"/>
  <c r="C2141" i="4"/>
  <c r="C2140" i="4"/>
  <c r="D2140" i="4" s="1"/>
  <c r="G2140" i="4" s="1"/>
  <c r="D2139" i="4"/>
  <c r="G2139" i="4" s="1"/>
  <c r="C2139" i="4"/>
  <c r="C2138" i="4"/>
  <c r="D2138" i="4" s="1"/>
  <c r="G2138" i="4" s="1"/>
  <c r="D2137" i="4"/>
  <c r="G2137" i="4" s="1"/>
  <c r="C2137" i="4"/>
  <c r="C2136" i="4"/>
  <c r="D2136" i="4" s="1"/>
  <c r="G2136" i="4" s="1"/>
  <c r="D2135" i="4"/>
  <c r="G2135" i="4" s="1"/>
  <c r="C2135" i="4"/>
  <c r="C2134" i="4"/>
  <c r="D2134" i="4" s="1"/>
  <c r="G2134" i="4" s="1"/>
  <c r="D2133" i="4"/>
  <c r="G2133" i="4" s="1"/>
  <c r="C2133" i="4"/>
  <c r="C2132" i="4"/>
  <c r="D2132" i="4" s="1"/>
  <c r="G2132" i="4" s="1"/>
  <c r="D2131" i="4"/>
  <c r="G2131" i="4" s="1"/>
  <c r="C2131" i="4"/>
  <c r="C2130" i="4"/>
  <c r="D2130" i="4" s="1"/>
  <c r="G2130" i="4" s="1"/>
  <c r="D2129" i="4"/>
  <c r="G2129" i="4" s="1"/>
  <c r="C2129" i="4"/>
  <c r="C2128" i="4"/>
  <c r="D2128" i="4" s="1"/>
  <c r="G2128" i="4" s="1"/>
  <c r="D2127" i="4"/>
  <c r="G2127" i="4" s="1"/>
  <c r="C2127" i="4"/>
  <c r="C2126" i="4"/>
  <c r="D2126" i="4" s="1"/>
  <c r="G2126" i="4" s="1"/>
  <c r="D2125" i="4"/>
  <c r="G2125" i="4" s="1"/>
  <c r="C2125" i="4"/>
  <c r="C2124" i="4"/>
  <c r="D2124" i="4" s="1"/>
  <c r="G2124" i="4" s="1"/>
  <c r="D2123" i="4"/>
  <c r="G2123" i="4" s="1"/>
  <c r="C2123" i="4"/>
  <c r="C2122" i="4"/>
  <c r="D2122" i="4" s="1"/>
  <c r="G2122" i="4" s="1"/>
  <c r="D2121" i="4"/>
  <c r="G2121" i="4" s="1"/>
  <c r="C2121" i="4"/>
  <c r="C2120" i="4"/>
  <c r="D2120" i="4" s="1"/>
  <c r="G2120" i="4" s="1"/>
  <c r="D2119" i="4"/>
  <c r="G2119" i="4" s="1"/>
  <c r="C2119" i="4"/>
  <c r="C2118" i="4"/>
  <c r="D2118" i="4" s="1"/>
  <c r="G2118" i="4" s="1"/>
  <c r="D2117" i="4"/>
  <c r="G2117" i="4" s="1"/>
  <c r="C2117" i="4"/>
  <c r="C2116" i="4"/>
  <c r="D2116" i="4" s="1"/>
  <c r="G2116" i="4" s="1"/>
  <c r="D2115" i="4"/>
  <c r="G2115" i="4" s="1"/>
  <c r="C2115" i="4"/>
  <c r="C2114" i="4"/>
  <c r="D2114" i="4" s="1"/>
  <c r="G2114" i="4" s="1"/>
  <c r="D2113" i="4"/>
  <c r="G2113" i="4" s="1"/>
  <c r="C2113" i="4"/>
  <c r="C2112" i="4"/>
  <c r="D2112" i="4" s="1"/>
  <c r="G2112" i="4" s="1"/>
  <c r="D2111" i="4"/>
  <c r="G2111" i="4" s="1"/>
  <c r="C2111" i="4"/>
  <c r="C2110" i="4"/>
  <c r="D2110" i="4" s="1"/>
  <c r="G2110" i="4" s="1"/>
  <c r="D2109" i="4"/>
  <c r="G2109" i="4" s="1"/>
  <c r="C2109" i="4"/>
  <c r="C2108" i="4"/>
  <c r="D2108" i="4" s="1"/>
  <c r="G2108" i="4" s="1"/>
  <c r="D2107" i="4"/>
  <c r="G2107" i="4" s="1"/>
  <c r="C2107" i="4"/>
  <c r="C2106" i="4"/>
  <c r="D2106" i="4" s="1"/>
  <c r="G2106" i="4" s="1"/>
  <c r="D2105" i="4"/>
  <c r="G2105" i="4" s="1"/>
  <c r="C2105" i="4"/>
  <c r="C2104" i="4"/>
  <c r="D2104" i="4" s="1"/>
  <c r="G2104" i="4" s="1"/>
  <c r="D2103" i="4"/>
  <c r="G2103" i="4" s="1"/>
  <c r="C2103" i="4"/>
  <c r="C2102" i="4"/>
  <c r="D2102" i="4" s="1"/>
  <c r="G2102" i="4" s="1"/>
  <c r="D2101" i="4"/>
  <c r="G2101" i="4" s="1"/>
  <c r="C2101" i="4"/>
  <c r="C2100" i="4"/>
  <c r="D2100" i="4" s="1"/>
  <c r="G2100" i="4" s="1"/>
  <c r="D2099" i="4"/>
  <c r="G2099" i="4" s="1"/>
  <c r="C2099" i="4"/>
  <c r="C2098" i="4"/>
  <c r="D2098" i="4" s="1"/>
  <c r="G2098" i="4" s="1"/>
  <c r="D2097" i="4"/>
  <c r="G2097" i="4" s="1"/>
  <c r="C2097" i="4"/>
  <c r="C2096" i="4"/>
  <c r="D2096" i="4" s="1"/>
  <c r="G2096" i="4" s="1"/>
  <c r="D2095" i="4"/>
  <c r="G2095" i="4" s="1"/>
  <c r="C2095" i="4"/>
  <c r="C2094" i="4"/>
  <c r="D2094" i="4" s="1"/>
  <c r="G2094" i="4" s="1"/>
  <c r="D2093" i="4"/>
  <c r="G2093" i="4" s="1"/>
  <c r="C2093" i="4"/>
  <c r="C2092" i="4"/>
  <c r="D2092" i="4" s="1"/>
  <c r="G2092" i="4" s="1"/>
  <c r="D2091" i="4"/>
  <c r="G2091" i="4" s="1"/>
  <c r="C2091" i="4"/>
  <c r="C2090" i="4"/>
  <c r="D2090" i="4" s="1"/>
  <c r="G2090" i="4" s="1"/>
  <c r="D2089" i="4"/>
  <c r="G2089" i="4" s="1"/>
  <c r="C2089" i="4"/>
  <c r="C2088" i="4"/>
  <c r="D2088" i="4" s="1"/>
  <c r="G2088" i="4" s="1"/>
  <c r="D2087" i="4"/>
  <c r="G2087" i="4" s="1"/>
  <c r="C2087" i="4"/>
  <c r="C2086" i="4"/>
  <c r="D2086" i="4" s="1"/>
  <c r="G2086" i="4" s="1"/>
  <c r="D2085" i="4"/>
  <c r="G2085" i="4" s="1"/>
  <c r="C2085" i="4"/>
  <c r="C2084" i="4"/>
  <c r="D2084" i="4" s="1"/>
  <c r="G2084" i="4" s="1"/>
  <c r="D2083" i="4"/>
  <c r="G2083" i="4" s="1"/>
  <c r="C2083" i="4"/>
  <c r="C2082" i="4"/>
  <c r="D2082" i="4" s="1"/>
  <c r="G2082" i="4" s="1"/>
  <c r="D2081" i="4"/>
  <c r="G2081" i="4" s="1"/>
  <c r="C2081" i="4"/>
  <c r="C2080" i="4"/>
  <c r="D2080" i="4" s="1"/>
  <c r="G2080" i="4" s="1"/>
  <c r="D2079" i="4"/>
  <c r="G2079" i="4" s="1"/>
  <c r="C2079" i="4"/>
  <c r="C2078" i="4"/>
  <c r="D2078" i="4" s="1"/>
  <c r="G2078" i="4" s="1"/>
  <c r="D2077" i="4"/>
  <c r="G2077" i="4" s="1"/>
  <c r="C2077" i="4"/>
  <c r="C2076" i="4"/>
  <c r="D2076" i="4" s="1"/>
  <c r="G2076" i="4" s="1"/>
  <c r="D2075" i="4"/>
  <c r="G2075" i="4" s="1"/>
  <c r="C2075" i="4"/>
  <c r="C2074" i="4"/>
  <c r="D2074" i="4" s="1"/>
  <c r="G2074" i="4" s="1"/>
  <c r="D2073" i="4"/>
  <c r="G2073" i="4" s="1"/>
  <c r="C2073" i="4"/>
  <c r="C2072" i="4"/>
  <c r="D2072" i="4" s="1"/>
  <c r="G2072" i="4" s="1"/>
  <c r="G2071" i="4"/>
  <c r="D2071" i="4"/>
  <c r="C2071" i="4"/>
  <c r="G2070" i="4"/>
  <c r="D2070" i="4"/>
  <c r="C2070" i="4"/>
  <c r="C2069" i="4"/>
  <c r="D2069" i="4" s="1"/>
  <c r="G2069" i="4" s="1"/>
  <c r="G2068" i="4"/>
  <c r="C2068" i="4"/>
  <c r="D2068" i="4" s="1"/>
  <c r="D2067" i="4"/>
  <c r="G2067" i="4" s="1"/>
  <c r="C2067" i="4"/>
  <c r="C2066" i="4"/>
  <c r="D2066" i="4" s="1"/>
  <c r="G2066" i="4" s="1"/>
  <c r="D2065" i="4"/>
  <c r="G2065" i="4" s="1"/>
  <c r="C2065" i="4"/>
  <c r="C2064" i="4"/>
  <c r="D2064" i="4" s="1"/>
  <c r="G2064" i="4" s="1"/>
  <c r="G2063" i="4"/>
  <c r="D2063" i="4"/>
  <c r="C2063" i="4"/>
  <c r="G2062" i="4"/>
  <c r="D2062" i="4"/>
  <c r="C2062" i="4"/>
  <c r="C2061" i="4"/>
  <c r="D2061" i="4" s="1"/>
  <c r="G2061" i="4" s="1"/>
  <c r="G2060" i="4"/>
  <c r="C2060" i="4"/>
  <c r="D2060" i="4" s="1"/>
  <c r="D2059" i="4"/>
  <c r="G2059" i="4" s="1"/>
  <c r="C2059" i="4"/>
  <c r="C2058" i="4"/>
  <c r="D2058" i="4" s="1"/>
  <c r="G2058" i="4" s="1"/>
  <c r="D2057" i="4"/>
  <c r="G2057" i="4" s="1"/>
  <c r="C2057" i="4"/>
  <c r="D2056" i="4"/>
  <c r="G2056" i="4" s="1"/>
  <c r="C2056" i="4"/>
  <c r="C2055" i="4"/>
  <c r="D2055" i="4" s="1"/>
  <c r="G2055" i="4" s="1"/>
  <c r="G2054" i="4"/>
  <c r="D2054" i="4"/>
  <c r="C2054" i="4"/>
  <c r="G2053" i="4"/>
  <c r="D2053" i="4"/>
  <c r="C2053" i="4"/>
  <c r="D2052" i="4"/>
  <c r="G2052" i="4" s="1"/>
  <c r="C2052" i="4"/>
  <c r="C2051" i="4"/>
  <c r="D2051" i="4" s="1"/>
  <c r="G2051" i="4" s="1"/>
  <c r="G2050" i="4"/>
  <c r="D2050" i="4"/>
  <c r="C2050" i="4"/>
  <c r="G2049" i="4"/>
  <c r="D2049" i="4"/>
  <c r="C2049" i="4"/>
  <c r="D2048" i="4"/>
  <c r="G2048" i="4" s="1"/>
  <c r="C2048" i="4"/>
  <c r="C2047" i="4"/>
  <c r="D2047" i="4" s="1"/>
  <c r="G2047" i="4" s="1"/>
  <c r="G2046" i="4"/>
  <c r="D2046" i="4"/>
  <c r="C2046" i="4"/>
  <c r="G2045" i="4"/>
  <c r="D2045" i="4"/>
  <c r="C2045" i="4"/>
  <c r="D2044" i="4"/>
  <c r="G2044" i="4" s="1"/>
  <c r="C2044" i="4"/>
  <c r="C2043" i="4"/>
  <c r="D2043" i="4" s="1"/>
  <c r="G2043" i="4" s="1"/>
  <c r="G2042" i="4"/>
  <c r="D2042" i="4"/>
  <c r="C2042" i="4"/>
  <c r="G2041" i="4"/>
  <c r="D2041" i="4"/>
  <c r="C2041" i="4"/>
  <c r="D2040" i="4"/>
  <c r="G2040" i="4" s="1"/>
  <c r="C2040" i="4"/>
  <c r="C2039" i="4"/>
  <c r="D2039" i="4" s="1"/>
  <c r="G2039" i="4" s="1"/>
  <c r="G2038" i="4"/>
  <c r="D2038" i="4"/>
  <c r="C2038" i="4"/>
  <c r="G2037" i="4"/>
  <c r="D2037" i="4"/>
  <c r="C2037" i="4"/>
  <c r="D2036" i="4"/>
  <c r="G2036" i="4" s="1"/>
  <c r="C2036" i="4"/>
  <c r="C2035" i="4"/>
  <c r="D2035" i="4" s="1"/>
  <c r="G2035" i="4" s="1"/>
  <c r="G2034" i="4"/>
  <c r="D2034" i="4"/>
  <c r="C2034" i="4"/>
  <c r="G2033" i="4"/>
  <c r="D2033" i="4"/>
  <c r="C2033" i="4"/>
  <c r="D2032" i="4"/>
  <c r="G2032" i="4" s="1"/>
  <c r="C2032" i="4"/>
  <c r="C2031" i="4"/>
  <c r="D2031" i="4" s="1"/>
  <c r="G2031" i="4" s="1"/>
  <c r="G2030" i="4"/>
  <c r="D2030" i="4"/>
  <c r="C2030" i="4"/>
  <c r="G2029" i="4"/>
  <c r="D2029" i="4"/>
  <c r="C2029" i="4"/>
  <c r="D2028" i="4"/>
  <c r="G2028" i="4" s="1"/>
  <c r="C2028" i="4"/>
  <c r="C2027" i="4"/>
  <c r="D2027" i="4" s="1"/>
  <c r="G2027" i="4" s="1"/>
  <c r="G2026" i="4"/>
  <c r="D2026" i="4"/>
  <c r="C2026" i="4"/>
  <c r="G2025" i="4"/>
  <c r="D2025" i="4"/>
  <c r="C2025" i="4"/>
  <c r="D2024" i="4"/>
  <c r="G2024" i="4" s="1"/>
  <c r="C2024" i="4"/>
  <c r="C2023" i="4"/>
  <c r="D2023" i="4" s="1"/>
  <c r="G2023" i="4" s="1"/>
  <c r="G2022" i="4"/>
  <c r="D2022" i="4"/>
  <c r="C2022" i="4"/>
  <c r="G2021" i="4"/>
  <c r="D2021" i="4"/>
  <c r="C2021" i="4"/>
  <c r="D2020" i="4"/>
  <c r="G2020" i="4" s="1"/>
  <c r="C2020" i="4"/>
  <c r="C2019" i="4"/>
  <c r="D2019" i="4" s="1"/>
  <c r="G2019" i="4" s="1"/>
  <c r="G2018" i="4"/>
  <c r="D2018" i="4"/>
  <c r="C2018" i="4"/>
  <c r="G2017" i="4"/>
  <c r="D2017" i="4"/>
  <c r="C2017" i="4"/>
  <c r="D2016" i="4"/>
  <c r="G2016" i="4" s="1"/>
  <c r="C2016" i="4"/>
  <c r="C2015" i="4"/>
  <c r="D2015" i="4" s="1"/>
  <c r="G2015" i="4" s="1"/>
  <c r="G2014" i="4"/>
  <c r="D2014" i="4"/>
  <c r="C2014" i="4"/>
  <c r="G2013" i="4"/>
  <c r="D2013" i="4"/>
  <c r="C2013" i="4"/>
  <c r="D2012" i="4"/>
  <c r="G2012" i="4" s="1"/>
  <c r="C2012" i="4"/>
  <c r="C2011" i="4"/>
  <c r="D2011" i="4" s="1"/>
  <c r="G2011" i="4" s="1"/>
  <c r="G2010" i="4"/>
  <c r="D2010" i="4"/>
  <c r="C2010" i="4"/>
  <c r="G2009" i="4"/>
  <c r="D2009" i="4"/>
  <c r="C2009" i="4"/>
  <c r="D2008" i="4"/>
  <c r="G2008" i="4" s="1"/>
  <c r="C2008" i="4"/>
  <c r="C2007" i="4"/>
  <c r="D2007" i="4" s="1"/>
  <c r="G2007" i="4" s="1"/>
  <c r="G2006" i="4"/>
  <c r="D2006" i="4"/>
  <c r="C2006" i="4"/>
  <c r="G2005" i="4"/>
  <c r="D2005" i="4"/>
  <c r="C2005" i="4"/>
  <c r="D2004" i="4"/>
  <c r="G2004" i="4" s="1"/>
  <c r="C2004" i="4"/>
  <c r="C2003" i="4"/>
  <c r="D2003" i="4" s="1"/>
  <c r="G2003" i="4" s="1"/>
  <c r="G2002" i="4"/>
  <c r="D2002" i="4"/>
  <c r="C2002" i="4"/>
  <c r="G2001" i="4"/>
  <c r="D2001" i="4"/>
  <c r="C2001" i="4"/>
  <c r="D2000" i="4"/>
  <c r="G2000" i="4" s="1"/>
  <c r="C2000" i="4"/>
  <c r="C1999" i="4"/>
  <c r="D1999" i="4" s="1"/>
  <c r="G1999" i="4" s="1"/>
  <c r="G1998" i="4"/>
  <c r="D1998" i="4"/>
  <c r="C1998" i="4"/>
  <c r="G1997" i="4"/>
  <c r="D1997" i="4"/>
  <c r="C1997" i="4"/>
  <c r="D1996" i="4"/>
  <c r="G1996" i="4" s="1"/>
  <c r="C1996" i="4"/>
  <c r="C1995" i="4"/>
  <c r="D1995" i="4" s="1"/>
  <c r="G1995" i="4" s="1"/>
  <c r="G1994" i="4"/>
  <c r="D1994" i="4"/>
  <c r="C1994" i="4"/>
  <c r="G1993" i="4"/>
  <c r="D1993" i="4"/>
  <c r="C1993" i="4"/>
  <c r="D1992" i="4"/>
  <c r="G1992" i="4" s="1"/>
  <c r="C1992" i="4"/>
  <c r="C1991" i="4"/>
  <c r="D1991" i="4" s="1"/>
  <c r="G1991" i="4" s="1"/>
  <c r="G1990" i="4"/>
  <c r="D1990" i="4"/>
  <c r="C1990" i="4"/>
  <c r="G1989" i="4"/>
  <c r="D1989" i="4"/>
  <c r="C1989" i="4"/>
  <c r="D1988" i="4"/>
  <c r="G1988" i="4" s="1"/>
  <c r="C1988" i="4"/>
  <c r="C1987" i="4"/>
  <c r="D1987" i="4" s="1"/>
  <c r="G1987" i="4" s="1"/>
  <c r="G1986" i="4"/>
  <c r="D1986" i="4"/>
  <c r="C1986" i="4"/>
  <c r="G1985" i="4"/>
  <c r="D1985" i="4"/>
  <c r="C1985" i="4"/>
  <c r="D1984" i="4"/>
  <c r="G1984" i="4" s="1"/>
  <c r="C1984" i="4"/>
  <c r="C1983" i="4"/>
  <c r="D1983" i="4" s="1"/>
  <c r="G1983" i="4" s="1"/>
  <c r="G1982" i="4"/>
  <c r="D1982" i="4"/>
  <c r="C1982" i="4"/>
  <c r="D1981" i="4"/>
  <c r="G1981" i="4" s="1"/>
  <c r="C1981" i="4"/>
  <c r="D1980" i="4"/>
  <c r="G1980" i="4" s="1"/>
  <c r="C1980" i="4"/>
  <c r="C1979" i="4"/>
  <c r="D1979" i="4" s="1"/>
  <c r="G1979" i="4" s="1"/>
  <c r="G1978" i="4"/>
  <c r="D1978" i="4"/>
  <c r="C1978" i="4"/>
  <c r="G1977" i="4"/>
  <c r="D1977" i="4"/>
  <c r="C1977" i="4"/>
  <c r="C1976" i="4"/>
  <c r="D1976" i="4" s="1"/>
  <c r="G1976" i="4" s="1"/>
  <c r="C1975" i="4"/>
  <c r="D1975" i="4" s="1"/>
  <c r="G1975" i="4" s="1"/>
  <c r="G1974" i="4"/>
  <c r="D1974" i="4"/>
  <c r="C1974" i="4"/>
  <c r="G1973" i="4"/>
  <c r="D1973" i="4"/>
  <c r="C1973" i="4"/>
  <c r="D1972" i="4"/>
  <c r="G1972" i="4" s="1"/>
  <c r="C1972" i="4"/>
  <c r="C1971" i="4"/>
  <c r="D1971" i="4" s="1"/>
  <c r="G1971" i="4" s="1"/>
  <c r="G1970" i="4"/>
  <c r="D1970" i="4"/>
  <c r="C1970" i="4"/>
  <c r="G1969" i="4"/>
  <c r="D1969" i="4"/>
  <c r="C1969" i="4"/>
  <c r="C1968" i="4"/>
  <c r="D1968" i="4" s="1"/>
  <c r="G1968" i="4" s="1"/>
  <c r="C1967" i="4"/>
  <c r="D1967" i="4" s="1"/>
  <c r="G1967" i="4" s="1"/>
  <c r="G1966" i="4"/>
  <c r="D1966" i="4"/>
  <c r="C1966" i="4"/>
  <c r="D1965" i="4"/>
  <c r="G1965" i="4" s="1"/>
  <c r="C1965" i="4"/>
  <c r="D1964" i="4"/>
  <c r="G1964" i="4" s="1"/>
  <c r="C1964" i="4"/>
  <c r="C1963" i="4"/>
  <c r="D1963" i="4" s="1"/>
  <c r="G1963" i="4" s="1"/>
  <c r="G1962" i="4"/>
  <c r="D1962" i="4"/>
  <c r="C1962" i="4"/>
  <c r="G1961" i="4"/>
  <c r="D1961" i="4"/>
  <c r="C1961" i="4"/>
  <c r="C1960" i="4"/>
  <c r="D1960" i="4" s="1"/>
  <c r="G1960" i="4" s="1"/>
  <c r="C1959" i="4"/>
  <c r="D1959" i="4" s="1"/>
  <c r="G1959" i="4" s="1"/>
  <c r="G1958" i="4"/>
  <c r="D1958" i="4"/>
  <c r="C1958" i="4"/>
  <c r="G1957" i="4"/>
  <c r="D1957" i="4"/>
  <c r="C1957" i="4"/>
  <c r="D1956" i="4"/>
  <c r="G1956" i="4" s="1"/>
  <c r="C1956" i="4"/>
  <c r="C1955" i="4"/>
  <c r="D1955" i="4" s="1"/>
  <c r="G1955" i="4" s="1"/>
  <c r="G1954" i="4"/>
  <c r="D1954" i="4"/>
  <c r="C1954" i="4"/>
  <c r="G1953" i="4"/>
  <c r="D1953" i="4"/>
  <c r="C1953" i="4"/>
  <c r="C1952" i="4"/>
  <c r="D1952" i="4" s="1"/>
  <c r="G1952" i="4" s="1"/>
  <c r="C1951" i="4"/>
  <c r="D1951" i="4" s="1"/>
  <c r="G1951" i="4" s="1"/>
  <c r="G1950" i="4"/>
  <c r="D1950" i="4"/>
  <c r="C1950" i="4"/>
  <c r="D1949" i="4"/>
  <c r="G1949" i="4" s="1"/>
  <c r="C1949" i="4"/>
  <c r="D1948" i="4"/>
  <c r="G1948" i="4" s="1"/>
  <c r="C1948" i="4"/>
  <c r="C1947" i="4"/>
  <c r="D1947" i="4" s="1"/>
  <c r="G1947" i="4" s="1"/>
  <c r="G1946" i="4"/>
  <c r="D1946" i="4"/>
  <c r="C1946" i="4"/>
  <c r="G1945" i="4"/>
  <c r="D1945" i="4"/>
  <c r="C1945" i="4"/>
  <c r="C1944" i="4"/>
  <c r="D1944" i="4" s="1"/>
  <c r="G1944" i="4" s="1"/>
  <c r="C1943" i="4"/>
  <c r="D1943" i="4" s="1"/>
  <c r="G1943" i="4" s="1"/>
  <c r="G1942" i="4"/>
  <c r="D1942" i="4"/>
  <c r="C1942" i="4"/>
  <c r="D1941" i="4"/>
  <c r="G1941" i="4" s="1"/>
  <c r="C1941" i="4"/>
  <c r="D1940" i="4"/>
  <c r="G1940" i="4" s="1"/>
  <c r="C1940" i="4"/>
  <c r="C1939" i="4"/>
  <c r="D1939" i="4" s="1"/>
  <c r="G1939" i="4" s="1"/>
  <c r="G1938" i="4"/>
  <c r="D1938" i="4"/>
  <c r="C1938" i="4"/>
  <c r="G1937" i="4"/>
  <c r="D1937" i="4"/>
  <c r="C1937" i="4"/>
  <c r="C1936" i="4"/>
  <c r="D1936" i="4" s="1"/>
  <c r="G1936" i="4" s="1"/>
  <c r="C1935" i="4"/>
  <c r="D1935" i="4" s="1"/>
  <c r="G1935" i="4" s="1"/>
  <c r="G1934" i="4"/>
  <c r="D1934" i="4"/>
  <c r="C1934" i="4"/>
  <c r="D1933" i="4"/>
  <c r="G1933" i="4" s="1"/>
  <c r="C1933" i="4"/>
  <c r="D1932" i="4"/>
  <c r="G1932" i="4" s="1"/>
  <c r="C1932" i="4"/>
  <c r="C1931" i="4"/>
  <c r="D1931" i="4" s="1"/>
  <c r="G1931" i="4" s="1"/>
  <c r="G1930" i="4"/>
  <c r="D1930" i="4"/>
  <c r="C1930" i="4"/>
  <c r="G1929" i="4"/>
  <c r="D1929" i="4"/>
  <c r="C1929" i="4"/>
  <c r="C1928" i="4"/>
  <c r="D1928" i="4" s="1"/>
  <c r="G1928" i="4" s="1"/>
  <c r="C1927" i="4"/>
  <c r="D1927" i="4" s="1"/>
  <c r="G1927" i="4" s="1"/>
  <c r="G1926" i="4"/>
  <c r="D1926" i="4"/>
  <c r="C1926" i="4"/>
  <c r="D1925" i="4"/>
  <c r="G1925" i="4" s="1"/>
  <c r="C1925" i="4"/>
  <c r="D1924" i="4"/>
  <c r="G1924" i="4" s="1"/>
  <c r="C1924" i="4"/>
  <c r="C1923" i="4"/>
  <c r="D1923" i="4" s="1"/>
  <c r="G1923" i="4" s="1"/>
  <c r="G1922" i="4"/>
  <c r="D1922" i="4"/>
  <c r="C1922" i="4"/>
  <c r="G1921" i="4"/>
  <c r="D1921" i="4"/>
  <c r="C1921" i="4"/>
  <c r="C1920" i="4"/>
  <c r="D1920" i="4" s="1"/>
  <c r="G1920" i="4" s="1"/>
  <c r="C1919" i="4"/>
  <c r="D1919" i="4" s="1"/>
  <c r="G1919" i="4" s="1"/>
  <c r="G1918" i="4"/>
  <c r="D1918" i="4"/>
  <c r="C1918" i="4"/>
  <c r="D1917" i="4"/>
  <c r="G1917" i="4" s="1"/>
  <c r="C1917" i="4"/>
  <c r="D1916" i="4"/>
  <c r="G1916" i="4" s="1"/>
  <c r="C1916" i="4"/>
  <c r="G1915" i="4"/>
  <c r="C1915" i="4"/>
  <c r="D1915" i="4" s="1"/>
  <c r="G1914" i="4"/>
  <c r="D1914" i="4"/>
  <c r="C1914" i="4"/>
  <c r="D1913" i="4"/>
  <c r="G1913" i="4" s="1"/>
  <c r="C1913" i="4"/>
  <c r="D1912" i="4"/>
  <c r="G1912" i="4" s="1"/>
  <c r="C1912" i="4"/>
  <c r="G1911" i="4"/>
  <c r="C1911" i="4"/>
  <c r="D1911" i="4" s="1"/>
  <c r="G1910" i="4"/>
  <c r="D1910" i="4"/>
  <c r="C1910" i="4"/>
  <c r="D1909" i="4"/>
  <c r="G1909" i="4" s="1"/>
  <c r="C1909" i="4"/>
  <c r="D1908" i="4"/>
  <c r="G1908" i="4" s="1"/>
  <c r="C1908" i="4"/>
  <c r="G1907" i="4"/>
  <c r="C1907" i="4"/>
  <c r="D1907" i="4" s="1"/>
  <c r="G1906" i="4"/>
  <c r="D1906" i="4"/>
  <c r="C1906" i="4"/>
  <c r="D1905" i="4"/>
  <c r="G1905" i="4" s="1"/>
  <c r="C1905" i="4"/>
  <c r="D1904" i="4"/>
  <c r="G1904" i="4" s="1"/>
  <c r="C1904" i="4"/>
  <c r="G1903" i="4"/>
  <c r="C1903" i="4"/>
  <c r="D1903" i="4" s="1"/>
  <c r="G1902" i="4"/>
  <c r="D1902" i="4"/>
  <c r="C1902" i="4"/>
  <c r="D1901" i="4"/>
  <c r="G1901" i="4" s="1"/>
  <c r="C1901" i="4"/>
  <c r="D1900" i="4"/>
  <c r="G1900" i="4" s="1"/>
  <c r="C1900" i="4"/>
  <c r="G1899" i="4"/>
  <c r="C1899" i="4"/>
  <c r="D1899" i="4" s="1"/>
  <c r="G1898" i="4"/>
  <c r="D1898" i="4"/>
  <c r="C1898" i="4"/>
  <c r="D1897" i="4"/>
  <c r="G1897" i="4" s="1"/>
  <c r="C1897" i="4"/>
  <c r="C1896" i="4"/>
  <c r="D1896" i="4" s="1"/>
  <c r="G1896" i="4" s="1"/>
  <c r="C1895" i="4"/>
  <c r="D1895" i="4" s="1"/>
  <c r="G1895" i="4" s="1"/>
  <c r="D1894" i="4"/>
  <c r="G1894" i="4" s="1"/>
  <c r="C1894" i="4"/>
  <c r="C1893" i="4"/>
  <c r="D1893" i="4" s="1"/>
  <c r="G1893" i="4" s="1"/>
  <c r="C1892" i="4"/>
  <c r="D1892" i="4" s="1"/>
  <c r="G1892" i="4" s="1"/>
  <c r="C1891" i="4"/>
  <c r="D1891" i="4" s="1"/>
  <c r="G1891" i="4" s="1"/>
  <c r="D1890" i="4"/>
  <c r="G1890" i="4" s="1"/>
  <c r="C1890" i="4"/>
  <c r="C1889" i="4"/>
  <c r="D1889" i="4" s="1"/>
  <c r="G1889" i="4" s="1"/>
  <c r="C1888" i="4"/>
  <c r="D1888" i="4" s="1"/>
  <c r="G1888" i="4" s="1"/>
  <c r="C1887" i="4"/>
  <c r="D1887" i="4" s="1"/>
  <c r="G1887" i="4" s="1"/>
  <c r="D1886" i="4"/>
  <c r="G1886" i="4" s="1"/>
  <c r="C1886" i="4"/>
  <c r="C1885" i="4"/>
  <c r="D1885" i="4" s="1"/>
  <c r="G1885" i="4" s="1"/>
  <c r="C1884" i="4"/>
  <c r="D1884" i="4" s="1"/>
  <c r="G1884" i="4" s="1"/>
  <c r="C1883" i="4"/>
  <c r="D1883" i="4" s="1"/>
  <c r="G1883" i="4" s="1"/>
  <c r="D1882" i="4"/>
  <c r="G1882" i="4" s="1"/>
  <c r="C1882" i="4"/>
  <c r="C1881" i="4"/>
  <c r="D1881" i="4" s="1"/>
  <c r="G1881" i="4" s="1"/>
  <c r="C1880" i="4"/>
  <c r="D1880" i="4" s="1"/>
  <c r="G1880" i="4" s="1"/>
  <c r="C1879" i="4"/>
  <c r="D1879" i="4" s="1"/>
  <c r="G1879" i="4" s="1"/>
  <c r="D1878" i="4"/>
  <c r="G1878" i="4" s="1"/>
  <c r="C1878" i="4"/>
  <c r="C1877" i="4"/>
  <c r="D1877" i="4" s="1"/>
  <c r="G1877" i="4" s="1"/>
  <c r="C1876" i="4"/>
  <c r="D1876" i="4" s="1"/>
  <c r="G1876" i="4" s="1"/>
  <c r="C1875" i="4"/>
  <c r="D1875" i="4" s="1"/>
  <c r="G1875" i="4" s="1"/>
  <c r="D1874" i="4"/>
  <c r="G1874" i="4" s="1"/>
  <c r="C1874" i="4"/>
  <c r="C1873" i="4"/>
  <c r="D1873" i="4" s="1"/>
  <c r="G1873" i="4" s="1"/>
  <c r="C1872" i="4"/>
  <c r="D1872" i="4" s="1"/>
  <c r="G1872" i="4" s="1"/>
  <c r="C1871" i="4"/>
  <c r="D1871" i="4" s="1"/>
  <c r="G1871" i="4" s="1"/>
  <c r="D1870" i="4"/>
  <c r="G1870" i="4" s="1"/>
  <c r="C1870" i="4"/>
  <c r="C1869" i="4"/>
  <c r="D1869" i="4" s="1"/>
  <c r="G1869" i="4" s="1"/>
  <c r="C1868" i="4"/>
  <c r="D1868" i="4" s="1"/>
  <c r="G1868" i="4" s="1"/>
  <c r="C1867" i="4"/>
  <c r="D1867" i="4" s="1"/>
  <c r="G1867" i="4" s="1"/>
  <c r="D1866" i="4"/>
  <c r="G1866" i="4" s="1"/>
  <c r="C1866" i="4"/>
  <c r="C1865" i="4"/>
  <c r="D1865" i="4" s="1"/>
  <c r="G1865" i="4" s="1"/>
  <c r="C1864" i="4"/>
  <c r="D1864" i="4" s="1"/>
  <c r="G1864" i="4" s="1"/>
  <c r="C1863" i="4"/>
  <c r="D1863" i="4" s="1"/>
  <c r="G1863" i="4" s="1"/>
  <c r="D1862" i="4"/>
  <c r="G1862" i="4" s="1"/>
  <c r="C1862" i="4"/>
  <c r="C1861" i="4"/>
  <c r="D1861" i="4" s="1"/>
  <c r="G1861" i="4" s="1"/>
  <c r="C1860" i="4"/>
  <c r="D1860" i="4" s="1"/>
  <c r="G1860" i="4" s="1"/>
  <c r="C1859" i="4"/>
  <c r="D1859" i="4" s="1"/>
  <c r="G1859" i="4" s="1"/>
  <c r="D1858" i="4"/>
  <c r="G1858" i="4" s="1"/>
  <c r="C1858" i="4"/>
  <c r="C1857" i="4"/>
  <c r="D1857" i="4" s="1"/>
  <c r="G1857" i="4" s="1"/>
  <c r="C1856" i="4"/>
  <c r="D1856" i="4" s="1"/>
  <c r="G1856" i="4" s="1"/>
  <c r="C1855" i="4"/>
  <c r="D1855" i="4" s="1"/>
  <c r="G1855" i="4" s="1"/>
  <c r="D1854" i="4"/>
  <c r="G1854" i="4" s="1"/>
  <c r="C1854" i="4"/>
  <c r="C1853" i="4"/>
  <c r="D1853" i="4" s="1"/>
  <c r="G1853" i="4" s="1"/>
  <c r="C1852" i="4"/>
  <c r="D1852" i="4" s="1"/>
  <c r="G1852" i="4" s="1"/>
  <c r="C1851" i="4"/>
  <c r="D1851" i="4" s="1"/>
  <c r="G1851" i="4" s="1"/>
  <c r="D1850" i="4"/>
  <c r="G1850" i="4" s="1"/>
  <c r="C1850" i="4"/>
  <c r="G1849" i="4"/>
  <c r="C1849" i="4"/>
  <c r="D1849" i="4" s="1"/>
  <c r="C1848" i="4"/>
  <c r="D1848" i="4" s="1"/>
  <c r="G1848" i="4" s="1"/>
  <c r="C1847" i="4"/>
  <c r="D1847" i="4" s="1"/>
  <c r="G1847" i="4" s="1"/>
  <c r="D1846" i="4"/>
  <c r="G1846" i="4" s="1"/>
  <c r="C1846" i="4"/>
  <c r="C1845" i="4"/>
  <c r="D1845" i="4" s="1"/>
  <c r="G1845" i="4" s="1"/>
  <c r="C1844" i="4"/>
  <c r="D1844" i="4" s="1"/>
  <c r="G1844" i="4" s="1"/>
  <c r="C1843" i="4"/>
  <c r="D1843" i="4" s="1"/>
  <c r="G1843" i="4" s="1"/>
  <c r="D1842" i="4"/>
  <c r="G1842" i="4" s="1"/>
  <c r="C1842" i="4"/>
  <c r="G1841" i="4"/>
  <c r="C1841" i="4"/>
  <c r="D1841" i="4" s="1"/>
  <c r="C1840" i="4"/>
  <c r="D1840" i="4" s="1"/>
  <c r="G1840" i="4" s="1"/>
  <c r="C1839" i="4"/>
  <c r="D1839" i="4" s="1"/>
  <c r="G1839" i="4" s="1"/>
  <c r="D1838" i="4"/>
  <c r="G1838" i="4" s="1"/>
  <c r="C1838" i="4"/>
  <c r="C1837" i="4"/>
  <c r="D1837" i="4" s="1"/>
  <c r="G1837" i="4" s="1"/>
  <c r="C1836" i="4"/>
  <c r="D1836" i="4" s="1"/>
  <c r="G1836" i="4" s="1"/>
  <c r="C1835" i="4"/>
  <c r="D1835" i="4" s="1"/>
  <c r="G1835" i="4" s="1"/>
  <c r="D1834" i="4"/>
  <c r="G1834" i="4" s="1"/>
  <c r="C1834" i="4"/>
  <c r="C1833" i="4"/>
  <c r="D1833" i="4" s="1"/>
  <c r="G1833" i="4" s="1"/>
  <c r="C1832" i="4"/>
  <c r="D1832" i="4" s="1"/>
  <c r="G1832" i="4" s="1"/>
  <c r="C1831" i="4"/>
  <c r="D1831" i="4" s="1"/>
  <c r="G1831" i="4" s="1"/>
  <c r="D1830" i="4"/>
  <c r="G1830" i="4" s="1"/>
  <c r="C1830" i="4"/>
  <c r="C1829" i="4"/>
  <c r="D1829" i="4" s="1"/>
  <c r="G1829" i="4" s="1"/>
  <c r="C1828" i="4"/>
  <c r="D1828" i="4" s="1"/>
  <c r="G1828" i="4" s="1"/>
  <c r="C1827" i="4"/>
  <c r="D1827" i="4" s="1"/>
  <c r="G1827" i="4" s="1"/>
  <c r="D1826" i="4"/>
  <c r="G1826" i="4" s="1"/>
  <c r="C1826" i="4"/>
  <c r="C1825" i="4"/>
  <c r="D1825" i="4" s="1"/>
  <c r="G1825" i="4" s="1"/>
  <c r="C1824" i="4"/>
  <c r="D1824" i="4" s="1"/>
  <c r="G1824" i="4" s="1"/>
  <c r="C1823" i="4"/>
  <c r="D1823" i="4" s="1"/>
  <c r="G1823" i="4" s="1"/>
  <c r="D1822" i="4"/>
  <c r="G1822" i="4" s="1"/>
  <c r="C1822" i="4"/>
  <c r="C1821" i="4"/>
  <c r="D1821" i="4" s="1"/>
  <c r="G1821" i="4" s="1"/>
  <c r="C1820" i="4"/>
  <c r="D1820" i="4" s="1"/>
  <c r="G1820" i="4" s="1"/>
  <c r="C1819" i="4"/>
  <c r="D1819" i="4" s="1"/>
  <c r="G1819" i="4" s="1"/>
  <c r="D1818" i="4"/>
  <c r="G1818" i="4" s="1"/>
  <c r="C1818" i="4"/>
  <c r="C1817" i="4"/>
  <c r="D1817" i="4" s="1"/>
  <c r="G1817" i="4" s="1"/>
  <c r="C1816" i="4"/>
  <c r="D1816" i="4" s="1"/>
  <c r="G1816" i="4" s="1"/>
  <c r="C1815" i="4"/>
  <c r="D1815" i="4" s="1"/>
  <c r="G1815" i="4" s="1"/>
  <c r="D1814" i="4"/>
  <c r="G1814" i="4" s="1"/>
  <c r="C1814" i="4"/>
  <c r="C1813" i="4"/>
  <c r="D1813" i="4" s="1"/>
  <c r="G1813" i="4" s="1"/>
  <c r="C1812" i="4"/>
  <c r="D1812" i="4" s="1"/>
  <c r="G1812" i="4" s="1"/>
  <c r="C1811" i="4"/>
  <c r="D1811" i="4" s="1"/>
  <c r="G1811" i="4" s="1"/>
  <c r="D1810" i="4"/>
  <c r="G1810" i="4" s="1"/>
  <c r="C1810" i="4"/>
  <c r="C1809" i="4"/>
  <c r="D1809" i="4" s="1"/>
  <c r="G1809" i="4" s="1"/>
  <c r="D1808" i="4"/>
  <c r="G1808" i="4" s="1"/>
  <c r="C1808" i="4"/>
  <c r="C1807" i="4"/>
  <c r="D1807" i="4" s="1"/>
  <c r="G1807" i="4" s="1"/>
  <c r="D1806" i="4"/>
  <c r="G1806" i="4" s="1"/>
  <c r="C1806" i="4"/>
  <c r="C1805" i="4"/>
  <c r="D1805" i="4" s="1"/>
  <c r="G1805" i="4" s="1"/>
  <c r="D1804" i="4"/>
  <c r="G1804" i="4" s="1"/>
  <c r="C1804" i="4"/>
  <c r="C1803" i="4"/>
  <c r="D1803" i="4" s="1"/>
  <c r="G1803" i="4" s="1"/>
  <c r="D1802" i="4"/>
  <c r="G1802" i="4" s="1"/>
  <c r="C1802" i="4"/>
  <c r="C1801" i="4"/>
  <c r="D1801" i="4" s="1"/>
  <c r="G1801" i="4" s="1"/>
  <c r="D1800" i="4"/>
  <c r="G1800" i="4" s="1"/>
  <c r="C1800" i="4"/>
  <c r="C1799" i="4"/>
  <c r="D1799" i="4" s="1"/>
  <c r="G1799" i="4" s="1"/>
  <c r="D1798" i="4"/>
  <c r="G1798" i="4" s="1"/>
  <c r="C1798" i="4"/>
  <c r="C1797" i="4"/>
  <c r="D1797" i="4" s="1"/>
  <c r="G1797" i="4" s="1"/>
  <c r="D1796" i="4"/>
  <c r="G1796" i="4" s="1"/>
  <c r="C1796" i="4"/>
  <c r="C1795" i="4"/>
  <c r="D1795" i="4" s="1"/>
  <c r="G1795" i="4" s="1"/>
  <c r="D1794" i="4"/>
  <c r="G1794" i="4" s="1"/>
  <c r="C1794" i="4"/>
  <c r="C1793" i="4"/>
  <c r="D1793" i="4" s="1"/>
  <c r="G1793" i="4" s="1"/>
  <c r="D1792" i="4"/>
  <c r="G1792" i="4" s="1"/>
  <c r="C1792" i="4"/>
  <c r="C1791" i="4"/>
  <c r="D1791" i="4" s="1"/>
  <c r="G1791" i="4" s="1"/>
  <c r="D1790" i="4"/>
  <c r="G1790" i="4" s="1"/>
  <c r="C1790" i="4"/>
  <c r="C1789" i="4"/>
  <c r="D1789" i="4" s="1"/>
  <c r="G1789" i="4" s="1"/>
  <c r="D1788" i="4"/>
  <c r="G1788" i="4" s="1"/>
  <c r="C1788" i="4"/>
  <c r="C1787" i="4"/>
  <c r="D1787" i="4" s="1"/>
  <c r="G1787" i="4" s="1"/>
  <c r="D1786" i="4"/>
  <c r="G1786" i="4" s="1"/>
  <c r="C1786" i="4"/>
  <c r="C1785" i="4"/>
  <c r="D1785" i="4" s="1"/>
  <c r="G1785" i="4" s="1"/>
  <c r="D1784" i="4"/>
  <c r="G1784" i="4" s="1"/>
  <c r="C1784" i="4"/>
  <c r="C1783" i="4"/>
  <c r="D1783" i="4" s="1"/>
  <c r="G1783" i="4" s="1"/>
  <c r="D1782" i="4"/>
  <c r="G1782" i="4" s="1"/>
  <c r="C1782" i="4"/>
  <c r="C1781" i="4"/>
  <c r="D1781" i="4" s="1"/>
  <c r="G1781" i="4" s="1"/>
  <c r="D1780" i="4"/>
  <c r="G1780" i="4" s="1"/>
  <c r="C1780" i="4"/>
  <c r="C1779" i="4"/>
  <c r="D1779" i="4" s="1"/>
  <c r="G1779" i="4" s="1"/>
  <c r="D1778" i="4"/>
  <c r="G1778" i="4" s="1"/>
  <c r="C1778" i="4"/>
  <c r="C1777" i="4"/>
  <c r="D1777" i="4" s="1"/>
  <c r="G1777" i="4" s="1"/>
  <c r="D1776" i="4"/>
  <c r="G1776" i="4" s="1"/>
  <c r="C1776" i="4"/>
  <c r="C1775" i="4"/>
  <c r="D1775" i="4" s="1"/>
  <c r="G1775" i="4" s="1"/>
  <c r="D1774" i="4"/>
  <c r="G1774" i="4" s="1"/>
  <c r="C1774" i="4"/>
  <c r="C1773" i="4"/>
  <c r="D1773" i="4" s="1"/>
  <c r="G1773" i="4" s="1"/>
  <c r="D1772" i="4"/>
  <c r="G1772" i="4" s="1"/>
  <c r="C1772" i="4"/>
  <c r="C1771" i="4"/>
  <c r="D1771" i="4" s="1"/>
  <c r="G1771" i="4" s="1"/>
  <c r="D1770" i="4"/>
  <c r="G1770" i="4" s="1"/>
  <c r="C1770" i="4"/>
  <c r="C1769" i="4"/>
  <c r="D1769" i="4" s="1"/>
  <c r="G1769" i="4" s="1"/>
  <c r="D1768" i="4"/>
  <c r="G1768" i="4" s="1"/>
  <c r="C1768" i="4"/>
  <c r="C1767" i="4"/>
  <c r="D1767" i="4" s="1"/>
  <c r="G1767" i="4" s="1"/>
  <c r="D1766" i="4"/>
  <c r="G1766" i="4" s="1"/>
  <c r="C1766" i="4"/>
  <c r="C1765" i="4"/>
  <c r="D1765" i="4" s="1"/>
  <c r="G1765" i="4" s="1"/>
  <c r="D1764" i="4"/>
  <c r="G1764" i="4" s="1"/>
  <c r="C1764" i="4"/>
  <c r="C1763" i="4"/>
  <c r="D1763" i="4" s="1"/>
  <c r="G1763" i="4" s="1"/>
  <c r="D1762" i="4"/>
  <c r="G1762" i="4" s="1"/>
  <c r="C1762" i="4"/>
  <c r="C1761" i="4"/>
  <c r="D1761" i="4" s="1"/>
  <c r="G1761" i="4" s="1"/>
  <c r="D1760" i="4"/>
  <c r="G1760" i="4" s="1"/>
  <c r="C1760" i="4"/>
  <c r="C1759" i="4"/>
  <c r="D1759" i="4" s="1"/>
  <c r="G1759" i="4" s="1"/>
  <c r="D1758" i="4"/>
  <c r="G1758" i="4" s="1"/>
  <c r="C1758" i="4"/>
  <c r="C1757" i="4"/>
  <c r="D1757" i="4" s="1"/>
  <c r="G1757" i="4" s="1"/>
  <c r="D1756" i="4"/>
  <c r="G1756" i="4" s="1"/>
  <c r="C1756" i="4"/>
  <c r="C1755" i="4"/>
  <c r="D1755" i="4" s="1"/>
  <c r="G1755" i="4" s="1"/>
  <c r="D1754" i="4"/>
  <c r="G1754" i="4" s="1"/>
  <c r="C1754" i="4"/>
  <c r="C1753" i="4"/>
  <c r="D1753" i="4" s="1"/>
  <c r="G1753" i="4" s="1"/>
  <c r="D1752" i="4"/>
  <c r="G1752" i="4" s="1"/>
  <c r="C1752" i="4"/>
  <c r="C1751" i="4"/>
  <c r="D1751" i="4" s="1"/>
  <c r="G1751" i="4" s="1"/>
  <c r="D1750" i="4"/>
  <c r="G1750" i="4" s="1"/>
  <c r="C1750" i="4"/>
  <c r="C1749" i="4"/>
  <c r="D1749" i="4" s="1"/>
  <c r="G1749" i="4" s="1"/>
  <c r="D1748" i="4"/>
  <c r="G1748" i="4" s="1"/>
  <c r="C1748" i="4"/>
  <c r="C1747" i="4"/>
  <c r="D1747" i="4" s="1"/>
  <c r="G1747" i="4" s="1"/>
  <c r="D1746" i="4"/>
  <c r="G1746" i="4" s="1"/>
  <c r="C1746" i="4"/>
  <c r="C1745" i="4"/>
  <c r="D1745" i="4" s="1"/>
  <c r="G1745" i="4" s="1"/>
  <c r="D1744" i="4"/>
  <c r="G1744" i="4" s="1"/>
  <c r="C1744" i="4"/>
  <c r="C1743" i="4"/>
  <c r="D1743" i="4" s="1"/>
  <c r="G1743" i="4" s="1"/>
  <c r="D1742" i="4"/>
  <c r="G1742" i="4" s="1"/>
  <c r="C1742" i="4"/>
  <c r="C1741" i="4"/>
  <c r="D1741" i="4" s="1"/>
  <c r="G1741" i="4" s="1"/>
  <c r="D1740" i="4"/>
  <c r="G1740" i="4" s="1"/>
  <c r="C1740" i="4"/>
  <c r="C1739" i="4"/>
  <c r="D1739" i="4" s="1"/>
  <c r="G1739" i="4" s="1"/>
  <c r="D1738" i="4"/>
  <c r="G1738" i="4" s="1"/>
  <c r="C1738" i="4"/>
  <c r="C1737" i="4"/>
  <c r="D1737" i="4" s="1"/>
  <c r="G1737" i="4" s="1"/>
  <c r="D1736" i="4"/>
  <c r="G1736" i="4" s="1"/>
  <c r="C1736" i="4"/>
  <c r="C1735" i="4"/>
  <c r="D1735" i="4" s="1"/>
  <c r="G1735" i="4" s="1"/>
  <c r="D1734" i="4"/>
  <c r="G1734" i="4" s="1"/>
  <c r="C1734" i="4"/>
  <c r="C1733" i="4"/>
  <c r="D1733" i="4" s="1"/>
  <c r="G1733" i="4" s="1"/>
  <c r="D1732" i="4"/>
  <c r="G1732" i="4" s="1"/>
  <c r="C1732" i="4"/>
  <c r="C1731" i="4"/>
  <c r="D1731" i="4" s="1"/>
  <c r="G1731" i="4" s="1"/>
  <c r="D1730" i="4"/>
  <c r="G1730" i="4" s="1"/>
  <c r="C1730" i="4"/>
  <c r="C1729" i="4"/>
  <c r="D1729" i="4" s="1"/>
  <c r="G1729" i="4" s="1"/>
  <c r="D1728" i="4"/>
  <c r="G1728" i="4" s="1"/>
  <c r="C1728" i="4"/>
  <c r="C1727" i="4"/>
  <c r="D1727" i="4" s="1"/>
  <c r="G1727" i="4" s="1"/>
  <c r="D1726" i="4"/>
  <c r="G1726" i="4" s="1"/>
  <c r="C1726" i="4"/>
  <c r="D1725" i="4"/>
  <c r="G1725" i="4" s="1"/>
  <c r="C1725" i="4"/>
  <c r="C1724" i="4"/>
  <c r="D1724" i="4" s="1"/>
  <c r="G1724" i="4" s="1"/>
  <c r="G1723" i="4"/>
  <c r="D1723" i="4"/>
  <c r="C1723" i="4"/>
  <c r="G1722" i="4"/>
  <c r="D1722" i="4"/>
  <c r="C1722" i="4"/>
  <c r="D1721" i="4"/>
  <c r="G1721" i="4" s="1"/>
  <c r="C1721" i="4"/>
  <c r="C1720" i="4"/>
  <c r="D1720" i="4" s="1"/>
  <c r="G1720" i="4" s="1"/>
  <c r="G1719" i="4"/>
  <c r="D1719" i="4"/>
  <c r="C1719" i="4"/>
  <c r="G1718" i="4"/>
  <c r="D1718" i="4"/>
  <c r="C1718" i="4"/>
  <c r="D1717" i="4"/>
  <c r="G1717" i="4" s="1"/>
  <c r="C1717" i="4"/>
  <c r="C1716" i="4"/>
  <c r="D1716" i="4" s="1"/>
  <c r="G1716" i="4" s="1"/>
  <c r="G1715" i="4"/>
  <c r="D1715" i="4"/>
  <c r="C1715" i="4"/>
  <c r="G1714" i="4"/>
  <c r="D1714" i="4"/>
  <c r="C1714" i="4"/>
  <c r="D1713" i="4"/>
  <c r="G1713" i="4" s="1"/>
  <c r="C1713" i="4"/>
  <c r="C1712" i="4"/>
  <c r="D1712" i="4" s="1"/>
  <c r="G1712" i="4" s="1"/>
  <c r="G1711" i="4"/>
  <c r="D1711" i="4"/>
  <c r="C1711" i="4"/>
  <c r="G1710" i="4"/>
  <c r="D1710" i="4"/>
  <c r="C1710" i="4"/>
  <c r="D1709" i="4"/>
  <c r="G1709" i="4" s="1"/>
  <c r="C1709" i="4"/>
  <c r="C1708" i="4"/>
  <c r="D1708" i="4" s="1"/>
  <c r="G1708" i="4" s="1"/>
  <c r="G1707" i="4"/>
  <c r="D1707" i="4"/>
  <c r="C1707" i="4"/>
  <c r="G1706" i="4"/>
  <c r="D1706" i="4"/>
  <c r="C1706" i="4"/>
  <c r="D1705" i="4"/>
  <c r="G1705" i="4" s="1"/>
  <c r="C1705" i="4"/>
  <c r="C1704" i="4"/>
  <c r="D1704" i="4" s="1"/>
  <c r="G1704" i="4" s="1"/>
  <c r="G1703" i="4"/>
  <c r="D1703" i="4"/>
  <c r="C1703" i="4"/>
  <c r="G1702" i="4"/>
  <c r="D1702" i="4"/>
  <c r="C1702" i="4"/>
  <c r="D1701" i="4"/>
  <c r="G1701" i="4" s="1"/>
  <c r="C1701" i="4"/>
  <c r="C1700" i="4"/>
  <c r="D1700" i="4" s="1"/>
  <c r="G1700" i="4" s="1"/>
  <c r="G1699" i="4"/>
  <c r="D1699" i="4"/>
  <c r="C1699" i="4"/>
  <c r="G1698" i="4"/>
  <c r="D1698" i="4"/>
  <c r="C1698" i="4"/>
  <c r="D1697" i="4"/>
  <c r="G1697" i="4" s="1"/>
  <c r="C1697" i="4"/>
  <c r="C1696" i="4"/>
  <c r="D1696" i="4" s="1"/>
  <c r="G1696" i="4" s="1"/>
  <c r="G1695" i="4"/>
  <c r="D1695" i="4"/>
  <c r="C1695" i="4"/>
  <c r="G1694" i="4"/>
  <c r="D1694" i="4"/>
  <c r="C1694" i="4"/>
  <c r="D1693" i="4"/>
  <c r="G1693" i="4" s="1"/>
  <c r="C1693" i="4"/>
  <c r="C1692" i="4"/>
  <c r="D1692" i="4" s="1"/>
  <c r="G1692" i="4" s="1"/>
  <c r="G1691" i="4"/>
  <c r="D1691" i="4"/>
  <c r="C1691" i="4"/>
  <c r="G1690" i="4"/>
  <c r="D1690" i="4"/>
  <c r="C1690" i="4"/>
  <c r="D1689" i="4"/>
  <c r="G1689" i="4" s="1"/>
  <c r="C1689" i="4"/>
  <c r="C1688" i="4"/>
  <c r="D1688" i="4" s="1"/>
  <c r="G1688" i="4" s="1"/>
  <c r="G1687" i="4"/>
  <c r="D1687" i="4"/>
  <c r="C1687" i="4"/>
  <c r="G1686" i="4"/>
  <c r="D1686" i="4"/>
  <c r="C1686" i="4"/>
  <c r="D1685" i="4"/>
  <c r="G1685" i="4" s="1"/>
  <c r="C1685" i="4"/>
  <c r="C1684" i="4"/>
  <c r="D1684" i="4" s="1"/>
  <c r="G1684" i="4" s="1"/>
  <c r="G1683" i="4"/>
  <c r="D1683" i="4"/>
  <c r="C1683" i="4"/>
  <c r="G1682" i="4"/>
  <c r="D1682" i="4"/>
  <c r="C1682" i="4"/>
  <c r="D1681" i="4"/>
  <c r="G1681" i="4" s="1"/>
  <c r="C1681" i="4"/>
  <c r="C1680" i="4"/>
  <c r="D1680" i="4" s="1"/>
  <c r="G1680" i="4" s="1"/>
  <c r="G1679" i="4"/>
  <c r="D1679" i="4"/>
  <c r="C1679" i="4"/>
  <c r="G1678" i="4"/>
  <c r="D1678" i="4"/>
  <c r="C1678" i="4"/>
  <c r="D1677" i="4"/>
  <c r="G1677" i="4" s="1"/>
  <c r="C1677" i="4"/>
  <c r="C1676" i="4"/>
  <c r="D1676" i="4" s="1"/>
  <c r="G1676" i="4" s="1"/>
  <c r="G1675" i="4"/>
  <c r="D1675" i="4"/>
  <c r="C1675" i="4"/>
  <c r="G1674" i="4"/>
  <c r="D1674" i="4"/>
  <c r="C1674" i="4"/>
  <c r="D1673" i="4"/>
  <c r="G1673" i="4" s="1"/>
  <c r="C1673" i="4"/>
  <c r="C1672" i="4"/>
  <c r="D1672" i="4" s="1"/>
  <c r="G1672" i="4" s="1"/>
  <c r="G1671" i="4"/>
  <c r="D1671" i="4"/>
  <c r="C1671" i="4"/>
  <c r="G1670" i="4"/>
  <c r="D1670" i="4"/>
  <c r="C1670" i="4"/>
  <c r="D1669" i="4"/>
  <c r="G1669" i="4" s="1"/>
  <c r="C1669" i="4"/>
  <c r="C1668" i="4"/>
  <c r="D1668" i="4" s="1"/>
  <c r="G1668" i="4" s="1"/>
  <c r="G1667" i="4"/>
  <c r="D1667" i="4"/>
  <c r="C1667" i="4"/>
  <c r="G1666" i="4"/>
  <c r="D1666" i="4"/>
  <c r="C1666" i="4"/>
  <c r="D1665" i="4"/>
  <c r="G1665" i="4" s="1"/>
  <c r="C1665" i="4"/>
  <c r="C1664" i="4"/>
  <c r="D1664" i="4" s="1"/>
  <c r="G1664" i="4" s="1"/>
  <c r="G1663" i="4"/>
  <c r="D1663" i="4"/>
  <c r="C1663" i="4"/>
  <c r="G1662" i="4"/>
  <c r="D1662" i="4"/>
  <c r="C1662" i="4"/>
  <c r="D1661" i="4"/>
  <c r="G1661" i="4" s="1"/>
  <c r="C1661" i="4"/>
  <c r="C1660" i="4"/>
  <c r="D1660" i="4" s="1"/>
  <c r="G1660" i="4" s="1"/>
  <c r="G1659" i="4"/>
  <c r="D1659" i="4"/>
  <c r="C1659" i="4"/>
  <c r="G1658" i="4"/>
  <c r="D1658" i="4"/>
  <c r="C1658" i="4"/>
  <c r="D1657" i="4"/>
  <c r="G1657" i="4" s="1"/>
  <c r="C1657" i="4"/>
  <c r="C1656" i="4"/>
  <c r="D1656" i="4" s="1"/>
  <c r="G1656" i="4" s="1"/>
  <c r="G1655" i="4"/>
  <c r="D1655" i="4"/>
  <c r="C1655" i="4"/>
  <c r="G1654" i="4"/>
  <c r="D1654" i="4"/>
  <c r="C1654" i="4"/>
  <c r="D1653" i="4"/>
  <c r="G1653" i="4" s="1"/>
  <c r="C1653" i="4"/>
  <c r="C1652" i="4"/>
  <c r="D1652" i="4" s="1"/>
  <c r="G1652" i="4" s="1"/>
  <c r="G1651" i="4"/>
  <c r="D1651" i="4"/>
  <c r="C1651" i="4"/>
  <c r="G1650" i="4"/>
  <c r="D1650" i="4"/>
  <c r="C1650" i="4"/>
  <c r="D1649" i="4"/>
  <c r="G1649" i="4" s="1"/>
  <c r="C1649" i="4"/>
  <c r="C1648" i="4"/>
  <c r="D1648" i="4" s="1"/>
  <c r="G1648" i="4" s="1"/>
  <c r="G1647" i="4"/>
  <c r="D1647" i="4"/>
  <c r="C1647" i="4"/>
  <c r="G1646" i="4"/>
  <c r="D1646" i="4"/>
  <c r="C1646" i="4"/>
  <c r="D1645" i="4"/>
  <c r="G1645" i="4" s="1"/>
  <c r="C1645" i="4"/>
  <c r="C1644" i="4"/>
  <c r="D1644" i="4" s="1"/>
  <c r="G1644" i="4" s="1"/>
  <c r="G1643" i="4"/>
  <c r="D1643" i="4"/>
  <c r="C1643" i="4"/>
  <c r="G1642" i="4"/>
  <c r="D1642" i="4"/>
  <c r="C1642" i="4"/>
  <c r="D1641" i="4"/>
  <c r="G1641" i="4" s="1"/>
  <c r="C1641" i="4"/>
  <c r="C1640" i="4"/>
  <c r="D1640" i="4" s="1"/>
  <c r="G1640" i="4" s="1"/>
  <c r="G1639" i="4"/>
  <c r="D1639" i="4"/>
  <c r="C1639" i="4"/>
  <c r="G1638" i="4"/>
  <c r="D1638" i="4"/>
  <c r="C1638" i="4"/>
  <c r="D1637" i="4"/>
  <c r="G1637" i="4" s="1"/>
  <c r="C1637" i="4"/>
  <c r="C1636" i="4"/>
  <c r="D1636" i="4" s="1"/>
  <c r="G1636" i="4" s="1"/>
  <c r="G1635" i="4"/>
  <c r="D1635" i="4"/>
  <c r="C1635" i="4"/>
  <c r="D1634" i="4"/>
  <c r="G1634" i="4" s="1"/>
  <c r="C1634" i="4"/>
  <c r="D1633" i="4"/>
  <c r="G1633" i="4" s="1"/>
  <c r="C1633" i="4"/>
  <c r="C1632" i="4"/>
  <c r="D1632" i="4" s="1"/>
  <c r="G1632" i="4" s="1"/>
  <c r="G1631" i="4"/>
  <c r="D1631" i="4"/>
  <c r="C1631" i="4"/>
  <c r="D1630" i="4"/>
  <c r="G1630" i="4" s="1"/>
  <c r="C1630" i="4"/>
  <c r="C1629" i="4"/>
  <c r="D1629" i="4" s="1"/>
  <c r="G1629" i="4" s="1"/>
  <c r="C1628" i="4"/>
  <c r="D1628" i="4" s="1"/>
  <c r="G1628" i="4" s="1"/>
  <c r="G1627" i="4"/>
  <c r="D1627" i="4"/>
  <c r="C1627" i="4"/>
  <c r="G1626" i="4"/>
  <c r="D1626" i="4"/>
  <c r="C1626" i="4"/>
  <c r="C1625" i="4"/>
  <c r="D1625" i="4" s="1"/>
  <c r="G1625" i="4" s="1"/>
  <c r="C1624" i="4"/>
  <c r="D1624" i="4" s="1"/>
  <c r="G1624" i="4" s="1"/>
  <c r="G1623" i="4"/>
  <c r="D1623" i="4"/>
  <c r="C1623" i="4"/>
  <c r="G1622" i="4"/>
  <c r="D1622" i="4"/>
  <c r="C1622" i="4"/>
  <c r="D1621" i="4"/>
  <c r="G1621" i="4" s="1"/>
  <c r="C1621" i="4"/>
  <c r="C1620" i="4"/>
  <c r="D1620" i="4" s="1"/>
  <c r="G1620" i="4" s="1"/>
  <c r="G1619" i="4"/>
  <c r="D1619" i="4"/>
  <c r="C1619" i="4"/>
  <c r="D1618" i="4"/>
  <c r="G1618" i="4" s="1"/>
  <c r="C1618" i="4"/>
  <c r="D1617" i="4"/>
  <c r="G1617" i="4" s="1"/>
  <c r="C1617" i="4"/>
  <c r="C1616" i="4"/>
  <c r="D1616" i="4" s="1"/>
  <c r="G1616" i="4" s="1"/>
  <c r="G1615" i="4"/>
  <c r="D1615" i="4"/>
  <c r="C1615" i="4"/>
  <c r="D1614" i="4"/>
  <c r="G1614" i="4" s="1"/>
  <c r="C1614" i="4"/>
  <c r="C1613" i="4"/>
  <c r="D1613" i="4" s="1"/>
  <c r="G1613" i="4" s="1"/>
  <c r="C1612" i="4"/>
  <c r="D1612" i="4" s="1"/>
  <c r="G1612" i="4" s="1"/>
  <c r="G1611" i="4"/>
  <c r="D1611" i="4"/>
  <c r="C1611" i="4"/>
  <c r="G1610" i="4"/>
  <c r="D1610" i="4"/>
  <c r="C1610" i="4"/>
  <c r="C1609" i="4"/>
  <c r="D1609" i="4" s="1"/>
  <c r="G1609" i="4" s="1"/>
  <c r="C1608" i="4"/>
  <c r="D1608" i="4" s="1"/>
  <c r="G1608" i="4" s="1"/>
  <c r="G1607" i="4"/>
  <c r="D1607" i="4"/>
  <c r="C1607" i="4"/>
  <c r="G1606" i="4"/>
  <c r="D1606" i="4"/>
  <c r="C1606" i="4"/>
  <c r="D1605" i="4"/>
  <c r="G1605" i="4" s="1"/>
  <c r="C1605" i="4"/>
  <c r="C1604" i="4"/>
  <c r="D1604" i="4" s="1"/>
  <c r="G1604" i="4" s="1"/>
  <c r="G1603" i="4"/>
  <c r="D1603" i="4"/>
  <c r="C1603" i="4"/>
  <c r="D1602" i="4"/>
  <c r="G1602" i="4" s="1"/>
  <c r="C1602" i="4"/>
  <c r="D1601" i="4"/>
  <c r="G1601" i="4" s="1"/>
  <c r="C1601" i="4"/>
  <c r="C1600" i="4"/>
  <c r="D1600" i="4" s="1"/>
  <c r="G1600" i="4" s="1"/>
  <c r="G1599" i="4"/>
  <c r="D1599" i="4"/>
  <c r="C1599" i="4"/>
  <c r="G1598" i="4"/>
  <c r="D1598" i="4"/>
  <c r="C1598" i="4"/>
  <c r="C1597" i="4"/>
  <c r="D1597" i="4" s="1"/>
  <c r="G1597" i="4" s="1"/>
  <c r="C1596" i="4"/>
  <c r="D1596" i="4" s="1"/>
  <c r="G1596" i="4" s="1"/>
  <c r="G1595" i="4"/>
  <c r="D1595" i="4"/>
  <c r="C1595" i="4"/>
  <c r="G1594" i="4"/>
  <c r="D1594" i="4"/>
  <c r="C1594" i="4"/>
  <c r="C1593" i="4"/>
  <c r="D1593" i="4" s="1"/>
  <c r="G1593" i="4" s="1"/>
  <c r="C1592" i="4"/>
  <c r="D1592" i="4" s="1"/>
  <c r="G1592" i="4" s="1"/>
  <c r="G1591" i="4"/>
  <c r="D1591" i="4"/>
  <c r="C1591" i="4"/>
  <c r="G1590" i="4"/>
  <c r="D1590" i="4"/>
  <c r="C1590" i="4"/>
  <c r="D1589" i="4"/>
  <c r="G1589" i="4" s="1"/>
  <c r="C1589" i="4"/>
  <c r="C1588" i="4"/>
  <c r="D1588" i="4" s="1"/>
  <c r="G1588" i="4" s="1"/>
  <c r="G1587" i="4"/>
  <c r="D1587" i="4"/>
  <c r="C1587" i="4"/>
  <c r="D1586" i="4"/>
  <c r="G1586" i="4" s="1"/>
  <c r="C1586" i="4"/>
  <c r="D1585" i="4"/>
  <c r="G1585" i="4" s="1"/>
  <c r="C1585" i="4"/>
  <c r="C1584" i="4"/>
  <c r="D1584" i="4" s="1"/>
  <c r="G1584" i="4" s="1"/>
  <c r="G1583" i="4"/>
  <c r="D1583" i="4"/>
  <c r="C1583" i="4"/>
  <c r="D1582" i="4"/>
  <c r="G1582" i="4" s="1"/>
  <c r="C1582" i="4"/>
  <c r="C1581" i="4"/>
  <c r="D1581" i="4" s="1"/>
  <c r="G1581" i="4" s="1"/>
  <c r="C1580" i="4"/>
  <c r="D1580" i="4" s="1"/>
  <c r="G1580" i="4" s="1"/>
  <c r="G1579" i="4"/>
  <c r="D1579" i="4"/>
  <c r="C1579" i="4"/>
  <c r="G1578" i="4"/>
  <c r="D1578" i="4"/>
  <c r="C1578" i="4"/>
  <c r="C1577" i="4"/>
  <c r="D1577" i="4" s="1"/>
  <c r="G1577" i="4" s="1"/>
  <c r="G1576" i="4"/>
  <c r="C1576" i="4"/>
  <c r="D1576" i="4" s="1"/>
  <c r="D1575" i="4"/>
  <c r="G1575" i="4" s="1"/>
  <c r="C1575" i="4"/>
  <c r="C1574" i="4"/>
  <c r="D1574" i="4" s="1"/>
  <c r="G1574" i="4" s="1"/>
  <c r="D1573" i="4"/>
  <c r="G1573" i="4" s="1"/>
  <c r="C1573" i="4"/>
  <c r="C1572" i="4"/>
  <c r="D1572" i="4" s="1"/>
  <c r="G1572" i="4" s="1"/>
  <c r="G1571" i="4"/>
  <c r="D1571" i="4"/>
  <c r="C1571" i="4"/>
  <c r="G1570" i="4"/>
  <c r="D1570" i="4"/>
  <c r="C1570" i="4"/>
  <c r="C1569" i="4"/>
  <c r="D1569" i="4" s="1"/>
  <c r="G1569" i="4" s="1"/>
  <c r="G1568" i="4"/>
  <c r="C1568" i="4"/>
  <c r="D1568" i="4" s="1"/>
  <c r="D1567" i="4"/>
  <c r="G1567" i="4" s="1"/>
  <c r="C1567" i="4"/>
  <c r="C1566" i="4"/>
  <c r="D1566" i="4" s="1"/>
  <c r="G1566" i="4" s="1"/>
  <c r="D1565" i="4"/>
  <c r="G1565" i="4" s="1"/>
  <c r="C1565" i="4"/>
  <c r="C1564" i="4"/>
  <c r="D1564" i="4" s="1"/>
  <c r="G1564" i="4" s="1"/>
  <c r="G1563" i="4"/>
  <c r="D1563" i="4"/>
  <c r="C1563" i="4"/>
  <c r="C1562" i="4"/>
  <c r="D1562" i="4" s="1"/>
  <c r="G1562" i="4" s="1"/>
  <c r="C1561" i="4"/>
  <c r="D1561" i="4" s="1"/>
  <c r="G1561" i="4" s="1"/>
  <c r="C1560" i="4"/>
  <c r="D1560" i="4" s="1"/>
  <c r="G1560" i="4" s="1"/>
  <c r="D1559" i="4"/>
  <c r="G1559" i="4" s="1"/>
  <c r="C1559" i="4"/>
  <c r="C1558" i="4"/>
  <c r="D1558" i="4" s="1"/>
  <c r="G1558" i="4" s="1"/>
  <c r="C1557" i="4"/>
  <c r="D1557" i="4" s="1"/>
  <c r="G1557" i="4" s="1"/>
  <c r="C1556" i="4"/>
  <c r="D1556" i="4" s="1"/>
  <c r="G1556" i="4" s="1"/>
  <c r="D1555" i="4"/>
  <c r="G1555" i="4" s="1"/>
  <c r="C1555" i="4"/>
  <c r="C1554" i="4"/>
  <c r="D1554" i="4" s="1"/>
  <c r="G1554" i="4" s="1"/>
  <c r="C1553" i="4"/>
  <c r="D1553" i="4" s="1"/>
  <c r="G1553" i="4" s="1"/>
  <c r="C1552" i="4"/>
  <c r="D1552" i="4" s="1"/>
  <c r="G1552" i="4" s="1"/>
  <c r="D1551" i="4"/>
  <c r="G1551" i="4" s="1"/>
  <c r="C1551" i="4"/>
  <c r="C1550" i="4"/>
  <c r="D1550" i="4" s="1"/>
  <c r="G1550" i="4" s="1"/>
  <c r="C1549" i="4"/>
  <c r="D1549" i="4" s="1"/>
  <c r="G1549" i="4" s="1"/>
  <c r="C1548" i="4"/>
  <c r="D1548" i="4" s="1"/>
  <c r="G1548" i="4" s="1"/>
  <c r="D1547" i="4"/>
  <c r="G1547" i="4" s="1"/>
  <c r="C1547" i="4"/>
  <c r="C1546" i="4"/>
  <c r="D1546" i="4" s="1"/>
  <c r="G1546" i="4" s="1"/>
  <c r="C1545" i="4"/>
  <c r="D1545" i="4" s="1"/>
  <c r="G1545" i="4" s="1"/>
  <c r="C1544" i="4"/>
  <c r="D1544" i="4" s="1"/>
  <c r="G1544" i="4" s="1"/>
  <c r="D1543" i="4"/>
  <c r="G1543" i="4" s="1"/>
  <c r="C1543" i="4"/>
  <c r="C1542" i="4"/>
  <c r="D1542" i="4" s="1"/>
  <c r="G1542" i="4" s="1"/>
  <c r="C1541" i="4"/>
  <c r="D1541" i="4" s="1"/>
  <c r="G1541" i="4" s="1"/>
  <c r="C1540" i="4"/>
  <c r="D1540" i="4" s="1"/>
  <c r="G1540" i="4" s="1"/>
  <c r="D1539" i="4"/>
  <c r="G1539" i="4" s="1"/>
  <c r="C1539" i="4"/>
  <c r="C1538" i="4"/>
  <c r="D1538" i="4" s="1"/>
  <c r="G1538" i="4" s="1"/>
  <c r="C1537" i="4"/>
  <c r="D1537" i="4" s="1"/>
  <c r="G1537" i="4" s="1"/>
  <c r="C1536" i="4"/>
  <c r="D1536" i="4" s="1"/>
  <c r="G1536" i="4" s="1"/>
  <c r="D1535" i="4"/>
  <c r="G1535" i="4" s="1"/>
  <c r="C1535" i="4"/>
  <c r="C1534" i="4"/>
  <c r="D1534" i="4" s="1"/>
  <c r="G1534" i="4" s="1"/>
  <c r="C1533" i="4"/>
  <c r="D1533" i="4" s="1"/>
  <c r="G1533" i="4" s="1"/>
  <c r="C1532" i="4"/>
  <c r="D1532" i="4" s="1"/>
  <c r="G1532" i="4" s="1"/>
  <c r="D1531" i="4"/>
  <c r="G1531" i="4" s="1"/>
  <c r="C1531" i="4"/>
  <c r="C1530" i="4"/>
  <c r="D1530" i="4" s="1"/>
  <c r="G1530" i="4" s="1"/>
  <c r="C1529" i="4"/>
  <c r="D1529" i="4" s="1"/>
  <c r="G1529" i="4" s="1"/>
  <c r="C1528" i="4"/>
  <c r="D1528" i="4" s="1"/>
  <c r="G1528" i="4" s="1"/>
  <c r="D1527" i="4"/>
  <c r="G1527" i="4" s="1"/>
  <c r="C1527" i="4"/>
  <c r="C1526" i="4"/>
  <c r="D1526" i="4" s="1"/>
  <c r="G1526" i="4" s="1"/>
  <c r="C1525" i="4"/>
  <c r="D1525" i="4" s="1"/>
  <c r="G1525" i="4" s="1"/>
  <c r="C1524" i="4"/>
  <c r="D1524" i="4" s="1"/>
  <c r="G1524" i="4" s="1"/>
  <c r="D1523" i="4"/>
  <c r="G1523" i="4" s="1"/>
  <c r="C1523" i="4"/>
  <c r="C1522" i="4"/>
  <c r="D1522" i="4" s="1"/>
  <c r="G1522" i="4" s="1"/>
  <c r="C1521" i="4"/>
  <c r="D1521" i="4" s="1"/>
  <c r="G1521" i="4" s="1"/>
  <c r="C1520" i="4"/>
  <c r="D1520" i="4" s="1"/>
  <c r="G1520" i="4" s="1"/>
  <c r="D1519" i="4"/>
  <c r="G1519" i="4" s="1"/>
  <c r="C1519" i="4"/>
  <c r="C1518" i="4"/>
  <c r="D1518" i="4" s="1"/>
  <c r="G1518" i="4" s="1"/>
  <c r="C1517" i="4"/>
  <c r="D1517" i="4" s="1"/>
  <c r="G1517" i="4" s="1"/>
  <c r="C1516" i="4"/>
  <c r="D1516" i="4" s="1"/>
  <c r="G1516" i="4" s="1"/>
  <c r="D1515" i="4"/>
  <c r="G1515" i="4" s="1"/>
  <c r="C1515" i="4"/>
  <c r="C1514" i="4"/>
  <c r="D1514" i="4" s="1"/>
  <c r="G1514" i="4" s="1"/>
  <c r="C1513" i="4"/>
  <c r="D1513" i="4" s="1"/>
  <c r="G1513" i="4" s="1"/>
  <c r="C1512" i="4"/>
  <c r="D1512" i="4" s="1"/>
  <c r="G1512" i="4" s="1"/>
  <c r="D1511" i="4"/>
  <c r="G1511" i="4" s="1"/>
  <c r="C1511" i="4"/>
  <c r="C1510" i="4"/>
  <c r="D1510" i="4" s="1"/>
  <c r="G1510" i="4" s="1"/>
  <c r="C1509" i="4"/>
  <c r="D1509" i="4" s="1"/>
  <c r="G1509" i="4" s="1"/>
  <c r="C1508" i="4"/>
  <c r="D1508" i="4" s="1"/>
  <c r="G1508" i="4" s="1"/>
  <c r="D1507" i="4"/>
  <c r="G1507" i="4" s="1"/>
  <c r="C1507" i="4"/>
  <c r="C1506" i="4"/>
  <c r="D1506" i="4" s="1"/>
  <c r="G1506" i="4" s="1"/>
  <c r="C1505" i="4"/>
  <c r="D1505" i="4" s="1"/>
  <c r="G1505" i="4" s="1"/>
  <c r="C1504" i="4"/>
  <c r="D1504" i="4" s="1"/>
  <c r="G1504" i="4" s="1"/>
  <c r="D1503" i="4"/>
  <c r="G1503" i="4" s="1"/>
  <c r="C1503" i="4"/>
  <c r="C1502" i="4"/>
  <c r="D1502" i="4" s="1"/>
  <c r="G1502" i="4" s="1"/>
  <c r="C1501" i="4"/>
  <c r="D1501" i="4" s="1"/>
  <c r="G1501" i="4" s="1"/>
  <c r="C1500" i="4"/>
  <c r="D1500" i="4" s="1"/>
  <c r="G1500" i="4" s="1"/>
  <c r="D1499" i="4"/>
  <c r="G1499" i="4" s="1"/>
  <c r="C1499" i="4"/>
  <c r="C1498" i="4"/>
  <c r="D1498" i="4" s="1"/>
  <c r="G1498" i="4" s="1"/>
  <c r="C1497" i="4"/>
  <c r="D1497" i="4" s="1"/>
  <c r="G1497" i="4" s="1"/>
  <c r="C1496" i="4"/>
  <c r="D1496" i="4" s="1"/>
  <c r="G1496" i="4" s="1"/>
  <c r="D1495" i="4"/>
  <c r="G1495" i="4" s="1"/>
  <c r="C1495" i="4"/>
  <c r="C1494" i="4"/>
  <c r="D1494" i="4" s="1"/>
  <c r="G1494" i="4" s="1"/>
  <c r="C1493" i="4"/>
  <c r="D1493" i="4" s="1"/>
  <c r="G1493" i="4" s="1"/>
  <c r="C1492" i="4"/>
  <c r="D1492" i="4" s="1"/>
  <c r="G1492" i="4" s="1"/>
  <c r="D1491" i="4"/>
  <c r="G1491" i="4" s="1"/>
  <c r="C1491" i="4"/>
  <c r="C1490" i="4"/>
  <c r="D1490" i="4" s="1"/>
  <c r="G1490" i="4" s="1"/>
  <c r="C1489" i="4"/>
  <c r="D1489" i="4" s="1"/>
  <c r="G1489" i="4" s="1"/>
  <c r="C1488" i="4"/>
  <c r="D1488" i="4" s="1"/>
  <c r="G1488" i="4" s="1"/>
  <c r="D1487" i="4"/>
  <c r="G1487" i="4" s="1"/>
  <c r="C1487" i="4"/>
  <c r="C1486" i="4"/>
  <c r="D1486" i="4" s="1"/>
  <c r="G1486" i="4" s="1"/>
  <c r="C1485" i="4"/>
  <c r="D1485" i="4" s="1"/>
  <c r="G1485" i="4" s="1"/>
  <c r="C1484" i="4"/>
  <c r="D1484" i="4" s="1"/>
  <c r="G1484" i="4" s="1"/>
  <c r="D1483" i="4"/>
  <c r="G1483" i="4" s="1"/>
  <c r="C1483" i="4"/>
  <c r="G1482" i="4"/>
  <c r="C1482" i="4"/>
  <c r="D1482" i="4" s="1"/>
  <c r="C1481" i="4"/>
  <c r="D1481" i="4" s="1"/>
  <c r="G1481" i="4" s="1"/>
  <c r="C1480" i="4"/>
  <c r="D1480" i="4" s="1"/>
  <c r="G1480" i="4" s="1"/>
  <c r="D1479" i="4"/>
  <c r="G1479" i="4" s="1"/>
  <c r="C1479" i="4"/>
  <c r="C1478" i="4"/>
  <c r="D1478" i="4" s="1"/>
  <c r="G1478" i="4" s="1"/>
  <c r="C1477" i="4"/>
  <c r="D1477" i="4" s="1"/>
  <c r="G1477" i="4" s="1"/>
  <c r="D1476" i="4"/>
  <c r="G1476" i="4" s="1"/>
  <c r="C1476" i="4"/>
  <c r="C1475" i="4"/>
  <c r="D1475" i="4" s="1"/>
  <c r="G1475" i="4" s="1"/>
  <c r="D1474" i="4"/>
  <c r="G1474" i="4" s="1"/>
  <c r="C1474" i="4"/>
  <c r="C1473" i="4"/>
  <c r="D1473" i="4" s="1"/>
  <c r="G1473" i="4" s="1"/>
  <c r="D1472" i="4"/>
  <c r="G1472" i="4" s="1"/>
  <c r="C1472" i="4"/>
  <c r="C1471" i="4"/>
  <c r="D1471" i="4" s="1"/>
  <c r="G1471" i="4" s="1"/>
  <c r="D1470" i="4"/>
  <c r="G1470" i="4" s="1"/>
  <c r="C1470" i="4"/>
  <c r="C1469" i="4"/>
  <c r="D1469" i="4" s="1"/>
  <c r="G1469" i="4" s="1"/>
  <c r="D1468" i="4"/>
  <c r="G1468" i="4" s="1"/>
  <c r="C1468" i="4"/>
  <c r="C1467" i="4"/>
  <c r="D1467" i="4" s="1"/>
  <c r="G1467" i="4" s="1"/>
  <c r="D1466" i="4"/>
  <c r="G1466" i="4" s="1"/>
  <c r="C1466" i="4"/>
  <c r="C1465" i="4"/>
  <c r="D1465" i="4" s="1"/>
  <c r="G1465" i="4" s="1"/>
  <c r="D1464" i="4"/>
  <c r="G1464" i="4" s="1"/>
  <c r="C1464" i="4"/>
  <c r="C1463" i="4"/>
  <c r="D1463" i="4" s="1"/>
  <c r="G1463" i="4" s="1"/>
  <c r="D1462" i="4"/>
  <c r="G1462" i="4" s="1"/>
  <c r="C1462" i="4"/>
  <c r="C1461" i="4"/>
  <c r="D1461" i="4" s="1"/>
  <c r="G1461" i="4" s="1"/>
  <c r="D1460" i="4"/>
  <c r="G1460" i="4" s="1"/>
  <c r="C1460" i="4"/>
  <c r="C1459" i="4"/>
  <c r="D1459" i="4" s="1"/>
  <c r="G1459" i="4" s="1"/>
  <c r="D1458" i="4"/>
  <c r="G1458" i="4" s="1"/>
  <c r="C1458" i="4"/>
  <c r="C1457" i="4"/>
  <c r="D1457" i="4" s="1"/>
  <c r="G1457" i="4" s="1"/>
  <c r="D1456" i="4"/>
  <c r="G1456" i="4" s="1"/>
  <c r="C1456" i="4"/>
  <c r="C1455" i="4"/>
  <c r="D1455" i="4" s="1"/>
  <c r="G1455" i="4" s="1"/>
  <c r="D1454" i="4"/>
  <c r="G1454" i="4" s="1"/>
  <c r="C1454" i="4"/>
  <c r="C1453" i="4"/>
  <c r="D1453" i="4" s="1"/>
  <c r="G1453" i="4" s="1"/>
  <c r="D1452" i="4"/>
  <c r="G1452" i="4" s="1"/>
  <c r="C1452" i="4"/>
  <c r="C1451" i="4"/>
  <c r="D1451" i="4" s="1"/>
  <c r="G1451" i="4" s="1"/>
  <c r="D1450" i="4"/>
  <c r="G1450" i="4" s="1"/>
  <c r="C1450" i="4"/>
  <c r="C1449" i="4"/>
  <c r="D1449" i="4" s="1"/>
  <c r="G1449" i="4" s="1"/>
  <c r="D1448" i="4"/>
  <c r="G1448" i="4" s="1"/>
  <c r="C1448" i="4"/>
  <c r="C1447" i="4"/>
  <c r="D1447" i="4" s="1"/>
  <c r="G1447" i="4" s="1"/>
  <c r="D1446" i="4"/>
  <c r="G1446" i="4" s="1"/>
  <c r="C1446" i="4"/>
  <c r="C1445" i="4"/>
  <c r="D1445" i="4" s="1"/>
  <c r="G1445" i="4" s="1"/>
  <c r="D1444" i="4"/>
  <c r="G1444" i="4" s="1"/>
  <c r="C1444" i="4"/>
  <c r="C1443" i="4"/>
  <c r="D1443" i="4" s="1"/>
  <c r="G1443" i="4" s="1"/>
  <c r="D1442" i="4"/>
  <c r="G1442" i="4" s="1"/>
  <c r="C1442" i="4"/>
  <c r="C1441" i="4"/>
  <c r="D1441" i="4" s="1"/>
  <c r="G1441" i="4" s="1"/>
  <c r="D1440" i="4"/>
  <c r="G1440" i="4" s="1"/>
  <c r="C1440" i="4"/>
  <c r="C1439" i="4"/>
  <c r="D1439" i="4" s="1"/>
  <c r="G1439" i="4" s="1"/>
  <c r="D1438" i="4"/>
  <c r="G1438" i="4" s="1"/>
  <c r="C1438" i="4"/>
  <c r="C1437" i="4"/>
  <c r="D1437" i="4" s="1"/>
  <c r="G1437" i="4" s="1"/>
  <c r="D1436" i="4"/>
  <c r="G1436" i="4" s="1"/>
  <c r="C1436" i="4"/>
  <c r="C1435" i="4"/>
  <c r="D1435" i="4" s="1"/>
  <c r="G1435" i="4" s="1"/>
  <c r="D1434" i="4"/>
  <c r="G1434" i="4" s="1"/>
  <c r="C1434" i="4"/>
  <c r="C1433" i="4"/>
  <c r="D1433" i="4" s="1"/>
  <c r="G1433" i="4" s="1"/>
  <c r="D1432" i="4"/>
  <c r="G1432" i="4" s="1"/>
  <c r="C1432" i="4"/>
  <c r="C1431" i="4"/>
  <c r="D1431" i="4" s="1"/>
  <c r="G1431" i="4" s="1"/>
  <c r="D1430" i="4"/>
  <c r="G1430" i="4" s="1"/>
  <c r="C1430" i="4"/>
  <c r="C1429" i="4"/>
  <c r="D1429" i="4" s="1"/>
  <c r="G1429" i="4" s="1"/>
  <c r="D1428" i="4"/>
  <c r="G1428" i="4" s="1"/>
  <c r="C1428" i="4"/>
  <c r="C1427" i="4"/>
  <c r="D1427" i="4" s="1"/>
  <c r="G1427" i="4" s="1"/>
  <c r="D1426" i="4"/>
  <c r="G1426" i="4" s="1"/>
  <c r="C1426" i="4"/>
  <c r="C1425" i="4"/>
  <c r="D1425" i="4" s="1"/>
  <c r="G1425" i="4" s="1"/>
  <c r="D1424" i="4"/>
  <c r="G1424" i="4" s="1"/>
  <c r="C1424" i="4"/>
  <c r="C1423" i="4"/>
  <c r="D1423" i="4" s="1"/>
  <c r="G1423" i="4" s="1"/>
  <c r="D1422" i="4"/>
  <c r="G1422" i="4" s="1"/>
  <c r="C1422" i="4"/>
  <c r="C1421" i="4"/>
  <c r="D1421" i="4" s="1"/>
  <c r="G1421" i="4" s="1"/>
  <c r="D1420" i="4"/>
  <c r="G1420" i="4" s="1"/>
  <c r="C1420" i="4"/>
  <c r="C1419" i="4"/>
  <c r="D1419" i="4" s="1"/>
  <c r="G1419" i="4" s="1"/>
  <c r="D1418" i="4"/>
  <c r="G1418" i="4" s="1"/>
  <c r="C1418" i="4"/>
  <c r="C1417" i="4"/>
  <c r="D1417" i="4" s="1"/>
  <c r="G1417" i="4" s="1"/>
  <c r="D1416" i="4"/>
  <c r="G1416" i="4" s="1"/>
  <c r="C1416" i="4"/>
  <c r="C1415" i="4"/>
  <c r="D1415" i="4" s="1"/>
  <c r="G1415" i="4" s="1"/>
  <c r="D1414" i="4"/>
  <c r="G1414" i="4" s="1"/>
  <c r="C1414" i="4"/>
  <c r="C1413" i="4"/>
  <c r="D1413" i="4" s="1"/>
  <c r="G1413" i="4" s="1"/>
  <c r="D1412" i="4"/>
  <c r="G1412" i="4" s="1"/>
  <c r="C1412" i="4"/>
  <c r="C1411" i="4"/>
  <c r="D1411" i="4" s="1"/>
  <c r="G1411" i="4" s="1"/>
  <c r="D1410" i="4"/>
  <c r="G1410" i="4" s="1"/>
  <c r="C1410" i="4"/>
  <c r="C1409" i="4"/>
  <c r="D1409" i="4" s="1"/>
  <c r="G1409" i="4" s="1"/>
  <c r="D1408" i="4"/>
  <c r="G1408" i="4" s="1"/>
  <c r="C1408" i="4"/>
  <c r="C1407" i="4"/>
  <c r="D1407" i="4" s="1"/>
  <c r="G1407" i="4" s="1"/>
  <c r="D1406" i="4"/>
  <c r="G1406" i="4" s="1"/>
  <c r="C1406" i="4"/>
  <c r="C1405" i="4"/>
  <c r="D1405" i="4" s="1"/>
  <c r="G1405" i="4" s="1"/>
  <c r="D1404" i="4"/>
  <c r="G1404" i="4" s="1"/>
  <c r="C1404" i="4"/>
  <c r="C1403" i="4"/>
  <c r="D1403" i="4" s="1"/>
  <c r="G1403" i="4" s="1"/>
  <c r="D1402" i="4"/>
  <c r="G1402" i="4" s="1"/>
  <c r="C1402" i="4"/>
  <c r="C1401" i="4"/>
  <c r="D1401" i="4" s="1"/>
  <c r="G1401" i="4" s="1"/>
  <c r="D1400" i="4"/>
  <c r="G1400" i="4" s="1"/>
  <c r="C1400" i="4"/>
  <c r="C1399" i="4"/>
  <c r="D1399" i="4" s="1"/>
  <c r="G1399" i="4" s="1"/>
  <c r="D1398" i="4"/>
  <c r="G1398" i="4" s="1"/>
  <c r="C1398" i="4"/>
  <c r="C1397" i="4"/>
  <c r="D1397" i="4" s="1"/>
  <c r="G1397" i="4" s="1"/>
  <c r="D1396" i="4"/>
  <c r="G1396" i="4" s="1"/>
  <c r="C1396" i="4"/>
  <c r="C1395" i="4"/>
  <c r="D1395" i="4" s="1"/>
  <c r="G1395" i="4" s="1"/>
  <c r="D1394" i="4"/>
  <c r="G1394" i="4" s="1"/>
  <c r="C1394" i="4"/>
  <c r="C1393" i="4"/>
  <c r="D1393" i="4" s="1"/>
  <c r="G1393" i="4" s="1"/>
  <c r="D1392" i="4"/>
  <c r="G1392" i="4" s="1"/>
  <c r="C1392" i="4"/>
  <c r="C1391" i="4"/>
  <c r="D1391" i="4" s="1"/>
  <c r="G1391" i="4" s="1"/>
  <c r="D1390" i="4"/>
  <c r="G1390" i="4" s="1"/>
  <c r="C1390" i="4"/>
  <c r="C1389" i="4"/>
  <c r="D1389" i="4" s="1"/>
  <c r="G1389" i="4" s="1"/>
  <c r="D1388" i="4"/>
  <c r="G1388" i="4" s="1"/>
  <c r="C1388" i="4"/>
  <c r="C1387" i="4"/>
  <c r="D1387" i="4" s="1"/>
  <c r="G1387" i="4" s="1"/>
  <c r="D1386" i="4"/>
  <c r="G1386" i="4" s="1"/>
  <c r="C1386" i="4"/>
  <c r="C1385" i="4"/>
  <c r="D1385" i="4" s="1"/>
  <c r="G1385" i="4" s="1"/>
  <c r="D1384" i="4"/>
  <c r="G1384" i="4" s="1"/>
  <c r="C1384" i="4"/>
  <c r="C1383" i="4"/>
  <c r="D1383" i="4" s="1"/>
  <c r="G1383" i="4" s="1"/>
  <c r="D1382" i="4"/>
  <c r="G1382" i="4" s="1"/>
  <c r="C1382" i="4"/>
  <c r="C1381" i="4"/>
  <c r="D1381" i="4" s="1"/>
  <c r="G1381" i="4" s="1"/>
  <c r="D1380" i="4"/>
  <c r="G1380" i="4" s="1"/>
  <c r="C1380" i="4"/>
  <c r="C1379" i="4"/>
  <c r="D1379" i="4" s="1"/>
  <c r="G1379" i="4" s="1"/>
  <c r="D1378" i="4"/>
  <c r="G1378" i="4" s="1"/>
  <c r="C1378" i="4"/>
  <c r="C1377" i="4"/>
  <c r="D1377" i="4" s="1"/>
  <c r="G1377" i="4" s="1"/>
  <c r="D1376" i="4"/>
  <c r="G1376" i="4" s="1"/>
  <c r="C1376" i="4"/>
  <c r="C1375" i="4"/>
  <c r="D1375" i="4" s="1"/>
  <c r="G1375" i="4" s="1"/>
  <c r="D1374" i="4"/>
  <c r="G1374" i="4" s="1"/>
  <c r="C1374" i="4"/>
  <c r="C1373" i="4"/>
  <c r="D1373" i="4" s="1"/>
  <c r="G1373" i="4" s="1"/>
  <c r="D1372" i="4"/>
  <c r="G1372" i="4" s="1"/>
  <c r="C1372" i="4"/>
  <c r="C1371" i="4"/>
  <c r="D1371" i="4" s="1"/>
  <c r="G1371" i="4" s="1"/>
  <c r="D1370" i="4"/>
  <c r="G1370" i="4" s="1"/>
  <c r="C1370" i="4"/>
  <c r="C1369" i="4"/>
  <c r="D1369" i="4" s="1"/>
  <c r="G1369" i="4" s="1"/>
  <c r="D1368" i="4"/>
  <c r="G1368" i="4" s="1"/>
  <c r="C1368" i="4"/>
  <c r="C1367" i="4"/>
  <c r="D1367" i="4" s="1"/>
  <c r="G1367" i="4" s="1"/>
  <c r="D1366" i="4"/>
  <c r="G1366" i="4" s="1"/>
  <c r="C1366" i="4"/>
  <c r="C1365" i="4"/>
  <c r="D1365" i="4" s="1"/>
  <c r="G1365" i="4" s="1"/>
  <c r="D1364" i="4"/>
  <c r="G1364" i="4" s="1"/>
  <c r="C1364" i="4"/>
  <c r="C1363" i="4"/>
  <c r="D1363" i="4" s="1"/>
  <c r="G1363" i="4" s="1"/>
  <c r="D1362" i="4"/>
  <c r="G1362" i="4" s="1"/>
  <c r="C1362" i="4"/>
  <c r="C1361" i="4"/>
  <c r="D1361" i="4" s="1"/>
  <c r="G1361" i="4" s="1"/>
  <c r="D1360" i="4"/>
  <c r="G1360" i="4" s="1"/>
  <c r="C1360" i="4"/>
  <c r="C1359" i="4"/>
  <c r="D1359" i="4" s="1"/>
  <c r="G1359" i="4" s="1"/>
  <c r="D1358" i="4"/>
  <c r="G1358" i="4" s="1"/>
  <c r="C1358" i="4"/>
  <c r="C1357" i="4"/>
  <c r="D1357" i="4" s="1"/>
  <c r="G1357" i="4" s="1"/>
  <c r="D1356" i="4"/>
  <c r="G1356" i="4" s="1"/>
  <c r="C1356" i="4"/>
  <c r="C1355" i="4"/>
  <c r="D1355" i="4" s="1"/>
  <c r="G1355" i="4" s="1"/>
  <c r="D1354" i="4"/>
  <c r="G1354" i="4" s="1"/>
  <c r="C1354" i="4"/>
  <c r="C1353" i="4"/>
  <c r="D1353" i="4" s="1"/>
  <c r="G1353" i="4" s="1"/>
  <c r="D1352" i="4"/>
  <c r="G1352" i="4" s="1"/>
  <c r="C1352" i="4"/>
  <c r="C1351" i="4"/>
  <c r="D1351" i="4" s="1"/>
  <c r="G1351" i="4" s="1"/>
  <c r="D1350" i="4"/>
  <c r="G1350" i="4" s="1"/>
  <c r="C1350" i="4"/>
  <c r="C1349" i="4"/>
  <c r="D1349" i="4" s="1"/>
  <c r="G1349" i="4" s="1"/>
  <c r="D1348" i="4"/>
  <c r="G1348" i="4" s="1"/>
  <c r="C1348" i="4"/>
  <c r="C1347" i="4"/>
  <c r="D1347" i="4" s="1"/>
  <c r="G1347" i="4" s="1"/>
  <c r="D1346" i="4"/>
  <c r="G1346" i="4" s="1"/>
  <c r="C1346" i="4"/>
  <c r="C1345" i="4"/>
  <c r="D1345" i="4" s="1"/>
  <c r="G1345" i="4" s="1"/>
  <c r="D1344" i="4"/>
  <c r="G1344" i="4" s="1"/>
  <c r="C1344" i="4"/>
  <c r="C1343" i="4"/>
  <c r="D1343" i="4" s="1"/>
  <c r="G1343" i="4" s="1"/>
  <c r="D1342" i="4"/>
  <c r="G1342" i="4" s="1"/>
  <c r="C1342" i="4"/>
  <c r="C1341" i="4"/>
  <c r="D1341" i="4" s="1"/>
  <c r="G1341" i="4" s="1"/>
  <c r="D1340" i="4"/>
  <c r="G1340" i="4" s="1"/>
  <c r="C1340" i="4"/>
  <c r="C1339" i="4"/>
  <c r="D1339" i="4" s="1"/>
  <c r="G1339" i="4" s="1"/>
  <c r="D1338" i="4"/>
  <c r="G1338" i="4" s="1"/>
  <c r="C1338" i="4"/>
  <c r="C1337" i="4"/>
  <c r="D1337" i="4" s="1"/>
  <c r="G1337" i="4" s="1"/>
  <c r="D1336" i="4"/>
  <c r="G1336" i="4" s="1"/>
  <c r="C1336" i="4"/>
  <c r="C1335" i="4"/>
  <c r="D1335" i="4" s="1"/>
  <c r="G1335" i="4" s="1"/>
  <c r="D1334" i="4"/>
  <c r="G1334" i="4" s="1"/>
  <c r="C1334" i="4"/>
  <c r="C1333" i="4"/>
  <c r="D1333" i="4" s="1"/>
  <c r="G1333" i="4" s="1"/>
  <c r="D1332" i="4"/>
  <c r="G1332" i="4" s="1"/>
  <c r="C1332" i="4"/>
  <c r="C1331" i="4"/>
  <c r="D1331" i="4" s="1"/>
  <c r="G1331" i="4" s="1"/>
  <c r="D1330" i="4"/>
  <c r="G1330" i="4" s="1"/>
  <c r="C1330" i="4"/>
  <c r="C1329" i="4"/>
  <c r="D1329" i="4" s="1"/>
  <c r="G1329" i="4" s="1"/>
  <c r="D1328" i="4"/>
  <c r="G1328" i="4" s="1"/>
  <c r="C1328" i="4"/>
  <c r="C1327" i="4"/>
  <c r="D1327" i="4" s="1"/>
  <c r="G1327" i="4" s="1"/>
  <c r="D1326" i="4"/>
  <c r="G1326" i="4" s="1"/>
  <c r="C1326" i="4"/>
  <c r="C1325" i="4"/>
  <c r="D1325" i="4" s="1"/>
  <c r="G1325" i="4" s="1"/>
  <c r="D1324" i="4"/>
  <c r="G1324" i="4" s="1"/>
  <c r="C1324" i="4"/>
  <c r="C1323" i="4"/>
  <c r="D1323" i="4" s="1"/>
  <c r="G1323" i="4" s="1"/>
  <c r="D1322" i="4"/>
  <c r="G1322" i="4" s="1"/>
  <c r="C1322" i="4"/>
  <c r="C1321" i="4"/>
  <c r="D1321" i="4" s="1"/>
  <c r="G1321" i="4" s="1"/>
  <c r="D1320" i="4"/>
  <c r="G1320" i="4" s="1"/>
  <c r="C1320" i="4"/>
  <c r="C1319" i="4"/>
  <c r="D1319" i="4" s="1"/>
  <c r="G1319" i="4" s="1"/>
  <c r="D1318" i="4"/>
  <c r="G1318" i="4" s="1"/>
  <c r="C1318" i="4"/>
  <c r="C1317" i="4"/>
  <c r="D1317" i="4" s="1"/>
  <c r="G1317" i="4" s="1"/>
  <c r="D1316" i="4"/>
  <c r="G1316" i="4" s="1"/>
  <c r="C1316" i="4"/>
  <c r="C1315" i="4"/>
  <c r="D1315" i="4" s="1"/>
  <c r="G1315" i="4" s="1"/>
  <c r="D1314" i="4"/>
  <c r="G1314" i="4" s="1"/>
  <c r="C1314" i="4"/>
  <c r="C1313" i="4"/>
  <c r="D1313" i="4" s="1"/>
  <c r="G1313" i="4" s="1"/>
  <c r="D1312" i="4"/>
  <c r="G1312" i="4" s="1"/>
  <c r="C1312" i="4"/>
  <c r="C1311" i="4"/>
  <c r="D1311" i="4" s="1"/>
  <c r="G1311" i="4" s="1"/>
  <c r="D1310" i="4"/>
  <c r="G1310" i="4" s="1"/>
  <c r="C1310" i="4"/>
  <c r="C1309" i="4"/>
  <c r="D1309" i="4" s="1"/>
  <c r="G1309" i="4" s="1"/>
  <c r="D1308" i="4"/>
  <c r="G1308" i="4" s="1"/>
  <c r="C1308" i="4"/>
  <c r="C1307" i="4"/>
  <c r="D1307" i="4" s="1"/>
  <c r="G1307" i="4" s="1"/>
  <c r="D1306" i="4"/>
  <c r="G1306" i="4" s="1"/>
  <c r="C1306" i="4"/>
  <c r="C1305" i="4"/>
  <c r="D1305" i="4" s="1"/>
  <c r="G1305" i="4" s="1"/>
  <c r="D1304" i="4"/>
  <c r="G1304" i="4" s="1"/>
  <c r="C1304" i="4"/>
  <c r="C1303" i="4"/>
  <c r="D1303" i="4" s="1"/>
  <c r="G1303" i="4" s="1"/>
  <c r="D1302" i="4"/>
  <c r="G1302" i="4" s="1"/>
  <c r="C1302" i="4"/>
  <c r="C1301" i="4"/>
  <c r="D1301" i="4" s="1"/>
  <c r="G1301" i="4" s="1"/>
  <c r="D1300" i="4"/>
  <c r="G1300" i="4" s="1"/>
  <c r="C1300" i="4"/>
  <c r="C1299" i="4"/>
  <c r="D1299" i="4" s="1"/>
  <c r="G1299" i="4" s="1"/>
  <c r="D1298" i="4"/>
  <c r="G1298" i="4" s="1"/>
  <c r="C1298" i="4"/>
  <c r="C1297" i="4"/>
  <c r="D1297" i="4" s="1"/>
  <c r="G1297" i="4" s="1"/>
  <c r="D1296" i="4"/>
  <c r="G1296" i="4" s="1"/>
  <c r="C1296" i="4"/>
  <c r="C1295" i="4"/>
  <c r="D1295" i="4" s="1"/>
  <c r="G1295" i="4" s="1"/>
  <c r="D1294" i="4"/>
  <c r="G1294" i="4" s="1"/>
  <c r="C1294" i="4"/>
  <c r="C1293" i="4"/>
  <c r="D1293" i="4" s="1"/>
  <c r="G1293" i="4" s="1"/>
  <c r="D1292" i="4"/>
  <c r="G1292" i="4" s="1"/>
  <c r="C1292" i="4"/>
  <c r="C1291" i="4"/>
  <c r="D1291" i="4" s="1"/>
  <c r="G1291" i="4" s="1"/>
  <c r="D1290" i="4"/>
  <c r="G1290" i="4" s="1"/>
  <c r="C1290" i="4"/>
  <c r="C1289" i="4"/>
  <c r="D1289" i="4" s="1"/>
  <c r="G1289" i="4" s="1"/>
  <c r="D1288" i="4"/>
  <c r="G1288" i="4" s="1"/>
  <c r="C1288" i="4"/>
  <c r="C1287" i="4"/>
  <c r="D1287" i="4" s="1"/>
  <c r="G1287" i="4" s="1"/>
  <c r="D1286" i="4"/>
  <c r="G1286" i="4" s="1"/>
  <c r="C1286" i="4"/>
  <c r="C1285" i="4"/>
  <c r="D1285" i="4" s="1"/>
  <c r="G1285" i="4" s="1"/>
  <c r="D1284" i="4"/>
  <c r="G1284" i="4" s="1"/>
  <c r="C1284" i="4"/>
  <c r="C1283" i="4"/>
  <c r="D1283" i="4" s="1"/>
  <c r="G1283" i="4" s="1"/>
  <c r="D1282" i="4"/>
  <c r="G1282" i="4" s="1"/>
  <c r="C1282" i="4"/>
  <c r="C1281" i="4"/>
  <c r="D1281" i="4" s="1"/>
  <c r="G1281" i="4" s="1"/>
  <c r="D1280" i="4"/>
  <c r="G1280" i="4" s="1"/>
  <c r="C1280" i="4"/>
  <c r="C1279" i="4"/>
  <c r="D1279" i="4" s="1"/>
  <c r="G1279" i="4" s="1"/>
  <c r="D1278" i="4"/>
  <c r="G1278" i="4" s="1"/>
  <c r="C1278" i="4"/>
  <c r="C1277" i="4"/>
  <c r="D1277" i="4" s="1"/>
  <c r="G1277" i="4" s="1"/>
  <c r="D1276" i="4"/>
  <c r="G1276" i="4" s="1"/>
  <c r="C1276" i="4"/>
  <c r="C1275" i="4"/>
  <c r="D1275" i="4" s="1"/>
  <c r="G1275" i="4" s="1"/>
  <c r="D1274" i="4"/>
  <c r="G1274" i="4" s="1"/>
  <c r="C1274" i="4"/>
  <c r="C1273" i="4"/>
  <c r="D1273" i="4" s="1"/>
  <c r="G1273" i="4" s="1"/>
  <c r="D1272" i="4"/>
  <c r="G1272" i="4" s="1"/>
  <c r="C1272" i="4"/>
  <c r="C1271" i="4"/>
  <c r="D1271" i="4" s="1"/>
  <c r="G1271" i="4" s="1"/>
  <c r="G1270" i="4"/>
  <c r="D1270" i="4"/>
  <c r="C1270" i="4"/>
  <c r="G1269" i="4"/>
  <c r="D1269" i="4"/>
  <c r="C1269" i="4"/>
  <c r="C1268" i="4"/>
  <c r="D1268" i="4" s="1"/>
  <c r="G1268" i="4" s="1"/>
  <c r="G1267" i="4"/>
  <c r="C1267" i="4"/>
  <c r="D1267" i="4" s="1"/>
  <c r="D1266" i="4"/>
  <c r="G1266" i="4" s="1"/>
  <c r="C1266" i="4"/>
  <c r="C1265" i="4"/>
  <c r="D1265" i="4" s="1"/>
  <c r="G1265" i="4" s="1"/>
  <c r="D1264" i="4"/>
  <c r="G1264" i="4" s="1"/>
  <c r="C1264" i="4"/>
  <c r="C1263" i="4"/>
  <c r="D1263" i="4" s="1"/>
  <c r="G1263" i="4" s="1"/>
  <c r="G1262" i="4"/>
  <c r="D1262" i="4"/>
  <c r="C1262" i="4"/>
  <c r="G1261" i="4"/>
  <c r="D1261" i="4"/>
  <c r="C1261" i="4"/>
  <c r="C1260" i="4"/>
  <c r="D1260" i="4" s="1"/>
  <c r="G1260" i="4" s="1"/>
  <c r="G1259" i="4"/>
  <c r="C1259" i="4"/>
  <c r="D1259" i="4" s="1"/>
  <c r="D1258" i="4"/>
  <c r="G1258" i="4" s="1"/>
  <c r="C1258" i="4"/>
  <c r="C1257" i="4"/>
  <c r="D1257" i="4" s="1"/>
  <c r="G1257" i="4" s="1"/>
  <c r="D1256" i="4"/>
  <c r="G1256" i="4" s="1"/>
  <c r="C1256" i="4"/>
  <c r="C1255" i="4"/>
  <c r="D1255" i="4" s="1"/>
  <c r="G1255" i="4" s="1"/>
  <c r="G1254" i="4"/>
  <c r="D1254" i="4"/>
  <c r="C1254" i="4"/>
  <c r="G1253" i="4"/>
  <c r="D1253" i="4"/>
  <c r="C1253" i="4"/>
  <c r="C1252" i="4"/>
  <c r="D1252" i="4" s="1"/>
  <c r="G1252" i="4" s="1"/>
  <c r="G1251" i="4"/>
  <c r="D1251" i="4"/>
  <c r="C1251" i="4"/>
  <c r="G1250" i="4"/>
  <c r="D1250" i="4"/>
  <c r="C1250" i="4"/>
  <c r="D1249" i="4"/>
  <c r="G1249" i="4" s="1"/>
  <c r="C1249" i="4"/>
  <c r="C1248" i="4"/>
  <c r="D1248" i="4" s="1"/>
  <c r="G1248" i="4" s="1"/>
  <c r="G1247" i="4"/>
  <c r="D1247" i="4"/>
  <c r="C1247" i="4"/>
  <c r="G1246" i="4"/>
  <c r="D1246" i="4"/>
  <c r="C1246" i="4"/>
  <c r="D1245" i="4"/>
  <c r="G1245" i="4" s="1"/>
  <c r="C1245" i="4"/>
  <c r="C1244" i="4"/>
  <c r="D1244" i="4" s="1"/>
  <c r="G1244" i="4" s="1"/>
  <c r="G1243" i="4"/>
  <c r="D1243" i="4"/>
  <c r="C1243" i="4"/>
  <c r="G1242" i="4"/>
  <c r="D1242" i="4"/>
  <c r="C1242" i="4"/>
  <c r="D1241" i="4"/>
  <c r="G1241" i="4" s="1"/>
  <c r="C1241" i="4"/>
  <c r="C1240" i="4"/>
  <c r="D1240" i="4" s="1"/>
  <c r="G1240" i="4" s="1"/>
  <c r="G1239" i="4"/>
  <c r="D1239" i="4"/>
  <c r="C1239" i="4"/>
  <c r="G1238" i="4"/>
  <c r="D1238" i="4"/>
  <c r="C1238" i="4"/>
  <c r="D1237" i="4"/>
  <c r="G1237" i="4" s="1"/>
  <c r="C1237" i="4"/>
  <c r="C1236" i="4"/>
  <c r="D1236" i="4" s="1"/>
  <c r="G1236" i="4" s="1"/>
  <c r="G1235" i="4"/>
  <c r="D1235" i="4"/>
  <c r="C1235" i="4"/>
  <c r="G1234" i="4"/>
  <c r="D1234" i="4"/>
  <c r="C1234" i="4"/>
  <c r="D1233" i="4"/>
  <c r="G1233" i="4" s="1"/>
  <c r="C1233" i="4"/>
  <c r="C1232" i="4"/>
  <c r="D1232" i="4" s="1"/>
  <c r="G1232" i="4" s="1"/>
  <c r="G1231" i="4"/>
  <c r="D1231" i="4"/>
  <c r="C1231" i="4"/>
  <c r="G1230" i="4"/>
  <c r="D1230" i="4"/>
  <c r="C1230" i="4"/>
  <c r="C1229" i="4"/>
  <c r="D1229" i="4" s="1"/>
  <c r="G1229" i="4" s="1"/>
  <c r="C1228" i="4"/>
  <c r="D1228" i="4" s="1"/>
  <c r="G1228" i="4" s="1"/>
  <c r="G1227" i="4"/>
  <c r="D1227" i="4"/>
  <c r="C1227" i="4"/>
  <c r="G1226" i="4"/>
  <c r="D1226" i="4"/>
  <c r="C1226" i="4"/>
  <c r="C1225" i="4"/>
  <c r="D1225" i="4" s="1"/>
  <c r="G1225" i="4" s="1"/>
  <c r="C1224" i="4"/>
  <c r="D1224" i="4" s="1"/>
  <c r="G1224" i="4" s="1"/>
  <c r="G1223" i="4"/>
  <c r="D1223" i="4"/>
  <c r="C1223" i="4"/>
  <c r="D1222" i="4"/>
  <c r="G1222" i="4" s="1"/>
  <c r="C1222" i="4"/>
  <c r="D1221" i="4"/>
  <c r="G1221" i="4" s="1"/>
  <c r="C1221" i="4"/>
  <c r="C1220" i="4"/>
  <c r="D1220" i="4" s="1"/>
  <c r="G1220" i="4" s="1"/>
  <c r="G1219" i="4"/>
  <c r="D1219" i="4"/>
  <c r="C1219" i="4"/>
  <c r="D1218" i="4"/>
  <c r="G1218" i="4" s="1"/>
  <c r="C1218" i="4"/>
  <c r="C1217" i="4"/>
  <c r="D1217" i="4" s="1"/>
  <c r="G1217" i="4" s="1"/>
  <c r="C1216" i="4"/>
  <c r="D1216" i="4" s="1"/>
  <c r="G1216" i="4" s="1"/>
  <c r="G1215" i="4"/>
  <c r="D1215" i="4"/>
  <c r="C1215" i="4"/>
  <c r="G1214" i="4"/>
  <c r="D1214" i="4"/>
  <c r="C1214" i="4"/>
  <c r="C1213" i="4"/>
  <c r="D1213" i="4" s="1"/>
  <c r="G1213" i="4" s="1"/>
  <c r="C1212" i="4"/>
  <c r="D1212" i="4" s="1"/>
  <c r="G1212" i="4" s="1"/>
  <c r="G1211" i="4"/>
  <c r="D1211" i="4"/>
  <c r="C1211" i="4"/>
  <c r="G1210" i="4"/>
  <c r="D1210" i="4"/>
  <c r="C1210" i="4"/>
  <c r="D1209" i="4"/>
  <c r="G1209" i="4" s="1"/>
  <c r="C1209" i="4"/>
  <c r="C1208" i="4"/>
  <c r="D1208" i="4" s="1"/>
  <c r="G1208" i="4" s="1"/>
  <c r="G1207" i="4"/>
  <c r="D1207" i="4"/>
  <c r="C1207" i="4"/>
  <c r="D1206" i="4"/>
  <c r="G1206" i="4" s="1"/>
  <c r="C1206" i="4"/>
  <c r="D1205" i="4"/>
  <c r="G1205" i="4" s="1"/>
  <c r="C1205" i="4"/>
  <c r="C1204" i="4"/>
  <c r="D1204" i="4" s="1"/>
  <c r="G1204" i="4" s="1"/>
  <c r="G1203" i="4"/>
  <c r="D1203" i="4"/>
  <c r="C1203" i="4"/>
  <c r="D1202" i="4"/>
  <c r="G1202" i="4" s="1"/>
  <c r="C1202" i="4"/>
  <c r="C1201" i="4"/>
  <c r="D1201" i="4" s="1"/>
  <c r="G1201" i="4" s="1"/>
  <c r="C1200" i="4"/>
  <c r="D1200" i="4" s="1"/>
  <c r="G1200" i="4" s="1"/>
  <c r="G1199" i="4"/>
  <c r="D1199" i="4"/>
  <c r="C1199" i="4"/>
  <c r="G1198" i="4"/>
  <c r="D1198" i="4"/>
  <c r="C1198" i="4"/>
  <c r="C1197" i="4"/>
  <c r="D1197" i="4" s="1"/>
  <c r="G1197" i="4" s="1"/>
  <c r="C1196" i="4"/>
  <c r="D1196" i="4" s="1"/>
  <c r="G1196" i="4" s="1"/>
  <c r="G1195" i="4"/>
  <c r="D1195" i="4"/>
  <c r="C1195" i="4"/>
  <c r="G1194" i="4"/>
  <c r="D1194" i="4"/>
  <c r="C1194" i="4"/>
  <c r="D1193" i="4"/>
  <c r="G1193" i="4" s="1"/>
  <c r="C1193" i="4"/>
  <c r="C1192" i="4"/>
  <c r="D1192" i="4" s="1"/>
  <c r="G1192" i="4" s="1"/>
  <c r="G1191" i="4"/>
  <c r="D1191" i="4"/>
  <c r="C1191" i="4"/>
  <c r="D1190" i="4"/>
  <c r="G1190" i="4" s="1"/>
  <c r="C1190" i="4"/>
  <c r="D1189" i="4"/>
  <c r="G1189" i="4" s="1"/>
  <c r="C1189" i="4"/>
  <c r="C1188" i="4"/>
  <c r="D1188" i="4" s="1"/>
  <c r="G1188" i="4" s="1"/>
  <c r="G1187" i="4"/>
  <c r="D1187" i="4"/>
  <c r="C1187" i="4"/>
  <c r="D1186" i="4"/>
  <c r="G1186" i="4" s="1"/>
  <c r="C1186" i="4"/>
  <c r="C1185" i="4"/>
  <c r="D1185" i="4" s="1"/>
  <c r="G1185" i="4" s="1"/>
  <c r="C1184" i="4"/>
  <c r="D1184" i="4" s="1"/>
  <c r="G1184" i="4" s="1"/>
  <c r="G1183" i="4"/>
  <c r="D1183" i="4"/>
  <c r="C1183" i="4"/>
  <c r="G1182" i="4"/>
  <c r="D1182" i="4"/>
  <c r="C1182" i="4"/>
  <c r="C1181" i="4"/>
  <c r="D1181" i="4" s="1"/>
  <c r="G1181" i="4" s="1"/>
  <c r="C1180" i="4"/>
  <c r="D1180" i="4" s="1"/>
  <c r="G1180" i="4" s="1"/>
  <c r="G1179" i="4"/>
  <c r="D1179" i="4"/>
  <c r="C1179" i="4"/>
  <c r="G1178" i="4"/>
  <c r="D1178" i="4"/>
  <c r="C1178" i="4"/>
  <c r="C1177" i="4"/>
  <c r="D1177" i="4" s="1"/>
  <c r="G1177" i="4" s="1"/>
  <c r="C1176" i="4"/>
  <c r="D1176" i="4" s="1"/>
  <c r="G1176" i="4" s="1"/>
  <c r="G1175" i="4"/>
  <c r="D1175" i="4"/>
  <c r="C1175" i="4"/>
  <c r="D1174" i="4"/>
  <c r="G1174" i="4" s="1"/>
  <c r="C1174" i="4"/>
  <c r="D1173" i="4"/>
  <c r="G1173" i="4" s="1"/>
  <c r="C1173" i="4"/>
  <c r="C1172" i="4"/>
  <c r="D1172" i="4" s="1"/>
  <c r="G1172" i="4" s="1"/>
  <c r="G1171" i="4"/>
  <c r="D1171" i="4"/>
  <c r="C1171" i="4"/>
  <c r="D1170" i="4"/>
  <c r="G1170" i="4" s="1"/>
  <c r="C1170" i="4"/>
  <c r="C1169" i="4"/>
  <c r="D1169" i="4" s="1"/>
  <c r="G1169" i="4" s="1"/>
  <c r="C1168" i="4"/>
  <c r="D1168" i="4" s="1"/>
  <c r="G1168" i="4" s="1"/>
  <c r="G1167" i="4"/>
  <c r="D1167" i="4"/>
  <c r="C1167" i="4"/>
  <c r="D1166" i="4"/>
  <c r="G1166" i="4" s="1"/>
  <c r="C1166" i="4"/>
  <c r="C1165" i="4"/>
  <c r="D1165" i="4" s="1"/>
  <c r="G1165" i="4" s="1"/>
  <c r="C1164" i="4"/>
  <c r="D1164" i="4" s="1"/>
  <c r="G1164" i="4" s="1"/>
  <c r="G1163" i="4"/>
  <c r="D1163" i="4"/>
  <c r="C1163" i="4"/>
  <c r="G1162" i="4"/>
  <c r="D1162" i="4"/>
  <c r="C1162" i="4"/>
  <c r="C1161" i="4"/>
  <c r="D1161" i="4" s="1"/>
  <c r="G1161" i="4" s="1"/>
  <c r="C1160" i="4"/>
  <c r="D1160" i="4" s="1"/>
  <c r="G1160" i="4" s="1"/>
  <c r="G1159" i="4"/>
  <c r="D1159" i="4"/>
  <c r="C1159" i="4"/>
  <c r="D1158" i="4"/>
  <c r="G1158" i="4" s="1"/>
  <c r="C1158" i="4"/>
  <c r="D1157" i="4"/>
  <c r="G1157" i="4" s="1"/>
  <c r="C1157" i="4"/>
  <c r="C1156" i="4"/>
  <c r="D1156" i="4" s="1"/>
  <c r="G1156" i="4" s="1"/>
  <c r="G1155" i="4"/>
  <c r="D1155" i="4"/>
  <c r="C1155" i="4"/>
  <c r="D1154" i="4"/>
  <c r="G1154" i="4" s="1"/>
  <c r="C1154" i="4"/>
  <c r="C1153" i="4"/>
  <c r="D1153" i="4" s="1"/>
  <c r="G1153" i="4" s="1"/>
  <c r="C1152" i="4"/>
  <c r="D1152" i="4" s="1"/>
  <c r="G1152" i="4" s="1"/>
  <c r="G1151" i="4"/>
  <c r="D1151" i="4"/>
  <c r="C1151" i="4"/>
  <c r="D1150" i="4"/>
  <c r="G1150" i="4" s="1"/>
  <c r="C1150" i="4"/>
  <c r="C1149" i="4"/>
  <c r="D1149" i="4" s="1"/>
  <c r="G1149" i="4" s="1"/>
  <c r="C1148" i="4"/>
  <c r="D1148" i="4" s="1"/>
  <c r="G1148" i="4" s="1"/>
  <c r="G1147" i="4"/>
  <c r="D1147" i="4"/>
  <c r="C1147" i="4"/>
  <c r="G1146" i="4"/>
  <c r="D1146" i="4"/>
  <c r="C1146" i="4"/>
  <c r="C1145" i="4"/>
  <c r="D1145" i="4" s="1"/>
  <c r="G1145" i="4" s="1"/>
  <c r="C1144" i="4"/>
  <c r="D1144" i="4" s="1"/>
  <c r="G1144" i="4" s="1"/>
  <c r="G1143" i="4"/>
  <c r="D1143" i="4"/>
  <c r="C1143" i="4"/>
  <c r="D1142" i="4"/>
  <c r="G1142" i="4" s="1"/>
  <c r="C1142" i="4"/>
  <c r="D1141" i="4"/>
  <c r="G1141" i="4" s="1"/>
  <c r="C1141" i="4"/>
  <c r="C1140" i="4"/>
  <c r="D1140" i="4" s="1"/>
  <c r="G1140" i="4" s="1"/>
  <c r="G1139" i="4"/>
  <c r="D1139" i="4"/>
  <c r="C1139" i="4"/>
  <c r="D1138" i="4"/>
  <c r="G1138" i="4" s="1"/>
  <c r="C1138" i="4"/>
  <c r="C1137" i="4"/>
  <c r="D1137" i="4" s="1"/>
  <c r="G1137" i="4" s="1"/>
  <c r="C1136" i="4"/>
  <c r="D1136" i="4" s="1"/>
  <c r="G1136" i="4" s="1"/>
  <c r="G1135" i="4"/>
  <c r="D1135" i="4"/>
  <c r="C1135" i="4"/>
  <c r="D1134" i="4"/>
  <c r="G1134" i="4" s="1"/>
  <c r="C1134" i="4"/>
  <c r="C1133" i="4"/>
  <c r="D1133" i="4" s="1"/>
  <c r="G1133" i="4" s="1"/>
  <c r="C1132" i="4"/>
  <c r="D1132" i="4" s="1"/>
  <c r="G1132" i="4" s="1"/>
  <c r="G1131" i="4"/>
  <c r="D1131" i="4"/>
  <c r="C1131" i="4"/>
  <c r="G1130" i="4"/>
  <c r="D1130" i="4"/>
  <c r="C1130" i="4"/>
  <c r="C1129" i="4"/>
  <c r="D1129" i="4" s="1"/>
  <c r="G1129" i="4" s="1"/>
  <c r="C1128" i="4"/>
  <c r="D1128" i="4" s="1"/>
  <c r="G1128" i="4" s="1"/>
  <c r="G1127" i="4"/>
  <c r="D1127" i="4"/>
  <c r="C1127" i="4"/>
  <c r="D1126" i="4"/>
  <c r="G1126" i="4" s="1"/>
  <c r="C1126" i="4"/>
  <c r="D1125" i="4"/>
  <c r="G1125" i="4" s="1"/>
  <c r="C1125" i="4"/>
  <c r="C1124" i="4"/>
  <c r="D1124" i="4" s="1"/>
  <c r="G1124" i="4" s="1"/>
  <c r="G1123" i="4"/>
  <c r="D1123" i="4"/>
  <c r="C1123" i="4"/>
  <c r="D1122" i="4"/>
  <c r="G1122" i="4" s="1"/>
  <c r="C1122" i="4"/>
  <c r="C1121" i="4"/>
  <c r="D1121" i="4" s="1"/>
  <c r="G1121" i="4" s="1"/>
  <c r="C1120" i="4"/>
  <c r="D1120" i="4" s="1"/>
  <c r="G1120" i="4" s="1"/>
  <c r="G1119" i="4"/>
  <c r="D1119" i="4"/>
  <c r="C1119" i="4"/>
  <c r="D1118" i="4"/>
  <c r="G1118" i="4" s="1"/>
  <c r="C1118" i="4"/>
  <c r="C1117" i="4"/>
  <c r="D1117" i="4" s="1"/>
  <c r="G1117" i="4" s="1"/>
  <c r="C1116" i="4"/>
  <c r="D1116" i="4" s="1"/>
  <c r="G1116" i="4" s="1"/>
  <c r="G1115" i="4"/>
  <c r="D1115" i="4"/>
  <c r="C1115" i="4"/>
  <c r="G1114" i="4"/>
  <c r="D1114" i="4"/>
  <c r="C1114" i="4"/>
  <c r="C1113" i="4"/>
  <c r="D1113" i="4" s="1"/>
  <c r="G1113" i="4" s="1"/>
  <c r="C1112" i="4"/>
  <c r="D1112" i="4" s="1"/>
  <c r="G1112" i="4" s="1"/>
  <c r="G1111" i="4"/>
  <c r="D1111" i="4"/>
  <c r="C1111" i="4"/>
  <c r="D1110" i="4"/>
  <c r="G1110" i="4" s="1"/>
  <c r="C1110" i="4"/>
  <c r="D1109" i="4"/>
  <c r="G1109" i="4" s="1"/>
  <c r="C1109" i="4"/>
  <c r="C1108" i="4"/>
  <c r="D1108" i="4" s="1"/>
  <c r="G1108" i="4" s="1"/>
  <c r="G1107" i="4"/>
  <c r="D1107" i="4"/>
  <c r="C1107" i="4"/>
  <c r="D1106" i="4"/>
  <c r="G1106" i="4" s="1"/>
  <c r="C1106" i="4"/>
  <c r="C1105" i="4"/>
  <c r="D1105" i="4" s="1"/>
  <c r="G1105" i="4" s="1"/>
  <c r="C1104" i="4"/>
  <c r="D1104" i="4" s="1"/>
  <c r="G1104" i="4" s="1"/>
  <c r="G1103" i="4"/>
  <c r="D1103" i="4"/>
  <c r="C1103" i="4"/>
  <c r="D1102" i="4"/>
  <c r="G1102" i="4" s="1"/>
  <c r="C1102" i="4"/>
  <c r="C1101" i="4"/>
  <c r="D1101" i="4" s="1"/>
  <c r="G1101" i="4" s="1"/>
  <c r="C1100" i="4"/>
  <c r="D1100" i="4" s="1"/>
  <c r="G1100" i="4" s="1"/>
  <c r="G1099" i="4"/>
  <c r="D1099" i="4"/>
  <c r="C1099" i="4"/>
  <c r="G1098" i="4"/>
  <c r="D1098" i="4"/>
  <c r="C1098" i="4"/>
  <c r="C1097" i="4"/>
  <c r="D1097" i="4" s="1"/>
  <c r="G1097" i="4" s="1"/>
  <c r="C1096" i="4"/>
  <c r="D1096" i="4" s="1"/>
  <c r="G1096" i="4" s="1"/>
  <c r="G1095" i="4"/>
  <c r="D1095" i="4"/>
  <c r="C1095" i="4"/>
  <c r="D1094" i="4"/>
  <c r="G1094" i="4" s="1"/>
  <c r="C1094" i="4"/>
  <c r="D1093" i="4"/>
  <c r="G1093" i="4" s="1"/>
  <c r="C1093" i="4"/>
  <c r="C1092" i="4"/>
  <c r="D1092" i="4" s="1"/>
  <c r="G1092" i="4" s="1"/>
  <c r="G1091" i="4"/>
  <c r="D1091" i="4"/>
  <c r="C1091" i="4"/>
  <c r="D1090" i="4"/>
  <c r="G1090" i="4" s="1"/>
  <c r="C1090" i="4"/>
  <c r="C1089" i="4"/>
  <c r="D1089" i="4" s="1"/>
  <c r="G1089" i="4" s="1"/>
  <c r="C1088" i="4"/>
  <c r="D1088" i="4" s="1"/>
  <c r="G1088" i="4" s="1"/>
  <c r="G1087" i="4"/>
  <c r="D1087" i="4"/>
  <c r="C1087" i="4"/>
  <c r="D1086" i="4"/>
  <c r="G1086" i="4" s="1"/>
  <c r="C1086" i="4"/>
  <c r="C1085" i="4"/>
  <c r="D1085" i="4" s="1"/>
  <c r="G1085" i="4" s="1"/>
  <c r="C1084" i="4"/>
  <c r="D1084" i="4" s="1"/>
  <c r="G1084" i="4" s="1"/>
  <c r="G1083" i="4"/>
  <c r="D1083" i="4"/>
  <c r="C1083" i="4"/>
  <c r="G1082" i="4"/>
  <c r="D1082" i="4"/>
  <c r="C1082" i="4"/>
  <c r="C1081" i="4"/>
  <c r="D1081" i="4" s="1"/>
  <c r="G1081" i="4" s="1"/>
  <c r="C1080" i="4"/>
  <c r="D1080" i="4" s="1"/>
  <c r="G1080" i="4" s="1"/>
  <c r="G1079" i="4"/>
  <c r="D1079" i="4"/>
  <c r="C1079" i="4"/>
  <c r="D1078" i="4"/>
  <c r="G1078" i="4" s="1"/>
  <c r="C1078" i="4"/>
  <c r="D1077" i="4"/>
  <c r="G1077" i="4" s="1"/>
  <c r="C1077" i="4"/>
  <c r="C1076" i="4"/>
  <c r="D1076" i="4" s="1"/>
  <c r="G1076" i="4" s="1"/>
  <c r="G1075" i="4"/>
  <c r="D1075" i="4"/>
  <c r="C1075" i="4"/>
  <c r="D1074" i="4"/>
  <c r="G1074" i="4" s="1"/>
  <c r="C1074" i="4"/>
  <c r="C1073" i="4"/>
  <c r="D1073" i="4" s="1"/>
  <c r="G1073" i="4" s="1"/>
  <c r="C1072" i="4"/>
  <c r="D1072" i="4" s="1"/>
  <c r="G1072" i="4" s="1"/>
  <c r="G1071" i="4"/>
  <c r="D1071" i="4"/>
  <c r="C1071" i="4"/>
  <c r="D1070" i="4"/>
  <c r="G1070" i="4" s="1"/>
  <c r="C1070" i="4"/>
  <c r="C1069" i="4"/>
  <c r="D1069" i="4" s="1"/>
  <c r="G1069" i="4" s="1"/>
  <c r="C1068" i="4"/>
  <c r="D1068" i="4" s="1"/>
  <c r="G1068" i="4" s="1"/>
  <c r="G1067" i="4"/>
  <c r="D1067" i="4"/>
  <c r="C1067" i="4"/>
  <c r="G1066" i="4"/>
  <c r="D1066" i="4"/>
  <c r="C1066" i="4"/>
  <c r="C1065" i="4"/>
  <c r="D1065" i="4" s="1"/>
  <c r="G1065" i="4" s="1"/>
  <c r="C1064" i="4"/>
  <c r="D1064" i="4" s="1"/>
  <c r="G1064" i="4" s="1"/>
  <c r="G1063" i="4"/>
  <c r="D1063" i="4"/>
  <c r="C1063" i="4"/>
  <c r="D1062" i="4"/>
  <c r="G1062" i="4" s="1"/>
  <c r="C1062" i="4"/>
  <c r="D1061" i="4"/>
  <c r="G1061" i="4" s="1"/>
  <c r="C1061" i="4"/>
  <c r="C1060" i="4"/>
  <c r="D1060" i="4" s="1"/>
  <c r="G1060" i="4" s="1"/>
  <c r="G1059" i="4"/>
  <c r="D1059" i="4"/>
  <c r="C1059" i="4"/>
  <c r="D1058" i="4"/>
  <c r="G1058" i="4" s="1"/>
  <c r="C1058" i="4"/>
  <c r="C1057" i="4"/>
  <c r="D1057" i="4" s="1"/>
  <c r="G1057" i="4" s="1"/>
  <c r="C1056" i="4"/>
  <c r="D1056" i="4" s="1"/>
  <c r="G1056" i="4" s="1"/>
  <c r="G1055" i="4"/>
  <c r="D1055" i="4"/>
  <c r="C1055" i="4"/>
  <c r="D1054" i="4"/>
  <c r="G1054" i="4" s="1"/>
  <c r="C1054" i="4"/>
  <c r="C1053" i="4"/>
  <c r="D1053" i="4" s="1"/>
  <c r="G1053" i="4" s="1"/>
  <c r="C1052" i="4"/>
  <c r="D1052" i="4" s="1"/>
  <c r="G1052" i="4" s="1"/>
  <c r="G1051" i="4"/>
  <c r="D1051" i="4"/>
  <c r="C1051" i="4"/>
  <c r="G1050" i="4"/>
  <c r="D1050" i="4"/>
  <c r="C1050" i="4"/>
  <c r="C1049" i="4"/>
  <c r="D1049" i="4" s="1"/>
  <c r="G1049" i="4" s="1"/>
  <c r="C1048" i="4"/>
  <c r="D1048" i="4" s="1"/>
  <c r="G1048" i="4" s="1"/>
  <c r="G1047" i="4"/>
  <c r="D1047" i="4"/>
  <c r="C1047" i="4"/>
  <c r="G1046" i="4"/>
  <c r="D1046" i="4"/>
  <c r="C1046" i="4"/>
  <c r="D1045" i="4"/>
  <c r="G1045" i="4" s="1"/>
  <c r="C1045" i="4"/>
  <c r="C1044" i="4"/>
  <c r="D1044" i="4" s="1"/>
  <c r="G1044" i="4" s="1"/>
  <c r="G1043" i="4"/>
  <c r="D1043" i="4"/>
  <c r="C1043" i="4"/>
  <c r="D1042" i="4"/>
  <c r="G1042" i="4" s="1"/>
  <c r="C1042" i="4"/>
  <c r="C1041" i="4"/>
  <c r="D1041" i="4" s="1"/>
  <c r="G1041" i="4" s="1"/>
  <c r="C1040" i="4"/>
  <c r="D1040" i="4" s="1"/>
  <c r="G1040" i="4" s="1"/>
  <c r="D1039" i="4"/>
  <c r="G1039" i="4" s="1"/>
  <c r="C1039" i="4"/>
  <c r="C1038" i="4"/>
  <c r="D1038" i="4" s="1"/>
  <c r="G1038" i="4" s="1"/>
  <c r="C1037" i="4"/>
  <c r="D1037" i="4" s="1"/>
  <c r="G1037" i="4" s="1"/>
  <c r="C1036" i="4"/>
  <c r="D1036" i="4" s="1"/>
  <c r="G1036" i="4" s="1"/>
  <c r="D1035" i="4"/>
  <c r="G1035" i="4" s="1"/>
  <c r="C1035" i="4"/>
  <c r="C1034" i="4"/>
  <c r="D1034" i="4" s="1"/>
  <c r="G1034" i="4" s="1"/>
  <c r="C1033" i="4"/>
  <c r="D1033" i="4" s="1"/>
  <c r="G1033" i="4" s="1"/>
  <c r="C1032" i="4"/>
  <c r="D1032" i="4" s="1"/>
  <c r="G1032" i="4" s="1"/>
  <c r="D1031" i="4"/>
  <c r="G1031" i="4" s="1"/>
  <c r="C1031" i="4"/>
  <c r="C1030" i="4"/>
  <c r="D1030" i="4" s="1"/>
  <c r="G1030" i="4" s="1"/>
  <c r="C1029" i="4"/>
  <c r="D1029" i="4" s="1"/>
  <c r="G1029" i="4" s="1"/>
  <c r="C1028" i="4"/>
  <c r="D1028" i="4" s="1"/>
  <c r="G1028" i="4" s="1"/>
  <c r="D1027" i="4"/>
  <c r="G1027" i="4" s="1"/>
  <c r="C1027" i="4"/>
  <c r="C1026" i="4"/>
  <c r="D1026" i="4" s="1"/>
  <c r="G1026" i="4" s="1"/>
  <c r="C1025" i="4"/>
  <c r="D1025" i="4" s="1"/>
  <c r="G1025" i="4" s="1"/>
  <c r="C1024" i="4"/>
  <c r="D1024" i="4" s="1"/>
  <c r="G1024" i="4" s="1"/>
  <c r="D1023" i="4"/>
  <c r="G1023" i="4" s="1"/>
  <c r="C1023" i="4"/>
  <c r="C1022" i="4"/>
  <c r="D1022" i="4" s="1"/>
  <c r="G1022" i="4" s="1"/>
  <c r="C1021" i="4"/>
  <c r="D1021" i="4" s="1"/>
  <c r="G1021" i="4" s="1"/>
  <c r="C1020" i="4"/>
  <c r="D1020" i="4" s="1"/>
  <c r="G1020" i="4" s="1"/>
  <c r="D1019" i="4"/>
  <c r="G1019" i="4" s="1"/>
  <c r="C1019" i="4"/>
  <c r="C1018" i="4"/>
  <c r="D1018" i="4" s="1"/>
  <c r="G1018" i="4" s="1"/>
  <c r="C1017" i="4"/>
  <c r="D1017" i="4" s="1"/>
  <c r="G1017" i="4" s="1"/>
  <c r="C1016" i="4"/>
  <c r="D1016" i="4" s="1"/>
  <c r="G1016" i="4" s="1"/>
  <c r="D1015" i="4"/>
  <c r="G1015" i="4" s="1"/>
  <c r="C1015" i="4"/>
  <c r="C1014" i="4"/>
  <c r="D1014" i="4" s="1"/>
  <c r="G1014" i="4" s="1"/>
  <c r="C1013" i="4"/>
  <c r="D1013" i="4" s="1"/>
  <c r="G1013" i="4" s="1"/>
  <c r="C1012" i="4"/>
  <c r="D1012" i="4" s="1"/>
  <c r="G1012" i="4" s="1"/>
  <c r="D1011" i="4"/>
  <c r="G1011" i="4" s="1"/>
  <c r="C1011" i="4"/>
  <c r="C1010" i="4"/>
  <c r="D1010" i="4" s="1"/>
  <c r="G1010" i="4" s="1"/>
  <c r="C1009" i="4"/>
  <c r="D1009" i="4" s="1"/>
  <c r="G1009" i="4" s="1"/>
  <c r="C1008" i="4"/>
  <c r="D1008" i="4" s="1"/>
  <c r="G1008" i="4" s="1"/>
  <c r="D1007" i="4"/>
  <c r="G1007" i="4" s="1"/>
  <c r="C1007" i="4"/>
  <c r="C1006" i="4"/>
  <c r="D1006" i="4" s="1"/>
  <c r="G1006" i="4" s="1"/>
  <c r="C1005" i="4"/>
  <c r="D1005" i="4" s="1"/>
  <c r="G1005" i="4" s="1"/>
  <c r="C1004" i="4"/>
  <c r="D1004" i="4" s="1"/>
  <c r="G1004" i="4" s="1"/>
  <c r="D1003" i="4"/>
  <c r="G1003" i="4" s="1"/>
  <c r="C1003" i="4"/>
  <c r="C1002" i="4"/>
  <c r="D1002" i="4" s="1"/>
  <c r="G1002" i="4" s="1"/>
  <c r="C1001" i="4"/>
  <c r="D1001" i="4" s="1"/>
  <c r="G1001" i="4" s="1"/>
  <c r="C1000" i="4"/>
  <c r="D1000" i="4" s="1"/>
  <c r="G1000" i="4" s="1"/>
  <c r="D999" i="4"/>
  <c r="G999" i="4" s="1"/>
  <c r="C999" i="4"/>
  <c r="C998" i="4"/>
  <c r="D998" i="4" s="1"/>
  <c r="G998" i="4" s="1"/>
  <c r="C997" i="4"/>
  <c r="D997" i="4" s="1"/>
  <c r="G997" i="4" s="1"/>
  <c r="C996" i="4"/>
  <c r="D996" i="4" s="1"/>
  <c r="G996" i="4" s="1"/>
  <c r="D995" i="4"/>
  <c r="G995" i="4" s="1"/>
  <c r="C995" i="4"/>
  <c r="C994" i="4"/>
  <c r="D994" i="4" s="1"/>
  <c r="G994" i="4" s="1"/>
  <c r="C993" i="4"/>
  <c r="D993" i="4" s="1"/>
  <c r="G993" i="4" s="1"/>
  <c r="C992" i="4"/>
  <c r="D992" i="4" s="1"/>
  <c r="G992" i="4" s="1"/>
  <c r="D991" i="4"/>
  <c r="G991" i="4" s="1"/>
  <c r="C991" i="4"/>
  <c r="C990" i="4"/>
  <c r="D990" i="4" s="1"/>
  <c r="G990" i="4" s="1"/>
  <c r="C989" i="4"/>
  <c r="D989" i="4" s="1"/>
  <c r="G989" i="4" s="1"/>
  <c r="C988" i="4"/>
  <c r="D988" i="4" s="1"/>
  <c r="G988" i="4" s="1"/>
  <c r="D987" i="4"/>
  <c r="G987" i="4" s="1"/>
  <c r="C987" i="4"/>
  <c r="C986" i="4"/>
  <c r="D986" i="4" s="1"/>
  <c r="G986" i="4" s="1"/>
  <c r="C985" i="4"/>
  <c r="D985" i="4" s="1"/>
  <c r="G985" i="4" s="1"/>
  <c r="C984" i="4"/>
  <c r="D984" i="4" s="1"/>
  <c r="G984" i="4" s="1"/>
  <c r="D983" i="4"/>
  <c r="G983" i="4" s="1"/>
  <c r="C983" i="4"/>
  <c r="C982" i="4"/>
  <c r="D982" i="4" s="1"/>
  <c r="G982" i="4" s="1"/>
  <c r="C981" i="4"/>
  <c r="D981" i="4" s="1"/>
  <c r="G981" i="4" s="1"/>
  <c r="C980" i="4"/>
  <c r="D980" i="4" s="1"/>
  <c r="G980" i="4" s="1"/>
  <c r="D979" i="4"/>
  <c r="G979" i="4" s="1"/>
  <c r="C979" i="4"/>
  <c r="C978" i="4"/>
  <c r="D978" i="4" s="1"/>
  <c r="G978" i="4" s="1"/>
  <c r="C977" i="4"/>
  <c r="D977" i="4" s="1"/>
  <c r="G977" i="4" s="1"/>
  <c r="C976" i="4"/>
  <c r="D976" i="4" s="1"/>
  <c r="G976" i="4" s="1"/>
  <c r="D975" i="4"/>
  <c r="G975" i="4" s="1"/>
  <c r="C975" i="4"/>
  <c r="C974" i="4"/>
  <c r="D974" i="4" s="1"/>
  <c r="G974" i="4" s="1"/>
  <c r="C973" i="4"/>
  <c r="D973" i="4" s="1"/>
  <c r="G973" i="4" s="1"/>
  <c r="C972" i="4"/>
  <c r="D972" i="4" s="1"/>
  <c r="G972" i="4" s="1"/>
  <c r="D971" i="4"/>
  <c r="G971" i="4" s="1"/>
  <c r="C971" i="4"/>
  <c r="C970" i="4"/>
  <c r="D970" i="4" s="1"/>
  <c r="G970" i="4" s="1"/>
  <c r="C969" i="4"/>
  <c r="D969" i="4" s="1"/>
  <c r="G969" i="4" s="1"/>
  <c r="C968" i="4"/>
  <c r="D968" i="4" s="1"/>
  <c r="G968" i="4" s="1"/>
  <c r="D967" i="4"/>
  <c r="G967" i="4" s="1"/>
  <c r="C967" i="4"/>
  <c r="C966" i="4"/>
  <c r="D966" i="4" s="1"/>
  <c r="G966" i="4" s="1"/>
  <c r="C965" i="4"/>
  <c r="D965" i="4" s="1"/>
  <c r="G965" i="4" s="1"/>
  <c r="C964" i="4"/>
  <c r="D964" i="4" s="1"/>
  <c r="G964" i="4" s="1"/>
  <c r="D963" i="4"/>
  <c r="G963" i="4" s="1"/>
  <c r="C963" i="4"/>
  <c r="C962" i="4"/>
  <c r="D962" i="4" s="1"/>
  <c r="G962" i="4" s="1"/>
  <c r="C961" i="4"/>
  <c r="D961" i="4" s="1"/>
  <c r="G961" i="4" s="1"/>
  <c r="C960" i="4"/>
  <c r="D960" i="4" s="1"/>
  <c r="G960" i="4" s="1"/>
  <c r="D959" i="4"/>
  <c r="G959" i="4" s="1"/>
  <c r="C959" i="4"/>
  <c r="C958" i="4"/>
  <c r="D958" i="4" s="1"/>
  <c r="G958" i="4" s="1"/>
  <c r="C957" i="4"/>
  <c r="D957" i="4" s="1"/>
  <c r="G957" i="4" s="1"/>
  <c r="C956" i="4"/>
  <c r="D956" i="4" s="1"/>
  <c r="G956" i="4" s="1"/>
  <c r="D955" i="4"/>
  <c r="G955" i="4" s="1"/>
  <c r="C955" i="4"/>
  <c r="C954" i="4"/>
  <c r="D954" i="4" s="1"/>
  <c r="G954" i="4" s="1"/>
  <c r="C953" i="4"/>
  <c r="D953" i="4" s="1"/>
  <c r="G953" i="4" s="1"/>
  <c r="C952" i="4"/>
  <c r="D952" i="4" s="1"/>
  <c r="G952" i="4" s="1"/>
  <c r="D951" i="4"/>
  <c r="G951" i="4" s="1"/>
  <c r="C951" i="4"/>
  <c r="C950" i="4"/>
  <c r="D950" i="4" s="1"/>
  <c r="G950" i="4" s="1"/>
  <c r="C949" i="4"/>
  <c r="D949" i="4" s="1"/>
  <c r="G949" i="4" s="1"/>
  <c r="C948" i="4"/>
  <c r="D948" i="4" s="1"/>
  <c r="G948" i="4" s="1"/>
  <c r="D947" i="4"/>
  <c r="G947" i="4" s="1"/>
  <c r="C947" i="4"/>
  <c r="C946" i="4"/>
  <c r="D946" i="4" s="1"/>
  <c r="G946" i="4" s="1"/>
  <c r="C945" i="4"/>
  <c r="D945" i="4" s="1"/>
  <c r="G945" i="4" s="1"/>
  <c r="C944" i="4"/>
  <c r="D944" i="4" s="1"/>
  <c r="G944" i="4" s="1"/>
  <c r="D943" i="4"/>
  <c r="G943" i="4" s="1"/>
  <c r="C943" i="4"/>
  <c r="C942" i="4"/>
  <c r="D942" i="4" s="1"/>
  <c r="G942" i="4" s="1"/>
  <c r="C941" i="4"/>
  <c r="D941" i="4" s="1"/>
  <c r="G941" i="4" s="1"/>
  <c r="C940" i="4"/>
  <c r="D940" i="4" s="1"/>
  <c r="G940" i="4" s="1"/>
  <c r="D939" i="4"/>
  <c r="G939" i="4" s="1"/>
  <c r="C939" i="4"/>
  <c r="C938" i="4"/>
  <c r="D938" i="4" s="1"/>
  <c r="G938" i="4" s="1"/>
  <c r="C937" i="4"/>
  <c r="D937" i="4" s="1"/>
  <c r="G937" i="4" s="1"/>
  <c r="C936" i="4"/>
  <c r="D936" i="4" s="1"/>
  <c r="G936" i="4" s="1"/>
  <c r="D935" i="4"/>
  <c r="G935" i="4" s="1"/>
  <c r="C935" i="4"/>
  <c r="C934" i="4"/>
  <c r="D934" i="4" s="1"/>
  <c r="G934" i="4" s="1"/>
  <c r="C933" i="4"/>
  <c r="D933" i="4" s="1"/>
  <c r="G933" i="4" s="1"/>
  <c r="C932" i="4"/>
  <c r="D932" i="4" s="1"/>
  <c r="G932" i="4" s="1"/>
  <c r="D931" i="4"/>
  <c r="G931" i="4" s="1"/>
  <c r="C931" i="4"/>
  <c r="C930" i="4"/>
  <c r="D930" i="4" s="1"/>
  <c r="G930" i="4" s="1"/>
  <c r="C929" i="4"/>
  <c r="D929" i="4" s="1"/>
  <c r="G929" i="4" s="1"/>
  <c r="C928" i="4"/>
  <c r="D928" i="4" s="1"/>
  <c r="G928" i="4" s="1"/>
  <c r="D927" i="4"/>
  <c r="G927" i="4" s="1"/>
  <c r="C927" i="4"/>
  <c r="C926" i="4"/>
  <c r="D926" i="4" s="1"/>
  <c r="G926" i="4" s="1"/>
  <c r="C925" i="4"/>
  <c r="D925" i="4" s="1"/>
  <c r="G925" i="4" s="1"/>
  <c r="C924" i="4"/>
  <c r="D924" i="4" s="1"/>
  <c r="G924" i="4" s="1"/>
  <c r="D923" i="4"/>
  <c r="G923" i="4" s="1"/>
  <c r="C923" i="4"/>
  <c r="C922" i="4"/>
  <c r="D922" i="4" s="1"/>
  <c r="G922" i="4" s="1"/>
  <c r="C921" i="4"/>
  <c r="D921" i="4" s="1"/>
  <c r="G921" i="4" s="1"/>
  <c r="C920" i="4"/>
  <c r="D920" i="4" s="1"/>
  <c r="G920" i="4" s="1"/>
  <c r="D919" i="4"/>
  <c r="G919" i="4" s="1"/>
  <c r="C919" i="4"/>
  <c r="C918" i="4"/>
  <c r="D918" i="4" s="1"/>
  <c r="G918" i="4" s="1"/>
  <c r="C917" i="4"/>
  <c r="D917" i="4" s="1"/>
  <c r="G917" i="4" s="1"/>
  <c r="C916" i="4"/>
  <c r="D916" i="4" s="1"/>
  <c r="G916" i="4" s="1"/>
  <c r="D915" i="4"/>
  <c r="G915" i="4" s="1"/>
  <c r="C915" i="4"/>
  <c r="C914" i="4"/>
  <c r="D914" i="4" s="1"/>
  <c r="G914" i="4" s="1"/>
  <c r="C913" i="4"/>
  <c r="D913" i="4" s="1"/>
  <c r="G913" i="4" s="1"/>
  <c r="C912" i="4"/>
  <c r="D912" i="4" s="1"/>
  <c r="G912" i="4" s="1"/>
  <c r="D911" i="4"/>
  <c r="G911" i="4" s="1"/>
  <c r="C911" i="4"/>
  <c r="C910" i="4"/>
  <c r="D910" i="4" s="1"/>
  <c r="G910" i="4" s="1"/>
  <c r="C909" i="4"/>
  <c r="D909" i="4" s="1"/>
  <c r="G909" i="4" s="1"/>
  <c r="C908" i="4"/>
  <c r="D908" i="4" s="1"/>
  <c r="G908" i="4" s="1"/>
  <c r="D907" i="4"/>
  <c r="G907" i="4" s="1"/>
  <c r="C907" i="4"/>
  <c r="C906" i="4"/>
  <c r="D906" i="4" s="1"/>
  <c r="G906" i="4" s="1"/>
  <c r="C905" i="4"/>
  <c r="D905" i="4" s="1"/>
  <c r="G905" i="4" s="1"/>
  <c r="C904" i="4"/>
  <c r="D904" i="4" s="1"/>
  <c r="G904" i="4" s="1"/>
  <c r="D903" i="4"/>
  <c r="G903" i="4" s="1"/>
  <c r="C903" i="4"/>
  <c r="C902" i="4"/>
  <c r="D902" i="4" s="1"/>
  <c r="G902" i="4" s="1"/>
  <c r="C901" i="4"/>
  <c r="D901" i="4" s="1"/>
  <c r="G901" i="4" s="1"/>
  <c r="C900" i="4"/>
  <c r="D900" i="4" s="1"/>
  <c r="G900" i="4" s="1"/>
  <c r="D899" i="4"/>
  <c r="G899" i="4" s="1"/>
  <c r="C899" i="4"/>
  <c r="C898" i="4"/>
  <c r="D898" i="4" s="1"/>
  <c r="G898" i="4" s="1"/>
  <c r="C897" i="4"/>
  <c r="D897" i="4" s="1"/>
  <c r="G897" i="4" s="1"/>
  <c r="C896" i="4"/>
  <c r="D896" i="4" s="1"/>
  <c r="G896" i="4" s="1"/>
  <c r="D895" i="4"/>
  <c r="G895" i="4" s="1"/>
  <c r="C895" i="4"/>
  <c r="C894" i="4"/>
  <c r="D894" i="4" s="1"/>
  <c r="G894" i="4" s="1"/>
  <c r="C893" i="4"/>
  <c r="D893" i="4" s="1"/>
  <c r="G893" i="4" s="1"/>
  <c r="C892" i="4"/>
  <c r="D892" i="4" s="1"/>
  <c r="G892" i="4" s="1"/>
  <c r="D891" i="4"/>
  <c r="G891" i="4" s="1"/>
  <c r="C891" i="4"/>
  <c r="C890" i="4"/>
  <c r="D890" i="4" s="1"/>
  <c r="G890" i="4" s="1"/>
  <c r="C889" i="4"/>
  <c r="D889" i="4" s="1"/>
  <c r="G889" i="4" s="1"/>
  <c r="C888" i="4"/>
  <c r="D888" i="4" s="1"/>
  <c r="G888" i="4" s="1"/>
  <c r="D887" i="4"/>
  <c r="G887" i="4" s="1"/>
  <c r="C887" i="4"/>
  <c r="C886" i="4"/>
  <c r="D886" i="4" s="1"/>
  <c r="G886" i="4" s="1"/>
  <c r="C885" i="4"/>
  <c r="D885" i="4" s="1"/>
  <c r="G885" i="4" s="1"/>
  <c r="C884" i="4"/>
  <c r="D884" i="4" s="1"/>
  <c r="G884" i="4" s="1"/>
  <c r="D883" i="4"/>
  <c r="G883" i="4" s="1"/>
  <c r="C883" i="4"/>
  <c r="C882" i="4"/>
  <c r="D882" i="4" s="1"/>
  <c r="G882" i="4" s="1"/>
  <c r="C881" i="4"/>
  <c r="D881" i="4" s="1"/>
  <c r="G881" i="4" s="1"/>
  <c r="C880" i="4"/>
  <c r="D880" i="4" s="1"/>
  <c r="G880" i="4" s="1"/>
  <c r="D879" i="4"/>
  <c r="G879" i="4" s="1"/>
  <c r="C879" i="4"/>
  <c r="C878" i="4"/>
  <c r="D878" i="4" s="1"/>
  <c r="G878" i="4" s="1"/>
  <c r="C877" i="4"/>
  <c r="D877" i="4" s="1"/>
  <c r="G877" i="4" s="1"/>
  <c r="C876" i="4"/>
  <c r="D876" i="4" s="1"/>
  <c r="G876" i="4" s="1"/>
  <c r="D875" i="4"/>
  <c r="G875" i="4" s="1"/>
  <c r="C875" i="4"/>
  <c r="C874" i="4"/>
  <c r="D874" i="4" s="1"/>
  <c r="G874" i="4" s="1"/>
  <c r="C873" i="4"/>
  <c r="D873" i="4" s="1"/>
  <c r="G873" i="4" s="1"/>
  <c r="C872" i="4"/>
  <c r="D872" i="4" s="1"/>
  <c r="G872" i="4" s="1"/>
  <c r="D871" i="4"/>
  <c r="G871" i="4" s="1"/>
  <c r="C871" i="4"/>
  <c r="C870" i="4"/>
  <c r="D870" i="4" s="1"/>
  <c r="G870" i="4" s="1"/>
  <c r="C869" i="4"/>
  <c r="D869" i="4" s="1"/>
  <c r="G869" i="4" s="1"/>
  <c r="C868" i="4"/>
  <c r="D868" i="4" s="1"/>
  <c r="G868" i="4" s="1"/>
  <c r="D867" i="4"/>
  <c r="G867" i="4" s="1"/>
  <c r="C867" i="4"/>
  <c r="C866" i="4"/>
  <c r="D866" i="4" s="1"/>
  <c r="G866" i="4" s="1"/>
  <c r="C865" i="4"/>
  <c r="D865" i="4" s="1"/>
  <c r="G865" i="4" s="1"/>
  <c r="C864" i="4"/>
  <c r="D864" i="4" s="1"/>
  <c r="G864" i="4" s="1"/>
  <c r="D863" i="4"/>
  <c r="G863" i="4" s="1"/>
  <c r="C863" i="4"/>
  <c r="C862" i="4"/>
  <c r="D862" i="4" s="1"/>
  <c r="G862" i="4" s="1"/>
  <c r="C861" i="4"/>
  <c r="D861" i="4" s="1"/>
  <c r="G861" i="4" s="1"/>
  <c r="C860" i="4"/>
  <c r="D860" i="4" s="1"/>
  <c r="G860" i="4" s="1"/>
  <c r="D859" i="4"/>
  <c r="G859" i="4" s="1"/>
  <c r="C859" i="4"/>
  <c r="C858" i="4"/>
  <c r="D858" i="4" s="1"/>
  <c r="G858" i="4" s="1"/>
  <c r="C857" i="4"/>
  <c r="D857" i="4" s="1"/>
  <c r="G857" i="4" s="1"/>
  <c r="C856" i="4"/>
  <c r="D856" i="4" s="1"/>
  <c r="G856" i="4" s="1"/>
  <c r="D855" i="4"/>
  <c r="G855" i="4" s="1"/>
  <c r="C855" i="4"/>
  <c r="C854" i="4"/>
  <c r="D854" i="4" s="1"/>
  <c r="G854" i="4" s="1"/>
  <c r="C853" i="4"/>
  <c r="D853" i="4" s="1"/>
  <c r="G853" i="4" s="1"/>
  <c r="C852" i="4"/>
  <c r="D852" i="4" s="1"/>
  <c r="G852" i="4" s="1"/>
  <c r="D851" i="4"/>
  <c r="G851" i="4" s="1"/>
  <c r="C851" i="4"/>
  <c r="C850" i="4"/>
  <c r="D850" i="4" s="1"/>
  <c r="G850" i="4" s="1"/>
  <c r="C849" i="4"/>
  <c r="D849" i="4" s="1"/>
  <c r="G849" i="4" s="1"/>
  <c r="C848" i="4"/>
  <c r="D848" i="4" s="1"/>
  <c r="G848" i="4" s="1"/>
  <c r="D847" i="4"/>
  <c r="G847" i="4" s="1"/>
  <c r="C847" i="4"/>
  <c r="C846" i="4"/>
  <c r="D846" i="4" s="1"/>
  <c r="G846" i="4" s="1"/>
  <c r="C845" i="4"/>
  <c r="D845" i="4" s="1"/>
  <c r="G845" i="4" s="1"/>
  <c r="C844" i="4"/>
  <c r="D844" i="4" s="1"/>
  <c r="G844" i="4" s="1"/>
  <c r="D843" i="4"/>
  <c r="G843" i="4" s="1"/>
  <c r="C843" i="4"/>
  <c r="C842" i="4"/>
  <c r="D842" i="4" s="1"/>
  <c r="G842" i="4" s="1"/>
  <c r="C841" i="4"/>
  <c r="D841" i="4" s="1"/>
  <c r="G841" i="4" s="1"/>
  <c r="C840" i="4"/>
  <c r="D840" i="4" s="1"/>
  <c r="G840" i="4" s="1"/>
  <c r="D839" i="4"/>
  <c r="G839" i="4" s="1"/>
  <c r="C839" i="4"/>
  <c r="C838" i="4"/>
  <c r="D838" i="4" s="1"/>
  <c r="G838" i="4" s="1"/>
  <c r="C837" i="4"/>
  <c r="D837" i="4" s="1"/>
  <c r="G837" i="4" s="1"/>
  <c r="C836" i="4"/>
  <c r="D836" i="4" s="1"/>
  <c r="G836" i="4" s="1"/>
  <c r="D835" i="4"/>
  <c r="G835" i="4" s="1"/>
  <c r="C835" i="4"/>
  <c r="C834" i="4"/>
  <c r="D834" i="4" s="1"/>
  <c r="G834" i="4" s="1"/>
  <c r="C833" i="4"/>
  <c r="D833" i="4" s="1"/>
  <c r="G833" i="4" s="1"/>
  <c r="C832" i="4"/>
  <c r="D832" i="4" s="1"/>
  <c r="G832" i="4" s="1"/>
  <c r="D831" i="4"/>
  <c r="G831" i="4" s="1"/>
  <c r="C831" i="4"/>
  <c r="C830" i="4"/>
  <c r="D830" i="4" s="1"/>
  <c r="G830" i="4" s="1"/>
  <c r="C829" i="4"/>
  <c r="D829" i="4" s="1"/>
  <c r="G829" i="4" s="1"/>
  <c r="C828" i="4"/>
  <c r="D828" i="4" s="1"/>
  <c r="G828" i="4" s="1"/>
  <c r="D827" i="4"/>
  <c r="G827" i="4" s="1"/>
  <c r="C827" i="4"/>
  <c r="C826" i="4"/>
  <c r="D826" i="4" s="1"/>
  <c r="G826" i="4" s="1"/>
  <c r="C825" i="4"/>
  <c r="D825" i="4" s="1"/>
  <c r="G825" i="4" s="1"/>
  <c r="C824" i="4"/>
  <c r="D824" i="4" s="1"/>
  <c r="G824" i="4" s="1"/>
  <c r="D823" i="4"/>
  <c r="G823" i="4" s="1"/>
  <c r="C823" i="4"/>
  <c r="C822" i="4"/>
  <c r="D822" i="4" s="1"/>
  <c r="G822" i="4" s="1"/>
  <c r="C821" i="4"/>
  <c r="D821" i="4" s="1"/>
  <c r="G821" i="4" s="1"/>
  <c r="C820" i="4"/>
  <c r="D820" i="4" s="1"/>
  <c r="G820" i="4" s="1"/>
  <c r="D819" i="4"/>
  <c r="G819" i="4" s="1"/>
  <c r="C819" i="4"/>
  <c r="C818" i="4"/>
  <c r="D818" i="4" s="1"/>
  <c r="G818" i="4" s="1"/>
  <c r="C817" i="4"/>
  <c r="D817" i="4" s="1"/>
  <c r="G817" i="4" s="1"/>
  <c r="C816" i="4"/>
  <c r="D816" i="4" s="1"/>
  <c r="G816" i="4" s="1"/>
  <c r="D815" i="4"/>
  <c r="G815" i="4" s="1"/>
  <c r="C815" i="4"/>
  <c r="C814" i="4"/>
  <c r="D814" i="4" s="1"/>
  <c r="G814" i="4" s="1"/>
  <c r="C813" i="4"/>
  <c r="D813" i="4" s="1"/>
  <c r="G813" i="4" s="1"/>
  <c r="C812" i="4"/>
  <c r="D812" i="4" s="1"/>
  <c r="G812" i="4" s="1"/>
  <c r="D811" i="4"/>
  <c r="G811" i="4" s="1"/>
  <c r="C811" i="4"/>
  <c r="C810" i="4"/>
  <c r="D810" i="4" s="1"/>
  <c r="G810" i="4" s="1"/>
  <c r="C809" i="4"/>
  <c r="D809" i="4" s="1"/>
  <c r="G809" i="4" s="1"/>
  <c r="C808" i="4"/>
  <c r="D808" i="4" s="1"/>
  <c r="G808" i="4" s="1"/>
  <c r="D807" i="4"/>
  <c r="G807" i="4" s="1"/>
  <c r="C807" i="4"/>
  <c r="C806" i="4"/>
  <c r="D806" i="4" s="1"/>
  <c r="G806" i="4" s="1"/>
  <c r="C805" i="4"/>
  <c r="D805" i="4" s="1"/>
  <c r="G805" i="4" s="1"/>
  <c r="C804" i="4"/>
  <c r="D804" i="4" s="1"/>
  <c r="G804" i="4" s="1"/>
  <c r="D803" i="4"/>
  <c r="G803" i="4" s="1"/>
  <c r="C803" i="4"/>
  <c r="C802" i="4"/>
  <c r="D802" i="4" s="1"/>
  <c r="G802" i="4" s="1"/>
  <c r="C801" i="4"/>
  <c r="D801" i="4" s="1"/>
  <c r="G801" i="4" s="1"/>
  <c r="C800" i="4"/>
  <c r="D800" i="4" s="1"/>
  <c r="G800" i="4" s="1"/>
  <c r="D799" i="4"/>
  <c r="G799" i="4" s="1"/>
  <c r="C799" i="4"/>
  <c r="C798" i="4"/>
  <c r="D798" i="4" s="1"/>
  <c r="G798" i="4" s="1"/>
  <c r="C797" i="4"/>
  <c r="D797" i="4" s="1"/>
  <c r="G797" i="4" s="1"/>
  <c r="C796" i="4"/>
  <c r="D796" i="4" s="1"/>
  <c r="G796" i="4" s="1"/>
  <c r="D795" i="4"/>
  <c r="G795" i="4" s="1"/>
  <c r="C795" i="4"/>
  <c r="C794" i="4"/>
  <c r="D794" i="4" s="1"/>
  <c r="G794" i="4" s="1"/>
  <c r="C793" i="4"/>
  <c r="D793" i="4" s="1"/>
  <c r="G793" i="4" s="1"/>
  <c r="D792" i="4"/>
  <c r="G792" i="4" s="1"/>
  <c r="C792" i="4"/>
  <c r="G791" i="4"/>
  <c r="C791" i="4"/>
  <c r="D791" i="4" s="1"/>
  <c r="D790" i="4"/>
  <c r="G790" i="4" s="1"/>
  <c r="C790" i="4"/>
  <c r="G789" i="4"/>
  <c r="C789" i="4"/>
  <c r="D789" i="4" s="1"/>
  <c r="D788" i="4"/>
  <c r="G788" i="4" s="1"/>
  <c r="C788" i="4"/>
  <c r="G787" i="4"/>
  <c r="C787" i="4"/>
  <c r="D787" i="4" s="1"/>
  <c r="D786" i="4"/>
  <c r="G786" i="4" s="1"/>
  <c r="C786" i="4"/>
  <c r="G785" i="4"/>
  <c r="C785" i="4"/>
  <c r="D785" i="4" s="1"/>
  <c r="D784" i="4"/>
  <c r="G784" i="4" s="1"/>
  <c r="C784" i="4"/>
  <c r="G783" i="4"/>
  <c r="C783" i="4"/>
  <c r="D783" i="4" s="1"/>
  <c r="D782" i="4"/>
  <c r="G782" i="4" s="1"/>
  <c r="C782" i="4"/>
  <c r="G781" i="4"/>
  <c r="C781" i="4"/>
  <c r="D781" i="4" s="1"/>
  <c r="D780" i="4"/>
  <c r="G780" i="4" s="1"/>
  <c r="C780" i="4"/>
  <c r="G779" i="4"/>
  <c r="C779" i="4"/>
  <c r="D779" i="4" s="1"/>
  <c r="D778" i="4"/>
  <c r="G778" i="4" s="1"/>
  <c r="C778" i="4"/>
  <c r="G777" i="4"/>
  <c r="C777" i="4"/>
  <c r="D777" i="4" s="1"/>
  <c r="D776" i="4"/>
  <c r="G776" i="4" s="1"/>
  <c r="C776" i="4"/>
  <c r="G775" i="4"/>
  <c r="C775" i="4"/>
  <c r="D775" i="4" s="1"/>
  <c r="D774" i="4"/>
  <c r="G774" i="4" s="1"/>
  <c r="C774" i="4"/>
  <c r="G773" i="4"/>
  <c r="C773" i="4"/>
  <c r="D773" i="4" s="1"/>
  <c r="D772" i="4"/>
  <c r="G772" i="4" s="1"/>
  <c r="C772" i="4"/>
  <c r="G771" i="4"/>
  <c r="C771" i="4"/>
  <c r="D771" i="4" s="1"/>
  <c r="D770" i="4"/>
  <c r="G770" i="4" s="1"/>
  <c r="C770" i="4"/>
  <c r="G769" i="4"/>
  <c r="C769" i="4"/>
  <c r="D769" i="4" s="1"/>
  <c r="D768" i="4"/>
  <c r="G768" i="4" s="1"/>
  <c r="C768" i="4"/>
  <c r="G767" i="4"/>
  <c r="C767" i="4"/>
  <c r="D767" i="4" s="1"/>
  <c r="D766" i="4"/>
  <c r="G766" i="4" s="1"/>
  <c r="C766" i="4"/>
  <c r="G765" i="4"/>
  <c r="C765" i="4"/>
  <c r="D765" i="4" s="1"/>
  <c r="D764" i="4"/>
  <c r="G764" i="4" s="1"/>
  <c r="C764" i="4"/>
  <c r="G763" i="4"/>
  <c r="C763" i="4"/>
  <c r="D763" i="4" s="1"/>
  <c r="D762" i="4"/>
  <c r="G762" i="4" s="1"/>
  <c r="C762" i="4"/>
  <c r="G761" i="4"/>
  <c r="C761" i="4"/>
  <c r="D761" i="4" s="1"/>
  <c r="D760" i="4"/>
  <c r="G760" i="4" s="1"/>
  <c r="C760" i="4"/>
  <c r="G759" i="4"/>
  <c r="C759" i="4"/>
  <c r="D759" i="4" s="1"/>
  <c r="D758" i="4"/>
  <c r="G758" i="4" s="1"/>
  <c r="C758" i="4"/>
  <c r="G757" i="4"/>
  <c r="C757" i="4"/>
  <c r="D757" i="4" s="1"/>
  <c r="D756" i="4"/>
  <c r="G756" i="4" s="1"/>
  <c r="C756" i="4"/>
  <c r="G755" i="4"/>
  <c r="C755" i="4"/>
  <c r="D755" i="4" s="1"/>
  <c r="D754" i="4"/>
  <c r="G754" i="4" s="1"/>
  <c r="C754" i="4"/>
  <c r="G753" i="4"/>
  <c r="C753" i="4"/>
  <c r="D753" i="4" s="1"/>
  <c r="D752" i="4"/>
  <c r="G752" i="4" s="1"/>
  <c r="C752" i="4"/>
  <c r="G751" i="4"/>
  <c r="C751" i="4"/>
  <c r="D751" i="4" s="1"/>
  <c r="D750" i="4"/>
  <c r="G750" i="4" s="1"/>
  <c r="C750" i="4"/>
  <c r="G749" i="4"/>
  <c r="C749" i="4"/>
  <c r="D749" i="4" s="1"/>
  <c r="D748" i="4"/>
  <c r="G748" i="4" s="1"/>
  <c r="C748" i="4"/>
  <c r="C747" i="4"/>
  <c r="D747" i="4" s="1"/>
  <c r="G747" i="4" s="1"/>
  <c r="D746" i="4"/>
  <c r="G746" i="4" s="1"/>
  <c r="C746" i="4"/>
  <c r="C745" i="4"/>
  <c r="D745" i="4" s="1"/>
  <c r="G745" i="4" s="1"/>
  <c r="D744" i="4"/>
  <c r="G744" i="4" s="1"/>
  <c r="C744" i="4"/>
  <c r="C743" i="4"/>
  <c r="D743" i="4" s="1"/>
  <c r="G743" i="4" s="1"/>
  <c r="D742" i="4"/>
  <c r="G742" i="4" s="1"/>
  <c r="C742" i="4"/>
  <c r="C741" i="4"/>
  <c r="D741" i="4" s="1"/>
  <c r="G741" i="4" s="1"/>
  <c r="D740" i="4"/>
  <c r="G740" i="4" s="1"/>
  <c r="C740" i="4"/>
  <c r="C739" i="4"/>
  <c r="D739" i="4" s="1"/>
  <c r="G739" i="4" s="1"/>
  <c r="D738" i="4"/>
  <c r="G738" i="4" s="1"/>
  <c r="C738" i="4"/>
  <c r="C737" i="4"/>
  <c r="D737" i="4" s="1"/>
  <c r="G737" i="4" s="1"/>
  <c r="G736" i="4"/>
  <c r="D736" i="4"/>
  <c r="C736" i="4"/>
  <c r="G735" i="4"/>
  <c r="D735" i="4"/>
  <c r="C735" i="4"/>
  <c r="C734" i="4"/>
  <c r="D734" i="4" s="1"/>
  <c r="G734" i="4" s="1"/>
  <c r="G733" i="4"/>
  <c r="C733" i="4"/>
  <c r="D733" i="4" s="1"/>
  <c r="D732" i="4"/>
  <c r="G732" i="4" s="1"/>
  <c r="C732" i="4"/>
  <c r="C731" i="4"/>
  <c r="D731" i="4" s="1"/>
  <c r="G731" i="4" s="1"/>
  <c r="D730" i="4"/>
  <c r="G730" i="4" s="1"/>
  <c r="C730" i="4"/>
  <c r="C729" i="4"/>
  <c r="D729" i="4" s="1"/>
  <c r="G729" i="4" s="1"/>
  <c r="G728" i="4"/>
  <c r="D728" i="4"/>
  <c r="C728" i="4"/>
  <c r="G727" i="4"/>
  <c r="D727" i="4"/>
  <c r="C727" i="4"/>
  <c r="C726" i="4"/>
  <c r="D726" i="4" s="1"/>
  <c r="G726" i="4" s="1"/>
  <c r="G725" i="4"/>
  <c r="C725" i="4"/>
  <c r="D725" i="4" s="1"/>
  <c r="D724" i="4"/>
  <c r="G724" i="4" s="1"/>
  <c r="C724" i="4"/>
  <c r="C723" i="4"/>
  <c r="D723" i="4" s="1"/>
  <c r="G723" i="4" s="1"/>
  <c r="D722" i="4"/>
  <c r="G722" i="4" s="1"/>
  <c r="C722" i="4"/>
  <c r="C721" i="4"/>
  <c r="D721" i="4" s="1"/>
  <c r="G721" i="4" s="1"/>
  <c r="G720" i="4"/>
  <c r="D720" i="4"/>
  <c r="C720" i="4"/>
  <c r="G719" i="4"/>
  <c r="D719" i="4"/>
  <c r="C719" i="4"/>
  <c r="C718" i="4"/>
  <c r="D718" i="4" s="1"/>
  <c r="G718" i="4" s="1"/>
  <c r="G717" i="4"/>
  <c r="C717" i="4"/>
  <c r="D717" i="4" s="1"/>
  <c r="D716" i="4"/>
  <c r="G716" i="4" s="1"/>
  <c r="C716" i="4"/>
  <c r="C715" i="4"/>
  <c r="D715" i="4" s="1"/>
  <c r="G715" i="4" s="1"/>
  <c r="C714" i="4"/>
  <c r="D714" i="4" s="1"/>
  <c r="G714" i="4" s="1"/>
  <c r="G713" i="4"/>
  <c r="D713" i="4"/>
  <c r="C713" i="4"/>
  <c r="D712" i="4"/>
  <c r="G712" i="4" s="1"/>
  <c r="C712" i="4"/>
  <c r="C711" i="4"/>
  <c r="D711" i="4" s="1"/>
  <c r="G711" i="4" s="1"/>
  <c r="C710" i="4"/>
  <c r="D710" i="4" s="1"/>
  <c r="G710" i="4" s="1"/>
  <c r="G709" i="4"/>
  <c r="D709" i="4"/>
  <c r="C709" i="4"/>
  <c r="D708" i="4"/>
  <c r="G708" i="4" s="1"/>
  <c r="C708" i="4"/>
  <c r="C707" i="4"/>
  <c r="D707" i="4" s="1"/>
  <c r="G707" i="4" s="1"/>
  <c r="C706" i="4"/>
  <c r="D706" i="4" s="1"/>
  <c r="G706" i="4" s="1"/>
  <c r="G705" i="4"/>
  <c r="D705" i="4"/>
  <c r="C705" i="4"/>
  <c r="D704" i="4"/>
  <c r="G704" i="4" s="1"/>
  <c r="C704" i="4"/>
  <c r="C703" i="4"/>
  <c r="D703" i="4" s="1"/>
  <c r="G703" i="4" s="1"/>
  <c r="C702" i="4"/>
  <c r="D702" i="4" s="1"/>
  <c r="G702" i="4" s="1"/>
  <c r="G701" i="4"/>
  <c r="D701" i="4"/>
  <c r="C701" i="4"/>
  <c r="D700" i="4"/>
  <c r="G700" i="4" s="1"/>
  <c r="C700" i="4"/>
  <c r="C699" i="4"/>
  <c r="D699" i="4" s="1"/>
  <c r="G699" i="4" s="1"/>
  <c r="C698" i="4"/>
  <c r="D698" i="4" s="1"/>
  <c r="G698" i="4" s="1"/>
  <c r="G697" i="4"/>
  <c r="D697" i="4"/>
  <c r="C697" i="4"/>
  <c r="D696" i="4"/>
  <c r="G696" i="4" s="1"/>
  <c r="C696" i="4"/>
  <c r="C695" i="4"/>
  <c r="D695" i="4" s="1"/>
  <c r="G695" i="4" s="1"/>
  <c r="C694" i="4"/>
  <c r="D694" i="4" s="1"/>
  <c r="G694" i="4" s="1"/>
  <c r="G693" i="4"/>
  <c r="D693" i="4"/>
  <c r="C693" i="4"/>
  <c r="D692" i="4"/>
  <c r="G692" i="4" s="1"/>
  <c r="C692" i="4"/>
  <c r="C691" i="4"/>
  <c r="D691" i="4" s="1"/>
  <c r="G691" i="4" s="1"/>
  <c r="C690" i="4"/>
  <c r="D690" i="4" s="1"/>
  <c r="G690" i="4" s="1"/>
  <c r="G689" i="4"/>
  <c r="D689" i="4"/>
  <c r="C689" i="4"/>
  <c r="D688" i="4"/>
  <c r="G688" i="4" s="1"/>
  <c r="C688" i="4"/>
  <c r="C687" i="4"/>
  <c r="D687" i="4" s="1"/>
  <c r="G687" i="4" s="1"/>
  <c r="C686" i="4"/>
  <c r="D686" i="4" s="1"/>
  <c r="G686" i="4" s="1"/>
  <c r="G685" i="4"/>
  <c r="D685" i="4"/>
  <c r="C685" i="4"/>
  <c r="D684" i="4"/>
  <c r="G684" i="4" s="1"/>
  <c r="C684" i="4"/>
  <c r="C683" i="4"/>
  <c r="D683" i="4" s="1"/>
  <c r="G683" i="4" s="1"/>
  <c r="C682" i="4"/>
  <c r="D682" i="4" s="1"/>
  <c r="G682" i="4" s="1"/>
  <c r="G681" i="4"/>
  <c r="D681" i="4"/>
  <c r="C681" i="4"/>
  <c r="D680" i="4"/>
  <c r="G680" i="4" s="1"/>
  <c r="C680" i="4"/>
  <c r="C679" i="4"/>
  <c r="D679" i="4" s="1"/>
  <c r="G679" i="4" s="1"/>
  <c r="C678" i="4"/>
  <c r="D678" i="4" s="1"/>
  <c r="G678" i="4" s="1"/>
  <c r="G677" i="4"/>
  <c r="D677" i="4"/>
  <c r="C677" i="4"/>
  <c r="D676" i="4"/>
  <c r="G676" i="4" s="1"/>
  <c r="C676" i="4"/>
  <c r="C675" i="4"/>
  <c r="D675" i="4" s="1"/>
  <c r="G675" i="4" s="1"/>
  <c r="C674" i="4"/>
  <c r="D674" i="4" s="1"/>
  <c r="G674" i="4" s="1"/>
  <c r="G673" i="4"/>
  <c r="D673" i="4"/>
  <c r="C673" i="4"/>
  <c r="D672" i="4"/>
  <c r="G672" i="4" s="1"/>
  <c r="C672" i="4"/>
  <c r="C671" i="4"/>
  <c r="D671" i="4" s="1"/>
  <c r="G671" i="4" s="1"/>
  <c r="C670" i="4"/>
  <c r="D670" i="4" s="1"/>
  <c r="G670" i="4" s="1"/>
  <c r="G669" i="4"/>
  <c r="D669" i="4"/>
  <c r="C669" i="4"/>
  <c r="D668" i="4"/>
  <c r="G668" i="4" s="1"/>
  <c r="C668" i="4"/>
  <c r="C667" i="4"/>
  <c r="D667" i="4" s="1"/>
  <c r="G667" i="4" s="1"/>
  <c r="C666" i="4"/>
  <c r="D666" i="4" s="1"/>
  <c r="G666" i="4" s="1"/>
  <c r="G665" i="4"/>
  <c r="D665" i="4"/>
  <c r="C665" i="4"/>
  <c r="D664" i="4"/>
  <c r="G664" i="4" s="1"/>
  <c r="C664" i="4"/>
  <c r="C663" i="4"/>
  <c r="D663" i="4" s="1"/>
  <c r="G663" i="4" s="1"/>
  <c r="C662" i="4"/>
  <c r="D662" i="4" s="1"/>
  <c r="G662" i="4" s="1"/>
  <c r="G661" i="4"/>
  <c r="D661" i="4"/>
  <c r="C661" i="4"/>
  <c r="D660" i="4"/>
  <c r="G660" i="4" s="1"/>
  <c r="C660" i="4"/>
  <c r="C659" i="4"/>
  <c r="D659" i="4" s="1"/>
  <c r="G659" i="4" s="1"/>
  <c r="C658" i="4"/>
  <c r="D658" i="4" s="1"/>
  <c r="G658" i="4" s="1"/>
  <c r="G657" i="4"/>
  <c r="D657" i="4"/>
  <c r="C657" i="4"/>
  <c r="D656" i="4"/>
  <c r="G656" i="4" s="1"/>
  <c r="C656" i="4"/>
  <c r="C655" i="4"/>
  <c r="D655" i="4" s="1"/>
  <c r="G655" i="4" s="1"/>
  <c r="C654" i="4"/>
  <c r="D654" i="4" s="1"/>
  <c r="G654" i="4" s="1"/>
  <c r="G653" i="4"/>
  <c r="D653" i="4"/>
  <c r="C653" i="4"/>
  <c r="D652" i="4"/>
  <c r="G652" i="4" s="1"/>
  <c r="C652" i="4"/>
  <c r="C651" i="4"/>
  <c r="D651" i="4" s="1"/>
  <c r="G651" i="4" s="1"/>
  <c r="C650" i="4"/>
  <c r="D650" i="4" s="1"/>
  <c r="G650" i="4" s="1"/>
  <c r="G649" i="4"/>
  <c r="D649" i="4"/>
  <c r="C649" i="4"/>
  <c r="D648" i="4"/>
  <c r="G648" i="4" s="1"/>
  <c r="C648" i="4"/>
  <c r="C647" i="4"/>
  <c r="D647" i="4" s="1"/>
  <c r="G647" i="4" s="1"/>
  <c r="C646" i="4"/>
  <c r="D646" i="4" s="1"/>
  <c r="G646" i="4" s="1"/>
  <c r="G645" i="4"/>
  <c r="D645" i="4"/>
  <c r="C645" i="4"/>
  <c r="D644" i="4"/>
  <c r="G644" i="4" s="1"/>
  <c r="C644" i="4"/>
  <c r="C643" i="4"/>
  <c r="D643" i="4" s="1"/>
  <c r="G643" i="4" s="1"/>
  <c r="C642" i="4"/>
  <c r="D642" i="4" s="1"/>
  <c r="G642" i="4" s="1"/>
  <c r="G641" i="4"/>
  <c r="D641" i="4"/>
  <c r="C641" i="4"/>
  <c r="D640" i="4"/>
  <c r="G640" i="4" s="1"/>
  <c r="C640" i="4"/>
  <c r="C639" i="4"/>
  <c r="D639" i="4" s="1"/>
  <c r="G639" i="4" s="1"/>
  <c r="C638" i="4"/>
  <c r="D638" i="4" s="1"/>
  <c r="G638" i="4" s="1"/>
  <c r="G637" i="4"/>
  <c r="D637" i="4"/>
  <c r="C637" i="4"/>
  <c r="D636" i="4"/>
  <c r="G636" i="4" s="1"/>
  <c r="C636" i="4"/>
  <c r="C635" i="4"/>
  <c r="D635" i="4" s="1"/>
  <c r="G635" i="4" s="1"/>
  <c r="C634" i="4"/>
  <c r="D634" i="4" s="1"/>
  <c r="G634" i="4" s="1"/>
  <c r="G633" i="4"/>
  <c r="D633" i="4"/>
  <c r="C633" i="4"/>
  <c r="D632" i="4"/>
  <c r="G632" i="4" s="1"/>
  <c r="C632" i="4"/>
  <c r="C631" i="4"/>
  <c r="D631" i="4" s="1"/>
  <c r="G631" i="4" s="1"/>
  <c r="C630" i="4"/>
  <c r="D630" i="4" s="1"/>
  <c r="G630" i="4" s="1"/>
  <c r="G629" i="4"/>
  <c r="D629" i="4"/>
  <c r="C629" i="4"/>
  <c r="D628" i="4"/>
  <c r="G628" i="4" s="1"/>
  <c r="C628" i="4"/>
  <c r="C627" i="4"/>
  <c r="D627" i="4" s="1"/>
  <c r="G627" i="4" s="1"/>
  <c r="C626" i="4"/>
  <c r="D626" i="4" s="1"/>
  <c r="G626" i="4" s="1"/>
  <c r="G625" i="4"/>
  <c r="D625" i="4"/>
  <c r="C625" i="4"/>
  <c r="D624" i="4"/>
  <c r="G624" i="4" s="1"/>
  <c r="C624" i="4"/>
  <c r="C623" i="4"/>
  <c r="D623" i="4" s="1"/>
  <c r="G623" i="4" s="1"/>
  <c r="C622" i="4"/>
  <c r="D622" i="4" s="1"/>
  <c r="G622" i="4" s="1"/>
  <c r="G621" i="4"/>
  <c r="D621" i="4"/>
  <c r="C621" i="4"/>
  <c r="D620" i="4"/>
  <c r="G620" i="4" s="1"/>
  <c r="C620" i="4"/>
  <c r="C619" i="4"/>
  <c r="D619" i="4" s="1"/>
  <c r="G619" i="4" s="1"/>
  <c r="C618" i="4"/>
  <c r="D618" i="4" s="1"/>
  <c r="G618" i="4" s="1"/>
  <c r="G617" i="4"/>
  <c r="D617" i="4"/>
  <c r="C617" i="4"/>
  <c r="D616" i="4"/>
  <c r="G616" i="4" s="1"/>
  <c r="C616" i="4"/>
  <c r="C615" i="4"/>
  <c r="D615" i="4" s="1"/>
  <c r="G615" i="4" s="1"/>
  <c r="C614" i="4"/>
  <c r="D614" i="4" s="1"/>
  <c r="G614" i="4" s="1"/>
  <c r="G613" i="4"/>
  <c r="D613" i="4"/>
  <c r="C613" i="4"/>
  <c r="D612" i="4"/>
  <c r="G612" i="4" s="1"/>
  <c r="C612" i="4"/>
  <c r="C611" i="4"/>
  <c r="D611" i="4" s="1"/>
  <c r="G611" i="4" s="1"/>
  <c r="C610" i="4"/>
  <c r="D610" i="4" s="1"/>
  <c r="G610" i="4" s="1"/>
  <c r="G609" i="4"/>
  <c r="D609" i="4"/>
  <c r="C609" i="4"/>
  <c r="D608" i="4"/>
  <c r="G608" i="4" s="1"/>
  <c r="C608" i="4"/>
  <c r="C607" i="4"/>
  <c r="D607" i="4" s="1"/>
  <c r="G607" i="4" s="1"/>
  <c r="C606" i="4"/>
  <c r="D606" i="4" s="1"/>
  <c r="G606" i="4" s="1"/>
  <c r="G605" i="4"/>
  <c r="D605" i="4"/>
  <c r="C605" i="4"/>
  <c r="D604" i="4"/>
  <c r="G604" i="4" s="1"/>
  <c r="C604" i="4"/>
  <c r="C603" i="4"/>
  <c r="D603" i="4" s="1"/>
  <c r="G603" i="4" s="1"/>
  <c r="C602" i="4"/>
  <c r="D602" i="4" s="1"/>
  <c r="G602" i="4" s="1"/>
  <c r="G601" i="4"/>
  <c r="D601" i="4"/>
  <c r="C601" i="4"/>
  <c r="D600" i="4"/>
  <c r="G600" i="4" s="1"/>
  <c r="C600" i="4"/>
  <c r="C599" i="4"/>
  <c r="D599" i="4" s="1"/>
  <c r="G599" i="4" s="1"/>
  <c r="C598" i="4"/>
  <c r="D598" i="4" s="1"/>
  <c r="G598" i="4" s="1"/>
  <c r="G597" i="4"/>
  <c r="D597" i="4"/>
  <c r="C597" i="4"/>
  <c r="D596" i="4"/>
  <c r="G596" i="4" s="1"/>
  <c r="C596" i="4"/>
  <c r="C595" i="4"/>
  <c r="D595" i="4" s="1"/>
  <c r="G595" i="4" s="1"/>
  <c r="C594" i="4"/>
  <c r="D594" i="4" s="1"/>
  <c r="G594" i="4" s="1"/>
  <c r="G593" i="4"/>
  <c r="D593" i="4"/>
  <c r="C593" i="4"/>
  <c r="D592" i="4"/>
  <c r="G592" i="4" s="1"/>
  <c r="C592" i="4"/>
  <c r="C591" i="4"/>
  <c r="D591" i="4" s="1"/>
  <c r="G591" i="4" s="1"/>
  <c r="C590" i="4"/>
  <c r="D590" i="4" s="1"/>
  <c r="G590" i="4" s="1"/>
  <c r="G589" i="4"/>
  <c r="D589" i="4"/>
  <c r="C589" i="4"/>
  <c r="D588" i="4"/>
  <c r="G588" i="4" s="1"/>
  <c r="C588" i="4"/>
  <c r="C587" i="4"/>
  <c r="D587" i="4" s="1"/>
  <c r="G587" i="4" s="1"/>
  <c r="C586" i="4"/>
  <c r="D586" i="4" s="1"/>
  <c r="G586" i="4" s="1"/>
  <c r="G585" i="4"/>
  <c r="D585" i="4"/>
  <c r="C585" i="4"/>
  <c r="D584" i="4"/>
  <c r="G584" i="4" s="1"/>
  <c r="C584" i="4"/>
  <c r="C583" i="4"/>
  <c r="D583" i="4" s="1"/>
  <c r="G583" i="4" s="1"/>
  <c r="C582" i="4"/>
  <c r="D582" i="4" s="1"/>
  <c r="G582" i="4" s="1"/>
  <c r="G581" i="4"/>
  <c r="D581" i="4"/>
  <c r="C581" i="4"/>
  <c r="D580" i="4"/>
  <c r="G580" i="4" s="1"/>
  <c r="C580" i="4"/>
  <c r="C579" i="4"/>
  <c r="D579" i="4" s="1"/>
  <c r="G579" i="4" s="1"/>
  <c r="C578" i="4"/>
  <c r="D578" i="4" s="1"/>
  <c r="G578" i="4" s="1"/>
  <c r="G577" i="4"/>
  <c r="D577" i="4"/>
  <c r="C577" i="4"/>
  <c r="D576" i="4"/>
  <c r="G576" i="4" s="1"/>
  <c r="C576" i="4"/>
  <c r="C575" i="4"/>
  <c r="D575" i="4" s="1"/>
  <c r="G575" i="4" s="1"/>
  <c r="C574" i="4"/>
  <c r="D574" i="4" s="1"/>
  <c r="G574" i="4" s="1"/>
  <c r="G573" i="4"/>
  <c r="D573" i="4"/>
  <c r="C573" i="4"/>
  <c r="D572" i="4"/>
  <c r="G572" i="4" s="1"/>
  <c r="C572" i="4"/>
  <c r="C571" i="4"/>
  <c r="D571" i="4" s="1"/>
  <c r="G571" i="4" s="1"/>
  <c r="C570" i="4"/>
  <c r="D570" i="4" s="1"/>
  <c r="G570" i="4" s="1"/>
  <c r="G569" i="4"/>
  <c r="D569" i="4"/>
  <c r="C569" i="4"/>
  <c r="D568" i="4"/>
  <c r="G568" i="4" s="1"/>
  <c r="C568" i="4"/>
  <c r="C567" i="4"/>
  <c r="D567" i="4" s="1"/>
  <c r="G567" i="4" s="1"/>
  <c r="C566" i="4"/>
  <c r="D566" i="4" s="1"/>
  <c r="G566" i="4" s="1"/>
  <c r="G565" i="4"/>
  <c r="D565" i="4"/>
  <c r="C565" i="4"/>
  <c r="D564" i="4"/>
  <c r="G564" i="4" s="1"/>
  <c r="C564" i="4"/>
  <c r="C563" i="4"/>
  <c r="D563" i="4" s="1"/>
  <c r="G563" i="4" s="1"/>
  <c r="C562" i="4"/>
  <c r="D562" i="4" s="1"/>
  <c r="G562" i="4" s="1"/>
  <c r="G561" i="4"/>
  <c r="D561" i="4"/>
  <c r="C561" i="4"/>
  <c r="D560" i="4"/>
  <c r="G560" i="4" s="1"/>
  <c r="C560" i="4"/>
  <c r="C559" i="4"/>
  <c r="D559" i="4" s="1"/>
  <c r="G559" i="4" s="1"/>
  <c r="C558" i="4"/>
  <c r="D558" i="4" s="1"/>
  <c r="G558" i="4" s="1"/>
  <c r="G557" i="4"/>
  <c r="D557" i="4"/>
  <c r="C557" i="4"/>
  <c r="D556" i="4"/>
  <c r="G556" i="4" s="1"/>
  <c r="C556" i="4"/>
  <c r="C555" i="4"/>
  <c r="D555" i="4" s="1"/>
  <c r="G555" i="4" s="1"/>
  <c r="C554" i="4"/>
  <c r="D554" i="4" s="1"/>
  <c r="G554" i="4" s="1"/>
  <c r="G553" i="4"/>
  <c r="D553" i="4"/>
  <c r="C553" i="4"/>
  <c r="D552" i="4"/>
  <c r="G552" i="4" s="1"/>
  <c r="C552" i="4"/>
  <c r="C551" i="4"/>
  <c r="D551" i="4" s="1"/>
  <c r="G551" i="4" s="1"/>
  <c r="C550" i="4"/>
  <c r="D550" i="4" s="1"/>
  <c r="G550" i="4" s="1"/>
  <c r="G549" i="4"/>
  <c r="D549" i="4"/>
  <c r="C549" i="4"/>
  <c r="D548" i="4"/>
  <c r="G548" i="4" s="1"/>
  <c r="C548" i="4"/>
  <c r="C547" i="4"/>
  <c r="D547" i="4" s="1"/>
  <c r="G547" i="4" s="1"/>
  <c r="C546" i="4"/>
  <c r="D546" i="4" s="1"/>
  <c r="G546" i="4" s="1"/>
  <c r="G545" i="4"/>
  <c r="D545" i="4"/>
  <c r="C545" i="4"/>
  <c r="D544" i="4"/>
  <c r="G544" i="4" s="1"/>
  <c r="C544" i="4"/>
  <c r="C543" i="4"/>
  <c r="D543" i="4" s="1"/>
  <c r="G543" i="4" s="1"/>
  <c r="C542" i="4"/>
  <c r="D542" i="4" s="1"/>
  <c r="G542" i="4" s="1"/>
  <c r="G541" i="4"/>
  <c r="D541" i="4"/>
  <c r="C541" i="4"/>
  <c r="D540" i="4"/>
  <c r="G540" i="4" s="1"/>
  <c r="C540" i="4"/>
  <c r="C539" i="4"/>
  <c r="D539" i="4" s="1"/>
  <c r="G539" i="4" s="1"/>
  <c r="C538" i="4"/>
  <c r="D538" i="4" s="1"/>
  <c r="G538" i="4" s="1"/>
  <c r="G537" i="4"/>
  <c r="D537" i="4"/>
  <c r="C537" i="4"/>
  <c r="D536" i="4"/>
  <c r="G536" i="4" s="1"/>
  <c r="C536" i="4"/>
  <c r="C535" i="4"/>
  <c r="D535" i="4" s="1"/>
  <c r="G535" i="4" s="1"/>
  <c r="C534" i="4"/>
  <c r="D534" i="4" s="1"/>
  <c r="G534" i="4" s="1"/>
  <c r="G533" i="4"/>
  <c r="D533" i="4"/>
  <c r="C533" i="4"/>
  <c r="D532" i="4"/>
  <c r="G532" i="4" s="1"/>
  <c r="C532" i="4"/>
  <c r="C531" i="4"/>
  <c r="D531" i="4" s="1"/>
  <c r="G531" i="4" s="1"/>
  <c r="C530" i="4"/>
  <c r="D530" i="4" s="1"/>
  <c r="G530" i="4" s="1"/>
  <c r="G529" i="4"/>
  <c r="D529" i="4"/>
  <c r="C529" i="4"/>
  <c r="D528" i="4"/>
  <c r="G528" i="4" s="1"/>
  <c r="C528" i="4"/>
  <c r="C527" i="4"/>
  <c r="D527" i="4" s="1"/>
  <c r="G527" i="4" s="1"/>
  <c r="C526" i="4"/>
  <c r="D526" i="4" s="1"/>
  <c r="G526" i="4" s="1"/>
  <c r="G525" i="4"/>
  <c r="D525" i="4"/>
  <c r="C525" i="4"/>
  <c r="D524" i="4"/>
  <c r="G524" i="4" s="1"/>
  <c r="C524" i="4"/>
  <c r="C523" i="4"/>
  <c r="D523" i="4" s="1"/>
  <c r="G523" i="4" s="1"/>
  <c r="C522" i="4"/>
  <c r="D522" i="4" s="1"/>
  <c r="G522" i="4" s="1"/>
  <c r="G521" i="4"/>
  <c r="D521" i="4"/>
  <c r="C521" i="4"/>
  <c r="D520" i="4"/>
  <c r="G520" i="4" s="1"/>
  <c r="C520" i="4"/>
  <c r="C519" i="4"/>
  <c r="D519" i="4" s="1"/>
  <c r="G519" i="4" s="1"/>
  <c r="C518" i="4"/>
  <c r="D518" i="4" s="1"/>
  <c r="G518" i="4" s="1"/>
  <c r="G517" i="4"/>
  <c r="D517" i="4"/>
  <c r="C517" i="4"/>
  <c r="D516" i="4"/>
  <c r="G516" i="4" s="1"/>
  <c r="C516" i="4"/>
  <c r="C515" i="4"/>
  <c r="D515" i="4" s="1"/>
  <c r="G515" i="4" s="1"/>
  <c r="C514" i="4"/>
  <c r="D514" i="4" s="1"/>
  <c r="G514" i="4" s="1"/>
  <c r="G513" i="4"/>
  <c r="D513" i="4"/>
  <c r="C513" i="4"/>
  <c r="D512" i="4"/>
  <c r="G512" i="4" s="1"/>
  <c r="C512" i="4"/>
  <c r="C511" i="4"/>
  <c r="D511" i="4" s="1"/>
  <c r="G511" i="4" s="1"/>
  <c r="C510" i="4"/>
  <c r="D510" i="4" s="1"/>
  <c r="G510" i="4" s="1"/>
  <c r="G509" i="4"/>
  <c r="D509" i="4"/>
  <c r="C509" i="4"/>
  <c r="D508" i="4"/>
  <c r="G508" i="4" s="1"/>
  <c r="C508" i="4"/>
  <c r="C507" i="4"/>
  <c r="D507" i="4" s="1"/>
  <c r="G507" i="4" s="1"/>
  <c r="C506" i="4"/>
  <c r="D506" i="4" s="1"/>
  <c r="G506" i="4" s="1"/>
  <c r="G505" i="4"/>
  <c r="D505" i="4"/>
  <c r="C505" i="4"/>
  <c r="D504" i="4"/>
  <c r="G504" i="4" s="1"/>
  <c r="C504" i="4"/>
  <c r="C503" i="4"/>
  <c r="D503" i="4" s="1"/>
  <c r="G503" i="4" s="1"/>
  <c r="C502" i="4"/>
  <c r="D502" i="4" s="1"/>
  <c r="G502" i="4" s="1"/>
  <c r="G501" i="4"/>
  <c r="D501" i="4"/>
  <c r="C501" i="4"/>
  <c r="D500" i="4"/>
  <c r="G500" i="4" s="1"/>
  <c r="C500" i="4"/>
  <c r="C499" i="4"/>
  <c r="D499" i="4" s="1"/>
  <c r="G499" i="4" s="1"/>
  <c r="C498" i="4"/>
  <c r="D498" i="4" s="1"/>
  <c r="G498" i="4" s="1"/>
  <c r="G497" i="4"/>
  <c r="D497" i="4"/>
  <c r="C497" i="4"/>
  <c r="D496" i="4"/>
  <c r="G496" i="4" s="1"/>
  <c r="C496" i="4"/>
  <c r="C495" i="4"/>
  <c r="D495" i="4" s="1"/>
  <c r="G495" i="4" s="1"/>
  <c r="C494" i="4"/>
  <c r="D494" i="4" s="1"/>
  <c r="G494" i="4" s="1"/>
  <c r="G493" i="4"/>
  <c r="D493" i="4"/>
  <c r="C493" i="4"/>
  <c r="D492" i="4"/>
  <c r="G492" i="4" s="1"/>
  <c r="C492" i="4"/>
  <c r="C491" i="4"/>
  <c r="D491" i="4" s="1"/>
  <c r="G491" i="4" s="1"/>
  <c r="C490" i="4"/>
  <c r="D490" i="4" s="1"/>
  <c r="G490" i="4" s="1"/>
  <c r="G489" i="4"/>
  <c r="D489" i="4"/>
  <c r="C489" i="4"/>
  <c r="D488" i="4"/>
  <c r="G488" i="4" s="1"/>
  <c r="C488" i="4"/>
  <c r="C487" i="4"/>
  <c r="D487" i="4" s="1"/>
  <c r="G487" i="4" s="1"/>
  <c r="C486" i="4"/>
  <c r="D486" i="4" s="1"/>
  <c r="G486" i="4" s="1"/>
  <c r="G485" i="4"/>
  <c r="D485" i="4"/>
  <c r="C485" i="4"/>
  <c r="D484" i="4"/>
  <c r="G484" i="4" s="1"/>
  <c r="C484" i="4"/>
  <c r="C483" i="4"/>
  <c r="D483" i="4" s="1"/>
  <c r="G483" i="4" s="1"/>
  <c r="C482" i="4"/>
  <c r="D482" i="4" s="1"/>
  <c r="G482" i="4" s="1"/>
  <c r="D481" i="4"/>
  <c r="G481" i="4" s="1"/>
  <c r="C481" i="4"/>
  <c r="D480" i="4"/>
  <c r="G480" i="4" s="1"/>
  <c r="C480" i="4"/>
  <c r="C479" i="4"/>
  <c r="D479" i="4" s="1"/>
  <c r="G479" i="4" s="1"/>
  <c r="C478" i="4"/>
  <c r="D478" i="4" s="1"/>
  <c r="G478" i="4" s="1"/>
  <c r="D477" i="4"/>
  <c r="G477" i="4" s="1"/>
  <c r="C477" i="4"/>
  <c r="D476" i="4"/>
  <c r="G476" i="4" s="1"/>
  <c r="C476" i="4"/>
  <c r="C475" i="4"/>
  <c r="D475" i="4" s="1"/>
  <c r="G475" i="4" s="1"/>
  <c r="C474" i="4"/>
  <c r="D474" i="4" s="1"/>
  <c r="G474" i="4" s="1"/>
  <c r="D473" i="4"/>
  <c r="G473" i="4" s="1"/>
  <c r="C473" i="4"/>
  <c r="D472" i="4"/>
  <c r="G472" i="4" s="1"/>
  <c r="C472" i="4"/>
  <c r="C471" i="4"/>
  <c r="D471" i="4" s="1"/>
  <c r="G471" i="4" s="1"/>
  <c r="C470" i="4"/>
  <c r="D470" i="4" s="1"/>
  <c r="G470" i="4" s="1"/>
  <c r="D469" i="4"/>
  <c r="G469" i="4" s="1"/>
  <c r="C469" i="4"/>
  <c r="D468" i="4"/>
  <c r="G468" i="4" s="1"/>
  <c r="C468" i="4"/>
  <c r="C467" i="4"/>
  <c r="D467" i="4" s="1"/>
  <c r="G467" i="4" s="1"/>
  <c r="C466" i="4"/>
  <c r="D466" i="4" s="1"/>
  <c r="G466" i="4" s="1"/>
  <c r="D465" i="4"/>
  <c r="G465" i="4" s="1"/>
  <c r="C465" i="4"/>
  <c r="D464" i="4"/>
  <c r="G464" i="4" s="1"/>
  <c r="C464" i="4"/>
  <c r="C463" i="4"/>
  <c r="D463" i="4" s="1"/>
  <c r="G463" i="4" s="1"/>
  <c r="C462" i="4"/>
  <c r="D462" i="4" s="1"/>
  <c r="G462" i="4" s="1"/>
  <c r="D461" i="4"/>
  <c r="G461" i="4" s="1"/>
  <c r="C461" i="4"/>
  <c r="D460" i="4"/>
  <c r="G460" i="4" s="1"/>
  <c r="C460" i="4"/>
  <c r="C459" i="4"/>
  <c r="D459" i="4" s="1"/>
  <c r="G459" i="4" s="1"/>
  <c r="C458" i="4"/>
  <c r="D458" i="4" s="1"/>
  <c r="G458" i="4" s="1"/>
  <c r="D457" i="4"/>
  <c r="G457" i="4" s="1"/>
  <c r="C457" i="4"/>
  <c r="D456" i="4"/>
  <c r="G456" i="4" s="1"/>
  <c r="C456" i="4"/>
  <c r="C455" i="4"/>
  <c r="D455" i="4" s="1"/>
  <c r="G455" i="4" s="1"/>
  <c r="C454" i="4"/>
  <c r="D454" i="4" s="1"/>
  <c r="G454" i="4" s="1"/>
  <c r="D453" i="4"/>
  <c r="G453" i="4" s="1"/>
  <c r="C453" i="4"/>
  <c r="D452" i="4"/>
  <c r="G452" i="4" s="1"/>
  <c r="C452" i="4"/>
  <c r="C451" i="4"/>
  <c r="D451" i="4" s="1"/>
  <c r="G451" i="4" s="1"/>
  <c r="C450" i="4"/>
  <c r="D450" i="4" s="1"/>
  <c r="G450" i="4" s="1"/>
  <c r="D449" i="4"/>
  <c r="G449" i="4" s="1"/>
  <c r="C449" i="4"/>
  <c r="D448" i="4"/>
  <c r="G448" i="4" s="1"/>
  <c r="C448" i="4"/>
  <c r="C447" i="4"/>
  <c r="D447" i="4" s="1"/>
  <c r="G447" i="4" s="1"/>
  <c r="C446" i="4"/>
  <c r="D446" i="4" s="1"/>
  <c r="G446" i="4" s="1"/>
  <c r="D445" i="4"/>
  <c r="G445" i="4" s="1"/>
  <c r="C445" i="4"/>
  <c r="D444" i="4"/>
  <c r="G444" i="4" s="1"/>
  <c r="C444" i="4"/>
  <c r="C443" i="4"/>
  <c r="D443" i="4" s="1"/>
  <c r="G443" i="4" s="1"/>
  <c r="C442" i="4"/>
  <c r="D442" i="4" s="1"/>
  <c r="G442" i="4" s="1"/>
  <c r="D441" i="4"/>
  <c r="G441" i="4" s="1"/>
  <c r="C441" i="4"/>
  <c r="D440" i="4"/>
  <c r="G440" i="4" s="1"/>
  <c r="C440" i="4"/>
  <c r="C439" i="4"/>
  <c r="D439" i="4" s="1"/>
  <c r="G439" i="4" s="1"/>
  <c r="C438" i="4"/>
  <c r="D438" i="4" s="1"/>
  <c r="G438" i="4" s="1"/>
  <c r="D437" i="4"/>
  <c r="G437" i="4" s="1"/>
  <c r="C437" i="4"/>
  <c r="D436" i="4"/>
  <c r="G436" i="4" s="1"/>
  <c r="C436" i="4"/>
  <c r="C435" i="4"/>
  <c r="D435" i="4" s="1"/>
  <c r="G435" i="4" s="1"/>
  <c r="C434" i="4"/>
  <c r="D434" i="4" s="1"/>
  <c r="G434" i="4" s="1"/>
  <c r="D433" i="4"/>
  <c r="G433" i="4" s="1"/>
  <c r="C433" i="4"/>
  <c r="D432" i="4"/>
  <c r="G432" i="4" s="1"/>
  <c r="C432" i="4"/>
  <c r="C431" i="4"/>
  <c r="D431" i="4" s="1"/>
  <c r="G431" i="4" s="1"/>
  <c r="C430" i="4"/>
  <c r="D430" i="4" s="1"/>
  <c r="G430" i="4" s="1"/>
  <c r="D429" i="4"/>
  <c r="G429" i="4" s="1"/>
  <c r="C429" i="4"/>
  <c r="D428" i="4"/>
  <c r="G428" i="4" s="1"/>
  <c r="C428" i="4"/>
  <c r="C427" i="4"/>
  <c r="D427" i="4" s="1"/>
  <c r="G427" i="4" s="1"/>
  <c r="C426" i="4"/>
  <c r="D426" i="4" s="1"/>
  <c r="G426" i="4" s="1"/>
  <c r="D425" i="4"/>
  <c r="G425" i="4" s="1"/>
  <c r="C425" i="4"/>
  <c r="D424" i="4"/>
  <c r="G424" i="4" s="1"/>
  <c r="C424" i="4"/>
  <c r="C423" i="4"/>
  <c r="D423" i="4" s="1"/>
  <c r="G423" i="4" s="1"/>
  <c r="C422" i="4"/>
  <c r="D422" i="4" s="1"/>
  <c r="G422" i="4" s="1"/>
  <c r="D421" i="4"/>
  <c r="G421" i="4" s="1"/>
  <c r="C421" i="4"/>
  <c r="D420" i="4"/>
  <c r="G420" i="4" s="1"/>
  <c r="C420" i="4"/>
  <c r="C419" i="4"/>
  <c r="D419" i="4" s="1"/>
  <c r="G419" i="4" s="1"/>
  <c r="C418" i="4"/>
  <c r="D418" i="4" s="1"/>
  <c r="G418" i="4" s="1"/>
  <c r="D417" i="4"/>
  <c r="G417" i="4" s="1"/>
  <c r="C417" i="4"/>
  <c r="D416" i="4"/>
  <c r="G416" i="4" s="1"/>
  <c r="C416" i="4"/>
  <c r="C415" i="4"/>
  <c r="D415" i="4" s="1"/>
  <c r="G415" i="4" s="1"/>
  <c r="C414" i="4"/>
  <c r="D414" i="4" s="1"/>
  <c r="G414" i="4" s="1"/>
  <c r="D413" i="4"/>
  <c r="G413" i="4" s="1"/>
  <c r="C413" i="4"/>
  <c r="D412" i="4"/>
  <c r="G412" i="4" s="1"/>
  <c r="C412" i="4"/>
  <c r="C411" i="4"/>
  <c r="D411" i="4" s="1"/>
  <c r="G411" i="4" s="1"/>
  <c r="C410" i="4"/>
  <c r="D410" i="4" s="1"/>
  <c r="G410" i="4" s="1"/>
  <c r="D409" i="4"/>
  <c r="G409" i="4" s="1"/>
  <c r="C409" i="4"/>
  <c r="D408" i="4"/>
  <c r="G408" i="4" s="1"/>
  <c r="C408" i="4"/>
  <c r="C407" i="4"/>
  <c r="D407" i="4" s="1"/>
  <c r="G407" i="4" s="1"/>
  <c r="C406" i="4"/>
  <c r="D406" i="4" s="1"/>
  <c r="G406" i="4" s="1"/>
  <c r="D405" i="4"/>
  <c r="G405" i="4" s="1"/>
  <c r="C405" i="4"/>
  <c r="D404" i="4"/>
  <c r="G404" i="4" s="1"/>
  <c r="C404" i="4"/>
  <c r="C403" i="4"/>
  <c r="D403" i="4" s="1"/>
  <c r="G403" i="4" s="1"/>
  <c r="C402" i="4"/>
  <c r="D402" i="4" s="1"/>
  <c r="G402" i="4" s="1"/>
  <c r="D401" i="4"/>
  <c r="G401" i="4" s="1"/>
  <c r="C401" i="4"/>
  <c r="D400" i="4"/>
  <c r="G400" i="4" s="1"/>
  <c r="C400" i="4"/>
  <c r="C399" i="4"/>
  <c r="D399" i="4" s="1"/>
  <c r="G399" i="4" s="1"/>
  <c r="C398" i="4"/>
  <c r="D398" i="4" s="1"/>
  <c r="G398" i="4" s="1"/>
  <c r="D397" i="4"/>
  <c r="G397" i="4" s="1"/>
  <c r="C397" i="4"/>
  <c r="D396" i="4"/>
  <c r="G396" i="4" s="1"/>
  <c r="C396" i="4"/>
  <c r="C395" i="4"/>
  <c r="D395" i="4" s="1"/>
  <c r="G395" i="4" s="1"/>
  <c r="C394" i="4"/>
  <c r="D394" i="4" s="1"/>
  <c r="G394" i="4" s="1"/>
  <c r="D393" i="4"/>
  <c r="G393" i="4" s="1"/>
  <c r="C393" i="4"/>
  <c r="D392" i="4"/>
  <c r="G392" i="4" s="1"/>
  <c r="C392" i="4"/>
  <c r="C391" i="4"/>
  <c r="D391" i="4" s="1"/>
  <c r="G391" i="4" s="1"/>
  <c r="C390" i="4"/>
  <c r="D390" i="4" s="1"/>
  <c r="G390" i="4" s="1"/>
  <c r="D389" i="4"/>
  <c r="G389" i="4" s="1"/>
  <c r="C389" i="4"/>
  <c r="C388" i="4"/>
  <c r="D388" i="4" s="1"/>
  <c r="C387" i="4"/>
  <c r="D387" i="4" s="1"/>
  <c r="G387" i="4" s="1"/>
  <c r="C386" i="4"/>
  <c r="D386" i="4" s="1"/>
  <c r="G386" i="4" s="1"/>
  <c r="D385" i="4"/>
  <c r="G385" i="4" s="1"/>
  <c r="C385" i="4"/>
  <c r="C384" i="4"/>
  <c r="D384" i="4" s="1"/>
  <c r="C383" i="4"/>
  <c r="D383" i="4" s="1"/>
  <c r="G383" i="4" s="1"/>
  <c r="C382" i="4"/>
  <c r="D382" i="4" s="1"/>
  <c r="G382" i="4" s="1"/>
  <c r="D381" i="4"/>
  <c r="G381" i="4" s="1"/>
  <c r="C381" i="4"/>
  <c r="C380" i="4"/>
  <c r="D380" i="4" s="1"/>
  <c r="C379" i="4"/>
  <c r="D379" i="4" s="1"/>
  <c r="G379" i="4" s="1"/>
  <c r="C378" i="4"/>
  <c r="D378" i="4" s="1"/>
  <c r="G378" i="4" s="1"/>
  <c r="D377" i="4"/>
  <c r="G377" i="4" s="1"/>
  <c r="C377" i="4"/>
  <c r="C376" i="4"/>
  <c r="D376" i="4" s="1"/>
  <c r="C375" i="4"/>
  <c r="D375" i="4" s="1"/>
  <c r="G375" i="4" s="1"/>
  <c r="C374" i="4"/>
  <c r="D374" i="4" s="1"/>
  <c r="G374" i="4" s="1"/>
  <c r="D373" i="4"/>
  <c r="G373" i="4" s="1"/>
  <c r="C373" i="4"/>
  <c r="C372" i="4"/>
  <c r="D372" i="4" s="1"/>
  <c r="C371" i="4"/>
  <c r="D371" i="4" s="1"/>
  <c r="G371" i="4" s="1"/>
  <c r="C370" i="4"/>
  <c r="D370" i="4" s="1"/>
  <c r="G370" i="4" s="1"/>
  <c r="D369" i="4"/>
  <c r="G369" i="4" s="1"/>
  <c r="C369" i="4"/>
  <c r="C368" i="4"/>
  <c r="D368" i="4" s="1"/>
  <c r="C367" i="4"/>
  <c r="D367" i="4" s="1"/>
  <c r="G367" i="4" s="1"/>
  <c r="C366" i="4"/>
  <c r="D366" i="4" s="1"/>
  <c r="G366" i="4" s="1"/>
  <c r="D365" i="4"/>
  <c r="G365" i="4" s="1"/>
  <c r="C365" i="4"/>
  <c r="C364" i="4"/>
  <c r="D364" i="4" s="1"/>
  <c r="C363" i="4"/>
  <c r="D363" i="4" s="1"/>
  <c r="G363" i="4" s="1"/>
  <c r="C362" i="4"/>
  <c r="D362" i="4" s="1"/>
  <c r="G362" i="4" s="1"/>
  <c r="D361" i="4"/>
  <c r="G361" i="4" s="1"/>
  <c r="C361" i="4"/>
  <c r="C360" i="4"/>
  <c r="D360" i="4" s="1"/>
  <c r="C359" i="4"/>
  <c r="D359" i="4" s="1"/>
  <c r="G359" i="4" s="1"/>
  <c r="C358" i="4"/>
  <c r="D358" i="4" s="1"/>
  <c r="G358" i="4" s="1"/>
  <c r="D357" i="4"/>
  <c r="G357" i="4" s="1"/>
  <c r="C357" i="4"/>
  <c r="C356" i="4"/>
  <c r="D356" i="4" s="1"/>
  <c r="C355" i="4"/>
  <c r="D355" i="4" s="1"/>
  <c r="G355" i="4" s="1"/>
  <c r="C354" i="4"/>
  <c r="D354" i="4" s="1"/>
  <c r="G354" i="4" s="1"/>
  <c r="D353" i="4"/>
  <c r="G353" i="4" s="1"/>
  <c r="C353" i="4"/>
  <c r="C352" i="4"/>
  <c r="D352" i="4" s="1"/>
  <c r="C351" i="4"/>
  <c r="D351" i="4" s="1"/>
  <c r="G351" i="4" s="1"/>
  <c r="C350" i="4"/>
  <c r="D350" i="4" s="1"/>
  <c r="G350" i="4" s="1"/>
  <c r="D349" i="4"/>
  <c r="G349" i="4" s="1"/>
  <c r="C349" i="4"/>
  <c r="C348" i="4"/>
  <c r="D348" i="4" s="1"/>
  <c r="C347" i="4"/>
  <c r="D347" i="4" s="1"/>
  <c r="G347" i="4" s="1"/>
  <c r="C346" i="4"/>
  <c r="D346" i="4" s="1"/>
  <c r="G346" i="4" s="1"/>
  <c r="D345" i="4"/>
  <c r="G345" i="4" s="1"/>
  <c r="C345" i="4"/>
  <c r="C344" i="4"/>
  <c r="D344" i="4" s="1"/>
  <c r="C343" i="4"/>
  <c r="D343" i="4" s="1"/>
  <c r="G343" i="4" s="1"/>
  <c r="C342" i="4"/>
  <c r="D342" i="4" s="1"/>
  <c r="G342" i="4" s="1"/>
  <c r="D341" i="4"/>
  <c r="G341" i="4" s="1"/>
  <c r="C341" i="4"/>
  <c r="C340" i="4"/>
  <c r="D340" i="4" s="1"/>
  <c r="C339" i="4"/>
  <c r="D339" i="4" s="1"/>
  <c r="G339" i="4" s="1"/>
  <c r="C338" i="4"/>
  <c r="D338" i="4" s="1"/>
  <c r="G338" i="4" s="1"/>
  <c r="D337" i="4"/>
  <c r="G337" i="4" s="1"/>
  <c r="C337" i="4"/>
  <c r="C336" i="4"/>
  <c r="D336" i="4" s="1"/>
  <c r="C335" i="4"/>
  <c r="D335" i="4" s="1"/>
  <c r="G335" i="4" s="1"/>
  <c r="C334" i="4"/>
  <c r="D334" i="4" s="1"/>
  <c r="G334" i="4" s="1"/>
  <c r="D333" i="4"/>
  <c r="G333" i="4" s="1"/>
  <c r="C333" i="4"/>
  <c r="C332" i="4"/>
  <c r="D332" i="4" s="1"/>
  <c r="C331" i="4"/>
  <c r="D331" i="4" s="1"/>
  <c r="G331" i="4" s="1"/>
  <c r="C330" i="4"/>
  <c r="D330" i="4" s="1"/>
  <c r="G330" i="4" s="1"/>
  <c r="D329" i="4"/>
  <c r="G329" i="4" s="1"/>
  <c r="C329" i="4"/>
  <c r="C328" i="4"/>
  <c r="D328" i="4" s="1"/>
  <c r="C327" i="4"/>
  <c r="D327" i="4" s="1"/>
  <c r="G327" i="4" s="1"/>
  <c r="C326" i="4"/>
  <c r="D326" i="4" s="1"/>
  <c r="G326" i="4" s="1"/>
  <c r="D325" i="4"/>
  <c r="G325" i="4" s="1"/>
  <c r="C325" i="4"/>
  <c r="C324" i="4"/>
  <c r="D324" i="4" s="1"/>
  <c r="C323" i="4"/>
  <c r="D323" i="4" s="1"/>
  <c r="G323" i="4" s="1"/>
  <c r="C322" i="4"/>
  <c r="D322" i="4" s="1"/>
  <c r="G322" i="4" s="1"/>
  <c r="D321" i="4"/>
  <c r="G321" i="4" s="1"/>
  <c r="C321" i="4"/>
  <c r="C320" i="4"/>
  <c r="D320" i="4" s="1"/>
  <c r="C319" i="4"/>
  <c r="D319" i="4" s="1"/>
  <c r="G319" i="4" s="1"/>
  <c r="C318" i="4"/>
  <c r="D318" i="4" s="1"/>
  <c r="G318" i="4" s="1"/>
  <c r="D317" i="4"/>
  <c r="G317" i="4" s="1"/>
  <c r="C317" i="4"/>
  <c r="C316" i="4"/>
  <c r="D316" i="4" s="1"/>
  <c r="C315" i="4"/>
  <c r="D315" i="4" s="1"/>
  <c r="G315" i="4" s="1"/>
  <c r="C314" i="4"/>
  <c r="D314" i="4" s="1"/>
  <c r="G314" i="4" s="1"/>
  <c r="D313" i="4"/>
  <c r="G313" i="4" s="1"/>
  <c r="C313" i="4"/>
  <c r="C312" i="4"/>
  <c r="D312" i="4" s="1"/>
  <c r="C311" i="4"/>
  <c r="D311" i="4" s="1"/>
  <c r="G311" i="4" s="1"/>
  <c r="C310" i="4"/>
  <c r="D310" i="4" s="1"/>
  <c r="G310" i="4" s="1"/>
  <c r="D309" i="4"/>
  <c r="G309" i="4" s="1"/>
  <c r="C309" i="4"/>
  <c r="C308" i="4"/>
  <c r="D308" i="4" s="1"/>
  <c r="C307" i="4"/>
  <c r="D307" i="4" s="1"/>
  <c r="G307" i="4" s="1"/>
  <c r="C306" i="4"/>
  <c r="D306" i="4" s="1"/>
  <c r="G306" i="4" s="1"/>
  <c r="D305" i="4"/>
  <c r="G305" i="4" s="1"/>
  <c r="C305" i="4"/>
  <c r="C304" i="4"/>
  <c r="D304" i="4" s="1"/>
  <c r="C303" i="4"/>
  <c r="D303" i="4" s="1"/>
  <c r="G303" i="4" s="1"/>
  <c r="C302" i="4"/>
  <c r="D302" i="4" s="1"/>
  <c r="G302" i="4" s="1"/>
  <c r="D301" i="4"/>
  <c r="G301" i="4" s="1"/>
  <c r="C301" i="4"/>
  <c r="C300" i="4"/>
  <c r="D300" i="4" s="1"/>
  <c r="C299" i="4"/>
  <c r="D299" i="4" s="1"/>
  <c r="G299" i="4" s="1"/>
  <c r="C298" i="4"/>
  <c r="D298" i="4" s="1"/>
  <c r="G298" i="4" s="1"/>
  <c r="D297" i="4"/>
  <c r="G297" i="4" s="1"/>
  <c r="C297" i="4"/>
  <c r="C296" i="4"/>
  <c r="D296" i="4" s="1"/>
  <c r="C295" i="4"/>
  <c r="D295" i="4" s="1"/>
  <c r="G295" i="4" s="1"/>
  <c r="C294" i="4"/>
  <c r="D294" i="4" s="1"/>
  <c r="G294" i="4" s="1"/>
  <c r="D293" i="4"/>
  <c r="G293" i="4" s="1"/>
  <c r="C293" i="4"/>
  <c r="C292" i="4"/>
  <c r="D292" i="4" s="1"/>
  <c r="C291" i="4"/>
  <c r="D291" i="4" s="1"/>
  <c r="G291" i="4" s="1"/>
  <c r="C290" i="4"/>
  <c r="D290" i="4" s="1"/>
  <c r="G290" i="4" s="1"/>
  <c r="D289" i="4"/>
  <c r="G289" i="4" s="1"/>
  <c r="C289" i="4"/>
  <c r="C288" i="4"/>
  <c r="D288" i="4" s="1"/>
  <c r="C287" i="4"/>
  <c r="D287" i="4" s="1"/>
  <c r="G287" i="4" s="1"/>
  <c r="C286" i="4"/>
  <c r="D286" i="4" s="1"/>
  <c r="G286" i="4" s="1"/>
  <c r="D285" i="4"/>
  <c r="G285" i="4" s="1"/>
  <c r="C285" i="4"/>
  <c r="C284" i="4"/>
  <c r="D284" i="4" s="1"/>
  <c r="C283" i="4"/>
  <c r="D283" i="4" s="1"/>
  <c r="G283" i="4" s="1"/>
  <c r="C282" i="4"/>
  <c r="D282" i="4" s="1"/>
  <c r="G282" i="4" s="1"/>
  <c r="D281" i="4"/>
  <c r="G281" i="4" s="1"/>
  <c r="C281" i="4"/>
  <c r="C280" i="4"/>
  <c r="D280" i="4" s="1"/>
  <c r="C279" i="4"/>
  <c r="D279" i="4" s="1"/>
  <c r="G279" i="4" s="1"/>
  <c r="C278" i="4"/>
  <c r="D278" i="4" s="1"/>
  <c r="G278" i="4" s="1"/>
  <c r="D277" i="4"/>
  <c r="G277" i="4" s="1"/>
  <c r="C277" i="4"/>
  <c r="C276" i="4"/>
  <c r="D276" i="4" s="1"/>
  <c r="C275" i="4"/>
  <c r="D275" i="4" s="1"/>
  <c r="G275" i="4" s="1"/>
  <c r="C274" i="4"/>
  <c r="D274" i="4" s="1"/>
  <c r="G274" i="4" s="1"/>
  <c r="D273" i="4"/>
  <c r="G273" i="4" s="1"/>
  <c r="C273" i="4"/>
  <c r="C272" i="4"/>
  <c r="D272" i="4" s="1"/>
  <c r="C271" i="4"/>
  <c r="D271" i="4" s="1"/>
  <c r="G271" i="4" s="1"/>
  <c r="C270" i="4"/>
  <c r="D270" i="4" s="1"/>
  <c r="G270" i="4" s="1"/>
  <c r="D269" i="4"/>
  <c r="G269" i="4" s="1"/>
  <c r="C269" i="4"/>
  <c r="C268" i="4"/>
  <c r="D268" i="4" s="1"/>
  <c r="C267" i="4"/>
  <c r="D267" i="4" s="1"/>
  <c r="C266" i="4"/>
  <c r="D266" i="4" s="1"/>
  <c r="G266" i="4" s="1"/>
  <c r="D265" i="4"/>
  <c r="G265" i="4" s="1"/>
  <c r="C265" i="4"/>
  <c r="C264" i="4"/>
  <c r="D264" i="4" s="1"/>
  <c r="C263" i="4"/>
  <c r="D263" i="4" s="1"/>
  <c r="C262" i="4"/>
  <c r="D262" i="4" s="1"/>
  <c r="G262" i="4" s="1"/>
  <c r="D261" i="4"/>
  <c r="G261" i="4" s="1"/>
  <c r="C261" i="4"/>
  <c r="C260" i="4"/>
  <c r="D260" i="4" s="1"/>
  <c r="C259" i="4"/>
  <c r="D259" i="4" s="1"/>
  <c r="C258" i="4"/>
  <c r="D258" i="4" s="1"/>
  <c r="G258" i="4" s="1"/>
  <c r="D257" i="4"/>
  <c r="G257" i="4" s="1"/>
  <c r="C257" i="4"/>
  <c r="C256" i="4"/>
  <c r="D256" i="4" s="1"/>
  <c r="C255" i="4"/>
  <c r="D255" i="4" s="1"/>
  <c r="C254" i="4"/>
  <c r="D254" i="4" s="1"/>
  <c r="G254" i="4" s="1"/>
  <c r="D253" i="4"/>
  <c r="G253" i="4" s="1"/>
  <c r="C253" i="4"/>
  <c r="C252" i="4"/>
  <c r="D252" i="4" s="1"/>
  <c r="C251" i="4"/>
  <c r="D251" i="4" s="1"/>
  <c r="C250" i="4"/>
  <c r="D250" i="4" s="1"/>
  <c r="G250" i="4" s="1"/>
  <c r="D249" i="4"/>
  <c r="G249" i="4" s="1"/>
  <c r="C249" i="4"/>
  <c r="C248" i="4"/>
  <c r="D248" i="4" s="1"/>
  <c r="C247" i="4"/>
  <c r="D247" i="4" s="1"/>
  <c r="C246" i="4"/>
  <c r="D246" i="4" s="1"/>
  <c r="G246" i="4" s="1"/>
  <c r="D245" i="4"/>
  <c r="G245" i="4" s="1"/>
  <c r="C245" i="4"/>
  <c r="C244" i="4"/>
  <c r="D244" i="4" s="1"/>
  <c r="C243" i="4"/>
  <c r="D243" i="4" s="1"/>
  <c r="C242" i="4"/>
  <c r="D242" i="4" s="1"/>
  <c r="G242" i="4" s="1"/>
  <c r="D241" i="4"/>
  <c r="G241" i="4" s="1"/>
  <c r="C241" i="4"/>
  <c r="C240" i="4"/>
  <c r="D240" i="4" s="1"/>
  <c r="C239" i="4"/>
  <c r="D239" i="4" s="1"/>
  <c r="C238" i="4"/>
  <c r="D238" i="4" s="1"/>
  <c r="G238" i="4" s="1"/>
  <c r="D237" i="4"/>
  <c r="G237" i="4" s="1"/>
  <c r="C237" i="4"/>
  <c r="C236" i="4"/>
  <c r="D236" i="4" s="1"/>
  <c r="C235" i="4"/>
  <c r="D235" i="4" s="1"/>
  <c r="C234" i="4"/>
  <c r="D234" i="4" s="1"/>
  <c r="G234" i="4" s="1"/>
  <c r="D233" i="4"/>
  <c r="G233" i="4" s="1"/>
  <c r="C233" i="4"/>
  <c r="C232" i="4"/>
  <c r="D232" i="4" s="1"/>
  <c r="C231" i="4"/>
  <c r="D231" i="4" s="1"/>
  <c r="C230" i="4"/>
  <c r="D230" i="4" s="1"/>
  <c r="G230" i="4" s="1"/>
  <c r="D229" i="4"/>
  <c r="G229" i="4" s="1"/>
  <c r="C229" i="4"/>
  <c r="C228" i="4"/>
  <c r="D228" i="4" s="1"/>
  <c r="C227" i="4"/>
  <c r="D227" i="4" s="1"/>
  <c r="C226" i="4"/>
  <c r="D226" i="4" s="1"/>
  <c r="G226" i="4" s="1"/>
  <c r="D225" i="4"/>
  <c r="G225" i="4" s="1"/>
  <c r="C225" i="4"/>
  <c r="C224" i="4"/>
  <c r="D224" i="4" s="1"/>
  <c r="C223" i="4"/>
  <c r="D223" i="4" s="1"/>
  <c r="C222" i="4"/>
  <c r="D222" i="4" s="1"/>
  <c r="G222" i="4" s="1"/>
  <c r="D221" i="4"/>
  <c r="G221" i="4" s="1"/>
  <c r="C221" i="4"/>
  <c r="C220" i="4"/>
  <c r="D220" i="4" s="1"/>
  <c r="C219" i="4"/>
  <c r="D219" i="4" s="1"/>
  <c r="C218" i="4"/>
  <c r="D218" i="4" s="1"/>
  <c r="G218" i="4" s="1"/>
  <c r="D217" i="4"/>
  <c r="G217" i="4" s="1"/>
  <c r="C217" i="4"/>
  <c r="C216" i="4"/>
  <c r="D216" i="4" s="1"/>
  <c r="C215" i="4"/>
  <c r="D215" i="4" s="1"/>
  <c r="C214" i="4"/>
  <c r="D214" i="4" s="1"/>
  <c r="G214" i="4" s="1"/>
  <c r="D213" i="4"/>
  <c r="G213" i="4" s="1"/>
  <c r="C213" i="4"/>
  <c r="C212" i="4"/>
  <c r="D212" i="4" s="1"/>
  <c r="C211" i="4"/>
  <c r="D211" i="4" s="1"/>
  <c r="C210" i="4"/>
  <c r="D210" i="4" s="1"/>
  <c r="G210" i="4" s="1"/>
  <c r="D209" i="4"/>
  <c r="G209" i="4" s="1"/>
  <c r="C209" i="4"/>
  <c r="C208" i="4"/>
  <c r="D208" i="4" s="1"/>
  <c r="C207" i="4"/>
  <c r="D207" i="4" s="1"/>
  <c r="C206" i="4"/>
  <c r="D206" i="4" s="1"/>
  <c r="G206" i="4" s="1"/>
  <c r="D205" i="4"/>
  <c r="G205" i="4" s="1"/>
  <c r="C205" i="4"/>
  <c r="C204" i="4"/>
  <c r="D204" i="4" s="1"/>
  <c r="C203" i="4"/>
  <c r="D203" i="4" s="1"/>
  <c r="C202" i="4"/>
  <c r="D202" i="4" s="1"/>
  <c r="G202" i="4" s="1"/>
  <c r="D201" i="4"/>
  <c r="G201" i="4" s="1"/>
  <c r="C201" i="4"/>
  <c r="C200" i="4"/>
  <c r="D200" i="4" s="1"/>
  <c r="C199" i="4"/>
  <c r="D199" i="4" s="1"/>
  <c r="C198" i="4"/>
  <c r="D198" i="4" s="1"/>
  <c r="G198" i="4" s="1"/>
  <c r="D197" i="4"/>
  <c r="G197" i="4" s="1"/>
  <c r="C197" i="4"/>
  <c r="C196" i="4"/>
  <c r="D196" i="4" s="1"/>
  <c r="C195" i="4"/>
  <c r="D195" i="4" s="1"/>
  <c r="C194" i="4"/>
  <c r="D194" i="4" s="1"/>
  <c r="G194" i="4" s="1"/>
  <c r="D193" i="4"/>
  <c r="G193" i="4" s="1"/>
  <c r="C193" i="4"/>
  <c r="C192" i="4"/>
  <c r="D192" i="4" s="1"/>
  <c r="C191" i="4"/>
  <c r="D191" i="4" s="1"/>
  <c r="C190" i="4"/>
  <c r="D190" i="4" s="1"/>
  <c r="G190" i="4" s="1"/>
  <c r="D189" i="4"/>
  <c r="G189" i="4" s="1"/>
  <c r="C189" i="4"/>
  <c r="C188" i="4"/>
  <c r="D188" i="4" s="1"/>
  <c r="C187" i="4"/>
  <c r="D187" i="4" s="1"/>
  <c r="C186" i="4"/>
  <c r="D186" i="4" s="1"/>
  <c r="G186" i="4" s="1"/>
  <c r="D185" i="4"/>
  <c r="G185" i="4" s="1"/>
  <c r="C185" i="4"/>
  <c r="C184" i="4"/>
  <c r="D184" i="4" s="1"/>
  <c r="C183" i="4"/>
  <c r="D183" i="4" s="1"/>
  <c r="C182" i="4"/>
  <c r="D182" i="4" s="1"/>
  <c r="G182" i="4" s="1"/>
  <c r="D181" i="4"/>
  <c r="G181" i="4" s="1"/>
  <c r="C181" i="4"/>
  <c r="C180" i="4"/>
  <c r="D180" i="4" s="1"/>
  <c r="C179" i="4"/>
  <c r="D179" i="4" s="1"/>
  <c r="C178" i="4"/>
  <c r="D178" i="4" s="1"/>
  <c r="G178" i="4" s="1"/>
  <c r="D177" i="4"/>
  <c r="G177" i="4" s="1"/>
  <c r="C177" i="4"/>
  <c r="C176" i="4"/>
  <c r="D176" i="4" s="1"/>
  <c r="C175" i="4"/>
  <c r="D175" i="4" s="1"/>
  <c r="C174" i="4"/>
  <c r="D174" i="4" s="1"/>
  <c r="G174" i="4" s="1"/>
  <c r="D173" i="4"/>
  <c r="G173" i="4" s="1"/>
  <c r="C173" i="4"/>
  <c r="C172" i="4"/>
  <c r="D172" i="4" s="1"/>
  <c r="C171" i="4"/>
  <c r="D171" i="4" s="1"/>
  <c r="C170" i="4"/>
  <c r="D170" i="4" s="1"/>
  <c r="G170" i="4" s="1"/>
  <c r="D169" i="4"/>
  <c r="C169" i="4"/>
  <c r="C168" i="4"/>
  <c r="D168" i="4" s="1"/>
  <c r="C167" i="4"/>
  <c r="D167" i="4" s="1"/>
  <c r="C166" i="4"/>
  <c r="D166" i="4" s="1"/>
  <c r="G166" i="4" s="1"/>
  <c r="D165" i="4"/>
  <c r="G165" i="4" s="1"/>
  <c r="C165" i="4"/>
  <c r="C164" i="4"/>
  <c r="D164" i="4" s="1"/>
  <c r="C163" i="4"/>
  <c r="D163" i="4" s="1"/>
  <c r="C162" i="4"/>
  <c r="D162" i="4" s="1"/>
  <c r="G162" i="4" s="1"/>
  <c r="D161" i="4"/>
  <c r="C161" i="4"/>
  <c r="C160" i="4"/>
  <c r="D160" i="4" s="1"/>
  <c r="C159" i="4"/>
  <c r="D159" i="4" s="1"/>
  <c r="C158" i="4"/>
  <c r="D158" i="4" s="1"/>
  <c r="G158" i="4" s="1"/>
  <c r="D157" i="4"/>
  <c r="G157" i="4" s="1"/>
  <c r="C157" i="4"/>
  <c r="C156" i="4"/>
  <c r="D156" i="4" s="1"/>
  <c r="C155" i="4"/>
  <c r="D155" i="4" s="1"/>
  <c r="C154" i="4"/>
  <c r="D154" i="4" s="1"/>
  <c r="G154" i="4" s="1"/>
  <c r="D153" i="4"/>
  <c r="C153" i="4"/>
  <c r="C152" i="4"/>
  <c r="D152" i="4" s="1"/>
  <c r="C151" i="4"/>
  <c r="D151" i="4" s="1"/>
  <c r="C150" i="4"/>
  <c r="D150" i="4" s="1"/>
  <c r="G150" i="4" s="1"/>
  <c r="D149" i="4"/>
  <c r="G149" i="4" s="1"/>
  <c r="C149" i="4"/>
  <c r="C148" i="4"/>
  <c r="D148" i="4" s="1"/>
  <c r="C147" i="4"/>
  <c r="D147" i="4" s="1"/>
  <c r="C146" i="4"/>
  <c r="D146" i="4" s="1"/>
  <c r="G146" i="4" s="1"/>
  <c r="D145" i="4"/>
  <c r="C145" i="4"/>
  <c r="C144" i="4"/>
  <c r="D144" i="4" s="1"/>
  <c r="C143" i="4"/>
  <c r="D143" i="4" s="1"/>
  <c r="C142" i="4"/>
  <c r="D142" i="4" s="1"/>
  <c r="G142" i="4" s="1"/>
  <c r="D141" i="4"/>
  <c r="G141" i="4" s="1"/>
  <c r="C141" i="4"/>
  <c r="C140" i="4"/>
  <c r="D140" i="4" s="1"/>
  <c r="C139" i="4"/>
  <c r="D139" i="4" s="1"/>
  <c r="C138" i="4"/>
  <c r="D138" i="4" s="1"/>
  <c r="G138" i="4" s="1"/>
  <c r="D137" i="4"/>
  <c r="C137" i="4"/>
  <c r="C136" i="4"/>
  <c r="D136" i="4" s="1"/>
  <c r="C135" i="4"/>
  <c r="D135" i="4" s="1"/>
  <c r="C134" i="4"/>
  <c r="D134" i="4" s="1"/>
  <c r="G134" i="4" s="1"/>
  <c r="D133" i="4"/>
  <c r="G133" i="4" s="1"/>
  <c r="C133" i="4"/>
  <c r="C132" i="4"/>
  <c r="D132" i="4" s="1"/>
  <c r="C131" i="4"/>
  <c r="D131" i="4" s="1"/>
  <c r="C130" i="4"/>
  <c r="D130" i="4" s="1"/>
  <c r="G130" i="4" s="1"/>
  <c r="D129" i="4"/>
  <c r="C129" i="4"/>
  <c r="C128" i="4"/>
  <c r="D128" i="4" s="1"/>
  <c r="C127" i="4"/>
  <c r="D127" i="4" s="1"/>
  <c r="C126" i="4"/>
  <c r="D126" i="4" s="1"/>
  <c r="G126" i="4" s="1"/>
  <c r="D125" i="4"/>
  <c r="G125" i="4" s="1"/>
  <c r="C125" i="4"/>
  <c r="C124" i="4"/>
  <c r="D124" i="4" s="1"/>
  <c r="C123" i="4"/>
  <c r="D123" i="4" s="1"/>
  <c r="C122" i="4"/>
  <c r="D122" i="4" s="1"/>
  <c r="G122" i="4" s="1"/>
  <c r="D121" i="4"/>
  <c r="C121" i="4"/>
  <c r="C120" i="4"/>
  <c r="D120" i="4" s="1"/>
  <c r="C119" i="4"/>
  <c r="D119" i="4" s="1"/>
  <c r="C118" i="4"/>
  <c r="D118" i="4" s="1"/>
  <c r="G118" i="4" s="1"/>
  <c r="D117" i="4"/>
  <c r="G117" i="4" s="1"/>
  <c r="C117" i="4"/>
  <c r="C116" i="4"/>
  <c r="D116" i="4" s="1"/>
  <c r="C115" i="4"/>
  <c r="D115" i="4" s="1"/>
  <c r="C114" i="4"/>
  <c r="D114" i="4" s="1"/>
  <c r="G114" i="4" s="1"/>
  <c r="D113" i="4"/>
  <c r="K113" i="4" s="1"/>
  <c r="C113" i="4"/>
  <c r="C112" i="4"/>
  <c r="D112" i="4" s="1"/>
  <c r="C111" i="4"/>
  <c r="D111" i="4" s="1"/>
  <c r="C110" i="4"/>
  <c r="D110" i="4" s="1"/>
  <c r="G110" i="4" s="1"/>
  <c r="D109" i="4"/>
  <c r="G109" i="4" s="1"/>
  <c r="C109" i="4"/>
  <c r="C108" i="4"/>
  <c r="D108" i="4" s="1"/>
  <c r="C107" i="4"/>
  <c r="D107" i="4" s="1"/>
  <c r="C106" i="4"/>
  <c r="D106" i="4" s="1"/>
  <c r="G106" i="4" s="1"/>
  <c r="D105" i="4"/>
  <c r="C105" i="4"/>
  <c r="C104" i="4"/>
  <c r="D104" i="4" s="1"/>
  <c r="C103" i="4"/>
  <c r="D103" i="4" s="1"/>
  <c r="C102" i="4"/>
  <c r="D102" i="4" s="1"/>
  <c r="G102" i="4" s="1"/>
  <c r="D101" i="4"/>
  <c r="G101" i="4" s="1"/>
  <c r="C101" i="4"/>
  <c r="C100" i="4"/>
  <c r="D100" i="4" s="1"/>
  <c r="C99" i="4"/>
  <c r="D99" i="4" s="1"/>
  <c r="C98" i="4"/>
  <c r="D98" i="4" s="1"/>
  <c r="G98" i="4" s="1"/>
  <c r="D97" i="4"/>
  <c r="C97" i="4"/>
  <c r="C96" i="4"/>
  <c r="D96" i="4" s="1"/>
  <c r="D95" i="4"/>
  <c r="G95" i="4" s="1"/>
  <c r="C95" i="4"/>
  <c r="C94" i="4"/>
  <c r="D94" i="4" s="1"/>
  <c r="D93" i="4"/>
  <c r="C93" i="4"/>
  <c r="C92" i="4"/>
  <c r="D92" i="4" s="1"/>
  <c r="D91" i="4"/>
  <c r="G91" i="4" s="1"/>
  <c r="C91" i="4"/>
  <c r="C90" i="4"/>
  <c r="D90" i="4" s="1"/>
  <c r="D89" i="4"/>
  <c r="C89" i="4"/>
  <c r="C88" i="4"/>
  <c r="D88" i="4" s="1"/>
  <c r="D87" i="4"/>
  <c r="G87" i="4" s="1"/>
  <c r="C87" i="4"/>
  <c r="C86" i="4"/>
  <c r="D86" i="4" s="1"/>
  <c r="D85" i="4"/>
  <c r="C85" i="4"/>
  <c r="C84" i="4"/>
  <c r="D84" i="4" s="1"/>
  <c r="D83" i="4"/>
  <c r="G83" i="4" s="1"/>
  <c r="C83" i="4"/>
  <c r="C82" i="4"/>
  <c r="D82" i="4" s="1"/>
  <c r="D81" i="4"/>
  <c r="K81" i="4" s="1"/>
  <c r="C81" i="4"/>
  <c r="C80" i="4"/>
  <c r="D80" i="4" s="1"/>
  <c r="D79" i="4"/>
  <c r="G79" i="4" s="1"/>
  <c r="C79" i="4"/>
  <c r="C78" i="4"/>
  <c r="D78" i="4" s="1"/>
  <c r="D77" i="4"/>
  <c r="C77" i="4"/>
  <c r="C76" i="4"/>
  <c r="D76" i="4" s="1"/>
  <c r="D75" i="4"/>
  <c r="G75" i="4" s="1"/>
  <c r="C75" i="4"/>
  <c r="C74" i="4"/>
  <c r="D74" i="4" s="1"/>
  <c r="D73" i="4"/>
  <c r="C73" i="4"/>
  <c r="C72" i="4"/>
  <c r="D72" i="4" s="1"/>
  <c r="D71" i="4"/>
  <c r="G71" i="4" s="1"/>
  <c r="C71" i="4"/>
  <c r="C70" i="4"/>
  <c r="D70" i="4" s="1"/>
  <c r="D69" i="4"/>
  <c r="C69" i="4"/>
  <c r="C68" i="4"/>
  <c r="D68" i="4" s="1"/>
  <c r="D67" i="4"/>
  <c r="G67" i="4" s="1"/>
  <c r="C67" i="4"/>
  <c r="C66" i="4"/>
  <c r="D66" i="4" s="1"/>
  <c r="D65" i="4"/>
  <c r="C65" i="4"/>
  <c r="C64" i="4"/>
  <c r="D64" i="4" s="1"/>
  <c r="D63" i="4"/>
  <c r="G63" i="4" s="1"/>
  <c r="C63" i="4"/>
  <c r="C62" i="4"/>
  <c r="D62" i="4" s="1"/>
  <c r="D61" i="4"/>
  <c r="C61" i="4"/>
  <c r="C60" i="4"/>
  <c r="D60" i="4" s="1"/>
  <c r="D59" i="4"/>
  <c r="G59" i="4" s="1"/>
  <c r="C59" i="4"/>
  <c r="C58" i="4"/>
  <c r="D58" i="4" s="1"/>
  <c r="D57" i="4"/>
  <c r="C57" i="4"/>
  <c r="C56" i="4"/>
  <c r="D56" i="4" s="1"/>
  <c r="D55" i="4"/>
  <c r="G55" i="4" s="1"/>
  <c r="C55" i="4"/>
  <c r="C54" i="4"/>
  <c r="D54" i="4" s="1"/>
  <c r="D53" i="4"/>
  <c r="C53" i="4"/>
  <c r="C52" i="4"/>
  <c r="D52" i="4" s="1"/>
  <c r="D51" i="4"/>
  <c r="G51" i="4" s="1"/>
  <c r="C51" i="4"/>
  <c r="C50" i="4"/>
  <c r="D50" i="4" s="1"/>
  <c r="D49" i="4"/>
  <c r="K49" i="4" s="1"/>
  <c r="C49" i="4"/>
  <c r="C48" i="4"/>
  <c r="D48" i="4" s="1"/>
  <c r="D47" i="4"/>
  <c r="G47" i="4" s="1"/>
  <c r="C47" i="4"/>
  <c r="C46" i="4"/>
  <c r="D46" i="4" s="1"/>
  <c r="D45" i="4"/>
  <c r="C45" i="4"/>
  <c r="C44" i="4"/>
  <c r="D44" i="4" s="1"/>
  <c r="D43" i="4"/>
  <c r="G43" i="4" s="1"/>
  <c r="C43" i="4"/>
  <c r="C42" i="4"/>
  <c r="D42" i="4" s="1"/>
  <c r="D41" i="4"/>
  <c r="C41" i="4"/>
  <c r="C40" i="4"/>
  <c r="D40" i="4" s="1"/>
  <c r="D39" i="4"/>
  <c r="G39" i="4" s="1"/>
  <c r="C39" i="4"/>
  <c r="C38" i="4"/>
  <c r="D38" i="4" s="1"/>
  <c r="D37" i="4"/>
  <c r="C37" i="4"/>
  <c r="C36" i="4"/>
  <c r="D36" i="4" s="1"/>
  <c r="D35" i="4"/>
  <c r="G35" i="4" s="1"/>
  <c r="C35" i="4"/>
  <c r="C34" i="4"/>
  <c r="D34" i="4" s="1"/>
  <c r="D33" i="4"/>
  <c r="C33" i="4"/>
  <c r="C32" i="4"/>
  <c r="D32" i="4" s="1"/>
  <c r="D31" i="4"/>
  <c r="G31" i="4" s="1"/>
  <c r="C31" i="4"/>
  <c r="C30" i="4"/>
  <c r="D30" i="4" s="1"/>
  <c r="D29" i="4"/>
  <c r="C29" i="4"/>
  <c r="C28" i="4"/>
  <c r="D28" i="4" s="1"/>
  <c r="D27" i="4"/>
  <c r="G27" i="4" s="1"/>
  <c r="C27" i="4"/>
  <c r="C26" i="4"/>
  <c r="D26" i="4" s="1"/>
  <c r="D25" i="4"/>
  <c r="C25" i="4"/>
  <c r="C24" i="4"/>
  <c r="D24" i="4" s="1"/>
  <c r="D23" i="4"/>
  <c r="G23" i="4" s="1"/>
  <c r="C23" i="4"/>
  <c r="C22" i="4"/>
  <c r="D22" i="4" s="1"/>
  <c r="D21" i="4"/>
  <c r="C21" i="4"/>
  <c r="C20" i="4"/>
  <c r="D20" i="4" s="1"/>
  <c r="D19" i="4"/>
  <c r="G19" i="4" s="1"/>
  <c r="C19" i="4"/>
  <c r="C18" i="4"/>
  <c r="D18" i="4" s="1"/>
  <c r="D17" i="4"/>
  <c r="C17" i="4"/>
  <c r="C16" i="4"/>
  <c r="D16" i="4" s="1"/>
  <c r="D15" i="4"/>
  <c r="G15" i="4" s="1"/>
  <c r="C15" i="4"/>
  <c r="C14" i="4"/>
  <c r="D14" i="4" s="1"/>
  <c r="D13" i="4"/>
  <c r="C13" i="4"/>
  <c r="C12" i="4"/>
  <c r="D12" i="4" s="1"/>
  <c r="D11" i="4"/>
  <c r="G11" i="4" s="1"/>
  <c r="C11" i="4"/>
  <c r="C10" i="4"/>
  <c r="D10" i="4" s="1"/>
  <c r="D9" i="4"/>
  <c r="C9" i="4"/>
  <c r="C8" i="4"/>
  <c r="D8" i="4" s="1"/>
  <c r="D7" i="4"/>
  <c r="G7" i="4" s="1"/>
  <c r="C7" i="4"/>
  <c r="C6" i="4"/>
  <c r="D6" i="4" s="1"/>
  <c r="D5" i="4"/>
  <c r="C5" i="4"/>
  <c r="C4" i="4"/>
  <c r="D4" i="4" s="1"/>
  <c r="D3" i="4"/>
  <c r="G3" i="4" s="1"/>
  <c r="C3" i="4"/>
  <c r="C2" i="4"/>
  <c r="D2" i="4" s="1"/>
  <c r="K106" i="4"/>
  <c r="K110" i="4"/>
  <c r="K130" i="4"/>
  <c r="K178" i="4"/>
  <c r="K185" i="4"/>
  <c r="K238" i="4"/>
  <c r="K250" i="4"/>
  <c r="K294" i="4"/>
  <c r="K306" i="4"/>
  <c r="K310" i="4"/>
  <c r="K382" i="4"/>
  <c r="K414" i="4"/>
  <c r="K437" i="4"/>
  <c r="K440" i="4"/>
  <c r="K445" i="4"/>
  <c r="K470" i="4"/>
  <c r="K580" i="4"/>
  <c r="K581" i="4"/>
  <c r="K629" i="4"/>
  <c r="K645" i="4"/>
  <c r="G16" i="4" l="1"/>
  <c r="G46" i="4"/>
  <c r="G54" i="4"/>
  <c r="G62" i="4"/>
  <c r="G70" i="4"/>
  <c r="G78" i="4"/>
  <c r="G86" i="4"/>
  <c r="G94" i="4"/>
  <c r="G100" i="4"/>
  <c r="G103" i="4"/>
  <c r="G116" i="4"/>
  <c r="G119" i="4"/>
  <c r="G132" i="4"/>
  <c r="G135" i="4"/>
  <c r="G148" i="4"/>
  <c r="G151" i="4"/>
  <c r="G164" i="4"/>
  <c r="G167" i="4"/>
  <c r="G180" i="4"/>
  <c r="K180" i="4"/>
  <c r="G183" i="4"/>
  <c r="K183" i="4"/>
  <c r="G196" i="4"/>
  <c r="G199" i="4"/>
  <c r="G212" i="4"/>
  <c r="G215" i="4"/>
  <c r="G228" i="4"/>
  <c r="G231" i="4"/>
  <c r="G244" i="4"/>
  <c r="G247" i="4"/>
  <c r="G260" i="4"/>
  <c r="G263" i="4"/>
  <c r="G276" i="4"/>
  <c r="G292" i="4"/>
  <c r="G308" i="4"/>
  <c r="G324" i="4"/>
  <c r="G340" i="4"/>
  <c r="G356" i="4"/>
  <c r="G372" i="4"/>
  <c r="G388" i="4"/>
  <c r="G14" i="4"/>
  <c r="G22" i="4"/>
  <c r="G30" i="4"/>
  <c r="G38" i="4"/>
  <c r="G12" i="4"/>
  <c r="G20" i="4"/>
  <c r="G28" i="4"/>
  <c r="G36" i="4"/>
  <c r="G44" i="4"/>
  <c r="G52" i="4"/>
  <c r="G60" i="4"/>
  <c r="G68" i="4"/>
  <c r="G76" i="4"/>
  <c r="G84" i="4"/>
  <c r="G92" i="4"/>
  <c r="G104" i="4"/>
  <c r="G107" i="4"/>
  <c r="G120" i="4"/>
  <c r="G123" i="4"/>
  <c r="G136" i="4"/>
  <c r="G139" i="4"/>
  <c r="G152" i="4"/>
  <c r="G155" i="4"/>
  <c r="G168" i="4"/>
  <c r="G171" i="4"/>
  <c r="K171" i="4"/>
  <c r="G184" i="4"/>
  <c r="K184" i="4"/>
  <c r="G187" i="4"/>
  <c r="G200" i="4"/>
  <c r="G203" i="4"/>
  <c r="G216" i="4"/>
  <c r="G219" i="4"/>
  <c r="G232" i="4"/>
  <c r="G235" i="4"/>
  <c r="G248" i="4"/>
  <c r="G251" i="4"/>
  <c r="G264" i="4"/>
  <c r="G267" i="4"/>
  <c r="G280" i="4"/>
  <c r="G296" i="4"/>
  <c r="G312" i="4"/>
  <c r="G328" i="4"/>
  <c r="G344" i="4"/>
  <c r="K344" i="4"/>
  <c r="G360" i="4"/>
  <c r="G376" i="4"/>
  <c r="G6" i="4"/>
  <c r="G4" i="4"/>
  <c r="G2" i="4"/>
  <c r="K10" i="4"/>
  <c r="G10" i="4"/>
  <c r="G18" i="4"/>
  <c r="G26" i="4"/>
  <c r="G34" i="4"/>
  <c r="G42" i="4"/>
  <c r="K50" i="4"/>
  <c r="G50" i="4"/>
  <c r="G58" i="4"/>
  <c r="G66" i="4"/>
  <c r="G74" i="4"/>
  <c r="G82" i="4"/>
  <c r="G90" i="4"/>
  <c r="G108" i="4"/>
  <c r="G111" i="4"/>
  <c r="G124" i="4"/>
  <c r="G127" i="4"/>
  <c r="G140" i="4"/>
  <c r="G143" i="4"/>
  <c r="G156" i="4"/>
  <c r="G159" i="4"/>
  <c r="G172" i="4"/>
  <c r="G175" i="4"/>
  <c r="G188" i="4"/>
  <c r="G191" i="4"/>
  <c r="G204" i="4"/>
  <c r="G207" i="4"/>
  <c r="G220" i="4"/>
  <c r="G223" i="4"/>
  <c r="G236" i="4"/>
  <c r="G239" i="4"/>
  <c r="G252" i="4"/>
  <c r="G255" i="4"/>
  <c r="G268" i="4"/>
  <c r="G284" i="4"/>
  <c r="G300" i="4"/>
  <c r="G316" i="4"/>
  <c r="G332" i="4"/>
  <c r="G348" i="4"/>
  <c r="G364" i="4"/>
  <c r="G380" i="4"/>
  <c r="G8" i="4"/>
  <c r="G24" i="4"/>
  <c r="G32" i="4"/>
  <c r="G40" i="4"/>
  <c r="G48" i="4"/>
  <c r="G56" i="4"/>
  <c r="G64" i="4"/>
  <c r="G72" i="4"/>
  <c r="G80" i="4"/>
  <c r="G88" i="4"/>
  <c r="G96" i="4"/>
  <c r="G99" i="4"/>
  <c r="K112" i="4"/>
  <c r="G112" i="4"/>
  <c r="G115" i="4"/>
  <c r="G128" i="4"/>
  <c r="G131" i="4"/>
  <c r="K131" i="4"/>
  <c r="G144" i="4"/>
  <c r="G147" i="4"/>
  <c r="G160" i="4"/>
  <c r="G163" i="4"/>
  <c r="G176" i="4"/>
  <c r="G179" i="4"/>
  <c r="G192" i="4"/>
  <c r="G195" i="4"/>
  <c r="G208" i="4"/>
  <c r="G211" i="4"/>
  <c r="G224" i="4"/>
  <c r="G227" i="4"/>
  <c r="G240" i="4"/>
  <c r="G243" i="4"/>
  <c r="G256" i="4"/>
  <c r="G259" i="4"/>
  <c r="G272" i="4"/>
  <c r="G288" i="4"/>
  <c r="G304" i="4"/>
  <c r="G320" i="4"/>
  <c r="G336" i="4"/>
  <c r="K336" i="4"/>
  <c r="G352" i="4"/>
  <c r="G368" i="4"/>
  <c r="G384" i="4"/>
  <c r="K483" i="4"/>
  <c r="K451" i="4"/>
  <c r="K383" i="4"/>
  <c r="K355" i="4"/>
  <c r="K335" i="4"/>
  <c r="K319" i="4"/>
  <c r="G5" i="4"/>
  <c r="G9" i="4"/>
  <c r="G13" i="4"/>
  <c r="G17" i="4"/>
  <c r="G21" i="4"/>
  <c r="G25" i="4"/>
  <c r="G29" i="4"/>
  <c r="G33" i="4"/>
  <c r="G37" i="4"/>
  <c r="G41" i="4"/>
  <c r="G45" i="4"/>
  <c r="G49" i="4"/>
  <c r="G53" i="4"/>
  <c r="G57" i="4"/>
  <c r="G61" i="4"/>
  <c r="G65" i="4"/>
  <c r="G69" i="4"/>
  <c r="G73" i="4"/>
  <c r="G77" i="4"/>
  <c r="G81" i="4"/>
  <c r="G85" i="4"/>
  <c r="G89" i="4"/>
  <c r="G93" i="4"/>
  <c r="G97" i="4"/>
  <c r="G105" i="4"/>
  <c r="G113" i="4"/>
  <c r="G121" i="4"/>
  <c r="G129" i="4"/>
  <c r="G137" i="4"/>
  <c r="G145" i="4"/>
  <c r="G153" i="4"/>
  <c r="G161" i="4"/>
  <c r="G169" i="4"/>
  <c r="K333" i="4"/>
  <c r="K329" i="4"/>
  <c r="K285" i="4"/>
  <c r="K245" i="4"/>
  <c r="K229" i="4"/>
  <c r="C3" i="1"/>
  <c r="D3" i="1" s="1"/>
  <c r="G3" i="1" s="1"/>
  <c r="C4" i="1"/>
  <c r="D4" i="1" s="1"/>
  <c r="G4" i="1" s="1"/>
  <c r="C5" i="1"/>
  <c r="D5" i="1" s="1"/>
  <c r="G5" i="1" s="1"/>
  <c r="C6" i="1"/>
  <c r="D6" i="1" s="1"/>
  <c r="G6" i="1" s="1"/>
  <c r="C7" i="1"/>
  <c r="D7" i="1" s="1"/>
  <c r="G7" i="1" s="1"/>
  <c r="C8" i="1"/>
  <c r="D8" i="1" s="1"/>
  <c r="G8" i="1" s="1"/>
  <c r="C9" i="1"/>
  <c r="D9" i="1" s="1"/>
  <c r="G9" i="1" s="1"/>
  <c r="C10" i="1"/>
  <c r="D10" i="1" s="1"/>
  <c r="G10" i="1" s="1"/>
  <c r="C11" i="1"/>
  <c r="D11" i="1" s="1"/>
  <c r="G11" i="1" s="1"/>
  <c r="C12" i="1"/>
  <c r="D12" i="1" s="1"/>
  <c r="G12" i="1" s="1"/>
  <c r="C13" i="1"/>
  <c r="D13" i="1" s="1"/>
  <c r="G13" i="1" s="1"/>
  <c r="C14" i="1"/>
  <c r="D14" i="1" s="1"/>
  <c r="G14" i="1" s="1"/>
  <c r="C15" i="1"/>
  <c r="D15" i="1" s="1"/>
  <c r="G15" i="1" s="1"/>
  <c r="C16" i="1"/>
  <c r="D16" i="1" s="1"/>
  <c r="G16" i="1" s="1"/>
  <c r="C17" i="1"/>
  <c r="D17" i="1" s="1"/>
  <c r="G17" i="1" s="1"/>
  <c r="C18" i="1"/>
  <c r="D18" i="1" s="1"/>
  <c r="G18" i="1" s="1"/>
  <c r="C19" i="1"/>
  <c r="D19" i="1" s="1"/>
  <c r="G19" i="1" s="1"/>
  <c r="C20" i="1"/>
  <c r="D20" i="1" s="1"/>
  <c r="G20" i="1" s="1"/>
  <c r="C21" i="1"/>
  <c r="D21" i="1" s="1"/>
  <c r="G21" i="1" s="1"/>
  <c r="C22" i="1"/>
  <c r="D22" i="1" s="1"/>
  <c r="G22" i="1" s="1"/>
  <c r="C23" i="1"/>
  <c r="D23" i="1" s="1"/>
  <c r="G23" i="1" s="1"/>
  <c r="C24" i="1"/>
  <c r="D24" i="1" s="1"/>
  <c r="G24" i="1" s="1"/>
  <c r="C25" i="1"/>
  <c r="D25" i="1" s="1"/>
  <c r="G25" i="1" s="1"/>
  <c r="C26" i="1"/>
  <c r="D26" i="1" s="1"/>
  <c r="G26" i="1" s="1"/>
  <c r="C27" i="1"/>
  <c r="D27" i="1" s="1"/>
  <c r="G27" i="1" s="1"/>
  <c r="C28" i="1"/>
  <c r="D28" i="1" s="1"/>
  <c r="G28" i="1" s="1"/>
  <c r="C29" i="1"/>
  <c r="D29" i="1" s="1"/>
  <c r="G29" i="1" s="1"/>
  <c r="C30" i="1"/>
  <c r="D30" i="1" s="1"/>
  <c r="G30" i="1" s="1"/>
  <c r="C31" i="1"/>
  <c r="D31" i="1" s="1"/>
  <c r="G31" i="1" s="1"/>
  <c r="C32" i="1"/>
  <c r="D32" i="1" s="1"/>
  <c r="G32" i="1" s="1"/>
  <c r="C33" i="1"/>
  <c r="D33" i="1" s="1"/>
  <c r="G33" i="1" s="1"/>
  <c r="C34" i="1"/>
  <c r="D34" i="1" s="1"/>
  <c r="G34" i="1" s="1"/>
  <c r="C35" i="1"/>
  <c r="D35" i="1" s="1"/>
  <c r="G35" i="1" s="1"/>
  <c r="C36" i="1"/>
  <c r="D36" i="1" s="1"/>
  <c r="G36" i="1" s="1"/>
  <c r="C37" i="1"/>
  <c r="D37" i="1" s="1"/>
  <c r="G37" i="1" s="1"/>
  <c r="C38" i="1"/>
  <c r="D38" i="1" s="1"/>
  <c r="G38" i="1" s="1"/>
  <c r="C39" i="1"/>
  <c r="D39" i="1" s="1"/>
  <c r="G39" i="1" s="1"/>
  <c r="C40" i="1"/>
  <c r="D40" i="1" s="1"/>
  <c r="G40" i="1" s="1"/>
  <c r="C41" i="1"/>
  <c r="D41" i="1" s="1"/>
  <c r="G41" i="1" s="1"/>
  <c r="C42" i="1"/>
  <c r="D42" i="1" s="1"/>
  <c r="G42" i="1" s="1"/>
  <c r="C43" i="1"/>
  <c r="D43" i="1" s="1"/>
  <c r="G43" i="1" s="1"/>
  <c r="C44" i="1"/>
  <c r="D44" i="1" s="1"/>
  <c r="G44" i="1" s="1"/>
  <c r="C45" i="1"/>
  <c r="D45" i="1" s="1"/>
  <c r="G45" i="1" s="1"/>
  <c r="C46" i="1"/>
  <c r="D46" i="1" s="1"/>
  <c r="G46" i="1" s="1"/>
  <c r="C47" i="1"/>
  <c r="D47" i="1" s="1"/>
  <c r="G47" i="1" s="1"/>
  <c r="C48" i="1"/>
  <c r="D48" i="1" s="1"/>
  <c r="G48" i="1" s="1"/>
  <c r="C49" i="1"/>
  <c r="D49" i="1" s="1"/>
  <c r="G49" i="1" s="1"/>
  <c r="C50" i="1"/>
  <c r="D50" i="1" s="1"/>
  <c r="G50" i="1" s="1"/>
  <c r="C51" i="1"/>
  <c r="D51" i="1" s="1"/>
  <c r="G51" i="1" s="1"/>
  <c r="C52" i="1"/>
  <c r="D52" i="1" s="1"/>
  <c r="G52" i="1" s="1"/>
  <c r="C53" i="1"/>
  <c r="D53" i="1" s="1"/>
  <c r="G53" i="1" s="1"/>
  <c r="C54" i="1"/>
  <c r="D54" i="1" s="1"/>
  <c r="G54" i="1" s="1"/>
  <c r="C55" i="1"/>
  <c r="D55" i="1" s="1"/>
  <c r="G55" i="1" s="1"/>
  <c r="C56" i="1"/>
  <c r="D56" i="1" s="1"/>
  <c r="G56" i="1" s="1"/>
  <c r="C57" i="1"/>
  <c r="D57" i="1" s="1"/>
  <c r="G57" i="1" s="1"/>
  <c r="C58" i="1"/>
  <c r="D58" i="1" s="1"/>
  <c r="G58" i="1" s="1"/>
  <c r="C59" i="1"/>
  <c r="D59" i="1" s="1"/>
  <c r="G59" i="1" s="1"/>
  <c r="C60" i="1"/>
  <c r="D60" i="1" s="1"/>
  <c r="G60" i="1" s="1"/>
  <c r="C61" i="1"/>
  <c r="D61" i="1" s="1"/>
  <c r="G61" i="1" s="1"/>
  <c r="C62" i="1"/>
  <c r="D62" i="1" s="1"/>
  <c r="G62" i="1" s="1"/>
  <c r="C63" i="1"/>
  <c r="D63" i="1" s="1"/>
  <c r="G63" i="1" s="1"/>
  <c r="C64" i="1"/>
  <c r="D64" i="1" s="1"/>
  <c r="G64" i="1" s="1"/>
  <c r="C65" i="1"/>
  <c r="D65" i="1" s="1"/>
  <c r="G65" i="1" s="1"/>
  <c r="C66" i="1"/>
  <c r="D66" i="1" s="1"/>
  <c r="G66" i="1" s="1"/>
  <c r="C67" i="1"/>
  <c r="D67" i="1" s="1"/>
  <c r="G67" i="1" s="1"/>
  <c r="C68" i="1"/>
  <c r="D68" i="1" s="1"/>
  <c r="G68" i="1" s="1"/>
  <c r="C69" i="1"/>
  <c r="D69" i="1" s="1"/>
  <c r="G69" i="1" s="1"/>
  <c r="C70" i="1"/>
  <c r="D70" i="1" s="1"/>
  <c r="G70" i="1" s="1"/>
  <c r="C71" i="1"/>
  <c r="D71" i="1" s="1"/>
  <c r="G71" i="1" s="1"/>
  <c r="C72" i="1"/>
  <c r="D72" i="1" s="1"/>
  <c r="G72" i="1" s="1"/>
  <c r="C73" i="1"/>
  <c r="D73" i="1" s="1"/>
  <c r="G73" i="1" s="1"/>
  <c r="C74" i="1"/>
  <c r="D74" i="1" s="1"/>
  <c r="G74" i="1" s="1"/>
  <c r="C75" i="1"/>
  <c r="D75" i="1" s="1"/>
  <c r="G75" i="1" s="1"/>
  <c r="C76" i="1"/>
  <c r="D76" i="1" s="1"/>
  <c r="G76" i="1" s="1"/>
  <c r="C77" i="1"/>
  <c r="D77" i="1" s="1"/>
  <c r="G77" i="1" s="1"/>
  <c r="C78" i="1"/>
  <c r="D78" i="1" s="1"/>
  <c r="G78" i="1" s="1"/>
  <c r="C79" i="1"/>
  <c r="D79" i="1" s="1"/>
  <c r="G79" i="1" s="1"/>
  <c r="C80" i="1"/>
  <c r="D80" i="1" s="1"/>
  <c r="G80" i="1" s="1"/>
  <c r="C81" i="1"/>
  <c r="D81" i="1" s="1"/>
  <c r="G81" i="1" s="1"/>
  <c r="C82" i="1"/>
  <c r="D82" i="1" s="1"/>
  <c r="G82" i="1" s="1"/>
  <c r="C83" i="1"/>
  <c r="D83" i="1" s="1"/>
  <c r="G83" i="1" s="1"/>
  <c r="C84" i="1"/>
  <c r="D84" i="1" s="1"/>
  <c r="G84" i="1" s="1"/>
  <c r="C85" i="1"/>
  <c r="D85" i="1" s="1"/>
  <c r="G85" i="1" s="1"/>
  <c r="C86" i="1"/>
  <c r="D86" i="1" s="1"/>
  <c r="G86" i="1" s="1"/>
  <c r="C87" i="1"/>
  <c r="D87" i="1" s="1"/>
  <c r="G87" i="1" s="1"/>
  <c r="C88" i="1"/>
  <c r="D88" i="1"/>
  <c r="G88" i="1" s="1"/>
  <c r="C89" i="1"/>
  <c r="D89" i="1" s="1"/>
  <c r="G89" i="1" s="1"/>
  <c r="C90" i="1"/>
  <c r="D90" i="1"/>
  <c r="G90" i="1" s="1"/>
  <c r="C91" i="1"/>
  <c r="D91" i="1" s="1"/>
  <c r="G91" i="1" s="1"/>
  <c r="C92" i="1"/>
  <c r="D92" i="1"/>
  <c r="G92" i="1" s="1"/>
  <c r="C93" i="1"/>
  <c r="D93" i="1" s="1"/>
  <c r="G93" i="1" s="1"/>
  <c r="C94" i="1"/>
  <c r="D94" i="1"/>
  <c r="G94" i="1" s="1"/>
  <c r="C95" i="1"/>
  <c r="D95" i="1" s="1"/>
  <c r="G95" i="1" s="1"/>
  <c r="C96" i="1"/>
  <c r="D96" i="1"/>
  <c r="G96" i="1" s="1"/>
  <c r="C97" i="1"/>
  <c r="D97" i="1" s="1"/>
  <c r="G97" i="1" s="1"/>
  <c r="C98" i="1"/>
  <c r="D98" i="1"/>
  <c r="G98" i="1" s="1"/>
  <c r="C99" i="1"/>
  <c r="D99" i="1" s="1"/>
  <c r="G99" i="1" s="1"/>
  <c r="C100" i="1"/>
  <c r="D100" i="1"/>
  <c r="G100" i="1" s="1"/>
  <c r="C101" i="1"/>
  <c r="D101" i="1" s="1"/>
  <c r="G101" i="1" s="1"/>
  <c r="C102" i="1"/>
  <c r="D102" i="1"/>
  <c r="G102" i="1" s="1"/>
  <c r="C103" i="1"/>
  <c r="D103" i="1" s="1"/>
  <c r="G103" i="1" s="1"/>
  <c r="C104" i="1"/>
  <c r="D104" i="1"/>
  <c r="G104" i="1" s="1"/>
  <c r="C105" i="1"/>
  <c r="D105" i="1" s="1"/>
  <c r="G105" i="1" s="1"/>
  <c r="C106" i="1"/>
  <c r="D106" i="1" s="1"/>
  <c r="G106" i="1" s="1"/>
  <c r="C107" i="1"/>
  <c r="D107" i="1" s="1"/>
  <c r="G107" i="1" s="1"/>
  <c r="C108" i="1"/>
  <c r="D108" i="1" s="1"/>
  <c r="G108" i="1" s="1"/>
  <c r="C109" i="1"/>
  <c r="D109" i="1" s="1"/>
  <c r="G109" i="1" s="1"/>
  <c r="C110" i="1"/>
  <c r="D110" i="1" s="1"/>
  <c r="G110" i="1" s="1"/>
  <c r="C111" i="1"/>
  <c r="D111" i="1" s="1"/>
  <c r="G111" i="1" s="1"/>
  <c r="C112" i="1"/>
  <c r="D112" i="1" s="1"/>
  <c r="G112" i="1" s="1"/>
  <c r="C113" i="1"/>
  <c r="D113" i="1" s="1"/>
  <c r="G113" i="1" s="1"/>
  <c r="C114" i="1"/>
  <c r="D114" i="1" s="1"/>
  <c r="G114" i="1" s="1"/>
  <c r="C115" i="1"/>
  <c r="D115" i="1" s="1"/>
  <c r="G115" i="1" s="1"/>
  <c r="C116" i="1"/>
  <c r="D116" i="1" s="1"/>
  <c r="G116" i="1" s="1"/>
  <c r="C117" i="1"/>
  <c r="D117" i="1" s="1"/>
  <c r="G117" i="1" s="1"/>
  <c r="C118" i="1"/>
  <c r="D118" i="1" s="1"/>
  <c r="G118" i="1" s="1"/>
  <c r="C119" i="1"/>
  <c r="D119" i="1" s="1"/>
  <c r="G119" i="1" s="1"/>
  <c r="C120" i="1"/>
  <c r="D120" i="1" s="1"/>
  <c r="G120" i="1" s="1"/>
  <c r="C121" i="1"/>
  <c r="D121" i="1" s="1"/>
  <c r="G121" i="1" s="1"/>
  <c r="C122" i="1"/>
  <c r="D122" i="1" s="1"/>
  <c r="G122" i="1" s="1"/>
  <c r="C123" i="1"/>
  <c r="D123" i="1" s="1"/>
  <c r="G123" i="1" s="1"/>
  <c r="C124" i="1"/>
  <c r="D124" i="1" s="1"/>
  <c r="G124" i="1" s="1"/>
  <c r="C125" i="1"/>
  <c r="D125" i="1" s="1"/>
  <c r="G125" i="1" s="1"/>
  <c r="C126" i="1"/>
  <c r="D126" i="1" s="1"/>
  <c r="G126" i="1" s="1"/>
  <c r="C127" i="1"/>
  <c r="D127" i="1" s="1"/>
  <c r="G127" i="1" s="1"/>
  <c r="C128" i="1"/>
  <c r="D128" i="1" s="1"/>
  <c r="G128" i="1" s="1"/>
  <c r="C129" i="1"/>
  <c r="D129" i="1" s="1"/>
  <c r="G129" i="1" s="1"/>
  <c r="C130" i="1"/>
  <c r="D130" i="1" s="1"/>
  <c r="G130" i="1" s="1"/>
  <c r="C131" i="1"/>
  <c r="D131" i="1" s="1"/>
  <c r="G131" i="1" s="1"/>
  <c r="C132" i="1"/>
  <c r="D132" i="1" s="1"/>
  <c r="G132" i="1" s="1"/>
  <c r="C133" i="1"/>
  <c r="D133" i="1" s="1"/>
  <c r="G133" i="1" s="1"/>
  <c r="C134" i="1"/>
  <c r="D134" i="1" s="1"/>
  <c r="G134" i="1" s="1"/>
  <c r="C135" i="1"/>
  <c r="D135" i="1" s="1"/>
  <c r="G135" i="1" s="1"/>
  <c r="C136" i="1"/>
  <c r="D136" i="1" s="1"/>
  <c r="G136" i="1" s="1"/>
  <c r="C137" i="1"/>
  <c r="D137" i="1" s="1"/>
  <c r="G137" i="1" s="1"/>
  <c r="C138" i="1"/>
  <c r="D138" i="1" s="1"/>
  <c r="G138" i="1" s="1"/>
  <c r="C139" i="1"/>
  <c r="D139" i="1" s="1"/>
  <c r="G139" i="1" s="1"/>
  <c r="C140" i="1"/>
  <c r="D140" i="1" s="1"/>
  <c r="G140" i="1" s="1"/>
  <c r="C141" i="1"/>
  <c r="D141" i="1" s="1"/>
  <c r="G141" i="1" s="1"/>
  <c r="C142" i="1"/>
  <c r="D142" i="1" s="1"/>
  <c r="G142" i="1" s="1"/>
  <c r="C143" i="1"/>
  <c r="D143" i="1" s="1"/>
  <c r="G143" i="1" s="1"/>
  <c r="C144" i="1"/>
  <c r="D144" i="1" s="1"/>
  <c r="G144" i="1" s="1"/>
  <c r="C145" i="1"/>
  <c r="D145" i="1" s="1"/>
  <c r="G145" i="1" s="1"/>
  <c r="C146" i="1"/>
  <c r="D146" i="1" s="1"/>
  <c r="G146" i="1" s="1"/>
  <c r="C147" i="1"/>
  <c r="D147" i="1" s="1"/>
  <c r="G147" i="1" s="1"/>
  <c r="C148" i="1"/>
  <c r="D148" i="1" s="1"/>
  <c r="G148" i="1" s="1"/>
  <c r="C149" i="1"/>
  <c r="D149" i="1" s="1"/>
  <c r="G149" i="1" s="1"/>
  <c r="C150" i="1"/>
  <c r="D150" i="1" s="1"/>
  <c r="G150" i="1" s="1"/>
  <c r="C151" i="1"/>
  <c r="D151" i="1" s="1"/>
  <c r="G151" i="1" s="1"/>
  <c r="C152" i="1"/>
  <c r="D152" i="1" s="1"/>
  <c r="G152" i="1" s="1"/>
  <c r="C153" i="1"/>
  <c r="D153" i="1" s="1"/>
  <c r="G153" i="1" s="1"/>
  <c r="C154" i="1"/>
  <c r="D154" i="1" s="1"/>
  <c r="G154" i="1" s="1"/>
  <c r="C155" i="1"/>
  <c r="D155" i="1" s="1"/>
  <c r="G155" i="1" s="1"/>
  <c r="C156" i="1"/>
  <c r="D156" i="1" s="1"/>
  <c r="G156" i="1" s="1"/>
  <c r="C157" i="1"/>
  <c r="D157" i="1" s="1"/>
  <c r="G157" i="1" s="1"/>
  <c r="C158" i="1"/>
  <c r="D158" i="1" s="1"/>
  <c r="G158" i="1" s="1"/>
  <c r="C159" i="1"/>
  <c r="D159" i="1" s="1"/>
  <c r="G159" i="1" s="1"/>
  <c r="C160" i="1"/>
  <c r="D160" i="1" s="1"/>
  <c r="G160" i="1" s="1"/>
  <c r="C161" i="1"/>
  <c r="D161" i="1" s="1"/>
  <c r="G161" i="1" s="1"/>
  <c r="C162" i="1"/>
  <c r="D162" i="1" s="1"/>
  <c r="G162" i="1" s="1"/>
  <c r="C163" i="1"/>
  <c r="D163" i="1" s="1"/>
  <c r="G163" i="1" s="1"/>
  <c r="C164" i="1"/>
  <c r="D164" i="1" s="1"/>
  <c r="G164" i="1" s="1"/>
  <c r="C165" i="1"/>
  <c r="D165" i="1" s="1"/>
  <c r="G165" i="1" s="1"/>
  <c r="C166" i="1"/>
  <c r="D166" i="1" s="1"/>
  <c r="G166" i="1" s="1"/>
  <c r="C167" i="1"/>
  <c r="D167" i="1" s="1"/>
  <c r="G167" i="1" s="1"/>
  <c r="C168" i="1"/>
  <c r="D168" i="1" s="1"/>
  <c r="G168" i="1" s="1"/>
  <c r="C169" i="1"/>
  <c r="D169" i="1" s="1"/>
  <c r="G169" i="1" s="1"/>
  <c r="C170" i="1"/>
  <c r="D170" i="1" s="1"/>
  <c r="G170" i="1" s="1"/>
  <c r="C171" i="1"/>
  <c r="D171" i="1" s="1"/>
  <c r="G171" i="1" s="1"/>
  <c r="C172" i="1"/>
  <c r="D172" i="1" s="1"/>
  <c r="G172" i="1" s="1"/>
  <c r="C173" i="1"/>
  <c r="D173" i="1" s="1"/>
  <c r="G173" i="1" s="1"/>
  <c r="C174" i="1"/>
  <c r="D174" i="1" s="1"/>
  <c r="G174" i="1" s="1"/>
  <c r="C175" i="1"/>
  <c r="D175" i="1" s="1"/>
  <c r="G175" i="1" s="1"/>
  <c r="C176" i="1"/>
  <c r="D176" i="1" s="1"/>
  <c r="G176" i="1" s="1"/>
  <c r="C177" i="1"/>
  <c r="D177" i="1" s="1"/>
  <c r="G177" i="1" s="1"/>
  <c r="C178" i="1"/>
  <c r="D178" i="1" s="1"/>
  <c r="G178" i="1" s="1"/>
  <c r="C179" i="1"/>
  <c r="D179" i="1" s="1"/>
  <c r="G179" i="1" s="1"/>
  <c r="C180" i="1"/>
  <c r="D180" i="1" s="1"/>
  <c r="G180" i="1" s="1"/>
  <c r="C181" i="1"/>
  <c r="D181" i="1" s="1"/>
  <c r="G181" i="1" s="1"/>
  <c r="C182" i="1"/>
  <c r="D182" i="1" s="1"/>
  <c r="G182" i="1" s="1"/>
  <c r="C183" i="1"/>
  <c r="D183" i="1" s="1"/>
  <c r="G183" i="1" s="1"/>
  <c r="C184" i="1"/>
  <c r="D184" i="1" s="1"/>
  <c r="G184" i="1" s="1"/>
  <c r="C185" i="1"/>
  <c r="D185" i="1" s="1"/>
  <c r="G185" i="1" s="1"/>
  <c r="C186" i="1"/>
  <c r="D186" i="1" s="1"/>
  <c r="G186" i="1" s="1"/>
  <c r="C187" i="1"/>
  <c r="D187" i="1" s="1"/>
  <c r="G187" i="1" s="1"/>
  <c r="C188" i="1"/>
  <c r="D188" i="1" s="1"/>
  <c r="G188" i="1" s="1"/>
  <c r="C189" i="1"/>
  <c r="D189" i="1" s="1"/>
  <c r="G189" i="1" s="1"/>
  <c r="C190" i="1"/>
  <c r="D190" i="1" s="1"/>
  <c r="G190" i="1" s="1"/>
  <c r="C191" i="1"/>
  <c r="D191" i="1"/>
  <c r="G191" i="1" s="1"/>
  <c r="C192" i="1"/>
  <c r="D192" i="1"/>
  <c r="G192" i="1" s="1"/>
  <c r="C193" i="1"/>
  <c r="D193" i="1"/>
  <c r="G193" i="1" s="1"/>
  <c r="C194" i="1"/>
  <c r="D194" i="1"/>
  <c r="G194" i="1" s="1"/>
  <c r="C195" i="1"/>
  <c r="D195" i="1"/>
  <c r="G195" i="1" s="1"/>
  <c r="C196" i="1"/>
  <c r="D196" i="1"/>
  <c r="G196" i="1" s="1"/>
  <c r="C197" i="1"/>
  <c r="D197" i="1"/>
  <c r="G197" i="1" s="1"/>
  <c r="C198" i="1"/>
  <c r="D198" i="1"/>
  <c r="G198" i="1" s="1"/>
  <c r="C199" i="1"/>
  <c r="D199" i="1"/>
  <c r="G199" i="1" s="1"/>
  <c r="C200" i="1"/>
  <c r="D200" i="1"/>
  <c r="G200" i="1" s="1"/>
  <c r="C201" i="1"/>
  <c r="D201" i="1"/>
  <c r="G201" i="1" s="1"/>
  <c r="C202" i="1"/>
  <c r="D202" i="1"/>
  <c r="G202" i="1" s="1"/>
  <c r="C203" i="1"/>
  <c r="D203" i="1"/>
  <c r="G203" i="1" s="1"/>
  <c r="C204" i="1"/>
  <c r="D204" i="1"/>
  <c r="G204" i="1" s="1"/>
  <c r="C205" i="1"/>
  <c r="D205" i="1"/>
  <c r="G205" i="1" s="1"/>
  <c r="C206" i="1"/>
  <c r="D206" i="1"/>
  <c r="G206" i="1" s="1"/>
  <c r="C207" i="1"/>
  <c r="D207" i="1"/>
  <c r="G207" i="1" s="1"/>
  <c r="C208" i="1"/>
  <c r="D208" i="1"/>
  <c r="G208" i="1" s="1"/>
  <c r="C209" i="1"/>
  <c r="D209" i="1"/>
  <c r="G209" i="1" s="1"/>
  <c r="C210" i="1"/>
  <c r="D210" i="1"/>
  <c r="G210" i="1" s="1"/>
  <c r="C211" i="1"/>
  <c r="D211" i="1"/>
  <c r="G211" i="1" s="1"/>
  <c r="C212" i="1"/>
  <c r="D212" i="1"/>
  <c r="G212" i="1" s="1"/>
  <c r="C213" i="1"/>
  <c r="D213" i="1"/>
  <c r="G213" i="1" s="1"/>
  <c r="C214" i="1"/>
  <c r="D214" i="1"/>
  <c r="G214" i="1" s="1"/>
  <c r="C215" i="1"/>
  <c r="D215" i="1"/>
  <c r="G215" i="1" s="1"/>
  <c r="C216" i="1"/>
  <c r="D216" i="1"/>
  <c r="G216" i="1" s="1"/>
  <c r="C217" i="1"/>
  <c r="D217" i="1"/>
  <c r="G217" i="1" s="1"/>
  <c r="C218" i="1"/>
  <c r="D218" i="1"/>
  <c r="G218" i="1" s="1"/>
  <c r="C219" i="1"/>
  <c r="D219" i="1"/>
  <c r="G219" i="1" s="1"/>
  <c r="C220" i="1"/>
  <c r="D220" i="1"/>
  <c r="G220" i="1" s="1"/>
  <c r="C221" i="1"/>
  <c r="D221" i="1"/>
  <c r="G221" i="1" s="1"/>
  <c r="C222" i="1"/>
  <c r="D222" i="1"/>
  <c r="G222" i="1" s="1"/>
  <c r="C223" i="1"/>
  <c r="D223" i="1"/>
  <c r="G223" i="1" s="1"/>
  <c r="C224" i="1"/>
  <c r="D224" i="1"/>
  <c r="G224" i="1" s="1"/>
  <c r="C225" i="1"/>
  <c r="D225" i="1"/>
  <c r="G225" i="1" s="1"/>
  <c r="C226" i="1"/>
  <c r="D226" i="1"/>
  <c r="G226" i="1" s="1"/>
  <c r="C227" i="1"/>
  <c r="D227" i="1"/>
  <c r="G227" i="1" s="1"/>
  <c r="C228" i="1"/>
  <c r="D228" i="1"/>
  <c r="G228" i="1" s="1"/>
  <c r="C229" i="1"/>
  <c r="D229" i="1"/>
  <c r="G229" i="1" s="1"/>
  <c r="C230" i="1"/>
  <c r="D230" i="1"/>
  <c r="G230" i="1" s="1"/>
  <c r="C231" i="1"/>
  <c r="D231" i="1"/>
  <c r="G231" i="1" s="1"/>
  <c r="C232" i="1"/>
  <c r="D232" i="1"/>
  <c r="G232" i="1" s="1"/>
  <c r="C233" i="1"/>
  <c r="D233" i="1"/>
  <c r="G233" i="1" s="1"/>
  <c r="C234" i="1"/>
  <c r="D234" i="1"/>
  <c r="G234" i="1" s="1"/>
  <c r="C235" i="1"/>
  <c r="D235" i="1"/>
  <c r="G235" i="1" s="1"/>
  <c r="C236" i="1"/>
  <c r="D236" i="1"/>
  <c r="G236" i="1" s="1"/>
  <c r="C237" i="1"/>
  <c r="D237" i="1"/>
  <c r="G237" i="1" s="1"/>
  <c r="C238" i="1"/>
  <c r="D238" i="1"/>
  <c r="G238" i="1" s="1"/>
  <c r="C239" i="1"/>
  <c r="D239" i="1"/>
  <c r="G239" i="1" s="1"/>
  <c r="C240" i="1"/>
  <c r="D240" i="1"/>
  <c r="G240" i="1" s="1"/>
  <c r="C241" i="1"/>
  <c r="D241" i="1"/>
  <c r="G241" i="1" s="1"/>
  <c r="C242" i="1"/>
  <c r="D242" i="1"/>
  <c r="G242" i="1" s="1"/>
  <c r="C243" i="1"/>
  <c r="D243" i="1"/>
  <c r="G243" i="1" s="1"/>
  <c r="C244" i="1"/>
  <c r="D244" i="1"/>
  <c r="G244" i="1" s="1"/>
  <c r="C245" i="1"/>
  <c r="D245" i="1"/>
  <c r="G245" i="1" s="1"/>
  <c r="C246" i="1"/>
  <c r="D246" i="1"/>
  <c r="G246" i="1" s="1"/>
  <c r="C247" i="1"/>
  <c r="D247" i="1"/>
  <c r="G247" i="1" s="1"/>
  <c r="C248" i="1"/>
  <c r="D248" i="1"/>
  <c r="G248" i="1" s="1"/>
  <c r="C249" i="1"/>
  <c r="D249" i="1"/>
  <c r="G249" i="1" s="1"/>
  <c r="C250" i="1"/>
  <c r="D250" i="1"/>
  <c r="G250" i="1" s="1"/>
  <c r="C251" i="1"/>
  <c r="D251" i="1"/>
  <c r="G251" i="1" s="1"/>
  <c r="C252" i="1"/>
  <c r="D252" i="1"/>
  <c r="G252" i="1" s="1"/>
  <c r="C253" i="1"/>
  <c r="D253" i="1"/>
  <c r="G253" i="1" s="1"/>
  <c r="C254" i="1"/>
  <c r="D254" i="1"/>
  <c r="G254" i="1" s="1"/>
  <c r="C255" i="1"/>
  <c r="D255" i="1"/>
  <c r="G255" i="1" s="1"/>
  <c r="C256" i="1"/>
  <c r="D256" i="1"/>
  <c r="G256" i="1" s="1"/>
  <c r="C257" i="1"/>
  <c r="D257" i="1"/>
  <c r="G257" i="1" s="1"/>
  <c r="C258" i="1"/>
  <c r="D258" i="1"/>
  <c r="G258" i="1" s="1"/>
  <c r="C259" i="1"/>
  <c r="D259" i="1"/>
  <c r="G259" i="1" s="1"/>
  <c r="C260" i="1"/>
  <c r="D260" i="1"/>
  <c r="G260" i="1" s="1"/>
  <c r="C261" i="1"/>
  <c r="D261" i="1"/>
  <c r="G261" i="1" s="1"/>
  <c r="C262" i="1"/>
  <c r="D262" i="1"/>
  <c r="G262" i="1" s="1"/>
  <c r="C263" i="1"/>
  <c r="D263" i="1"/>
  <c r="G263" i="1" s="1"/>
  <c r="C264" i="1"/>
  <c r="D264" i="1"/>
  <c r="G264" i="1" s="1"/>
  <c r="C265" i="1"/>
  <c r="D265" i="1"/>
  <c r="G265" i="1" s="1"/>
  <c r="C266" i="1"/>
  <c r="D266" i="1"/>
  <c r="G266" i="1" s="1"/>
  <c r="C267" i="1"/>
  <c r="D267" i="1"/>
  <c r="G267" i="1" s="1"/>
  <c r="C268" i="1"/>
  <c r="D268" i="1"/>
  <c r="G268" i="1" s="1"/>
  <c r="C269" i="1"/>
  <c r="D269" i="1"/>
  <c r="G269" i="1" s="1"/>
  <c r="C270" i="1"/>
  <c r="D270" i="1"/>
  <c r="G270" i="1" s="1"/>
  <c r="C271" i="1"/>
  <c r="D271" i="1"/>
  <c r="G271" i="1" s="1"/>
  <c r="C272" i="1"/>
  <c r="D272" i="1"/>
  <c r="G272" i="1" s="1"/>
  <c r="C273" i="1"/>
  <c r="D273" i="1"/>
  <c r="G273" i="1" s="1"/>
  <c r="C274" i="1"/>
  <c r="D274" i="1"/>
  <c r="G274" i="1" s="1"/>
  <c r="C275" i="1"/>
  <c r="D275" i="1"/>
  <c r="G275" i="1" s="1"/>
  <c r="C276" i="1"/>
  <c r="D276" i="1"/>
  <c r="G276" i="1" s="1"/>
  <c r="C277" i="1"/>
  <c r="D277" i="1"/>
  <c r="G277" i="1" s="1"/>
  <c r="C278" i="1"/>
  <c r="D278" i="1"/>
  <c r="G278" i="1" s="1"/>
  <c r="C279" i="1"/>
  <c r="D279" i="1"/>
  <c r="G279" i="1" s="1"/>
  <c r="C280" i="1"/>
  <c r="D280" i="1"/>
  <c r="G280" i="1" s="1"/>
  <c r="C281" i="1"/>
  <c r="D281" i="1"/>
  <c r="G281" i="1" s="1"/>
  <c r="C282" i="1"/>
  <c r="D282" i="1"/>
  <c r="G282" i="1" s="1"/>
  <c r="C283" i="1"/>
  <c r="D283" i="1"/>
  <c r="G283" i="1" s="1"/>
  <c r="C284" i="1"/>
  <c r="D284" i="1"/>
  <c r="G284" i="1" s="1"/>
  <c r="C285" i="1"/>
  <c r="D285" i="1"/>
  <c r="G285" i="1" s="1"/>
  <c r="C286" i="1"/>
  <c r="D286" i="1"/>
  <c r="G286" i="1" s="1"/>
  <c r="C287" i="1"/>
  <c r="D287" i="1"/>
  <c r="G287" i="1" s="1"/>
  <c r="C288" i="1"/>
  <c r="D288" i="1"/>
  <c r="G288" i="1" s="1"/>
  <c r="C289" i="1"/>
  <c r="D289" i="1"/>
  <c r="G289" i="1" s="1"/>
  <c r="C290" i="1"/>
  <c r="D290" i="1"/>
  <c r="G290" i="1" s="1"/>
  <c r="C291" i="1"/>
  <c r="D291" i="1"/>
  <c r="G291" i="1" s="1"/>
  <c r="C292" i="1"/>
  <c r="D292" i="1"/>
  <c r="G292" i="1" s="1"/>
  <c r="C293" i="1"/>
  <c r="D293" i="1"/>
  <c r="G293" i="1" s="1"/>
  <c r="C294" i="1"/>
  <c r="D294" i="1"/>
  <c r="G294" i="1" s="1"/>
  <c r="C295" i="1"/>
  <c r="D295" i="1"/>
  <c r="G295" i="1" s="1"/>
  <c r="C296" i="1"/>
  <c r="D296" i="1"/>
  <c r="G296" i="1" s="1"/>
  <c r="C297" i="1"/>
  <c r="D297" i="1"/>
  <c r="G297" i="1" s="1"/>
  <c r="C298" i="1"/>
  <c r="D298" i="1"/>
  <c r="G298" i="1" s="1"/>
  <c r="C299" i="1"/>
  <c r="D299" i="1"/>
  <c r="G299" i="1" s="1"/>
  <c r="C300" i="1"/>
  <c r="D300" i="1"/>
  <c r="G300" i="1" s="1"/>
  <c r="C301" i="1"/>
  <c r="D301" i="1"/>
  <c r="G301" i="1" s="1"/>
  <c r="C302" i="1"/>
  <c r="D302" i="1"/>
  <c r="G302" i="1" s="1"/>
  <c r="C303" i="1"/>
  <c r="D303" i="1"/>
  <c r="G303" i="1" s="1"/>
  <c r="C304" i="1"/>
  <c r="D304" i="1"/>
  <c r="G304" i="1" s="1"/>
  <c r="C305" i="1"/>
  <c r="D305" i="1"/>
  <c r="G305" i="1" s="1"/>
  <c r="C306" i="1"/>
  <c r="D306" i="1"/>
  <c r="G306" i="1" s="1"/>
  <c r="C307" i="1"/>
  <c r="D307" i="1"/>
  <c r="G307" i="1" s="1"/>
  <c r="C308" i="1"/>
  <c r="D308" i="1"/>
  <c r="G308" i="1" s="1"/>
  <c r="C309" i="1"/>
  <c r="D309" i="1"/>
  <c r="G309" i="1" s="1"/>
  <c r="C310" i="1"/>
  <c r="D310" i="1" s="1"/>
  <c r="G310" i="1" s="1"/>
  <c r="C311" i="1"/>
  <c r="D311" i="1" s="1"/>
  <c r="G311" i="1" s="1"/>
  <c r="C312" i="1"/>
  <c r="D312" i="1" s="1"/>
  <c r="G312" i="1" s="1"/>
  <c r="C313" i="1"/>
  <c r="D313" i="1" s="1"/>
  <c r="G313" i="1" s="1"/>
  <c r="C314" i="1"/>
  <c r="D314" i="1" s="1"/>
  <c r="G314" i="1" s="1"/>
  <c r="C315" i="1"/>
  <c r="D315" i="1" s="1"/>
  <c r="G315" i="1" s="1"/>
  <c r="C316" i="1"/>
  <c r="D316" i="1" s="1"/>
  <c r="G316" i="1" s="1"/>
  <c r="C317" i="1"/>
  <c r="D317" i="1" s="1"/>
  <c r="G317" i="1" s="1"/>
  <c r="C318" i="1"/>
  <c r="D318" i="1" s="1"/>
  <c r="G318" i="1" s="1"/>
  <c r="C319" i="1"/>
  <c r="D319" i="1" s="1"/>
  <c r="G319" i="1" s="1"/>
  <c r="C320" i="1"/>
  <c r="D320" i="1" s="1"/>
  <c r="G320" i="1" s="1"/>
  <c r="C321" i="1"/>
  <c r="D321" i="1" s="1"/>
  <c r="G321" i="1" s="1"/>
  <c r="C322" i="1"/>
  <c r="D322" i="1" s="1"/>
  <c r="G322" i="1" s="1"/>
  <c r="C323" i="1"/>
  <c r="D323" i="1" s="1"/>
  <c r="G323" i="1" s="1"/>
  <c r="C324" i="1"/>
  <c r="D324" i="1" s="1"/>
  <c r="G324" i="1" s="1"/>
  <c r="C325" i="1"/>
  <c r="D325" i="1" s="1"/>
  <c r="G325" i="1" s="1"/>
  <c r="C326" i="1"/>
  <c r="D326" i="1" s="1"/>
  <c r="G326" i="1" s="1"/>
  <c r="C327" i="1"/>
  <c r="D327" i="1" s="1"/>
  <c r="G327" i="1" s="1"/>
  <c r="C328" i="1"/>
  <c r="D328" i="1" s="1"/>
  <c r="G328" i="1" s="1"/>
  <c r="C329" i="1"/>
  <c r="D329" i="1" s="1"/>
  <c r="G329" i="1" s="1"/>
  <c r="C330" i="1"/>
  <c r="D330" i="1" s="1"/>
  <c r="G330" i="1" s="1"/>
  <c r="C331" i="1"/>
  <c r="D331" i="1" s="1"/>
  <c r="G331" i="1" s="1"/>
  <c r="C332" i="1"/>
  <c r="D332" i="1" s="1"/>
  <c r="G332" i="1" s="1"/>
  <c r="C333" i="1"/>
  <c r="D333" i="1" s="1"/>
  <c r="G333" i="1" s="1"/>
  <c r="C334" i="1"/>
  <c r="D334" i="1" s="1"/>
  <c r="G334" i="1" s="1"/>
  <c r="C335" i="1"/>
  <c r="D335" i="1" s="1"/>
  <c r="G335" i="1" s="1"/>
  <c r="C336" i="1"/>
  <c r="D336" i="1" s="1"/>
  <c r="G336" i="1" s="1"/>
  <c r="C337" i="1"/>
  <c r="D337" i="1" s="1"/>
  <c r="G337" i="1" s="1"/>
  <c r="C338" i="1"/>
  <c r="D338" i="1" s="1"/>
  <c r="G338" i="1" s="1"/>
  <c r="C339" i="1"/>
  <c r="D339" i="1" s="1"/>
  <c r="G339" i="1" s="1"/>
  <c r="C340" i="1"/>
  <c r="D340" i="1" s="1"/>
  <c r="G340" i="1" s="1"/>
  <c r="C341" i="1"/>
  <c r="D341" i="1" s="1"/>
  <c r="G341" i="1" s="1"/>
  <c r="C342" i="1"/>
  <c r="D342" i="1" s="1"/>
  <c r="G342" i="1" s="1"/>
  <c r="C343" i="1"/>
  <c r="D343" i="1" s="1"/>
  <c r="G343" i="1" s="1"/>
  <c r="C344" i="1"/>
  <c r="D344" i="1" s="1"/>
  <c r="G344" i="1" s="1"/>
  <c r="C345" i="1"/>
  <c r="D345" i="1" s="1"/>
  <c r="G345" i="1" s="1"/>
  <c r="C346" i="1"/>
  <c r="D346" i="1" s="1"/>
  <c r="G346" i="1" s="1"/>
  <c r="C347" i="1"/>
  <c r="D347" i="1" s="1"/>
  <c r="G347" i="1" s="1"/>
  <c r="C348" i="1"/>
  <c r="D348" i="1" s="1"/>
  <c r="G348" i="1" s="1"/>
  <c r="C349" i="1"/>
  <c r="D349" i="1" s="1"/>
  <c r="G349" i="1" s="1"/>
  <c r="C350" i="1"/>
  <c r="D350" i="1" s="1"/>
  <c r="G350" i="1" s="1"/>
  <c r="C351" i="1"/>
  <c r="D351" i="1" s="1"/>
  <c r="G351" i="1" s="1"/>
  <c r="C352" i="1"/>
  <c r="D352" i="1" s="1"/>
  <c r="G352" i="1" s="1"/>
  <c r="C353" i="1"/>
  <c r="D353" i="1" s="1"/>
  <c r="G353" i="1" s="1"/>
  <c r="C354" i="1"/>
  <c r="D354" i="1" s="1"/>
  <c r="G354" i="1" s="1"/>
  <c r="C355" i="1"/>
  <c r="D355" i="1" s="1"/>
  <c r="G355" i="1" s="1"/>
  <c r="C356" i="1"/>
  <c r="D356" i="1" s="1"/>
  <c r="G356" i="1" s="1"/>
  <c r="C357" i="1"/>
  <c r="D357" i="1" s="1"/>
  <c r="G357" i="1" s="1"/>
  <c r="C358" i="1"/>
  <c r="D358" i="1" s="1"/>
  <c r="G358" i="1" s="1"/>
  <c r="C359" i="1"/>
  <c r="D359" i="1" s="1"/>
  <c r="G359" i="1" s="1"/>
  <c r="C360" i="1"/>
  <c r="D360" i="1" s="1"/>
  <c r="G360" i="1" s="1"/>
  <c r="C361" i="1"/>
  <c r="D361" i="1" s="1"/>
  <c r="G361" i="1" s="1"/>
  <c r="C362" i="1"/>
  <c r="D362" i="1" s="1"/>
  <c r="G362" i="1" s="1"/>
  <c r="C363" i="1"/>
  <c r="D363" i="1" s="1"/>
  <c r="G363" i="1" s="1"/>
  <c r="C364" i="1"/>
  <c r="D364" i="1" s="1"/>
  <c r="G364" i="1" s="1"/>
  <c r="C365" i="1"/>
  <c r="D365" i="1" s="1"/>
  <c r="G365" i="1" s="1"/>
  <c r="C366" i="1"/>
  <c r="D366" i="1" s="1"/>
  <c r="G366" i="1" s="1"/>
  <c r="C367" i="1"/>
  <c r="D367" i="1" s="1"/>
  <c r="G367" i="1" s="1"/>
  <c r="C368" i="1"/>
  <c r="D368" i="1" s="1"/>
  <c r="G368" i="1" s="1"/>
  <c r="C369" i="1"/>
  <c r="D369" i="1" s="1"/>
  <c r="G369" i="1" s="1"/>
  <c r="C370" i="1"/>
  <c r="D370" i="1" s="1"/>
  <c r="G370" i="1" s="1"/>
  <c r="C371" i="1"/>
  <c r="D371" i="1" s="1"/>
  <c r="G371" i="1" s="1"/>
  <c r="C372" i="1"/>
  <c r="D372" i="1" s="1"/>
  <c r="G372" i="1" s="1"/>
  <c r="C373" i="1"/>
  <c r="D373" i="1" s="1"/>
  <c r="G373" i="1" s="1"/>
  <c r="C374" i="1"/>
  <c r="D374" i="1" s="1"/>
  <c r="G374" i="1" s="1"/>
  <c r="C375" i="1"/>
  <c r="D375" i="1" s="1"/>
  <c r="G375" i="1" s="1"/>
  <c r="C376" i="1"/>
  <c r="D376" i="1" s="1"/>
  <c r="G376" i="1" s="1"/>
  <c r="C377" i="1"/>
  <c r="D377" i="1" s="1"/>
  <c r="G377" i="1" s="1"/>
  <c r="C378" i="1"/>
  <c r="D378" i="1" s="1"/>
  <c r="G378" i="1" s="1"/>
  <c r="C379" i="1"/>
  <c r="D379" i="1" s="1"/>
  <c r="G379" i="1" s="1"/>
  <c r="C380" i="1"/>
  <c r="D380" i="1" s="1"/>
  <c r="G380" i="1" s="1"/>
  <c r="C381" i="1"/>
  <c r="D381" i="1" s="1"/>
  <c r="G381" i="1" s="1"/>
  <c r="C382" i="1"/>
  <c r="D382" i="1" s="1"/>
  <c r="G382" i="1" s="1"/>
  <c r="C383" i="1"/>
  <c r="D383" i="1" s="1"/>
  <c r="G383" i="1" s="1"/>
  <c r="C384" i="1"/>
  <c r="D384" i="1" s="1"/>
  <c r="G384" i="1" s="1"/>
  <c r="C385" i="1"/>
  <c r="D385" i="1" s="1"/>
  <c r="G385" i="1" s="1"/>
  <c r="C386" i="1"/>
  <c r="D386" i="1" s="1"/>
  <c r="G386" i="1" s="1"/>
  <c r="C387" i="1"/>
  <c r="D387" i="1" s="1"/>
  <c r="G387" i="1" s="1"/>
  <c r="C388" i="1"/>
  <c r="D388" i="1" s="1"/>
  <c r="G388" i="1" s="1"/>
  <c r="C389" i="1"/>
  <c r="D389" i="1" s="1"/>
  <c r="G389" i="1" s="1"/>
  <c r="C390" i="1"/>
  <c r="D390" i="1" s="1"/>
  <c r="G390" i="1" s="1"/>
  <c r="C391" i="1"/>
  <c r="D391" i="1" s="1"/>
  <c r="G391" i="1" s="1"/>
  <c r="C392" i="1"/>
  <c r="D392" i="1" s="1"/>
  <c r="G392" i="1" s="1"/>
  <c r="C393" i="1"/>
  <c r="D393" i="1" s="1"/>
  <c r="G393" i="1" s="1"/>
  <c r="C394" i="1"/>
  <c r="D394" i="1" s="1"/>
  <c r="G394" i="1" s="1"/>
  <c r="C395" i="1"/>
  <c r="D395" i="1" s="1"/>
  <c r="G395" i="1" s="1"/>
  <c r="C396" i="1"/>
  <c r="D396" i="1" s="1"/>
  <c r="G396" i="1" s="1"/>
  <c r="C397" i="1"/>
  <c r="D397" i="1" s="1"/>
  <c r="G397" i="1" s="1"/>
  <c r="C398" i="1"/>
  <c r="D398" i="1" s="1"/>
  <c r="G398" i="1" s="1"/>
  <c r="C399" i="1"/>
  <c r="D399" i="1" s="1"/>
  <c r="G399" i="1" s="1"/>
  <c r="C400" i="1"/>
  <c r="D400" i="1" s="1"/>
  <c r="G400" i="1" s="1"/>
  <c r="C401" i="1"/>
  <c r="D401" i="1" s="1"/>
  <c r="G401" i="1" s="1"/>
  <c r="C402" i="1"/>
  <c r="D402" i="1" s="1"/>
  <c r="G402" i="1" s="1"/>
  <c r="C403" i="1"/>
  <c r="D403" i="1" s="1"/>
  <c r="G403" i="1" s="1"/>
  <c r="C404" i="1"/>
  <c r="D404" i="1" s="1"/>
  <c r="G404" i="1" s="1"/>
  <c r="C405" i="1"/>
  <c r="D405" i="1" s="1"/>
  <c r="G405" i="1" s="1"/>
  <c r="C406" i="1"/>
  <c r="D406" i="1" s="1"/>
  <c r="G406" i="1" s="1"/>
  <c r="C407" i="1"/>
  <c r="D407" i="1" s="1"/>
  <c r="G407" i="1" s="1"/>
  <c r="C408" i="1"/>
  <c r="D408" i="1" s="1"/>
  <c r="G408" i="1" s="1"/>
  <c r="C409" i="1"/>
  <c r="D409" i="1" s="1"/>
  <c r="G409" i="1" s="1"/>
  <c r="C410" i="1"/>
  <c r="D410" i="1" s="1"/>
  <c r="G410" i="1" s="1"/>
  <c r="C411" i="1"/>
  <c r="D411" i="1" s="1"/>
  <c r="G411" i="1" s="1"/>
  <c r="C412" i="1"/>
  <c r="D412" i="1" s="1"/>
  <c r="G412" i="1" s="1"/>
  <c r="C413" i="1"/>
  <c r="D413" i="1" s="1"/>
  <c r="G413" i="1" s="1"/>
  <c r="C414" i="1"/>
  <c r="D414" i="1" s="1"/>
  <c r="G414" i="1" s="1"/>
  <c r="C415" i="1"/>
  <c r="D415" i="1" s="1"/>
  <c r="G415" i="1" s="1"/>
  <c r="C416" i="1"/>
  <c r="D416" i="1" s="1"/>
  <c r="G416" i="1" s="1"/>
  <c r="C417" i="1"/>
  <c r="D417" i="1" s="1"/>
  <c r="G417" i="1" s="1"/>
  <c r="C418" i="1"/>
  <c r="D418" i="1" s="1"/>
  <c r="G418" i="1" s="1"/>
  <c r="C419" i="1"/>
  <c r="D419" i="1" s="1"/>
  <c r="G419" i="1" s="1"/>
  <c r="C420" i="1"/>
  <c r="D420" i="1" s="1"/>
  <c r="G420" i="1" s="1"/>
  <c r="C421" i="1"/>
  <c r="D421" i="1" s="1"/>
  <c r="G421" i="1" s="1"/>
  <c r="C422" i="1"/>
  <c r="D422" i="1" s="1"/>
  <c r="G422" i="1" s="1"/>
  <c r="C423" i="1"/>
  <c r="D423" i="1" s="1"/>
  <c r="G423" i="1" s="1"/>
  <c r="C424" i="1"/>
  <c r="D424" i="1" s="1"/>
  <c r="G424" i="1" s="1"/>
  <c r="C425" i="1"/>
  <c r="D425" i="1" s="1"/>
  <c r="G425" i="1" s="1"/>
  <c r="C426" i="1"/>
  <c r="D426" i="1" s="1"/>
  <c r="G426" i="1" s="1"/>
  <c r="C427" i="1"/>
  <c r="D427" i="1" s="1"/>
  <c r="G427" i="1" s="1"/>
  <c r="C428" i="1"/>
  <c r="D428" i="1" s="1"/>
  <c r="G428" i="1" s="1"/>
  <c r="C429" i="1"/>
  <c r="D429" i="1" s="1"/>
  <c r="G429" i="1" s="1"/>
  <c r="C430" i="1"/>
  <c r="D430" i="1" s="1"/>
  <c r="G430" i="1" s="1"/>
  <c r="C431" i="1"/>
  <c r="D431" i="1" s="1"/>
  <c r="G431" i="1" s="1"/>
  <c r="C432" i="1"/>
  <c r="D432" i="1" s="1"/>
  <c r="G432" i="1" s="1"/>
  <c r="C433" i="1"/>
  <c r="D433" i="1" s="1"/>
  <c r="G433" i="1" s="1"/>
  <c r="C434" i="1"/>
  <c r="D434" i="1" s="1"/>
  <c r="G434" i="1" s="1"/>
  <c r="C435" i="1"/>
  <c r="D435" i="1" s="1"/>
  <c r="G435" i="1" s="1"/>
  <c r="C436" i="1"/>
  <c r="D436" i="1" s="1"/>
  <c r="G436" i="1" s="1"/>
  <c r="C437" i="1"/>
  <c r="D437" i="1" s="1"/>
  <c r="G437" i="1" s="1"/>
  <c r="C438" i="1"/>
  <c r="D438" i="1" s="1"/>
  <c r="G438" i="1" s="1"/>
  <c r="C439" i="1"/>
  <c r="D439" i="1" s="1"/>
  <c r="G439" i="1" s="1"/>
  <c r="C440" i="1"/>
  <c r="D440" i="1" s="1"/>
  <c r="G440" i="1" s="1"/>
  <c r="C441" i="1"/>
  <c r="D441" i="1" s="1"/>
  <c r="G441" i="1" s="1"/>
  <c r="C442" i="1"/>
  <c r="D442" i="1" s="1"/>
  <c r="G442" i="1" s="1"/>
  <c r="C443" i="1"/>
  <c r="D443" i="1" s="1"/>
  <c r="G443" i="1" s="1"/>
  <c r="C444" i="1"/>
  <c r="D444" i="1" s="1"/>
  <c r="G444" i="1" s="1"/>
  <c r="C445" i="1"/>
  <c r="D445" i="1" s="1"/>
  <c r="G445" i="1" s="1"/>
  <c r="C446" i="1"/>
  <c r="D446" i="1" s="1"/>
  <c r="G446" i="1" s="1"/>
  <c r="C447" i="1"/>
  <c r="D447" i="1" s="1"/>
  <c r="G447" i="1" s="1"/>
  <c r="C448" i="1"/>
  <c r="D448" i="1" s="1"/>
  <c r="G448" i="1" s="1"/>
  <c r="C449" i="1"/>
  <c r="D449" i="1" s="1"/>
  <c r="G449" i="1" s="1"/>
  <c r="C450" i="1"/>
  <c r="D450" i="1" s="1"/>
  <c r="G450" i="1" s="1"/>
  <c r="C451" i="1"/>
  <c r="D451" i="1" s="1"/>
  <c r="G451" i="1" s="1"/>
  <c r="C452" i="1"/>
  <c r="D452" i="1" s="1"/>
  <c r="G452" i="1" s="1"/>
  <c r="C453" i="1"/>
  <c r="D453" i="1" s="1"/>
  <c r="G453" i="1" s="1"/>
  <c r="C454" i="1"/>
  <c r="D454" i="1" s="1"/>
  <c r="G454" i="1" s="1"/>
  <c r="C455" i="1"/>
  <c r="D455" i="1" s="1"/>
  <c r="G455" i="1" s="1"/>
  <c r="C456" i="1"/>
  <c r="D456" i="1" s="1"/>
  <c r="G456" i="1" s="1"/>
  <c r="C457" i="1"/>
  <c r="D457" i="1" s="1"/>
  <c r="G457" i="1" s="1"/>
  <c r="C458" i="1"/>
  <c r="D458" i="1" s="1"/>
  <c r="G458" i="1" s="1"/>
  <c r="C459" i="1"/>
  <c r="D459" i="1" s="1"/>
  <c r="G459" i="1" s="1"/>
  <c r="C460" i="1"/>
  <c r="D460" i="1" s="1"/>
  <c r="G460" i="1" s="1"/>
  <c r="C461" i="1"/>
  <c r="D461" i="1" s="1"/>
  <c r="G461" i="1" s="1"/>
  <c r="C462" i="1"/>
  <c r="D462" i="1" s="1"/>
  <c r="G462" i="1" s="1"/>
  <c r="C463" i="1"/>
  <c r="D463" i="1" s="1"/>
  <c r="G463" i="1" s="1"/>
  <c r="C464" i="1"/>
  <c r="D464" i="1" s="1"/>
  <c r="G464" i="1" s="1"/>
  <c r="C465" i="1"/>
  <c r="D465" i="1" s="1"/>
  <c r="G465" i="1" s="1"/>
  <c r="C466" i="1"/>
  <c r="D466" i="1" s="1"/>
  <c r="G466" i="1" s="1"/>
  <c r="C467" i="1"/>
  <c r="D467" i="1" s="1"/>
  <c r="G467" i="1" s="1"/>
  <c r="C468" i="1"/>
  <c r="D468" i="1" s="1"/>
  <c r="G468" i="1" s="1"/>
  <c r="C469" i="1"/>
  <c r="D469" i="1" s="1"/>
  <c r="G469" i="1" s="1"/>
  <c r="C470" i="1"/>
  <c r="D470" i="1" s="1"/>
  <c r="G470" i="1" s="1"/>
  <c r="C471" i="1"/>
  <c r="D471" i="1" s="1"/>
  <c r="G471" i="1" s="1"/>
  <c r="C472" i="1"/>
  <c r="D472" i="1" s="1"/>
  <c r="G472" i="1" s="1"/>
  <c r="C473" i="1"/>
  <c r="D473" i="1" s="1"/>
  <c r="G473" i="1" s="1"/>
  <c r="C474" i="1"/>
  <c r="D474" i="1" s="1"/>
  <c r="G474" i="1" s="1"/>
  <c r="C475" i="1"/>
  <c r="D475" i="1" s="1"/>
  <c r="G475" i="1" s="1"/>
  <c r="C476" i="1"/>
  <c r="D476" i="1" s="1"/>
  <c r="G476" i="1" s="1"/>
  <c r="C477" i="1"/>
  <c r="D477" i="1" s="1"/>
  <c r="G477" i="1" s="1"/>
  <c r="C478" i="1"/>
  <c r="D478" i="1" s="1"/>
  <c r="G478" i="1" s="1"/>
  <c r="C479" i="1"/>
  <c r="D479" i="1" s="1"/>
  <c r="G479" i="1" s="1"/>
  <c r="C480" i="1"/>
  <c r="D480" i="1"/>
  <c r="G480" i="1" s="1"/>
  <c r="C481" i="1"/>
  <c r="D481" i="1"/>
  <c r="G481" i="1" s="1"/>
  <c r="C482" i="1"/>
  <c r="D482" i="1"/>
  <c r="G482" i="1" s="1"/>
  <c r="C483" i="1"/>
  <c r="D483" i="1"/>
  <c r="G483" i="1" s="1"/>
  <c r="C484" i="1"/>
  <c r="D484" i="1"/>
  <c r="G484" i="1" s="1"/>
  <c r="C485" i="1"/>
  <c r="D485" i="1"/>
  <c r="G485" i="1" s="1"/>
  <c r="C486" i="1"/>
  <c r="D486" i="1"/>
  <c r="G486" i="1" s="1"/>
  <c r="C487" i="1"/>
  <c r="D487" i="1"/>
  <c r="G487" i="1" s="1"/>
  <c r="C488" i="1"/>
  <c r="D488" i="1"/>
  <c r="G488" i="1" s="1"/>
  <c r="C489" i="1"/>
  <c r="D489" i="1"/>
  <c r="G489" i="1" s="1"/>
  <c r="C490" i="1"/>
  <c r="D490" i="1"/>
  <c r="G490" i="1" s="1"/>
  <c r="C491" i="1"/>
  <c r="D491" i="1"/>
  <c r="G491" i="1" s="1"/>
  <c r="C492" i="1"/>
  <c r="D492" i="1"/>
  <c r="G492" i="1" s="1"/>
  <c r="C493" i="1"/>
  <c r="D493" i="1"/>
  <c r="G493" i="1" s="1"/>
  <c r="C494" i="1"/>
  <c r="D494" i="1"/>
  <c r="G494" i="1" s="1"/>
  <c r="C495" i="1"/>
  <c r="D495" i="1"/>
  <c r="G495" i="1" s="1"/>
  <c r="C496" i="1"/>
  <c r="D496" i="1"/>
  <c r="G496" i="1" s="1"/>
  <c r="C497" i="1"/>
  <c r="D497" i="1"/>
  <c r="G497" i="1" s="1"/>
  <c r="C498" i="1"/>
  <c r="D498" i="1"/>
  <c r="G498" i="1" s="1"/>
  <c r="C499" i="1"/>
  <c r="D499" i="1"/>
  <c r="G499" i="1" s="1"/>
  <c r="C500" i="1"/>
  <c r="D500" i="1"/>
  <c r="G500" i="1" s="1"/>
  <c r="C501" i="1"/>
  <c r="D501" i="1"/>
  <c r="G501" i="1" s="1"/>
  <c r="C502" i="1"/>
  <c r="D502" i="1"/>
  <c r="G502" i="1" s="1"/>
  <c r="C503" i="1"/>
  <c r="D503" i="1"/>
  <c r="G503" i="1" s="1"/>
  <c r="C504" i="1"/>
  <c r="D504" i="1"/>
  <c r="G504" i="1" s="1"/>
  <c r="C505" i="1"/>
  <c r="D505" i="1"/>
  <c r="G505" i="1" s="1"/>
  <c r="C506" i="1"/>
  <c r="D506" i="1"/>
  <c r="G506" i="1" s="1"/>
  <c r="C507" i="1"/>
  <c r="D507" i="1"/>
  <c r="G507" i="1" s="1"/>
  <c r="C508" i="1"/>
  <c r="D508" i="1"/>
  <c r="G508" i="1" s="1"/>
  <c r="C509" i="1"/>
  <c r="D509" i="1"/>
  <c r="G509" i="1" s="1"/>
  <c r="C510" i="1"/>
  <c r="D510" i="1"/>
  <c r="G510" i="1" s="1"/>
  <c r="C511" i="1"/>
  <c r="D511" i="1"/>
  <c r="G511" i="1" s="1"/>
  <c r="C512" i="1"/>
  <c r="D512" i="1"/>
  <c r="G512" i="1" s="1"/>
  <c r="C513" i="1"/>
  <c r="D513" i="1"/>
  <c r="G513" i="1" s="1"/>
  <c r="C514" i="1"/>
  <c r="D514" i="1"/>
  <c r="G514" i="1" s="1"/>
  <c r="C515" i="1"/>
  <c r="D515" i="1"/>
  <c r="G515" i="1" s="1"/>
  <c r="C516" i="1"/>
  <c r="D516" i="1"/>
  <c r="G516" i="1" s="1"/>
  <c r="C517" i="1"/>
  <c r="D517" i="1"/>
  <c r="G517" i="1" s="1"/>
  <c r="C518" i="1"/>
  <c r="D518" i="1"/>
  <c r="G518" i="1" s="1"/>
  <c r="C519" i="1"/>
  <c r="D519" i="1"/>
  <c r="G519" i="1" s="1"/>
  <c r="C520" i="1"/>
  <c r="D520" i="1"/>
  <c r="G520" i="1" s="1"/>
  <c r="C521" i="1"/>
  <c r="D521" i="1"/>
  <c r="G521" i="1" s="1"/>
  <c r="C522" i="1"/>
  <c r="D522" i="1"/>
  <c r="G522" i="1" s="1"/>
  <c r="C523" i="1"/>
  <c r="D523" i="1"/>
  <c r="G523" i="1" s="1"/>
  <c r="C524" i="1"/>
  <c r="D524" i="1"/>
  <c r="G524" i="1" s="1"/>
  <c r="C525" i="1"/>
  <c r="D525" i="1"/>
  <c r="G525" i="1" s="1"/>
  <c r="C526" i="1"/>
  <c r="D526" i="1"/>
  <c r="G526" i="1" s="1"/>
  <c r="C527" i="1"/>
  <c r="D527" i="1"/>
  <c r="G527" i="1" s="1"/>
  <c r="C528" i="1"/>
  <c r="D528" i="1"/>
  <c r="G528" i="1" s="1"/>
  <c r="C529" i="1"/>
  <c r="D529" i="1"/>
  <c r="G529" i="1" s="1"/>
  <c r="C530" i="1"/>
  <c r="D530" i="1"/>
  <c r="G530" i="1" s="1"/>
  <c r="C531" i="1"/>
  <c r="D531" i="1"/>
  <c r="G531" i="1" s="1"/>
  <c r="C532" i="1"/>
  <c r="D532" i="1"/>
  <c r="G532" i="1" s="1"/>
  <c r="C533" i="1"/>
  <c r="D533" i="1"/>
  <c r="G533" i="1" s="1"/>
  <c r="C534" i="1"/>
  <c r="D534" i="1"/>
  <c r="G534" i="1" s="1"/>
  <c r="C535" i="1"/>
  <c r="D535" i="1"/>
  <c r="G535" i="1" s="1"/>
  <c r="C536" i="1"/>
  <c r="D536" i="1"/>
  <c r="G536" i="1" s="1"/>
  <c r="C537" i="1"/>
  <c r="D537" i="1"/>
  <c r="G537" i="1" s="1"/>
  <c r="C538" i="1"/>
  <c r="D538" i="1"/>
  <c r="G538" i="1" s="1"/>
  <c r="C539" i="1"/>
  <c r="D539" i="1"/>
  <c r="G539" i="1" s="1"/>
  <c r="C540" i="1"/>
  <c r="D540" i="1"/>
  <c r="G540" i="1" s="1"/>
  <c r="C541" i="1"/>
  <c r="D541" i="1"/>
  <c r="G541" i="1" s="1"/>
  <c r="C542" i="1"/>
  <c r="D542" i="1"/>
  <c r="G542" i="1" s="1"/>
  <c r="C543" i="1"/>
  <c r="D543" i="1"/>
  <c r="G543" i="1" s="1"/>
  <c r="C544" i="1"/>
  <c r="D544" i="1"/>
  <c r="G544" i="1" s="1"/>
  <c r="C545" i="1"/>
  <c r="D545" i="1"/>
  <c r="G545" i="1" s="1"/>
  <c r="C546" i="1"/>
  <c r="D546" i="1"/>
  <c r="G546" i="1" s="1"/>
  <c r="C547" i="1"/>
  <c r="D547" i="1"/>
  <c r="G547" i="1" s="1"/>
  <c r="C548" i="1"/>
  <c r="D548" i="1"/>
  <c r="G548" i="1" s="1"/>
  <c r="C549" i="1"/>
  <c r="D549" i="1" s="1"/>
  <c r="G549" i="1" s="1"/>
  <c r="C550" i="1"/>
  <c r="D550" i="1"/>
  <c r="G550" i="1" s="1"/>
  <c r="C551" i="1"/>
  <c r="D551" i="1" s="1"/>
  <c r="G551" i="1" s="1"/>
  <c r="C552" i="1"/>
  <c r="D552" i="1"/>
  <c r="G552" i="1" s="1"/>
  <c r="C553" i="1"/>
  <c r="D553" i="1" s="1"/>
  <c r="G553" i="1" s="1"/>
  <c r="C554" i="1"/>
  <c r="D554" i="1"/>
  <c r="G554" i="1" s="1"/>
  <c r="C555" i="1"/>
  <c r="D555" i="1" s="1"/>
  <c r="G555" i="1" s="1"/>
  <c r="C556" i="1"/>
  <c r="D556" i="1"/>
  <c r="G556" i="1" s="1"/>
  <c r="C557" i="1"/>
  <c r="D557" i="1" s="1"/>
  <c r="G557" i="1" s="1"/>
  <c r="C558" i="1"/>
  <c r="D558" i="1"/>
  <c r="G558" i="1" s="1"/>
  <c r="C559" i="1"/>
  <c r="D559" i="1" s="1"/>
  <c r="G559" i="1" s="1"/>
  <c r="C560" i="1"/>
  <c r="D560" i="1"/>
  <c r="G560" i="1" s="1"/>
  <c r="C561" i="1"/>
  <c r="D561" i="1" s="1"/>
  <c r="G561" i="1" s="1"/>
  <c r="C562" i="1"/>
  <c r="D562" i="1"/>
  <c r="G562" i="1" s="1"/>
  <c r="C563" i="1"/>
  <c r="D563" i="1" s="1"/>
  <c r="G563" i="1" s="1"/>
  <c r="C564" i="1"/>
  <c r="D564" i="1"/>
  <c r="G564" i="1" s="1"/>
  <c r="C565" i="1"/>
  <c r="D565" i="1" s="1"/>
  <c r="G565" i="1" s="1"/>
  <c r="C566" i="1"/>
  <c r="D566" i="1"/>
  <c r="G566" i="1" s="1"/>
  <c r="C567" i="1"/>
  <c r="D567" i="1" s="1"/>
  <c r="G567" i="1" s="1"/>
  <c r="C568" i="1"/>
  <c r="D568" i="1"/>
  <c r="G568" i="1" s="1"/>
  <c r="C569" i="1"/>
  <c r="D569" i="1" s="1"/>
  <c r="G569" i="1" s="1"/>
  <c r="C570" i="1"/>
  <c r="D570" i="1"/>
  <c r="G570" i="1" s="1"/>
  <c r="C571" i="1"/>
  <c r="D571" i="1" s="1"/>
  <c r="G571" i="1" s="1"/>
  <c r="C572" i="1"/>
  <c r="D572" i="1"/>
  <c r="G572" i="1" s="1"/>
  <c r="C573" i="1"/>
  <c r="D573" i="1" s="1"/>
  <c r="G573" i="1" s="1"/>
  <c r="C574" i="1"/>
  <c r="D574" i="1"/>
  <c r="G574" i="1" s="1"/>
  <c r="C575" i="1"/>
  <c r="D575" i="1" s="1"/>
  <c r="G575" i="1" s="1"/>
  <c r="C576" i="1"/>
  <c r="D576" i="1"/>
  <c r="G576" i="1" s="1"/>
  <c r="C577" i="1"/>
  <c r="D577" i="1" s="1"/>
  <c r="G577" i="1" s="1"/>
  <c r="C578" i="1"/>
  <c r="D578" i="1"/>
  <c r="G578" i="1" s="1"/>
  <c r="C579" i="1"/>
  <c r="D579" i="1" s="1"/>
  <c r="G579" i="1" s="1"/>
  <c r="C580" i="1"/>
  <c r="D580" i="1" s="1"/>
  <c r="G580" i="1" s="1"/>
  <c r="C581" i="1"/>
  <c r="D581" i="1" s="1"/>
  <c r="G581" i="1" s="1"/>
  <c r="C582" i="1"/>
  <c r="D582" i="1" s="1"/>
  <c r="G582" i="1" s="1"/>
  <c r="C583" i="1"/>
  <c r="D583" i="1" s="1"/>
  <c r="G583" i="1" s="1"/>
  <c r="C584" i="1"/>
  <c r="D584" i="1" s="1"/>
  <c r="G584" i="1" s="1"/>
  <c r="C585" i="1"/>
  <c r="D585" i="1" s="1"/>
  <c r="G585" i="1" s="1"/>
  <c r="C586" i="1"/>
  <c r="D586" i="1" s="1"/>
  <c r="G586" i="1" s="1"/>
  <c r="C587" i="1"/>
  <c r="D587" i="1" s="1"/>
  <c r="G587" i="1" s="1"/>
  <c r="C588" i="1"/>
  <c r="D588" i="1" s="1"/>
  <c r="G588" i="1" s="1"/>
  <c r="C589" i="1"/>
  <c r="D589" i="1" s="1"/>
  <c r="G589" i="1" s="1"/>
  <c r="C590" i="1"/>
  <c r="D590" i="1" s="1"/>
  <c r="G590" i="1" s="1"/>
  <c r="C591" i="1"/>
  <c r="D591" i="1" s="1"/>
  <c r="G591" i="1" s="1"/>
  <c r="C592" i="1"/>
  <c r="D592" i="1" s="1"/>
  <c r="G592" i="1" s="1"/>
  <c r="C593" i="1"/>
  <c r="D593" i="1" s="1"/>
  <c r="G593" i="1" s="1"/>
  <c r="C594" i="1"/>
  <c r="D594" i="1" s="1"/>
  <c r="G594" i="1" s="1"/>
  <c r="C595" i="1"/>
  <c r="D595" i="1" s="1"/>
  <c r="G595" i="1" s="1"/>
  <c r="C596" i="1"/>
  <c r="D596" i="1" s="1"/>
  <c r="G596" i="1" s="1"/>
  <c r="C597" i="1"/>
  <c r="D597" i="1" s="1"/>
  <c r="G597" i="1" s="1"/>
  <c r="C598" i="1"/>
  <c r="D598" i="1" s="1"/>
  <c r="G598" i="1" s="1"/>
  <c r="C599" i="1"/>
  <c r="D599" i="1" s="1"/>
  <c r="G599" i="1" s="1"/>
  <c r="C600" i="1"/>
  <c r="D600" i="1" s="1"/>
  <c r="G600" i="1" s="1"/>
  <c r="C601" i="1"/>
  <c r="D601" i="1" s="1"/>
  <c r="G601" i="1" s="1"/>
  <c r="C602" i="1"/>
  <c r="D602" i="1" s="1"/>
  <c r="G602" i="1" s="1"/>
  <c r="C603" i="1"/>
  <c r="D603" i="1" s="1"/>
  <c r="G603" i="1" s="1"/>
  <c r="C604" i="1"/>
  <c r="D604" i="1" s="1"/>
  <c r="G604" i="1" s="1"/>
  <c r="C605" i="1"/>
  <c r="D605" i="1" s="1"/>
  <c r="G605" i="1" s="1"/>
  <c r="C606" i="1"/>
  <c r="D606" i="1" s="1"/>
  <c r="G606" i="1" s="1"/>
  <c r="C607" i="1"/>
  <c r="D607" i="1" s="1"/>
  <c r="G607" i="1" s="1"/>
  <c r="C608" i="1"/>
  <c r="D608" i="1" s="1"/>
  <c r="G608" i="1" s="1"/>
  <c r="C609" i="1"/>
  <c r="D609" i="1" s="1"/>
  <c r="G609" i="1" s="1"/>
  <c r="C610" i="1"/>
  <c r="D610" i="1" s="1"/>
  <c r="G610" i="1" s="1"/>
  <c r="C611" i="1"/>
  <c r="D611" i="1" s="1"/>
  <c r="G611" i="1" s="1"/>
  <c r="C612" i="1"/>
  <c r="D612" i="1" s="1"/>
  <c r="G612" i="1" s="1"/>
  <c r="C613" i="1"/>
  <c r="D613" i="1" s="1"/>
  <c r="G613" i="1" s="1"/>
  <c r="C614" i="1"/>
  <c r="D614" i="1" s="1"/>
  <c r="G614" i="1" s="1"/>
  <c r="C615" i="1"/>
  <c r="D615" i="1" s="1"/>
  <c r="G615" i="1" s="1"/>
  <c r="C616" i="1"/>
  <c r="D616" i="1" s="1"/>
  <c r="G616" i="1" s="1"/>
  <c r="C617" i="1"/>
  <c r="D617" i="1" s="1"/>
  <c r="G617" i="1" s="1"/>
  <c r="C618" i="1"/>
  <c r="D618" i="1" s="1"/>
  <c r="G618" i="1" s="1"/>
  <c r="C619" i="1"/>
  <c r="D619" i="1" s="1"/>
  <c r="G619" i="1" s="1"/>
  <c r="C620" i="1"/>
  <c r="D620" i="1" s="1"/>
  <c r="G620" i="1" s="1"/>
  <c r="C621" i="1"/>
  <c r="D621" i="1" s="1"/>
  <c r="G621" i="1" s="1"/>
  <c r="C622" i="1"/>
  <c r="D622" i="1" s="1"/>
  <c r="G622" i="1" s="1"/>
  <c r="C623" i="1"/>
  <c r="D623" i="1" s="1"/>
  <c r="G623" i="1" s="1"/>
  <c r="C624" i="1"/>
  <c r="D624" i="1" s="1"/>
  <c r="G624" i="1" s="1"/>
  <c r="C625" i="1"/>
  <c r="D625" i="1" s="1"/>
  <c r="G625" i="1" s="1"/>
  <c r="C626" i="1"/>
  <c r="D626" i="1" s="1"/>
  <c r="G626" i="1" s="1"/>
  <c r="C627" i="1"/>
  <c r="D627" i="1" s="1"/>
  <c r="G627" i="1" s="1"/>
  <c r="C628" i="1"/>
  <c r="D628" i="1" s="1"/>
  <c r="G628" i="1" s="1"/>
  <c r="C629" i="1"/>
  <c r="D629" i="1" s="1"/>
  <c r="G629" i="1" s="1"/>
  <c r="C630" i="1"/>
  <c r="D630" i="1" s="1"/>
  <c r="G630" i="1" s="1"/>
  <c r="C631" i="1"/>
  <c r="D631" i="1" s="1"/>
  <c r="G631" i="1" s="1"/>
  <c r="C632" i="1"/>
  <c r="D632" i="1" s="1"/>
  <c r="G632" i="1" s="1"/>
  <c r="C633" i="1"/>
  <c r="D633" i="1" s="1"/>
  <c r="G633" i="1" s="1"/>
  <c r="C634" i="1"/>
  <c r="D634" i="1" s="1"/>
  <c r="G634" i="1" s="1"/>
  <c r="C635" i="1"/>
  <c r="D635" i="1" s="1"/>
  <c r="G635" i="1" s="1"/>
  <c r="C636" i="1"/>
  <c r="D636" i="1" s="1"/>
  <c r="G636" i="1" s="1"/>
  <c r="C637" i="1"/>
  <c r="D637" i="1" s="1"/>
  <c r="G637" i="1" s="1"/>
  <c r="C638" i="1"/>
  <c r="D638" i="1" s="1"/>
  <c r="G638" i="1" s="1"/>
  <c r="C639" i="1"/>
  <c r="D639" i="1" s="1"/>
  <c r="G639" i="1" s="1"/>
  <c r="C640" i="1"/>
  <c r="D640" i="1" s="1"/>
  <c r="G640" i="1" s="1"/>
  <c r="C641" i="1"/>
  <c r="D641" i="1" s="1"/>
  <c r="G641" i="1" s="1"/>
  <c r="C642" i="1"/>
  <c r="D642" i="1" s="1"/>
  <c r="G642" i="1" s="1"/>
  <c r="C643" i="1"/>
  <c r="D643" i="1" s="1"/>
  <c r="G643" i="1" s="1"/>
  <c r="C644" i="1"/>
  <c r="D644" i="1" s="1"/>
  <c r="G644" i="1" s="1"/>
  <c r="C645" i="1"/>
  <c r="D645" i="1" s="1"/>
  <c r="G645" i="1" s="1"/>
  <c r="C646" i="1"/>
  <c r="D646" i="1" s="1"/>
  <c r="G646" i="1" s="1"/>
  <c r="C647" i="1"/>
  <c r="D647" i="1" s="1"/>
  <c r="G647" i="1" s="1"/>
  <c r="C648" i="1"/>
  <c r="D648" i="1" s="1"/>
  <c r="G648" i="1" s="1"/>
  <c r="C649" i="1"/>
  <c r="D649" i="1" s="1"/>
  <c r="G649" i="1" s="1"/>
  <c r="C650" i="1"/>
  <c r="D650" i="1" s="1"/>
  <c r="G650" i="1" s="1"/>
  <c r="C651" i="1"/>
  <c r="D651" i="1" s="1"/>
  <c r="G651" i="1" s="1"/>
  <c r="C652" i="1"/>
  <c r="D652" i="1" s="1"/>
  <c r="G652" i="1" s="1"/>
  <c r="C653" i="1"/>
  <c r="D653" i="1" s="1"/>
  <c r="G653" i="1" s="1"/>
  <c r="C654" i="1"/>
  <c r="D654" i="1" s="1"/>
  <c r="G654" i="1" s="1"/>
  <c r="C655" i="1"/>
  <c r="D655" i="1" s="1"/>
  <c r="G655" i="1" s="1"/>
  <c r="C656" i="1"/>
  <c r="D656" i="1" s="1"/>
  <c r="G656" i="1" s="1"/>
  <c r="C657" i="1"/>
  <c r="D657" i="1" s="1"/>
  <c r="G657" i="1" s="1"/>
  <c r="C658" i="1"/>
  <c r="D658" i="1" s="1"/>
  <c r="G658" i="1" s="1"/>
  <c r="C659" i="1"/>
  <c r="D659" i="1" s="1"/>
  <c r="G659" i="1" s="1"/>
  <c r="C660" i="1"/>
  <c r="D660" i="1" s="1"/>
  <c r="G660" i="1" s="1"/>
  <c r="C661" i="1"/>
  <c r="D661" i="1" s="1"/>
  <c r="G661" i="1" s="1"/>
  <c r="C662" i="1"/>
  <c r="D662" i="1" s="1"/>
  <c r="G662" i="1" s="1"/>
  <c r="C663" i="1"/>
  <c r="D663" i="1" s="1"/>
  <c r="G663" i="1" s="1"/>
  <c r="C664" i="1"/>
  <c r="D664" i="1" s="1"/>
  <c r="G664" i="1" s="1"/>
  <c r="C665" i="1"/>
  <c r="D665" i="1" s="1"/>
  <c r="G665" i="1" s="1"/>
  <c r="C666" i="1"/>
  <c r="D666" i="1" s="1"/>
  <c r="G666" i="1" s="1"/>
  <c r="C667" i="1"/>
  <c r="D667" i="1" s="1"/>
  <c r="G667" i="1" s="1"/>
  <c r="C668" i="1"/>
  <c r="D668" i="1" s="1"/>
  <c r="G668" i="1" s="1"/>
  <c r="C669" i="1"/>
  <c r="D669" i="1" s="1"/>
  <c r="G669" i="1" s="1"/>
  <c r="C670" i="1"/>
  <c r="D670" i="1" s="1"/>
  <c r="G670" i="1" s="1"/>
  <c r="C671" i="1"/>
  <c r="D671" i="1" s="1"/>
  <c r="G671" i="1" s="1"/>
  <c r="C672" i="1"/>
  <c r="D672" i="1" s="1"/>
  <c r="G672" i="1" s="1"/>
  <c r="C673" i="1"/>
  <c r="D673" i="1" s="1"/>
  <c r="G673" i="1" s="1"/>
  <c r="C674" i="1"/>
  <c r="D674" i="1" s="1"/>
  <c r="G674" i="1" s="1"/>
  <c r="C675" i="1"/>
  <c r="D675" i="1" s="1"/>
  <c r="G675" i="1" s="1"/>
  <c r="C676" i="1"/>
  <c r="D676" i="1" s="1"/>
  <c r="G676" i="1" s="1"/>
  <c r="C677" i="1"/>
  <c r="D677" i="1" s="1"/>
  <c r="G677" i="1" s="1"/>
  <c r="C678" i="1"/>
  <c r="D678" i="1" s="1"/>
  <c r="G678" i="1" s="1"/>
  <c r="C679" i="1"/>
  <c r="D679" i="1" s="1"/>
  <c r="G679" i="1" s="1"/>
  <c r="C680" i="1"/>
  <c r="D680" i="1" s="1"/>
  <c r="G680" i="1" s="1"/>
  <c r="C681" i="1"/>
  <c r="D681" i="1" s="1"/>
  <c r="G681" i="1" s="1"/>
  <c r="C682" i="1"/>
  <c r="D682" i="1" s="1"/>
  <c r="G682" i="1" s="1"/>
  <c r="C683" i="1"/>
  <c r="D683" i="1" s="1"/>
  <c r="G683" i="1" s="1"/>
  <c r="C684" i="1"/>
  <c r="D684" i="1" s="1"/>
  <c r="G684" i="1" s="1"/>
  <c r="C685" i="1"/>
  <c r="D685" i="1" s="1"/>
  <c r="G685" i="1" s="1"/>
  <c r="C686" i="1"/>
  <c r="D686" i="1" s="1"/>
  <c r="G686" i="1" s="1"/>
  <c r="C687" i="1"/>
  <c r="D687" i="1" s="1"/>
  <c r="G687" i="1" s="1"/>
  <c r="C688" i="1"/>
  <c r="D688" i="1" s="1"/>
  <c r="G688" i="1" s="1"/>
  <c r="C689" i="1"/>
  <c r="D689" i="1" s="1"/>
  <c r="G689" i="1" s="1"/>
  <c r="C690" i="1"/>
  <c r="D690" i="1" s="1"/>
  <c r="G690" i="1" s="1"/>
  <c r="C691" i="1"/>
  <c r="D691" i="1" s="1"/>
  <c r="G691" i="1" s="1"/>
  <c r="C692" i="1"/>
  <c r="D692" i="1" s="1"/>
  <c r="G692" i="1" s="1"/>
  <c r="C693" i="1"/>
  <c r="D693" i="1" s="1"/>
  <c r="G693" i="1" s="1"/>
  <c r="C694" i="1"/>
  <c r="D694" i="1" s="1"/>
  <c r="G694" i="1" s="1"/>
  <c r="C695" i="1"/>
  <c r="D695" i="1" s="1"/>
  <c r="G695" i="1" s="1"/>
  <c r="C696" i="1"/>
  <c r="D696" i="1" s="1"/>
  <c r="G696" i="1" s="1"/>
  <c r="C697" i="1"/>
  <c r="D697" i="1" s="1"/>
  <c r="G697" i="1" s="1"/>
  <c r="C698" i="1"/>
  <c r="D698" i="1" s="1"/>
  <c r="G698" i="1" s="1"/>
  <c r="C699" i="1"/>
  <c r="D699" i="1" s="1"/>
  <c r="G699" i="1" s="1"/>
  <c r="C700" i="1"/>
  <c r="D700" i="1" s="1"/>
  <c r="G700" i="1" s="1"/>
  <c r="C701" i="1"/>
  <c r="D701" i="1" s="1"/>
  <c r="G701" i="1" s="1"/>
  <c r="C702" i="1"/>
  <c r="D702" i="1" s="1"/>
  <c r="G702" i="1" s="1"/>
  <c r="C703" i="1"/>
  <c r="D703" i="1" s="1"/>
  <c r="G703" i="1" s="1"/>
  <c r="C704" i="1"/>
  <c r="D704" i="1" s="1"/>
  <c r="G704" i="1" s="1"/>
  <c r="C705" i="1"/>
  <c r="D705" i="1" s="1"/>
  <c r="G705" i="1" s="1"/>
  <c r="C706" i="1"/>
  <c r="D706" i="1" s="1"/>
  <c r="G706" i="1" s="1"/>
  <c r="C707" i="1"/>
  <c r="D707" i="1" s="1"/>
  <c r="G707" i="1" s="1"/>
  <c r="C708" i="1"/>
  <c r="D708" i="1" s="1"/>
  <c r="G708" i="1" s="1"/>
  <c r="C709" i="1"/>
  <c r="D709" i="1" s="1"/>
  <c r="G709" i="1" s="1"/>
  <c r="C710" i="1"/>
  <c r="D710" i="1" s="1"/>
  <c r="G710" i="1" s="1"/>
  <c r="C711" i="1"/>
  <c r="D711" i="1" s="1"/>
  <c r="G711" i="1" s="1"/>
  <c r="C712" i="1"/>
  <c r="D712" i="1" s="1"/>
  <c r="G712" i="1" s="1"/>
  <c r="C713" i="1"/>
  <c r="D713" i="1" s="1"/>
  <c r="G713" i="1" s="1"/>
  <c r="C714" i="1"/>
  <c r="D714" i="1" s="1"/>
  <c r="G714" i="1" s="1"/>
  <c r="C715" i="1"/>
  <c r="D715" i="1" s="1"/>
  <c r="G715" i="1" s="1"/>
  <c r="C716" i="1"/>
  <c r="D716" i="1" s="1"/>
  <c r="G716" i="1" s="1"/>
  <c r="C717" i="1"/>
  <c r="D717" i="1" s="1"/>
  <c r="G717" i="1" s="1"/>
  <c r="C718" i="1"/>
  <c r="D718" i="1" s="1"/>
  <c r="G718" i="1" s="1"/>
  <c r="C719" i="1"/>
  <c r="D719" i="1" s="1"/>
  <c r="G719" i="1" s="1"/>
  <c r="C720" i="1"/>
  <c r="D720" i="1" s="1"/>
  <c r="G720" i="1" s="1"/>
  <c r="C721" i="1"/>
  <c r="D721" i="1" s="1"/>
  <c r="G721" i="1" s="1"/>
  <c r="C722" i="1"/>
  <c r="D722" i="1" s="1"/>
  <c r="G722" i="1" s="1"/>
  <c r="C723" i="1"/>
  <c r="D723" i="1" s="1"/>
  <c r="G723" i="1" s="1"/>
  <c r="C724" i="1"/>
  <c r="D724" i="1" s="1"/>
  <c r="G724" i="1" s="1"/>
  <c r="C725" i="1"/>
  <c r="D725" i="1" s="1"/>
  <c r="G725" i="1" s="1"/>
  <c r="C726" i="1"/>
  <c r="D726" i="1" s="1"/>
  <c r="G726" i="1" s="1"/>
  <c r="C727" i="1"/>
  <c r="D727" i="1" s="1"/>
  <c r="G727" i="1" s="1"/>
  <c r="C728" i="1"/>
  <c r="D728" i="1" s="1"/>
  <c r="G728" i="1" s="1"/>
  <c r="C729" i="1"/>
  <c r="D729" i="1" s="1"/>
  <c r="G729" i="1" s="1"/>
  <c r="C730" i="1"/>
  <c r="D730" i="1" s="1"/>
  <c r="G730" i="1" s="1"/>
  <c r="C731" i="1"/>
  <c r="D731" i="1" s="1"/>
  <c r="G731" i="1" s="1"/>
  <c r="C732" i="1"/>
  <c r="D732" i="1" s="1"/>
  <c r="G732" i="1" s="1"/>
  <c r="C733" i="1"/>
  <c r="D733" i="1" s="1"/>
  <c r="G733" i="1" s="1"/>
  <c r="C734" i="1"/>
  <c r="D734" i="1" s="1"/>
  <c r="G734" i="1" s="1"/>
  <c r="C735" i="1"/>
  <c r="D735" i="1" s="1"/>
  <c r="G735" i="1" s="1"/>
  <c r="C736" i="1"/>
  <c r="D736" i="1" s="1"/>
  <c r="G736" i="1" s="1"/>
  <c r="C737" i="1"/>
  <c r="D737" i="1" s="1"/>
  <c r="G737" i="1" s="1"/>
  <c r="C738" i="1"/>
  <c r="D738" i="1" s="1"/>
  <c r="G738" i="1" s="1"/>
  <c r="C739" i="1"/>
  <c r="D739" i="1" s="1"/>
  <c r="G739" i="1" s="1"/>
  <c r="C740" i="1"/>
  <c r="D740" i="1" s="1"/>
  <c r="G740" i="1" s="1"/>
  <c r="C741" i="1"/>
  <c r="D741" i="1" s="1"/>
  <c r="G741" i="1" s="1"/>
  <c r="C742" i="1"/>
  <c r="D742" i="1" s="1"/>
  <c r="G742" i="1" s="1"/>
  <c r="C743" i="1"/>
  <c r="D743" i="1" s="1"/>
  <c r="G743" i="1" s="1"/>
  <c r="C744" i="1"/>
  <c r="D744" i="1" s="1"/>
  <c r="G744" i="1" s="1"/>
  <c r="C745" i="1"/>
  <c r="D745" i="1" s="1"/>
  <c r="G745" i="1" s="1"/>
  <c r="C746" i="1"/>
  <c r="D746" i="1" s="1"/>
  <c r="G746" i="1" s="1"/>
  <c r="C747" i="1"/>
  <c r="D747" i="1" s="1"/>
  <c r="G747" i="1" s="1"/>
  <c r="C748" i="1"/>
  <c r="D748" i="1" s="1"/>
  <c r="G748" i="1" s="1"/>
  <c r="C749" i="1"/>
  <c r="D749" i="1" s="1"/>
  <c r="G749" i="1" s="1"/>
  <c r="C750" i="1"/>
  <c r="D750" i="1" s="1"/>
  <c r="G750" i="1" s="1"/>
  <c r="C751" i="1"/>
  <c r="D751" i="1" s="1"/>
  <c r="G751" i="1" s="1"/>
  <c r="C752" i="1"/>
  <c r="D752" i="1" s="1"/>
  <c r="G752" i="1" s="1"/>
  <c r="C753" i="1"/>
  <c r="D753" i="1" s="1"/>
  <c r="G753" i="1" s="1"/>
  <c r="C754" i="1"/>
  <c r="D754" i="1" s="1"/>
  <c r="G754" i="1" s="1"/>
  <c r="C755" i="1"/>
  <c r="D755" i="1" s="1"/>
  <c r="G755" i="1" s="1"/>
  <c r="C756" i="1"/>
  <c r="D756" i="1" s="1"/>
  <c r="G756" i="1" s="1"/>
  <c r="C757" i="1"/>
  <c r="D757" i="1" s="1"/>
  <c r="G757" i="1" s="1"/>
  <c r="C758" i="1"/>
  <c r="D758" i="1" s="1"/>
  <c r="G758" i="1" s="1"/>
  <c r="C759" i="1"/>
  <c r="D759" i="1" s="1"/>
  <c r="G759" i="1" s="1"/>
  <c r="C760" i="1"/>
  <c r="D760" i="1" s="1"/>
  <c r="G760" i="1" s="1"/>
  <c r="C761" i="1"/>
  <c r="D761" i="1" s="1"/>
  <c r="G761" i="1" s="1"/>
  <c r="C762" i="1"/>
  <c r="D762" i="1" s="1"/>
  <c r="G762" i="1" s="1"/>
  <c r="C763" i="1"/>
  <c r="D763" i="1" s="1"/>
  <c r="G763" i="1" s="1"/>
  <c r="C764" i="1"/>
  <c r="D764" i="1" s="1"/>
  <c r="G764" i="1" s="1"/>
  <c r="C765" i="1"/>
  <c r="D765" i="1" s="1"/>
  <c r="G765" i="1" s="1"/>
  <c r="C766" i="1"/>
  <c r="D766" i="1" s="1"/>
  <c r="G766" i="1" s="1"/>
  <c r="C767" i="1"/>
  <c r="D767" i="1" s="1"/>
  <c r="G767" i="1" s="1"/>
  <c r="C768" i="1"/>
  <c r="D768" i="1" s="1"/>
  <c r="G768" i="1" s="1"/>
  <c r="C769" i="1"/>
  <c r="D769" i="1" s="1"/>
  <c r="G769" i="1" s="1"/>
  <c r="C770" i="1"/>
  <c r="D770" i="1" s="1"/>
  <c r="G770" i="1" s="1"/>
  <c r="C771" i="1"/>
  <c r="D771" i="1" s="1"/>
  <c r="G771" i="1" s="1"/>
  <c r="C772" i="1"/>
  <c r="D772" i="1" s="1"/>
  <c r="G772" i="1" s="1"/>
  <c r="C773" i="1"/>
  <c r="D773" i="1" s="1"/>
  <c r="G773" i="1" s="1"/>
  <c r="C774" i="1"/>
  <c r="D774" i="1" s="1"/>
  <c r="G774" i="1" s="1"/>
  <c r="C775" i="1"/>
  <c r="D775" i="1" s="1"/>
  <c r="G775" i="1" s="1"/>
  <c r="C776" i="1"/>
  <c r="D776" i="1" s="1"/>
  <c r="G776" i="1" s="1"/>
  <c r="C777" i="1"/>
  <c r="D777" i="1" s="1"/>
  <c r="G777" i="1" s="1"/>
  <c r="C778" i="1"/>
  <c r="D778" i="1" s="1"/>
  <c r="G778" i="1" s="1"/>
  <c r="C779" i="1"/>
  <c r="D779" i="1" s="1"/>
  <c r="G779" i="1" s="1"/>
  <c r="C780" i="1"/>
  <c r="D780" i="1" s="1"/>
  <c r="G780" i="1" s="1"/>
  <c r="C781" i="1"/>
  <c r="D781" i="1" s="1"/>
  <c r="G781" i="1" s="1"/>
  <c r="C782" i="1"/>
  <c r="D782" i="1" s="1"/>
  <c r="G782" i="1" s="1"/>
  <c r="C783" i="1"/>
  <c r="D783" i="1" s="1"/>
  <c r="G783" i="1" s="1"/>
  <c r="C784" i="1"/>
  <c r="D784" i="1" s="1"/>
  <c r="G784" i="1" s="1"/>
  <c r="C785" i="1"/>
  <c r="D785" i="1" s="1"/>
  <c r="G785" i="1" s="1"/>
  <c r="C786" i="1"/>
  <c r="D786" i="1" s="1"/>
  <c r="G786" i="1" s="1"/>
  <c r="C787" i="1"/>
  <c r="D787" i="1" s="1"/>
  <c r="G787" i="1" s="1"/>
  <c r="C788" i="1"/>
  <c r="D788" i="1" s="1"/>
  <c r="G788" i="1" s="1"/>
  <c r="C789" i="1"/>
  <c r="D789" i="1" s="1"/>
  <c r="G789" i="1" s="1"/>
  <c r="C790" i="1"/>
  <c r="D790" i="1" s="1"/>
  <c r="G790" i="1" s="1"/>
  <c r="C791" i="1"/>
  <c r="D791" i="1" s="1"/>
  <c r="G791" i="1" s="1"/>
  <c r="C792" i="1"/>
  <c r="D792" i="1" s="1"/>
  <c r="G792" i="1" s="1"/>
  <c r="C793" i="1"/>
  <c r="D793" i="1" s="1"/>
  <c r="G793" i="1" s="1"/>
  <c r="C794" i="1"/>
  <c r="D794" i="1" s="1"/>
  <c r="G794" i="1" s="1"/>
  <c r="C795" i="1"/>
  <c r="D795" i="1" s="1"/>
  <c r="G795" i="1" s="1"/>
  <c r="C796" i="1"/>
  <c r="D796" i="1" s="1"/>
  <c r="G796" i="1" s="1"/>
  <c r="C797" i="1"/>
  <c r="D797" i="1" s="1"/>
  <c r="G797" i="1" s="1"/>
  <c r="C798" i="1"/>
  <c r="D798" i="1" s="1"/>
  <c r="G798" i="1" s="1"/>
  <c r="C799" i="1"/>
  <c r="D799" i="1" s="1"/>
  <c r="G799" i="1" s="1"/>
  <c r="C800" i="1"/>
  <c r="D800" i="1" s="1"/>
  <c r="G800" i="1" s="1"/>
  <c r="C801" i="1"/>
  <c r="D801" i="1" s="1"/>
  <c r="G801" i="1" s="1"/>
  <c r="C802" i="1"/>
  <c r="D802" i="1" s="1"/>
  <c r="G802" i="1" s="1"/>
  <c r="C803" i="1"/>
  <c r="D803" i="1" s="1"/>
  <c r="G803" i="1" s="1"/>
  <c r="C804" i="1"/>
  <c r="D804" i="1" s="1"/>
  <c r="G804" i="1" s="1"/>
  <c r="C805" i="1"/>
  <c r="D805" i="1" s="1"/>
  <c r="G805" i="1" s="1"/>
  <c r="C806" i="1"/>
  <c r="D806" i="1" s="1"/>
  <c r="G806" i="1" s="1"/>
  <c r="C807" i="1"/>
  <c r="D807" i="1" s="1"/>
  <c r="G807" i="1" s="1"/>
  <c r="C808" i="1"/>
  <c r="D808" i="1" s="1"/>
  <c r="G808" i="1" s="1"/>
  <c r="C809" i="1"/>
  <c r="D809" i="1" s="1"/>
  <c r="G809" i="1" s="1"/>
  <c r="C810" i="1"/>
  <c r="D810" i="1" s="1"/>
  <c r="G810" i="1" s="1"/>
  <c r="C811" i="1"/>
  <c r="D811" i="1" s="1"/>
  <c r="G811" i="1" s="1"/>
  <c r="C812" i="1"/>
  <c r="D812" i="1" s="1"/>
  <c r="G812" i="1" s="1"/>
  <c r="C813" i="1"/>
  <c r="D813" i="1" s="1"/>
  <c r="G813" i="1" s="1"/>
  <c r="C814" i="1"/>
  <c r="D814" i="1" s="1"/>
  <c r="G814" i="1" s="1"/>
  <c r="C815" i="1"/>
  <c r="D815" i="1" s="1"/>
  <c r="G815" i="1" s="1"/>
  <c r="C816" i="1"/>
  <c r="D816" i="1" s="1"/>
  <c r="G816" i="1" s="1"/>
  <c r="C817" i="1"/>
  <c r="D817" i="1" s="1"/>
  <c r="G817" i="1" s="1"/>
  <c r="C818" i="1"/>
  <c r="D818" i="1" s="1"/>
  <c r="G818" i="1" s="1"/>
  <c r="C819" i="1"/>
  <c r="D819" i="1" s="1"/>
  <c r="G819" i="1" s="1"/>
  <c r="C820" i="1"/>
  <c r="D820" i="1" s="1"/>
  <c r="G820" i="1" s="1"/>
  <c r="C821" i="1"/>
  <c r="D821" i="1" s="1"/>
  <c r="G821" i="1" s="1"/>
  <c r="C822" i="1"/>
  <c r="D822" i="1" s="1"/>
  <c r="G822" i="1" s="1"/>
  <c r="C823" i="1"/>
  <c r="D823" i="1" s="1"/>
  <c r="G823" i="1" s="1"/>
  <c r="C824" i="1"/>
  <c r="D824" i="1" s="1"/>
  <c r="G824" i="1" s="1"/>
  <c r="C825" i="1"/>
  <c r="D825" i="1" s="1"/>
  <c r="G825" i="1" s="1"/>
  <c r="C826" i="1"/>
  <c r="D826" i="1" s="1"/>
  <c r="G826" i="1" s="1"/>
  <c r="C827" i="1"/>
  <c r="D827" i="1" s="1"/>
  <c r="G827" i="1" s="1"/>
  <c r="C828" i="1"/>
  <c r="D828" i="1" s="1"/>
  <c r="G828" i="1" s="1"/>
  <c r="C829" i="1"/>
  <c r="D829" i="1" s="1"/>
  <c r="G829" i="1" s="1"/>
  <c r="C830" i="1"/>
  <c r="D830" i="1" s="1"/>
  <c r="G830" i="1" s="1"/>
  <c r="C831" i="1"/>
  <c r="D831" i="1" s="1"/>
  <c r="G831" i="1" s="1"/>
  <c r="C832" i="1"/>
  <c r="D832" i="1" s="1"/>
  <c r="G832" i="1" s="1"/>
  <c r="C833" i="1"/>
  <c r="D833" i="1" s="1"/>
  <c r="G833" i="1" s="1"/>
  <c r="C834" i="1"/>
  <c r="D834" i="1" s="1"/>
  <c r="G834" i="1" s="1"/>
  <c r="C835" i="1"/>
  <c r="D835" i="1" s="1"/>
  <c r="G835" i="1" s="1"/>
  <c r="C836" i="1"/>
  <c r="D836" i="1" s="1"/>
  <c r="G836" i="1" s="1"/>
  <c r="C837" i="1"/>
  <c r="D837" i="1" s="1"/>
  <c r="G837" i="1" s="1"/>
  <c r="C838" i="1"/>
  <c r="D838" i="1" s="1"/>
  <c r="G838" i="1" s="1"/>
  <c r="C839" i="1"/>
  <c r="D839" i="1" s="1"/>
  <c r="G839" i="1" s="1"/>
  <c r="C840" i="1"/>
  <c r="D840" i="1" s="1"/>
  <c r="G840" i="1" s="1"/>
  <c r="C841" i="1"/>
  <c r="D841" i="1" s="1"/>
  <c r="G841" i="1" s="1"/>
  <c r="C842" i="1"/>
  <c r="D842" i="1" s="1"/>
  <c r="G842" i="1" s="1"/>
  <c r="C843" i="1"/>
  <c r="D843" i="1" s="1"/>
  <c r="G843" i="1" s="1"/>
  <c r="C844" i="1"/>
  <c r="D844" i="1" s="1"/>
  <c r="G844" i="1" s="1"/>
  <c r="C845" i="1"/>
  <c r="D845" i="1" s="1"/>
  <c r="G845" i="1" s="1"/>
  <c r="C846" i="1"/>
  <c r="D846" i="1" s="1"/>
  <c r="G846" i="1" s="1"/>
  <c r="C847" i="1"/>
  <c r="D847" i="1" s="1"/>
  <c r="G847" i="1" s="1"/>
  <c r="C848" i="1"/>
  <c r="D848" i="1" s="1"/>
  <c r="G848" i="1" s="1"/>
  <c r="C849" i="1"/>
  <c r="D849" i="1" s="1"/>
  <c r="G849" i="1" s="1"/>
  <c r="C850" i="1"/>
  <c r="D850" i="1" s="1"/>
  <c r="G850" i="1" s="1"/>
  <c r="C851" i="1"/>
  <c r="D851" i="1" s="1"/>
  <c r="G851" i="1" s="1"/>
  <c r="C852" i="1"/>
  <c r="D852" i="1" s="1"/>
  <c r="G852" i="1" s="1"/>
  <c r="C853" i="1"/>
  <c r="D853" i="1" s="1"/>
  <c r="G853" i="1" s="1"/>
  <c r="C854" i="1"/>
  <c r="D854" i="1" s="1"/>
  <c r="G854" i="1" s="1"/>
  <c r="C855" i="1"/>
  <c r="D855" i="1" s="1"/>
  <c r="G855" i="1" s="1"/>
  <c r="C856" i="1"/>
  <c r="D856" i="1" s="1"/>
  <c r="G856" i="1" s="1"/>
  <c r="C857" i="1"/>
  <c r="D857" i="1" s="1"/>
  <c r="G857" i="1" s="1"/>
  <c r="C858" i="1"/>
  <c r="D858" i="1" s="1"/>
  <c r="G858" i="1" s="1"/>
  <c r="C859" i="1"/>
  <c r="D859" i="1" s="1"/>
  <c r="G859" i="1" s="1"/>
  <c r="C860" i="1"/>
  <c r="D860" i="1" s="1"/>
  <c r="G860" i="1" s="1"/>
  <c r="C861" i="1"/>
  <c r="D861" i="1" s="1"/>
  <c r="G861" i="1" s="1"/>
  <c r="C862" i="1"/>
  <c r="D862" i="1" s="1"/>
  <c r="G862" i="1" s="1"/>
  <c r="C863" i="1"/>
  <c r="D863" i="1" s="1"/>
  <c r="G863" i="1" s="1"/>
  <c r="C864" i="1"/>
  <c r="D864" i="1" s="1"/>
  <c r="G864" i="1" s="1"/>
  <c r="C865" i="1"/>
  <c r="D865" i="1" s="1"/>
  <c r="G865" i="1" s="1"/>
  <c r="C866" i="1"/>
  <c r="D866" i="1" s="1"/>
  <c r="G866" i="1" s="1"/>
  <c r="C867" i="1"/>
  <c r="D867" i="1" s="1"/>
  <c r="G867" i="1" s="1"/>
  <c r="C868" i="1"/>
  <c r="D868" i="1" s="1"/>
  <c r="G868" i="1" s="1"/>
  <c r="C869" i="1"/>
  <c r="D869" i="1" s="1"/>
  <c r="G869" i="1" s="1"/>
  <c r="C870" i="1"/>
  <c r="D870" i="1" s="1"/>
  <c r="G870" i="1" s="1"/>
  <c r="C871" i="1"/>
  <c r="D871" i="1" s="1"/>
  <c r="G871" i="1" s="1"/>
  <c r="C872" i="1"/>
  <c r="D872" i="1" s="1"/>
  <c r="G872" i="1" s="1"/>
  <c r="C873" i="1"/>
  <c r="D873" i="1" s="1"/>
  <c r="G873" i="1" s="1"/>
  <c r="C874" i="1"/>
  <c r="D874" i="1" s="1"/>
  <c r="G874" i="1" s="1"/>
  <c r="C875" i="1"/>
  <c r="D875" i="1" s="1"/>
  <c r="G875" i="1" s="1"/>
  <c r="C876" i="1"/>
  <c r="D876" i="1" s="1"/>
  <c r="G876" i="1" s="1"/>
  <c r="C877" i="1"/>
  <c r="D877" i="1" s="1"/>
  <c r="G877" i="1" s="1"/>
  <c r="C878" i="1"/>
  <c r="D878" i="1" s="1"/>
  <c r="G878" i="1" s="1"/>
  <c r="C879" i="1"/>
  <c r="D879" i="1" s="1"/>
  <c r="G879" i="1" s="1"/>
  <c r="C880" i="1"/>
  <c r="D880" i="1" s="1"/>
  <c r="G880" i="1" s="1"/>
  <c r="C881" i="1"/>
  <c r="D881" i="1" s="1"/>
  <c r="G881" i="1" s="1"/>
  <c r="C882" i="1"/>
  <c r="D882" i="1" s="1"/>
  <c r="G882" i="1" s="1"/>
  <c r="C883" i="1"/>
  <c r="D883" i="1" s="1"/>
  <c r="G883" i="1" s="1"/>
  <c r="C884" i="1"/>
  <c r="D884" i="1" s="1"/>
  <c r="G884" i="1" s="1"/>
  <c r="C885" i="1"/>
  <c r="D885" i="1" s="1"/>
  <c r="G885" i="1" s="1"/>
  <c r="C886" i="1"/>
  <c r="D886" i="1" s="1"/>
  <c r="G886" i="1" s="1"/>
  <c r="C887" i="1"/>
  <c r="D887" i="1" s="1"/>
  <c r="G887" i="1" s="1"/>
  <c r="C888" i="1"/>
  <c r="D888" i="1" s="1"/>
  <c r="G888" i="1" s="1"/>
  <c r="C889" i="1"/>
  <c r="D889" i="1" s="1"/>
  <c r="G889" i="1" s="1"/>
  <c r="C890" i="1"/>
  <c r="D890" i="1" s="1"/>
  <c r="G890" i="1" s="1"/>
  <c r="C891" i="1"/>
  <c r="D891" i="1" s="1"/>
  <c r="G891" i="1" s="1"/>
  <c r="C892" i="1"/>
  <c r="D892" i="1" s="1"/>
  <c r="G892" i="1" s="1"/>
  <c r="C893" i="1"/>
  <c r="D893" i="1" s="1"/>
  <c r="G893" i="1" s="1"/>
  <c r="C894" i="1"/>
  <c r="D894" i="1" s="1"/>
  <c r="G894" i="1" s="1"/>
  <c r="C895" i="1"/>
  <c r="D895" i="1" s="1"/>
  <c r="G895" i="1" s="1"/>
  <c r="C896" i="1"/>
  <c r="D896" i="1" s="1"/>
  <c r="G896" i="1" s="1"/>
  <c r="C897" i="1"/>
  <c r="D897" i="1" s="1"/>
  <c r="G897" i="1" s="1"/>
  <c r="C898" i="1"/>
  <c r="D898" i="1" s="1"/>
  <c r="G898" i="1" s="1"/>
  <c r="C899" i="1"/>
  <c r="D899" i="1" s="1"/>
  <c r="G899" i="1" s="1"/>
  <c r="C900" i="1"/>
  <c r="D900" i="1" s="1"/>
  <c r="G900" i="1" s="1"/>
  <c r="C901" i="1"/>
  <c r="D901" i="1" s="1"/>
  <c r="G901" i="1" s="1"/>
  <c r="C902" i="1"/>
  <c r="D902" i="1" s="1"/>
  <c r="G902" i="1" s="1"/>
  <c r="C903" i="1"/>
  <c r="D903" i="1" s="1"/>
  <c r="G903" i="1" s="1"/>
  <c r="C904" i="1"/>
  <c r="D904" i="1" s="1"/>
  <c r="G904" i="1" s="1"/>
  <c r="C905" i="1"/>
  <c r="D905" i="1" s="1"/>
  <c r="G905" i="1" s="1"/>
  <c r="C906" i="1"/>
  <c r="D906" i="1" s="1"/>
  <c r="G906" i="1" s="1"/>
  <c r="C907" i="1"/>
  <c r="D907" i="1" s="1"/>
  <c r="G907" i="1" s="1"/>
  <c r="C908" i="1"/>
  <c r="D908" i="1" s="1"/>
  <c r="G908" i="1" s="1"/>
  <c r="C909" i="1"/>
  <c r="D909" i="1" s="1"/>
  <c r="G909" i="1" s="1"/>
  <c r="C910" i="1"/>
  <c r="D910" i="1" s="1"/>
  <c r="G910" i="1" s="1"/>
  <c r="C911" i="1"/>
  <c r="D911" i="1" s="1"/>
  <c r="G911" i="1" s="1"/>
  <c r="C912" i="1"/>
  <c r="D912" i="1" s="1"/>
  <c r="G912" i="1" s="1"/>
  <c r="C913" i="1"/>
  <c r="D913" i="1" s="1"/>
  <c r="G913" i="1" s="1"/>
  <c r="C914" i="1"/>
  <c r="D914" i="1" s="1"/>
  <c r="G914" i="1" s="1"/>
  <c r="C915" i="1"/>
  <c r="D915" i="1" s="1"/>
  <c r="G915" i="1" s="1"/>
  <c r="C916" i="1"/>
  <c r="D916" i="1" s="1"/>
  <c r="G916" i="1" s="1"/>
  <c r="C917" i="1"/>
  <c r="D917" i="1" s="1"/>
  <c r="G917" i="1" s="1"/>
  <c r="C918" i="1"/>
  <c r="D918" i="1" s="1"/>
  <c r="G918" i="1" s="1"/>
  <c r="C919" i="1"/>
  <c r="D919" i="1" s="1"/>
  <c r="G919" i="1" s="1"/>
  <c r="C920" i="1"/>
  <c r="D920" i="1" s="1"/>
  <c r="G920" i="1" s="1"/>
  <c r="C921" i="1"/>
  <c r="D921" i="1" s="1"/>
  <c r="G921" i="1" s="1"/>
  <c r="C922" i="1"/>
  <c r="D922" i="1" s="1"/>
  <c r="G922" i="1" s="1"/>
  <c r="C923" i="1"/>
  <c r="D923" i="1" s="1"/>
  <c r="G923" i="1" s="1"/>
  <c r="C924" i="1"/>
  <c r="D924" i="1" s="1"/>
  <c r="G924" i="1" s="1"/>
  <c r="C925" i="1"/>
  <c r="D925" i="1" s="1"/>
  <c r="G925" i="1" s="1"/>
  <c r="C926" i="1"/>
  <c r="D926" i="1" s="1"/>
  <c r="G926" i="1" s="1"/>
  <c r="C927" i="1"/>
  <c r="D927" i="1" s="1"/>
  <c r="G927" i="1" s="1"/>
  <c r="C928" i="1"/>
  <c r="D928" i="1" s="1"/>
  <c r="G928" i="1" s="1"/>
  <c r="C929" i="1"/>
  <c r="D929" i="1" s="1"/>
  <c r="G929" i="1" s="1"/>
  <c r="C930" i="1"/>
  <c r="D930" i="1" s="1"/>
  <c r="G930" i="1" s="1"/>
  <c r="C931" i="1"/>
  <c r="D931" i="1" s="1"/>
  <c r="G931" i="1" s="1"/>
  <c r="C932" i="1"/>
  <c r="D932" i="1" s="1"/>
  <c r="G932" i="1" s="1"/>
  <c r="C933" i="1"/>
  <c r="D933" i="1" s="1"/>
  <c r="G933" i="1" s="1"/>
  <c r="C934" i="1"/>
  <c r="D934" i="1" s="1"/>
  <c r="G934" i="1" s="1"/>
  <c r="C935" i="1"/>
  <c r="D935" i="1" s="1"/>
  <c r="G935" i="1" s="1"/>
  <c r="C936" i="1"/>
  <c r="D936" i="1" s="1"/>
  <c r="G936" i="1" s="1"/>
  <c r="C937" i="1"/>
  <c r="D937" i="1" s="1"/>
  <c r="G937" i="1" s="1"/>
  <c r="C938" i="1"/>
  <c r="D938" i="1" s="1"/>
  <c r="G938" i="1" s="1"/>
  <c r="C939" i="1"/>
  <c r="D939" i="1" s="1"/>
  <c r="G939" i="1" s="1"/>
  <c r="C940" i="1"/>
  <c r="D940" i="1" s="1"/>
  <c r="G940" i="1" s="1"/>
  <c r="C941" i="1"/>
  <c r="D941" i="1" s="1"/>
  <c r="G941" i="1" s="1"/>
  <c r="C942" i="1"/>
  <c r="D942" i="1" s="1"/>
  <c r="G942" i="1" s="1"/>
  <c r="C943" i="1"/>
  <c r="D943" i="1" s="1"/>
  <c r="G943" i="1" s="1"/>
  <c r="C944" i="1"/>
  <c r="D944" i="1" s="1"/>
  <c r="G944" i="1" s="1"/>
  <c r="C945" i="1"/>
  <c r="D945" i="1" s="1"/>
  <c r="G945" i="1" s="1"/>
  <c r="C946" i="1"/>
  <c r="D946" i="1" s="1"/>
  <c r="G946" i="1" s="1"/>
  <c r="C947" i="1"/>
  <c r="D947" i="1" s="1"/>
  <c r="G947" i="1" s="1"/>
  <c r="C948" i="1"/>
  <c r="D948" i="1" s="1"/>
  <c r="G948" i="1" s="1"/>
  <c r="C949" i="1"/>
  <c r="D949" i="1" s="1"/>
  <c r="G949" i="1" s="1"/>
  <c r="C950" i="1"/>
  <c r="D950" i="1" s="1"/>
  <c r="G950" i="1" s="1"/>
  <c r="C951" i="1"/>
  <c r="D951" i="1" s="1"/>
  <c r="G951" i="1" s="1"/>
  <c r="C952" i="1"/>
  <c r="D952" i="1" s="1"/>
  <c r="G952" i="1" s="1"/>
  <c r="C953" i="1"/>
  <c r="D953" i="1" s="1"/>
  <c r="G953" i="1" s="1"/>
  <c r="C954" i="1"/>
  <c r="D954" i="1" s="1"/>
  <c r="G954" i="1" s="1"/>
  <c r="C955" i="1"/>
  <c r="D955" i="1" s="1"/>
  <c r="G955" i="1" s="1"/>
  <c r="C956" i="1"/>
  <c r="D956" i="1" s="1"/>
  <c r="G956" i="1" s="1"/>
  <c r="C957" i="1"/>
  <c r="D957" i="1" s="1"/>
  <c r="G957" i="1" s="1"/>
  <c r="C958" i="1"/>
  <c r="D958" i="1" s="1"/>
  <c r="G958" i="1" s="1"/>
  <c r="C959" i="1"/>
  <c r="D959" i="1" s="1"/>
  <c r="G959" i="1" s="1"/>
  <c r="C960" i="1"/>
  <c r="D960" i="1" s="1"/>
  <c r="G960" i="1" s="1"/>
  <c r="C961" i="1"/>
  <c r="D961" i="1" s="1"/>
  <c r="G961" i="1" s="1"/>
  <c r="C962" i="1"/>
  <c r="D962" i="1" s="1"/>
  <c r="G962" i="1" s="1"/>
  <c r="C963" i="1"/>
  <c r="D963" i="1" s="1"/>
  <c r="G963" i="1" s="1"/>
  <c r="C964" i="1"/>
  <c r="D964" i="1" s="1"/>
  <c r="G964" i="1" s="1"/>
  <c r="C965" i="1"/>
  <c r="D965" i="1" s="1"/>
  <c r="G965" i="1" s="1"/>
  <c r="C966" i="1"/>
  <c r="D966" i="1" s="1"/>
  <c r="G966" i="1" s="1"/>
  <c r="C967" i="1"/>
  <c r="D967" i="1" s="1"/>
  <c r="G967" i="1" s="1"/>
  <c r="C968" i="1"/>
  <c r="D968" i="1" s="1"/>
  <c r="G968" i="1" s="1"/>
  <c r="C969" i="1"/>
  <c r="D969" i="1" s="1"/>
  <c r="G969" i="1" s="1"/>
  <c r="C970" i="1"/>
  <c r="D970" i="1" s="1"/>
  <c r="G970" i="1" s="1"/>
  <c r="C971" i="1"/>
  <c r="D971" i="1" s="1"/>
  <c r="G971" i="1" s="1"/>
  <c r="C972" i="1"/>
  <c r="D972" i="1" s="1"/>
  <c r="G972" i="1" s="1"/>
  <c r="C973" i="1"/>
  <c r="D973" i="1" s="1"/>
  <c r="G973" i="1" s="1"/>
  <c r="C974" i="1"/>
  <c r="D974" i="1" s="1"/>
  <c r="G974" i="1" s="1"/>
  <c r="C975" i="1"/>
  <c r="D975" i="1" s="1"/>
  <c r="G975" i="1" s="1"/>
  <c r="C976" i="1"/>
  <c r="D976" i="1" s="1"/>
  <c r="G976" i="1" s="1"/>
  <c r="C977" i="1"/>
  <c r="D977" i="1" s="1"/>
  <c r="G977" i="1" s="1"/>
  <c r="C978" i="1"/>
  <c r="D978" i="1" s="1"/>
  <c r="G978" i="1" s="1"/>
  <c r="C979" i="1"/>
  <c r="D979" i="1" s="1"/>
  <c r="G979" i="1" s="1"/>
  <c r="C980" i="1"/>
  <c r="D980" i="1" s="1"/>
  <c r="G980" i="1" s="1"/>
  <c r="C981" i="1"/>
  <c r="D981" i="1" s="1"/>
  <c r="G981" i="1" s="1"/>
  <c r="C982" i="1"/>
  <c r="D982" i="1" s="1"/>
  <c r="G982" i="1" s="1"/>
  <c r="C983" i="1"/>
  <c r="D983" i="1" s="1"/>
  <c r="G983" i="1" s="1"/>
  <c r="C984" i="1"/>
  <c r="D984" i="1" s="1"/>
  <c r="G984" i="1" s="1"/>
  <c r="C985" i="1"/>
  <c r="D985" i="1" s="1"/>
  <c r="G985" i="1" s="1"/>
  <c r="C986" i="1"/>
  <c r="D986" i="1" s="1"/>
  <c r="G986" i="1" s="1"/>
  <c r="C987" i="1"/>
  <c r="D987" i="1" s="1"/>
  <c r="G987" i="1" s="1"/>
  <c r="C988" i="1"/>
  <c r="D988" i="1" s="1"/>
  <c r="G988" i="1" s="1"/>
  <c r="C989" i="1"/>
  <c r="D989" i="1" s="1"/>
  <c r="G989" i="1" s="1"/>
  <c r="C990" i="1"/>
  <c r="D990" i="1" s="1"/>
  <c r="G990" i="1" s="1"/>
  <c r="C991" i="1"/>
  <c r="D991" i="1" s="1"/>
  <c r="G991" i="1" s="1"/>
  <c r="C992" i="1"/>
  <c r="D992" i="1" s="1"/>
  <c r="G992" i="1" s="1"/>
  <c r="C993" i="1"/>
  <c r="D993" i="1" s="1"/>
  <c r="G993" i="1" s="1"/>
  <c r="C994" i="1"/>
  <c r="D994" i="1" s="1"/>
  <c r="G994" i="1" s="1"/>
  <c r="C995" i="1"/>
  <c r="D995" i="1" s="1"/>
  <c r="G995" i="1" s="1"/>
  <c r="C996" i="1"/>
  <c r="D996" i="1" s="1"/>
  <c r="G996" i="1" s="1"/>
  <c r="C997" i="1"/>
  <c r="D997" i="1" s="1"/>
  <c r="G997" i="1" s="1"/>
  <c r="C998" i="1"/>
  <c r="D998" i="1" s="1"/>
  <c r="G998" i="1" s="1"/>
  <c r="C999" i="1"/>
  <c r="D999" i="1" s="1"/>
  <c r="G999" i="1" s="1"/>
  <c r="C1000" i="1"/>
  <c r="D1000" i="1" s="1"/>
  <c r="G1000" i="1" s="1"/>
  <c r="C1001" i="1"/>
  <c r="D1001" i="1" s="1"/>
  <c r="G1001" i="1" s="1"/>
  <c r="C1002" i="1"/>
  <c r="D1002" i="1" s="1"/>
  <c r="G1002" i="1" s="1"/>
  <c r="C1003" i="1"/>
  <c r="D1003" i="1" s="1"/>
  <c r="G1003" i="1" s="1"/>
  <c r="C1004" i="1"/>
  <c r="D1004" i="1" s="1"/>
  <c r="G1004" i="1" s="1"/>
  <c r="C1005" i="1"/>
  <c r="D1005" i="1" s="1"/>
  <c r="G1005" i="1" s="1"/>
  <c r="C1006" i="1"/>
  <c r="D1006" i="1" s="1"/>
  <c r="G1006" i="1" s="1"/>
  <c r="C1007" i="1"/>
  <c r="D1007" i="1" s="1"/>
  <c r="G1007" i="1" s="1"/>
  <c r="C1008" i="1"/>
  <c r="D1008" i="1" s="1"/>
  <c r="G1008" i="1" s="1"/>
  <c r="C1009" i="1"/>
  <c r="D1009" i="1" s="1"/>
  <c r="G1009" i="1" s="1"/>
  <c r="C1010" i="1"/>
  <c r="D1010" i="1" s="1"/>
  <c r="G1010" i="1" s="1"/>
  <c r="C1011" i="1"/>
  <c r="D1011" i="1" s="1"/>
  <c r="G1011" i="1" s="1"/>
  <c r="C1012" i="1"/>
  <c r="D1012" i="1" s="1"/>
  <c r="G1012" i="1" s="1"/>
  <c r="C1013" i="1"/>
  <c r="D1013" i="1" s="1"/>
  <c r="G1013" i="1" s="1"/>
  <c r="C1014" i="1"/>
  <c r="D1014" i="1" s="1"/>
  <c r="G1014" i="1" s="1"/>
  <c r="C1015" i="1"/>
  <c r="D1015" i="1" s="1"/>
  <c r="G1015" i="1" s="1"/>
  <c r="C1016" i="1"/>
  <c r="D1016" i="1" s="1"/>
  <c r="G1016" i="1" s="1"/>
  <c r="C1017" i="1"/>
  <c r="D1017" i="1" s="1"/>
  <c r="G1017" i="1" s="1"/>
  <c r="C1018" i="1"/>
  <c r="D1018" i="1" s="1"/>
  <c r="G1018" i="1" s="1"/>
  <c r="C1019" i="1"/>
  <c r="D1019" i="1" s="1"/>
  <c r="G1019" i="1" s="1"/>
  <c r="C1020" i="1"/>
  <c r="D1020" i="1" s="1"/>
  <c r="G1020" i="1" s="1"/>
  <c r="C1021" i="1"/>
  <c r="D1021" i="1" s="1"/>
  <c r="G1021" i="1" s="1"/>
  <c r="C1022" i="1"/>
  <c r="D1022" i="1" s="1"/>
  <c r="G1022" i="1" s="1"/>
  <c r="C1023" i="1"/>
  <c r="D1023" i="1" s="1"/>
  <c r="G1023" i="1" s="1"/>
  <c r="C1024" i="1"/>
  <c r="D1024" i="1" s="1"/>
  <c r="G1024" i="1" s="1"/>
  <c r="C1025" i="1"/>
  <c r="D1025" i="1" s="1"/>
  <c r="G1025" i="1" s="1"/>
  <c r="C1026" i="1"/>
  <c r="D1026" i="1" s="1"/>
  <c r="G1026" i="1" s="1"/>
  <c r="C1027" i="1"/>
  <c r="D1027" i="1" s="1"/>
  <c r="G1027" i="1" s="1"/>
  <c r="C1028" i="1"/>
  <c r="D1028" i="1" s="1"/>
  <c r="G1028" i="1" s="1"/>
  <c r="C1029" i="1"/>
  <c r="D1029" i="1" s="1"/>
  <c r="G1029" i="1" s="1"/>
  <c r="C1030" i="1"/>
  <c r="D1030" i="1" s="1"/>
  <c r="G1030" i="1" s="1"/>
  <c r="C1031" i="1"/>
  <c r="D1031" i="1" s="1"/>
  <c r="G1031" i="1" s="1"/>
  <c r="C1032" i="1"/>
  <c r="D1032" i="1" s="1"/>
  <c r="G1032" i="1" s="1"/>
  <c r="C1033" i="1"/>
  <c r="D1033" i="1" s="1"/>
  <c r="G1033" i="1" s="1"/>
  <c r="C1034" i="1"/>
  <c r="D1034" i="1" s="1"/>
  <c r="G1034" i="1" s="1"/>
  <c r="C1035" i="1"/>
  <c r="D1035" i="1" s="1"/>
  <c r="G1035" i="1" s="1"/>
  <c r="C1036" i="1"/>
  <c r="D1036" i="1" s="1"/>
  <c r="G1036" i="1" s="1"/>
  <c r="C1037" i="1"/>
  <c r="D1037" i="1" s="1"/>
  <c r="G1037" i="1" s="1"/>
  <c r="C1038" i="1"/>
  <c r="D1038" i="1" s="1"/>
  <c r="G1038" i="1" s="1"/>
  <c r="C1039" i="1"/>
  <c r="D1039" i="1" s="1"/>
  <c r="G1039" i="1" s="1"/>
  <c r="C1040" i="1"/>
  <c r="D1040" i="1" s="1"/>
  <c r="G1040" i="1" s="1"/>
  <c r="C1041" i="1"/>
  <c r="D1041" i="1" s="1"/>
  <c r="G1041" i="1" s="1"/>
  <c r="C1042" i="1"/>
  <c r="D1042" i="1" s="1"/>
  <c r="G1042" i="1" s="1"/>
  <c r="C1043" i="1"/>
  <c r="D1043" i="1" s="1"/>
  <c r="G1043" i="1" s="1"/>
  <c r="C1044" i="1"/>
  <c r="D1044" i="1" s="1"/>
  <c r="G1044" i="1" s="1"/>
  <c r="C1045" i="1"/>
  <c r="D1045" i="1" s="1"/>
  <c r="G1045" i="1" s="1"/>
  <c r="C1046" i="1"/>
  <c r="D1046" i="1" s="1"/>
  <c r="G1046" i="1" s="1"/>
  <c r="C1047" i="1"/>
  <c r="D1047" i="1" s="1"/>
  <c r="G1047" i="1" s="1"/>
  <c r="C1048" i="1"/>
  <c r="D1048" i="1" s="1"/>
  <c r="G1048" i="1" s="1"/>
  <c r="C1049" i="1"/>
  <c r="D1049" i="1" s="1"/>
  <c r="G1049" i="1" s="1"/>
  <c r="C1050" i="1"/>
  <c r="D1050" i="1" s="1"/>
  <c r="G1050" i="1" s="1"/>
  <c r="C1051" i="1"/>
  <c r="D1051" i="1" s="1"/>
  <c r="G1051" i="1" s="1"/>
  <c r="C1052" i="1"/>
  <c r="D1052" i="1" s="1"/>
  <c r="G1052" i="1" s="1"/>
  <c r="C1053" i="1"/>
  <c r="D1053" i="1" s="1"/>
  <c r="G1053" i="1" s="1"/>
  <c r="C1054" i="1"/>
  <c r="D1054" i="1" s="1"/>
  <c r="G1054" i="1" s="1"/>
  <c r="C1055" i="1"/>
  <c r="D1055" i="1" s="1"/>
  <c r="G1055" i="1" s="1"/>
  <c r="C1056" i="1"/>
  <c r="D1056" i="1" s="1"/>
  <c r="G1056" i="1" s="1"/>
  <c r="C1057" i="1"/>
  <c r="D1057" i="1" s="1"/>
  <c r="G1057" i="1" s="1"/>
  <c r="C1058" i="1"/>
  <c r="D1058" i="1" s="1"/>
  <c r="G1058" i="1" s="1"/>
  <c r="C1059" i="1"/>
  <c r="D1059" i="1" s="1"/>
  <c r="G1059" i="1" s="1"/>
  <c r="C1060" i="1"/>
  <c r="D1060" i="1" s="1"/>
  <c r="G1060" i="1" s="1"/>
  <c r="C1061" i="1"/>
  <c r="D1061" i="1" s="1"/>
  <c r="G1061" i="1" s="1"/>
  <c r="C1062" i="1"/>
  <c r="D1062" i="1" s="1"/>
  <c r="G1062" i="1" s="1"/>
  <c r="C1063" i="1"/>
  <c r="D1063" i="1" s="1"/>
  <c r="G1063" i="1" s="1"/>
  <c r="C1064" i="1"/>
  <c r="D1064" i="1" s="1"/>
  <c r="G1064" i="1" s="1"/>
  <c r="C1065" i="1"/>
  <c r="D1065" i="1" s="1"/>
  <c r="G1065" i="1" s="1"/>
  <c r="C1066" i="1"/>
  <c r="D1066" i="1" s="1"/>
  <c r="G1066" i="1" s="1"/>
  <c r="C1067" i="1"/>
  <c r="D1067" i="1" s="1"/>
  <c r="G1067" i="1" s="1"/>
  <c r="C1068" i="1"/>
  <c r="D1068" i="1" s="1"/>
  <c r="G1068" i="1" s="1"/>
  <c r="C1069" i="1"/>
  <c r="D1069" i="1" s="1"/>
  <c r="G1069" i="1" s="1"/>
  <c r="C1070" i="1"/>
  <c r="D1070" i="1" s="1"/>
  <c r="G1070" i="1" s="1"/>
  <c r="C1071" i="1"/>
  <c r="D1071" i="1" s="1"/>
  <c r="G1071" i="1" s="1"/>
  <c r="C1072" i="1"/>
  <c r="D1072" i="1" s="1"/>
  <c r="G1072" i="1" s="1"/>
  <c r="C1073" i="1"/>
  <c r="D1073" i="1" s="1"/>
  <c r="G1073" i="1" s="1"/>
  <c r="C1074" i="1"/>
  <c r="D1074" i="1" s="1"/>
  <c r="G1074" i="1" s="1"/>
  <c r="C1075" i="1"/>
  <c r="D1075" i="1" s="1"/>
  <c r="G1075" i="1" s="1"/>
  <c r="C1076" i="1"/>
  <c r="D1076" i="1" s="1"/>
  <c r="G1076" i="1" s="1"/>
  <c r="C1077" i="1"/>
  <c r="D1077" i="1" s="1"/>
  <c r="G1077" i="1" s="1"/>
  <c r="C1078" i="1"/>
  <c r="D1078" i="1" s="1"/>
  <c r="G1078" i="1" s="1"/>
  <c r="C1079" i="1"/>
  <c r="D1079" i="1" s="1"/>
  <c r="G1079" i="1" s="1"/>
  <c r="C1080" i="1"/>
  <c r="D1080" i="1" s="1"/>
  <c r="G1080" i="1" s="1"/>
  <c r="C1081" i="1"/>
  <c r="D1081" i="1" s="1"/>
  <c r="G1081" i="1" s="1"/>
  <c r="C1082" i="1"/>
  <c r="D1082" i="1" s="1"/>
  <c r="G1082" i="1" s="1"/>
  <c r="C1083" i="1"/>
  <c r="D1083" i="1" s="1"/>
  <c r="G1083" i="1" s="1"/>
  <c r="C1084" i="1"/>
  <c r="D1084" i="1" s="1"/>
  <c r="G1084" i="1" s="1"/>
  <c r="C1085" i="1"/>
  <c r="D1085" i="1" s="1"/>
  <c r="G1085" i="1" s="1"/>
  <c r="C1086" i="1"/>
  <c r="D1086" i="1" s="1"/>
  <c r="G1086" i="1" s="1"/>
  <c r="C1087" i="1"/>
  <c r="D1087" i="1" s="1"/>
  <c r="G1087" i="1" s="1"/>
  <c r="C1088" i="1"/>
  <c r="D1088" i="1" s="1"/>
  <c r="G1088" i="1" s="1"/>
  <c r="C1089" i="1"/>
  <c r="D1089" i="1" s="1"/>
  <c r="G1089" i="1" s="1"/>
  <c r="C1090" i="1"/>
  <c r="D1090" i="1" s="1"/>
  <c r="G1090" i="1" s="1"/>
  <c r="C1091" i="1"/>
  <c r="D1091" i="1" s="1"/>
  <c r="G1091" i="1" s="1"/>
  <c r="C1092" i="1"/>
  <c r="D1092" i="1" s="1"/>
  <c r="G1092" i="1" s="1"/>
  <c r="C1093" i="1"/>
  <c r="D1093" i="1" s="1"/>
  <c r="G1093" i="1" s="1"/>
  <c r="C1094" i="1"/>
  <c r="D1094" i="1" s="1"/>
  <c r="G1094" i="1" s="1"/>
  <c r="C1095" i="1"/>
  <c r="D1095" i="1" s="1"/>
  <c r="G1095" i="1" s="1"/>
  <c r="C1096" i="1"/>
  <c r="D1096" i="1" s="1"/>
  <c r="G1096" i="1" s="1"/>
  <c r="C1097" i="1"/>
  <c r="D1097" i="1" s="1"/>
  <c r="G1097" i="1" s="1"/>
  <c r="C1098" i="1"/>
  <c r="D1098" i="1" s="1"/>
  <c r="G1098" i="1" s="1"/>
  <c r="C1099" i="1"/>
  <c r="D1099" i="1" s="1"/>
  <c r="G1099" i="1" s="1"/>
  <c r="C1100" i="1"/>
  <c r="D1100" i="1" s="1"/>
  <c r="G1100" i="1" s="1"/>
  <c r="C1101" i="1"/>
  <c r="D1101" i="1" s="1"/>
  <c r="G1101" i="1" s="1"/>
  <c r="C1102" i="1"/>
  <c r="D1102" i="1" s="1"/>
  <c r="G1102" i="1" s="1"/>
  <c r="C1103" i="1"/>
  <c r="D1103" i="1" s="1"/>
  <c r="G1103" i="1" s="1"/>
  <c r="C1104" i="1"/>
  <c r="D1104" i="1" s="1"/>
  <c r="G1104" i="1" s="1"/>
  <c r="C1105" i="1"/>
  <c r="D1105" i="1" s="1"/>
  <c r="G1105" i="1" s="1"/>
  <c r="C1106" i="1"/>
  <c r="D1106" i="1" s="1"/>
  <c r="G1106" i="1" s="1"/>
  <c r="C1107" i="1"/>
  <c r="D1107" i="1" s="1"/>
  <c r="G1107" i="1" s="1"/>
  <c r="C1108" i="1"/>
  <c r="D1108" i="1" s="1"/>
  <c r="G1108" i="1" s="1"/>
  <c r="C1109" i="1"/>
  <c r="D1109" i="1" s="1"/>
  <c r="G1109" i="1" s="1"/>
  <c r="C1110" i="1"/>
  <c r="D1110" i="1" s="1"/>
  <c r="G1110" i="1" s="1"/>
  <c r="C1111" i="1"/>
  <c r="D1111" i="1" s="1"/>
  <c r="G1111" i="1" s="1"/>
  <c r="C1112" i="1"/>
  <c r="D1112" i="1" s="1"/>
  <c r="G1112" i="1" s="1"/>
  <c r="C1113" i="1"/>
  <c r="D1113" i="1" s="1"/>
  <c r="G1113" i="1" s="1"/>
  <c r="C1114" i="1"/>
  <c r="D1114" i="1" s="1"/>
  <c r="G1114" i="1" s="1"/>
  <c r="C1115" i="1"/>
  <c r="D1115" i="1" s="1"/>
  <c r="G1115" i="1" s="1"/>
  <c r="C1116" i="1"/>
  <c r="D1116" i="1" s="1"/>
  <c r="G1116" i="1" s="1"/>
  <c r="C1117" i="1"/>
  <c r="D1117" i="1" s="1"/>
  <c r="G1117" i="1" s="1"/>
  <c r="C1118" i="1"/>
  <c r="D1118" i="1" s="1"/>
  <c r="G1118" i="1" s="1"/>
  <c r="C1119" i="1"/>
  <c r="D1119" i="1" s="1"/>
  <c r="G1119" i="1" s="1"/>
  <c r="C1120" i="1"/>
  <c r="D1120" i="1" s="1"/>
  <c r="G1120" i="1" s="1"/>
  <c r="C1121" i="1"/>
  <c r="D1121" i="1" s="1"/>
  <c r="G1121" i="1" s="1"/>
  <c r="C1122" i="1"/>
  <c r="D1122" i="1" s="1"/>
  <c r="G1122" i="1" s="1"/>
  <c r="C1123" i="1"/>
  <c r="D1123" i="1" s="1"/>
  <c r="G1123" i="1" s="1"/>
  <c r="C1124" i="1"/>
  <c r="D1124" i="1" s="1"/>
  <c r="G1124" i="1" s="1"/>
  <c r="C1125" i="1"/>
  <c r="D1125" i="1" s="1"/>
  <c r="G1125" i="1" s="1"/>
  <c r="C1126" i="1"/>
  <c r="D1126" i="1" s="1"/>
  <c r="G1126" i="1" s="1"/>
  <c r="C1127" i="1"/>
  <c r="D1127" i="1" s="1"/>
  <c r="G1127" i="1" s="1"/>
  <c r="C1128" i="1"/>
  <c r="D1128" i="1" s="1"/>
  <c r="G1128" i="1" s="1"/>
  <c r="C1129" i="1"/>
  <c r="D1129" i="1" s="1"/>
  <c r="G1129" i="1" s="1"/>
  <c r="C1130" i="1"/>
  <c r="D1130" i="1" s="1"/>
  <c r="G1130" i="1" s="1"/>
  <c r="C1131" i="1"/>
  <c r="D1131" i="1" s="1"/>
  <c r="G1131" i="1" s="1"/>
  <c r="C1132" i="1"/>
  <c r="D1132" i="1" s="1"/>
  <c r="G1132" i="1" s="1"/>
  <c r="C1133" i="1"/>
  <c r="D1133" i="1" s="1"/>
  <c r="G1133" i="1" s="1"/>
  <c r="C1134" i="1"/>
  <c r="D1134" i="1" s="1"/>
  <c r="G1134" i="1" s="1"/>
  <c r="C1135" i="1"/>
  <c r="D1135" i="1" s="1"/>
  <c r="G1135" i="1" s="1"/>
  <c r="C1136" i="1"/>
  <c r="D1136" i="1" s="1"/>
  <c r="G1136" i="1" s="1"/>
  <c r="C1137" i="1"/>
  <c r="D1137" i="1" s="1"/>
  <c r="G1137" i="1" s="1"/>
  <c r="C1138" i="1"/>
  <c r="D1138" i="1" s="1"/>
  <c r="G1138" i="1" s="1"/>
  <c r="C1139" i="1"/>
  <c r="D1139" i="1" s="1"/>
  <c r="G1139" i="1" s="1"/>
  <c r="C1140" i="1"/>
  <c r="D1140" i="1" s="1"/>
  <c r="G1140" i="1" s="1"/>
  <c r="C1141" i="1"/>
  <c r="D1141" i="1" s="1"/>
  <c r="G1141" i="1" s="1"/>
  <c r="C1142" i="1"/>
  <c r="D1142" i="1" s="1"/>
  <c r="G1142" i="1" s="1"/>
  <c r="C1143" i="1"/>
  <c r="D1143" i="1" s="1"/>
  <c r="G1143" i="1" s="1"/>
  <c r="C1144" i="1"/>
  <c r="D1144" i="1" s="1"/>
  <c r="G1144" i="1" s="1"/>
  <c r="C1145" i="1"/>
  <c r="D1145" i="1" s="1"/>
  <c r="G1145" i="1" s="1"/>
  <c r="C1146" i="1"/>
  <c r="D1146" i="1" s="1"/>
  <c r="G1146" i="1" s="1"/>
  <c r="C1147" i="1"/>
  <c r="D1147" i="1" s="1"/>
  <c r="G1147" i="1" s="1"/>
  <c r="C1148" i="1"/>
  <c r="D1148" i="1" s="1"/>
  <c r="G1148" i="1" s="1"/>
  <c r="C1149" i="1"/>
  <c r="D1149" i="1" s="1"/>
  <c r="G1149" i="1" s="1"/>
  <c r="C1150" i="1"/>
  <c r="D1150" i="1" s="1"/>
  <c r="G1150" i="1" s="1"/>
  <c r="C1151" i="1"/>
  <c r="D1151" i="1" s="1"/>
  <c r="G1151" i="1" s="1"/>
  <c r="C1152" i="1"/>
  <c r="D1152" i="1" s="1"/>
  <c r="G1152" i="1" s="1"/>
  <c r="C1153" i="1"/>
  <c r="D1153" i="1" s="1"/>
  <c r="G1153" i="1" s="1"/>
  <c r="C1154" i="1"/>
  <c r="D1154" i="1" s="1"/>
  <c r="G1154" i="1" s="1"/>
  <c r="C1155" i="1"/>
  <c r="D1155" i="1" s="1"/>
  <c r="G1155" i="1" s="1"/>
  <c r="C1156" i="1"/>
  <c r="D1156" i="1" s="1"/>
  <c r="G1156" i="1" s="1"/>
  <c r="C1157" i="1"/>
  <c r="D1157" i="1" s="1"/>
  <c r="G1157" i="1" s="1"/>
  <c r="C1158" i="1"/>
  <c r="D1158" i="1" s="1"/>
  <c r="G1158" i="1" s="1"/>
  <c r="C1159" i="1"/>
  <c r="D1159" i="1" s="1"/>
  <c r="G1159" i="1" s="1"/>
  <c r="C1160" i="1"/>
  <c r="D1160" i="1" s="1"/>
  <c r="G1160" i="1" s="1"/>
  <c r="C1161" i="1"/>
  <c r="D1161" i="1" s="1"/>
  <c r="G1161" i="1" s="1"/>
  <c r="C1162" i="1"/>
  <c r="D1162" i="1" s="1"/>
  <c r="G1162" i="1" s="1"/>
  <c r="C1163" i="1"/>
  <c r="D1163" i="1" s="1"/>
  <c r="G1163" i="1" s="1"/>
  <c r="C1164" i="1"/>
  <c r="D1164" i="1" s="1"/>
  <c r="G1164" i="1" s="1"/>
  <c r="C1165" i="1"/>
  <c r="D1165" i="1" s="1"/>
  <c r="G1165" i="1" s="1"/>
  <c r="C1166" i="1"/>
  <c r="D1166" i="1" s="1"/>
  <c r="G1166" i="1" s="1"/>
  <c r="C1167" i="1"/>
  <c r="D1167" i="1" s="1"/>
  <c r="G1167" i="1" s="1"/>
  <c r="C1168" i="1"/>
  <c r="D1168" i="1" s="1"/>
  <c r="G1168" i="1" s="1"/>
  <c r="C1169" i="1"/>
  <c r="D1169" i="1" s="1"/>
  <c r="G1169" i="1" s="1"/>
  <c r="C1170" i="1"/>
  <c r="D1170" i="1" s="1"/>
  <c r="G1170" i="1" s="1"/>
  <c r="C1171" i="1"/>
  <c r="D1171" i="1" s="1"/>
  <c r="G1171" i="1" s="1"/>
  <c r="C1172" i="1"/>
  <c r="D1172" i="1" s="1"/>
  <c r="G1172" i="1" s="1"/>
  <c r="C1173" i="1"/>
  <c r="D1173" i="1" s="1"/>
  <c r="G1173" i="1" s="1"/>
  <c r="C1174" i="1"/>
  <c r="D1174" i="1" s="1"/>
  <c r="G1174" i="1" s="1"/>
  <c r="C1175" i="1"/>
  <c r="D1175" i="1" s="1"/>
  <c r="G1175" i="1" s="1"/>
  <c r="C1176" i="1"/>
  <c r="D1176" i="1" s="1"/>
  <c r="G1176" i="1" s="1"/>
  <c r="C1177" i="1"/>
  <c r="D1177" i="1" s="1"/>
  <c r="G1177" i="1" s="1"/>
  <c r="C1178" i="1"/>
  <c r="D1178" i="1" s="1"/>
  <c r="G1178" i="1" s="1"/>
  <c r="C1179" i="1"/>
  <c r="D1179" i="1" s="1"/>
  <c r="G1179" i="1" s="1"/>
  <c r="C1180" i="1"/>
  <c r="D1180" i="1" s="1"/>
  <c r="G1180" i="1" s="1"/>
  <c r="C1181" i="1"/>
  <c r="D1181" i="1" s="1"/>
  <c r="G1181" i="1" s="1"/>
  <c r="C1182" i="1"/>
  <c r="D1182" i="1" s="1"/>
  <c r="G1182" i="1" s="1"/>
  <c r="C1183" i="1"/>
  <c r="D1183" i="1" s="1"/>
  <c r="G1183" i="1" s="1"/>
  <c r="C1184" i="1"/>
  <c r="D1184" i="1" s="1"/>
  <c r="G1184" i="1" s="1"/>
  <c r="C1185" i="1"/>
  <c r="D1185" i="1" s="1"/>
  <c r="G1185" i="1" s="1"/>
  <c r="C1186" i="1"/>
  <c r="D1186" i="1" s="1"/>
  <c r="G1186" i="1" s="1"/>
  <c r="C1187" i="1"/>
  <c r="D1187" i="1" s="1"/>
  <c r="G1187" i="1" s="1"/>
  <c r="C1188" i="1"/>
  <c r="D1188" i="1" s="1"/>
  <c r="G1188" i="1" s="1"/>
  <c r="C1189" i="1"/>
  <c r="D1189" i="1" s="1"/>
  <c r="G1189" i="1" s="1"/>
  <c r="C1190" i="1"/>
  <c r="D1190" i="1" s="1"/>
  <c r="G1190" i="1" s="1"/>
  <c r="C1191" i="1"/>
  <c r="D1191" i="1" s="1"/>
  <c r="G1191" i="1" s="1"/>
  <c r="C1192" i="1"/>
  <c r="D1192" i="1" s="1"/>
  <c r="G1192" i="1" s="1"/>
  <c r="C1193" i="1"/>
  <c r="D1193" i="1" s="1"/>
  <c r="G1193" i="1" s="1"/>
  <c r="C1194" i="1"/>
  <c r="D1194" i="1" s="1"/>
  <c r="G1194" i="1" s="1"/>
  <c r="C1195" i="1"/>
  <c r="D1195" i="1" s="1"/>
  <c r="G1195" i="1" s="1"/>
  <c r="C1196" i="1"/>
  <c r="D1196" i="1" s="1"/>
  <c r="G1196" i="1" s="1"/>
  <c r="C1197" i="1"/>
  <c r="D1197" i="1" s="1"/>
  <c r="G1197" i="1" s="1"/>
  <c r="C1198" i="1"/>
  <c r="D1198" i="1" s="1"/>
  <c r="G1198" i="1" s="1"/>
  <c r="C1199" i="1"/>
  <c r="D1199" i="1" s="1"/>
  <c r="G1199" i="1" s="1"/>
  <c r="C1200" i="1"/>
  <c r="D1200" i="1" s="1"/>
  <c r="G1200" i="1" s="1"/>
  <c r="C1201" i="1"/>
  <c r="D1201" i="1" s="1"/>
  <c r="G1201" i="1" s="1"/>
  <c r="C1202" i="1"/>
  <c r="D1202" i="1" s="1"/>
  <c r="G1202" i="1" s="1"/>
  <c r="C1203" i="1"/>
  <c r="D1203" i="1" s="1"/>
  <c r="G1203" i="1" s="1"/>
  <c r="C1204" i="1"/>
  <c r="D1204" i="1" s="1"/>
  <c r="G1204" i="1" s="1"/>
  <c r="C1205" i="1"/>
  <c r="D1205" i="1" s="1"/>
  <c r="G1205" i="1" s="1"/>
  <c r="C1206" i="1"/>
  <c r="D1206" i="1" s="1"/>
  <c r="G1206" i="1" s="1"/>
  <c r="C1207" i="1"/>
  <c r="D1207" i="1" s="1"/>
  <c r="G1207" i="1" s="1"/>
  <c r="C1208" i="1"/>
  <c r="D1208" i="1" s="1"/>
  <c r="G1208" i="1" s="1"/>
  <c r="C1209" i="1"/>
  <c r="D1209" i="1" s="1"/>
  <c r="G1209" i="1" s="1"/>
  <c r="C1210" i="1"/>
  <c r="D1210" i="1" s="1"/>
  <c r="G1210" i="1" s="1"/>
  <c r="C1211" i="1"/>
  <c r="D1211" i="1" s="1"/>
  <c r="G1211" i="1" s="1"/>
  <c r="C1212" i="1"/>
  <c r="D1212" i="1" s="1"/>
  <c r="G1212" i="1" s="1"/>
  <c r="C1213" i="1"/>
  <c r="D1213" i="1" s="1"/>
  <c r="G1213" i="1" s="1"/>
  <c r="C1214" i="1"/>
  <c r="D1214" i="1" s="1"/>
  <c r="G1214" i="1" s="1"/>
  <c r="C1215" i="1"/>
  <c r="D1215" i="1" s="1"/>
  <c r="G1215" i="1" s="1"/>
  <c r="C1216" i="1"/>
  <c r="D1216" i="1" s="1"/>
  <c r="G1216" i="1" s="1"/>
  <c r="C1217" i="1"/>
  <c r="D1217" i="1" s="1"/>
  <c r="G1217" i="1" s="1"/>
  <c r="C1218" i="1"/>
  <c r="D1218" i="1" s="1"/>
  <c r="G1218" i="1" s="1"/>
  <c r="C1219" i="1"/>
  <c r="D1219" i="1" s="1"/>
  <c r="G1219" i="1" s="1"/>
  <c r="C1220" i="1"/>
  <c r="D1220" i="1" s="1"/>
  <c r="G1220" i="1" s="1"/>
  <c r="C1221" i="1"/>
  <c r="D1221" i="1" s="1"/>
  <c r="G1221" i="1" s="1"/>
  <c r="C1222" i="1"/>
  <c r="D1222" i="1" s="1"/>
  <c r="G1222" i="1" s="1"/>
  <c r="C1223" i="1"/>
  <c r="D1223" i="1" s="1"/>
  <c r="G1223" i="1" s="1"/>
  <c r="C1224" i="1"/>
  <c r="D1224" i="1" s="1"/>
  <c r="G1224" i="1" s="1"/>
  <c r="C1225" i="1"/>
  <c r="D1225" i="1" s="1"/>
  <c r="G1225" i="1" s="1"/>
  <c r="C1226" i="1"/>
  <c r="D1226" i="1" s="1"/>
  <c r="G1226" i="1" s="1"/>
  <c r="C1227" i="1"/>
  <c r="D1227" i="1" s="1"/>
  <c r="G1227" i="1" s="1"/>
  <c r="C1228" i="1"/>
  <c r="D1228" i="1" s="1"/>
  <c r="G1228" i="1" s="1"/>
  <c r="C1229" i="1"/>
  <c r="D1229" i="1" s="1"/>
  <c r="G1229" i="1" s="1"/>
  <c r="C1230" i="1"/>
  <c r="D1230" i="1" s="1"/>
  <c r="G1230" i="1" s="1"/>
  <c r="C1231" i="1"/>
  <c r="D1231" i="1" s="1"/>
  <c r="G1231" i="1" s="1"/>
  <c r="C1232" i="1"/>
  <c r="D1232" i="1" s="1"/>
  <c r="G1232" i="1" s="1"/>
  <c r="C1233" i="1"/>
  <c r="D1233" i="1" s="1"/>
  <c r="G1233" i="1" s="1"/>
  <c r="C1234" i="1"/>
  <c r="D1234" i="1" s="1"/>
  <c r="G1234" i="1" s="1"/>
  <c r="C1235" i="1"/>
  <c r="D1235" i="1" s="1"/>
  <c r="G1235" i="1" s="1"/>
  <c r="C1236" i="1"/>
  <c r="D1236" i="1" s="1"/>
  <c r="G1236" i="1" s="1"/>
  <c r="C1237" i="1"/>
  <c r="D1237" i="1" s="1"/>
  <c r="G1237" i="1" s="1"/>
  <c r="C1238" i="1"/>
  <c r="D1238" i="1" s="1"/>
  <c r="G1238" i="1" s="1"/>
  <c r="C1239" i="1"/>
  <c r="D1239" i="1" s="1"/>
  <c r="G1239" i="1" s="1"/>
  <c r="C1240" i="1"/>
  <c r="D1240" i="1" s="1"/>
  <c r="G1240" i="1" s="1"/>
  <c r="C1241" i="1"/>
  <c r="D1241" i="1" s="1"/>
  <c r="G1241" i="1" s="1"/>
  <c r="C1242" i="1"/>
  <c r="D1242" i="1" s="1"/>
  <c r="G1242" i="1" s="1"/>
  <c r="C1243" i="1"/>
  <c r="D1243" i="1" s="1"/>
  <c r="G1243" i="1" s="1"/>
  <c r="C1244" i="1"/>
  <c r="D1244" i="1" s="1"/>
  <c r="G1244" i="1" s="1"/>
  <c r="C1245" i="1"/>
  <c r="D1245" i="1" s="1"/>
  <c r="G1245" i="1" s="1"/>
  <c r="C1246" i="1"/>
  <c r="D1246" i="1" s="1"/>
  <c r="G1246" i="1" s="1"/>
  <c r="C1247" i="1"/>
  <c r="D1247" i="1" s="1"/>
  <c r="G1247" i="1" s="1"/>
  <c r="C1248" i="1"/>
  <c r="D1248" i="1" s="1"/>
  <c r="G1248" i="1" s="1"/>
  <c r="C1249" i="1"/>
  <c r="D1249" i="1" s="1"/>
  <c r="G1249" i="1" s="1"/>
  <c r="C1250" i="1"/>
  <c r="D1250" i="1" s="1"/>
  <c r="G1250" i="1" s="1"/>
  <c r="C1251" i="1"/>
  <c r="D1251" i="1" s="1"/>
  <c r="G1251" i="1" s="1"/>
  <c r="C1252" i="1"/>
  <c r="D1252" i="1" s="1"/>
  <c r="G1252" i="1" s="1"/>
  <c r="C1253" i="1"/>
  <c r="D1253" i="1" s="1"/>
  <c r="G1253" i="1" s="1"/>
  <c r="C1254" i="1"/>
  <c r="D1254" i="1" s="1"/>
  <c r="G1254" i="1" s="1"/>
  <c r="C1255" i="1"/>
  <c r="D1255" i="1" s="1"/>
  <c r="G1255" i="1" s="1"/>
  <c r="C1256" i="1"/>
  <c r="D1256" i="1" s="1"/>
  <c r="G1256" i="1" s="1"/>
  <c r="C1257" i="1"/>
  <c r="D1257" i="1" s="1"/>
  <c r="G1257" i="1" s="1"/>
  <c r="C1258" i="1"/>
  <c r="D1258" i="1" s="1"/>
  <c r="G1258" i="1" s="1"/>
  <c r="C1259" i="1"/>
  <c r="D1259" i="1" s="1"/>
  <c r="G1259" i="1" s="1"/>
  <c r="C1260" i="1"/>
  <c r="D1260" i="1" s="1"/>
  <c r="G1260" i="1" s="1"/>
  <c r="C1261" i="1"/>
  <c r="D1261" i="1" s="1"/>
  <c r="G1261" i="1" s="1"/>
  <c r="C1262" i="1"/>
  <c r="D1262" i="1" s="1"/>
  <c r="G1262" i="1" s="1"/>
  <c r="C1263" i="1"/>
  <c r="D1263" i="1" s="1"/>
  <c r="G1263" i="1" s="1"/>
  <c r="C1264" i="1"/>
  <c r="D1264" i="1" s="1"/>
  <c r="G1264" i="1" s="1"/>
  <c r="C1265" i="1"/>
  <c r="D1265" i="1" s="1"/>
  <c r="G1265" i="1" s="1"/>
  <c r="C1266" i="1"/>
  <c r="D1266" i="1" s="1"/>
  <c r="G1266" i="1" s="1"/>
  <c r="C1267" i="1"/>
  <c r="D1267" i="1" s="1"/>
  <c r="G1267" i="1" s="1"/>
  <c r="C1268" i="1"/>
  <c r="D1268" i="1" s="1"/>
  <c r="G1268" i="1" s="1"/>
  <c r="C1269" i="1"/>
  <c r="D1269" i="1" s="1"/>
  <c r="G1269" i="1" s="1"/>
  <c r="C1270" i="1"/>
  <c r="D1270" i="1" s="1"/>
  <c r="G1270" i="1" s="1"/>
  <c r="C1271" i="1"/>
  <c r="D1271" i="1" s="1"/>
  <c r="G1271" i="1" s="1"/>
  <c r="C1272" i="1"/>
  <c r="D1272" i="1" s="1"/>
  <c r="G1272" i="1" s="1"/>
  <c r="C1273" i="1"/>
  <c r="D1273" i="1" s="1"/>
  <c r="G1273" i="1" s="1"/>
  <c r="C1274" i="1"/>
  <c r="D1274" i="1" s="1"/>
  <c r="G1274" i="1" s="1"/>
  <c r="C1275" i="1"/>
  <c r="D1275" i="1" s="1"/>
  <c r="G1275" i="1" s="1"/>
  <c r="C1276" i="1"/>
  <c r="D1276" i="1" s="1"/>
  <c r="G1276" i="1" s="1"/>
  <c r="C1277" i="1"/>
  <c r="D1277" i="1" s="1"/>
  <c r="G1277" i="1" s="1"/>
  <c r="C1278" i="1"/>
  <c r="D1278" i="1" s="1"/>
  <c r="G1278" i="1" s="1"/>
  <c r="C1279" i="1"/>
  <c r="D1279" i="1" s="1"/>
  <c r="G1279" i="1" s="1"/>
  <c r="C1280" i="1"/>
  <c r="D1280" i="1" s="1"/>
  <c r="G1280" i="1" s="1"/>
  <c r="C1281" i="1"/>
  <c r="D1281" i="1" s="1"/>
  <c r="G1281" i="1" s="1"/>
  <c r="C1282" i="1"/>
  <c r="D1282" i="1" s="1"/>
  <c r="G1282" i="1" s="1"/>
  <c r="C1283" i="1"/>
  <c r="D1283" i="1" s="1"/>
  <c r="G1283" i="1" s="1"/>
  <c r="C1284" i="1"/>
  <c r="D1284" i="1" s="1"/>
  <c r="G1284" i="1" s="1"/>
  <c r="C1285" i="1"/>
  <c r="D1285" i="1" s="1"/>
  <c r="G1285" i="1" s="1"/>
  <c r="C1286" i="1"/>
  <c r="D1286" i="1" s="1"/>
  <c r="G1286" i="1" s="1"/>
  <c r="C1287" i="1"/>
  <c r="D1287" i="1" s="1"/>
  <c r="G1287" i="1" s="1"/>
  <c r="C1288" i="1"/>
  <c r="D1288" i="1" s="1"/>
  <c r="G1288" i="1" s="1"/>
  <c r="C1289" i="1"/>
  <c r="D1289" i="1" s="1"/>
  <c r="G1289" i="1" s="1"/>
  <c r="C1290" i="1"/>
  <c r="D1290" i="1" s="1"/>
  <c r="G1290" i="1" s="1"/>
  <c r="C1291" i="1"/>
  <c r="D1291" i="1" s="1"/>
  <c r="G1291" i="1" s="1"/>
  <c r="C1292" i="1"/>
  <c r="D1292" i="1" s="1"/>
  <c r="G1292" i="1" s="1"/>
  <c r="C1293" i="1"/>
  <c r="D1293" i="1" s="1"/>
  <c r="G1293" i="1" s="1"/>
  <c r="C1294" i="1"/>
  <c r="D1294" i="1" s="1"/>
  <c r="G1294" i="1" s="1"/>
  <c r="C1295" i="1"/>
  <c r="D1295" i="1" s="1"/>
  <c r="G1295" i="1" s="1"/>
  <c r="C1296" i="1"/>
  <c r="D1296" i="1" s="1"/>
  <c r="G1296" i="1" s="1"/>
  <c r="C1297" i="1"/>
  <c r="D1297" i="1" s="1"/>
  <c r="G1297" i="1" s="1"/>
  <c r="C1298" i="1"/>
  <c r="D1298" i="1" s="1"/>
  <c r="G1298" i="1" s="1"/>
  <c r="C1299" i="1"/>
  <c r="D1299" i="1" s="1"/>
  <c r="G1299" i="1" s="1"/>
  <c r="C1300" i="1"/>
  <c r="D1300" i="1" s="1"/>
  <c r="G1300" i="1" s="1"/>
  <c r="C1301" i="1"/>
  <c r="D1301" i="1" s="1"/>
  <c r="G1301" i="1" s="1"/>
  <c r="C1302" i="1"/>
  <c r="D1302" i="1" s="1"/>
  <c r="G1302" i="1" s="1"/>
  <c r="C1303" i="1"/>
  <c r="D1303" i="1" s="1"/>
  <c r="G1303" i="1" s="1"/>
  <c r="C1304" i="1"/>
  <c r="D1304" i="1" s="1"/>
  <c r="G1304" i="1" s="1"/>
  <c r="C1305" i="1"/>
  <c r="D1305" i="1" s="1"/>
  <c r="G1305" i="1" s="1"/>
  <c r="C1306" i="1"/>
  <c r="D1306" i="1" s="1"/>
  <c r="G1306" i="1" s="1"/>
  <c r="C1307" i="1"/>
  <c r="D1307" i="1" s="1"/>
  <c r="G1307" i="1" s="1"/>
  <c r="C1308" i="1"/>
  <c r="D1308" i="1" s="1"/>
  <c r="G1308" i="1" s="1"/>
  <c r="C1309" i="1"/>
  <c r="D1309" i="1" s="1"/>
  <c r="G1309" i="1" s="1"/>
  <c r="C1310" i="1"/>
  <c r="D1310" i="1" s="1"/>
  <c r="G1310" i="1" s="1"/>
  <c r="C1311" i="1"/>
  <c r="D1311" i="1" s="1"/>
  <c r="G1311" i="1" s="1"/>
  <c r="C1312" i="1"/>
  <c r="D1312" i="1" s="1"/>
  <c r="G1312" i="1" s="1"/>
  <c r="C1313" i="1"/>
  <c r="D1313" i="1" s="1"/>
  <c r="G1313" i="1" s="1"/>
  <c r="C1314" i="1"/>
  <c r="D1314" i="1" s="1"/>
  <c r="G1314" i="1" s="1"/>
  <c r="C1315" i="1"/>
  <c r="D1315" i="1" s="1"/>
  <c r="G1315" i="1" s="1"/>
  <c r="C1316" i="1"/>
  <c r="D1316" i="1" s="1"/>
  <c r="G1316" i="1" s="1"/>
  <c r="C1317" i="1"/>
  <c r="D1317" i="1" s="1"/>
  <c r="G1317" i="1" s="1"/>
  <c r="C1318" i="1"/>
  <c r="D1318" i="1" s="1"/>
  <c r="G1318" i="1" s="1"/>
  <c r="C1319" i="1"/>
  <c r="D1319" i="1" s="1"/>
  <c r="G1319" i="1" s="1"/>
  <c r="C1320" i="1"/>
  <c r="D1320" i="1" s="1"/>
  <c r="G1320" i="1" s="1"/>
  <c r="C1321" i="1"/>
  <c r="D1321" i="1" s="1"/>
  <c r="G1321" i="1" s="1"/>
  <c r="C1322" i="1"/>
  <c r="D1322" i="1" s="1"/>
  <c r="G1322" i="1" s="1"/>
  <c r="C1323" i="1"/>
  <c r="D1323" i="1" s="1"/>
  <c r="G1323" i="1" s="1"/>
  <c r="C1324" i="1"/>
  <c r="D1324" i="1" s="1"/>
  <c r="G1324" i="1" s="1"/>
  <c r="C1325" i="1"/>
  <c r="D1325" i="1" s="1"/>
  <c r="G1325" i="1" s="1"/>
  <c r="C1326" i="1"/>
  <c r="D1326" i="1" s="1"/>
  <c r="G1326" i="1" s="1"/>
  <c r="C1327" i="1"/>
  <c r="D1327" i="1" s="1"/>
  <c r="G1327" i="1" s="1"/>
  <c r="C1328" i="1"/>
  <c r="D1328" i="1" s="1"/>
  <c r="G1328" i="1" s="1"/>
  <c r="C1329" i="1"/>
  <c r="D1329" i="1" s="1"/>
  <c r="G1329" i="1" s="1"/>
  <c r="C1330" i="1"/>
  <c r="D1330" i="1" s="1"/>
  <c r="G1330" i="1" s="1"/>
  <c r="C1331" i="1"/>
  <c r="D1331" i="1" s="1"/>
  <c r="G1331" i="1" s="1"/>
  <c r="C1332" i="1"/>
  <c r="D1332" i="1" s="1"/>
  <c r="G1332" i="1" s="1"/>
  <c r="C1333" i="1"/>
  <c r="D1333" i="1" s="1"/>
  <c r="G1333" i="1" s="1"/>
  <c r="C1334" i="1"/>
  <c r="D1334" i="1" s="1"/>
  <c r="G1334" i="1" s="1"/>
  <c r="C1335" i="1"/>
  <c r="D1335" i="1" s="1"/>
  <c r="G1335" i="1" s="1"/>
  <c r="C1336" i="1"/>
  <c r="D1336" i="1" s="1"/>
  <c r="G1336" i="1" s="1"/>
  <c r="C1337" i="1"/>
  <c r="D1337" i="1" s="1"/>
  <c r="G1337" i="1" s="1"/>
  <c r="C1338" i="1"/>
  <c r="D1338" i="1" s="1"/>
  <c r="G1338" i="1" s="1"/>
  <c r="C1339" i="1"/>
  <c r="D1339" i="1" s="1"/>
  <c r="G1339" i="1" s="1"/>
  <c r="C1340" i="1"/>
  <c r="D1340" i="1" s="1"/>
  <c r="G1340" i="1" s="1"/>
  <c r="C1341" i="1"/>
  <c r="D1341" i="1" s="1"/>
  <c r="G1341" i="1" s="1"/>
  <c r="C1342" i="1"/>
  <c r="D1342" i="1" s="1"/>
  <c r="G1342" i="1" s="1"/>
  <c r="C1343" i="1"/>
  <c r="D1343" i="1" s="1"/>
  <c r="G1343" i="1" s="1"/>
  <c r="C1344" i="1"/>
  <c r="D1344" i="1" s="1"/>
  <c r="G1344" i="1" s="1"/>
  <c r="C1345" i="1"/>
  <c r="D1345" i="1" s="1"/>
  <c r="G1345" i="1" s="1"/>
  <c r="C1346" i="1"/>
  <c r="D1346" i="1" s="1"/>
  <c r="G1346" i="1" s="1"/>
  <c r="C1347" i="1"/>
  <c r="D1347" i="1" s="1"/>
  <c r="G1347" i="1" s="1"/>
  <c r="C1348" i="1"/>
  <c r="D1348" i="1" s="1"/>
  <c r="G1348" i="1" s="1"/>
  <c r="C1349" i="1"/>
  <c r="D1349" i="1" s="1"/>
  <c r="G1349" i="1" s="1"/>
  <c r="C1350" i="1"/>
  <c r="D1350" i="1" s="1"/>
  <c r="G1350" i="1" s="1"/>
  <c r="C1351" i="1"/>
  <c r="D1351" i="1" s="1"/>
  <c r="G1351" i="1" s="1"/>
  <c r="C1352" i="1"/>
  <c r="D1352" i="1" s="1"/>
  <c r="G1352" i="1" s="1"/>
  <c r="C1353" i="1"/>
  <c r="D1353" i="1" s="1"/>
  <c r="G1353" i="1" s="1"/>
  <c r="C1354" i="1"/>
  <c r="D1354" i="1" s="1"/>
  <c r="G1354" i="1" s="1"/>
  <c r="C1355" i="1"/>
  <c r="D1355" i="1" s="1"/>
  <c r="G1355" i="1" s="1"/>
  <c r="C1356" i="1"/>
  <c r="D1356" i="1" s="1"/>
  <c r="G1356" i="1" s="1"/>
  <c r="C1357" i="1"/>
  <c r="D1357" i="1" s="1"/>
  <c r="G1357" i="1" s="1"/>
  <c r="C1358" i="1"/>
  <c r="D1358" i="1" s="1"/>
  <c r="G1358" i="1" s="1"/>
  <c r="C1359" i="1"/>
  <c r="D1359" i="1" s="1"/>
  <c r="G1359" i="1" s="1"/>
  <c r="C1360" i="1"/>
  <c r="D1360" i="1" s="1"/>
  <c r="G1360" i="1" s="1"/>
  <c r="C1361" i="1"/>
  <c r="D1361" i="1" s="1"/>
  <c r="G1361" i="1" s="1"/>
  <c r="C1362" i="1"/>
  <c r="D1362" i="1" s="1"/>
  <c r="G1362" i="1" s="1"/>
  <c r="C1363" i="1"/>
  <c r="D1363" i="1" s="1"/>
  <c r="G1363" i="1" s="1"/>
  <c r="C1364" i="1"/>
  <c r="D1364" i="1" s="1"/>
  <c r="G1364" i="1" s="1"/>
  <c r="C1365" i="1"/>
  <c r="D1365" i="1" s="1"/>
  <c r="G1365" i="1" s="1"/>
  <c r="C1366" i="1"/>
  <c r="D1366" i="1" s="1"/>
  <c r="G1366" i="1" s="1"/>
  <c r="C1367" i="1"/>
  <c r="D1367" i="1" s="1"/>
  <c r="G1367" i="1" s="1"/>
  <c r="C1368" i="1"/>
  <c r="D1368" i="1" s="1"/>
  <c r="G1368" i="1" s="1"/>
  <c r="C1369" i="1"/>
  <c r="D1369" i="1" s="1"/>
  <c r="G1369" i="1" s="1"/>
  <c r="C1370" i="1"/>
  <c r="D1370" i="1" s="1"/>
  <c r="G1370" i="1" s="1"/>
  <c r="C1371" i="1"/>
  <c r="D1371" i="1" s="1"/>
  <c r="G1371" i="1" s="1"/>
  <c r="C1372" i="1"/>
  <c r="D1372" i="1" s="1"/>
  <c r="G1372" i="1" s="1"/>
  <c r="C1373" i="1"/>
  <c r="D1373" i="1" s="1"/>
  <c r="G1373" i="1" s="1"/>
  <c r="C1374" i="1"/>
  <c r="D1374" i="1" s="1"/>
  <c r="G1374" i="1" s="1"/>
  <c r="C1375" i="1"/>
  <c r="D1375" i="1" s="1"/>
  <c r="G1375" i="1" s="1"/>
  <c r="C1376" i="1"/>
  <c r="D1376" i="1" s="1"/>
  <c r="G1376" i="1" s="1"/>
  <c r="C1377" i="1"/>
  <c r="D1377" i="1" s="1"/>
  <c r="G1377" i="1" s="1"/>
  <c r="C1378" i="1"/>
  <c r="D1378" i="1" s="1"/>
  <c r="G1378" i="1" s="1"/>
  <c r="C1379" i="1"/>
  <c r="D1379" i="1" s="1"/>
  <c r="G1379" i="1" s="1"/>
  <c r="C1380" i="1"/>
  <c r="D1380" i="1" s="1"/>
  <c r="G1380" i="1" s="1"/>
  <c r="C1381" i="1"/>
  <c r="D1381" i="1" s="1"/>
  <c r="G1381" i="1" s="1"/>
  <c r="C1382" i="1"/>
  <c r="D1382" i="1" s="1"/>
  <c r="G1382" i="1" s="1"/>
  <c r="C1383" i="1"/>
  <c r="D1383" i="1" s="1"/>
  <c r="G1383" i="1" s="1"/>
  <c r="C1384" i="1"/>
  <c r="D1384" i="1" s="1"/>
  <c r="G1384" i="1" s="1"/>
  <c r="C1385" i="1"/>
  <c r="D1385" i="1" s="1"/>
  <c r="G1385" i="1" s="1"/>
  <c r="C1386" i="1"/>
  <c r="D1386" i="1" s="1"/>
  <c r="G1386" i="1" s="1"/>
  <c r="C1387" i="1"/>
  <c r="D1387" i="1" s="1"/>
  <c r="G1387" i="1" s="1"/>
  <c r="C1388" i="1"/>
  <c r="D1388" i="1" s="1"/>
  <c r="G1388" i="1" s="1"/>
  <c r="C1389" i="1"/>
  <c r="D1389" i="1" s="1"/>
  <c r="G1389" i="1" s="1"/>
  <c r="C1390" i="1"/>
  <c r="D1390" i="1" s="1"/>
  <c r="G1390" i="1" s="1"/>
  <c r="C1391" i="1"/>
  <c r="D1391" i="1" s="1"/>
  <c r="G1391" i="1" s="1"/>
  <c r="C1392" i="1"/>
  <c r="D1392" i="1" s="1"/>
  <c r="G1392" i="1" s="1"/>
  <c r="C1393" i="1"/>
  <c r="D1393" i="1" s="1"/>
  <c r="G1393" i="1" s="1"/>
  <c r="C1394" i="1"/>
  <c r="D1394" i="1" s="1"/>
  <c r="G1394" i="1" s="1"/>
  <c r="C1395" i="1"/>
  <c r="D1395" i="1" s="1"/>
  <c r="G1395" i="1" s="1"/>
  <c r="C1396" i="1"/>
  <c r="D1396" i="1" s="1"/>
  <c r="G1396" i="1" s="1"/>
  <c r="C1397" i="1"/>
  <c r="D1397" i="1" s="1"/>
  <c r="G1397" i="1" s="1"/>
  <c r="C1398" i="1"/>
  <c r="D1398" i="1" s="1"/>
  <c r="G1398" i="1" s="1"/>
  <c r="C1399" i="1"/>
  <c r="D1399" i="1" s="1"/>
  <c r="G1399" i="1" s="1"/>
  <c r="C1400" i="1"/>
  <c r="D1400" i="1" s="1"/>
  <c r="G1400" i="1" s="1"/>
  <c r="C1401" i="1"/>
  <c r="D1401" i="1" s="1"/>
  <c r="G1401" i="1" s="1"/>
  <c r="C1402" i="1"/>
  <c r="D1402" i="1" s="1"/>
  <c r="G1402" i="1" s="1"/>
  <c r="C1403" i="1"/>
  <c r="D1403" i="1" s="1"/>
  <c r="G1403" i="1" s="1"/>
  <c r="C1404" i="1"/>
  <c r="D1404" i="1" s="1"/>
  <c r="G1404" i="1" s="1"/>
  <c r="C1405" i="1"/>
  <c r="D1405" i="1" s="1"/>
  <c r="G1405" i="1" s="1"/>
  <c r="C1406" i="1"/>
  <c r="D1406" i="1" s="1"/>
  <c r="G1406" i="1" s="1"/>
  <c r="C1407" i="1"/>
  <c r="D1407" i="1" s="1"/>
  <c r="G1407" i="1" s="1"/>
  <c r="C1408" i="1"/>
  <c r="D1408" i="1" s="1"/>
  <c r="G1408" i="1" s="1"/>
  <c r="C1409" i="1"/>
  <c r="D1409" i="1" s="1"/>
  <c r="G1409" i="1" s="1"/>
  <c r="C1410" i="1"/>
  <c r="D1410" i="1" s="1"/>
  <c r="G1410" i="1" s="1"/>
  <c r="C1411" i="1"/>
  <c r="D1411" i="1" s="1"/>
  <c r="G1411" i="1" s="1"/>
  <c r="C1412" i="1"/>
  <c r="D1412" i="1" s="1"/>
  <c r="G1412" i="1" s="1"/>
  <c r="C1413" i="1"/>
  <c r="D1413" i="1" s="1"/>
  <c r="G1413" i="1" s="1"/>
  <c r="C1414" i="1"/>
  <c r="D1414" i="1" s="1"/>
  <c r="G1414" i="1" s="1"/>
  <c r="C1415" i="1"/>
  <c r="D1415" i="1" s="1"/>
  <c r="G1415" i="1" s="1"/>
  <c r="C1416" i="1"/>
  <c r="D1416" i="1" s="1"/>
  <c r="G1416" i="1" s="1"/>
  <c r="C1417" i="1"/>
  <c r="D1417" i="1" s="1"/>
  <c r="G1417" i="1" s="1"/>
  <c r="C1418" i="1"/>
  <c r="D1418" i="1" s="1"/>
  <c r="G1418" i="1" s="1"/>
  <c r="C1419" i="1"/>
  <c r="D1419" i="1" s="1"/>
  <c r="G1419" i="1" s="1"/>
  <c r="C1420" i="1"/>
  <c r="D1420" i="1" s="1"/>
  <c r="G1420" i="1" s="1"/>
  <c r="C1421" i="1"/>
  <c r="D1421" i="1" s="1"/>
  <c r="G1421" i="1" s="1"/>
  <c r="C1422" i="1"/>
  <c r="D1422" i="1" s="1"/>
  <c r="G1422" i="1" s="1"/>
  <c r="C1423" i="1"/>
  <c r="D1423" i="1" s="1"/>
  <c r="G1423" i="1" s="1"/>
  <c r="C1424" i="1"/>
  <c r="D1424" i="1" s="1"/>
  <c r="G1424" i="1" s="1"/>
  <c r="C1425" i="1"/>
  <c r="D1425" i="1" s="1"/>
  <c r="G1425" i="1" s="1"/>
  <c r="C1426" i="1"/>
  <c r="D1426" i="1" s="1"/>
  <c r="G1426" i="1" s="1"/>
  <c r="C1427" i="1"/>
  <c r="D1427" i="1" s="1"/>
  <c r="G1427" i="1" s="1"/>
  <c r="C1428" i="1"/>
  <c r="D1428" i="1" s="1"/>
  <c r="G1428" i="1" s="1"/>
  <c r="C1429" i="1"/>
  <c r="D1429" i="1" s="1"/>
  <c r="G1429" i="1" s="1"/>
  <c r="C1430" i="1"/>
  <c r="D1430" i="1" s="1"/>
  <c r="G1430" i="1" s="1"/>
  <c r="C1431" i="1"/>
  <c r="D1431" i="1" s="1"/>
  <c r="G1431" i="1" s="1"/>
  <c r="C1432" i="1"/>
  <c r="D1432" i="1" s="1"/>
  <c r="G1432" i="1" s="1"/>
  <c r="C1433" i="1"/>
  <c r="D1433" i="1" s="1"/>
  <c r="G1433" i="1" s="1"/>
  <c r="C1434" i="1"/>
  <c r="D1434" i="1" s="1"/>
  <c r="G1434" i="1" s="1"/>
  <c r="C1435" i="1"/>
  <c r="D1435" i="1" s="1"/>
  <c r="G1435" i="1" s="1"/>
  <c r="C1436" i="1"/>
  <c r="D1436" i="1" s="1"/>
  <c r="G1436" i="1" s="1"/>
  <c r="C1437" i="1"/>
  <c r="D1437" i="1" s="1"/>
  <c r="G1437" i="1" s="1"/>
  <c r="C1438" i="1"/>
  <c r="D1438" i="1" s="1"/>
  <c r="G1438" i="1" s="1"/>
  <c r="C1439" i="1"/>
  <c r="D1439" i="1" s="1"/>
  <c r="G1439" i="1" s="1"/>
  <c r="C1440" i="1"/>
  <c r="D1440" i="1" s="1"/>
  <c r="G1440" i="1" s="1"/>
  <c r="C1441" i="1"/>
  <c r="D1441" i="1" s="1"/>
  <c r="G1441" i="1" s="1"/>
  <c r="C1442" i="1"/>
  <c r="D1442" i="1" s="1"/>
  <c r="G1442" i="1" s="1"/>
  <c r="C1443" i="1"/>
  <c r="D1443" i="1" s="1"/>
  <c r="G1443" i="1" s="1"/>
  <c r="C1444" i="1"/>
  <c r="D1444" i="1" s="1"/>
  <c r="G1444" i="1" s="1"/>
  <c r="C1445" i="1"/>
  <c r="D1445" i="1" s="1"/>
  <c r="G1445" i="1" s="1"/>
  <c r="C1446" i="1"/>
  <c r="D1446" i="1" s="1"/>
  <c r="G1446" i="1" s="1"/>
  <c r="C1447" i="1"/>
  <c r="D1447" i="1" s="1"/>
  <c r="G1447" i="1" s="1"/>
  <c r="C1448" i="1"/>
  <c r="D1448" i="1" s="1"/>
  <c r="G1448" i="1" s="1"/>
  <c r="C1449" i="1"/>
  <c r="D1449" i="1" s="1"/>
  <c r="G1449" i="1" s="1"/>
  <c r="C1450" i="1"/>
  <c r="D1450" i="1" s="1"/>
  <c r="G1450" i="1" s="1"/>
  <c r="C1451" i="1"/>
  <c r="D1451" i="1" s="1"/>
  <c r="G1451" i="1" s="1"/>
  <c r="C1452" i="1"/>
  <c r="D1452" i="1" s="1"/>
  <c r="G1452" i="1" s="1"/>
  <c r="C1453" i="1"/>
  <c r="D1453" i="1" s="1"/>
  <c r="G1453" i="1" s="1"/>
  <c r="C1454" i="1"/>
  <c r="D1454" i="1" s="1"/>
  <c r="G1454" i="1" s="1"/>
  <c r="C1455" i="1"/>
  <c r="D1455" i="1" s="1"/>
  <c r="G1455" i="1" s="1"/>
  <c r="C1456" i="1"/>
  <c r="D1456" i="1" s="1"/>
  <c r="G1456" i="1" s="1"/>
  <c r="C1457" i="1"/>
  <c r="D1457" i="1" s="1"/>
  <c r="G1457" i="1" s="1"/>
  <c r="C1458" i="1"/>
  <c r="D1458" i="1" s="1"/>
  <c r="G1458" i="1" s="1"/>
  <c r="C1459" i="1"/>
  <c r="D1459" i="1" s="1"/>
  <c r="G1459" i="1" s="1"/>
  <c r="C1460" i="1"/>
  <c r="D1460" i="1" s="1"/>
  <c r="G1460" i="1" s="1"/>
  <c r="C1461" i="1"/>
  <c r="D1461" i="1" s="1"/>
  <c r="G1461" i="1" s="1"/>
  <c r="C1462" i="1"/>
  <c r="D1462" i="1" s="1"/>
  <c r="G1462" i="1" s="1"/>
  <c r="C1463" i="1"/>
  <c r="D1463" i="1" s="1"/>
  <c r="G1463" i="1" s="1"/>
  <c r="C1464" i="1"/>
  <c r="D1464" i="1" s="1"/>
  <c r="G1464" i="1" s="1"/>
  <c r="C1465" i="1"/>
  <c r="D1465" i="1" s="1"/>
  <c r="G1465" i="1" s="1"/>
  <c r="C1466" i="1"/>
  <c r="D1466" i="1" s="1"/>
  <c r="G1466" i="1" s="1"/>
  <c r="C1467" i="1"/>
  <c r="D1467" i="1" s="1"/>
  <c r="G1467" i="1" s="1"/>
  <c r="C1468" i="1"/>
  <c r="D1468" i="1" s="1"/>
  <c r="G1468" i="1" s="1"/>
  <c r="C1469" i="1"/>
  <c r="D1469" i="1" s="1"/>
  <c r="G1469" i="1" s="1"/>
  <c r="C1470" i="1"/>
  <c r="D1470" i="1" s="1"/>
  <c r="G1470" i="1" s="1"/>
  <c r="C1471" i="1"/>
  <c r="D1471" i="1" s="1"/>
  <c r="G1471" i="1" s="1"/>
  <c r="C1472" i="1"/>
  <c r="D1472" i="1" s="1"/>
  <c r="G1472" i="1" s="1"/>
  <c r="C1473" i="1"/>
  <c r="D1473" i="1" s="1"/>
  <c r="G1473" i="1" s="1"/>
  <c r="C1474" i="1"/>
  <c r="D1474" i="1" s="1"/>
  <c r="G1474" i="1" s="1"/>
  <c r="C1475" i="1"/>
  <c r="D1475" i="1" s="1"/>
  <c r="G1475" i="1" s="1"/>
  <c r="C1476" i="1"/>
  <c r="D1476" i="1" s="1"/>
  <c r="G1476" i="1" s="1"/>
  <c r="C1477" i="1"/>
  <c r="D1477" i="1" s="1"/>
  <c r="G1477" i="1" s="1"/>
  <c r="C1478" i="1"/>
  <c r="D1478" i="1" s="1"/>
  <c r="G1478" i="1" s="1"/>
  <c r="C1479" i="1"/>
  <c r="D1479" i="1" s="1"/>
  <c r="G1479" i="1" s="1"/>
  <c r="C1480" i="1"/>
  <c r="D1480" i="1" s="1"/>
  <c r="G1480" i="1" s="1"/>
  <c r="C1481" i="1"/>
  <c r="D1481" i="1" s="1"/>
  <c r="G1481" i="1" s="1"/>
  <c r="C1482" i="1"/>
  <c r="D1482" i="1" s="1"/>
  <c r="G1482" i="1" s="1"/>
  <c r="C1483" i="1"/>
  <c r="D1483" i="1" s="1"/>
  <c r="G1483" i="1" s="1"/>
  <c r="C1484" i="1"/>
  <c r="D1484" i="1" s="1"/>
  <c r="G1484" i="1" s="1"/>
  <c r="C1485" i="1"/>
  <c r="D1485" i="1" s="1"/>
  <c r="G1485" i="1" s="1"/>
  <c r="C1486" i="1"/>
  <c r="D1486" i="1" s="1"/>
  <c r="G1486" i="1" s="1"/>
  <c r="C1487" i="1"/>
  <c r="D1487" i="1" s="1"/>
  <c r="G1487" i="1" s="1"/>
  <c r="C1488" i="1"/>
  <c r="D1488" i="1" s="1"/>
  <c r="G1488" i="1" s="1"/>
  <c r="C1489" i="1"/>
  <c r="D1489" i="1" s="1"/>
  <c r="G1489" i="1" s="1"/>
  <c r="C1490" i="1"/>
  <c r="D1490" i="1" s="1"/>
  <c r="G1490" i="1" s="1"/>
  <c r="C1491" i="1"/>
  <c r="D1491" i="1" s="1"/>
  <c r="G1491" i="1" s="1"/>
  <c r="C1492" i="1"/>
  <c r="D1492" i="1" s="1"/>
  <c r="G1492" i="1" s="1"/>
  <c r="C1493" i="1"/>
  <c r="D1493" i="1" s="1"/>
  <c r="G1493" i="1" s="1"/>
  <c r="C1494" i="1"/>
  <c r="D1494" i="1" s="1"/>
  <c r="G1494" i="1" s="1"/>
  <c r="C1495" i="1"/>
  <c r="D1495" i="1" s="1"/>
  <c r="G1495" i="1" s="1"/>
  <c r="C1496" i="1"/>
  <c r="D1496" i="1" s="1"/>
  <c r="G1496" i="1" s="1"/>
  <c r="C1497" i="1"/>
  <c r="D1497" i="1" s="1"/>
  <c r="G1497" i="1" s="1"/>
  <c r="C1498" i="1"/>
  <c r="D1498" i="1" s="1"/>
  <c r="G1498" i="1" s="1"/>
  <c r="C1499" i="1"/>
  <c r="D1499" i="1" s="1"/>
  <c r="G1499" i="1" s="1"/>
  <c r="C1500" i="1"/>
  <c r="D1500" i="1" s="1"/>
  <c r="G1500" i="1" s="1"/>
  <c r="C1501" i="1"/>
  <c r="D1501" i="1" s="1"/>
  <c r="G1501" i="1" s="1"/>
  <c r="C1502" i="1"/>
  <c r="D1502" i="1" s="1"/>
  <c r="G1502" i="1" s="1"/>
  <c r="C1503" i="1"/>
  <c r="D1503" i="1" s="1"/>
  <c r="G1503" i="1" s="1"/>
  <c r="C1504" i="1"/>
  <c r="D1504" i="1" s="1"/>
  <c r="G1504" i="1" s="1"/>
  <c r="C1505" i="1"/>
  <c r="D1505" i="1" s="1"/>
  <c r="G1505" i="1" s="1"/>
  <c r="C1506" i="1"/>
  <c r="D1506" i="1" s="1"/>
  <c r="G1506" i="1" s="1"/>
  <c r="C1507" i="1"/>
  <c r="D1507" i="1" s="1"/>
  <c r="G1507" i="1" s="1"/>
  <c r="C1508" i="1"/>
  <c r="D1508" i="1" s="1"/>
  <c r="G1508" i="1" s="1"/>
  <c r="C1509" i="1"/>
  <c r="D1509" i="1" s="1"/>
  <c r="G1509" i="1" s="1"/>
  <c r="C1510" i="1"/>
  <c r="D1510" i="1" s="1"/>
  <c r="G1510" i="1" s="1"/>
  <c r="C1511" i="1"/>
  <c r="D1511" i="1" s="1"/>
  <c r="G1511" i="1" s="1"/>
  <c r="C1512" i="1"/>
  <c r="D1512" i="1" s="1"/>
  <c r="G1512" i="1" s="1"/>
  <c r="C1513" i="1"/>
  <c r="D1513" i="1" s="1"/>
  <c r="G1513" i="1" s="1"/>
  <c r="C1514" i="1"/>
  <c r="D1514" i="1" s="1"/>
  <c r="G1514" i="1" s="1"/>
  <c r="C1515" i="1"/>
  <c r="D1515" i="1" s="1"/>
  <c r="G1515" i="1" s="1"/>
  <c r="C1516" i="1"/>
  <c r="D1516" i="1" s="1"/>
  <c r="G1516" i="1" s="1"/>
  <c r="C1517" i="1"/>
  <c r="D1517" i="1" s="1"/>
  <c r="G1517" i="1" s="1"/>
  <c r="C1518" i="1"/>
  <c r="D1518" i="1" s="1"/>
  <c r="G1518" i="1" s="1"/>
  <c r="C1519" i="1"/>
  <c r="D1519" i="1" s="1"/>
  <c r="G1519" i="1" s="1"/>
  <c r="C1520" i="1"/>
  <c r="D1520" i="1" s="1"/>
  <c r="G1520" i="1" s="1"/>
  <c r="C1521" i="1"/>
  <c r="D1521" i="1" s="1"/>
  <c r="G1521" i="1" s="1"/>
  <c r="C1522" i="1"/>
  <c r="D1522" i="1" s="1"/>
  <c r="G1522" i="1" s="1"/>
  <c r="C1523" i="1"/>
  <c r="D1523" i="1" s="1"/>
  <c r="G1523" i="1" s="1"/>
  <c r="C1524" i="1"/>
  <c r="D1524" i="1" s="1"/>
  <c r="G1524" i="1" s="1"/>
  <c r="C1525" i="1"/>
  <c r="D1525" i="1" s="1"/>
  <c r="G1525" i="1" s="1"/>
  <c r="C1526" i="1"/>
  <c r="D1526" i="1" s="1"/>
  <c r="G1526" i="1" s="1"/>
  <c r="C1527" i="1"/>
  <c r="D1527" i="1" s="1"/>
  <c r="G1527" i="1" s="1"/>
  <c r="C1528" i="1"/>
  <c r="D1528" i="1" s="1"/>
  <c r="G1528" i="1" s="1"/>
  <c r="C1529" i="1"/>
  <c r="D1529" i="1" s="1"/>
  <c r="G1529" i="1" s="1"/>
  <c r="C1530" i="1"/>
  <c r="D1530" i="1" s="1"/>
  <c r="G1530" i="1" s="1"/>
  <c r="C1531" i="1"/>
  <c r="D1531" i="1" s="1"/>
  <c r="G1531" i="1" s="1"/>
  <c r="C1532" i="1"/>
  <c r="D1532" i="1" s="1"/>
  <c r="G1532" i="1" s="1"/>
  <c r="C1533" i="1"/>
  <c r="D1533" i="1" s="1"/>
  <c r="G1533" i="1" s="1"/>
  <c r="C1534" i="1"/>
  <c r="D1534" i="1" s="1"/>
  <c r="G1534" i="1" s="1"/>
  <c r="C1535" i="1"/>
  <c r="D1535" i="1" s="1"/>
  <c r="G1535" i="1" s="1"/>
  <c r="C1536" i="1"/>
  <c r="D1536" i="1" s="1"/>
  <c r="G1536" i="1" s="1"/>
  <c r="C1537" i="1"/>
  <c r="D1537" i="1" s="1"/>
  <c r="G1537" i="1" s="1"/>
  <c r="C1538" i="1"/>
  <c r="D1538" i="1" s="1"/>
  <c r="G1538" i="1" s="1"/>
  <c r="C1539" i="1"/>
  <c r="D1539" i="1" s="1"/>
  <c r="G1539" i="1" s="1"/>
  <c r="C1540" i="1"/>
  <c r="D1540" i="1" s="1"/>
  <c r="G1540" i="1" s="1"/>
  <c r="C1541" i="1"/>
  <c r="D1541" i="1" s="1"/>
  <c r="G1541" i="1" s="1"/>
  <c r="C1542" i="1"/>
  <c r="D1542" i="1" s="1"/>
  <c r="G1542" i="1" s="1"/>
  <c r="C1543" i="1"/>
  <c r="D1543" i="1" s="1"/>
  <c r="G1543" i="1" s="1"/>
  <c r="C1544" i="1"/>
  <c r="D1544" i="1" s="1"/>
  <c r="G1544" i="1" s="1"/>
  <c r="C1545" i="1"/>
  <c r="D1545" i="1" s="1"/>
  <c r="G1545" i="1" s="1"/>
  <c r="C1546" i="1"/>
  <c r="D1546" i="1" s="1"/>
  <c r="G1546" i="1" s="1"/>
  <c r="C1547" i="1"/>
  <c r="D1547" i="1" s="1"/>
  <c r="G1547" i="1" s="1"/>
  <c r="C1548" i="1"/>
  <c r="D1548" i="1" s="1"/>
  <c r="G1548" i="1" s="1"/>
  <c r="C1549" i="1"/>
  <c r="D1549" i="1" s="1"/>
  <c r="G1549" i="1" s="1"/>
  <c r="C1550" i="1"/>
  <c r="D1550" i="1" s="1"/>
  <c r="G1550" i="1" s="1"/>
  <c r="C1551" i="1"/>
  <c r="D1551" i="1" s="1"/>
  <c r="G1551" i="1" s="1"/>
  <c r="C1552" i="1"/>
  <c r="D1552" i="1" s="1"/>
  <c r="G1552" i="1" s="1"/>
  <c r="C1553" i="1"/>
  <c r="D1553" i="1" s="1"/>
  <c r="G1553" i="1" s="1"/>
  <c r="C1554" i="1"/>
  <c r="D1554" i="1" s="1"/>
  <c r="G1554" i="1" s="1"/>
  <c r="C1555" i="1"/>
  <c r="D1555" i="1" s="1"/>
  <c r="G1555" i="1" s="1"/>
  <c r="C1556" i="1"/>
  <c r="D1556" i="1" s="1"/>
  <c r="G1556" i="1" s="1"/>
  <c r="C1557" i="1"/>
  <c r="D1557" i="1" s="1"/>
  <c r="G1557" i="1" s="1"/>
  <c r="C1558" i="1"/>
  <c r="D1558" i="1" s="1"/>
  <c r="G1558" i="1" s="1"/>
  <c r="C1559" i="1"/>
  <c r="D1559" i="1" s="1"/>
  <c r="G1559" i="1" s="1"/>
  <c r="C1560" i="1"/>
  <c r="D1560" i="1" s="1"/>
  <c r="G1560" i="1" s="1"/>
  <c r="C1561" i="1"/>
  <c r="D1561" i="1" s="1"/>
  <c r="G1561" i="1" s="1"/>
  <c r="C1562" i="1"/>
  <c r="D1562" i="1" s="1"/>
  <c r="G1562" i="1" s="1"/>
  <c r="C1563" i="1"/>
  <c r="D1563" i="1" s="1"/>
  <c r="G1563" i="1" s="1"/>
  <c r="C1564" i="1"/>
  <c r="D1564" i="1" s="1"/>
  <c r="G1564" i="1" s="1"/>
  <c r="C1565" i="1"/>
  <c r="D1565" i="1" s="1"/>
  <c r="G1565" i="1" s="1"/>
  <c r="C1566" i="1"/>
  <c r="D1566" i="1" s="1"/>
  <c r="G1566" i="1" s="1"/>
  <c r="C1567" i="1"/>
  <c r="D1567" i="1" s="1"/>
  <c r="G1567" i="1" s="1"/>
  <c r="C1568" i="1"/>
  <c r="D1568" i="1" s="1"/>
  <c r="G1568" i="1" s="1"/>
  <c r="C1569" i="1"/>
  <c r="D1569" i="1" s="1"/>
  <c r="G1569" i="1" s="1"/>
  <c r="C1570" i="1"/>
  <c r="D1570" i="1" s="1"/>
  <c r="G1570" i="1" s="1"/>
  <c r="C1571" i="1"/>
  <c r="D1571" i="1" s="1"/>
  <c r="G1571" i="1" s="1"/>
  <c r="C1572" i="1"/>
  <c r="D1572" i="1" s="1"/>
  <c r="G1572" i="1" s="1"/>
  <c r="C1573" i="1"/>
  <c r="D1573" i="1" s="1"/>
  <c r="G1573" i="1" s="1"/>
  <c r="C1574" i="1"/>
  <c r="D1574" i="1" s="1"/>
  <c r="G1574" i="1" s="1"/>
  <c r="C1575" i="1"/>
  <c r="D1575" i="1" s="1"/>
  <c r="G1575" i="1" s="1"/>
  <c r="C1576" i="1"/>
  <c r="D1576" i="1" s="1"/>
  <c r="G1576" i="1" s="1"/>
  <c r="C1577" i="1"/>
  <c r="D1577" i="1" s="1"/>
  <c r="G1577" i="1" s="1"/>
  <c r="C1578" i="1"/>
  <c r="D1578" i="1" s="1"/>
  <c r="G1578" i="1" s="1"/>
  <c r="C1579" i="1"/>
  <c r="D1579" i="1" s="1"/>
  <c r="G1579" i="1" s="1"/>
  <c r="C1580" i="1"/>
  <c r="D1580" i="1" s="1"/>
  <c r="G1580" i="1" s="1"/>
  <c r="C1581" i="1"/>
  <c r="D1581" i="1" s="1"/>
  <c r="G1581" i="1" s="1"/>
  <c r="C1582" i="1"/>
  <c r="D1582" i="1" s="1"/>
  <c r="G1582" i="1" s="1"/>
  <c r="C1583" i="1"/>
  <c r="D1583" i="1" s="1"/>
  <c r="G1583" i="1" s="1"/>
  <c r="C1584" i="1"/>
  <c r="D1584" i="1" s="1"/>
  <c r="G1584" i="1" s="1"/>
  <c r="C1585" i="1"/>
  <c r="D1585" i="1" s="1"/>
  <c r="G1585" i="1" s="1"/>
  <c r="C1586" i="1"/>
  <c r="D1586" i="1" s="1"/>
  <c r="G1586" i="1" s="1"/>
  <c r="C1587" i="1"/>
  <c r="D1587" i="1" s="1"/>
  <c r="G1587" i="1" s="1"/>
  <c r="C1588" i="1"/>
  <c r="D1588" i="1" s="1"/>
  <c r="G1588" i="1" s="1"/>
  <c r="C1589" i="1"/>
  <c r="D1589" i="1" s="1"/>
  <c r="G1589" i="1" s="1"/>
  <c r="C1590" i="1"/>
  <c r="D1590" i="1" s="1"/>
  <c r="G1590" i="1" s="1"/>
  <c r="C1591" i="1"/>
  <c r="D1591" i="1" s="1"/>
  <c r="G1591" i="1" s="1"/>
  <c r="C1592" i="1"/>
  <c r="D1592" i="1" s="1"/>
  <c r="G1592" i="1" s="1"/>
  <c r="C1593" i="1"/>
  <c r="D1593" i="1" s="1"/>
  <c r="G1593" i="1" s="1"/>
  <c r="C1594" i="1"/>
  <c r="D1594" i="1" s="1"/>
  <c r="G1594" i="1" s="1"/>
  <c r="C1595" i="1"/>
  <c r="D1595" i="1" s="1"/>
  <c r="G1595" i="1" s="1"/>
  <c r="C1596" i="1"/>
  <c r="D1596" i="1" s="1"/>
  <c r="G1596" i="1" s="1"/>
  <c r="C1597" i="1"/>
  <c r="D1597" i="1" s="1"/>
  <c r="G1597" i="1" s="1"/>
  <c r="C1598" i="1"/>
  <c r="D1598" i="1" s="1"/>
  <c r="G1598" i="1" s="1"/>
  <c r="C1599" i="1"/>
  <c r="D1599" i="1" s="1"/>
  <c r="G1599" i="1" s="1"/>
  <c r="C1600" i="1"/>
  <c r="D1600" i="1" s="1"/>
  <c r="G1600" i="1" s="1"/>
  <c r="C1601" i="1"/>
  <c r="D1601" i="1" s="1"/>
  <c r="G1601" i="1" s="1"/>
  <c r="C1602" i="1"/>
  <c r="D1602" i="1" s="1"/>
  <c r="G1602" i="1" s="1"/>
  <c r="C1603" i="1"/>
  <c r="D1603" i="1" s="1"/>
  <c r="G1603" i="1" s="1"/>
  <c r="C1604" i="1"/>
  <c r="D1604" i="1" s="1"/>
  <c r="G1604" i="1" s="1"/>
  <c r="C1605" i="1"/>
  <c r="D1605" i="1" s="1"/>
  <c r="G1605" i="1" s="1"/>
  <c r="C1606" i="1"/>
  <c r="D1606" i="1" s="1"/>
  <c r="G1606" i="1" s="1"/>
  <c r="C1607" i="1"/>
  <c r="D1607" i="1" s="1"/>
  <c r="G1607" i="1" s="1"/>
  <c r="C1608" i="1"/>
  <c r="D1608" i="1" s="1"/>
  <c r="G1608" i="1" s="1"/>
  <c r="C1609" i="1"/>
  <c r="D1609" i="1" s="1"/>
  <c r="G1609" i="1" s="1"/>
  <c r="C1610" i="1"/>
  <c r="D1610" i="1" s="1"/>
  <c r="G1610" i="1" s="1"/>
  <c r="C1611" i="1"/>
  <c r="D1611" i="1" s="1"/>
  <c r="G1611" i="1" s="1"/>
  <c r="C1612" i="1"/>
  <c r="D1612" i="1" s="1"/>
  <c r="G1612" i="1" s="1"/>
  <c r="C1613" i="1"/>
  <c r="D1613" i="1" s="1"/>
  <c r="G1613" i="1" s="1"/>
  <c r="C1614" i="1"/>
  <c r="D1614" i="1" s="1"/>
  <c r="G1614" i="1" s="1"/>
  <c r="C1615" i="1"/>
  <c r="D1615" i="1" s="1"/>
  <c r="G1615" i="1" s="1"/>
  <c r="C1616" i="1"/>
  <c r="D1616" i="1" s="1"/>
  <c r="G1616" i="1" s="1"/>
  <c r="C1617" i="1"/>
  <c r="D1617" i="1" s="1"/>
  <c r="G1617" i="1" s="1"/>
  <c r="C1618" i="1"/>
  <c r="D1618" i="1" s="1"/>
  <c r="G1618" i="1" s="1"/>
  <c r="C1619" i="1"/>
  <c r="D1619" i="1" s="1"/>
  <c r="G1619" i="1" s="1"/>
  <c r="C1620" i="1"/>
  <c r="D1620" i="1" s="1"/>
  <c r="G1620" i="1" s="1"/>
  <c r="C1621" i="1"/>
  <c r="D1621" i="1" s="1"/>
  <c r="G1621" i="1" s="1"/>
  <c r="C1622" i="1"/>
  <c r="D1622" i="1" s="1"/>
  <c r="G1622" i="1" s="1"/>
  <c r="C1623" i="1"/>
  <c r="D1623" i="1" s="1"/>
  <c r="G1623" i="1" s="1"/>
  <c r="C1624" i="1"/>
  <c r="D1624" i="1" s="1"/>
  <c r="G1624" i="1" s="1"/>
  <c r="C1625" i="1"/>
  <c r="D1625" i="1" s="1"/>
  <c r="G1625" i="1" s="1"/>
  <c r="C1626" i="1"/>
  <c r="D1626" i="1" s="1"/>
  <c r="G1626" i="1" s="1"/>
  <c r="C1627" i="1"/>
  <c r="D1627" i="1" s="1"/>
  <c r="G1627" i="1" s="1"/>
  <c r="C1628" i="1"/>
  <c r="D1628" i="1" s="1"/>
  <c r="G1628" i="1" s="1"/>
  <c r="C1629" i="1"/>
  <c r="D1629" i="1" s="1"/>
  <c r="G1629" i="1" s="1"/>
  <c r="C1630" i="1"/>
  <c r="D1630" i="1" s="1"/>
  <c r="G1630" i="1" s="1"/>
  <c r="C1631" i="1"/>
  <c r="D1631" i="1" s="1"/>
  <c r="G1631" i="1" s="1"/>
  <c r="C1632" i="1"/>
  <c r="D1632" i="1" s="1"/>
  <c r="G1632" i="1" s="1"/>
  <c r="C1633" i="1"/>
  <c r="D1633" i="1" s="1"/>
  <c r="G1633" i="1" s="1"/>
  <c r="C1634" i="1"/>
  <c r="D1634" i="1" s="1"/>
  <c r="G1634" i="1" s="1"/>
  <c r="C1635" i="1"/>
  <c r="D1635" i="1" s="1"/>
  <c r="G1635" i="1" s="1"/>
  <c r="C1636" i="1"/>
  <c r="D1636" i="1" s="1"/>
  <c r="G1636" i="1" s="1"/>
  <c r="C1637" i="1"/>
  <c r="D1637" i="1" s="1"/>
  <c r="G1637" i="1" s="1"/>
  <c r="C1638" i="1"/>
  <c r="D1638" i="1" s="1"/>
  <c r="G1638" i="1" s="1"/>
  <c r="C1639" i="1"/>
  <c r="D1639" i="1" s="1"/>
  <c r="G1639" i="1" s="1"/>
  <c r="C1640" i="1"/>
  <c r="D1640" i="1" s="1"/>
  <c r="G1640" i="1" s="1"/>
  <c r="C1641" i="1"/>
  <c r="D1641" i="1" s="1"/>
  <c r="G1641" i="1" s="1"/>
  <c r="C1642" i="1"/>
  <c r="D1642" i="1" s="1"/>
  <c r="G1642" i="1" s="1"/>
  <c r="C1643" i="1"/>
  <c r="D1643" i="1" s="1"/>
  <c r="G1643" i="1" s="1"/>
  <c r="C1644" i="1"/>
  <c r="D1644" i="1" s="1"/>
  <c r="G1644" i="1" s="1"/>
  <c r="C1645" i="1"/>
  <c r="D1645" i="1" s="1"/>
  <c r="G1645" i="1" s="1"/>
  <c r="C1646" i="1"/>
  <c r="D1646" i="1" s="1"/>
  <c r="G1646" i="1" s="1"/>
  <c r="C1647" i="1"/>
  <c r="D1647" i="1" s="1"/>
  <c r="G1647" i="1" s="1"/>
  <c r="C1648" i="1"/>
  <c r="D1648" i="1" s="1"/>
  <c r="G1648" i="1" s="1"/>
  <c r="C1649" i="1"/>
  <c r="D1649" i="1" s="1"/>
  <c r="G1649" i="1" s="1"/>
  <c r="C1650" i="1"/>
  <c r="D1650" i="1" s="1"/>
  <c r="G1650" i="1" s="1"/>
  <c r="C1651" i="1"/>
  <c r="D1651" i="1" s="1"/>
  <c r="G1651" i="1" s="1"/>
  <c r="C1652" i="1"/>
  <c r="D1652" i="1" s="1"/>
  <c r="G1652" i="1" s="1"/>
  <c r="C1653" i="1"/>
  <c r="D1653" i="1" s="1"/>
  <c r="G1653" i="1" s="1"/>
  <c r="C1654" i="1"/>
  <c r="D1654" i="1" s="1"/>
  <c r="G1654" i="1" s="1"/>
  <c r="C1655" i="1"/>
  <c r="D1655" i="1" s="1"/>
  <c r="G1655" i="1" s="1"/>
  <c r="C1656" i="1"/>
  <c r="D1656" i="1" s="1"/>
  <c r="G1656" i="1" s="1"/>
  <c r="C1657" i="1"/>
  <c r="D1657" i="1" s="1"/>
  <c r="G1657" i="1" s="1"/>
  <c r="C1658" i="1"/>
  <c r="D1658" i="1" s="1"/>
  <c r="G1658" i="1" s="1"/>
  <c r="C1659" i="1"/>
  <c r="D1659" i="1" s="1"/>
  <c r="G1659" i="1" s="1"/>
  <c r="C1660" i="1"/>
  <c r="D1660" i="1" s="1"/>
  <c r="G1660" i="1" s="1"/>
  <c r="C1661" i="1"/>
  <c r="D1661" i="1" s="1"/>
  <c r="G1661" i="1" s="1"/>
  <c r="C1662" i="1"/>
  <c r="D1662" i="1" s="1"/>
  <c r="G1662" i="1" s="1"/>
  <c r="C1663" i="1"/>
  <c r="D1663" i="1" s="1"/>
  <c r="G1663" i="1" s="1"/>
  <c r="C1664" i="1"/>
  <c r="D1664" i="1" s="1"/>
  <c r="G1664" i="1" s="1"/>
  <c r="C1665" i="1"/>
  <c r="D1665" i="1" s="1"/>
  <c r="G1665" i="1" s="1"/>
  <c r="C1666" i="1"/>
  <c r="D1666" i="1" s="1"/>
  <c r="G1666" i="1" s="1"/>
  <c r="C1667" i="1"/>
  <c r="D1667" i="1" s="1"/>
  <c r="G1667" i="1" s="1"/>
  <c r="C1668" i="1"/>
  <c r="D1668" i="1" s="1"/>
  <c r="G1668" i="1" s="1"/>
  <c r="C1669" i="1"/>
  <c r="D1669" i="1" s="1"/>
  <c r="G1669" i="1" s="1"/>
  <c r="C1670" i="1"/>
  <c r="D1670" i="1" s="1"/>
  <c r="G1670" i="1" s="1"/>
  <c r="C1671" i="1"/>
  <c r="D1671" i="1" s="1"/>
  <c r="G1671" i="1" s="1"/>
  <c r="C1672" i="1"/>
  <c r="D1672" i="1" s="1"/>
  <c r="G1672" i="1" s="1"/>
  <c r="C1673" i="1"/>
  <c r="D1673" i="1" s="1"/>
  <c r="G1673" i="1" s="1"/>
  <c r="C1674" i="1"/>
  <c r="D1674" i="1" s="1"/>
  <c r="G1674" i="1" s="1"/>
  <c r="C1675" i="1"/>
  <c r="D1675" i="1" s="1"/>
  <c r="G1675" i="1" s="1"/>
  <c r="C1676" i="1"/>
  <c r="D1676" i="1" s="1"/>
  <c r="G1676" i="1" s="1"/>
  <c r="C1677" i="1"/>
  <c r="D1677" i="1" s="1"/>
  <c r="G1677" i="1" s="1"/>
  <c r="C1678" i="1"/>
  <c r="D1678" i="1" s="1"/>
  <c r="G1678" i="1" s="1"/>
  <c r="C1679" i="1"/>
  <c r="D1679" i="1" s="1"/>
  <c r="G1679" i="1" s="1"/>
  <c r="C1680" i="1"/>
  <c r="D1680" i="1" s="1"/>
  <c r="G1680" i="1" s="1"/>
  <c r="C1681" i="1"/>
  <c r="D1681" i="1" s="1"/>
  <c r="G1681" i="1" s="1"/>
  <c r="C1682" i="1"/>
  <c r="D1682" i="1" s="1"/>
  <c r="G1682" i="1" s="1"/>
  <c r="C1683" i="1"/>
  <c r="D1683" i="1" s="1"/>
  <c r="G1683" i="1" s="1"/>
  <c r="C1684" i="1"/>
  <c r="D1684" i="1" s="1"/>
  <c r="G1684" i="1" s="1"/>
  <c r="C1685" i="1"/>
  <c r="D1685" i="1" s="1"/>
  <c r="G1685" i="1" s="1"/>
  <c r="C1686" i="1"/>
  <c r="D1686" i="1" s="1"/>
  <c r="G1686" i="1" s="1"/>
  <c r="C1687" i="1"/>
  <c r="D1687" i="1" s="1"/>
  <c r="G1687" i="1" s="1"/>
  <c r="C1688" i="1"/>
  <c r="D1688" i="1" s="1"/>
  <c r="G1688" i="1" s="1"/>
  <c r="C1689" i="1"/>
  <c r="D1689" i="1" s="1"/>
  <c r="G1689" i="1" s="1"/>
  <c r="C1690" i="1"/>
  <c r="D1690" i="1" s="1"/>
  <c r="G1690" i="1" s="1"/>
  <c r="C1691" i="1"/>
  <c r="D1691" i="1" s="1"/>
  <c r="G1691" i="1" s="1"/>
  <c r="C1692" i="1"/>
  <c r="D1692" i="1" s="1"/>
  <c r="G1692" i="1" s="1"/>
  <c r="C1693" i="1"/>
  <c r="D1693" i="1" s="1"/>
  <c r="G1693" i="1" s="1"/>
  <c r="C1694" i="1"/>
  <c r="D1694" i="1" s="1"/>
  <c r="G1694" i="1" s="1"/>
  <c r="C1695" i="1"/>
  <c r="D1695" i="1" s="1"/>
  <c r="G1695" i="1" s="1"/>
  <c r="C1696" i="1"/>
  <c r="D1696" i="1" s="1"/>
  <c r="G1696" i="1" s="1"/>
  <c r="C1697" i="1"/>
  <c r="D1697" i="1" s="1"/>
  <c r="G1697" i="1" s="1"/>
  <c r="C1698" i="1"/>
  <c r="D1698" i="1" s="1"/>
  <c r="G1698" i="1" s="1"/>
  <c r="C1699" i="1"/>
  <c r="D1699" i="1" s="1"/>
  <c r="G1699" i="1" s="1"/>
  <c r="C1700" i="1"/>
  <c r="D1700" i="1" s="1"/>
  <c r="G1700" i="1" s="1"/>
  <c r="C1701" i="1"/>
  <c r="D1701" i="1" s="1"/>
  <c r="G1701" i="1" s="1"/>
  <c r="C1702" i="1"/>
  <c r="D1702" i="1" s="1"/>
  <c r="G1702" i="1" s="1"/>
  <c r="C1703" i="1"/>
  <c r="D1703" i="1" s="1"/>
  <c r="G1703" i="1" s="1"/>
  <c r="C1704" i="1"/>
  <c r="D1704" i="1" s="1"/>
  <c r="G1704" i="1" s="1"/>
  <c r="C1705" i="1"/>
  <c r="D1705" i="1" s="1"/>
  <c r="G1705" i="1" s="1"/>
  <c r="C1706" i="1"/>
  <c r="D1706" i="1" s="1"/>
  <c r="G1706" i="1" s="1"/>
  <c r="C1707" i="1"/>
  <c r="D1707" i="1" s="1"/>
  <c r="G1707" i="1" s="1"/>
  <c r="C1708" i="1"/>
  <c r="D1708" i="1" s="1"/>
  <c r="G1708" i="1" s="1"/>
  <c r="C1709" i="1"/>
  <c r="D1709" i="1" s="1"/>
  <c r="G1709" i="1" s="1"/>
  <c r="C1710" i="1"/>
  <c r="D1710" i="1" s="1"/>
  <c r="G1710" i="1" s="1"/>
  <c r="C1711" i="1"/>
  <c r="D1711" i="1" s="1"/>
  <c r="G1711" i="1" s="1"/>
  <c r="C1712" i="1"/>
  <c r="D1712" i="1" s="1"/>
  <c r="G1712" i="1" s="1"/>
  <c r="C1713" i="1"/>
  <c r="D1713" i="1" s="1"/>
  <c r="G1713" i="1" s="1"/>
  <c r="C1714" i="1"/>
  <c r="D1714" i="1" s="1"/>
  <c r="G1714" i="1" s="1"/>
  <c r="C1715" i="1"/>
  <c r="D1715" i="1" s="1"/>
  <c r="G1715" i="1" s="1"/>
  <c r="C1716" i="1"/>
  <c r="D1716" i="1" s="1"/>
  <c r="G1716" i="1" s="1"/>
  <c r="C1717" i="1"/>
  <c r="D1717" i="1" s="1"/>
  <c r="G1717" i="1" s="1"/>
  <c r="C1718" i="1"/>
  <c r="D1718" i="1" s="1"/>
  <c r="G1718" i="1" s="1"/>
  <c r="C1719" i="1"/>
  <c r="D1719" i="1" s="1"/>
  <c r="G1719" i="1" s="1"/>
  <c r="C1720" i="1"/>
  <c r="D1720" i="1" s="1"/>
  <c r="G1720" i="1" s="1"/>
  <c r="C1721" i="1"/>
  <c r="D1721" i="1" s="1"/>
  <c r="G1721" i="1" s="1"/>
  <c r="C1722" i="1"/>
  <c r="D1722" i="1" s="1"/>
  <c r="G1722" i="1" s="1"/>
  <c r="C1723" i="1"/>
  <c r="D1723" i="1" s="1"/>
  <c r="G1723" i="1" s="1"/>
  <c r="C1724" i="1"/>
  <c r="D1724" i="1" s="1"/>
  <c r="G1724" i="1" s="1"/>
  <c r="C1725" i="1"/>
  <c r="D1725" i="1" s="1"/>
  <c r="G1725" i="1" s="1"/>
  <c r="C1726" i="1"/>
  <c r="D1726" i="1" s="1"/>
  <c r="G1726" i="1" s="1"/>
  <c r="C1727" i="1"/>
  <c r="D1727" i="1" s="1"/>
  <c r="G1727" i="1" s="1"/>
  <c r="C1728" i="1"/>
  <c r="D1728" i="1" s="1"/>
  <c r="G1728" i="1" s="1"/>
  <c r="C1729" i="1"/>
  <c r="D1729" i="1" s="1"/>
  <c r="G1729" i="1" s="1"/>
  <c r="C1730" i="1"/>
  <c r="D1730" i="1" s="1"/>
  <c r="G1730" i="1" s="1"/>
  <c r="C1731" i="1"/>
  <c r="D1731" i="1" s="1"/>
  <c r="G1731" i="1" s="1"/>
  <c r="C1732" i="1"/>
  <c r="D1732" i="1" s="1"/>
  <c r="G1732" i="1" s="1"/>
  <c r="C1733" i="1"/>
  <c r="D1733" i="1" s="1"/>
  <c r="G1733" i="1" s="1"/>
  <c r="C1734" i="1"/>
  <c r="D1734" i="1" s="1"/>
  <c r="G1734" i="1" s="1"/>
  <c r="C1735" i="1"/>
  <c r="D1735" i="1" s="1"/>
  <c r="G1735" i="1" s="1"/>
  <c r="C1736" i="1"/>
  <c r="D1736" i="1" s="1"/>
  <c r="G1736" i="1" s="1"/>
  <c r="C1737" i="1"/>
  <c r="D1737" i="1" s="1"/>
  <c r="G1737" i="1" s="1"/>
  <c r="C1738" i="1"/>
  <c r="D1738" i="1" s="1"/>
  <c r="G1738" i="1" s="1"/>
  <c r="C1739" i="1"/>
  <c r="D1739" i="1" s="1"/>
  <c r="G1739" i="1" s="1"/>
  <c r="C1740" i="1"/>
  <c r="D1740" i="1" s="1"/>
  <c r="G1740" i="1" s="1"/>
  <c r="C1741" i="1"/>
  <c r="D1741" i="1" s="1"/>
  <c r="G1741" i="1" s="1"/>
  <c r="C1742" i="1"/>
  <c r="D1742" i="1" s="1"/>
  <c r="G1742" i="1" s="1"/>
  <c r="C1743" i="1"/>
  <c r="D1743" i="1" s="1"/>
  <c r="G1743" i="1" s="1"/>
  <c r="C1744" i="1"/>
  <c r="D1744" i="1" s="1"/>
  <c r="G1744" i="1" s="1"/>
  <c r="C1745" i="1"/>
  <c r="D1745" i="1" s="1"/>
  <c r="G1745" i="1" s="1"/>
  <c r="C1746" i="1"/>
  <c r="D1746" i="1" s="1"/>
  <c r="G1746" i="1" s="1"/>
  <c r="C1747" i="1"/>
  <c r="D1747" i="1" s="1"/>
  <c r="G1747" i="1" s="1"/>
  <c r="C1748" i="1"/>
  <c r="D1748" i="1" s="1"/>
  <c r="G1748" i="1" s="1"/>
  <c r="C1749" i="1"/>
  <c r="D1749" i="1" s="1"/>
  <c r="G1749" i="1" s="1"/>
  <c r="C1750" i="1"/>
  <c r="D1750" i="1" s="1"/>
  <c r="G1750" i="1" s="1"/>
  <c r="C1751" i="1"/>
  <c r="D1751" i="1" s="1"/>
  <c r="G1751" i="1" s="1"/>
  <c r="C1752" i="1"/>
  <c r="D1752" i="1" s="1"/>
  <c r="G1752" i="1" s="1"/>
  <c r="C1753" i="1"/>
  <c r="D1753" i="1" s="1"/>
  <c r="G1753" i="1" s="1"/>
  <c r="C1754" i="1"/>
  <c r="D1754" i="1" s="1"/>
  <c r="G1754" i="1" s="1"/>
  <c r="C1755" i="1"/>
  <c r="D1755" i="1" s="1"/>
  <c r="G1755" i="1" s="1"/>
  <c r="C1756" i="1"/>
  <c r="D1756" i="1" s="1"/>
  <c r="G1756" i="1" s="1"/>
  <c r="C1757" i="1"/>
  <c r="D1757" i="1" s="1"/>
  <c r="G1757" i="1" s="1"/>
  <c r="C1758" i="1"/>
  <c r="D1758" i="1" s="1"/>
  <c r="G1758" i="1" s="1"/>
  <c r="C1759" i="1"/>
  <c r="D1759" i="1" s="1"/>
  <c r="G1759" i="1" s="1"/>
  <c r="C1760" i="1"/>
  <c r="D1760" i="1" s="1"/>
  <c r="G1760" i="1" s="1"/>
  <c r="C1761" i="1"/>
  <c r="D1761" i="1" s="1"/>
  <c r="G1761" i="1" s="1"/>
  <c r="C1762" i="1"/>
  <c r="D1762" i="1" s="1"/>
  <c r="G1762" i="1" s="1"/>
  <c r="C1763" i="1"/>
  <c r="D1763" i="1" s="1"/>
  <c r="G1763" i="1" s="1"/>
  <c r="C1764" i="1"/>
  <c r="D1764" i="1" s="1"/>
  <c r="G1764" i="1" s="1"/>
  <c r="C1765" i="1"/>
  <c r="D1765" i="1" s="1"/>
  <c r="G1765" i="1" s="1"/>
  <c r="C1766" i="1"/>
  <c r="D1766" i="1" s="1"/>
  <c r="G1766" i="1" s="1"/>
  <c r="C1767" i="1"/>
  <c r="D1767" i="1" s="1"/>
  <c r="G1767" i="1" s="1"/>
  <c r="C1768" i="1"/>
  <c r="D1768" i="1" s="1"/>
  <c r="G1768" i="1" s="1"/>
  <c r="C1769" i="1"/>
  <c r="D1769" i="1" s="1"/>
  <c r="G1769" i="1" s="1"/>
  <c r="C1770" i="1"/>
  <c r="D1770" i="1" s="1"/>
  <c r="G1770" i="1" s="1"/>
  <c r="C1771" i="1"/>
  <c r="D1771" i="1" s="1"/>
  <c r="G1771" i="1" s="1"/>
  <c r="C1772" i="1"/>
  <c r="D1772" i="1" s="1"/>
  <c r="G1772" i="1" s="1"/>
  <c r="C1773" i="1"/>
  <c r="D1773" i="1" s="1"/>
  <c r="G1773" i="1" s="1"/>
  <c r="C1774" i="1"/>
  <c r="D1774" i="1" s="1"/>
  <c r="G1774" i="1" s="1"/>
  <c r="C1775" i="1"/>
  <c r="D1775" i="1" s="1"/>
  <c r="G1775" i="1" s="1"/>
  <c r="C1776" i="1"/>
  <c r="D1776" i="1" s="1"/>
  <c r="G1776" i="1" s="1"/>
  <c r="C1777" i="1"/>
  <c r="D1777" i="1" s="1"/>
  <c r="G1777" i="1" s="1"/>
  <c r="C1778" i="1"/>
  <c r="D1778" i="1" s="1"/>
  <c r="G1778" i="1" s="1"/>
  <c r="C1779" i="1"/>
  <c r="D1779" i="1" s="1"/>
  <c r="G1779" i="1" s="1"/>
  <c r="C1780" i="1"/>
  <c r="D1780" i="1" s="1"/>
  <c r="G1780" i="1" s="1"/>
  <c r="C1781" i="1"/>
  <c r="D1781" i="1" s="1"/>
  <c r="G1781" i="1" s="1"/>
  <c r="C1782" i="1"/>
  <c r="D1782" i="1" s="1"/>
  <c r="G1782" i="1" s="1"/>
  <c r="C1783" i="1"/>
  <c r="D1783" i="1" s="1"/>
  <c r="G1783" i="1" s="1"/>
  <c r="C1784" i="1"/>
  <c r="D1784" i="1" s="1"/>
  <c r="G1784" i="1" s="1"/>
  <c r="C1785" i="1"/>
  <c r="D1785" i="1" s="1"/>
  <c r="G1785" i="1" s="1"/>
  <c r="C1786" i="1"/>
  <c r="D1786" i="1" s="1"/>
  <c r="G1786" i="1" s="1"/>
  <c r="C1787" i="1"/>
  <c r="D1787" i="1" s="1"/>
  <c r="G1787" i="1" s="1"/>
  <c r="C1788" i="1"/>
  <c r="D1788" i="1" s="1"/>
  <c r="G1788" i="1" s="1"/>
  <c r="C1789" i="1"/>
  <c r="D1789" i="1" s="1"/>
  <c r="G1789" i="1" s="1"/>
  <c r="C1790" i="1"/>
  <c r="D1790" i="1" s="1"/>
  <c r="G1790" i="1" s="1"/>
  <c r="C1791" i="1"/>
  <c r="D1791" i="1" s="1"/>
  <c r="G1791" i="1" s="1"/>
  <c r="C1792" i="1"/>
  <c r="D1792" i="1" s="1"/>
  <c r="G1792" i="1" s="1"/>
  <c r="C1793" i="1"/>
  <c r="D1793" i="1" s="1"/>
  <c r="G1793" i="1" s="1"/>
  <c r="C1794" i="1"/>
  <c r="D1794" i="1" s="1"/>
  <c r="G1794" i="1" s="1"/>
  <c r="C1795" i="1"/>
  <c r="D1795" i="1" s="1"/>
  <c r="G1795" i="1" s="1"/>
  <c r="C1796" i="1"/>
  <c r="D1796" i="1" s="1"/>
  <c r="G1796" i="1" s="1"/>
  <c r="C1797" i="1"/>
  <c r="D1797" i="1" s="1"/>
  <c r="G1797" i="1" s="1"/>
  <c r="C1798" i="1"/>
  <c r="D1798" i="1" s="1"/>
  <c r="G1798" i="1" s="1"/>
  <c r="C1799" i="1"/>
  <c r="D1799" i="1" s="1"/>
  <c r="G1799" i="1" s="1"/>
  <c r="C1800" i="1"/>
  <c r="D1800" i="1" s="1"/>
  <c r="G1800" i="1" s="1"/>
  <c r="C1801" i="1"/>
  <c r="D1801" i="1" s="1"/>
  <c r="G1801" i="1" s="1"/>
  <c r="C1802" i="1"/>
  <c r="D1802" i="1" s="1"/>
  <c r="G1802" i="1" s="1"/>
  <c r="C1803" i="1"/>
  <c r="D1803" i="1" s="1"/>
  <c r="G1803" i="1" s="1"/>
  <c r="C1804" i="1"/>
  <c r="D1804" i="1" s="1"/>
  <c r="G1804" i="1" s="1"/>
  <c r="C1805" i="1"/>
  <c r="D1805" i="1" s="1"/>
  <c r="G1805" i="1" s="1"/>
  <c r="C1806" i="1"/>
  <c r="D1806" i="1" s="1"/>
  <c r="G1806" i="1" s="1"/>
  <c r="C1807" i="1"/>
  <c r="D1807" i="1" s="1"/>
  <c r="G1807" i="1" s="1"/>
  <c r="C1808" i="1"/>
  <c r="D1808" i="1" s="1"/>
  <c r="G1808" i="1" s="1"/>
  <c r="C1809" i="1"/>
  <c r="D1809" i="1" s="1"/>
  <c r="G1809" i="1" s="1"/>
  <c r="C1810" i="1"/>
  <c r="D1810" i="1" s="1"/>
  <c r="G1810" i="1" s="1"/>
  <c r="C1811" i="1"/>
  <c r="D1811" i="1" s="1"/>
  <c r="G1811" i="1" s="1"/>
  <c r="C1812" i="1"/>
  <c r="D1812" i="1" s="1"/>
  <c r="G1812" i="1" s="1"/>
  <c r="C1813" i="1"/>
  <c r="D1813" i="1" s="1"/>
  <c r="G1813" i="1" s="1"/>
  <c r="C1814" i="1"/>
  <c r="D1814" i="1" s="1"/>
  <c r="G1814" i="1" s="1"/>
  <c r="C1815" i="1"/>
  <c r="D1815" i="1" s="1"/>
  <c r="G1815" i="1" s="1"/>
  <c r="C1816" i="1"/>
  <c r="D1816" i="1" s="1"/>
  <c r="G1816" i="1" s="1"/>
  <c r="C1817" i="1"/>
  <c r="D1817" i="1" s="1"/>
  <c r="G1817" i="1" s="1"/>
  <c r="C1818" i="1"/>
  <c r="D1818" i="1" s="1"/>
  <c r="G1818" i="1" s="1"/>
  <c r="C1819" i="1"/>
  <c r="D1819" i="1" s="1"/>
  <c r="G1819" i="1" s="1"/>
  <c r="C1820" i="1"/>
  <c r="D1820" i="1" s="1"/>
  <c r="G1820" i="1" s="1"/>
  <c r="C1821" i="1"/>
  <c r="D1821" i="1" s="1"/>
  <c r="G1821" i="1" s="1"/>
  <c r="C1822" i="1"/>
  <c r="D1822" i="1" s="1"/>
  <c r="G1822" i="1" s="1"/>
  <c r="C1823" i="1"/>
  <c r="D1823" i="1" s="1"/>
  <c r="G1823" i="1" s="1"/>
  <c r="C1824" i="1"/>
  <c r="D1824" i="1" s="1"/>
  <c r="G1824" i="1" s="1"/>
  <c r="C1825" i="1"/>
  <c r="D1825" i="1" s="1"/>
  <c r="G1825" i="1" s="1"/>
  <c r="C1826" i="1"/>
  <c r="D1826" i="1" s="1"/>
  <c r="G1826" i="1" s="1"/>
  <c r="C1827" i="1"/>
  <c r="D1827" i="1" s="1"/>
  <c r="G1827" i="1" s="1"/>
  <c r="C1828" i="1"/>
  <c r="D1828" i="1" s="1"/>
  <c r="G1828" i="1" s="1"/>
  <c r="C1829" i="1"/>
  <c r="D1829" i="1" s="1"/>
  <c r="G1829" i="1" s="1"/>
  <c r="C1830" i="1"/>
  <c r="D1830" i="1" s="1"/>
  <c r="G1830" i="1" s="1"/>
  <c r="C1831" i="1"/>
  <c r="D1831" i="1" s="1"/>
  <c r="G1831" i="1" s="1"/>
  <c r="C1832" i="1"/>
  <c r="D1832" i="1" s="1"/>
  <c r="G1832" i="1" s="1"/>
  <c r="C1833" i="1"/>
  <c r="D1833" i="1" s="1"/>
  <c r="G1833" i="1" s="1"/>
  <c r="C1834" i="1"/>
  <c r="D1834" i="1" s="1"/>
  <c r="G1834" i="1" s="1"/>
  <c r="C1835" i="1"/>
  <c r="D1835" i="1" s="1"/>
  <c r="G1835" i="1" s="1"/>
  <c r="C1836" i="1"/>
  <c r="D1836" i="1" s="1"/>
  <c r="G1836" i="1" s="1"/>
  <c r="C1837" i="1"/>
  <c r="D1837" i="1" s="1"/>
  <c r="G1837" i="1" s="1"/>
  <c r="C1838" i="1"/>
  <c r="D1838" i="1" s="1"/>
  <c r="G1838" i="1" s="1"/>
  <c r="C1839" i="1"/>
  <c r="D1839" i="1" s="1"/>
  <c r="G1839" i="1" s="1"/>
  <c r="C1840" i="1"/>
  <c r="D1840" i="1" s="1"/>
  <c r="G1840" i="1" s="1"/>
  <c r="C1841" i="1"/>
  <c r="D1841" i="1" s="1"/>
  <c r="G1841" i="1" s="1"/>
  <c r="C1842" i="1"/>
  <c r="D1842" i="1" s="1"/>
  <c r="G1842" i="1" s="1"/>
  <c r="C1843" i="1"/>
  <c r="D1843" i="1" s="1"/>
  <c r="G1843" i="1" s="1"/>
  <c r="C1844" i="1"/>
  <c r="D1844" i="1" s="1"/>
  <c r="G1844" i="1" s="1"/>
  <c r="C1845" i="1"/>
  <c r="D1845" i="1" s="1"/>
  <c r="G1845" i="1" s="1"/>
  <c r="C1846" i="1"/>
  <c r="D1846" i="1" s="1"/>
  <c r="G1846" i="1" s="1"/>
  <c r="C1847" i="1"/>
  <c r="D1847" i="1" s="1"/>
  <c r="G1847" i="1" s="1"/>
  <c r="C1848" i="1"/>
  <c r="D1848" i="1" s="1"/>
  <c r="G1848" i="1" s="1"/>
  <c r="C1849" i="1"/>
  <c r="D1849" i="1" s="1"/>
  <c r="G1849" i="1" s="1"/>
  <c r="C1850" i="1"/>
  <c r="D1850" i="1" s="1"/>
  <c r="G1850" i="1" s="1"/>
  <c r="C1851" i="1"/>
  <c r="D1851" i="1" s="1"/>
  <c r="G1851" i="1" s="1"/>
  <c r="C1852" i="1"/>
  <c r="D1852" i="1" s="1"/>
  <c r="G1852" i="1" s="1"/>
  <c r="C1853" i="1"/>
  <c r="D1853" i="1" s="1"/>
  <c r="G1853" i="1" s="1"/>
  <c r="C1854" i="1"/>
  <c r="D1854" i="1" s="1"/>
  <c r="G1854" i="1" s="1"/>
  <c r="C1855" i="1"/>
  <c r="D1855" i="1" s="1"/>
  <c r="G1855" i="1" s="1"/>
  <c r="C1856" i="1"/>
  <c r="D1856" i="1" s="1"/>
  <c r="G1856" i="1" s="1"/>
  <c r="C1857" i="1"/>
  <c r="D1857" i="1" s="1"/>
  <c r="G1857" i="1" s="1"/>
  <c r="C1858" i="1"/>
  <c r="D1858" i="1" s="1"/>
  <c r="G1858" i="1" s="1"/>
  <c r="C1859" i="1"/>
  <c r="D1859" i="1" s="1"/>
  <c r="G1859" i="1" s="1"/>
  <c r="C1860" i="1"/>
  <c r="D1860" i="1" s="1"/>
  <c r="G1860" i="1" s="1"/>
  <c r="C1861" i="1"/>
  <c r="D1861" i="1" s="1"/>
  <c r="G1861" i="1" s="1"/>
  <c r="C1862" i="1"/>
  <c r="D1862" i="1" s="1"/>
  <c r="G1862" i="1" s="1"/>
  <c r="C1863" i="1"/>
  <c r="D1863" i="1" s="1"/>
  <c r="G1863" i="1" s="1"/>
  <c r="C1864" i="1"/>
  <c r="D1864" i="1" s="1"/>
  <c r="G1864" i="1" s="1"/>
  <c r="C1865" i="1"/>
  <c r="D1865" i="1" s="1"/>
  <c r="G1865" i="1" s="1"/>
  <c r="C1866" i="1"/>
  <c r="D1866" i="1" s="1"/>
  <c r="G1866" i="1" s="1"/>
  <c r="C1867" i="1"/>
  <c r="D1867" i="1" s="1"/>
  <c r="G1867" i="1" s="1"/>
  <c r="C1868" i="1"/>
  <c r="D1868" i="1" s="1"/>
  <c r="G1868" i="1" s="1"/>
  <c r="C1869" i="1"/>
  <c r="D1869" i="1" s="1"/>
  <c r="G1869" i="1" s="1"/>
  <c r="C1870" i="1"/>
  <c r="D1870" i="1" s="1"/>
  <c r="G1870" i="1" s="1"/>
  <c r="C1871" i="1"/>
  <c r="D1871" i="1" s="1"/>
  <c r="G1871" i="1" s="1"/>
  <c r="C1872" i="1"/>
  <c r="D1872" i="1" s="1"/>
  <c r="G1872" i="1" s="1"/>
  <c r="C1873" i="1"/>
  <c r="D1873" i="1" s="1"/>
  <c r="G1873" i="1" s="1"/>
  <c r="C1874" i="1"/>
  <c r="D1874" i="1" s="1"/>
  <c r="G1874" i="1" s="1"/>
  <c r="C1875" i="1"/>
  <c r="D1875" i="1" s="1"/>
  <c r="G1875" i="1" s="1"/>
  <c r="C1876" i="1"/>
  <c r="D1876" i="1" s="1"/>
  <c r="G1876" i="1" s="1"/>
  <c r="C1877" i="1"/>
  <c r="D1877" i="1" s="1"/>
  <c r="G1877" i="1" s="1"/>
  <c r="C1878" i="1"/>
  <c r="D1878" i="1" s="1"/>
  <c r="G1878" i="1" s="1"/>
  <c r="C1879" i="1"/>
  <c r="D1879" i="1" s="1"/>
  <c r="G1879" i="1" s="1"/>
  <c r="C1880" i="1"/>
  <c r="D1880" i="1" s="1"/>
  <c r="G1880" i="1" s="1"/>
  <c r="C1881" i="1"/>
  <c r="D1881" i="1" s="1"/>
  <c r="G1881" i="1" s="1"/>
  <c r="C1882" i="1"/>
  <c r="D1882" i="1" s="1"/>
  <c r="G1882" i="1" s="1"/>
  <c r="C1883" i="1"/>
  <c r="D1883" i="1" s="1"/>
  <c r="G1883" i="1" s="1"/>
  <c r="C1884" i="1"/>
  <c r="D1884" i="1" s="1"/>
  <c r="G1884" i="1" s="1"/>
  <c r="C1885" i="1"/>
  <c r="D1885" i="1" s="1"/>
  <c r="G1885" i="1" s="1"/>
  <c r="C1886" i="1"/>
  <c r="D1886" i="1" s="1"/>
  <c r="G1886" i="1" s="1"/>
  <c r="C1887" i="1"/>
  <c r="D1887" i="1" s="1"/>
  <c r="G1887" i="1" s="1"/>
  <c r="C1888" i="1"/>
  <c r="D1888" i="1" s="1"/>
  <c r="G1888" i="1" s="1"/>
  <c r="C1889" i="1"/>
  <c r="D1889" i="1" s="1"/>
  <c r="G1889" i="1" s="1"/>
  <c r="C1890" i="1"/>
  <c r="D1890" i="1" s="1"/>
  <c r="G1890" i="1" s="1"/>
  <c r="C1891" i="1"/>
  <c r="D1891" i="1" s="1"/>
  <c r="G1891" i="1" s="1"/>
  <c r="C1892" i="1"/>
  <c r="D1892" i="1" s="1"/>
  <c r="G1892" i="1" s="1"/>
  <c r="C1893" i="1"/>
  <c r="D1893" i="1" s="1"/>
  <c r="G1893" i="1" s="1"/>
  <c r="C1894" i="1"/>
  <c r="D1894" i="1" s="1"/>
  <c r="G1894" i="1" s="1"/>
  <c r="C1895" i="1"/>
  <c r="D1895" i="1" s="1"/>
  <c r="G1895" i="1" s="1"/>
  <c r="C1896" i="1"/>
  <c r="D1896" i="1" s="1"/>
  <c r="G1896" i="1" s="1"/>
  <c r="C1897" i="1"/>
  <c r="D1897" i="1" s="1"/>
  <c r="G1897" i="1" s="1"/>
  <c r="C1898" i="1"/>
  <c r="D1898" i="1" s="1"/>
  <c r="G1898" i="1" s="1"/>
  <c r="C1899" i="1"/>
  <c r="D1899" i="1" s="1"/>
  <c r="G1899" i="1" s="1"/>
  <c r="C1900" i="1"/>
  <c r="D1900" i="1" s="1"/>
  <c r="G1900" i="1" s="1"/>
  <c r="C1901" i="1"/>
  <c r="D1901" i="1" s="1"/>
  <c r="G1901" i="1" s="1"/>
  <c r="C1902" i="1"/>
  <c r="D1902" i="1" s="1"/>
  <c r="G1902" i="1" s="1"/>
  <c r="C1903" i="1"/>
  <c r="D1903" i="1" s="1"/>
  <c r="G1903" i="1" s="1"/>
  <c r="C1904" i="1"/>
  <c r="D1904" i="1" s="1"/>
  <c r="G1904" i="1" s="1"/>
  <c r="C1905" i="1"/>
  <c r="D1905" i="1" s="1"/>
  <c r="G1905" i="1" s="1"/>
  <c r="C1906" i="1"/>
  <c r="D1906" i="1" s="1"/>
  <c r="G1906" i="1" s="1"/>
  <c r="C1907" i="1"/>
  <c r="D1907" i="1" s="1"/>
  <c r="G1907" i="1" s="1"/>
  <c r="C1908" i="1"/>
  <c r="D1908" i="1" s="1"/>
  <c r="G1908" i="1" s="1"/>
  <c r="C1909" i="1"/>
  <c r="D1909" i="1" s="1"/>
  <c r="G1909" i="1" s="1"/>
  <c r="C1910" i="1"/>
  <c r="D1910" i="1" s="1"/>
  <c r="G1910" i="1" s="1"/>
  <c r="C1911" i="1"/>
  <c r="D1911" i="1" s="1"/>
  <c r="G1911" i="1" s="1"/>
  <c r="C1912" i="1"/>
  <c r="D1912" i="1" s="1"/>
  <c r="G1912" i="1" s="1"/>
  <c r="C1913" i="1"/>
  <c r="D1913" i="1" s="1"/>
  <c r="G1913" i="1" s="1"/>
  <c r="C1914" i="1"/>
  <c r="D1914" i="1" s="1"/>
  <c r="G1914" i="1" s="1"/>
  <c r="C1915" i="1"/>
  <c r="D1915" i="1" s="1"/>
  <c r="G1915" i="1" s="1"/>
  <c r="C1916" i="1"/>
  <c r="D1916" i="1" s="1"/>
  <c r="G1916" i="1" s="1"/>
  <c r="C1917" i="1"/>
  <c r="D1917" i="1" s="1"/>
  <c r="G1917" i="1" s="1"/>
  <c r="C1918" i="1"/>
  <c r="D1918" i="1" s="1"/>
  <c r="G1918" i="1" s="1"/>
  <c r="C1919" i="1"/>
  <c r="D1919" i="1" s="1"/>
  <c r="G1919" i="1" s="1"/>
  <c r="C1920" i="1"/>
  <c r="D1920" i="1" s="1"/>
  <c r="G1920" i="1" s="1"/>
  <c r="C1921" i="1"/>
  <c r="D1921" i="1" s="1"/>
  <c r="G1921" i="1" s="1"/>
  <c r="C1922" i="1"/>
  <c r="D1922" i="1" s="1"/>
  <c r="G1922" i="1" s="1"/>
  <c r="C1923" i="1"/>
  <c r="D1923" i="1" s="1"/>
  <c r="G1923" i="1" s="1"/>
  <c r="C1924" i="1"/>
  <c r="D1924" i="1" s="1"/>
  <c r="G1924" i="1" s="1"/>
  <c r="C1925" i="1"/>
  <c r="D1925" i="1" s="1"/>
  <c r="G1925" i="1" s="1"/>
  <c r="C1926" i="1"/>
  <c r="D1926" i="1" s="1"/>
  <c r="G1926" i="1" s="1"/>
  <c r="C1927" i="1"/>
  <c r="D1927" i="1" s="1"/>
  <c r="G1927" i="1" s="1"/>
  <c r="C1928" i="1"/>
  <c r="D1928" i="1" s="1"/>
  <c r="G1928" i="1" s="1"/>
  <c r="C1929" i="1"/>
  <c r="D1929" i="1" s="1"/>
  <c r="G1929" i="1" s="1"/>
  <c r="C1930" i="1"/>
  <c r="D1930" i="1" s="1"/>
  <c r="G1930" i="1" s="1"/>
  <c r="C1931" i="1"/>
  <c r="D1931" i="1" s="1"/>
  <c r="G1931" i="1" s="1"/>
  <c r="C1932" i="1"/>
  <c r="D1932" i="1" s="1"/>
  <c r="G1932" i="1" s="1"/>
  <c r="C1933" i="1"/>
  <c r="D1933" i="1" s="1"/>
  <c r="G1933" i="1" s="1"/>
  <c r="C1934" i="1"/>
  <c r="D1934" i="1" s="1"/>
  <c r="G1934" i="1" s="1"/>
  <c r="C1935" i="1"/>
  <c r="D1935" i="1" s="1"/>
  <c r="G1935" i="1" s="1"/>
  <c r="C1936" i="1"/>
  <c r="D1936" i="1" s="1"/>
  <c r="G1936" i="1" s="1"/>
  <c r="C1937" i="1"/>
  <c r="D1937" i="1" s="1"/>
  <c r="G1937" i="1" s="1"/>
  <c r="C1938" i="1"/>
  <c r="D1938" i="1" s="1"/>
  <c r="G1938" i="1" s="1"/>
  <c r="C1939" i="1"/>
  <c r="D1939" i="1" s="1"/>
  <c r="G1939" i="1" s="1"/>
  <c r="C1940" i="1"/>
  <c r="D1940" i="1" s="1"/>
  <c r="G1940" i="1" s="1"/>
  <c r="C1941" i="1"/>
  <c r="D1941" i="1" s="1"/>
  <c r="G1941" i="1" s="1"/>
  <c r="C1942" i="1"/>
  <c r="D1942" i="1" s="1"/>
  <c r="G1942" i="1" s="1"/>
  <c r="C1943" i="1"/>
  <c r="D1943" i="1" s="1"/>
  <c r="G1943" i="1" s="1"/>
  <c r="C1944" i="1"/>
  <c r="D1944" i="1" s="1"/>
  <c r="G1944" i="1" s="1"/>
  <c r="C1945" i="1"/>
  <c r="D1945" i="1" s="1"/>
  <c r="G1945" i="1" s="1"/>
  <c r="C1946" i="1"/>
  <c r="D1946" i="1" s="1"/>
  <c r="G1946" i="1" s="1"/>
  <c r="C1947" i="1"/>
  <c r="D1947" i="1" s="1"/>
  <c r="G1947" i="1" s="1"/>
  <c r="C1948" i="1"/>
  <c r="D1948" i="1" s="1"/>
  <c r="G1948" i="1" s="1"/>
  <c r="C1949" i="1"/>
  <c r="D1949" i="1" s="1"/>
  <c r="G1949" i="1" s="1"/>
  <c r="C1950" i="1"/>
  <c r="D1950" i="1" s="1"/>
  <c r="G1950" i="1" s="1"/>
  <c r="C1951" i="1"/>
  <c r="D1951" i="1" s="1"/>
  <c r="G1951" i="1" s="1"/>
  <c r="C1952" i="1"/>
  <c r="D1952" i="1" s="1"/>
  <c r="G1952" i="1" s="1"/>
  <c r="C1953" i="1"/>
  <c r="D1953" i="1" s="1"/>
  <c r="G1953" i="1" s="1"/>
  <c r="C1954" i="1"/>
  <c r="D1954" i="1" s="1"/>
  <c r="G1954" i="1" s="1"/>
  <c r="C1955" i="1"/>
  <c r="D1955" i="1" s="1"/>
  <c r="G1955" i="1" s="1"/>
  <c r="C1956" i="1"/>
  <c r="D1956" i="1" s="1"/>
  <c r="G1956" i="1" s="1"/>
  <c r="C1957" i="1"/>
  <c r="D1957" i="1" s="1"/>
  <c r="G1957" i="1" s="1"/>
  <c r="C1958" i="1"/>
  <c r="D1958" i="1" s="1"/>
  <c r="G1958" i="1" s="1"/>
  <c r="C1959" i="1"/>
  <c r="D1959" i="1" s="1"/>
  <c r="G1959" i="1" s="1"/>
  <c r="C1960" i="1"/>
  <c r="D1960" i="1" s="1"/>
  <c r="G1960" i="1" s="1"/>
  <c r="C1961" i="1"/>
  <c r="D1961" i="1" s="1"/>
  <c r="G1961" i="1" s="1"/>
  <c r="C1962" i="1"/>
  <c r="D1962" i="1" s="1"/>
  <c r="G1962" i="1" s="1"/>
  <c r="C1963" i="1"/>
  <c r="D1963" i="1" s="1"/>
  <c r="G1963" i="1" s="1"/>
  <c r="C1964" i="1"/>
  <c r="D1964" i="1" s="1"/>
  <c r="G1964" i="1" s="1"/>
  <c r="C1965" i="1"/>
  <c r="D1965" i="1" s="1"/>
  <c r="G1965" i="1" s="1"/>
  <c r="C1966" i="1"/>
  <c r="D1966" i="1" s="1"/>
  <c r="G1966" i="1" s="1"/>
  <c r="C1967" i="1"/>
  <c r="D1967" i="1" s="1"/>
  <c r="G1967" i="1" s="1"/>
  <c r="C1968" i="1"/>
  <c r="D1968" i="1" s="1"/>
  <c r="G1968" i="1" s="1"/>
  <c r="C1969" i="1"/>
  <c r="D1969" i="1" s="1"/>
  <c r="G1969" i="1" s="1"/>
  <c r="C1970" i="1"/>
  <c r="D1970" i="1" s="1"/>
  <c r="G1970" i="1" s="1"/>
  <c r="C1971" i="1"/>
  <c r="D1971" i="1" s="1"/>
  <c r="G1971" i="1" s="1"/>
  <c r="C1972" i="1"/>
  <c r="D1972" i="1" s="1"/>
  <c r="G1972" i="1" s="1"/>
  <c r="C1973" i="1"/>
  <c r="D1973" i="1" s="1"/>
  <c r="G1973" i="1" s="1"/>
  <c r="C1974" i="1"/>
  <c r="D1974" i="1" s="1"/>
  <c r="G1974" i="1" s="1"/>
  <c r="C1975" i="1"/>
  <c r="D1975" i="1" s="1"/>
  <c r="G1975" i="1" s="1"/>
  <c r="C1976" i="1"/>
  <c r="D1976" i="1" s="1"/>
  <c r="G1976" i="1" s="1"/>
  <c r="C1977" i="1"/>
  <c r="D1977" i="1" s="1"/>
  <c r="G1977" i="1" s="1"/>
  <c r="C1978" i="1"/>
  <c r="D1978" i="1" s="1"/>
  <c r="G1978" i="1" s="1"/>
  <c r="C1979" i="1"/>
  <c r="D1979" i="1" s="1"/>
  <c r="G1979" i="1" s="1"/>
  <c r="C1980" i="1"/>
  <c r="D1980" i="1" s="1"/>
  <c r="G1980" i="1" s="1"/>
  <c r="C1981" i="1"/>
  <c r="D1981" i="1" s="1"/>
  <c r="G1981" i="1" s="1"/>
  <c r="C1982" i="1"/>
  <c r="D1982" i="1" s="1"/>
  <c r="G1982" i="1" s="1"/>
  <c r="C1983" i="1"/>
  <c r="D1983" i="1" s="1"/>
  <c r="G1983" i="1" s="1"/>
  <c r="C1984" i="1"/>
  <c r="D1984" i="1" s="1"/>
  <c r="G1984" i="1" s="1"/>
  <c r="C1985" i="1"/>
  <c r="D1985" i="1" s="1"/>
  <c r="G1985" i="1" s="1"/>
  <c r="C1986" i="1"/>
  <c r="D1986" i="1" s="1"/>
  <c r="G1986" i="1" s="1"/>
  <c r="C1987" i="1"/>
  <c r="D1987" i="1" s="1"/>
  <c r="G1987" i="1" s="1"/>
  <c r="C1988" i="1"/>
  <c r="D1988" i="1" s="1"/>
  <c r="G1988" i="1" s="1"/>
  <c r="C1989" i="1"/>
  <c r="D1989" i="1" s="1"/>
  <c r="G1989" i="1" s="1"/>
  <c r="C1990" i="1"/>
  <c r="D1990" i="1" s="1"/>
  <c r="G1990" i="1" s="1"/>
  <c r="C1991" i="1"/>
  <c r="D1991" i="1" s="1"/>
  <c r="G1991" i="1" s="1"/>
  <c r="C1992" i="1"/>
  <c r="D1992" i="1" s="1"/>
  <c r="G1992" i="1" s="1"/>
  <c r="C1993" i="1"/>
  <c r="D1993" i="1" s="1"/>
  <c r="G1993" i="1" s="1"/>
  <c r="C1994" i="1"/>
  <c r="D1994" i="1" s="1"/>
  <c r="G1994" i="1" s="1"/>
  <c r="C1995" i="1"/>
  <c r="D1995" i="1" s="1"/>
  <c r="G1995" i="1" s="1"/>
  <c r="C1996" i="1"/>
  <c r="D1996" i="1" s="1"/>
  <c r="G1996" i="1" s="1"/>
  <c r="C1997" i="1"/>
  <c r="D1997" i="1" s="1"/>
  <c r="G1997" i="1" s="1"/>
  <c r="C1998" i="1"/>
  <c r="D1998" i="1" s="1"/>
  <c r="G1998" i="1" s="1"/>
  <c r="C1999" i="1"/>
  <c r="D1999" i="1" s="1"/>
  <c r="G1999" i="1" s="1"/>
  <c r="C2000" i="1"/>
  <c r="D2000" i="1" s="1"/>
  <c r="G2000" i="1" s="1"/>
  <c r="C2001" i="1"/>
  <c r="D2001" i="1" s="1"/>
  <c r="G2001" i="1" s="1"/>
  <c r="C2002" i="1"/>
  <c r="D2002" i="1" s="1"/>
  <c r="G2002" i="1" s="1"/>
  <c r="C2003" i="1"/>
  <c r="D2003" i="1" s="1"/>
  <c r="G2003" i="1" s="1"/>
  <c r="C2004" i="1"/>
  <c r="D2004" i="1" s="1"/>
  <c r="G2004" i="1" s="1"/>
  <c r="C2005" i="1"/>
  <c r="D2005" i="1" s="1"/>
  <c r="G2005" i="1" s="1"/>
  <c r="C2006" i="1"/>
  <c r="D2006" i="1" s="1"/>
  <c r="G2006" i="1" s="1"/>
  <c r="C2007" i="1"/>
  <c r="D2007" i="1" s="1"/>
  <c r="G2007" i="1" s="1"/>
  <c r="C2008" i="1"/>
  <c r="D2008" i="1" s="1"/>
  <c r="G2008" i="1" s="1"/>
  <c r="C2009" i="1"/>
  <c r="D2009" i="1" s="1"/>
  <c r="G2009" i="1" s="1"/>
  <c r="C2010" i="1"/>
  <c r="D2010" i="1" s="1"/>
  <c r="G2010" i="1" s="1"/>
  <c r="C2011" i="1"/>
  <c r="D2011" i="1" s="1"/>
  <c r="G2011" i="1" s="1"/>
  <c r="C2012" i="1"/>
  <c r="D2012" i="1" s="1"/>
  <c r="G2012" i="1" s="1"/>
  <c r="C2013" i="1"/>
  <c r="D2013" i="1" s="1"/>
  <c r="G2013" i="1" s="1"/>
  <c r="C2014" i="1"/>
  <c r="D2014" i="1" s="1"/>
  <c r="G2014" i="1" s="1"/>
  <c r="C2015" i="1"/>
  <c r="D2015" i="1" s="1"/>
  <c r="G2015" i="1" s="1"/>
  <c r="C2016" i="1"/>
  <c r="D2016" i="1" s="1"/>
  <c r="G2016" i="1" s="1"/>
  <c r="C2017" i="1"/>
  <c r="D2017" i="1" s="1"/>
  <c r="G2017" i="1" s="1"/>
  <c r="C2018" i="1"/>
  <c r="D2018" i="1" s="1"/>
  <c r="G2018" i="1" s="1"/>
  <c r="C2019" i="1"/>
  <c r="D2019" i="1" s="1"/>
  <c r="G2019" i="1" s="1"/>
  <c r="C2020" i="1"/>
  <c r="D2020" i="1" s="1"/>
  <c r="G2020" i="1" s="1"/>
  <c r="C2021" i="1"/>
  <c r="D2021" i="1" s="1"/>
  <c r="G2021" i="1" s="1"/>
  <c r="C2022" i="1"/>
  <c r="D2022" i="1" s="1"/>
  <c r="G2022" i="1" s="1"/>
  <c r="C2023" i="1"/>
  <c r="D2023" i="1" s="1"/>
  <c r="G2023" i="1" s="1"/>
  <c r="C2024" i="1"/>
  <c r="D2024" i="1" s="1"/>
  <c r="G2024" i="1" s="1"/>
  <c r="C2025" i="1"/>
  <c r="D2025" i="1" s="1"/>
  <c r="G2025" i="1" s="1"/>
  <c r="C2026" i="1"/>
  <c r="D2026" i="1" s="1"/>
  <c r="G2026" i="1" s="1"/>
  <c r="C2027" i="1"/>
  <c r="D2027" i="1" s="1"/>
  <c r="G2027" i="1" s="1"/>
  <c r="C2028" i="1"/>
  <c r="D2028" i="1" s="1"/>
  <c r="G2028" i="1" s="1"/>
  <c r="C2029" i="1"/>
  <c r="D2029" i="1" s="1"/>
  <c r="G2029" i="1" s="1"/>
  <c r="C2030" i="1"/>
  <c r="D2030" i="1" s="1"/>
  <c r="G2030" i="1" s="1"/>
  <c r="C2031" i="1"/>
  <c r="D2031" i="1" s="1"/>
  <c r="G2031" i="1" s="1"/>
  <c r="C2032" i="1"/>
  <c r="D2032" i="1" s="1"/>
  <c r="G2032" i="1" s="1"/>
  <c r="C2033" i="1"/>
  <c r="D2033" i="1" s="1"/>
  <c r="G2033" i="1" s="1"/>
  <c r="C2034" i="1"/>
  <c r="D2034" i="1" s="1"/>
  <c r="G2034" i="1" s="1"/>
  <c r="C2035" i="1"/>
  <c r="D2035" i="1" s="1"/>
  <c r="G2035" i="1" s="1"/>
  <c r="C2036" i="1"/>
  <c r="D2036" i="1" s="1"/>
  <c r="G2036" i="1" s="1"/>
  <c r="C2037" i="1"/>
  <c r="D2037" i="1" s="1"/>
  <c r="G2037" i="1" s="1"/>
  <c r="C2038" i="1"/>
  <c r="D2038" i="1" s="1"/>
  <c r="G2038" i="1" s="1"/>
  <c r="C2039" i="1"/>
  <c r="D2039" i="1" s="1"/>
  <c r="G2039" i="1" s="1"/>
  <c r="C2040" i="1"/>
  <c r="D2040" i="1" s="1"/>
  <c r="G2040" i="1" s="1"/>
  <c r="C2041" i="1"/>
  <c r="D2041" i="1" s="1"/>
  <c r="G2041" i="1" s="1"/>
  <c r="C2042" i="1"/>
  <c r="D2042" i="1" s="1"/>
  <c r="G2042" i="1" s="1"/>
  <c r="C2043" i="1"/>
  <c r="D2043" i="1" s="1"/>
  <c r="G2043" i="1" s="1"/>
  <c r="C2044" i="1"/>
  <c r="D2044" i="1" s="1"/>
  <c r="G2044" i="1" s="1"/>
  <c r="C2045" i="1"/>
  <c r="D2045" i="1" s="1"/>
  <c r="G2045" i="1" s="1"/>
  <c r="C2046" i="1"/>
  <c r="D2046" i="1" s="1"/>
  <c r="G2046" i="1" s="1"/>
  <c r="C2047" i="1"/>
  <c r="D2047" i="1" s="1"/>
  <c r="G2047" i="1" s="1"/>
  <c r="C2048" i="1"/>
  <c r="D2048" i="1" s="1"/>
  <c r="G2048" i="1" s="1"/>
  <c r="C2049" i="1"/>
  <c r="D2049" i="1" s="1"/>
  <c r="G2049" i="1" s="1"/>
  <c r="C2050" i="1"/>
  <c r="D2050" i="1" s="1"/>
  <c r="G2050" i="1" s="1"/>
  <c r="C2051" i="1"/>
  <c r="D2051" i="1" s="1"/>
  <c r="G2051" i="1" s="1"/>
  <c r="C2052" i="1"/>
  <c r="D2052" i="1" s="1"/>
  <c r="G2052" i="1" s="1"/>
  <c r="C2053" i="1"/>
  <c r="D2053" i="1" s="1"/>
  <c r="G2053" i="1" s="1"/>
  <c r="C2054" i="1"/>
  <c r="D2054" i="1" s="1"/>
  <c r="G2054" i="1" s="1"/>
  <c r="C2055" i="1"/>
  <c r="D2055" i="1" s="1"/>
  <c r="G2055" i="1" s="1"/>
  <c r="C2056" i="1"/>
  <c r="D2056" i="1" s="1"/>
  <c r="G2056" i="1" s="1"/>
  <c r="C2057" i="1"/>
  <c r="D2057" i="1" s="1"/>
  <c r="G2057" i="1" s="1"/>
  <c r="C2058" i="1"/>
  <c r="D2058" i="1" s="1"/>
  <c r="G2058" i="1" s="1"/>
  <c r="C2059" i="1"/>
  <c r="D2059" i="1" s="1"/>
  <c r="G2059" i="1" s="1"/>
  <c r="C2060" i="1"/>
  <c r="D2060" i="1" s="1"/>
  <c r="G2060" i="1" s="1"/>
  <c r="C2061" i="1"/>
  <c r="D2061" i="1" s="1"/>
  <c r="G2061" i="1" s="1"/>
  <c r="C2062" i="1"/>
  <c r="D2062" i="1" s="1"/>
  <c r="G2062" i="1" s="1"/>
  <c r="C2063" i="1"/>
  <c r="D2063" i="1" s="1"/>
  <c r="G2063" i="1" s="1"/>
  <c r="C2064" i="1"/>
  <c r="D2064" i="1" s="1"/>
  <c r="G2064" i="1" s="1"/>
  <c r="C2065" i="1"/>
  <c r="D2065" i="1" s="1"/>
  <c r="G2065" i="1" s="1"/>
  <c r="C2066" i="1"/>
  <c r="D2066" i="1" s="1"/>
  <c r="G2066" i="1" s="1"/>
  <c r="C2067" i="1"/>
  <c r="D2067" i="1" s="1"/>
  <c r="G2067" i="1" s="1"/>
  <c r="C2068" i="1"/>
  <c r="D2068" i="1" s="1"/>
  <c r="G2068" i="1" s="1"/>
  <c r="C2069" i="1"/>
  <c r="D2069" i="1" s="1"/>
  <c r="G2069" i="1" s="1"/>
  <c r="C2070" i="1"/>
  <c r="D2070" i="1" s="1"/>
  <c r="G2070" i="1" s="1"/>
  <c r="C2071" i="1"/>
  <c r="D2071" i="1" s="1"/>
  <c r="G2071" i="1" s="1"/>
  <c r="C2072" i="1"/>
  <c r="D2072" i="1" s="1"/>
  <c r="G2072" i="1" s="1"/>
  <c r="C2073" i="1"/>
  <c r="D2073" i="1" s="1"/>
  <c r="G2073" i="1" s="1"/>
  <c r="C2074" i="1"/>
  <c r="D2074" i="1" s="1"/>
  <c r="G2074" i="1" s="1"/>
  <c r="C2075" i="1"/>
  <c r="D2075" i="1" s="1"/>
  <c r="G2075" i="1" s="1"/>
  <c r="C2076" i="1"/>
  <c r="D2076" i="1" s="1"/>
  <c r="G2076" i="1" s="1"/>
  <c r="C2077" i="1"/>
  <c r="D2077" i="1" s="1"/>
  <c r="G2077" i="1" s="1"/>
  <c r="C2078" i="1"/>
  <c r="D2078" i="1" s="1"/>
  <c r="G2078" i="1" s="1"/>
  <c r="C2079" i="1"/>
  <c r="D2079" i="1" s="1"/>
  <c r="G2079" i="1" s="1"/>
  <c r="C2080" i="1"/>
  <c r="D2080" i="1" s="1"/>
  <c r="G2080" i="1" s="1"/>
  <c r="C2081" i="1"/>
  <c r="D2081" i="1" s="1"/>
  <c r="G2081" i="1" s="1"/>
  <c r="C2082" i="1"/>
  <c r="D2082" i="1" s="1"/>
  <c r="G2082" i="1" s="1"/>
  <c r="C2083" i="1"/>
  <c r="D2083" i="1" s="1"/>
  <c r="G2083" i="1" s="1"/>
  <c r="C2084" i="1"/>
  <c r="D2084" i="1" s="1"/>
  <c r="G2084" i="1" s="1"/>
  <c r="C2085" i="1"/>
  <c r="D2085" i="1" s="1"/>
  <c r="G2085" i="1" s="1"/>
  <c r="C2086" i="1"/>
  <c r="D2086" i="1" s="1"/>
  <c r="G2086" i="1" s="1"/>
  <c r="C2087" i="1"/>
  <c r="D2087" i="1" s="1"/>
  <c r="G2087" i="1" s="1"/>
  <c r="C2088" i="1"/>
  <c r="D2088" i="1" s="1"/>
  <c r="G2088" i="1" s="1"/>
  <c r="C2089" i="1"/>
  <c r="D2089" i="1" s="1"/>
  <c r="G2089" i="1" s="1"/>
  <c r="C2090" i="1"/>
  <c r="D2090" i="1" s="1"/>
  <c r="G2090" i="1" s="1"/>
  <c r="C2091" i="1"/>
  <c r="D2091" i="1" s="1"/>
  <c r="G2091" i="1" s="1"/>
  <c r="C2092" i="1"/>
  <c r="D2092" i="1" s="1"/>
  <c r="G2092" i="1" s="1"/>
  <c r="C2093" i="1"/>
  <c r="D2093" i="1" s="1"/>
  <c r="G2093" i="1" s="1"/>
  <c r="C2094" i="1"/>
  <c r="D2094" i="1" s="1"/>
  <c r="G2094" i="1" s="1"/>
  <c r="C2095" i="1"/>
  <c r="D2095" i="1" s="1"/>
  <c r="G2095" i="1" s="1"/>
  <c r="C2096" i="1"/>
  <c r="D2096" i="1" s="1"/>
  <c r="G2096" i="1" s="1"/>
  <c r="C2097" i="1"/>
  <c r="D2097" i="1" s="1"/>
  <c r="G2097" i="1" s="1"/>
  <c r="C2098" i="1"/>
  <c r="D2098" i="1" s="1"/>
  <c r="G2098" i="1" s="1"/>
  <c r="C2099" i="1"/>
  <c r="D2099" i="1" s="1"/>
  <c r="G2099" i="1" s="1"/>
  <c r="C2100" i="1"/>
  <c r="D2100" i="1" s="1"/>
  <c r="G2100" i="1" s="1"/>
  <c r="C2101" i="1"/>
  <c r="D2101" i="1" s="1"/>
  <c r="G2101" i="1" s="1"/>
  <c r="C2102" i="1"/>
  <c r="D2102" i="1" s="1"/>
  <c r="G2102" i="1" s="1"/>
  <c r="C2103" i="1"/>
  <c r="D2103" i="1" s="1"/>
  <c r="G2103" i="1" s="1"/>
  <c r="C2104" i="1"/>
  <c r="D2104" i="1" s="1"/>
  <c r="G2104" i="1" s="1"/>
  <c r="C2105" i="1"/>
  <c r="D2105" i="1" s="1"/>
  <c r="G2105" i="1" s="1"/>
  <c r="C2106" i="1"/>
  <c r="D2106" i="1" s="1"/>
  <c r="G2106" i="1" s="1"/>
  <c r="C2107" i="1"/>
  <c r="D2107" i="1" s="1"/>
  <c r="G2107" i="1" s="1"/>
  <c r="C2108" i="1"/>
  <c r="D2108" i="1" s="1"/>
  <c r="G2108" i="1" s="1"/>
  <c r="C2109" i="1"/>
  <c r="D2109" i="1" s="1"/>
  <c r="G2109" i="1" s="1"/>
  <c r="C2110" i="1"/>
  <c r="D2110" i="1" s="1"/>
  <c r="G2110" i="1" s="1"/>
  <c r="C2111" i="1"/>
  <c r="D2111" i="1" s="1"/>
  <c r="G2111" i="1" s="1"/>
  <c r="C2112" i="1"/>
  <c r="D2112" i="1" s="1"/>
  <c r="G2112" i="1" s="1"/>
  <c r="C2113" i="1"/>
  <c r="D2113" i="1" s="1"/>
  <c r="G2113" i="1" s="1"/>
  <c r="C2114" i="1"/>
  <c r="D2114" i="1" s="1"/>
  <c r="G2114" i="1" s="1"/>
  <c r="C2115" i="1"/>
  <c r="D2115" i="1" s="1"/>
  <c r="G2115" i="1" s="1"/>
  <c r="C2116" i="1"/>
  <c r="D2116" i="1" s="1"/>
  <c r="G2116" i="1" s="1"/>
  <c r="C2117" i="1"/>
  <c r="D2117" i="1" s="1"/>
  <c r="G2117" i="1" s="1"/>
  <c r="C2118" i="1"/>
  <c r="D2118" i="1" s="1"/>
  <c r="G2118" i="1" s="1"/>
  <c r="C2119" i="1"/>
  <c r="D2119" i="1" s="1"/>
  <c r="G2119" i="1" s="1"/>
  <c r="C2120" i="1"/>
  <c r="D2120" i="1" s="1"/>
  <c r="G2120" i="1" s="1"/>
  <c r="C2121" i="1"/>
  <c r="D2121" i="1" s="1"/>
  <c r="G2121" i="1" s="1"/>
  <c r="C2122" i="1"/>
  <c r="D2122" i="1" s="1"/>
  <c r="G2122" i="1" s="1"/>
  <c r="C2123" i="1"/>
  <c r="D2123" i="1" s="1"/>
  <c r="G2123" i="1" s="1"/>
  <c r="C2124" i="1"/>
  <c r="D2124" i="1" s="1"/>
  <c r="G2124" i="1" s="1"/>
  <c r="C2125" i="1"/>
  <c r="D2125" i="1" s="1"/>
  <c r="G2125" i="1" s="1"/>
  <c r="C2126" i="1"/>
  <c r="D2126" i="1" s="1"/>
  <c r="G2126" i="1" s="1"/>
  <c r="C2127" i="1"/>
  <c r="D2127" i="1" s="1"/>
  <c r="G2127" i="1" s="1"/>
  <c r="C2128" i="1"/>
  <c r="D2128" i="1" s="1"/>
  <c r="G2128" i="1" s="1"/>
  <c r="C2129" i="1"/>
  <c r="D2129" i="1" s="1"/>
  <c r="G2129" i="1" s="1"/>
  <c r="C2130" i="1"/>
  <c r="D2130" i="1" s="1"/>
  <c r="G2130" i="1" s="1"/>
  <c r="C2131" i="1"/>
  <c r="D2131" i="1" s="1"/>
  <c r="G2131" i="1" s="1"/>
  <c r="C2132" i="1"/>
  <c r="D2132" i="1" s="1"/>
  <c r="G2132" i="1" s="1"/>
  <c r="C2133" i="1"/>
  <c r="D2133" i="1" s="1"/>
  <c r="G2133" i="1" s="1"/>
  <c r="C2134" i="1"/>
  <c r="D2134" i="1" s="1"/>
  <c r="G2134" i="1" s="1"/>
  <c r="C2135" i="1"/>
  <c r="D2135" i="1" s="1"/>
  <c r="G2135" i="1" s="1"/>
  <c r="C2136" i="1"/>
  <c r="D2136" i="1" s="1"/>
  <c r="G2136" i="1" s="1"/>
  <c r="C2137" i="1"/>
  <c r="D2137" i="1" s="1"/>
  <c r="G2137" i="1" s="1"/>
  <c r="C2138" i="1"/>
  <c r="D2138" i="1" s="1"/>
  <c r="G2138" i="1" s="1"/>
  <c r="C2139" i="1"/>
  <c r="D2139" i="1" s="1"/>
  <c r="G2139" i="1" s="1"/>
  <c r="C2140" i="1"/>
  <c r="D2140" i="1" s="1"/>
  <c r="G2140" i="1" s="1"/>
  <c r="C2141" i="1"/>
  <c r="D2141" i="1" s="1"/>
  <c r="G2141" i="1" s="1"/>
  <c r="C2142" i="1"/>
  <c r="D2142" i="1" s="1"/>
  <c r="G2142" i="1" s="1"/>
  <c r="C2143" i="1"/>
  <c r="D2143" i="1" s="1"/>
  <c r="G2143" i="1" s="1"/>
  <c r="C2144" i="1"/>
  <c r="D2144" i="1" s="1"/>
  <c r="G2144" i="1" s="1"/>
  <c r="C2145" i="1"/>
  <c r="D2145" i="1" s="1"/>
  <c r="G2145" i="1" s="1"/>
  <c r="C2146" i="1"/>
  <c r="D2146" i="1" s="1"/>
  <c r="G2146" i="1" s="1"/>
  <c r="C2147" i="1"/>
  <c r="D2147" i="1" s="1"/>
  <c r="G2147" i="1" s="1"/>
  <c r="C2148" i="1"/>
  <c r="D2148" i="1" s="1"/>
  <c r="G2148" i="1" s="1"/>
  <c r="C2149" i="1"/>
  <c r="D2149" i="1" s="1"/>
  <c r="G2149" i="1" s="1"/>
  <c r="C2150" i="1"/>
  <c r="D2150" i="1" s="1"/>
  <c r="G2150" i="1" s="1"/>
  <c r="C2151" i="1"/>
  <c r="D2151" i="1" s="1"/>
  <c r="G2151" i="1" s="1"/>
  <c r="C2152" i="1"/>
  <c r="D2152" i="1" s="1"/>
  <c r="G2152" i="1" s="1"/>
  <c r="C2153" i="1"/>
  <c r="D2153" i="1" s="1"/>
  <c r="G2153" i="1" s="1"/>
  <c r="C2154" i="1"/>
  <c r="D2154" i="1" s="1"/>
  <c r="G2154" i="1" s="1"/>
  <c r="C2155" i="1"/>
  <c r="D2155" i="1" s="1"/>
  <c r="G2155" i="1" s="1"/>
  <c r="C2156" i="1"/>
  <c r="D2156" i="1" s="1"/>
  <c r="G2156" i="1" s="1"/>
  <c r="C2157" i="1"/>
  <c r="D2157" i="1" s="1"/>
  <c r="G2157" i="1" s="1"/>
  <c r="C2158" i="1"/>
  <c r="D2158" i="1" s="1"/>
  <c r="G2158" i="1" s="1"/>
  <c r="C2159" i="1"/>
  <c r="D2159" i="1" s="1"/>
  <c r="G2159" i="1" s="1"/>
  <c r="C2160" i="1"/>
  <c r="D2160" i="1" s="1"/>
  <c r="G2160" i="1" s="1"/>
  <c r="C2161" i="1"/>
  <c r="D2161" i="1" s="1"/>
  <c r="G2161" i="1" s="1"/>
  <c r="C2162" i="1"/>
  <c r="D2162" i="1" s="1"/>
  <c r="G2162" i="1" s="1"/>
  <c r="C2163" i="1"/>
  <c r="D2163" i="1" s="1"/>
  <c r="G2163" i="1" s="1"/>
  <c r="C2164" i="1"/>
  <c r="D2164" i="1" s="1"/>
  <c r="G2164" i="1" s="1"/>
  <c r="C2165" i="1"/>
  <c r="D2165" i="1" s="1"/>
  <c r="G2165" i="1" s="1"/>
  <c r="C2166" i="1"/>
  <c r="D2166" i="1" s="1"/>
  <c r="G2166" i="1" s="1"/>
  <c r="C2167" i="1"/>
  <c r="D2167" i="1" s="1"/>
  <c r="G2167" i="1" s="1"/>
  <c r="C2168" i="1"/>
  <c r="D2168" i="1" s="1"/>
  <c r="G2168" i="1" s="1"/>
  <c r="C2169" i="1"/>
  <c r="D2169" i="1" s="1"/>
  <c r="G2169" i="1" s="1"/>
  <c r="C2170" i="1"/>
  <c r="D2170" i="1" s="1"/>
  <c r="G2170" i="1" s="1"/>
  <c r="C2171" i="1"/>
  <c r="D2171" i="1" s="1"/>
  <c r="G2171" i="1" s="1"/>
  <c r="C2172" i="1"/>
  <c r="D2172" i="1" s="1"/>
  <c r="G2172" i="1" s="1"/>
  <c r="C2173" i="1"/>
  <c r="D2173" i="1" s="1"/>
  <c r="G2173" i="1" s="1"/>
  <c r="C2174" i="1"/>
  <c r="D2174" i="1" s="1"/>
  <c r="G2174" i="1" s="1"/>
  <c r="C2175" i="1"/>
  <c r="D2175" i="1" s="1"/>
  <c r="G2175" i="1" s="1"/>
  <c r="C2176" i="1"/>
  <c r="D2176" i="1" s="1"/>
  <c r="G2176" i="1" s="1"/>
  <c r="C2177" i="1"/>
  <c r="D2177" i="1" s="1"/>
  <c r="G2177" i="1" s="1"/>
  <c r="C2178" i="1"/>
  <c r="D2178" i="1" s="1"/>
  <c r="G2178" i="1" s="1"/>
  <c r="C2179" i="1"/>
  <c r="D2179" i="1" s="1"/>
  <c r="G2179" i="1" s="1"/>
  <c r="C2180" i="1"/>
  <c r="D2180" i="1" s="1"/>
  <c r="G2180" i="1" s="1"/>
  <c r="C2181" i="1"/>
  <c r="D2181" i="1" s="1"/>
  <c r="G2181" i="1" s="1"/>
  <c r="C2182" i="1"/>
  <c r="D2182" i="1" s="1"/>
  <c r="G2182" i="1" s="1"/>
  <c r="C2183" i="1"/>
  <c r="D2183" i="1" s="1"/>
  <c r="G2183" i="1" s="1"/>
  <c r="C2184" i="1"/>
  <c r="D2184" i="1" s="1"/>
  <c r="G2184" i="1" s="1"/>
  <c r="C2185" i="1"/>
  <c r="D2185" i="1" s="1"/>
  <c r="G2185" i="1" s="1"/>
  <c r="C2186" i="1"/>
  <c r="D2186" i="1" s="1"/>
  <c r="G2186" i="1" s="1"/>
  <c r="C2187" i="1"/>
  <c r="D2187" i="1" s="1"/>
  <c r="G2187" i="1" s="1"/>
  <c r="C2188" i="1"/>
  <c r="D2188" i="1" s="1"/>
  <c r="G2188" i="1" s="1"/>
  <c r="C2189" i="1"/>
  <c r="D2189" i="1" s="1"/>
  <c r="G2189" i="1" s="1"/>
  <c r="C2190" i="1"/>
  <c r="D2190" i="1" s="1"/>
  <c r="G2190" i="1" s="1"/>
  <c r="C2191" i="1"/>
  <c r="D2191" i="1" s="1"/>
  <c r="G2191" i="1" s="1"/>
  <c r="C2192" i="1"/>
  <c r="D2192" i="1" s="1"/>
  <c r="G2192" i="1" s="1"/>
  <c r="C2193" i="1"/>
  <c r="D2193" i="1" s="1"/>
  <c r="G2193" i="1" s="1"/>
  <c r="C2194" i="1"/>
  <c r="D2194" i="1" s="1"/>
  <c r="G2194" i="1" s="1"/>
  <c r="C2195" i="1"/>
  <c r="D2195" i="1" s="1"/>
  <c r="G2195" i="1" s="1"/>
  <c r="C2196" i="1"/>
  <c r="D2196" i="1" s="1"/>
  <c r="G2196" i="1" s="1"/>
  <c r="C2197" i="1"/>
  <c r="D2197" i="1" s="1"/>
  <c r="G2197" i="1" s="1"/>
  <c r="C2198" i="1"/>
  <c r="D2198" i="1" s="1"/>
  <c r="G2198" i="1" s="1"/>
  <c r="C2199" i="1"/>
  <c r="D2199" i="1" s="1"/>
  <c r="G2199" i="1" s="1"/>
  <c r="C2200" i="1"/>
  <c r="D2200" i="1" s="1"/>
  <c r="G2200" i="1" s="1"/>
  <c r="C2201" i="1"/>
  <c r="D2201" i="1" s="1"/>
  <c r="G2201" i="1" s="1"/>
  <c r="C2202" i="1"/>
  <c r="D2202" i="1" s="1"/>
  <c r="G2202" i="1" s="1"/>
  <c r="C2203" i="1"/>
  <c r="D2203" i="1" s="1"/>
  <c r="G2203" i="1" s="1"/>
  <c r="C2204" i="1"/>
  <c r="D2204" i="1" s="1"/>
  <c r="G2204" i="1" s="1"/>
  <c r="C2205" i="1"/>
  <c r="D2205" i="1" s="1"/>
  <c r="G2205" i="1" s="1"/>
  <c r="C2206" i="1"/>
  <c r="D2206" i="1" s="1"/>
  <c r="G2206" i="1" s="1"/>
  <c r="C2207" i="1"/>
  <c r="D2207" i="1" s="1"/>
  <c r="G2207" i="1" s="1"/>
  <c r="C2208" i="1"/>
  <c r="D2208" i="1" s="1"/>
  <c r="G2208" i="1" s="1"/>
  <c r="C2209" i="1"/>
  <c r="D2209" i="1" s="1"/>
  <c r="G2209" i="1" s="1"/>
  <c r="C2210" i="1"/>
  <c r="D2210" i="1" s="1"/>
  <c r="G2210" i="1" s="1"/>
  <c r="C2211" i="1"/>
  <c r="D2211" i="1" s="1"/>
  <c r="G2211" i="1" s="1"/>
  <c r="C2212" i="1"/>
  <c r="D2212" i="1" s="1"/>
  <c r="G2212" i="1" s="1"/>
  <c r="C2213" i="1"/>
  <c r="D2213" i="1" s="1"/>
  <c r="G2213" i="1" s="1"/>
  <c r="C2214" i="1"/>
  <c r="D2214" i="1" s="1"/>
  <c r="G2214" i="1" s="1"/>
  <c r="C2215" i="1"/>
  <c r="D2215" i="1" s="1"/>
  <c r="G2215" i="1" s="1"/>
  <c r="C2216" i="1"/>
  <c r="D2216" i="1" s="1"/>
  <c r="G2216" i="1" s="1"/>
  <c r="C2217" i="1"/>
  <c r="D2217" i="1" s="1"/>
  <c r="G2217" i="1" s="1"/>
  <c r="C2218" i="1"/>
  <c r="D2218" i="1" s="1"/>
  <c r="G2218" i="1" s="1"/>
  <c r="C2219" i="1"/>
  <c r="D2219" i="1" s="1"/>
  <c r="G2219" i="1" s="1"/>
  <c r="C2220" i="1"/>
  <c r="D2220" i="1" s="1"/>
  <c r="G2220" i="1" s="1"/>
  <c r="C2221" i="1"/>
  <c r="D2221" i="1" s="1"/>
  <c r="G2221" i="1" s="1"/>
  <c r="C2222" i="1"/>
  <c r="D2222" i="1" s="1"/>
  <c r="G2222" i="1" s="1"/>
  <c r="C2223" i="1"/>
  <c r="D2223" i="1" s="1"/>
  <c r="G2223" i="1" s="1"/>
  <c r="C2224" i="1"/>
  <c r="D2224" i="1" s="1"/>
  <c r="G2224" i="1" s="1"/>
  <c r="C2225" i="1"/>
  <c r="D2225" i="1" s="1"/>
  <c r="G2225" i="1" s="1"/>
  <c r="C2226" i="1"/>
  <c r="D2226" i="1" s="1"/>
  <c r="G2226" i="1" s="1"/>
  <c r="C2227" i="1"/>
  <c r="D2227" i="1" s="1"/>
  <c r="G2227" i="1" s="1"/>
  <c r="C2228" i="1"/>
  <c r="D2228" i="1" s="1"/>
  <c r="G2228" i="1" s="1"/>
  <c r="C2229" i="1"/>
  <c r="D2229" i="1" s="1"/>
  <c r="G2229" i="1" s="1"/>
  <c r="C2230" i="1"/>
  <c r="D2230" i="1" s="1"/>
  <c r="G2230" i="1" s="1"/>
  <c r="C2231" i="1"/>
  <c r="D2231" i="1" s="1"/>
  <c r="G2231" i="1" s="1"/>
  <c r="C2232" i="1"/>
  <c r="D2232" i="1" s="1"/>
  <c r="G2232" i="1" s="1"/>
  <c r="C2233" i="1"/>
  <c r="D2233" i="1" s="1"/>
  <c r="G2233" i="1" s="1"/>
  <c r="C2234" i="1"/>
  <c r="D2234" i="1" s="1"/>
  <c r="G2234" i="1" s="1"/>
  <c r="C2235" i="1"/>
  <c r="D2235" i="1" s="1"/>
  <c r="G2235" i="1" s="1"/>
  <c r="C2236" i="1"/>
  <c r="D2236" i="1" s="1"/>
  <c r="G2236" i="1" s="1"/>
  <c r="C2237" i="1"/>
  <c r="D2237" i="1" s="1"/>
  <c r="G2237" i="1" s="1"/>
  <c r="C2238" i="1"/>
  <c r="D2238" i="1" s="1"/>
  <c r="G2238" i="1" s="1"/>
  <c r="C2239" i="1"/>
  <c r="D2239" i="1" s="1"/>
  <c r="G2239" i="1" s="1"/>
  <c r="C2240" i="1"/>
  <c r="D2240" i="1" s="1"/>
  <c r="G2240" i="1" s="1"/>
  <c r="C2241" i="1"/>
  <c r="D2241" i="1" s="1"/>
  <c r="G2241" i="1" s="1"/>
  <c r="C2242" i="1"/>
  <c r="D2242" i="1" s="1"/>
  <c r="G2242" i="1" s="1"/>
  <c r="C2243" i="1"/>
  <c r="D2243" i="1" s="1"/>
  <c r="G2243" i="1" s="1"/>
  <c r="C2244" i="1"/>
  <c r="D2244" i="1" s="1"/>
  <c r="G2244" i="1" s="1"/>
  <c r="C2245" i="1"/>
  <c r="D2245" i="1" s="1"/>
  <c r="G2245" i="1" s="1"/>
  <c r="C2246" i="1"/>
  <c r="D2246" i="1" s="1"/>
  <c r="G2246" i="1" s="1"/>
  <c r="C2247" i="1"/>
  <c r="D2247" i="1" s="1"/>
  <c r="G2247" i="1" s="1"/>
  <c r="C2248" i="1"/>
  <c r="D2248" i="1" s="1"/>
  <c r="G2248" i="1" s="1"/>
  <c r="C2249" i="1"/>
  <c r="D2249" i="1" s="1"/>
  <c r="G2249" i="1" s="1"/>
  <c r="C2250" i="1"/>
  <c r="D2250" i="1" s="1"/>
  <c r="G2250" i="1" s="1"/>
  <c r="C2251" i="1"/>
  <c r="D2251" i="1" s="1"/>
  <c r="G2251" i="1" s="1"/>
  <c r="C2252" i="1"/>
  <c r="D2252" i="1" s="1"/>
  <c r="G2252" i="1" s="1"/>
  <c r="C2253" i="1"/>
  <c r="D2253" i="1" s="1"/>
  <c r="G2253" i="1" s="1"/>
  <c r="C2254" i="1"/>
  <c r="D2254" i="1" s="1"/>
  <c r="G2254" i="1" s="1"/>
  <c r="C2255" i="1"/>
  <c r="D2255" i="1" s="1"/>
  <c r="G2255" i="1" s="1"/>
  <c r="C2256" i="1"/>
  <c r="D2256" i="1" s="1"/>
  <c r="G2256" i="1" s="1"/>
  <c r="C2257" i="1"/>
  <c r="D2257" i="1" s="1"/>
  <c r="G2257" i="1" s="1"/>
  <c r="C2258" i="1"/>
  <c r="D2258" i="1" s="1"/>
  <c r="G2258" i="1" s="1"/>
  <c r="C2259" i="1"/>
  <c r="D2259" i="1" s="1"/>
  <c r="G2259" i="1" s="1"/>
  <c r="C2260" i="1"/>
  <c r="D2260" i="1" s="1"/>
  <c r="G2260" i="1" s="1"/>
  <c r="C2261" i="1"/>
  <c r="D2261" i="1" s="1"/>
  <c r="G2261" i="1" s="1"/>
  <c r="C2262" i="1"/>
  <c r="D2262" i="1" s="1"/>
  <c r="G2262" i="1" s="1"/>
  <c r="C2263" i="1"/>
  <c r="D2263" i="1" s="1"/>
  <c r="G2263" i="1" s="1"/>
  <c r="C2264" i="1"/>
  <c r="D2264" i="1" s="1"/>
  <c r="G2264" i="1" s="1"/>
  <c r="C2265" i="1"/>
  <c r="D2265" i="1" s="1"/>
  <c r="G2265" i="1" s="1"/>
  <c r="C2266" i="1"/>
  <c r="D2266" i="1" s="1"/>
  <c r="G2266" i="1" s="1"/>
  <c r="C2267" i="1"/>
  <c r="D2267" i="1" s="1"/>
  <c r="G2267" i="1" s="1"/>
  <c r="C2268" i="1"/>
  <c r="D2268" i="1" s="1"/>
  <c r="G2268" i="1" s="1"/>
  <c r="C2269" i="1"/>
  <c r="D2269" i="1" s="1"/>
  <c r="G2269" i="1" s="1"/>
  <c r="C2270" i="1"/>
  <c r="D2270" i="1" s="1"/>
  <c r="G2270" i="1" s="1"/>
  <c r="C2271" i="1"/>
  <c r="D2271" i="1" s="1"/>
  <c r="G2271" i="1" s="1"/>
  <c r="C2272" i="1"/>
  <c r="D2272" i="1" s="1"/>
  <c r="G2272" i="1" s="1"/>
  <c r="C2273" i="1"/>
  <c r="D2273" i="1" s="1"/>
  <c r="G2273" i="1" s="1"/>
  <c r="C2274" i="1"/>
  <c r="D2274" i="1" s="1"/>
  <c r="G2274" i="1" s="1"/>
  <c r="C2275" i="1"/>
  <c r="D2275" i="1" s="1"/>
  <c r="G2275" i="1" s="1"/>
  <c r="C2276" i="1"/>
  <c r="D2276" i="1" s="1"/>
  <c r="G2276" i="1" s="1"/>
  <c r="C2277" i="1"/>
  <c r="D2277" i="1" s="1"/>
  <c r="G2277" i="1" s="1"/>
  <c r="C2278" i="1"/>
  <c r="D2278" i="1" s="1"/>
  <c r="G2278" i="1" s="1"/>
  <c r="C2279" i="1"/>
  <c r="D2279" i="1" s="1"/>
  <c r="G2279" i="1" s="1"/>
  <c r="C2280" i="1"/>
  <c r="D2280" i="1" s="1"/>
  <c r="G2280" i="1" s="1"/>
  <c r="C2281" i="1"/>
  <c r="D2281" i="1" s="1"/>
  <c r="G2281" i="1" s="1"/>
  <c r="C2282" i="1"/>
  <c r="D2282" i="1" s="1"/>
  <c r="G2282" i="1" s="1"/>
  <c r="C2283" i="1"/>
  <c r="D2283" i="1" s="1"/>
  <c r="G2283" i="1" s="1"/>
  <c r="C2284" i="1"/>
  <c r="D2284" i="1" s="1"/>
  <c r="G2284" i="1" s="1"/>
  <c r="C2285" i="1"/>
  <c r="D2285" i="1" s="1"/>
  <c r="G2285" i="1" s="1"/>
  <c r="C2286" i="1"/>
  <c r="D2286" i="1" s="1"/>
  <c r="G2286" i="1" s="1"/>
  <c r="C2287" i="1"/>
  <c r="D2287" i="1" s="1"/>
  <c r="G2287" i="1" s="1"/>
  <c r="C2288" i="1"/>
  <c r="D2288" i="1" s="1"/>
  <c r="G2288" i="1" s="1"/>
  <c r="C2289" i="1"/>
  <c r="D2289" i="1" s="1"/>
  <c r="G2289" i="1" s="1"/>
  <c r="C2290" i="1"/>
  <c r="D2290" i="1" s="1"/>
  <c r="G2290" i="1" s="1"/>
  <c r="C2291" i="1"/>
  <c r="D2291" i="1" s="1"/>
  <c r="G2291" i="1" s="1"/>
  <c r="C2292" i="1"/>
  <c r="D2292" i="1" s="1"/>
  <c r="G2292" i="1" s="1"/>
  <c r="C2293" i="1"/>
  <c r="D2293" i="1" s="1"/>
  <c r="G2293" i="1" s="1"/>
  <c r="C2294" i="1"/>
  <c r="D2294" i="1" s="1"/>
  <c r="G2294" i="1" s="1"/>
  <c r="C2295" i="1"/>
  <c r="D2295" i="1" s="1"/>
  <c r="G2295" i="1" s="1"/>
  <c r="C2296" i="1"/>
  <c r="D2296" i="1" s="1"/>
  <c r="G2296" i="1" s="1"/>
  <c r="C2297" i="1"/>
  <c r="D2297" i="1" s="1"/>
  <c r="G2297" i="1" s="1"/>
  <c r="C2298" i="1"/>
  <c r="D2298" i="1" s="1"/>
  <c r="G2298" i="1" s="1"/>
  <c r="C2299" i="1"/>
  <c r="D2299" i="1" s="1"/>
  <c r="G2299" i="1" s="1"/>
  <c r="C2300" i="1"/>
  <c r="D2300" i="1" s="1"/>
  <c r="G2300" i="1" s="1"/>
  <c r="C2301" i="1"/>
  <c r="D2301" i="1" s="1"/>
  <c r="G2301" i="1" s="1"/>
  <c r="C2302" i="1"/>
  <c r="D2302" i="1" s="1"/>
  <c r="G2302" i="1" s="1"/>
  <c r="C2303" i="1"/>
  <c r="D2303" i="1" s="1"/>
  <c r="G2303" i="1" s="1"/>
  <c r="C2304" i="1"/>
  <c r="D2304" i="1" s="1"/>
  <c r="G2304" i="1" s="1"/>
  <c r="C2305" i="1"/>
  <c r="D2305" i="1" s="1"/>
  <c r="G2305" i="1" s="1"/>
  <c r="C2306" i="1"/>
  <c r="D2306" i="1" s="1"/>
  <c r="G2306" i="1" s="1"/>
  <c r="C2307" i="1"/>
  <c r="D2307" i="1" s="1"/>
  <c r="G2307" i="1" s="1"/>
  <c r="C2308" i="1"/>
  <c r="D2308" i="1" s="1"/>
  <c r="G2308" i="1" s="1"/>
  <c r="C2309" i="1"/>
  <c r="D2309" i="1" s="1"/>
  <c r="G2309" i="1" s="1"/>
  <c r="C2310" i="1"/>
  <c r="D2310" i="1" s="1"/>
  <c r="G2310" i="1" s="1"/>
  <c r="C2311" i="1"/>
  <c r="D2311" i="1" s="1"/>
  <c r="G2311" i="1" s="1"/>
  <c r="C2312" i="1"/>
  <c r="D2312" i="1" s="1"/>
  <c r="G2312" i="1" s="1"/>
  <c r="C2313" i="1"/>
  <c r="D2313" i="1" s="1"/>
  <c r="G2313" i="1" s="1"/>
  <c r="C2314" i="1"/>
  <c r="D2314" i="1" s="1"/>
  <c r="G2314" i="1" s="1"/>
  <c r="C2315" i="1"/>
  <c r="D2315" i="1" s="1"/>
  <c r="G2315" i="1" s="1"/>
  <c r="C2316" i="1"/>
  <c r="D2316" i="1" s="1"/>
  <c r="G2316" i="1" s="1"/>
  <c r="C2317" i="1"/>
  <c r="D2317" i="1" s="1"/>
  <c r="G2317" i="1" s="1"/>
  <c r="C2318" i="1"/>
  <c r="D2318" i="1" s="1"/>
  <c r="G2318" i="1" s="1"/>
  <c r="C2319" i="1"/>
  <c r="D2319" i="1" s="1"/>
  <c r="G2319" i="1" s="1"/>
  <c r="C2320" i="1"/>
  <c r="D2320" i="1" s="1"/>
  <c r="G2320" i="1" s="1"/>
  <c r="C2321" i="1"/>
  <c r="D2321" i="1" s="1"/>
  <c r="G2321" i="1" s="1"/>
  <c r="C2322" i="1"/>
  <c r="D2322" i="1" s="1"/>
  <c r="G2322" i="1" s="1"/>
  <c r="C2323" i="1"/>
  <c r="D2323" i="1" s="1"/>
  <c r="G2323" i="1" s="1"/>
  <c r="C2324" i="1"/>
  <c r="D2324" i="1" s="1"/>
  <c r="G2324" i="1" s="1"/>
  <c r="C2325" i="1"/>
  <c r="D2325" i="1" s="1"/>
  <c r="G2325" i="1" s="1"/>
  <c r="C2326" i="1"/>
  <c r="D2326" i="1" s="1"/>
  <c r="G2326" i="1" s="1"/>
  <c r="C2327" i="1"/>
  <c r="D2327" i="1" s="1"/>
  <c r="G2327" i="1" s="1"/>
  <c r="C2328" i="1"/>
  <c r="D2328" i="1" s="1"/>
  <c r="G2328" i="1" s="1"/>
  <c r="C2329" i="1"/>
  <c r="D2329" i="1" s="1"/>
  <c r="G2329" i="1" s="1"/>
  <c r="C2330" i="1"/>
  <c r="D2330" i="1" s="1"/>
  <c r="G2330" i="1" s="1"/>
  <c r="C2331" i="1"/>
  <c r="D2331" i="1" s="1"/>
  <c r="G2331" i="1" s="1"/>
  <c r="C2332" i="1"/>
  <c r="D2332" i="1" s="1"/>
  <c r="G2332" i="1" s="1"/>
  <c r="C2333" i="1"/>
  <c r="D2333" i="1" s="1"/>
  <c r="G2333" i="1" s="1"/>
  <c r="C2334" i="1"/>
  <c r="D2334" i="1" s="1"/>
  <c r="G2334" i="1" s="1"/>
  <c r="C2335" i="1"/>
  <c r="D2335" i="1" s="1"/>
  <c r="G2335" i="1" s="1"/>
  <c r="C2336" i="1"/>
  <c r="D2336" i="1" s="1"/>
  <c r="G2336" i="1" s="1"/>
  <c r="C2337" i="1"/>
  <c r="D2337" i="1" s="1"/>
  <c r="G2337" i="1" s="1"/>
  <c r="C2338" i="1"/>
  <c r="D2338" i="1" s="1"/>
  <c r="G2338" i="1" s="1"/>
  <c r="C2339" i="1"/>
  <c r="D2339" i="1" s="1"/>
  <c r="G2339" i="1" s="1"/>
  <c r="C2340" i="1"/>
  <c r="D2340" i="1" s="1"/>
  <c r="G2340" i="1" s="1"/>
  <c r="C2341" i="1"/>
  <c r="D2341" i="1" s="1"/>
  <c r="G2341" i="1" s="1"/>
  <c r="C2342" i="1"/>
  <c r="D2342" i="1" s="1"/>
  <c r="G2342" i="1" s="1"/>
  <c r="C2343" i="1"/>
  <c r="D2343" i="1" s="1"/>
  <c r="G2343" i="1" s="1"/>
  <c r="C2344" i="1"/>
  <c r="D2344" i="1" s="1"/>
  <c r="G2344" i="1" s="1"/>
  <c r="C2345" i="1"/>
  <c r="D2345" i="1" s="1"/>
  <c r="G2345" i="1" s="1"/>
  <c r="C2346" i="1"/>
  <c r="D2346" i="1" s="1"/>
  <c r="G2346" i="1" s="1"/>
  <c r="C2347" i="1"/>
  <c r="D2347" i="1" s="1"/>
  <c r="G2347" i="1" s="1"/>
  <c r="C2348" i="1"/>
  <c r="D2348" i="1" s="1"/>
  <c r="G2348" i="1" s="1"/>
  <c r="C2349" i="1"/>
  <c r="D2349" i="1" s="1"/>
  <c r="G2349" i="1" s="1"/>
  <c r="C2350" i="1"/>
  <c r="D2350" i="1" s="1"/>
  <c r="G2350" i="1" s="1"/>
  <c r="C2351" i="1"/>
  <c r="D2351" i="1" s="1"/>
  <c r="G2351" i="1" s="1"/>
  <c r="C2352" i="1"/>
  <c r="D2352" i="1" s="1"/>
  <c r="G2352" i="1" s="1"/>
  <c r="C2353" i="1"/>
  <c r="D2353" i="1" s="1"/>
  <c r="G2353" i="1" s="1"/>
  <c r="C2354" i="1"/>
  <c r="D2354" i="1" s="1"/>
  <c r="G2354" i="1" s="1"/>
  <c r="C2355" i="1"/>
  <c r="D2355" i="1" s="1"/>
  <c r="G2355" i="1" s="1"/>
  <c r="C2356" i="1"/>
  <c r="D2356" i="1" s="1"/>
  <c r="G2356" i="1" s="1"/>
  <c r="C2357" i="1"/>
  <c r="D2357" i="1" s="1"/>
  <c r="G2357" i="1" s="1"/>
  <c r="C2358" i="1"/>
  <c r="D2358" i="1" s="1"/>
  <c r="G2358" i="1" s="1"/>
  <c r="C2359" i="1"/>
  <c r="D2359" i="1" s="1"/>
  <c r="G2359" i="1" s="1"/>
  <c r="C2360" i="1"/>
  <c r="D2360" i="1" s="1"/>
  <c r="G2360" i="1" s="1"/>
  <c r="C2361" i="1"/>
  <c r="D2361" i="1" s="1"/>
  <c r="G2361" i="1" s="1"/>
  <c r="C2362" i="1"/>
  <c r="D2362" i="1" s="1"/>
  <c r="G2362" i="1" s="1"/>
  <c r="C2363" i="1"/>
  <c r="D2363" i="1" s="1"/>
  <c r="G2363" i="1" s="1"/>
  <c r="C2364" i="1"/>
  <c r="D2364" i="1" s="1"/>
  <c r="G2364" i="1" s="1"/>
  <c r="C2365" i="1"/>
  <c r="D2365" i="1" s="1"/>
  <c r="G2365" i="1" s="1"/>
  <c r="C2366" i="1"/>
  <c r="D2366" i="1" s="1"/>
  <c r="G2366" i="1" s="1"/>
  <c r="C2367" i="1"/>
  <c r="D2367" i="1" s="1"/>
  <c r="G2367" i="1" s="1"/>
  <c r="C2368" i="1"/>
  <c r="D2368" i="1" s="1"/>
  <c r="G2368" i="1" s="1"/>
  <c r="C2369" i="1"/>
  <c r="D2369" i="1" s="1"/>
  <c r="G2369" i="1" s="1"/>
  <c r="C2370" i="1"/>
  <c r="D2370" i="1" s="1"/>
  <c r="G2370" i="1" s="1"/>
  <c r="C2371" i="1"/>
  <c r="D2371" i="1" s="1"/>
  <c r="G2371" i="1" s="1"/>
  <c r="C2372" i="1"/>
  <c r="D2372" i="1" s="1"/>
  <c r="G2372" i="1" s="1"/>
  <c r="C2373" i="1"/>
  <c r="D2373" i="1" s="1"/>
  <c r="G2373" i="1" s="1"/>
  <c r="C2374" i="1"/>
  <c r="D2374" i="1" s="1"/>
  <c r="G2374" i="1" s="1"/>
  <c r="C2375" i="1"/>
  <c r="D2375" i="1" s="1"/>
  <c r="G2375" i="1" s="1"/>
  <c r="C2376" i="1"/>
  <c r="D2376" i="1" s="1"/>
  <c r="G2376" i="1" s="1"/>
  <c r="C2377" i="1"/>
  <c r="D2377" i="1" s="1"/>
  <c r="G2377" i="1" s="1"/>
  <c r="C2378" i="1"/>
  <c r="D2378" i="1" s="1"/>
  <c r="G2378" i="1" s="1"/>
  <c r="C2379" i="1"/>
  <c r="D2379" i="1" s="1"/>
  <c r="G2379" i="1" s="1"/>
  <c r="C2380" i="1"/>
  <c r="D2380" i="1" s="1"/>
  <c r="G2380" i="1" s="1"/>
  <c r="C2381" i="1"/>
  <c r="D2381" i="1" s="1"/>
  <c r="G2381" i="1" s="1"/>
  <c r="C2382" i="1"/>
  <c r="D2382" i="1" s="1"/>
  <c r="G2382" i="1" s="1"/>
  <c r="C2383" i="1"/>
  <c r="D2383" i="1" s="1"/>
  <c r="G2383" i="1" s="1"/>
  <c r="C2384" i="1"/>
  <c r="D2384" i="1" s="1"/>
  <c r="G2384" i="1" s="1"/>
  <c r="C2385" i="1"/>
  <c r="D2385" i="1" s="1"/>
  <c r="G2385" i="1" s="1"/>
  <c r="C2386" i="1"/>
  <c r="D2386" i="1" s="1"/>
  <c r="G2386" i="1" s="1"/>
  <c r="C2387" i="1"/>
  <c r="D2387" i="1" s="1"/>
  <c r="G2387" i="1" s="1"/>
  <c r="C2388" i="1"/>
  <c r="D2388" i="1" s="1"/>
  <c r="G2388" i="1" s="1"/>
  <c r="C2389" i="1"/>
  <c r="D2389" i="1" s="1"/>
  <c r="G2389" i="1" s="1"/>
  <c r="C2390" i="1"/>
  <c r="D2390" i="1" s="1"/>
  <c r="G2390" i="1" s="1"/>
  <c r="C2391" i="1"/>
  <c r="D2391" i="1" s="1"/>
  <c r="G2391" i="1" s="1"/>
  <c r="C2392" i="1"/>
  <c r="D2392" i="1" s="1"/>
  <c r="G2392" i="1" s="1"/>
  <c r="C2393" i="1"/>
  <c r="D2393" i="1" s="1"/>
  <c r="G2393" i="1" s="1"/>
  <c r="C2394" i="1"/>
  <c r="D2394" i="1" s="1"/>
  <c r="G2394" i="1" s="1"/>
  <c r="C2395" i="1"/>
  <c r="D2395" i="1" s="1"/>
  <c r="G2395" i="1" s="1"/>
  <c r="C2396" i="1"/>
  <c r="D2396" i="1" s="1"/>
  <c r="G2396" i="1" s="1"/>
  <c r="C2397" i="1"/>
  <c r="D2397" i="1" s="1"/>
  <c r="G2397" i="1" s="1"/>
  <c r="C2398" i="1"/>
  <c r="D2398" i="1" s="1"/>
  <c r="G2398" i="1" s="1"/>
  <c r="C2399" i="1"/>
  <c r="D2399" i="1" s="1"/>
  <c r="G2399" i="1" s="1"/>
  <c r="C2400" i="1"/>
  <c r="D2400" i="1" s="1"/>
  <c r="G2400" i="1" s="1"/>
  <c r="C2401" i="1"/>
  <c r="D2401" i="1" s="1"/>
  <c r="G2401" i="1" s="1"/>
  <c r="C2402" i="1"/>
  <c r="D2402" i="1" s="1"/>
  <c r="G2402" i="1" s="1"/>
  <c r="C2403" i="1"/>
  <c r="D2403" i="1" s="1"/>
  <c r="G2403" i="1" s="1"/>
  <c r="C2404" i="1"/>
  <c r="D2404" i="1" s="1"/>
  <c r="G2404" i="1" s="1"/>
  <c r="C2405" i="1"/>
  <c r="D2405" i="1" s="1"/>
  <c r="G2405" i="1" s="1"/>
  <c r="C2406" i="1"/>
  <c r="D2406" i="1" s="1"/>
  <c r="G2406" i="1" s="1"/>
  <c r="C2407" i="1"/>
  <c r="D2407" i="1" s="1"/>
  <c r="G2407" i="1" s="1"/>
  <c r="C2408" i="1"/>
  <c r="D2408" i="1" s="1"/>
  <c r="G2408" i="1" s="1"/>
  <c r="C2409" i="1"/>
  <c r="D2409" i="1" s="1"/>
  <c r="G2409" i="1" s="1"/>
  <c r="C2410" i="1"/>
  <c r="D2410" i="1" s="1"/>
  <c r="G2410" i="1" s="1"/>
  <c r="C2411" i="1"/>
  <c r="D2411" i="1" s="1"/>
  <c r="G2411" i="1" s="1"/>
  <c r="C2412" i="1"/>
  <c r="D2412" i="1" s="1"/>
  <c r="G2412" i="1" s="1"/>
  <c r="C2413" i="1"/>
  <c r="D2413" i="1" s="1"/>
  <c r="G2413" i="1" s="1"/>
  <c r="C2414" i="1"/>
  <c r="D2414" i="1" s="1"/>
  <c r="G2414" i="1" s="1"/>
  <c r="C2415" i="1"/>
  <c r="D2415" i="1" s="1"/>
  <c r="G2415" i="1" s="1"/>
  <c r="C2416" i="1"/>
  <c r="D2416" i="1" s="1"/>
  <c r="G2416" i="1" s="1"/>
  <c r="C2417" i="1"/>
  <c r="D2417" i="1" s="1"/>
  <c r="G2417" i="1" s="1"/>
  <c r="C2418" i="1"/>
  <c r="D2418" i="1" s="1"/>
  <c r="G2418" i="1" s="1"/>
  <c r="C2419" i="1"/>
  <c r="D2419" i="1" s="1"/>
  <c r="G2419" i="1" s="1"/>
  <c r="C2420" i="1"/>
  <c r="D2420" i="1" s="1"/>
  <c r="G2420" i="1" s="1"/>
  <c r="C2421" i="1"/>
  <c r="D2421" i="1" s="1"/>
  <c r="G2421" i="1" s="1"/>
  <c r="C2422" i="1"/>
  <c r="D2422" i="1" s="1"/>
  <c r="G2422" i="1" s="1"/>
  <c r="C2423" i="1"/>
  <c r="D2423" i="1" s="1"/>
  <c r="G2423" i="1" s="1"/>
  <c r="C2424" i="1"/>
  <c r="D2424" i="1" s="1"/>
  <c r="G2424" i="1" s="1"/>
  <c r="C2425" i="1"/>
  <c r="D2425" i="1" s="1"/>
  <c r="G2425" i="1" s="1"/>
  <c r="C2426" i="1"/>
  <c r="D2426" i="1" s="1"/>
  <c r="G2426" i="1" s="1"/>
  <c r="C2427" i="1"/>
  <c r="D2427" i="1" s="1"/>
  <c r="G2427" i="1" s="1"/>
  <c r="C2428" i="1"/>
  <c r="D2428" i="1" s="1"/>
  <c r="G2428" i="1" s="1"/>
  <c r="C2429" i="1"/>
  <c r="D2429" i="1" s="1"/>
  <c r="G2429" i="1" s="1"/>
  <c r="C2430" i="1"/>
  <c r="D2430" i="1" s="1"/>
  <c r="G2430" i="1" s="1"/>
  <c r="C2431" i="1"/>
  <c r="D2431" i="1" s="1"/>
  <c r="G2431" i="1" s="1"/>
  <c r="C2432" i="1"/>
  <c r="D2432" i="1" s="1"/>
  <c r="G2432" i="1" s="1"/>
  <c r="C2433" i="1"/>
  <c r="D2433" i="1" s="1"/>
  <c r="G2433" i="1" s="1"/>
  <c r="C2434" i="1"/>
  <c r="D2434" i="1" s="1"/>
  <c r="G2434" i="1" s="1"/>
  <c r="C2435" i="1"/>
  <c r="D2435" i="1" s="1"/>
  <c r="G2435" i="1" s="1"/>
  <c r="C2436" i="1"/>
  <c r="D2436" i="1" s="1"/>
  <c r="G2436" i="1" s="1"/>
  <c r="C2437" i="1"/>
  <c r="D2437" i="1" s="1"/>
  <c r="G2437" i="1" s="1"/>
  <c r="C2438" i="1"/>
  <c r="D2438" i="1" s="1"/>
  <c r="G2438" i="1" s="1"/>
  <c r="C2439" i="1"/>
  <c r="D2439" i="1" s="1"/>
  <c r="G2439" i="1" s="1"/>
  <c r="C2440" i="1"/>
  <c r="D2440" i="1" s="1"/>
  <c r="G2440" i="1" s="1"/>
  <c r="C2441" i="1"/>
  <c r="D2441" i="1" s="1"/>
  <c r="G2441" i="1" s="1"/>
  <c r="C2442" i="1"/>
  <c r="D2442" i="1" s="1"/>
  <c r="G2442" i="1" s="1"/>
  <c r="C2443" i="1"/>
  <c r="D2443" i="1" s="1"/>
  <c r="G2443" i="1" s="1"/>
  <c r="C2" i="1"/>
  <c r="D2" i="1" s="1"/>
  <c r="G2" i="1" s="1"/>
  <c r="J327" i="1" l="1"/>
  <c r="L327" i="1"/>
  <c r="M327" i="1"/>
  <c r="J818" i="1"/>
  <c r="L818" i="1"/>
  <c r="M818" i="1"/>
  <c r="J401" i="1"/>
  <c r="L401" i="1"/>
  <c r="M401" i="1"/>
  <c r="J653" i="1"/>
  <c r="L653" i="1"/>
  <c r="J267" i="1"/>
  <c r="L267" i="1"/>
  <c r="M267" i="1"/>
  <c r="J634" i="1"/>
  <c r="L634" i="1"/>
  <c r="M634" i="1"/>
  <c r="J321" i="1"/>
  <c r="L321" i="1"/>
  <c r="M321" i="1"/>
  <c r="J642" i="1"/>
  <c r="L642" i="1"/>
  <c r="M642" i="1"/>
  <c r="J466" i="1"/>
  <c r="L466" i="1"/>
  <c r="M466" i="1"/>
  <c r="J720" i="1"/>
  <c r="L720" i="1"/>
  <c r="J465" i="1"/>
  <c r="L465" i="1"/>
  <c r="M465" i="1"/>
  <c r="J2424" i="1"/>
  <c r="L2424" i="1"/>
  <c r="J329" i="1"/>
  <c r="L329" i="1"/>
  <c r="M329" i="1"/>
  <c r="J96" i="1"/>
  <c r="L96" i="1"/>
  <c r="M96" i="1"/>
  <c r="J99" i="1"/>
  <c r="L99" i="1"/>
  <c r="M99" i="1"/>
  <c r="J433" i="1"/>
  <c r="L433" i="1"/>
  <c r="M433" i="1"/>
  <c r="J538" i="1"/>
  <c r="L538" i="1"/>
  <c r="M538" i="1"/>
  <c r="J628" i="1"/>
  <c r="L628" i="1"/>
  <c r="M628" i="1"/>
  <c r="J223" i="1"/>
  <c r="L223" i="1"/>
  <c r="M223" i="1"/>
  <c r="J432" i="1"/>
  <c r="L432" i="1"/>
  <c r="M432" i="1"/>
  <c r="J506" i="1"/>
  <c r="L506" i="1"/>
  <c r="M506" i="1"/>
  <c r="J2406" i="1"/>
  <c r="L2406" i="1"/>
  <c r="M2406" i="1"/>
  <c r="J178" i="1"/>
  <c r="L178" i="1"/>
  <c r="M178" i="1"/>
  <c r="J126" i="1"/>
  <c r="L126" i="1"/>
  <c r="M126" i="1"/>
  <c r="J1806" i="1"/>
  <c r="L1806" i="1"/>
  <c r="M1806" i="1"/>
  <c r="J125" i="1"/>
  <c r="L125" i="1"/>
  <c r="M125" i="1"/>
  <c r="J289" i="1"/>
  <c r="L289" i="1"/>
  <c r="M289" i="1"/>
  <c r="J262" i="1"/>
  <c r="L262" i="1"/>
  <c r="M262" i="1"/>
  <c r="J1736" i="1"/>
  <c r="L1736" i="1"/>
  <c r="M1736" i="1"/>
  <c r="J112" i="1"/>
  <c r="L112" i="1"/>
  <c r="J2443" i="1"/>
  <c r="L2443" i="1"/>
  <c r="M2443" i="1"/>
  <c r="J263" i="1"/>
  <c r="L263" i="1"/>
  <c r="M263" i="1"/>
  <c r="J93" i="1"/>
  <c r="L93" i="1"/>
  <c r="M93" i="1"/>
  <c r="J2399" i="1"/>
  <c r="L2399" i="1"/>
  <c r="M2399" i="1"/>
  <c r="J2383" i="1"/>
  <c r="L2383" i="1"/>
  <c r="J2375" i="1"/>
  <c r="L2375" i="1"/>
  <c r="M2375" i="1"/>
  <c r="J2398" i="1"/>
  <c r="L2398" i="1"/>
  <c r="M2398" i="1"/>
  <c r="J2397" i="1"/>
  <c r="K2397" i="1"/>
  <c r="L2397" i="1"/>
  <c r="M2397" i="1"/>
  <c r="J2388" i="1"/>
  <c r="K2388" i="1"/>
  <c r="L2388" i="1"/>
  <c r="J2402" i="1"/>
  <c r="L2402" i="1"/>
  <c r="M2402" i="1"/>
  <c r="J2390" i="1"/>
  <c r="L2390" i="1"/>
  <c r="M2390" i="1"/>
  <c r="J713" i="1"/>
  <c r="L713" i="1"/>
  <c r="M713" i="1"/>
  <c r="J716" i="1"/>
  <c r="L716" i="1"/>
  <c r="M716" i="1"/>
  <c r="J248" i="1"/>
  <c r="L248" i="1"/>
  <c r="M248" i="1"/>
  <c r="J434" i="1"/>
  <c r="L434" i="1"/>
  <c r="M434" i="1"/>
  <c r="J105" i="1"/>
  <c r="L105" i="1"/>
  <c r="M105" i="1"/>
  <c r="J532" i="1"/>
  <c r="L532" i="1"/>
  <c r="M532" i="1"/>
  <c r="J760" i="1"/>
  <c r="L760" i="1"/>
  <c r="M760" i="1"/>
  <c r="J116" i="1"/>
  <c r="L116" i="1"/>
  <c r="M116" i="1"/>
  <c r="J654" i="1"/>
  <c r="L654" i="1"/>
  <c r="M654" i="1"/>
  <c r="J478" i="1"/>
  <c r="L478" i="1"/>
  <c r="M478" i="1"/>
  <c r="J500" i="1"/>
  <c r="L500" i="1"/>
  <c r="M500" i="1"/>
  <c r="J240" i="1"/>
  <c r="L240" i="1"/>
  <c r="M240" i="1"/>
  <c r="J878" i="1"/>
  <c r="L878" i="1"/>
  <c r="J239" i="1"/>
  <c r="L239" i="1"/>
  <c r="M239" i="1"/>
  <c r="J173" i="1"/>
  <c r="L173" i="1"/>
  <c r="M173" i="1"/>
  <c r="J198" i="1"/>
  <c r="L198" i="1"/>
  <c r="J1241" i="1"/>
  <c r="L1241" i="1"/>
  <c r="M1241" i="1"/>
  <c r="J515" i="1"/>
  <c r="L515" i="1"/>
  <c r="M515" i="1"/>
  <c r="J700" i="1"/>
  <c r="L700" i="1"/>
  <c r="M700" i="1"/>
  <c r="J575" i="1"/>
  <c r="L575" i="1"/>
  <c r="M575" i="1"/>
  <c r="J133" i="1"/>
  <c r="L133" i="1"/>
  <c r="M133" i="1"/>
  <c r="J204" i="1"/>
  <c r="L204" i="1"/>
  <c r="M204" i="1"/>
  <c r="J149" i="1"/>
  <c r="L149" i="1"/>
  <c r="M149" i="1"/>
  <c r="J356" i="1"/>
  <c r="L356" i="1"/>
  <c r="M356" i="1"/>
  <c r="J659" i="1"/>
  <c r="L659" i="1"/>
  <c r="M659" i="1"/>
  <c r="J527" i="1"/>
  <c r="L527" i="1"/>
  <c r="J1877" i="1"/>
  <c r="L1877" i="1"/>
  <c r="M1877" i="1"/>
  <c r="J661" i="1"/>
  <c r="L661" i="1"/>
  <c r="M661" i="1"/>
  <c r="J525" i="1"/>
  <c r="K525" i="1"/>
  <c r="L525" i="1"/>
  <c r="M525" i="1"/>
  <c r="J150" i="1"/>
  <c r="L150" i="1"/>
  <c r="M150" i="1"/>
  <c r="J655" i="1"/>
  <c r="L655" i="1"/>
  <c r="M655" i="1"/>
  <c r="J249" i="1"/>
  <c r="L249" i="1"/>
  <c r="M249" i="1"/>
  <c r="J1962" i="1"/>
  <c r="L1962" i="1"/>
  <c r="M1962" i="1"/>
  <c r="J2389" i="1"/>
  <c r="L2389" i="1"/>
  <c r="M2389" i="1"/>
  <c r="J2400" i="1"/>
  <c r="L2400" i="1"/>
  <c r="M2400" i="1"/>
  <c r="J2401" i="1"/>
  <c r="L2401" i="1"/>
  <c r="M2401" i="1"/>
  <c r="J2395" i="1"/>
  <c r="L2395" i="1"/>
  <c r="M2395" i="1"/>
  <c r="J712" i="1"/>
  <c r="L712" i="1"/>
  <c r="M712" i="1"/>
  <c r="J2387" i="1"/>
  <c r="L2387" i="1"/>
  <c r="M2387" i="1"/>
  <c r="J1416" i="1"/>
  <c r="L1416" i="1"/>
  <c r="M1416" i="1"/>
  <c r="J540" i="1"/>
  <c r="L540" i="1"/>
  <c r="M540" i="1"/>
  <c r="J210" i="1"/>
  <c r="L210" i="1"/>
  <c r="M210" i="1"/>
  <c r="J816" i="1"/>
  <c r="L816" i="1"/>
  <c r="M816" i="1"/>
  <c r="J530" i="1"/>
  <c r="L530" i="1"/>
  <c r="M530" i="1"/>
  <c r="J534" i="1"/>
  <c r="L534" i="1"/>
  <c r="M534" i="1"/>
  <c r="J286" i="1"/>
  <c r="L286" i="1"/>
  <c r="M286" i="1"/>
  <c r="J458" i="1"/>
  <c r="L458" i="1"/>
  <c r="M458" i="1"/>
  <c r="J499" i="1"/>
  <c r="L499" i="1"/>
  <c r="M499" i="1"/>
  <c r="J459" i="1"/>
  <c r="L459" i="1"/>
  <c r="J640" i="1"/>
  <c r="L640" i="1"/>
  <c r="M640" i="1"/>
  <c r="J290" i="1"/>
  <c r="L290" i="1"/>
  <c r="M290" i="1"/>
  <c r="J230" i="1"/>
  <c r="L230" i="1"/>
  <c r="M230" i="1"/>
  <c r="J539" i="1"/>
  <c r="L539" i="1"/>
  <c r="M539" i="1"/>
  <c r="J503" i="1"/>
  <c r="K503" i="1"/>
  <c r="L503" i="1"/>
  <c r="M503" i="1"/>
  <c r="J426" i="1"/>
  <c r="L426" i="1"/>
  <c r="J1870" i="1"/>
  <c r="L1870" i="1"/>
  <c r="M1870" i="1"/>
  <c r="J207" i="1"/>
  <c r="L207" i="1"/>
  <c r="J699" i="1"/>
  <c r="K699" i="1"/>
  <c r="L699" i="1"/>
  <c r="M699" i="1"/>
  <c r="J611" i="1"/>
  <c r="L611" i="1"/>
  <c r="M611" i="1"/>
  <c r="J649" i="1"/>
  <c r="K649" i="1"/>
  <c r="L649" i="1"/>
  <c r="M649" i="1"/>
  <c r="J420" i="1"/>
  <c r="K420" i="1"/>
  <c r="L420" i="1"/>
  <c r="M420" i="1"/>
  <c r="J119" i="1"/>
  <c r="L119" i="1"/>
  <c r="M119" i="1"/>
  <c r="J155" i="1"/>
  <c r="L155" i="1"/>
  <c r="M155" i="1"/>
  <c r="J1875" i="1"/>
  <c r="L1875" i="1"/>
  <c r="M1875" i="1"/>
  <c r="J455" i="1"/>
  <c r="L455" i="1"/>
  <c r="M455" i="1"/>
  <c r="J644" i="1"/>
  <c r="L644" i="1"/>
  <c r="M644" i="1"/>
  <c r="J2350" i="1"/>
  <c r="L2350" i="1"/>
  <c r="M2350" i="1"/>
  <c r="J605" i="1"/>
  <c r="L605" i="1"/>
  <c r="J606" i="1"/>
  <c r="L606" i="1"/>
  <c r="M606" i="1"/>
  <c r="J311" i="1"/>
  <c r="L311" i="1"/>
  <c r="M311" i="1"/>
  <c r="J407" i="1"/>
  <c r="L407" i="1"/>
  <c r="M407" i="1"/>
  <c r="J2187" i="1"/>
  <c r="L2187" i="1"/>
  <c r="M2187" i="1"/>
  <c r="J930" i="1"/>
  <c r="L930" i="1"/>
  <c r="M930" i="1"/>
  <c r="J1097" i="1"/>
  <c r="L1097" i="1"/>
  <c r="M1097" i="1"/>
  <c r="J2394" i="1"/>
  <c r="L2394" i="1"/>
  <c r="M2394" i="1"/>
  <c r="J1346" i="1"/>
  <c r="L1346" i="1"/>
  <c r="M1346" i="1"/>
  <c r="J212" i="1"/>
  <c r="L212" i="1"/>
  <c r="M212" i="1"/>
  <c r="J2386" i="1"/>
  <c r="K2386" i="1"/>
  <c r="L2386" i="1"/>
  <c r="M2386" i="1"/>
  <c r="J270" i="1"/>
  <c r="K270" i="1"/>
  <c r="L270" i="1"/>
  <c r="M270" i="1"/>
  <c r="J429" i="1"/>
  <c r="L429" i="1"/>
  <c r="M429" i="1"/>
  <c r="J576" i="1"/>
  <c r="L576" i="1"/>
  <c r="M576" i="1"/>
  <c r="J305" i="1"/>
  <c r="L305" i="1"/>
  <c r="M305" i="1"/>
  <c r="J2396" i="1"/>
  <c r="L2396" i="1"/>
  <c r="M2396" i="1"/>
  <c r="J2125" i="1"/>
  <c r="L2125" i="1"/>
  <c r="M2125" i="1"/>
  <c r="J548" i="1"/>
  <c r="L548" i="1"/>
  <c r="J668" i="1"/>
  <c r="L668" i="1"/>
  <c r="M668" i="1"/>
  <c r="J650" i="1"/>
  <c r="L650" i="1"/>
  <c r="M650" i="1"/>
  <c r="J107" i="1"/>
  <c r="L107" i="1"/>
  <c r="M107" i="1"/>
  <c r="J211" i="1"/>
  <c r="L211" i="1"/>
  <c r="J483" i="1"/>
  <c r="L483" i="1"/>
  <c r="M483" i="1"/>
  <c r="J579" i="1"/>
  <c r="L579" i="1"/>
  <c r="J205" i="1"/>
  <c r="L205" i="1"/>
  <c r="M205" i="1"/>
  <c r="J377" i="1"/>
  <c r="L377" i="1"/>
  <c r="M377" i="1"/>
  <c r="J113" i="1"/>
  <c r="L113" i="1"/>
  <c r="M113" i="1"/>
  <c r="J806" i="1"/>
  <c r="L806" i="1"/>
  <c r="M806" i="1"/>
  <c r="J2127" i="1"/>
  <c r="L2127" i="1"/>
  <c r="J209" i="1"/>
  <c r="L209" i="1"/>
  <c r="M209" i="1"/>
  <c r="J554" i="1"/>
  <c r="L554" i="1"/>
  <c r="M554" i="1"/>
  <c r="J265" i="1"/>
  <c r="L265" i="1"/>
  <c r="M265" i="1"/>
  <c r="J293" i="1"/>
  <c r="L293" i="1"/>
  <c r="M293" i="1"/>
  <c r="J298" i="1"/>
  <c r="L298" i="1"/>
  <c r="J247" i="1"/>
  <c r="L247" i="1"/>
  <c r="J511" i="1"/>
  <c r="L511" i="1"/>
  <c r="M511" i="1"/>
  <c r="J304" i="1"/>
  <c r="L304" i="1"/>
  <c r="M304" i="1"/>
  <c r="J227" i="1"/>
  <c r="L227" i="1"/>
  <c r="M227" i="1"/>
  <c r="J469" i="1"/>
  <c r="L469" i="1"/>
  <c r="M469" i="1"/>
  <c r="J475" i="1"/>
  <c r="L475" i="1"/>
  <c r="M475" i="1"/>
  <c r="J1897" i="1"/>
  <c r="L1897" i="1"/>
  <c r="M1897" i="1"/>
  <c r="J2384" i="1"/>
  <c r="L2384" i="1"/>
  <c r="M2384" i="1"/>
  <c r="J181" i="1"/>
  <c r="L181" i="1"/>
  <c r="M181" i="1"/>
  <c r="J301" i="1"/>
  <c r="L301" i="1"/>
  <c r="M301" i="1"/>
  <c r="J151" i="1"/>
  <c r="L151" i="1"/>
  <c r="M151" i="1"/>
  <c r="J520" i="1"/>
  <c r="L520" i="1"/>
  <c r="M520" i="1"/>
  <c r="J513" i="1"/>
  <c r="L513" i="1"/>
  <c r="M513" i="1"/>
  <c r="J384" i="1"/>
  <c r="L384" i="1"/>
  <c r="M384" i="1"/>
  <c r="J523" i="1"/>
  <c r="L523" i="1"/>
  <c r="M523" i="1"/>
  <c r="J1912" i="1"/>
  <c r="L1912" i="1"/>
  <c r="M1912" i="1"/>
  <c r="J613" i="1"/>
  <c r="L613" i="1"/>
  <c r="J578" i="1"/>
  <c r="K578" i="1"/>
  <c r="L578" i="1"/>
  <c r="M578" i="1"/>
  <c r="J424" i="1"/>
  <c r="L424" i="1"/>
  <c r="M424" i="1"/>
  <c r="J152" i="1"/>
  <c r="L152" i="1"/>
  <c r="M152" i="1"/>
  <c r="J236" i="1"/>
  <c r="L236" i="1"/>
  <c r="M236" i="1"/>
  <c r="J273" i="1"/>
  <c r="L273" i="1"/>
  <c r="M273" i="1"/>
  <c r="J122" i="1"/>
  <c r="L122" i="1"/>
  <c r="M122" i="1"/>
  <c r="J422" i="1"/>
  <c r="L422" i="1"/>
  <c r="M422" i="1"/>
  <c r="J405" i="1"/>
  <c r="K405" i="1"/>
  <c r="L405" i="1"/>
  <c r="M405" i="1"/>
  <c r="J33" i="1"/>
  <c r="L33" i="1"/>
  <c r="M33" i="1"/>
  <c r="J612" i="1"/>
  <c r="K612" i="1"/>
  <c r="L612" i="1"/>
  <c r="M612" i="1"/>
  <c r="J156" i="1"/>
  <c r="L156" i="1"/>
  <c r="M156" i="1"/>
  <c r="J509" i="1"/>
  <c r="L509" i="1"/>
  <c r="M509" i="1"/>
  <c r="J381" i="1"/>
  <c r="K381" i="1"/>
  <c r="L381" i="1"/>
  <c r="M381" i="1"/>
  <c r="J801" i="1"/>
  <c r="K801" i="1"/>
  <c r="L801" i="1"/>
  <c r="M801" i="1"/>
  <c r="J213" i="1"/>
  <c r="K213" i="1"/>
  <c r="L213" i="1"/>
  <c r="J1789" i="1"/>
  <c r="L1789" i="1"/>
  <c r="M1789" i="1"/>
  <c r="J2076" i="1"/>
  <c r="L2076" i="1"/>
  <c r="M2076" i="1"/>
  <c r="J2064" i="1"/>
  <c r="L2064" i="1"/>
  <c r="M2064" i="1"/>
  <c r="J2069" i="1"/>
  <c r="L2069" i="1"/>
  <c r="M2069" i="1"/>
  <c r="J2067" i="1"/>
  <c r="L2067" i="1"/>
  <c r="M2067" i="1"/>
  <c r="J1740" i="1"/>
  <c r="L1740" i="1"/>
  <c r="M1740" i="1"/>
  <c r="J603" i="1"/>
  <c r="L603" i="1"/>
  <c r="M603" i="1"/>
  <c r="J208" i="1"/>
  <c r="L208" i="1"/>
  <c r="M208" i="1"/>
  <c r="J1298" i="1"/>
  <c r="L1298" i="1"/>
  <c r="M1298" i="1"/>
  <c r="J161" i="1"/>
  <c r="L161" i="1"/>
  <c r="M161" i="1"/>
  <c r="J118" i="1"/>
  <c r="L118" i="1"/>
  <c r="M118" i="1"/>
  <c r="J498" i="1"/>
  <c r="L498" i="1"/>
  <c r="M498" i="1"/>
  <c r="J89" i="1"/>
  <c r="L89" i="1"/>
  <c r="M89" i="1"/>
  <c r="J91" i="1"/>
  <c r="L91" i="1"/>
  <c r="J1526" i="1"/>
  <c r="L1526" i="1"/>
  <c r="M1526" i="1"/>
  <c r="J589" i="1"/>
  <c r="L589" i="1"/>
  <c r="M589" i="1"/>
  <c r="J216" i="1"/>
  <c r="L216" i="1"/>
  <c r="M216" i="1"/>
  <c r="J421" i="1"/>
  <c r="L421" i="1"/>
  <c r="M421" i="1"/>
  <c r="J2372" i="1"/>
  <c r="L2372" i="1"/>
  <c r="M2372" i="1"/>
  <c r="J1961" i="1"/>
  <c r="L1961" i="1"/>
  <c r="M1961" i="1"/>
  <c r="J378" i="1"/>
  <c r="L378" i="1"/>
  <c r="M378" i="1"/>
  <c r="J297" i="1"/>
  <c r="L297" i="1"/>
  <c r="M297" i="1"/>
  <c r="J292" i="1"/>
  <c r="L292" i="1"/>
  <c r="M292" i="1"/>
  <c r="J479" i="1"/>
  <c r="L479" i="1"/>
  <c r="M479" i="1"/>
  <c r="J2258" i="1"/>
  <c r="L2258" i="1"/>
  <c r="M2258" i="1"/>
  <c r="J2333" i="1"/>
  <c r="L2333" i="1"/>
  <c r="M2333" i="1"/>
  <c r="J154" i="1"/>
  <c r="L154" i="1"/>
  <c r="M154" i="1"/>
  <c r="J291" i="1"/>
  <c r="L291" i="1"/>
  <c r="M291" i="1"/>
  <c r="J260" i="1"/>
  <c r="L260" i="1"/>
  <c r="M260" i="1"/>
  <c r="J577" i="1"/>
  <c r="L577" i="1"/>
  <c r="M577" i="1"/>
  <c r="J2432" i="1"/>
  <c r="L2432" i="1"/>
  <c r="M2432" i="1"/>
  <c r="J989" i="1"/>
  <c r="L989" i="1"/>
  <c r="M989" i="1"/>
  <c r="J296" i="1"/>
  <c r="L296" i="1"/>
  <c r="M296" i="1"/>
  <c r="J148" i="1"/>
  <c r="L148" i="1"/>
  <c r="M148" i="1"/>
  <c r="J456" i="1"/>
  <c r="L456" i="1"/>
  <c r="M456" i="1"/>
  <c r="J335" i="1"/>
  <c r="L335" i="1"/>
  <c r="J958" i="1"/>
  <c r="L958" i="1"/>
  <c r="M958" i="1"/>
  <c r="J306" i="1"/>
  <c r="L306" i="1"/>
  <c r="M306" i="1"/>
  <c r="J336" i="1"/>
  <c r="L336" i="1"/>
  <c r="M336" i="1"/>
  <c r="J711" i="1"/>
  <c r="L711" i="1"/>
  <c r="M711" i="1"/>
  <c r="J45" i="1"/>
  <c r="L45" i="1"/>
  <c r="M45" i="1"/>
  <c r="J425" i="1"/>
  <c r="L425" i="1"/>
  <c r="M425" i="1"/>
  <c r="J512" i="1"/>
  <c r="L512" i="1"/>
  <c r="M512" i="1"/>
  <c r="J244" i="1"/>
  <c r="K244" i="1"/>
  <c r="L244" i="1"/>
  <c r="J544" i="1"/>
  <c r="L544" i="1"/>
  <c r="M544" i="1"/>
  <c r="J34" i="1"/>
  <c r="L34" i="1"/>
  <c r="M34" i="1"/>
  <c r="J146" i="1"/>
  <c r="L146" i="1"/>
  <c r="M146" i="1"/>
  <c r="J431" i="1"/>
  <c r="L431" i="1"/>
  <c r="M431" i="1"/>
  <c r="J225" i="1"/>
  <c r="L225" i="1"/>
  <c r="M225" i="1"/>
  <c r="J627" i="1"/>
  <c r="L627" i="1"/>
  <c r="M627" i="1"/>
  <c r="J660" i="1"/>
  <c r="L660" i="1"/>
  <c r="M660" i="1"/>
  <c r="J1001" i="1"/>
  <c r="L1001" i="1"/>
  <c r="M1001" i="1"/>
  <c r="J85" i="1"/>
  <c r="K85" i="1"/>
  <c r="L85" i="1"/>
  <c r="M85" i="1"/>
  <c r="J423" i="1"/>
  <c r="L423" i="1"/>
  <c r="M423" i="1"/>
  <c r="J153" i="1"/>
  <c r="L153" i="1"/>
  <c r="M153" i="1"/>
  <c r="J1458" i="1"/>
  <c r="L1458" i="1"/>
  <c r="M1458" i="1"/>
  <c r="J529" i="1"/>
  <c r="L529" i="1"/>
  <c r="M529" i="1"/>
  <c r="J658" i="1"/>
  <c r="L658" i="1"/>
  <c r="M658" i="1"/>
  <c r="J1881" i="1"/>
  <c r="L1881" i="1"/>
  <c r="M1881" i="1"/>
  <c r="J1882" i="1"/>
  <c r="K1882" i="1"/>
  <c r="L1882" i="1"/>
  <c r="M1882" i="1"/>
  <c r="J395" i="1"/>
  <c r="L395" i="1"/>
  <c r="M395" i="1"/>
  <c r="J463" i="1"/>
  <c r="L463" i="1"/>
  <c r="M463" i="1"/>
  <c r="J206" i="1"/>
  <c r="L206" i="1"/>
  <c r="M206" i="1"/>
  <c r="J957" i="1"/>
  <c r="L957" i="1"/>
  <c r="M957" i="1"/>
  <c r="J1020" i="1"/>
  <c r="K1020" i="1"/>
  <c r="L1020" i="1"/>
  <c r="M1020" i="1"/>
  <c r="J470" i="1"/>
  <c r="L470" i="1"/>
  <c r="J629" i="1"/>
  <c r="L629" i="1"/>
  <c r="M629" i="1"/>
  <c r="J2036" i="1"/>
  <c r="L2036" i="1"/>
  <c r="M2036" i="1"/>
  <c r="J269" i="1"/>
  <c r="L269" i="1"/>
  <c r="M269" i="1"/>
  <c r="J404" i="1"/>
  <c r="L404" i="1"/>
  <c r="M404" i="1"/>
  <c r="J87" i="1"/>
  <c r="L87" i="1"/>
  <c r="M87" i="1"/>
  <c r="J2044" i="1"/>
  <c r="L2044" i="1"/>
  <c r="M2044" i="1"/>
  <c r="J1883" i="1"/>
  <c r="L1883" i="1"/>
  <c r="M1883" i="1"/>
  <c r="J1121" i="1"/>
  <c r="L1121" i="1"/>
  <c r="J1879" i="1"/>
  <c r="L1879" i="1"/>
  <c r="M1879" i="1"/>
  <c r="J242" i="1"/>
  <c r="L242" i="1"/>
  <c r="J488" i="1"/>
  <c r="L488" i="1"/>
  <c r="M488" i="1"/>
  <c r="J2053" i="1"/>
  <c r="L2053" i="1"/>
  <c r="M2053" i="1"/>
  <c r="J294" i="1"/>
  <c r="L294" i="1"/>
  <c r="M294" i="1"/>
  <c r="J1874" i="1"/>
  <c r="L1874" i="1"/>
  <c r="J1880" i="1"/>
  <c r="L1880" i="1"/>
  <c r="J241" i="1"/>
  <c r="L241" i="1"/>
  <c r="M241" i="1"/>
  <c r="J106" i="1"/>
  <c r="L106" i="1"/>
  <c r="M106" i="1"/>
  <c r="J253" i="1"/>
  <c r="L253" i="1"/>
  <c r="J2193" i="1"/>
  <c r="L2193" i="1"/>
  <c r="M2193" i="1"/>
  <c r="J1021" i="1"/>
  <c r="L1021" i="1"/>
  <c r="M1021" i="1"/>
  <c r="J300" i="1"/>
  <c r="L300" i="1"/>
  <c r="M300" i="1"/>
  <c r="J88" i="1"/>
  <c r="L88" i="1"/>
  <c r="M88" i="1"/>
  <c r="J121" i="1"/>
  <c r="L121" i="1"/>
  <c r="J1755" i="1"/>
  <c r="L1755" i="1"/>
  <c r="M1755" i="1"/>
  <c r="J1542" i="1"/>
  <c r="L1542" i="1"/>
  <c r="M1542" i="1"/>
  <c r="J40" i="1"/>
  <c r="L40" i="1"/>
  <c r="M40" i="1"/>
  <c r="J1878" i="1"/>
  <c r="L1878" i="1"/>
  <c r="M1878" i="1"/>
  <c r="J2049" i="1"/>
  <c r="L2049" i="1"/>
  <c r="M2049" i="1"/>
  <c r="J235" i="1"/>
  <c r="L235" i="1"/>
  <c r="M235" i="1"/>
  <c r="J502" i="1"/>
  <c r="L502" i="1"/>
  <c r="M502" i="1"/>
  <c r="J295" i="1"/>
  <c r="L295" i="1"/>
  <c r="M295" i="1"/>
  <c r="J287" i="1"/>
  <c r="L287" i="1"/>
  <c r="M287" i="1"/>
  <c r="J144" i="1"/>
  <c r="L144" i="1"/>
  <c r="J531" i="1"/>
  <c r="K531" i="1"/>
  <c r="L531" i="1"/>
  <c r="M531" i="1"/>
  <c r="J2123" i="1"/>
  <c r="L2123" i="1"/>
  <c r="M2123" i="1"/>
  <c r="J528" i="1"/>
  <c r="L528" i="1"/>
  <c r="M528" i="1"/>
  <c r="J403" i="1"/>
  <c r="L403" i="1"/>
  <c r="M403" i="1"/>
  <c r="J508" i="1"/>
  <c r="L508" i="1"/>
  <c r="M508" i="1"/>
  <c r="J435" i="1"/>
  <c r="L435" i="1"/>
  <c r="M435" i="1"/>
  <c r="J834" i="1"/>
  <c r="L834" i="1"/>
  <c r="M834" i="1"/>
  <c r="J1804" i="1"/>
  <c r="L1804" i="1"/>
  <c r="M1804" i="1"/>
  <c r="J501" i="1"/>
  <c r="L501" i="1"/>
  <c r="M501" i="1"/>
  <c r="J160" i="1"/>
  <c r="K160" i="1"/>
  <c r="L160" i="1"/>
  <c r="M160" i="1"/>
  <c r="J811" i="1"/>
  <c r="L811" i="1"/>
  <c r="M811" i="1"/>
  <c r="J1984" i="1"/>
  <c r="L1984" i="1"/>
  <c r="M1984" i="1"/>
  <c r="J943" i="1"/>
  <c r="L943" i="1"/>
  <c r="M943" i="1"/>
  <c r="J338" i="1"/>
  <c r="L338" i="1"/>
  <c r="M338" i="1"/>
  <c r="J2055" i="1"/>
  <c r="L2055" i="1"/>
  <c r="M2055" i="1"/>
  <c r="J2046" i="1"/>
  <c r="L2046" i="1"/>
  <c r="M2046" i="1"/>
  <c r="J2213" i="1"/>
  <c r="L2213" i="1"/>
  <c r="M2213" i="1"/>
  <c r="J1158" i="1"/>
  <c r="L1158" i="1"/>
  <c r="M1158" i="1"/>
  <c r="J36" i="1"/>
  <c r="L36" i="1"/>
  <c r="M36" i="1"/>
  <c r="J1052" i="1"/>
  <c r="L1052" i="1"/>
  <c r="M1052" i="1"/>
  <c r="J157" i="1"/>
  <c r="L157" i="1"/>
  <c r="M157" i="1"/>
  <c r="J1904" i="1"/>
  <c r="K1904" i="1"/>
  <c r="L1904" i="1"/>
  <c r="M1904" i="1"/>
  <c r="J2050" i="1"/>
  <c r="L2050" i="1"/>
  <c r="M2050" i="1"/>
  <c r="J98" i="1"/>
  <c r="L98" i="1"/>
  <c r="M98" i="1"/>
  <c r="J514" i="1"/>
  <c r="L514" i="1"/>
  <c r="M514" i="1"/>
  <c r="J92" i="1"/>
  <c r="K92" i="1"/>
  <c r="L92" i="1"/>
  <c r="M92" i="1"/>
  <c r="J460" i="1"/>
  <c r="L460" i="1"/>
  <c r="J2274" i="1"/>
  <c r="L2274" i="1"/>
  <c r="M2274" i="1"/>
  <c r="J12" i="1"/>
  <c r="L12" i="1"/>
  <c r="M12" i="1"/>
  <c r="J179" i="1"/>
  <c r="L179" i="1"/>
  <c r="M179" i="1"/>
  <c r="J337" i="1"/>
  <c r="L337" i="1"/>
  <c r="M337" i="1"/>
  <c r="J130" i="1"/>
  <c r="L130" i="1"/>
  <c r="J49" i="1"/>
  <c r="L49" i="1"/>
  <c r="M49" i="1"/>
  <c r="J261" i="1"/>
  <c r="L261" i="1"/>
  <c r="J1406" i="1"/>
  <c r="K1406" i="1"/>
  <c r="L1406" i="1"/>
  <c r="M1406" i="1"/>
  <c r="J1663" i="1"/>
  <c r="L1663" i="1"/>
  <c r="M1663" i="1"/>
  <c r="J546" i="1"/>
  <c r="L546" i="1"/>
  <c r="M546" i="1"/>
  <c r="J696" i="1"/>
  <c r="L696" i="1"/>
  <c r="M696" i="1"/>
  <c r="J482" i="1"/>
  <c r="L482" i="1"/>
  <c r="M482" i="1"/>
  <c r="J2056" i="1"/>
  <c r="L2056" i="1"/>
  <c r="M2056" i="1"/>
  <c r="J1233" i="1"/>
  <c r="L1233" i="1"/>
  <c r="M1233" i="1"/>
  <c r="J2225" i="1"/>
  <c r="L2225" i="1"/>
  <c r="M2225" i="1"/>
  <c r="J219" i="1"/>
  <c r="L219" i="1"/>
  <c r="M219" i="1"/>
  <c r="J646" i="1"/>
  <c r="L646" i="1"/>
  <c r="M646" i="1"/>
  <c r="J15" i="1"/>
  <c r="K15" i="1"/>
  <c r="L15" i="1"/>
  <c r="J445" i="1"/>
  <c r="L445" i="1"/>
  <c r="M445" i="1"/>
  <c r="J1782" i="1"/>
  <c r="L1782" i="1"/>
  <c r="J2052" i="1"/>
  <c r="L2052" i="1"/>
  <c r="M2052" i="1"/>
  <c r="J323" i="1"/>
  <c r="K323" i="1"/>
  <c r="L323" i="1"/>
  <c r="J2296" i="1"/>
  <c r="L2296" i="1"/>
  <c r="J1023" i="1"/>
  <c r="K1023" i="1"/>
  <c r="L1023" i="1"/>
  <c r="M1023" i="1"/>
  <c r="J322" i="1"/>
  <c r="K322" i="1"/>
  <c r="L322" i="1"/>
  <c r="M322" i="1"/>
  <c r="J535" i="1"/>
  <c r="L535" i="1"/>
  <c r="M535" i="1"/>
  <c r="J547" i="1"/>
  <c r="L547" i="1"/>
  <c r="M547" i="1"/>
  <c r="J124" i="1"/>
  <c r="L124" i="1"/>
  <c r="M124" i="1"/>
  <c r="J416" i="1"/>
  <c r="L416" i="1"/>
  <c r="M416" i="1"/>
  <c r="J480" i="1"/>
  <c r="L480" i="1"/>
  <c r="M480" i="1"/>
  <c r="J907" i="1"/>
  <c r="L907" i="1"/>
  <c r="M907" i="1"/>
  <c r="J906" i="1"/>
  <c r="L906" i="1"/>
  <c r="M906" i="1"/>
  <c r="J415" i="1"/>
  <c r="K415" i="1"/>
  <c r="L415" i="1"/>
  <c r="M415" i="1"/>
  <c r="J140" i="1"/>
  <c r="L140" i="1"/>
  <c r="M140" i="1"/>
  <c r="J408" i="1"/>
  <c r="L408" i="1"/>
  <c r="M408" i="1"/>
  <c r="J418" i="1"/>
  <c r="L418" i="1"/>
  <c r="M418" i="1"/>
  <c r="J1648" i="1"/>
  <c r="L1648" i="1"/>
  <c r="M1648" i="1"/>
  <c r="J471" i="1"/>
  <c r="L471" i="1"/>
  <c r="M471" i="1"/>
  <c r="J39" i="1"/>
  <c r="L39" i="1"/>
  <c r="M39" i="1"/>
  <c r="J817" i="1"/>
  <c r="L817" i="1"/>
  <c r="M817" i="1"/>
  <c r="J299" i="1"/>
  <c r="L299" i="1"/>
  <c r="M299" i="1"/>
  <c r="J314" i="1"/>
  <c r="L314" i="1"/>
  <c r="M314" i="1"/>
  <c r="J461" i="1"/>
  <c r="L461" i="1"/>
  <c r="J533" i="1"/>
  <c r="K533" i="1"/>
  <c r="L533" i="1"/>
  <c r="M533" i="1"/>
  <c r="J467" i="1"/>
  <c r="L467" i="1"/>
  <c r="M467" i="1"/>
  <c r="J909" i="1"/>
  <c r="L909" i="1"/>
  <c r="J620" i="1"/>
  <c r="L620" i="1"/>
  <c r="M620" i="1"/>
  <c r="J622" i="1"/>
  <c r="L622" i="1"/>
  <c r="M622" i="1"/>
  <c r="J626" i="1"/>
  <c r="L626" i="1"/>
  <c r="M626" i="1"/>
  <c r="J619" i="1"/>
  <c r="L619" i="1"/>
  <c r="M619" i="1"/>
  <c r="J537" i="1"/>
  <c r="L537" i="1"/>
  <c r="M537" i="1"/>
  <c r="J1414" i="1"/>
  <c r="L1414" i="1"/>
  <c r="M1414" i="1"/>
  <c r="J623" i="1"/>
  <c r="L623" i="1"/>
  <c r="M623" i="1"/>
  <c r="J625" i="1"/>
  <c r="L625" i="1"/>
  <c r="M625" i="1"/>
  <c r="J41" i="1"/>
  <c r="L41" i="1"/>
  <c r="M41" i="1"/>
  <c r="J147" i="1"/>
  <c r="L147" i="1"/>
  <c r="J472" i="1"/>
  <c r="L472" i="1"/>
  <c r="M472" i="1"/>
  <c r="J1163" i="1"/>
  <c r="L1163" i="1"/>
  <c r="M1163" i="1"/>
  <c r="J944" i="1"/>
  <c r="L944" i="1"/>
  <c r="M944" i="1"/>
  <c r="J330" i="1"/>
  <c r="L330" i="1"/>
  <c r="M330" i="1"/>
  <c r="J2128" i="1"/>
  <c r="L2128" i="1"/>
  <c r="M2128" i="1"/>
  <c r="J162" i="1"/>
  <c r="L162" i="1"/>
  <c r="M162" i="1"/>
  <c r="J552" i="1"/>
  <c r="L552" i="1"/>
  <c r="M552" i="1"/>
  <c r="J1195" i="1"/>
  <c r="L1195" i="1"/>
  <c r="M1195" i="1"/>
  <c r="J129" i="1"/>
  <c r="L129" i="1"/>
  <c r="M129" i="1"/>
  <c r="J315" i="1"/>
  <c r="L315" i="1"/>
  <c r="M315" i="1"/>
  <c r="J484" i="1"/>
  <c r="L484" i="1"/>
  <c r="J2059" i="1"/>
  <c r="L2059" i="1"/>
  <c r="M2059" i="1"/>
  <c r="J549" i="1"/>
  <c r="L549" i="1"/>
  <c r="M549" i="1"/>
  <c r="J550" i="1"/>
  <c r="L550" i="1"/>
  <c r="M550" i="1"/>
  <c r="J2228" i="1"/>
  <c r="K2228" i="1"/>
  <c r="L2228" i="1"/>
  <c r="M2228" i="1"/>
  <c r="J2171" i="1"/>
  <c r="K2171" i="1"/>
  <c r="L2171" i="1"/>
  <c r="M2171" i="1"/>
  <c r="J516" i="1"/>
  <c r="L516" i="1"/>
  <c r="M516" i="1"/>
  <c r="J1649" i="1"/>
  <c r="L1649" i="1"/>
  <c r="M1649" i="1"/>
  <c r="J583" i="1"/>
  <c r="L583" i="1"/>
  <c r="M583" i="1"/>
  <c r="J1868" i="1"/>
  <c r="L1868" i="1"/>
  <c r="M1868" i="1"/>
  <c r="J257" i="1"/>
  <c r="L257" i="1"/>
  <c r="M257" i="1"/>
  <c r="J536" i="1"/>
  <c r="L536" i="1"/>
  <c r="M536" i="1"/>
  <c r="J163" i="1"/>
  <c r="L163" i="1"/>
  <c r="M163" i="1"/>
  <c r="J2166" i="1"/>
  <c r="L2166" i="1"/>
  <c r="J317" i="1"/>
  <c r="L317" i="1"/>
  <c r="M317" i="1"/>
  <c r="J399" i="1"/>
  <c r="L399" i="1"/>
  <c r="M399" i="1"/>
  <c r="J1758" i="1"/>
  <c r="L1758" i="1"/>
  <c r="M1758" i="1"/>
  <c r="J485" i="1"/>
  <c r="L485" i="1"/>
  <c r="M485" i="1"/>
  <c r="J23" i="1"/>
  <c r="L23" i="1"/>
  <c r="M23" i="1"/>
  <c r="J24" i="1"/>
  <c r="L24" i="1"/>
  <c r="J442" i="1"/>
  <c r="L442" i="1"/>
  <c r="J396" i="1"/>
  <c r="L396" i="1"/>
  <c r="J22" i="1"/>
  <c r="L22" i="1"/>
  <c r="J566" i="1"/>
  <c r="L566" i="1"/>
  <c r="J97" i="1"/>
  <c r="L97" i="1"/>
  <c r="M97" i="1"/>
  <c r="J1584" i="1"/>
  <c r="L1584" i="1"/>
  <c r="M1584" i="1"/>
  <c r="J582" i="1"/>
  <c r="L582" i="1"/>
  <c r="M582" i="1"/>
  <c r="J20" i="1"/>
  <c r="L20" i="1"/>
  <c r="J243" i="1"/>
  <c r="L243" i="1"/>
  <c r="M243" i="1"/>
  <c r="J2431" i="1"/>
  <c r="L2431" i="1"/>
  <c r="M2431" i="1"/>
  <c r="J165" i="1"/>
  <c r="L165" i="1"/>
  <c r="M165" i="1"/>
  <c r="J282" i="1"/>
  <c r="L282" i="1"/>
  <c r="M282" i="1"/>
  <c r="J259" i="1"/>
  <c r="L259" i="1"/>
  <c r="M259" i="1"/>
  <c r="J759" i="1"/>
  <c r="L759" i="1"/>
  <c r="M759" i="1"/>
  <c r="J718" i="1"/>
  <c r="L718" i="1"/>
  <c r="M718" i="1"/>
  <c r="J170" i="1"/>
  <c r="L170" i="1"/>
  <c r="M170" i="1"/>
  <c r="J128" i="1"/>
  <c r="K128" i="1"/>
  <c r="L128" i="1"/>
  <c r="M128" i="1"/>
  <c r="J2212" i="1"/>
  <c r="L2212" i="1"/>
  <c r="M2212" i="1"/>
  <c r="J632" i="1"/>
  <c r="L632" i="1"/>
  <c r="M632" i="1"/>
  <c r="J313" i="1"/>
  <c r="L313" i="1"/>
  <c r="J164" i="1"/>
  <c r="L164" i="1"/>
  <c r="M164" i="1"/>
  <c r="J268" i="1"/>
  <c r="L268" i="1"/>
  <c r="M268" i="1"/>
  <c r="J42" i="1"/>
  <c r="L42" i="1"/>
  <c r="J174" i="1"/>
  <c r="L174" i="1"/>
  <c r="M174" i="1"/>
  <c r="J543" i="1"/>
  <c r="L543" i="1"/>
  <c r="J2367" i="1"/>
  <c r="L2367" i="1"/>
  <c r="M2367" i="1"/>
  <c r="J710" i="1"/>
  <c r="L710" i="1"/>
  <c r="M710" i="1"/>
  <c r="J312" i="1"/>
  <c r="L312" i="1"/>
  <c r="M312" i="1"/>
  <c r="J177" i="1"/>
  <c r="L177" i="1"/>
  <c r="M177" i="1"/>
  <c r="J666" i="1"/>
  <c r="L666" i="1"/>
  <c r="M666" i="1"/>
  <c r="J224" i="1"/>
  <c r="L224" i="1"/>
  <c r="M224" i="1"/>
  <c r="J114" i="1"/>
  <c r="L114" i="1"/>
  <c r="M114" i="1"/>
  <c r="J590" i="1"/>
  <c r="L590" i="1"/>
  <c r="M590" i="1"/>
  <c r="J397" i="1"/>
  <c r="L397" i="1"/>
  <c r="M397" i="1"/>
  <c r="J1659" i="1"/>
  <c r="L1659" i="1"/>
  <c r="M1659" i="1"/>
  <c r="J176" i="1"/>
  <c r="L176" i="1"/>
  <c r="M176" i="1"/>
  <c r="J591" i="1"/>
  <c r="L591" i="1"/>
  <c r="M591" i="1"/>
  <c r="J565" i="1"/>
  <c r="L565" i="1"/>
  <c r="M565" i="1"/>
  <c r="J167" i="1"/>
  <c r="L167" i="1"/>
  <c r="M167" i="1"/>
  <c r="J175" i="1"/>
  <c r="K175" i="1"/>
  <c r="L175" i="1"/>
  <c r="M175" i="1"/>
  <c r="J158" i="1"/>
  <c r="L158" i="1"/>
  <c r="M158" i="1"/>
  <c r="J2436" i="1"/>
  <c r="L2436" i="1"/>
  <c r="M2436" i="1"/>
  <c r="J2275" i="1"/>
  <c r="K2275" i="1"/>
  <c r="L2275" i="1"/>
  <c r="M2275" i="1"/>
  <c r="J831" i="1"/>
  <c r="L831" i="1"/>
  <c r="M831" i="1"/>
  <c r="J71" i="1"/>
  <c r="L71" i="1"/>
  <c r="M71" i="1"/>
  <c r="J1008" i="1"/>
  <c r="L1008" i="1"/>
  <c r="M1008" i="1"/>
  <c r="J37" i="1"/>
  <c r="L37" i="1"/>
  <c r="J553" i="1"/>
  <c r="K553" i="1"/>
  <c r="L553" i="1"/>
  <c r="M553" i="1"/>
  <c r="J217" i="1"/>
  <c r="L217" i="1"/>
  <c r="M217" i="1"/>
  <c r="J551" i="1"/>
  <c r="L551" i="1"/>
  <c r="M551" i="1"/>
  <c r="J215" i="1"/>
  <c r="L215" i="1"/>
  <c r="M215" i="1"/>
  <c r="J319" i="1"/>
  <c r="L319" i="1"/>
  <c r="M319" i="1"/>
  <c r="J1365" i="1"/>
  <c r="L1365" i="1"/>
  <c r="M1365" i="1"/>
  <c r="J812" i="1"/>
  <c r="K812" i="1"/>
  <c r="L812" i="1"/>
  <c r="M812" i="1"/>
  <c r="J777" i="1"/>
  <c r="L777" i="1"/>
  <c r="M777" i="1"/>
  <c r="J214" i="1"/>
  <c r="L214" i="1"/>
  <c r="M214" i="1"/>
  <c r="J1527" i="1"/>
  <c r="L1527" i="1"/>
  <c r="M1527" i="1"/>
  <c r="J168" i="1"/>
  <c r="L168" i="1"/>
  <c r="M168" i="1"/>
  <c r="J1642" i="1"/>
  <c r="L1642" i="1"/>
  <c r="M1642" i="1"/>
  <c r="J221" i="1"/>
  <c r="L221" i="1"/>
  <c r="M221" i="1"/>
  <c r="J2259" i="1"/>
  <c r="L2259" i="1"/>
  <c r="M2259" i="1"/>
  <c r="J328" i="1"/>
  <c r="L328" i="1"/>
  <c r="M328" i="1"/>
  <c r="J115" i="1"/>
  <c r="L115" i="1"/>
  <c r="M115" i="1"/>
  <c r="J316" i="1"/>
  <c r="L316" i="1"/>
  <c r="M316" i="1"/>
  <c r="J694" i="1"/>
  <c r="L694" i="1"/>
  <c r="M694" i="1"/>
  <c r="J2312" i="1"/>
  <c r="L2312" i="1"/>
  <c r="M2312" i="1"/>
  <c r="J618" i="1"/>
  <c r="L618" i="1"/>
  <c r="M618" i="1"/>
  <c r="J169" i="1"/>
  <c r="L169" i="1"/>
  <c r="J417" i="1"/>
  <c r="L417" i="1"/>
  <c r="J859" i="1"/>
  <c r="L859" i="1"/>
  <c r="J38" i="1"/>
  <c r="L38" i="1"/>
  <c r="J593" i="1"/>
  <c r="L593" i="1"/>
  <c r="J188" i="1"/>
  <c r="K188" i="1"/>
  <c r="L188" i="1"/>
  <c r="M188" i="1"/>
  <c r="J521" i="1"/>
  <c r="L521" i="1"/>
  <c r="M521" i="1"/>
  <c r="J2441" i="1"/>
  <c r="L2441" i="1"/>
  <c r="M2441" i="1"/>
  <c r="J1914" i="1"/>
  <c r="L1914" i="1"/>
  <c r="M1914" i="1"/>
  <c r="J2227" i="1"/>
  <c r="L2227" i="1"/>
  <c r="M2227" i="1"/>
  <c r="J1644" i="1"/>
  <c r="L1644" i="1"/>
  <c r="M1644" i="1"/>
  <c r="J2260" i="1"/>
  <c r="L2260" i="1"/>
  <c r="M2260" i="1"/>
  <c r="J2412" i="1"/>
  <c r="L2412" i="1"/>
  <c r="M2412" i="1"/>
  <c r="J132" i="1"/>
  <c r="L132" i="1"/>
  <c r="M132" i="1"/>
  <c r="J2426" i="1"/>
  <c r="L2426" i="1"/>
  <c r="M2426" i="1"/>
  <c r="J2040" i="1"/>
  <c r="L2040" i="1"/>
  <c r="M2040" i="1"/>
  <c r="J1539" i="1"/>
  <c r="L1539" i="1"/>
  <c r="M1539" i="1"/>
  <c r="J26" i="1"/>
  <c r="L26" i="1"/>
  <c r="M26" i="1"/>
  <c r="J127" i="1"/>
  <c r="K127" i="1"/>
  <c r="L127" i="1"/>
  <c r="M127" i="1"/>
  <c r="J998" i="1"/>
  <c r="L998" i="1"/>
  <c r="M998" i="1"/>
  <c r="J29" i="1"/>
  <c r="L29" i="1"/>
  <c r="M29" i="1"/>
  <c r="J256" i="1"/>
  <c r="L256" i="1"/>
  <c r="J614" i="1"/>
  <c r="L614" i="1"/>
  <c r="M614" i="1"/>
  <c r="J131" i="1"/>
  <c r="L131" i="1"/>
  <c r="J1856" i="1"/>
  <c r="L1856" i="1"/>
  <c r="J220" i="1"/>
  <c r="L220" i="1"/>
  <c r="M220" i="1"/>
  <c r="J615" i="1"/>
  <c r="L615" i="1"/>
  <c r="M615" i="1"/>
  <c r="J444" i="1"/>
  <c r="L444" i="1"/>
  <c r="M444" i="1"/>
  <c r="J505" i="1"/>
  <c r="L505" i="1"/>
  <c r="M505" i="1"/>
  <c r="J222" i="1"/>
  <c r="L222" i="1"/>
  <c r="M222" i="1"/>
  <c r="J673" i="1"/>
  <c r="L673" i="1"/>
  <c r="M673" i="1"/>
  <c r="J1217" i="1"/>
  <c r="L1217" i="1"/>
  <c r="M1217" i="1"/>
  <c r="J186" i="1"/>
  <c r="L186" i="1"/>
  <c r="M186" i="1"/>
  <c r="J631" i="1"/>
  <c r="L631" i="1"/>
  <c r="M631" i="1"/>
  <c r="J1662" i="1"/>
  <c r="L1662" i="1"/>
  <c r="M1662" i="1"/>
  <c r="J1440" i="1"/>
  <c r="L1440" i="1"/>
  <c r="M1440" i="1"/>
  <c r="J171" i="1"/>
  <c r="L171" i="1"/>
  <c r="M171" i="1"/>
  <c r="J139" i="1"/>
  <c r="L139" i="1"/>
  <c r="M139" i="1"/>
  <c r="J1345" i="1"/>
  <c r="L1345" i="1"/>
  <c r="M1345" i="1"/>
  <c r="J1861" i="1"/>
  <c r="L1861" i="1"/>
  <c r="M1861" i="1"/>
  <c r="J1661" i="1"/>
  <c r="L1661" i="1"/>
  <c r="M1661" i="1"/>
  <c r="J481" i="1"/>
  <c r="L481" i="1"/>
  <c r="M481" i="1"/>
  <c r="J604" i="1"/>
  <c r="L604" i="1"/>
  <c r="M604" i="1"/>
  <c r="J473" i="1"/>
  <c r="L473" i="1"/>
  <c r="M473" i="1"/>
  <c r="J166" i="1"/>
  <c r="L166" i="1"/>
  <c r="M166" i="1"/>
  <c r="J581" i="1"/>
  <c r="L581" i="1"/>
  <c r="M581" i="1"/>
  <c r="J2054" i="1"/>
  <c r="L2054" i="1"/>
  <c r="M2054" i="1"/>
  <c r="J1240" i="1"/>
  <c r="L1240" i="1"/>
  <c r="M1240" i="1"/>
  <c r="J2169" i="1"/>
  <c r="L2169" i="1"/>
  <c r="M2169" i="1"/>
  <c r="J1957" i="1"/>
  <c r="L1957" i="1"/>
  <c r="M1957" i="1"/>
  <c r="J517" i="1"/>
  <c r="L517" i="1"/>
  <c r="M517" i="1"/>
  <c r="J624" i="1"/>
  <c r="L624" i="1"/>
  <c r="M624" i="1"/>
  <c r="J108" i="1"/>
  <c r="L108" i="1"/>
  <c r="M108" i="1"/>
  <c r="J1462" i="1"/>
  <c r="L1462" i="1"/>
  <c r="M1462" i="1"/>
  <c r="J1669" i="1"/>
  <c r="L1669" i="1"/>
  <c r="M1669" i="1"/>
  <c r="J988" i="1"/>
  <c r="L988" i="1"/>
  <c r="M988" i="1"/>
  <c r="J987" i="1"/>
  <c r="L987" i="1"/>
  <c r="M987" i="1"/>
  <c r="J705" i="1"/>
  <c r="L705" i="1"/>
  <c r="M705" i="1"/>
  <c r="J94" i="1"/>
  <c r="L94" i="1"/>
  <c r="M94" i="1"/>
  <c r="J28" i="1"/>
  <c r="L28" i="1"/>
  <c r="J1143" i="1"/>
  <c r="L1143" i="1"/>
  <c r="M1143" i="1"/>
  <c r="J1876" i="1"/>
  <c r="L1876" i="1"/>
  <c r="M1876" i="1"/>
  <c r="J27" i="1"/>
  <c r="L27" i="1"/>
  <c r="M27" i="1"/>
  <c r="J95" i="1"/>
  <c r="L95" i="1"/>
  <c r="M95" i="1"/>
  <c r="J427" i="1"/>
  <c r="L427" i="1"/>
  <c r="J2268" i="1"/>
  <c r="L2268" i="1"/>
  <c r="J651" i="1"/>
  <c r="L651" i="1"/>
  <c r="M651" i="1"/>
  <c r="J123" i="1"/>
  <c r="L123" i="1"/>
  <c r="M123" i="1"/>
  <c r="J83" i="1"/>
  <c r="L83" i="1"/>
  <c r="M83" i="1"/>
  <c r="J588" i="1"/>
  <c r="L588" i="1"/>
  <c r="M588" i="1"/>
  <c r="J43" i="1"/>
  <c r="L43" i="1"/>
  <c r="M43" i="1"/>
  <c r="J271" i="1"/>
  <c r="L271" i="1"/>
  <c r="M271" i="1"/>
  <c r="J2144" i="1"/>
  <c r="L2144" i="1"/>
  <c r="M2144" i="1"/>
  <c r="J641" i="1"/>
  <c r="L641" i="1"/>
  <c r="M641" i="1"/>
  <c r="J2209" i="1"/>
  <c r="L2209" i="1"/>
  <c r="M2209" i="1"/>
  <c r="J172" i="1"/>
  <c r="L172" i="1"/>
  <c r="M172" i="1"/>
  <c r="J2214" i="1"/>
  <c r="L2214" i="1"/>
  <c r="M2214" i="1"/>
  <c r="J2418" i="1"/>
  <c r="L2418" i="1"/>
  <c r="M2418" i="1"/>
  <c r="J807" i="1"/>
  <c r="L807" i="1"/>
  <c r="M807" i="1"/>
  <c r="J2437" i="1"/>
  <c r="L2437" i="1"/>
  <c r="M2437" i="1"/>
  <c r="J189" i="1"/>
  <c r="L189" i="1"/>
  <c r="M189" i="1"/>
  <c r="J1087" i="1"/>
  <c r="L1087" i="1"/>
  <c r="M1087" i="1"/>
  <c r="J50" i="1"/>
  <c r="L50" i="1"/>
  <c r="M50" i="1"/>
  <c r="J2178" i="1"/>
  <c r="L2178" i="1"/>
  <c r="M2178" i="1"/>
  <c r="J1084" i="1"/>
  <c r="L1084" i="1"/>
  <c r="M1084" i="1"/>
  <c r="J586" i="1"/>
  <c r="L586" i="1"/>
  <c r="M586" i="1"/>
  <c r="J2435" i="1"/>
  <c r="L2435" i="1"/>
  <c r="M2435" i="1"/>
  <c r="J2411" i="1"/>
  <c r="L2411" i="1"/>
  <c r="M2411" i="1"/>
  <c r="J665" i="1"/>
  <c r="L665" i="1"/>
  <c r="M665" i="1"/>
  <c r="J2439" i="1"/>
  <c r="L2439" i="1"/>
  <c r="M2439" i="1"/>
  <c r="J1536" i="1"/>
  <c r="L1536" i="1"/>
  <c r="M1536" i="1"/>
  <c r="J66" i="1"/>
  <c r="L66" i="1"/>
  <c r="M66" i="1"/>
  <c r="J1938" i="1"/>
  <c r="L1938" i="1"/>
  <c r="M1938" i="1"/>
  <c r="J1086" i="1"/>
  <c r="L1086" i="1"/>
  <c r="M1086" i="1"/>
  <c r="J1165" i="1"/>
  <c r="L1165" i="1"/>
  <c r="M1165" i="1"/>
  <c r="J1370" i="1"/>
  <c r="L1370" i="1"/>
  <c r="M1370" i="1"/>
  <c r="J2425" i="1"/>
  <c r="L2425" i="1"/>
  <c r="M2425" i="1"/>
  <c r="J559" i="1"/>
  <c r="L559" i="1"/>
  <c r="M559" i="1"/>
  <c r="J672" i="1"/>
  <c r="L672" i="1"/>
  <c r="M672" i="1"/>
  <c r="J2405" i="1"/>
  <c r="L2405" i="1"/>
  <c r="M2405" i="1"/>
  <c r="J2242" i="1"/>
  <c r="L2242" i="1"/>
  <c r="M2242" i="1"/>
  <c r="J2414" i="1"/>
  <c r="L2414" i="1"/>
  <c r="M2414" i="1"/>
  <c r="J832" i="1"/>
  <c r="L832" i="1"/>
  <c r="M832" i="1"/>
  <c r="J1058" i="1"/>
  <c r="L1058" i="1"/>
  <c r="M1058" i="1"/>
  <c r="J120" i="1"/>
  <c r="L120" i="1"/>
  <c r="M120" i="1"/>
  <c r="J1166" i="1"/>
  <c r="L1166" i="1"/>
  <c r="M1166" i="1"/>
  <c r="J185" i="1"/>
  <c r="L185" i="1"/>
  <c r="M185" i="1"/>
  <c r="J2404" i="1"/>
  <c r="L2404" i="1"/>
  <c r="M2404" i="1"/>
  <c r="J303" i="1"/>
  <c r="L303" i="1"/>
  <c r="M303" i="1"/>
  <c r="J1517" i="1"/>
  <c r="L1517" i="1"/>
  <c r="M1517" i="1"/>
  <c r="J2409" i="1"/>
  <c r="L2409" i="1"/>
  <c r="M2409" i="1"/>
  <c r="J487" i="1"/>
  <c r="L487" i="1"/>
  <c r="M487" i="1"/>
  <c r="J10" i="1"/>
  <c r="L10" i="1"/>
  <c r="M10" i="1"/>
  <c r="J2130" i="1"/>
  <c r="L2130" i="1"/>
  <c r="M2130" i="1"/>
  <c r="J25" i="1"/>
  <c r="L25" i="1"/>
  <c r="M25" i="1"/>
  <c r="J2291" i="1"/>
  <c r="K2291" i="1"/>
  <c r="L2291" i="1"/>
  <c r="M2291" i="1"/>
  <c r="J1301" i="1"/>
  <c r="K1301" i="1"/>
  <c r="L1301" i="1"/>
  <c r="M1301" i="1"/>
  <c r="J1949" i="1"/>
  <c r="L1949" i="1"/>
  <c r="M1949" i="1"/>
  <c r="J318" i="1"/>
  <c r="L318" i="1"/>
  <c r="M318" i="1"/>
  <c r="J1653" i="1"/>
  <c r="L1653" i="1"/>
  <c r="M1653" i="1"/>
  <c r="J1102" i="1"/>
  <c r="L1102" i="1"/>
  <c r="M1102" i="1"/>
  <c r="J972" i="1"/>
  <c r="L972" i="1"/>
  <c r="J599" i="1"/>
  <c r="L599" i="1"/>
  <c r="M599" i="1"/>
  <c r="J863" i="1"/>
  <c r="L863" i="1"/>
  <c r="M863" i="1"/>
  <c r="J1675" i="1"/>
  <c r="L1675" i="1"/>
  <c r="M1675" i="1"/>
  <c r="J11" i="1"/>
  <c r="L11" i="1"/>
  <c r="J1089" i="1"/>
  <c r="L1089" i="1"/>
  <c r="M1089" i="1"/>
  <c r="J616" i="1"/>
  <c r="L616" i="1"/>
  <c r="M616" i="1"/>
  <c r="J2095" i="1"/>
  <c r="L2095" i="1"/>
  <c r="M2095" i="1"/>
  <c r="J2094" i="1"/>
  <c r="L2094" i="1"/>
  <c r="M2094" i="1"/>
  <c r="J728" i="1"/>
  <c r="L728" i="1"/>
  <c r="M728" i="1"/>
  <c r="J1026" i="1"/>
  <c r="L1026" i="1"/>
  <c r="M1026" i="1"/>
  <c r="J2039" i="1"/>
  <c r="L2039" i="1"/>
  <c r="M2039" i="1"/>
  <c r="J1239" i="1"/>
  <c r="L1239" i="1"/>
  <c r="J545" i="1"/>
  <c r="L545" i="1"/>
  <c r="M545" i="1"/>
  <c r="J1903" i="1"/>
  <c r="L1903" i="1"/>
  <c r="M1903" i="1"/>
  <c r="J584" i="1"/>
  <c r="L584" i="1"/>
  <c r="M584" i="1"/>
  <c r="J1646" i="1"/>
  <c r="L1646" i="1"/>
  <c r="M1646" i="1"/>
  <c r="J1857" i="1"/>
  <c r="L1857" i="1"/>
  <c r="M1857" i="1"/>
  <c r="J341" i="1"/>
  <c r="L341" i="1"/>
  <c r="M341" i="1"/>
  <c r="J647" i="1"/>
  <c r="L647" i="1"/>
  <c r="M647" i="1"/>
  <c r="J778" i="1"/>
  <c r="L778" i="1"/>
  <c r="J729" i="1"/>
  <c r="L729" i="1"/>
  <c r="M729" i="1"/>
  <c r="J1718" i="1"/>
  <c r="L1718" i="1"/>
  <c r="M1718" i="1"/>
  <c r="J714" i="1"/>
  <c r="L714" i="1"/>
  <c r="M714" i="1"/>
  <c r="J6" i="1"/>
  <c r="L6" i="1"/>
  <c r="M6" i="1"/>
  <c r="J1954" i="1"/>
  <c r="L1954" i="1"/>
  <c r="M1954" i="1"/>
  <c r="J824" i="1"/>
  <c r="L824" i="1"/>
  <c r="M824" i="1"/>
  <c r="J1971" i="1"/>
  <c r="L1971" i="1"/>
  <c r="M1971" i="1"/>
  <c r="J14" i="1"/>
  <c r="L14" i="1"/>
  <c r="M14" i="1"/>
  <c r="J2423" i="1"/>
  <c r="L2423" i="1"/>
  <c r="J59" i="1"/>
  <c r="L59" i="1"/>
  <c r="M59" i="1"/>
  <c r="J679" i="1"/>
  <c r="L679" i="1"/>
  <c r="M679" i="1"/>
  <c r="J2023" i="1"/>
  <c r="L2023" i="1"/>
  <c r="M2023" i="1"/>
  <c r="J1670" i="1"/>
  <c r="L1670" i="1"/>
  <c r="J1854" i="1"/>
  <c r="L1854" i="1"/>
  <c r="M1854" i="1"/>
  <c r="J1205" i="1"/>
  <c r="L1205" i="1"/>
  <c r="M1205" i="1"/>
  <c r="J915" i="1"/>
  <c r="L915" i="1"/>
  <c r="M915" i="1"/>
  <c r="J1887" i="1"/>
  <c r="L1887" i="1"/>
  <c r="M1887" i="1"/>
  <c r="J1064" i="1"/>
  <c r="L1064" i="1"/>
  <c r="M1064" i="1"/>
  <c r="J1657" i="1"/>
  <c r="L1657" i="1"/>
  <c r="M1657" i="1"/>
  <c r="J842" i="1"/>
  <c r="L842" i="1"/>
  <c r="M842" i="1"/>
  <c r="J255" i="1"/>
  <c r="L255" i="1"/>
  <c r="M255" i="1"/>
  <c r="J145" i="1"/>
  <c r="L145" i="1"/>
  <c r="M145" i="1"/>
  <c r="J1125" i="1"/>
  <c r="K1125" i="1"/>
  <c r="L1125" i="1"/>
  <c r="M1125" i="1"/>
  <c r="J687" i="1"/>
  <c r="L687" i="1"/>
  <c r="M687" i="1"/>
  <c r="J16" i="1"/>
  <c r="L16" i="1"/>
  <c r="M16" i="1"/>
  <c r="J17" i="1"/>
  <c r="L17" i="1"/>
  <c r="M17" i="1"/>
  <c r="J840" i="1"/>
  <c r="L840" i="1"/>
  <c r="M840" i="1"/>
  <c r="J2122" i="1"/>
  <c r="L2122" i="1"/>
  <c r="M2122" i="1"/>
  <c r="J2150" i="1"/>
  <c r="L2150" i="1"/>
  <c r="M2150" i="1"/>
  <c r="J446" i="1"/>
  <c r="L446" i="1"/>
  <c r="M446" i="1"/>
  <c r="J567" i="1"/>
  <c r="L567" i="1"/>
  <c r="M567" i="1"/>
  <c r="J2413" i="1"/>
  <c r="L2413" i="1"/>
  <c r="J1803" i="1"/>
  <c r="L1803" i="1"/>
  <c r="M1803" i="1"/>
  <c r="J2416" i="1"/>
  <c r="L2416" i="1"/>
  <c r="M2416" i="1"/>
  <c r="J274" i="1"/>
  <c r="L274" i="1"/>
  <c r="M274" i="1"/>
  <c r="J1894" i="1"/>
  <c r="L1894" i="1"/>
  <c r="M1894" i="1"/>
  <c r="J2172" i="1"/>
  <c r="L2172" i="1"/>
  <c r="M2172" i="1"/>
  <c r="J437" i="1"/>
  <c r="L437" i="1"/>
  <c r="M437" i="1"/>
  <c r="J228" i="1"/>
  <c r="K228" i="1"/>
  <c r="L228" i="1"/>
  <c r="M228" i="1"/>
  <c r="J1076" i="1"/>
  <c r="L1076" i="1"/>
  <c r="M1076" i="1"/>
  <c r="J1212" i="1"/>
  <c r="L1212" i="1"/>
  <c r="M1212" i="1"/>
  <c r="J1975" i="1"/>
  <c r="L1975" i="1"/>
  <c r="M1975" i="1"/>
  <c r="J72" i="1"/>
  <c r="L72" i="1"/>
  <c r="M72" i="1"/>
  <c r="J1915" i="1"/>
  <c r="L1915" i="1"/>
  <c r="J413" i="1"/>
  <c r="L413" i="1"/>
  <c r="M413" i="1"/>
  <c r="J715" i="1"/>
  <c r="L715" i="1"/>
  <c r="M715" i="1"/>
  <c r="J1479" i="1"/>
  <c r="K1479" i="1"/>
  <c r="L1479" i="1"/>
  <c r="M1479" i="1"/>
  <c r="J1480" i="1"/>
  <c r="K1480" i="1"/>
  <c r="L1480" i="1"/>
  <c r="M1480" i="1"/>
  <c r="J573" i="1"/>
  <c r="K573" i="1"/>
  <c r="L573" i="1"/>
  <c r="M573" i="1"/>
  <c r="J1956" i="1"/>
  <c r="K1956" i="1"/>
  <c r="L1956" i="1"/>
  <c r="M1956" i="1"/>
  <c r="J2093" i="1"/>
  <c r="K2093" i="1"/>
  <c r="L2093" i="1"/>
  <c r="M2093" i="1"/>
  <c r="J187" i="1"/>
  <c r="K187" i="1"/>
  <c r="L187" i="1"/>
  <c r="M187" i="1"/>
  <c r="J1810" i="1"/>
  <c r="K1810" i="1"/>
  <c r="L1810" i="1"/>
  <c r="M1810" i="1"/>
  <c r="J821" i="1"/>
  <c r="K821" i="1"/>
  <c r="L821" i="1"/>
  <c r="M821" i="1"/>
  <c r="J1276" i="1"/>
  <c r="K1276" i="1"/>
  <c r="L1276" i="1"/>
  <c r="J1973" i="1"/>
  <c r="K1973" i="1"/>
  <c r="L1973" i="1"/>
  <c r="J2297" i="1"/>
  <c r="K2297" i="1"/>
  <c r="L2297" i="1"/>
  <c r="J753" i="1"/>
  <c r="K753" i="1"/>
  <c r="L753" i="1"/>
  <c r="M753" i="1"/>
  <c r="J117" i="1"/>
  <c r="K117" i="1"/>
  <c r="L117" i="1"/>
  <c r="M117" i="1"/>
  <c r="J858" i="1"/>
  <c r="K858" i="1"/>
  <c r="L858" i="1"/>
  <c r="M858" i="1"/>
  <c r="J1261" i="1"/>
  <c r="K1261" i="1"/>
  <c r="L1261" i="1"/>
  <c r="M1261" i="1"/>
  <c r="J47" i="1"/>
  <c r="K47" i="1"/>
  <c r="L47" i="1"/>
  <c r="M47" i="1"/>
  <c r="J2124" i="1"/>
  <c r="K2124" i="1"/>
  <c r="L2124" i="1"/>
  <c r="M2124" i="1"/>
  <c r="J1671" i="1"/>
  <c r="K1671" i="1"/>
  <c r="L1671" i="1"/>
  <c r="M1671" i="1"/>
  <c r="J1888" i="1"/>
  <c r="K1888" i="1"/>
  <c r="L1888" i="1"/>
  <c r="M1888" i="1"/>
  <c r="J51" i="1"/>
  <c r="K51" i="1"/>
  <c r="L51" i="1"/>
  <c r="M51" i="1"/>
  <c r="J2362" i="1"/>
  <c r="K2362" i="1"/>
  <c r="L2362" i="1"/>
  <c r="M2362" i="1"/>
  <c r="J46" i="1"/>
  <c r="K46" i="1"/>
  <c r="L46" i="1"/>
  <c r="M46" i="1"/>
  <c r="J727" i="1"/>
  <c r="K727" i="1"/>
  <c r="L727" i="1"/>
  <c r="M727" i="1"/>
  <c r="J645" i="1"/>
  <c r="K645" i="1"/>
  <c r="L645" i="1"/>
  <c r="M645" i="1"/>
  <c r="J1919" i="1"/>
  <c r="K1919" i="1"/>
  <c r="L1919" i="1"/>
  <c r="J1162" i="1"/>
  <c r="K1162" i="1"/>
  <c r="L1162" i="1"/>
  <c r="M1162" i="1"/>
  <c r="J468" i="1"/>
  <c r="K468" i="1"/>
  <c r="L468" i="1"/>
  <c r="M468" i="1"/>
  <c r="J229" i="1"/>
  <c r="K229" i="1"/>
  <c r="L229" i="1"/>
  <c r="M229" i="1"/>
  <c r="J678" i="1"/>
  <c r="K678" i="1"/>
  <c r="L678" i="1"/>
  <c r="M678" i="1"/>
  <c r="J1054" i="1"/>
  <c r="K1054" i="1"/>
  <c r="L1054" i="1"/>
  <c r="M1054" i="1"/>
  <c r="J84" i="1"/>
  <c r="K84" i="1"/>
  <c r="L84" i="1"/>
  <c r="M84" i="1"/>
  <c r="J2420" i="1"/>
  <c r="K2420" i="1"/>
  <c r="L2420" i="1"/>
  <c r="M2420" i="1"/>
  <c r="J1976" i="1"/>
  <c r="K1976" i="1"/>
  <c r="L1976" i="1"/>
  <c r="M1976" i="1"/>
  <c r="J2348" i="1"/>
  <c r="K2348" i="1"/>
  <c r="L2348" i="1"/>
  <c r="M2348" i="1"/>
  <c r="J677" i="1"/>
  <c r="K677" i="1"/>
  <c r="L677" i="1"/>
  <c r="M677" i="1"/>
  <c r="J510" i="1"/>
  <c r="K510" i="1"/>
  <c r="L510" i="1"/>
  <c r="M510" i="1"/>
  <c r="J2342" i="1"/>
  <c r="K2342" i="1"/>
  <c r="L2342" i="1"/>
  <c r="M2342" i="1"/>
  <c r="J1268" i="1"/>
  <c r="K1268" i="1"/>
  <c r="L1268" i="1"/>
  <c r="M1268" i="1"/>
  <c r="J2371" i="1"/>
  <c r="K2371" i="1"/>
  <c r="L2371" i="1"/>
  <c r="M2371" i="1"/>
  <c r="J2393" i="1"/>
  <c r="K2393" i="1"/>
  <c r="L2393" i="1"/>
  <c r="M2393" i="1"/>
  <c r="J368" i="1"/>
  <c r="K368" i="1"/>
  <c r="L368" i="1"/>
  <c r="M368" i="1"/>
  <c r="J2092" i="1"/>
  <c r="K2092" i="1"/>
  <c r="L2092" i="1"/>
  <c r="M2092" i="1"/>
  <c r="J820" i="1"/>
  <c r="K820" i="1"/>
  <c r="L820" i="1"/>
  <c r="J251" i="1"/>
  <c r="K251" i="1"/>
  <c r="L251" i="1"/>
  <c r="M251" i="1"/>
  <c r="J2131" i="1"/>
  <c r="K2131" i="1"/>
  <c r="L2131" i="1"/>
  <c r="M2131" i="1"/>
  <c r="J2299" i="1"/>
  <c r="K2299" i="1"/>
  <c r="L2299" i="1"/>
  <c r="M2299" i="1"/>
  <c r="J1442" i="1"/>
  <c r="K1442" i="1"/>
  <c r="L1442" i="1"/>
  <c r="M1442" i="1"/>
  <c r="J1022" i="1"/>
  <c r="K1022" i="1"/>
  <c r="L1022" i="1"/>
  <c r="M1022" i="1"/>
  <c r="J621" i="1"/>
  <c r="K621" i="1"/>
  <c r="L621" i="1"/>
  <c r="J389" i="1"/>
  <c r="K389" i="1"/>
  <c r="L389" i="1"/>
  <c r="J1927" i="1"/>
  <c r="K1927" i="1"/>
  <c r="L1927" i="1"/>
  <c r="M1927" i="1"/>
  <c r="J692" i="1"/>
  <c r="K692" i="1"/>
  <c r="L692" i="1"/>
  <c r="M692" i="1"/>
  <c r="J1960" i="1"/>
  <c r="K1960" i="1"/>
  <c r="L1960" i="1"/>
  <c r="M1960" i="1"/>
  <c r="J1285" i="1"/>
  <c r="K1285" i="1"/>
  <c r="L1285" i="1"/>
  <c r="M1285" i="1"/>
  <c r="J1156" i="1"/>
  <c r="K1156" i="1"/>
  <c r="L1156" i="1"/>
  <c r="M1156" i="1"/>
  <c r="J1053" i="1"/>
  <c r="K1053" i="1"/>
  <c r="L1053" i="1"/>
  <c r="M1053" i="1"/>
  <c r="J102" i="1"/>
  <c r="K102" i="1"/>
  <c r="L102" i="1"/>
  <c r="M102" i="1"/>
  <c r="J332" i="1"/>
  <c r="K332" i="1"/>
  <c r="L332" i="1"/>
  <c r="M332" i="1"/>
  <c r="J1287" i="1"/>
  <c r="K1287" i="1"/>
  <c r="L1287" i="1"/>
  <c r="M1287" i="1"/>
  <c r="J1160" i="1"/>
  <c r="K1160" i="1"/>
  <c r="L1160" i="1"/>
  <c r="M1160" i="1"/>
  <c r="J1303" i="1"/>
  <c r="K1303" i="1"/>
  <c r="L1303" i="1"/>
  <c r="M1303" i="1"/>
  <c r="J1771" i="1"/>
  <c r="K1771" i="1"/>
  <c r="L1771" i="1"/>
  <c r="J1787" i="1"/>
  <c r="K1787" i="1"/>
  <c r="L1787" i="1"/>
  <c r="M1787" i="1"/>
  <c r="J18" i="1"/>
  <c r="K18" i="1"/>
  <c r="L18" i="1"/>
  <c r="M18" i="1"/>
  <c r="J1965" i="1"/>
  <c r="K1965" i="1"/>
  <c r="L1965" i="1"/>
  <c r="M1965" i="1"/>
  <c r="J5" i="1"/>
  <c r="K5" i="1"/>
  <c r="L5" i="1"/>
  <c r="M5" i="1"/>
  <c r="J2329" i="1"/>
  <c r="K2329" i="1"/>
  <c r="L2329" i="1"/>
  <c r="M2329" i="1"/>
  <c r="J2105" i="1"/>
  <c r="K2105" i="1"/>
  <c r="L2105" i="1"/>
  <c r="M2105" i="1"/>
  <c r="J1290" i="1"/>
  <c r="K1290" i="1"/>
  <c r="L1290" i="1"/>
  <c r="M1290" i="1"/>
  <c r="J1373" i="1"/>
  <c r="K1373" i="1"/>
  <c r="L1373" i="1"/>
  <c r="M1373" i="1"/>
  <c r="J70" i="1"/>
  <c r="K70" i="1"/>
  <c r="L70" i="1"/>
  <c r="M70" i="1"/>
  <c r="J1060" i="1"/>
  <c r="K1060" i="1"/>
  <c r="L1060" i="1"/>
  <c r="M1060" i="1"/>
  <c r="J1747" i="1"/>
  <c r="K1747" i="1"/>
  <c r="L1747" i="1"/>
  <c r="J1133" i="1"/>
  <c r="K1133" i="1"/>
  <c r="L1133" i="1"/>
  <c r="J474" i="1"/>
  <c r="K474" i="1"/>
  <c r="L474" i="1"/>
  <c r="M474" i="1"/>
  <c r="J1179" i="1"/>
  <c r="K1179" i="1"/>
  <c r="L1179" i="1"/>
  <c r="M1179" i="1"/>
  <c r="J2016" i="1"/>
  <c r="K2016" i="1"/>
  <c r="L2016" i="1"/>
  <c r="J1024" i="1"/>
  <c r="K1024" i="1"/>
  <c r="L1024" i="1"/>
  <c r="M1024" i="1"/>
  <c r="J339" i="1"/>
  <c r="K339" i="1"/>
  <c r="L339" i="1"/>
  <c r="M339" i="1"/>
  <c r="J1746" i="1"/>
  <c r="K1746" i="1"/>
  <c r="L1746" i="1"/>
  <c r="M1746" i="1"/>
  <c r="J234" i="1"/>
  <c r="K234" i="1"/>
  <c r="L234" i="1"/>
  <c r="M234" i="1"/>
  <c r="J717" i="1"/>
  <c r="K717" i="1"/>
  <c r="L717" i="1"/>
  <c r="M717" i="1"/>
  <c r="J340" i="1"/>
  <c r="K340" i="1"/>
  <c r="L340" i="1"/>
  <c r="M340" i="1"/>
  <c r="J704" i="1"/>
  <c r="K704" i="1"/>
  <c r="L704" i="1"/>
  <c r="M704" i="1"/>
  <c r="J2230" i="1"/>
  <c r="K2230" i="1"/>
  <c r="L2230" i="1"/>
  <c r="M2230" i="1"/>
  <c r="J569" i="1"/>
  <c r="K569" i="1"/>
  <c r="L569" i="1"/>
  <c r="M569" i="1"/>
  <c r="J557" i="1"/>
  <c r="K557" i="1"/>
  <c r="L557" i="1"/>
  <c r="M557" i="1"/>
  <c r="J53" i="1"/>
  <c r="K53" i="1"/>
  <c r="L53" i="1"/>
  <c r="M53" i="1"/>
  <c r="J1863" i="1"/>
  <c r="K1863" i="1"/>
  <c r="L1863" i="1"/>
  <c r="M1863" i="1"/>
  <c r="J794" i="1"/>
  <c r="K794" i="1"/>
  <c r="L794" i="1"/>
  <c r="J795" i="1"/>
  <c r="K795" i="1"/>
  <c r="L795" i="1"/>
  <c r="M795" i="1"/>
  <c r="J52" i="1"/>
  <c r="K52" i="1"/>
  <c r="L52" i="1"/>
  <c r="M52" i="1"/>
  <c r="J254" i="1"/>
  <c r="K254" i="1"/>
  <c r="L254" i="1"/>
  <c r="M254" i="1"/>
  <c r="J1702" i="1"/>
  <c r="K1702" i="1"/>
  <c r="L1702" i="1"/>
  <c r="M1702" i="1"/>
  <c r="J2347" i="1"/>
  <c r="K2347" i="1"/>
  <c r="L2347" i="1"/>
  <c r="M2347" i="1"/>
  <c r="J1756" i="1"/>
  <c r="K1756" i="1"/>
  <c r="L1756" i="1"/>
  <c r="M1756" i="1"/>
  <c r="J1770" i="1"/>
  <c r="K1770" i="1"/>
  <c r="L1770" i="1"/>
  <c r="M1770" i="1"/>
  <c r="J762" i="1"/>
  <c r="K762" i="1"/>
  <c r="L762" i="1"/>
  <c r="J1036" i="1"/>
  <c r="K1036" i="1"/>
  <c r="L1036" i="1"/>
  <c r="M1036" i="1"/>
  <c r="J2075" i="1"/>
  <c r="K2075" i="1"/>
  <c r="L2075" i="1"/>
  <c r="M2075" i="1"/>
  <c r="J761" i="1"/>
  <c r="K761" i="1"/>
  <c r="L761" i="1"/>
  <c r="M761" i="1"/>
  <c r="J1519" i="1"/>
  <c r="K1519" i="1"/>
  <c r="L1519" i="1"/>
  <c r="M1519" i="1"/>
  <c r="J1518" i="1"/>
  <c r="K1518" i="1"/>
  <c r="L1518" i="1"/>
  <c r="M1518" i="1"/>
  <c r="J2267" i="1"/>
  <c r="K2267" i="1"/>
  <c r="L2267" i="1"/>
  <c r="M2267" i="1"/>
  <c r="J771" i="1"/>
  <c r="K771" i="1"/>
  <c r="L771" i="1"/>
  <c r="M771" i="1"/>
  <c r="J772" i="1"/>
  <c r="K772" i="1"/>
  <c r="L772" i="1"/>
  <c r="M772" i="1"/>
  <c r="J746" i="1"/>
  <c r="K746" i="1"/>
  <c r="L746" i="1"/>
  <c r="M746" i="1"/>
  <c r="J1632" i="1"/>
  <c r="K1632" i="1"/>
  <c r="L1632" i="1"/>
  <c r="M1632" i="1"/>
  <c r="J1545" i="1"/>
  <c r="K1545" i="1"/>
  <c r="L1545" i="1"/>
  <c r="M1545" i="1"/>
  <c r="J1546" i="1"/>
  <c r="K1546" i="1"/>
  <c r="L1546" i="1"/>
  <c r="M1546" i="1"/>
  <c r="J1664" i="1"/>
  <c r="K1664" i="1"/>
  <c r="L1664" i="1"/>
  <c r="M1664" i="1"/>
  <c r="J1496" i="1"/>
  <c r="K1496" i="1"/>
  <c r="L1496" i="1"/>
  <c r="M1496" i="1"/>
  <c r="J939" i="1"/>
  <c r="K939" i="1"/>
  <c r="L939" i="1"/>
  <c r="M939" i="1"/>
  <c r="J1547" i="1"/>
  <c r="K1547" i="1"/>
  <c r="L1547" i="1"/>
  <c r="M1547" i="1"/>
  <c r="J1477" i="1"/>
  <c r="K1477" i="1"/>
  <c r="L1477" i="1"/>
  <c r="J1822" i="1"/>
  <c r="K1822" i="1"/>
  <c r="L1822" i="1"/>
  <c r="M1822" i="1"/>
  <c r="J1419" i="1"/>
  <c r="K1419" i="1"/>
  <c r="L1419" i="1"/>
  <c r="J804" i="1"/>
  <c r="K804" i="1"/>
  <c r="L804" i="1"/>
  <c r="M804" i="1"/>
  <c r="J1475" i="1"/>
  <c r="K1475" i="1"/>
  <c r="L1475" i="1"/>
  <c r="M1475" i="1"/>
  <c r="J1821" i="1"/>
  <c r="K1821" i="1"/>
  <c r="L1821" i="1"/>
  <c r="M1821" i="1"/>
  <c r="J109" i="1"/>
  <c r="K109" i="1"/>
  <c r="L109" i="1"/>
  <c r="M109" i="1"/>
  <c r="J1544" i="1"/>
  <c r="K1544" i="1"/>
  <c r="L1544" i="1"/>
  <c r="M1544" i="1"/>
  <c r="J2241" i="1"/>
  <c r="K2241" i="1"/>
  <c r="L2241" i="1"/>
  <c r="M2241" i="1"/>
  <c r="J1126" i="1"/>
  <c r="K1126" i="1"/>
  <c r="L1126" i="1"/>
  <c r="M1126" i="1"/>
  <c r="J1855" i="1"/>
  <c r="K1855" i="1"/>
  <c r="L1855" i="1"/>
  <c r="M1855" i="1"/>
  <c r="J2361" i="1"/>
  <c r="K2361" i="1"/>
  <c r="L2361" i="1"/>
  <c r="M2361" i="1"/>
  <c r="J1476" i="1"/>
  <c r="K1476" i="1"/>
  <c r="L1476" i="1"/>
  <c r="M1476" i="1"/>
  <c r="J2286" i="1"/>
  <c r="K2286" i="1"/>
  <c r="L2286" i="1"/>
  <c r="M2286" i="1"/>
  <c r="J1543" i="1"/>
  <c r="K1543" i="1"/>
  <c r="L1543" i="1"/>
  <c r="M1543" i="1"/>
  <c r="J1325" i="1"/>
  <c r="K1325" i="1"/>
  <c r="L1325" i="1"/>
  <c r="M1325" i="1"/>
  <c r="J1467" i="1"/>
  <c r="K1467" i="1"/>
  <c r="L1467" i="1"/>
  <c r="M1467" i="1"/>
  <c r="J1278" i="1"/>
  <c r="K1278" i="1"/>
  <c r="L1278" i="1"/>
  <c r="M1278" i="1"/>
  <c r="J2283" i="1"/>
  <c r="K2283" i="1"/>
  <c r="L2283" i="1"/>
  <c r="M2283" i="1"/>
  <c r="J922" i="1"/>
  <c r="K922" i="1"/>
  <c r="L922" i="1"/>
  <c r="M922" i="1"/>
  <c r="J938" i="1"/>
  <c r="K938" i="1"/>
  <c r="L938" i="1"/>
  <c r="J975" i="1"/>
  <c r="K975" i="1"/>
  <c r="L975" i="1"/>
  <c r="M975" i="1"/>
  <c r="J1184" i="1"/>
  <c r="K1184" i="1"/>
  <c r="L1184" i="1"/>
  <c r="M1184" i="1"/>
  <c r="J1950" i="1"/>
  <c r="K1950" i="1"/>
  <c r="L1950" i="1"/>
  <c r="M1950" i="1"/>
  <c r="J914" i="1"/>
  <c r="K914" i="1"/>
  <c r="L914" i="1"/>
  <c r="M914" i="1"/>
  <c r="J1951" i="1"/>
  <c r="K1951" i="1"/>
  <c r="L1951" i="1"/>
  <c r="M1951" i="1"/>
  <c r="J86" i="1"/>
  <c r="K86" i="1"/>
  <c r="L86" i="1"/>
  <c r="M86" i="1"/>
  <c r="J1439" i="1"/>
  <c r="K1439" i="1"/>
  <c r="L1439" i="1"/>
  <c r="M1439" i="1"/>
  <c r="J159" i="1"/>
  <c r="K159" i="1"/>
  <c r="L159" i="1"/>
  <c r="M159" i="1"/>
  <c r="J803" i="1"/>
  <c r="K803" i="1"/>
  <c r="L803" i="1"/>
  <c r="M803" i="1"/>
  <c r="J1074" i="1"/>
  <c r="K1074" i="1"/>
  <c r="L1074" i="1"/>
  <c r="M1074" i="1"/>
  <c r="J1997" i="1"/>
  <c r="K1997" i="1"/>
  <c r="L1997" i="1"/>
  <c r="M1997" i="1"/>
  <c r="J802" i="1"/>
  <c r="K802" i="1"/>
  <c r="L802" i="1"/>
  <c r="M802" i="1"/>
  <c r="J1118" i="1"/>
  <c r="K1118" i="1"/>
  <c r="L1118" i="1"/>
  <c r="M1118" i="1"/>
  <c r="J1823" i="1"/>
  <c r="K1823" i="1"/>
  <c r="L1823" i="1"/>
  <c r="M1823" i="1"/>
  <c r="J1326" i="1"/>
  <c r="K1326" i="1"/>
  <c r="L1326" i="1"/>
  <c r="M1326" i="1"/>
  <c r="J1497" i="1"/>
  <c r="K1497" i="1"/>
  <c r="L1497" i="1"/>
  <c r="M1497" i="1"/>
  <c r="J1279" i="1"/>
  <c r="K1279" i="1"/>
  <c r="L1279" i="1"/>
  <c r="J1537" i="1"/>
  <c r="K1537" i="1"/>
  <c r="L1537" i="1"/>
  <c r="M1537" i="1"/>
  <c r="J923" i="1"/>
  <c r="K923" i="1"/>
  <c r="L923" i="1"/>
  <c r="M923" i="1"/>
  <c r="J1398" i="1"/>
  <c r="K1398" i="1"/>
  <c r="L1398" i="1"/>
  <c r="M1398" i="1"/>
  <c r="J1142" i="1"/>
  <c r="K1142" i="1"/>
  <c r="L1142" i="1"/>
  <c r="M1142" i="1"/>
  <c r="J1917" i="1"/>
  <c r="K1917" i="1"/>
  <c r="L1917" i="1"/>
  <c r="M1917" i="1"/>
  <c r="J1119" i="1"/>
  <c r="K1119" i="1"/>
  <c r="L1119" i="1"/>
  <c r="M1119" i="1"/>
  <c r="J1232" i="1"/>
  <c r="K1232" i="1"/>
  <c r="L1232" i="1"/>
  <c r="M1232" i="1"/>
  <c r="J2354" i="1"/>
  <c r="K2354" i="1"/>
  <c r="L2354" i="1"/>
  <c r="M2354" i="1"/>
  <c r="J1778" i="1"/>
  <c r="K1778" i="1"/>
  <c r="L1778" i="1"/>
  <c r="M1778" i="1"/>
  <c r="J90" i="1"/>
  <c r="K90" i="1"/>
  <c r="L90" i="1"/>
  <c r="M90" i="1"/>
  <c r="J1540" i="1"/>
  <c r="K1540" i="1"/>
  <c r="L1540" i="1"/>
  <c r="M1540" i="1"/>
  <c r="J2266" i="1"/>
  <c r="K2266" i="1"/>
  <c r="L2266" i="1"/>
  <c r="M2266" i="1"/>
  <c r="J2239" i="1"/>
  <c r="K2239" i="1"/>
  <c r="L2239" i="1"/>
  <c r="M2239" i="1"/>
  <c r="J1258" i="1"/>
  <c r="K1258" i="1"/>
  <c r="L1258" i="1"/>
  <c r="M1258" i="1"/>
  <c r="J2328" i="1"/>
  <c r="K2328" i="1"/>
  <c r="L2328" i="1"/>
  <c r="J1351" i="1"/>
  <c r="K1351" i="1"/>
  <c r="L1351" i="1"/>
  <c r="M1351" i="1"/>
  <c r="J2265" i="1"/>
  <c r="K2265" i="1"/>
  <c r="L2265" i="1"/>
  <c r="M2265" i="1"/>
  <c r="J1824" i="1"/>
  <c r="K1824" i="1"/>
  <c r="L1824" i="1"/>
  <c r="M1824" i="1"/>
  <c r="J1350" i="1"/>
  <c r="K1350" i="1"/>
  <c r="L1350" i="1"/>
  <c r="M1350" i="1"/>
  <c r="J1409" i="1"/>
  <c r="K1409" i="1"/>
  <c r="L1409" i="1"/>
  <c r="M1409" i="1"/>
  <c r="J885" i="1"/>
  <c r="K885" i="1"/>
  <c r="L885" i="1"/>
  <c r="M885" i="1"/>
  <c r="J2160" i="1"/>
  <c r="K2160" i="1"/>
  <c r="L2160" i="1"/>
  <c r="M2160" i="1"/>
  <c r="J940" i="1"/>
  <c r="K940" i="1"/>
  <c r="L940" i="1"/>
  <c r="M940" i="1"/>
  <c r="J973" i="1"/>
  <c r="K973" i="1"/>
  <c r="L973" i="1"/>
  <c r="M973" i="1"/>
  <c r="J1035" i="1"/>
  <c r="K1035" i="1"/>
  <c r="L1035" i="1"/>
  <c r="M1035" i="1"/>
  <c r="J1368" i="1"/>
  <c r="K1368" i="1"/>
  <c r="L1368" i="1"/>
  <c r="M1368" i="1"/>
  <c r="J1369" i="1"/>
  <c r="K1369" i="1"/>
  <c r="L1369" i="1"/>
  <c r="M1369" i="1"/>
  <c r="J1231" i="1"/>
  <c r="K1231" i="1"/>
  <c r="L1231" i="1"/>
  <c r="M1231" i="1"/>
  <c r="J1603" i="1"/>
  <c r="K1603" i="1"/>
  <c r="L1603" i="1"/>
  <c r="M1603" i="1"/>
  <c r="J1410" i="1"/>
  <c r="K1410" i="1"/>
  <c r="L1410" i="1"/>
  <c r="M1410" i="1"/>
  <c r="J1420" i="1"/>
  <c r="K1420" i="1"/>
  <c r="L1420" i="1"/>
  <c r="M1420" i="1"/>
  <c r="J2238" i="1"/>
  <c r="K2238" i="1"/>
  <c r="L2238" i="1"/>
  <c r="M2238" i="1"/>
  <c r="J1742" i="1"/>
  <c r="K1742" i="1"/>
  <c r="L1742" i="1"/>
  <c r="J2240" i="1"/>
  <c r="K2240" i="1"/>
  <c r="L2240" i="1"/>
  <c r="J857" i="1"/>
  <c r="K857" i="1"/>
  <c r="L857" i="1"/>
  <c r="J1457" i="1"/>
  <c r="K1457" i="1"/>
  <c r="L1457" i="1"/>
  <c r="M1457" i="1"/>
  <c r="J1533" i="1"/>
  <c r="K1533" i="1"/>
  <c r="L1533" i="1"/>
  <c r="M1533" i="1"/>
  <c r="J2284" i="1"/>
  <c r="K2284" i="1"/>
  <c r="L2284" i="1"/>
  <c r="M2284" i="1"/>
  <c r="J925" i="1"/>
  <c r="K925" i="1"/>
  <c r="L925" i="1"/>
  <c r="M925" i="1"/>
  <c r="J1698" i="1"/>
  <c r="K1698" i="1"/>
  <c r="L1698" i="1"/>
  <c r="M1698" i="1"/>
  <c r="J1534" i="1"/>
  <c r="K1534" i="1"/>
  <c r="L1534" i="1"/>
  <c r="M1534" i="1"/>
  <c r="J2353" i="1"/>
  <c r="K2353" i="1"/>
  <c r="L2353" i="1"/>
  <c r="M2353" i="1"/>
  <c r="J949" i="1"/>
  <c r="K949" i="1"/>
  <c r="L949" i="1"/>
  <c r="M949" i="1"/>
  <c r="J1495" i="1"/>
  <c r="K1495" i="1"/>
  <c r="L1495" i="1"/>
  <c r="M1495" i="1"/>
  <c r="J2207" i="1"/>
  <c r="K2207" i="1"/>
  <c r="L2207" i="1"/>
  <c r="M2207" i="1"/>
  <c r="J1697" i="1"/>
  <c r="K1697" i="1"/>
  <c r="L1697" i="1"/>
  <c r="M1697" i="1"/>
  <c r="J1117" i="1"/>
  <c r="K1117" i="1"/>
  <c r="L1117" i="1"/>
  <c r="M1117" i="1"/>
  <c r="J950" i="1"/>
  <c r="K950" i="1"/>
  <c r="L950" i="1"/>
  <c r="M950" i="1"/>
  <c r="J1985" i="1"/>
  <c r="K1985" i="1"/>
  <c r="L1985" i="1"/>
  <c r="M1985" i="1"/>
  <c r="J30" i="1"/>
  <c r="K30" i="1"/>
  <c r="L30" i="1"/>
  <c r="M30" i="1"/>
  <c r="J994" i="1"/>
  <c r="K994" i="1"/>
  <c r="L994" i="1"/>
  <c r="M994" i="1"/>
  <c r="J1602" i="1"/>
  <c r="K1602" i="1"/>
  <c r="L1602" i="1"/>
  <c r="M1602" i="1"/>
  <c r="J1777" i="1"/>
  <c r="K1777" i="1"/>
  <c r="L1777" i="1"/>
  <c r="M1777" i="1"/>
  <c r="J1185" i="1"/>
  <c r="K1185" i="1"/>
  <c r="L1185" i="1"/>
  <c r="M1185" i="1"/>
  <c r="J280" i="1"/>
  <c r="K280" i="1"/>
  <c r="L280" i="1"/>
  <c r="J1520" i="1"/>
  <c r="K1520" i="1"/>
  <c r="L1520" i="1"/>
  <c r="J1037" i="1"/>
  <c r="K1037" i="1"/>
  <c r="L1037" i="1"/>
  <c r="J2087" i="1"/>
  <c r="K2087" i="1"/>
  <c r="L2087" i="1"/>
  <c r="M2087" i="1"/>
  <c r="J1700" i="1"/>
  <c r="K1700" i="1"/>
  <c r="L1700" i="1"/>
  <c r="J1701" i="1"/>
  <c r="K1701" i="1"/>
  <c r="L1701" i="1"/>
  <c r="J669" i="1"/>
  <c r="K669" i="1"/>
  <c r="L669" i="1"/>
  <c r="J2159" i="1"/>
  <c r="K2159" i="1"/>
  <c r="L2159" i="1"/>
  <c r="M2159" i="1"/>
  <c r="J2285" i="1"/>
  <c r="K2285" i="1"/>
  <c r="L2285" i="1"/>
  <c r="M2285" i="1"/>
  <c r="J2206" i="1"/>
  <c r="K2206" i="1"/>
  <c r="L2206" i="1"/>
  <c r="J1696" i="1"/>
  <c r="K1696" i="1"/>
  <c r="L1696" i="1"/>
  <c r="M1696" i="1"/>
  <c r="J1695" i="1"/>
  <c r="K1695" i="1"/>
  <c r="L1695" i="1"/>
  <c r="M1695" i="1"/>
  <c r="J2013" i="1"/>
  <c r="K2013" i="1"/>
  <c r="L2013" i="1"/>
  <c r="M2013" i="1"/>
  <c r="J1694" i="1"/>
  <c r="K1694" i="1"/>
  <c r="L1694" i="1"/>
  <c r="M1694" i="1"/>
  <c r="J2287" i="1"/>
  <c r="K2287" i="1"/>
  <c r="L2287" i="1"/>
  <c r="M2287" i="1"/>
  <c r="J1860" i="1"/>
  <c r="K1860" i="1"/>
  <c r="L1860" i="1"/>
  <c r="J1324" i="1"/>
  <c r="K1324" i="1"/>
  <c r="L1324" i="1"/>
  <c r="M1324" i="1"/>
  <c r="J1323" i="1"/>
  <c r="K1323" i="1"/>
  <c r="L1323" i="1"/>
  <c r="J1779" i="1"/>
  <c r="K1779" i="1"/>
  <c r="L1779" i="1"/>
  <c r="M1779" i="1"/>
  <c r="J924" i="1"/>
  <c r="K924" i="1"/>
  <c r="L924" i="1"/>
  <c r="J635" i="1"/>
  <c r="K635" i="1"/>
  <c r="L635" i="1"/>
  <c r="M635" i="1"/>
  <c r="J2161" i="1"/>
  <c r="K2161" i="1"/>
  <c r="L2161" i="1"/>
  <c r="M2161" i="1"/>
  <c r="J1292" i="1"/>
  <c r="K1292" i="1"/>
  <c r="L1292" i="1"/>
  <c r="M1292" i="1"/>
  <c r="J110" i="1"/>
  <c r="K110" i="1"/>
  <c r="L110" i="1"/>
  <c r="M110" i="1"/>
  <c r="J1587" i="1"/>
  <c r="K1587" i="1"/>
  <c r="L1587" i="1"/>
  <c r="M1587" i="1"/>
  <c r="J1699" i="1"/>
  <c r="K1699" i="1"/>
  <c r="L1699" i="1"/>
  <c r="M1699" i="1"/>
  <c r="J1548" i="1"/>
  <c r="K1548" i="1"/>
  <c r="L1548" i="1"/>
  <c r="M1548" i="1"/>
  <c r="J1835" i="1"/>
  <c r="K1835" i="1"/>
  <c r="L1835" i="1"/>
  <c r="M1835" i="1"/>
  <c r="J1665" i="1"/>
  <c r="K1665" i="1"/>
  <c r="L1665" i="1"/>
  <c r="M1665" i="1"/>
  <c r="J1918" i="1"/>
  <c r="K1918" i="1"/>
  <c r="L1918" i="1"/>
  <c r="M1918" i="1"/>
  <c r="J1633" i="1"/>
  <c r="K1633" i="1"/>
  <c r="L1633" i="1"/>
  <c r="M1633" i="1"/>
  <c r="J974" i="1"/>
  <c r="K974" i="1"/>
  <c r="L974" i="1"/>
  <c r="M974" i="1"/>
  <c r="J751" i="1"/>
  <c r="K751" i="1"/>
  <c r="L751" i="1"/>
  <c r="J1144" i="1"/>
  <c r="K1144" i="1"/>
  <c r="L1144" i="1"/>
  <c r="M1144" i="1"/>
  <c r="J2014" i="1"/>
  <c r="K2014" i="1"/>
  <c r="L2014" i="1"/>
  <c r="M2014" i="1"/>
  <c r="J1780" i="1"/>
  <c r="K1780" i="1"/>
  <c r="L1780" i="1"/>
  <c r="M1780" i="1"/>
  <c r="J1905" i="1"/>
  <c r="K1905" i="1"/>
  <c r="L1905" i="1"/>
  <c r="M1905" i="1"/>
  <c r="J2163" i="1"/>
  <c r="K2163" i="1"/>
  <c r="L2163" i="1"/>
  <c r="M2163" i="1"/>
  <c r="J1460" i="1"/>
  <c r="K1460" i="1"/>
  <c r="L1460" i="1"/>
  <c r="M1460" i="1"/>
  <c r="J752" i="1"/>
  <c r="K752" i="1"/>
  <c r="L752" i="1"/>
  <c r="M752" i="1"/>
  <c r="J1059" i="1"/>
  <c r="K1059" i="1"/>
  <c r="L1059" i="1"/>
  <c r="M1059" i="1"/>
  <c r="J805" i="1"/>
  <c r="K805" i="1"/>
  <c r="L805" i="1"/>
  <c r="M805" i="1"/>
  <c r="J662" i="1"/>
  <c r="K662" i="1"/>
  <c r="L662" i="1"/>
  <c r="M662" i="1"/>
  <c r="J835" i="1"/>
  <c r="K835" i="1"/>
  <c r="L835" i="1"/>
  <c r="M835" i="1"/>
  <c r="J78" i="1"/>
  <c r="K78" i="1"/>
  <c r="L78" i="1"/>
  <c r="J1769" i="1"/>
  <c r="K1769" i="1"/>
  <c r="L1769" i="1"/>
  <c r="J1707" i="1"/>
  <c r="K1707" i="1"/>
  <c r="L1707" i="1"/>
  <c r="J1522" i="1"/>
  <c r="K1522" i="1"/>
  <c r="L1522" i="1"/>
  <c r="M1522" i="1"/>
  <c r="J1969" i="1"/>
  <c r="K1969" i="1"/>
  <c r="L1969" i="1"/>
  <c r="M1969" i="1"/>
  <c r="J1147" i="1"/>
  <c r="K1147" i="1"/>
  <c r="L1147" i="1"/>
  <c r="M1147" i="1"/>
  <c r="J1710" i="1"/>
  <c r="K1710" i="1"/>
  <c r="L1710" i="1"/>
  <c r="M1710" i="1"/>
  <c r="J1708" i="1"/>
  <c r="K1708" i="1"/>
  <c r="L1708" i="1"/>
  <c r="M1708" i="1"/>
  <c r="J1591" i="1"/>
  <c r="K1591" i="1"/>
  <c r="L1591" i="1"/>
  <c r="M1591" i="1"/>
  <c r="J250" i="1"/>
  <c r="K250" i="1"/>
  <c r="L250" i="1"/>
  <c r="M250" i="1"/>
  <c r="J1187" i="1"/>
  <c r="K1187" i="1"/>
  <c r="L1187" i="1"/>
  <c r="J941" i="1"/>
  <c r="K941" i="1"/>
  <c r="L941" i="1"/>
  <c r="M941" i="1"/>
  <c r="J942" i="1"/>
  <c r="K942" i="1"/>
  <c r="L942" i="1"/>
  <c r="M942" i="1"/>
  <c r="J1893" i="1"/>
  <c r="K1893" i="1"/>
  <c r="L1893" i="1"/>
  <c r="M1893" i="1"/>
  <c r="J2121" i="1"/>
  <c r="K2121" i="1"/>
  <c r="L2121" i="1"/>
  <c r="M2121" i="1"/>
  <c r="J688" i="1"/>
  <c r="K688" i="1"/>
  <c r="L688" i="1"/>
  <c r="J691" i="1"/>
  <c r="K691" i="1"/>
  <c r="L691" i="1"/>
  <c r="M691" i="1"/>
  <c r="J80" i="1"/>
  <c r="K80" i="1"/>
  <c r="L80" i="1"/>
  <c r="M80" i="1"/>
  <c r="J815" i="1"/>
  <c r="K815" i="1"/>
  <c r="L815" i="1"/>
  <c r="M815" i="1"/>
  <c r="J81" i="1"/>
  <c r="K81" i="1"/>
  <c r="L81" i="1"/>
  <c r="M81" i="1"/>
  <c r="J57" i="1"/>
  <c r="K57" i="1"/>
  <c r="L57" i="1"/>
  <c r="M57" i="1"/>
  <c r="J56" i="1"/>
  <c r="K56" i="1"/>
  <c r="L56" i="1"/>
  <c r="M56" i="1"/>
  <c r="J21" i="1"/>
  <c r="K21" i="1"/>
  <c r="L21" i="1"/>
  <c r="M21" i="1"/>
  <c r="J73" i="1"/>
  <c r="K73" i="1"/>
  <c r="L73" i="1"/>
  <c r="M73" i="1"/>
  <c r="J664" i="1"/>
  <c r="K664" i="1"/>
  <c r="L664" i="1"/>
  <c r="M664" i="1"/>
  <c r="J1202" i="1"/>
  <c r="K1202" i="1"/>
  <c r="L1202" i="1"/>
  <c r="M1202" i="1"/>
  <c r="J1188" i="1"/>
  <c r="K1188" i="1"/>
  <c r="L1188" i="1"/>
  <c r="J2243" i="1"/>
  <c r="K2243" i="1"/>
  <c r="L2243" i="1"/>
  <c r="M2243" i="1"/>
  <c r="J2108" i="1"/>
  <c r="K2108" i="1"/>
  <c r="L2108" i="1"/>
  <c r="J1092" i="1"/>
  <c r="K1092" i="1"/>
  <c r="L1092" i="1"/>
  <c r="M1092" i="1"/>
  <c r="J1218" i="1"/>
  <c r="K1218" i="1"/>
  <c r="L1218" i="1"/>
  <c r="M1218" i="1"/>
  <c r="J1744" i="1"/>
  <c r="K1744" i="1"/>
  <c r="L1744" i="1"/>
  <c r="J580" i="1"/>
  <c r="K580" i="1"/>
  <c r="L580" i="1"/>
  <c r="J1651" i="1"/>
  <c r="K1651" i="1"/>
  <c r="L1651" i="1"/>
  <c r="M1651" i="1"/>
  <c r="J1190" i="1"/>
  <c r="K1190" i="1"/>
  <c r="L1190" i="1"/>
  <c r="M1190" i="1"/>
  <c r="J2346" i="1"/>
  <c r="K2346" i="1"/>
  <c r="L2346" i="1"/>
  <c r="M2346" i="1"/>
  <c r="J809" i="1"/>
  <c r="K809" i="1"/>
  <c r="L809" i="1"/>
  <c r="M809" i="1"/>
  <c r="J2289" i="1"/>
  <c r="K2289" i="1"/>
  <c r="L2289" i="1"/>
  <c r="M2289" i="1"/>
  <c r="J861" i="1"/>
  <c r="K861" i="1"/>
  <c r="L861" i="1"/>
  <c r="M861" i="1"/>
  <c r="J2107" i="1"/>
  <c r="K2107" i="1"/>
  <c r="L2107" i="1"/>
  <c r="M2107" i="1"/>
  <c r="J1017" i="1"/>
  <c r="K1017" i="1"/>
  <c r="L1017" i="1"/>
  <c r="M1017" i="1"/>
  <c r="J1193" i="1"/>
  <c r="K1193" i="1"/>
  <c r="L1193" i="1"/>
  <c r="M1193" i="1"/>
  <c r="J1939" i="1"/>
  <c r="K1939" i="1"/>
  <c r="L1939" i="1"/>
  <c r="J1723" i="1"/>
  <c r="K1723" i="1"/>
  <c r="L1723" i="1"/>
  <c r="M1723" i="1"/>
  <c r="J1192" i="1"/>
  <c r="K1192" i="1"/>
  <c r="L1192" i="1"/>
  <c r="M1192" i="1"/>
  <c r="J862" i="1"/>
  <c r="K862" i="1"/>
  <c r="L862" i="1"/>
  <c r="M862" i="1"/>
  <c r="J2366" i="1"/>
  <c r="K2366" i="1"/>
  <c r="L2366" i="1"/>
  <c r="M2366" i="1"/>
  <c r="J1329" i="1"/>
  <c r="K1329" i="1"/>
  <c r="L1329" i="1"/>
  <c r="M1329" i="1"/>
  <c r="J997" i="1"/>
  <c r="K997" i="1"/>
  <c r="L997" i="1"/>
  <c r="J2120" i="1"/>
  <c r="K2120" i="1"/>
  <c r="L2120" i="1"/>
  <c r="J860" i="1"/>
  <c r="K860" i="1"/>
  <c r="L860" i="1"/>
  <c r="J737" i="1"/>
  <c r="K737" i="1"/>
  <c r="L737" i="1"/>
  <c r="M737" i="1"/>
  <c r="J1647" i="1"/>
  <c r="K1647" i="1"/>
  <c r="L1647" i="1"/>
  <c r="J1483" i="1"/>
  <c r="K1483" i="1"/>
  <c r="L1483" i="1"/>
  <c r="J686" i="1"/>
  <c r="K686" i="1"/>
  <c r="L686" i="1"/>
  <c r="J67" i="1"/>
  <c r="K67" i="1"/>
  <c r="L67" i="1"/>
  <c r="J373" i="1"/>
  <c r="K373" i="1"/>
  <c r="L373" i="1"/>
  <c r="J690" i="1"/>
  <c r="K690" i="1"/>
  <c r="L690" i="1"/>
  <c r="J74" i="1"/>
  <c r="K74" i="1"/>
  <c r="L74" i="1"/>
  <c r="J79" i="1"/>
  <c r="K79" i="1"/>
  <c r="L79" i="1"/>
  <c r="J75" i="1"/>
  <c r="K75" i="1"/>
  <c r="L75" i="1"/>
  <c r="J747" i="1"/>
  <c r="K747" i="1"/>
  <c r="L747" i="1"/>
  <c r="M747" i="1"/>
  <c r="J1995" i="1"/>
  <c r="K1995" i="1"/>
  <c r="L1995" i="1"/>
  <c r="M1995" i="1"/>
  <c r="J773" i="1"/>
  <c r="K773" i="1"/>
  <c r="L773" i="1"/>
  <c r="M773" i="1"/>
  <c r="J1759" i="1"/>
  <c r="K1759" i="1"/>
  <c r="L1759" i="1"/>
  <c r="M1759" i="1"/>
  <c r="J1618" i="1"/>
  <c r="K1618" i="1"/>
  <c r="L1618" i="1"/>
  <c r="M1618" i="1"/>
  <c r="J1635" i="1"/>
  <c r="K1635" i="1"/>
  <c r="L1635" i="1"/>
  <c r="M1635" i="1"/>
  <c r="J1459" i="1"/>
  <c r="K1459" i="1"/>
  <c r="L1459" i="1"/>
  <c r="M1459" i="1"/>
  <c r="J1686" i="1"/>
  <c r="K1686" i="1"/>
  <c r="L1686" i="1"/>
  <c r="M1686" i="1"/>
  <c r="J1703" i="1"/>
  <c r="K1703" i="1"/>
  <c r="L1703" i="1"/>
  <c r="M1703" i="1"/>
  <c r="J111" i="1"/>
  <c r="K111" i="1"/>
  <c r="L111" i="1"/>
  <c r="M111" i="1"/>
  <c r="J819" i="1"/>
  <c r="K819" i="1"/>
  <c r="L819" i="1"/>
  <c r="M819" i="1"/>
  <c r="J929" i="1"/>
  <c r="K929" i="1"/>
  <c r="L929" i="1"/>
  <c r="M929" i="1"/>
  <c r="J1468" i="1"/>
  <c r="K1468" i="1"/>
  <c r="L1468" i="1"/>
  <c r="M1468" i="1"/>
  <c r="J2165" i="1"/>
  <c r="K2165" i="1"/>
  <c r="L2165" i="1"/>
  <c r="M2165" i="1"/>
  <c r="J954" i="1"/>
  <c r="K954" i="1"/>
  <c r="L954" i="1"/>
  <c r="M954" i="1"/>
  <c r="J1152" i="1"/>
  <c r="K1152" i="1"/>
  <c r="L1152" i="1"/>
  <c r="M1152" i="1"/>
  <c r="J1929" i="1"/>
  <c r="K1929" i="1"/>
  <c r="L1929" i="1"/>
  <c r="M1929" i="1"/>
  <c r="J1619" i="1"/>
  <c r="K1619" i="1"/>
  <c r="L1619" i="1"/>
  <c r="M1619" i="1"/>
  <c r="J928" i="1"/>
  <c r="K928" i="1"/>
  <c r="L928" i="1"/>
  <c r="M928" i="1"/>
  <c r="J1486" i="1"/>
  <c r="K1486" i="1"/>
  <c r="L1486" i="1"/>
  <c r="M1486" i="1"/>
  <c r="J1799" i="1"/>
  <c r="K1799" i="1"/>
  <c r="L1799" i="1"/>
  <c r="M1799" i="1"/>
  <c r="J1928" i="1"/>
  <c r="K1928" i="1"/>
  <c r="L1928" i="1"/>
  <c r="M1928" i="1"/>
  <c r="J309" i="1"/>
  <c r="K309" i="1"/>
  <c r="L309" i="1"/>
  <c r="M309" i="1"/>
  <c r="J667" i="1"/>
  <c r="K667" i="1"/>
  <c r="L667" i="1"/>
  <c r="M667" i="1"/>
  <c r="J596" i="1"/>
  <c r="K596" i="1"/>
  <c r="L596" i="1"/>
  <c r="M596" i="1"/>
  <c r="J2438" i="1"/>
  <c r="K2438" i="1"/>
  <c r="L2438" i="1"/>
  <c r="M2438" i="1"/>
  <c r="J82" i="1"/>
  <c r="K82" i="1"/>
  <c r="L82" i="1"/>
  <c r="M82" i="1"/>
  <c r="J382" i="1"/>
  <c r="K382" i="1"/>
  <c r="L382" i="1"/>
  <c r="M382" i="1"/>
  <c r="J383" i="1"/>
  <c r="K383" i="1"/>
  <c r="L383" i="1"/>
  <c r="M383" i="1"/>
  <c r="J2247" i="1"/>
  <c r="K2247" i="1"/>
  <c r="L2247" i="1"/>
  <c r="J1952" i="1"/>
  <c r="K1952" i="1"/>
  <c r="L1952" i="1"/>
  <c r="M1952" i="1"/>
  <c r="J1745" i="1"/>
  <c r="K1745" i="1"/>
  <c r="L1745" i="1"/>
  <c r="M1745" i="1"/>
  <c r="J926" i="1"/>
  <c r="K926" i="1"/>
  <c r="L926" i="1"/>
  <c r="M926" i="1"/>
  <c r="J1353" i="1"/>
  <c r="K1353" i="1"/>
  <c r="L1353" i="1"/>
  <c r="M1353" i="1"/>
  <c r="J1798" i="1"/>
  <c r="K1798" i="1"/>
  <c r="L1798" i="1"/>
  <c r="M1798" i="1"/>
  <c r="J2106" i="1"/>
  <c r="K2106" i="1"/>
  <c r="L2106" i="1"/>
  <c r="M2106" i="1"/>
  <c r="J1709" i="1"/>
  <c r="K1709" i="1"/>
  <c r="L1709" i="1"/>
  <c r="M1709" i="1"/>
  <c r="J430" i="1"/>
  <c r="K430" i="1"/>
  <c r="L430" i="1"/>
  <c r="M430" i="1"/>
  <c r="J410" i="1"/>
  <c r="K410" i="1"/>
  <c r="L410" i="1"/>
  <c r="M410" i="1"/>
  <c r="J1186" i="1"/>
  <c r="K1186" i="1"/>
  <c r="L1186" i="1"/>
  <c r="M1186" i="1"/>
  <c r="J355" i="1"/>
  <c r="K355" i="1"/>
  <c r="L355" i="1"/>
  <c r="M355" i="1"/>
  <c r="J183" i="1"/>
  <c r="K183" i="1"/>
  <c r="L183" i="1"/>
  <c r="M183" i="1"/>
  <c r="J948" i="1"/>
  <c r="K948" i="1"/>
  <c r="L948" i="1"/>
  <c r="M948" i="1"/>
  <c r="J2109" i="1"/>
  <c r="K2109" i="1"/>
  <c r="L2109" i="1"/>
  <c r="M2109" i="1"/>
  <c r="J1244" i="1"/>
  <c r="K1244" i="1"/>
  <c r="L1244" i="1"/>
  <c r="M1244" i="1"/>
  <c r="J1714" i="1"/>
  <c r="K1714" i="1"/>
  <c r="L1714" i="1"/>
  <c r="M1714" i="1"/>
  <c r="J1706" i="1"/>
  <c r="K1706" i="1"/>
  <c r="L1706" i="1"/>
  <c r="M1706" i="1"/>
  <c r="J648" i="1"/>
  <c r="K648" i="1"/>
  <c r="L648" i="1"/>
  <c r="M648" i="1"/>
  <c r="J491" i="1"/>
  <c r="K491" i="1"/>
  <c r="L491" i="1"/>
  <c r="J448" i="1"/>
  <c r="K448" i="1"/>
  <c r="L448" i="1"/>
  <c r="J357" i="1"/>
  <c r="K357" i="1"/>
  <c r="L357" i="1"/>
  <c r="J2097" i="1"/>
  <c r="K2097" i="1"/>
  <c r="L2097" i="1"/>
  <c r="M2097" i="1"/>
  <c r="J518" i="1"/>
  <c r="K518" i="1"/>
  <c r="L518" i="1"/>
  <c r="M518" i="1"/>
  <c r="J1607" i="1"/>
  <c r="K1607" i="1"/>
  <c r="L1607" i="1"/>
  <c r="M1607" i="1"/>
  <c r="J1328" i="1"/>
  <c r="K1328" i="1"/>
  <c r="L1328" i="1"/>
  <c r="J1998" i="1"/>
  <c r="K1998" i="1"/>
  <c r="L1998" i="1"/>
  <c r="J996" i="1"/>
  <c r="K996" i="1"/>
  <c r="L996" i="1"/>
  <c r="M996" i="1"/>
  <c r="J1189" i="1"/>
  <c r="K1189" i="1"/>
  <c r="L1189" i="1"/>
  <c r="M1189" i="1"/>
  <c r="J1634" i="1"/>
  <c r="K1634" i="1"/>
  <c r="L1634" i="1"/>
  <c r="M1634" i="1"/>
  <c r="J1503" i="1"/>
  <c r="K1503" i="1"/>
  <c r="L1503" i="1"/>
  <c r="M1503" i="1"/>
  <c r="J245" i="1"/>
  <c r="K245" i="1"/>
  <c r="L245" i="1"/>
  <c r="J1733" i="1"/>
  <c r="K1733" i="1"/>
  <c r="L1733" i="1"/>
  <c r="M1733" i="1"/>
  <c r="J2197" i="1"/>
  <c r="K2197" i="1"/>
  <c r="L2197" i="1"/>
  <c r="M2197" i="1"/>
  <c r="J1716" i="1"/>
  <c r="K1716" i="1"/>
  <c r="L1716" i="1"/>
  <c r="M1716" i="1"/>
  <c r="J663" i="1"/>
  <c r="K663" i="1"/>
  <c r="L663" i="1"/>
  <c r="M663" i="1"/>
  <c r="J1437" i="1"/>
  <c r="K1437" i="1"/>
  <c r="L1437" i="1"/>
  <c r="M1437" i="1"/>
  <c r="J685" i="1"/>
  <c r="K685" i="1"/>
  <c r="L685" i="1"/>
  <c r="M685" i="1"/>
  <c r="J275" i="1"/>
  <c r="K275" i="1"/>
  <c r="L275" i="1"/>
  <c r="M275" i="1"/>
  <c r="J1704" i="1"/>
  <c r="K1704" i="1"/>
  <c r="L1704" i="1"/>
  <c r="M1704" i="1"/>
  <c r="J1484" i="1"/>
  <c r="K1484" i="1"/>
  <c r="L1484" i="1"/>
  <c r="M1484" i="1"/>
  <c r="J1485" i="1"/>
  <c r="K1485" i="1"/>
  <c r="L1485" i="1"/>
  <c r="M1485" i="1"/>
  <c r="J358" i="1"/>
  <c r="K358" i="1"/>
  <c r="L358" i="1"/>
  <c r="M358" i="1"/>
  <c r="J196" i="1"/>
  <c r="K196" i="1"/>
  <c r="L196" i="1"/>
  <c r="M196" i="1"/>
  <c r="J361" i="1"/>
  <c r="K361" i="1"/>
  <c r="L361" i="1"/>
  <c r="M361" i="1"/>
  <c r="J279" i="1"/>
  <c r="K279" i="1"/>
  <c r="L279" i="1"/>
  <c r="M279" i="1"/>
  <c r="J392" i="1"/>
  <c r="K392" i="1"/>
  <c r="L392" i="1"/>
  <c r="M392" i="1"/>
  <c r="J195" i="1"/>
  <c r="K195" i="1"/>
  <c r="L195" i="1"/>
  <c r="M195" i="1"/>
  <c r="J411" i="1"/>
  <c r="K411" i="1"/>
  <c r="L411" i="1"/>
  <c r="M411" i="1"/>
  <c r="J457" i="1"/>
  <c r="K457" i="1"/>
  <c r="L457" i="1"/>
  <c r="M457" i="1"/>
  <c r="J2380" i="1"/>
  <c r="K2380" i="1"/>
  <c r="L2380" i="1"/>
  <c r="M2380" i="1"/>
  <c r="J570" i="1"/>
  <c r="K570" i="1"/>
  <c r="L570" i="1"/>
  <c r="M570" i="1"/>
  <c r="J572" i="1"/>
  <c r="K572" i="1"/>
  <c r="L572" i="1"/>
  <c r="M572" i="1"/>
  <c r="J391" i="1"/>
  <c r="K391" i="1"/>
  <c r="L391" i="1"/>
  <c r="M391" i="1"/>
  <c r="J571" i="1"/>
  <c r="K571" i="1"/>
  <c r="L571" i="1"/>
  <c r="M571" i="1"/>
  <c r="J895" i="1"/>
  <c r="K895" i="1"/>
  <c r="L895" i="1"/>
  <c r="M895" i="1"/>
  <c r="J952" i="1"/>
  <c r="K952" i="1"/>
  <c r="L952" i="1"/>
  <c r="M952" i="1"/>
  <c r="J2407" i="1"/>
  <c r="K2407" i="1"/>
  <c r="L2407" i="1"/>
  <c r="M2407" i="1"/>
  <c r="J1134" i="1"/>
  <c r="K1134" i="1"/>
  <c r="L1134" i="1"/>
  <c r="M1134" i="1"/>
  <c r="J2415" i="1"/>
  <c r="K2415" i="1"/>
  <c r="L2415" i="1"/>
  <c r="M2415" i="1"/>
  <c r="J3" i="1"/>
  <c r="K3" i="1"/>
  <c r="L3" i="1"/>
  <c r="M3" i="1"/>
  <c r="J2385" i="1"/>
  <c r="K2385" i="1"/>
  <c r="L2385" i="1"/>
  <c r="M2385" i="1"/>
  <c r="J1717" i="1"/>
  <c r="K1717" i="1"/>
  <c r="L1717" i="1"/>
  <c r="M1717" i="1"/>
  <c r="J951" i="1"/>
  <c r="K951" i="1"/>
  <c r="L951" i="1"/>
  <c r="M951" i="1"/>
  <c r="J2410" i="1"/>
  <c r="K2410" i="1"/>
  <c r="L2410" i="1"/>
  <c r="M2410" i="1"/>
  <c r="J2422" i="1"/>
  <c r="K2422" i="1"/>
  <c r="L2422" i="1"/>
  <c r="M2422" i="1"/>
  <c r="J542" i="1"/>
  <c r="K542" i="1"/>
  <c r="L542" i="1"/>
  <c r="M542" i="1"/>
  <c r="J462" i="1"/>
  <c r="K462" i="1"/>
  <c r="L462" i="1"/>
  <c r="M462" i="1"/>
  <c r="J390" i="1"/>
  <c r="K390" i="1"/>
  <c r="L390" i="1"/>
  <c r="M390" i="1"/>
  <c r="J272" i="1"/>
  <c r="K272" i="1"/>
  <c r="L272" i="1"/>
  <c r="M272" i="1"/>
  <c r="J1504" i="1"/>
  <c r="K1504" i="1"/>
  <c r="L1504" i="1"/>
  <c r="M1504" i="1"/>
  <c r="J362" i="1"/>
  <c r="K362" i="1"/>
  <c r="L362" i="1"/>
  <c r="M362" i="1"/>
  <c r="J447" i="1"/>
  <c r="K447" i="1"/>
  <c r="L447" i="1"/>
  <c r="M447" i="1"/>
  <c r="J58" i="1"/>
  <c r="K58" i="1"/>
  <c r="L58" i="1"/>
  <c r="M58" i="1"/>
  <c r="J822" i="1"/>
  <c r="K822" i="1"/>
  <c r="L822" i="1"/>
  <c r="M822" i="1"/>
  <c r="J1687" i="1"/>
  <c r="K1687" i="1"/>
  <c r="L1687" i="1"/>
  <c r="M1687" i="1"/>
  <c r="J490" i="1"/>
  <c r="K490" i="1"/>
  <c r="L490" i="1"/>
  <c r="M490" i="1"/>
  <c r="J597" i="1"/>
  <c r="K597" i="1"/>
  <c r="L597" i="1"/>
  <c r="M597" i="1"/>
  <c r="J823" i="1"/>
  <c r="K823" i="1"/>
  <c r="L823" i="1"/>
  <c r="M823" i="1"/>
  <c r="J2403" i="1"/>
  <c r="K2403" i="1"/>
  <c r="L2403" i="1"/>
  <c r="M2403" i="1"/>
  <c r="J231" i="1"/>
  <c r="K231" i="1"/>
  <c r="L231" i="1"/>
  <c r="M231" i="1"/>
  <c r="J595" i="1"/>
  <c r="K595" i="1"/>
  <c r="L595" i="1"/>
  <c r="M595" i="1"/>
  <c r="J607" i="1"/>
  <c r="K607" i="1"/>
  <c r="L607" i="1"/>
  <c r="M607" i="1"/>
  <c r="J2037" i="1"/>
  <c r="K2037" i="1"/>
  <c r="L2037" i="1"/>
  <c r="M2037" i="1"/>
  <c r="J359" i="1"/>
  <c r="K359" i="1"/>
  <c r="L359" i="1"/>
  <c r="M359" i="1"/>
  <c r="J197" i="1"/>
  <c r="K197" i="1"/>
  <c r="L197" i="1"/>
  <c r="M197" i="1"/>
  <c r="J908" i="1"/>
  <c r="K908" i="1"/>
  <c r="L908" i="1"/>
  <c r="M908" i="1"/>
  <c r="J180" i="1"/>
  <c r="K180" i="1"/>
  <c r="L180" i="1"/>
  <c r="M180" i="1"/>
  <c r="J1583" i="1"/>
  <c r="K1583" i="1"/>
  <c r="L1583" i="1"/>
  <c r="J1401" i="1"/>
  <c r="K1401" i="1"/>
  <c r="L1401" i="1"/>
  <c r="M1401" i="1"/>
  <c r="J2440" i="1"/>
  <c r="K2440" i="1"/>
  <c r="L2440" i="1"/>
  <c r="M2440" i="1"/>
  <c r="J2442" i="1"/>
  <c r="K2442" i="1"/>
  <c r="L2442" i="1"/>
  <c r="M2442" i="1"/>
  <c r="J2381" i="1"/>
  <c r="K2381" i="1"/>
  <c r="L2381" i="1"/>
  <c r="M2381" i="1"/>
  <c r="J2377" i="1"/>
  <c r="K2377" i="1"/>
  <c r="L2377" i="1"/>
  <c r="M2377" i="1"/>
  <c r="J2378" i="1"/>
  <c r="K2378" i="1"/>
  <c r="L2378" i="1"/>
  <c r="M2378" i="1"/>
  <c r="J2382" i="1"/>
  <c r="K2382" i="1"/>
  <c r="L2382" i="1"/>
  <c r="M2382" i="1"/>
  <c r="J2376" i="1"/>
  <c r="K2376" i="1"/>
  <c r="L2376" i="1"/>
  <c r="M2376" i="1"/>
  <c r="J360" i="1"/>
  <c r="K360" i="1"/>
  <c r="L360" i="1"/>
  <c r="M360" i="1"/>
  <c r="J2379" i="1"/>
  <c r="K2379" i="1"/>
  <c r="L2379" i="1"/>
  <c r="M2379" i="1"/>
  <c r="J1167" i="1"/>
  <c r="K1167" i="1"/>
  <c r="L1167" i="1"/>
  <c r="M1167" i="1"/>
  <c r="J184" i="1"/>
  <c r="K184" i="1"/>
  <c r="L184" i="1"/>
  <c r="M184" i="1"/>
  <c r="J2332" i="1"/>
  <c r="K2332" i="1"/>
  <c r="L2332" i="1"/>
  <c r="M2332" i="1"/>
  <c r="J1705" i="1"/>
  <c r="K1705" i="1"/>
  <c r="L1705" i="1"/>
  <c r="M1705" i="1"/>
  <c r="J1715" i="1"/>
  <c r="K1715" i="1"/>
  <c r="L1715" i="1"/>
  <c r="M1715" i="1"/>
  <c r="J237" i="1"/>
  <c r="K237" i="1"/>
  <c r="L237" i="1"/>
  <c r="M237" i="1"/>
  <c r="J1032" i="1"/>
  <c r="K1032" i="1"/>
  <c r="L1032" i="1"/>
  <c r="M1032" i="1"/>
  <c r="J44" i="1"/>
  <c r="K44" i="1"/>
  <c r="L44" i="1"/>
  <c r="M44" i="1"/>
  <c r="J238" i="1"/>
  <c r="K238" i="1"/>
  <c r="L238" i="1"/>
  <c r="M238" i="1"/>
  <c r="J808" i="1"/>
  <c r="K808" i="1"/>
  <c r="L808" i="1"/>
  <c r="M808" i="1"/>
  <c r="J2277" i="1"/>
  <c r="K2277" i="1"/>
  <c r="L2277" i="1"/>
  <c r="M2277" i="1"/>
  <c r="J2" i="1"/>
  <c r="K2" i="1"/>
  <c r="L2" i="1"/>
  <c r="M2" i="1"/>
  <c r="J1963" i="1"/>
  <c r="K1963" i="1"/>
  <c r="L1963" i="1"/>
  <c r="M1963" i="1"/>
  <c r="J638" i="1"/>
  <c r="K638" i="1"/>
  <c r="L638" i="1"/>
  <c r="M638" i="1"/>
  <c r="J1421" i="1"/>
  <c r="K1421" i="1"/>
  <c r="L1421" i="1"/>
  <c r="M1421" i="1"/>
  <c r="J1608" i="1"/>
  <c r="K1608" i="1"/>
  <c r="L1608" i="1"/>
  <c r="M1608" i="1"/>
  <c r="J1080" i="1"/>
  <c r="K1080" i="1"/>
  <c r="L1080" i="1"/>
  <c r="M1080" i="1"/>
  <c r="J564" i="1"/>
  <c r="K564" i="1"/>
  <c r="L564" i="1"/>
  <c r="M564" i="1"/>
  <c r="J1465" i="1"/>
  <c r="K1465" i="1"/>
  <c r="L1465" i="1"/>
  <c r="J1776" i="1"/>
  <c r="K1776" i="1"/>
  <c r="L1776" i="1"/>
  <c r="M1776" i="1"/>
  <c r="J1391" i="1"/>
  <c r="K1391" i="1"/>
  <c r="L1391" i="1"/>
  <c r="M1391" i="1"/>
  <c r="J1977" i="1"/>
  <c r="K1977" i="1"/>
  <c r="L1977" i="1"/>
  <c r="M1977" i="1"/>
  <c r="J1291" i="1"/>
  <c r="K1291" i="1"/>
  <c r="L1291" i="1"/>
  <c r="M1291" i="1"/>
  <c r="J1683" i="1"/>
  <c r="K1683" i="1"/>
  <c r="L1683" i="1"/>
  <c r="M1683" i="1"/>
  <c r="J1743" i="1"/>
  <c r="K1743" i="1"/>
  <c r="L1743" i="1"/>
  <c r="M1743" i="1"/>
  <c r="J780" i="1"/>
  <c r="K780" i="1"/>
  <c r="L780" i="1"/>
  <c r="M780" i="1"/>
  <c r="J1091" i="1"/>
  <c r="K1091" i="1"/>
  <c r="L1091" i="1"/>
  <c r="M1091" i="1"/>
  <c r="J1318" i="1"/>
  <c r="K1318" i="1"/>
  <c r="L1318" i="1"/>
  <c r="M1318" i="1"/>
  <c r="J1425" i="1"/>
  <c r="K1425" i="1"/>
  <c r="L1425" i="1"/>
  <c r="M1425" i="1"/>
  <c r="J2032" i="1"/>
  <c r="K2032" i="1"/>
  <c r="L2032" i="1"/>
  <c r="M2032" i="1"/>
  <c r="J1082" i="1"/>
  <c r="K1082" i="1"/>
  <c r="L1082" i="1"/>
  <c r="M1082" i="1"/>
  <c r="J450" i="1"/>
  <c r="K450" i="1"/>
  <c r="L450" i="1"/>
  <c r="M450" i="1"/>
  <c r="J1352" i="1"/>
  <c r="K1352" i="1"/>
  <c r="L1352" i="1"/>
  <c r="M1352" i="1"/>
  <c r="J1207" i="1"/>
  <c r="K1207" i="1"/>
  <c r="L1207" i="1"/>
  <c r="J1785" i="1"/>
  <c r="K1785" i="1"/>
  <c r="L1785" i="1"/>
  <c r="M1785" i="1"/>
  <c r="J1924" i="1"/>
  <c r="K1924" i="1"/>
  <c r="L1924" i="1"/>
  <c r="M1924" i="1"/>
  <c r="J1727" i="1"/>
  <c r="K1727" i="1"/>
  <c r="L1727" i="1"/>
  <c r="M1727" i="1"/>
  <c r="J1585" i="1"/>
  <c r="K1585" i="1"/>
  <c r="L1585" i="1"/>
  <c r="M1585" i="1"/>
  <c r="J2189" i="1"/>
  <c r="K2189" i="1"/>
  <c r="L2189" i="1"/>
  <c r="M2189" i="1"/>
  <c r="J1923" i="1"/>
  <c r="K1923" i="1"/>
  <c r="L1923" i="1"/>
  <c r="M1923" i="1"/>
  <c r="J1524" i="1"/>
  <c r="K1524" i="1"/>
  <c r="L1524" i="1"/>
  <c r="M1524" i="1"/>
  <c r="J1199" i="1"/>
  <c r="K1199" i="1"/>
  <c r="L1199" i="1"/>
  <c r="M1199" i="1"/>
  <c r="J2164" i="1"/>
  <c r="K2164" i="1"/>
  <c r="L2164" i="1"/>
  <c r="M2164" i="1"/>
  <c r="J833" i="1"/>
  <c r="K833" i="1"/>
  <c r="L833" i="1"/>
  <c r="J1197" i="1"/>
  <c r="K1197" i="1"/>
  <c r="L1197" i="1"/>
  <c r="M1197" i="1"/>
  <c r="J2278" i="1"/>
  <c r="K2278" i="1"/>
  <c r="L2278" i="1"/>
  <c r="M2278" i="1"/>
  <c r="J1316" i="1"/>
  <c r="K1316" i="1"/>
  <c r="L1316" i="1"/>
  <c r="M1316" i="1"/>
  <c r="J1031" i="1"/>
  <c r="K1031" i="1"/>
  <c r="L1031" i="1"/>
  <c r="M1031" i="1"/>
  <c r="J796" i="1"/>
  <c r="K796" i="1"/>
  <c r="L796" i="1"/>
  <c r="M796" i="1"/>
  <c r="J836" i="1"/>
  <c r="K836" i="1"/>
  <c r="L836" i="1"/>
  <c r="M836" i="1"/>
  <c r="J1890" i="1"/>
  <c r="K1890" i="1"/>
  <c r="L1890" i="1"/>
  <c r="M1890" i="1"/>
  <c r="J1781" i="1"/>
  <c r="K1781" i="1"/>
  <c r="L1781" i="1"/>
  <c r="M1781" i="1"/>
  <c r="J800" i="1"/>
  <c r="K800" i="1"/>
  <c r="L800" i="1"/>
  <c r="M800" i="1"/>
  <c r="J2179" i="1"/>
  <c r="K2179" i="1"/>
  <c r="L2179" i="1"/>
  <c r="M2179" i="1"/>
  <c r="J1055" i="1"/>
  <c r="K1055" i="1"/>
  <c r="L1055" i="1"/>
  <c r="M1055" i="1"/>
  <c r="J77" i="1"/>
  <c r="K77" i="1"/>
  <c r="L77" i="1"/>
  <c r="M77" i="1"/>
  <c r="J541" i="1"/>
  <c r="K541" i="1"/>
  <c r="L541" i="1"/>
  <c r="M541" i="1"/>
  <c r="J1783" i="1"/>
  <c r="K1783" i="1"/>
  <c r="L1783" i="1"/>
  <c r="M1783" i="1"/>
  <c r="J218" i="1"/>
  <c r="K218" i="1"/>
  <c r="L218" i="1"/>
  <c r="M218" i="1"/>
  <c r="J721" i="1"/>
  <c r="K721" i="1"/>
  <c r="L721" i="1"/>
  <c r="M721" i="1"/>
  <c r="J731" i="1"/>
  <c r="K731" i="1"/>
  <c r="L731" i="1"/>
  <c r="M731" i="1"/>
  <c r="J601" i="1"/>
  <c r="K601" i="1"/>
  <c r="L601" i="1"/>
  <c r="M601" i="1"/>
  <c r="J730" i="1"/>
  <c r="K730" i="1"/>
  <c r="L730" i="1"/>
  <c r="M730" i="1"/>
  <c r="J701" i="1"/>
  <c r="K701" i="1"/>
  <c r="L701" i="1"/>
  <c r="M701" i="1"/>
  <c r="J726" i="1"/>
  <c r="K726" i="1"/>
  <c r="L726" i="1"/>
  <c r="M726" i="1"/>
  <c r="J2111" i="1"/>
  <c r="K2111" i="1"/>
  <c r="L2111" i="1"/>
  <c r="M2111" i="1"/>
  <c r="J320" i="1"/>
  <c r="K320" i="1"/>
  <c r="L320" i="1"/>
  <c r="M320" i="1"/>
  <c r="J1931" i="1"/>
  <c r="K1931" i="1"/>
  <c r="L1931" i="1"/>
  <c r="M1931" i="1"/>
  <c r="J1932" i="1"/>
  <c r="K1932" i="1"/>
  <c r="L1932" i="1"/>
  <c r="M1932" i="1"/>
  <c r="J1314" i="1"/>
  <c r="K1314" i="1"/>
  <c r="L1314" i="1"/>
  <c r="M1314" i="1"/>
  <c r="J1040" i="1"/>
  <c r="K1040" i="1"/>
  <c r="L1040" i="1"/>
  <c r="M1040" i="1"/>
  <c r="J1899" i="1"/>
  <c r="K1899" i="1"/>
  <c r="L1899" i="1"/>
  <c r="J898" i="1"/>
  <c r="K898" i="1"/>
  <c r="L898" i="1"/>
  <c r="M898" i="1"/>
  <c r="J1624" i="1"/>
  <c r="K1624" i="1"/>
  <c r="L1624" i="1"/>
  <c r="J2089" i="1"/>
  <c r="K2089" i="1"/>
  <c r="L2089" i="1"/>
  <c r="M2089" i="1"/>
  <c r="J1625" i="1"/>
  <c r="K1625" i="1"/>
  <c r="L1625" i="1"/>
  <c r="M1625" i="1"/>
  <c r="J976" i="1"/>
  <c r="K976" i="1"/>
  <c r="L976" i="1"/>
  <c r="M976" i="1"/>
  <c r="J1802" i="1"/>
  <c r="K1802" i="1"/>
  <c r="L1802" i="1"/>
  <c r="M1802" i="1"/>
  <c r="J380" i="1"/>
  <c r="K380" i="1"/>
  <c r="L380" i="1"/>
  <c r="M380" i="1"/>
  <c r="J1968" i="1"/>
  <c r="K1968" i="1"/>
  <c r="L1968" i="1"/>
  <c r="M1968" i="1"/>
  <c r="J1191" i="1"/>
  <c r="K1191" i="1"/>
  <c r="L1191" i="1"/>
  <c r="M1191" i="1"/>
  <c r="J1713" i="1"/>
  <c r="K1713" i="1"/>
  <c r="L1713" i="1"/>
  <c r="M1713" i="1"/>
  <c r="J1300" i="1"/>
  <c r="K1300" i="1"/>
  <c r="L1300" i="1"/>
  <c r="M1300" i="1"/>
  <c r="J1487" i="1"/>
  <c r="K1487" i="1"/>
  <c r="L1487" i="1"/>
  <c r="M1487" i="1"/>
  <c r="J1403" i="1"/>
  <c r="K1403" i="1"/>
  <c r="L1403" i="1"/>
  <c r="M1403" i="1"/>
  <c r="J1628" i="1"/>
  <c r="K1628" i="1"/>
  <c r="L1628" i="1"/>
  <c r="M1628" i="1"/>
  <c r="J454" i="1"/>
  <c r="K454" i="1"/>
  <c r="L454" i="1"/>
  <c r="M454" i="1"/>
  <c r="J585" i="1"/>
  <c r="K585" i="1"/>
  <c r="L585" i="1"/>
  <c r="M585" i="1"/>
  <c r="J374" i="1"/>
  <c r="K374" i="1"/>
  <c r="L374" i="1"/>
  <c r="M374" i="1"/>
  <c r="J1972" i="1"/>
  <c r="K1972" i="1"/>
  <c r="L1972" i="1"/>
  <c r="M1972" i="1"/>
  <c r="J1267" i="1"/>
  <c r="K1267" i="1"/>
  <c r="L1267" i="1"/>
  <c r="M1267" i="1"/>
  <c r="J1332" i="1"/>
  <c r="K1332" i="1"/>
  <c r="L1332" i="1"/>
  <c r="M1332" i="1"/>
  <c r="J1681" i="1"/>
  <c r="K1681" i="1"/>
  <c r="L1681" i="1"/>
  <c r="M1681" i="1"/>
  <c r="J2162" i="1"/>
  <c r="K2162" i="1"/>
  <c r="L2162" i="1"/>
  <c r="M2162" i="1"/>
  <c r="J970" i="1"/>
  <c r="K970" i="1"/>
  <c r="L970" i="1"/>
  <c r="M970" i="1"/>
  <c r="J1033" i="1"/>
  <c r="K1033" i="1"/>
  <c r="L1033" i="1"/>
  <c r="M1033" i="1"/>
  <c r="J2364" i="1"/>
  <c r="K2364" i="1"/>
  <c r="L2364" i="1"/>
  <c r="M2364" i="1"/>
  <c r="J2090" i="1"/>
  <c r="K2090" i="1"/>
  <c r="L2090" i="1"/>
  <c r="M2090" i="1"/>
  <c r="J1164" i="1"/>
  <c r="K1164" i="1"/>
  <c r="L1164" i="1"/>
  <c r="M1164" i="1"/>
  <c r="J1245" i="1"/>
  <c r="K1245" i="1"/>
  <c r="L1245" i="1"/>
  <c r="M1245" i="1"/>
  <c r="J913" i="1"/>
  <c r="K913" i="1"/>
  <c r="L913" i="1"/>
  <c r="M913" i="1"/>
  <c r="J695" i="1"/>
  <c r="K695" i="1"/>
  <c r="L695" i="1"/>
  <c r="M695" i="1"/>
  <c r="J1371" i="1"/>
  <c r="K1371" i="1"/>
  <c r="L1371" i="1"/>
  <c r="M1371" i="1"/>
  <c r="J2252" i="1"/>
  <c r="K2252" i="1"/>
  <c r="L2252" i="1"/>
  <c r="M2252" i="1"/>
  <c r="J1010" i="1"/>
  <c r="K1010" i="1"/>
  <c r="L1010" i="1"/>
  <c r="M1010" i="1"/>
  <c r="J1891" i="1"/>
  <c r="K1891" i="1"/>
  <c r="L1891" i="1"/>
  <c r="M1891" i="1"/>
  <c r="J1016" i="1"/>
  <c r="K1016" i="1"/>
  <c r="L1016" i="1"/>
  <c r="M1016" i="1"/>
  <c r="J1541" i="1"/>
  <c r="K1541" i="1"/>
  <c r="L1541" i="1"/>
  <c r="M1541" i="1"/>
  <c r="J2043" i="1"/>
  <c r="K2043" i="1"/>
  <c r="L2043" i="1"/>
  <c r="M2043" i="1"/>
  <c r="J1528" i="1"/>
  <c r="K1528" i="1"/>
  <c r="L1528" i="1"/>
  <c r="M1528" i="1"/>
  <c r="J1674" i="1"/>
  <c r="K1674" i="1"/>
  <c r="L1674" i="1"/>
  <c r="M1674" i="1"/>
  <c r="J1749" i="1"/>
  <c r="K1749" i="1"/>
  <c r="L1749" i="1"/>
  <c r="M1749" i="1"/>
  <c r="J866" i="1"/>
  <c r="K866" i="1"/>
  <c r="L866" i="1"/>
  <c r="M866" i="1"/>
  <c r="J791" i="1"/>
  <c r="K791" i="1"/>
  <c r="L791" i="1"/>
  <c r="M791" i="1"/>
  <c r="J2294" i="1"/>
  <c r="K2294" i="1"/>
  <c r="L2294" i="1"/>
  <c r="M2294" i="1"/>
  <c r="J2290" i="1"/>
  <c r="K2290" i="1"/>
  <c r="L2290" i="1"/>
  <c r="M2290" i="1"/>
  <c r="J1423" i="1"/>
  <c r="K1423" i="1"/>
  <c r="L1423" i="1"/>
  <c r="M1423" i="1"/>
  <c r="J1521" i="1"/>
  <c r="K1521" i="1"/>
  <c r="L1521" i="1"/>
  <c r="M1521" i="1"/>
  <c r="J1153" i="1"/>
  <c r="K1153" i="1"/>
  <c r="L1153" i="1"/>
  <c r="M1153" i="1"/>
  <c r="J1145" i="1"/>
  <c r="K1145" i="1"/>
  <c r="L1145" i="1"/>
  <c r="M1145" i="1"/>
  <c r="J1763" i="1"/>
  <c r="K1763" i="1"/>
  <c r="L1763" i="1"/>
  <c r="M1763" i="1"/>
  <c r="J2323" i="1"/>
  <c r="K2323" i="1"/>
  <c r="L2323" i="1"/>
  <c r="M2323" i="1"/>
  <c r="J1273" i="1"/>
  <c r="K1273" i="1"/>
  <c r="L1273" i="1"/>
  <c r="M1273" i="1"/>
  <c r="J1955" i="1"/>
  <c r="K1955" i="1"/>
  <c r="L1955" i="1"/>
  <c r="M1955" i="1"/>
  <c r="J1200" i="1"/>
  <c r="K1200" i="1"/>
  <c r="L1200" i="1"/>
  <c r="M1200" i="1"/>
  <c r="J1449" i="1"/>
  <c r="K1449" i="1"/>
  <c r="L1449" i="1"/>
  <c r="M1449" i="1"/>
  <c r="J1934" i="1"/>
  <c r="K1934" i="1"/>
  <c r="L1934" i="1"/>
  <c r="M1934" i="1"/>
  <c r="J2100" i="1"/>
  <c r="K2100" i="1"/>
  <c r="L2100" i="1"/>
  <c r="M2100" i="1"/>
  <c r="J1432" i="1"/>
  <c r="K1432" i="1"/>
  <c r="L1432" i="1"/>
  <c r="J995" i="1"/>
  <c r="K995" i="1"/>
  <c r="L995" i="1"/>
  <c r="J793" i="1"/>
  <c r="K793" i="1"/>
  <c r="L793" i="1"/>
  <c r="M793" i="1"/>
  <c r="J1535" i="1"/>
  <c r="K1535" i="1"/>
  <c r="L1535" i="1"/>
  <c r="M1535" i="1"/>
  <c r="J709" i="1"/>
  <c r="K709" i="1"/>
  <c r="L709" i="1"/>
  <c r="M709" i="1"/>
  <c r="J1794" i="1"/>
  <c r="K1794" i="1"/>
  <c r="L1794" i="1"/>
  <c r="M1794" i="1"/>
  <c r="J1943" i="1"/>
  <c r="K1943" i="1"/>
  <c r="L1943" i="1"/>
  <c r="M1943" i="1"/>
  <c r="J2058" i="1"/>
  <c r="K2058" i="1"/>
  <c r="L2058" i="1"/>
  <c r="M2058" i="1"/>
  <c r="J452" i="1"/>
  <c r="K452" i="1"/>
  <c r="L452" i="1"/>
  <c r="M452" i="1"/>
  <c r="J2245" i="1"/>
  <c r="K2245" i="1"/>
  <c r="L2245" i="1"/>
  <c r="M2245" i="1"/>
  <c r="J1577" i="1"/>
  <c r="K1577" i="1"/>
  <c r="L1577" i="1"/>
  <c r="M1577" i="1"/>
  <c r="J1768" i="1"/>
  <c r="K1768" i="1"/>
  <c r="L1768" i="1"/>
  <c r="M1768" i="1"/>
  <c r="J636" i="1"/>
  <c r="K636" i="1"/>
  <c r="L636" i="1"/>
  <c r="M636" i="1"/>
  <c r="J2126" i="1"/>
  <c r="K2126" i="1"/>
  <c r="L2126" i="1"/>
  <c r="M2126" i="1"/>
  <c r="J1677" i="1"/>
  <c r="K1677" i="1"/>
  <c r="L1677" i="1"/>
  <c r="J393" i="1"/>
  <c r="K393" i="1"/>
  <c r="L393" i="1"/>
  <c r="J1843" i="1"/>
  <c r="K1843" i="1"/>
  <c r="L1843" i="1"/>
  <c r="M1843" i="1"/>
  <c r="J900" i="1"/>
  <c r="K900" i="1"/>
  <c r="L900" i="1"/>
  <c r="M900" i="1"/>
  <c r="J1895" i="1"/>
  <c r="K1895" i="1"/>
  <c r="L1895" i="1"/>
  <c r="M1895" i="1"/>
  <c r="J2017" i="1"/>
  <c r="K2017" i="1"/>
  <c r="L2017" i="1"/>
  <c r="M2017" i="1"/>
  <c r="J1797" i="1"/>
  <c r="K1797" i="1"/>
  <c r="L1797" i="1"/>
  <c r="M1797" i="1"/>
  <c r="J258" i="1"/>
  <c r="K258" i="1"/>
  <c r="L258" i="1"/>
  <c r="M258" i="1"/>
  <c r="J1140" i="1"/>
  <c r="K1140" i="1"/>
  <c r="L1140" i="1"/>
  <c r="M1140" i="1"/>
  <c r="J1592" i="1"/>
  <c r="K1592" i="1"/>
  <c r="L1592" i="1"/>
  <c r="M1592" i="1"/>
  <c r="J1234" i="1"/>
  <c r="K1234" i="1"/>
  <c r="L1234" i="1"/>
  <c r="M1234" i="1"/>
  <c r="J706" i="1"/>
  <c r="K706" i="1"/>
  <c r="L706" i="1"/>
  <c r="M706" i="1"/>
  <c r="J2324" i="1"/>
  <c r="K2324" i="1"/>
  <c r="L2324" i="1"/>
  <c r="M2324" i="1"/>
  <c r="J912" i="1"/>
  <c r="K912" i="1"/>
  <c r="L912" i="1"/>
  <c r="M912" i="1"/>
  <c r="J1019" i="1"/>
  <c r="K1019" i="1"/>
  <c r="L1019" i="1"/>
  <c r="M1019" i="1"/>
  <c r="J675" i="1"/>
  <c r="K675" i="1"/>
  <c r="L675" i="1"/>
  <c r="M675" i="1"/>
  <c r="J775" i="1"/>
  <c r="K775" i="1"/>
  <c r="L775" i="1"/>
  <c r="M775" i="1"/>
  <c r="J698" i="1"/>
  <c r="K698" i="1"/>
  <c r="L698" i="1"/>
  <c r="M698" i="1"/>
  <c r="J1078" i="1"/>
  <c r="K1078" i="1"/>
  <c r="L1078" i="1"/>
  <c r="M1078" i="1"/>
  <c r="J1000" i="1"/>
  <c r="K1000" i="1"/>
  <c r="L1000" i="1"/>
  <c r="M1000" i="1"/>
  <c r="J1044" i="1"/>
  <c r="K1044" i="1"/>
  <c r="L1044" i="1"/>
  <c r="M1044" i="1"/>
  <c r="J2338" i="1"/>
  <c r="K2338" i="1"/>
  <c r="L2338" i="1"/>
  <c r="M2338" i="1"/>
  <c r="J2419" i="1"/>
  <c r="K2419" i="1"/>
  <c r="L2419" i="1"/>
  <c r="M2419" i="1"/>
  <c r="J2314" i="1"/>
  <c r="K2314" i="1"/>
  <c r="L2314" i="1"/>
  <c r="M2314" i="1"/>
  <c r="J1990" i="1"/>
  <c r="K1990" i="1"/>
  <c r="L1990" i="1"/>
  <c r="M1990" i="1"/>
  <c r="J1979" i="1"/>
  <c r="K1979" i="1"/>
  <c r="L1979" i="1"/>
  <c r="M1979" i="1"/>
  <c r="J1141" i="1"/>
  <c r="K1141" i="1"/>
  <c r="L1141" i="1"/>
  <c r="M1141" i="1"/>
  <c r="J1266" i="1"/>
  <c r="K1266" i="1"/>
  <c r="L1266" i="1"/>
  <c r="M1266" i="1"/>
  <c r="J1155" i="1"/>
  <c r="K1155" i="1"/>
  <c r="L1155" i="1"/>
  <c r="M1155" i="1"/>
  <c r="J1685" i="1"/>
  <c r="K1685" i="1"/>
  <c r="L1685" i="1"/>
  <c r="M1685" i="1"/>
  <c r="J790" i="1"/>
  <c r="K790" i="1"/>
  <c r="L790" i="1"/>
  <c r="M790" i="1"/>
  <c r="J2099" i="1"/>
  <c r="K2099" i="1"/>
  <c r="L2099" i="1"/>
  <c r="M2099" i="1"/>
  <c r="J966" i="1"/>
  <c r="K966" i="1"/>
  <c r="L966" i="1"/>
  <c r="M966" i="1"/>
  <c r="J1220" i="1"/>
  <c r="K1220" i="1"/>
  <c r="L1220" i="1"/>
  <c r="M1220" i="1"/>
  <c r="J1402" i="1"/>
  <c r="K1402" i="1"/>
  <c r="L1402" i="1"/>
  <c r="M1402" i="1"/>
  <c r="J2315" i="1"/>
  <c r="K2315" i="1"/>
  <c r="L2315" i="1"/>
  <c r="J1128" i="1"/>
  <c r="K1128" i="1"/>
  <c r="L1128" i="1"/>
  <c r="M1128" i="1"/>
  <c r="J1730" i="1"/>
  <c r="K1730" i="1"/>
  <c r="L1730" i="1"/>
  <c r="M1730" i="1"/>
  <c r="J2250" i="1"/>
  <c r="K2250" i="1"/>
  <c r="L2250" i="1"/>
  <c r="M2250" i="1"/>
  <c r="J302" i="1"/>
  <c r="K302" i="1"/>
  <c r="L302" i="1"/>
  <c r="M302" i="1"/>
  <c r="J1127" i="1"/>
  <c r="K1127" i="1"/>
  <c r="L1127" i="1"/>
  <c r="M1127" i="1"/>
  <c r="J406" i="1"/>
  <c r="K406" i="1"/>
  <c r="L406" i="1"/>
  <c r="M406" i="1"/>
  <c r="J1150" i="1"/>
  <c r="K1150" i="1"/>
  <c r="L1150" i="1"/>
  <c r="M1150" i="1"/>
  <c r="J1392" i="1"/>
  <c r="K1392" i="1"/>
  <c r="L1392" i="1"/>
  <c r="M1392" i="1"/>
  <c r="J867" i="1"/>
  <c r="K867" i="1"/>
  <c r="L867" i="1"/>
  <c r="M867" i="1"/>
  <c r="J1734" i="1"/>
  <c r="K1734" i="1"/>
  <c r="L1734" i="1"/>
  <c r="M1734" i="1"/>
  <c r="J2325" i="1"/>
  <c r="K2325" i="1"/>
  <c r="L2325" i="1"/>
  <c r="M2325" i="1"/>
  <c r="J789" i="1"/>
  <c r="K789" i="1"/>
  <c r="L789" i="1"/>
  <c r="M789" i="1"/>
  <c r="J1018" i="1"/>
  <c r="K1018" i="1"/>
  <c r="L1018" i="1"/>
  <c r="J141" i="1"/>
  <c r="K141" i="1"/>
  <c r="L141" i="1"/>
  <c r="J451" i="1"/>
  <c r="K451" i="1"/>
  <c r="L451" i="1"/>
  <c r="M451" i="1"/>
  <c r="J1735" i="1"/>
  <c r="K1735" i="1"/>
  <c r="L1735" i="1"/>
  <c r="M1735" i="1"/>
  <c r="J830" i="1"/>
  <c r="K830" i="1"/>
  <c r="L830" i="1"/>
  <c r="M830" i="1"/>
  <c r="J2237" i="1"/>
  <c r="K2237" i="1"/>
  <c r="L2237" i="1"/>
  <c r="M2237" i="1"/>
  <c r="J325" i="1"/>
  <c r="K325" i="1"/>
  <c r="L325" i="1"/>
  <c r="M325" i="1"/>
  <c r="J2186" i="1"/>
  <c r="K2186" i="1"/>
  <c r="L2186" i="1"/>
  <c r="M2186" i="1"/>
  <c r="J1757" i="1"/>
  <c r="K1757" i="1"/>
  <c r="L1757" i="1"/>
  <c r="M1757" i="1"/>
  <c r="J443" i="1"/>
  <c r="K443" i="1"/>
  <c r="L443" i="1"/>
  <c r="M443" i="1"/>
  <c r="J233" i="1"/>
  <c r="K233" i="1"/>
  <c r="L233" i="1"/>
  <c r="M233" i="1"/>
  <c r="J1320" i="1"/>
  <c r="K1320" i="1"/>
  <c r="L1320" i="1"/>
  <c r="M1320" i="1"/>
  <c r="J1862" i="1"/>
  <c r="K1862" i="1"/>
  <c r="L1862" i="1"/>
  <c r="M1862" i="1"/>
  <c r="J2330" i="1"/>
  <c r="K2330" i="1"/>
  <c r="L2330" i="1"/>
  <c r="M2330" i="1"/>
  <c r="J1974" i="1"/>
  <c r="K1974" i="1"/>
  <c r="L1974" i="1"/>
  <c r="M1974" i="1"/>
  <c r="J1149" i="1"/>
  <c r="K1149" i="1"/>
  <c r="L1149" i="1"/>
  <c r="M1149" i="1"/>
  <c r="J2168" i="1"/>
  <c r="K2168" i="1"/>
  <c r="L2168" i="1"/>
  <c r="M2168" i="1"/>
  <c r="J870" i="1"/>
  <c r="K870" i="1"/>
  <c r="L870" i="1"/>
  <c r="M870" i="1"/>
  <c r="J2034" i="1"/>
  <c r="K2034" i="1"/>
  <c r="L2034" i="1"/>
  <c r="M2034" i="1"/>
  <c r="J1826" i="1"/>
  <c r="K1826" i="1"/>
  <c r="L1826" i="1"/>
  <c r="M1826" i="1"/>
  <c r="J999" i="1"/>
  <c r="K999" i="1"/>
  <c r="L999" i="1"/>
  <c r="M999" i="1"/>
  <c r="J2341" i="1"/>
  <c r="K2341" i="1"/>
  <c r="L2341" i="1"/>
  <c r="M2341" i="1"/>
  <c r="J1359" i="1"/>
  <c r="K1359" i="1"/>
  <c r="L1359" i="1"/>
  <c r="M1359" i="1"/>
  <c r="J1375" i="1"/>
  <c r="K1375" i="1"/>
  <c r="L1375" i="1"/>
  <c r="M1375" i="1"/>
  <c r="J1913" i="1"/>
  <c r="K1913" i="1"/>
  <c r="L1913" i="1"/>
  <c r="M1913" i="1"/>
  <c r="J1582" i="1"/>
  <c r="K1582" i="1"/>
  <c r="L1582" i="1"/>
  <c r="M1582" i="1"/>
  <c r="J1941" i="1"/>
  <c r="K1941" i="1"/>
  <c r="L1941" i="1"/>
  <c r="M1941" i="1"/>
  <c r="J1077" i="1"/>
  <c r="K1077" i="1"/>
  <c r="L1077" i="1"/>
  <c r="M1077" i="1"/>
  <c r="J1050" i="1"/>
  <c r="K1050" i="1"/>
  <c r="L1050" i="1"/>
  <c r="M1050" i="1"/>
  <c r="J910" i="1"/>
  <c r="K910" i="1"/>
  <c r="L910" i="1"/>
  <c r="M910" i="1"/>
  <c r="J1090" i="1"/>
  <c r="K1090" i="1"/>
  <c r="L1090" i="1"/>
  <c r="M1090" i="1"/>
  <c r="J1079" i="1"/>
  <c r="K1079" i="1"/>
  <c r="L1079" i="1"/>
  <c r="M1079" i="1"/>
  <c r="J776" i="1"/>
  <c r="K776" i="1"/>
  <c r="L776" i="1"/>
  <c r="M776" i="1"/>
  <c r="J2430" i="1"/>
  <c r="K2430" i="1"/>
  <c r="L2430" i="1"/>
  <c r="M2430" i="1"/>
  <c r="J779" i="1"/>
  <c r="K779" i="1"/>
  <c r="L779" i="1"/>
  <c r="M779" i="1"/>
  <c r="J288" i="1"/>
  <c r="K288" i="1"/>
  <c r="L288" i="1"/>
  <c r="M288" i="1"/>
  <c r="J2208" i="1"/>
  <c r="K2208" i="1"/>
  <c r="L2208" i="1"/>
  <c r="M2208" i="1"/>
  <c r="J865" i="1"/>
  <c r="K865" i="1"/>
  <c r="L865" i="1"/>
  <c r="M865" i="1"/>
  <c r="J1381" i="1"/>
  <c r="K1381" i="1"/>
  <c r="L1381" i="1"/>
  <c r="M1381" i="1"/>
  <c r="J798" i="1"/>
  <c r="K798" i="1"/>
  <c r="L798" i="1"/>
  <c r="M798" i="1"/>
  <c r="J797" i="1"/>
  <c r="K797" i="1"/>
  <c r="L797" i="1"/>
  <c r="M797" i="1"/>
  <c r="J556" i="1"/>
  <c r="K556" i="1"/>
  <c r="L556" i="1"/>
  <c r="M556" i="1"/>
  <c r="J1274" i="1"/>
  <c r="K1274" i="1"/>
  <c r="L1274" i="1"/>
  <c r="M1274" i="1"/>
  <c r="J2015" i="1"/>
  <c r="K2015" i="1"/>
  <c r="L2015" i="1"/>
  <c r="M2015" i="1"/>
  <c r="J1294" i="1"/>
  <c r="K1294" i="1"/>
  <c r="L1294" i="1"/>
  <c r="M1294" i="1"/>
  <c r="J643" i="1"/>
  <c r="K643" i="1"/>
  <c r="L643" i="1"/>
  <c r="M643" i="1"/>
  <c r="J1550" i="1"/>
  <c r="K1550" i="1"/>
  <c r="L1550" i="1"/>
  <c r="M1550" i="1"/>
  <c r="J1970" i="1"/>
  <c r="K1970" i="1"/>
  <c r="L1970" i="1"/>
  <c r="M1970" i="1"/>
  <c r="J2269" i="1"/>
  <c r="K2269" i="1"/>
  <c r="L2269" i="1"/>
  <c r="M2269" i="1"/>
  <c r="J1270" i="1"/>
  <c r="K1270" i="1"/>
  <c r="L1270" i="1"/>
  <c r="M1270" i="1"/>
  <c r="J203" i="1"/>
  <c r="K203" i="1"/>
  <c r="L203" i="1"/>
  <c r="M203" i="1"/>
  <c r="J2295" i="1"/>
  <c r="K2295" i="1"/>
  <c r="L2295" i="1"/>
  <c r="M2295" i="1"/>
  <c r="J1645" i="1"/>
  <c r="K1645" i="1"/>
  <c r="L1645" i="1"/>
  <c r="M1645" i="1"/>
  <c r="J774" i="1"/>
  <c r="K774" i="1"/>
  <c r="L774" i="1"/>
  <c r="M774" i="1"/>
  <c r="J1100" i="1"/>
  <c r="K1100" i="1"/>
  <c r="L1100" i="1"/>
  <c r="M1100" i="1"/>
  <c r="J2088" i="1"/>
  <c r="K2088" i="1"/>
  <c r="L2088" i="1"/>
  <c r="M2088" i="1"/>
  <c r="J1196" i="1"/>
  <c r="K1196" i="1"/>
  <c r="L1196" i="1"/>
  <c r="M1196" i="1"/>
  <c r="J2000" i="1"/>
  <c r="K2000" i="1"/>
  <c r="L2000" i="1"/>
  <c r="M2000" i="1"/>
  <c r="J1222" i="1"/>
  <c r="K1222" i="1"/>
  <c r="L1222" i="1"/>
  <c r="M1222" i="1"/>
  <c r="J1377" i="1"/>
  <c r="K1377" i="1"/>
  <c r="L1377" i="1"/>
  <c r="M1377" i="1"/>
  <c r="J394" i="1"/>
  <c r="K394" i="1"/>
  <c r="L394" i="1"/>
  <c r="J1832" i="1"/>
  <c r="K1832" i="1"/>
  <c r="L1832" i="1"/>
  <c r="M1832" i="1"/>
  <c r="J2251" i="1"/>
  <c r="K2251" i="1"/>
  <c r="L2251" i="1"/>
  <c r="M2251" i="1"/>
  <c r="J882" i="1"/>
  <c r="K882" i="1"/>
  <c r="L882" i="1"/>
  <c r="M882" i="1"/>
  <c r="J2233" i="1"/>
  <c r="K2233" i="1"/>
  <c r="L2233" i="1"/>
  <c r="M2233" i="1"/>
  <c r="J1679" i="1"/>
  <c r="K1679" i="1"/>
  <c r="L1679" i="1"/>
  <c r="M1679" i="1"/>
  <c r="J1201" i="1"/>
  <c r="K1201" i="1"/>
  <c r="L1201" i="1"/>
  <c r="M1201" i="1"/>
  <c r="J1237" i="1"/>
  <c r="K1237" i="1"/>
  <c r="L1237" i="1"/>
  <c r="M1237" i="1"/>
  <c r="J1788" i="1"/>
  <c r="K1788" i="1"/>
  <c r="L1788" i="1"/>
  <c r="M1788" i="1"/>
  <c r="J1859" i="1"/>
  <c r="K1859" i="1"/>
  <c r="L1859" i="1"/>
  <c r="M1859" i="1"/>
  <c r="J1146" i="1"/>
  <c r="K1146" i="1"/>
  <c r="L1146" i="1"/>
  <c r="M1146" i="1"/>
  <c r="J1829" i="1"/>
  <c r="K1829" i="1"/>
  <c r="L1829" i="1"/>
  <c r="M1829" i="1"/>
  <c r="J489" i="1"/>
  <c r="K489" i="1"/>
  <c r="L489" i="1"/>
  <c r="M489" i="1"/>
  <c r="J732" i="1"/>
  <c r="K732" i="1"/>
  <c r="L732" i="1"/>
  <c r="M732" i="1"/>
  <c r="J2210" i="1"/>
  <c r="K2210" i="1"/>
  <c r="L2210" i="1"/>
  <c r="M2210" i="1"/>
  <c r="J1198" i="1"/>
  <c r="K1198" i="1"/>
  <c r="L1198" i="1"/>
  <c r="J1532" i="1"/>
  <c r="K1532" i="1"/>
  <c r="L1532" i="1"/>
  <c r="M1532" i="1"/>
  <c r="J1005" i="1"/>
  <c r="K1005" i="1"/>
  <c r="L1005" i="1"/>
  <c r="M1005" i="1"/>
  <c r="J2077" i="1"/>
  <c r="K2077" i="1"/>
  <c r="L2077" i="1"/>
  <c r="M2077" i="1"/>
  <c r="J1269" i="1"/>
  <c r="K1269" i="1"/>
  <c r="L1269" i="1"/>
  <c r="M1269" i="1"/>
  <c r="J1038" i="1"/>
  <c r="K1038" i="1"/>
  <c r="L1038" i="1"/>
  <c r="M1038" i="1"/>
  <c r="J2253" i="1"/>
  <c r="K2253" i="1"/>
  <c r="L2253" i="1"/>
  <c r="M2253" i="1"/>
  <c r="J54" i="1"/>
  <c r="K54" i="1"/>
  <c r="L54" i="1"/>
  <c r="M54" i="1"/>
  <c r="J1400" i="1"/>
  <c r="K1400" i="1"/>
  <c r="L1400" i="1"/>
  <c r="M1400" i="1"/>
  <c r="J2048" i="1"/>
  <c r="K2048" i="1"/>
  <c r="L2048" i="1"/>
  <c r="M2048" i="1"/>
  <c r="J2433" i="1"/>
  <c r="K2433" i="1"/>
  <c r="L2433" i="1"/>
  <c r="J2374" i="1"/>
  <c r="K2374" i="1"/>
  <c r="L2374" i="1"/>
  <c r="M2374" i="1"/>
  <c r="J428" i="1"/>
  <c r="K428" i="1"/>
  <c r="L428" i="1"/>
  <c r="M428" i="1"/>
  <c r="J1120" i="1"/>
  <c r="K1120" i="1"/>
  <c r="L1120" i="1"/>
  <c r="M1120" i="1"/>
  <c r="J1255" i="1"/>
  <c r="K1255" i="1"/>
  <c r="L1255" i="1"/>
  <c r="M1255" i="1"/>
  <c r="J1836" i="1"/>
  <c r="K1836" i="1"/>
  <c r="L1836" i="1"/>
  <c r="M1836" i="1"/>
  <c r="J1271" i="1"/>
  <c r="K1271" i="1"/>
  <c r="L1271" i="1"/>
  <c r="J1837" i="1"/>
  <c r="K1837" i="1"/>
  <c r="L1837" i="1"/>
  <c r="J1429" i="1"/>
  <c r="K1429" i="1"/>
  <c r="L1429" i="1"/>
  <c r="J1978" i="1"/>
  <c r="K1978" i="1"/>
  <c r="L1978" i="1"/>
  <c r="M1978" i="1"/>
  <c r="J2175" i="1"/>
  <c r="K2175" i="1"/>
  <c r="L2175" i="1"/>
  <c r="M2175" i="1"/>
  <c r="J2271" i="1"/>
  <c r="K2271" i="1"/>
  <c r="L2271" i="1"/>
  <c r="M2271" i="1"/>
  <c r="J2313" i="1"/>
  <c r="K2313" i="1"/>
  <c r="L2313" i="1"/>
  <c r="M2313" i="1"/>
  <c r="J1399" i="1"/>
  <c r="K1399" i="1"/>
  <c r="L1399" i="1"/>
  <c r="J1211" i="1"/>
  <c r="K1211" i="1"/>
  <c r="L1211" i="1"/>
  <c r="J1593" i="1"/>
  <c r="K1593" i="1"/>
  <c r="L1593" i="1"/>
  <c r="J674" i="1"/>
  <c r="K674" i="1"/>
  <c r="L674" i="1"/>
  <c r="M674" i="1"/>
  <c r="J1556" i="1"/>
  <c r="K1556" i="1"/>
  <c r="L1556" i="1"/>
  <c r="M1556" i="1"/>
  <c r="J1104" i="1"/>
  <c r="K1104" i="1"/>
  <c r="L1104" i="1"/>
  <c r="M1104" i="1"/>
  <c r="J689" i="1"/>
  <c r="K689" i="1"/>
  <c r="L689" i="1"/>
  <c r="M689" i="1"/>
  <c r="J2074" i="1"/>
  <c r="K2074" i="1"/>
  <c r="L2074" i="1"/>
  <c r="M2074" i="1"/>
  <c r="J992" i="1"/>
  <c r="K992" i="1"/>
  <c r="L992" i="1"/>
  <c r="M992" i="1"/>
  <c r="J226" i="1"/>
  <c r="K226" i="1"/>
  <c r="L226" i="1"/>
  <c r="M226" i="1"/>
  <c r="J1834" i="1"/>
  <c r="K1834" i="1"/>
  <c r="L1834" i="1"/>
  <c r="M1834" i="1"/>
  <c r="J1673" i="1"/>
  <c r="K1673" i="1"/>
  <c r="L1673" i="1"/>
  <c r="M1673" i="1"/>
  <c r="J2073" i="1"/>
  <c r="K2073" i="1"/>
  <c r="L2073" i="1"/>
  <c r="M2073" i="1"/>
  <c r="J1206" i="1"/>
  <c r="K1206" i="1"/>
  <c r="L1206" i="1"/>
  <c r="M1206" i="1"/>
  <c r="J1672" i="1"/>
  <c r="K1672" i="1"/>
  <c r="L1672" i="1"/>
  <c r="M1672" i="1"/>
  <c r="J1722" i="1"/>
  <c r="K1722" i="1"/>
  <c r="L1722" i="1"/>
  <c r="M1722" i="1"/>
  <c r="J492" i="1"/>
  <c r="K492" i="1"/>
  <c r="L492" i="1"/>
  <c r="M492" i="1"/>
  <c r="J1796" i="1"/>
  <c r="K1796" i="1"/>
  <c r="L1796" i="1"/>
  <c r="M1796" i="1"/>
  <c r="J886" i="1"/>
  <c r="K886" i="1"/>
  <c r="L886" i="1"/>
  <c r="M886" i="1"/>
  <c r="J756" i="1"/>
  <c r="K756" i="1"/>
  <c r="L756" i="1"/>
  <c r="M756" i="1"/>
  <c r="J1966" i="1"/>
  <c r="K1966" i="1"/>
  <c r="L1966" i="1"/>
  <c r="M1966" i="1"/>
  <c r="J1840" i="1"/>
  <c r="K1840" i="1"/>
  <c r="L1840" i="1"/>
  <c r="M1840" i="1"/>
  <c r="J813" i="1"/>
  <c r="K813" i="1"/>
  <c r="L813" i="1"/>
  <c r="M813" i="1"/>
  <c r="J398" i="1"/>
  <c r="K398" i="1"/>
  <c r="L398" i="1"/>
  <c r="M398" i="1"/>
  <c r="J436" i="1"/>
  <c r="K436" i="1"/>
  <c r="L436" i="1"/>
  <c r="M436" i="1"/>
  <c r="J980" i="1"/>
  <c r="K980" i="1"/>
  <c r="L980" i="1"/>
  <c r="M980" i="1"/>
  <c r="J1994" i="1"/>
  <c r="K1994" i="1"/>
  <c r="L1994" i="1"/>
  <c r="M1994" i="1"/>
  <c r="J2421" i="1"/>
  <c r="K2421" i="1"/>
  <c r="L2421" i="1"/>
  <c r="M2421" i="1"/>
  <c r="J680" i="1"/>
  <c r="K680" i="1"/>
  <c r="L680" i="1"/>
  <c r="J683" i="1"/>
  <c r="K683" i="1"/>
  <c r="L683" i="1"/>
  <c r="J1953" i="1"/>
  <c r="K1953" i="1"/>
  <c r="L1953" i="1"/>
  <c r="J1833" i="1"/>
  <c r="K1833" i="1"/>
  <c r="L1833" i="1"/>
  <c r="J755" i="1"/>
  <c r="K755" i="1"/>
  <c r="L755" i="1"/>
  <c r="J594" i="1"/>
  <c r="K594" i="1"/>
  <c r="L594" i="1"/>
  <c r="M594" i="1"/>
  <c r="J702" i="1"/>
  <c r="K702" i="1"/>
  <c r="L702" i="1"/>
  <c r="M702" i="1"/>
  <c r="J19" i="1"/>
  <c r="K19" i="1"/>
  <c r="L19" i="1"/>
  <c r="M19" i="1"/>
  <c r="J69" i="1"/>
  <c r="K69" i="1"/>
  <c r="L69" i="1"/>
  <c r="M69" i="1"/>
  <c r="J1605" i="1"/>
  <c r="K1605" i="1"/>
  <c r="L1605" i="1"/>
  <c r="J968" i="1"/>
  <c r="K968" i="1"/>
  <c r="L968" i="1"/>
  <c r="J324" i="1"/>
  <c r="K324" i="1"/>
  <c r="L324" i="1"/>
  <c r="M324" i="1"/>
  <c r="J65" i="1"/>
  <c r="K65" i="1"/>
  <c r="L65" i="1"/>
  <c r="M65" i="1"/>
  <c r="J2031" i="1"/>
  <c r="K2031" i="1"/>
  <c r="L2031" i="1"/>
  <c r="M2031" i="1"/>
  <c r="J1738" i="1"/>
  <c r="K1738" i="1"/>
  <c r="L1738" i="1"/>
  <c r="M1738" i="1"/>
  <c r="J4" i="1"/>
  <c r="K4" i="1"/>
  <c r="L4" i="1"/>
  <c r="M4" i="1"/>
  <c r="J1307" i="1"/>
  <c r="K1307" i="1"/>
  <c r="L1307" i="1"/>
  <c r="M1307" i="1"/>
  <c r="J959" i="1"/>
  <c r="K959" i="1"/>
  <c r="L959" i="1"/>
  <c r="J1795" i="1"/>
  <c r="K1795" i="1"/>
  <c r="L1795" i="1"/>
  <c r="J829" i="1"/>
  <c r="K829" i="1"/>
  <c r="L829" i="1"/>
  <c r="J2141" i="1"/>
  <c r="K2141" i="1"/>
  <c r="L2141" i="1"/>
  <c r="J1942" i="1"/>
  <c r="K1942" i="1"/>
  <c r="L1942" i="1"/>
  <c r="M1942" i="1"/>
  <c r="J2071" i="1"/>
  <c r="K2071" i="1"/>
  <c r="L2071" i="1"/>
  <c r="M2071" i="1"/>
  <c r="J1308" i="1"/>
  <c r="K1308" i="1"/>
  <c r="L1308" i="1"/>
  <c r="J2065" i="1"/>
  <c r="K2065" i="1"/>
  <c r="L2065" i="1"/>
  <c r="M2065" i="1"/>
  <c r="J1864" i="1"/>
  <c r="K1864" i="1"/>
  <c r="L1864" i="1"/>
  <c r="J63" i="1"/>
  <c r="K63" i="1"/>
  <c r="L63" i="1"/>
  <c r="M63" i="1"/>
  <c r="J1901" i="1"/>
  <c r="K1901" i="1"/>
  <c r="L1901" i="1"/>
  <c r="M1901" i="1"/>
  <c r="J2191" i="1"/>
  <c r="K2191" i="1"/>
  <c r="L2191" i="1"/>
  <c r="M2191" i="1"/>
  <c r="J2417" i="1"/>
  <c r="K2417" i="1"/>
  <c r="L2417" i="1"/>
  <c r="M2417" i="1"/>
  <c r="J1093" i="1"/>
  <c r="K1093" i="1"/>
  <c r="L1093" i="1"/>
  <c r="M1093" i="1"/>
  <c r="J1900" i="1"/>
  <c r="K1900" i="1"/>
  <c r="L1900" i="1"/>
  <c r="M1900" i="1"/>
  <c r="J826" i="1"/>
  <c r="K826" i="1"/>
  <c r="L826" i="1"/>
  <c r="J1680" i="1"/>
  <c r="K1680" i="1"/>
  <c r="L1680" i="1"/>
  <c r="J1027" i="1"/>
  <c r="K1027" i="1"/>
  <c r="L1027" i="1"/>
  <c r="M1027" i="1"/>
  <c r="J1627" i="1"/>
  <c r="K1627" i="1"/>
  <c r="L1627" i="1"/>
  <c r="M1627" i="1"/>
  <c r="J1726" i="1"/>
  <c r="K1726" i="1"/>
  <c r="L1726" i="1"/>
  <c r="M1726" i="1"/>
  <c r="J981" i="1"/>
  <c r="K981" i="1"/>
  <c r="L981" i="1"/>
  <c r="J1347" i="1"/>
  <c r="K1347" i="1"/>
  <c r="L1347" i="1"/>
  <c r="M1347" i="1"/>
  <c r="J2316" i="1"/>
  <c r="K2316" i="1"/>
  <c r="L2316" i="1"/>
  <c r="J1538" i="1"/>
  <c r="K1538" i="1"/>
  <c r="L1538" i="1"/>
  <c r="M1538" i="1"/>
  <c r="J64" i="1"/>
  <c r="K64" i="1"/>
  <c r="L64" i="1"/>
  <c r="M64" i="1"/>
  <c r="J1964" i="1"/>
  <c r="K1964" i="1"/>
  <c r="L1964" i="1"/>
  <c r="M1964" i="1"/>
  <c r="J2070" i="1"/>
  <c r="K2070" i="1"/>
  <c r="L2070" i="1"/>
  <c r="M2070" i="1"/>
  <c r="J2068" i="1"/>
  <c r="K2068" i="1"/>
  <c r="L2068" i="1"/>
  <c r="M2068" i="1"/>
  <c r="J1310" i="1"/>
  <c r="K1310" i="1"/>
  <c r="L1310" i="1"/>
  <c r="M1310" i="1"/>
  <c r="J2063" i="1"/>
  <c r="K2063" i="1"/>
  <c r="L2063" i="1"/>
  <c r="J2135" i="1"/>
  <c r="K2135" i="1"/>
  <c r="L2135" i="1"/>
  <c r="M2135" i="1"/>
  <c r="J1767" i="1"/>
  <c r="K1767" i="1"/>
  <c r="L1767" i="1"/>
  <c r="M1767" i="1"/>
  <c r="J2066" i="1"/>
  <c r="K2066" i="1"/>
  <c r="L2066" i="1"/>
  <c r="M2066" i="1"/>
  <c r="J1739" i="1"/>
  <c r="K1739" i="1"/>
  <c r="L1739" i="1"/>
  <c r="M1739" i="1"/>
  <c r="J1306" i="1"/>
  <c r="K1306" i="1"/>
  <c r="L1306" i="1"/>
  <c r="M1306" i="1"/>
  <c r="J2137" i="1"/>
  <c r="K2137" i="1"/>
  <c r="L2137" i="1"/>
  <c r="M2137" i="1"/>
  <c r="J681" i="1"/>
  <c r="K681" i="1"/>
  <c r="L681" i="1"/>
  <c r="M681" i="1"/>
  <c r="J827" i="1"/>
  <c r="K827" i="1"/>
  <c r="L827" i="1"/>
  <c r="M827" i="1"/>
  <c r="J1762" i="1"/>
  <c r="K1762" i="1"/>
  <c r="L1762" i="1"/>
  <c r="M1762" i="1"/>
  <c r="J1761" i="1"/>
  <c r="K1761" i="1"/>
  <c r="L1761" i="1"/>
  <c r="M1761" i="1"/>
  <c r="J2133" i="1"/>
  <c r="K2133" i="1"/>
  <c r="L2133" i="1"/>
  <c r="M2133" i="1"/>
  <c r="J1945" i="1"/>
  <c r="K1945" i="1"/>
  <c r="L1945" i="1"/>
  <c r="M1945" i="1"/>
  <c r="J333" i="1"/>
  <c r="K333" i="1"/>
  <c r="L333" i="1"/>
  <c r="M333" i="1"/>
  <c r="J2339" i="1"/>
  <c r="K2339" i="1"/>
  <c r="L2339" i="1"/>
  <c r="M2339" i="1"/>
  <c r="J1154" i="1"/>
  <c r="K1154" i="1"/>
  <c r="L1154" i="1"/>
  <c r="M1154" i="1"/>
  <c r="J743" i="1"/>
  <c r="K743" i="1"/>
  <c r="L743" i="1"/>
  <c r="M743" i="1"/>
  <c r="J7" i="1"/>
  <c r="K7" i="1"/>
  <c r="L7" i="1"/>
  <c r="M7" i="1"/>
  <c r="J1364" i="1"/>
  <c r="K1364" i="1"/>
  <c r="L1364" i="1"/>
  <c r="M1364" i="1"/>
  <c r="J1216" i="1"/>
  <c r="K1216" i="1"/>
  <c r="L1216" i="1"/>
  <c r="J376" i="1"/>
  <c r="K376" i="1"/>
  <c r="L376" i="1"/>
  <c r="M376" i="1"/>
  <c r="J1946" i="1"/>
  <c r="K1946" i="1"/>
  <c r="L1946" i="1"/>
  <c r="M1946" i="1"/>
  <c r="J1431" i="1"/>
  <c r="K1431" i="1"/>
  <c r="L1431" i="1"/>
  <c r="M1431" i="1"/>
  <c r="J1766" i="1"/>
  <c r="K1766" i="1"/>
  <c r="L1766" i="1"/>
  <c r="M1766" i="1"/>
  <c r="J1374" i="1"/>
  <c r="K1374" i="1"/>
  <c r="L1374" i="1"/>
  <c r="M1374" i="1"/>
  <c r="J592" i="1"/>
  <c r="K592" i="1"/>
  <c r="L592" i="1"/>
  <c r="M592" i="1"/>
  <c r="J1807" i="1"/>
  <c r="K1807" i="1"/>
  <c r="L1807" i="1"/>
  <c r="M1807" i="1"/>
  <c r="J828" i="1"/>
  <c r="K828" i="1"/>
  <c r="L828" i="1"/>
  <c r="M828" i="1"/>
  <c r="J1765" i="1"/>
  <c r="K1765" i="1"/>
  <c r="L1765" i="1"/>
  <c r="M1765" i="1"/>
  <c r="J2062" i="1"/>
  <c r="K2062" i="1"/>
  <c r="L2062" i="1"/>
  <c r="M2062" i="1"/>
  <c r="J1025" i="1"/>
  <c r="K1025" i="1"/>
  <c r="L1025" i="1"/>
  <c r="M1025" i="1"/>
  <c r="J1764" i="1"/>
  <c r="K1764" i="1"/>
  <c r="L1764" i="1"/>
  <c r="M1764" i="1"/>
  <c r="J2002" i="1"/>
  <c r="K2002" i="1"/>
  <c r="L2002" i="1"/>
  <c r="M2002" i="1"/>
  <c r="J1305" i="1"/>
  <c r="K1305" i="1"/>
  <c r="L1305" i="1"/>
  <c r="M1305" i="1"/>
  <c r="J630" i="1"/>
  <c r="K630" i="1"/>
  <c r="L630" i="1"/>
  <c r="M630" i="1"/>
  <c r="J1085" i="1"/>
  <c r="K1085" i="1"/>
  <c r="L1085" i="1"/>
  <c r="M1085" i="1"/>
  <c r="J1083" i="1"/>
  <c r="K1083" i="1"/>
  <c r="L1083" i="1"/>
  <c r="M1083" i="1"/>
  <c r="J744" i="1"/>
  <c r="K744" i="1"/>
  <c r="L744" i="1"/>
  <c r="M744" i="1"/>
  <c r="J2174" i="1"/>
  <c r="K2174" i="1"/>
  <c r="L2174" i="1"/>
  <c r="M2174" i="1"/>
  <c r="J1910" i="1"/>
  <c r="K1910" i="1"/>
  <c r="L1910" i="1"/>
  <c r="M1910" i="1"/>
  <c r="J1161" i="1"/>
  <c r="K1161" i="1"/>
  <c r="L1161" i="1"/>
  <c r="M1161" i="1"/>
  <c r="J1363" i="1"/>
  <c r="K1363" i="1"/>
  <c r="L1363" i="1"/>
  <c r="M1363" i="1"/>
  <c r="J978" i="1"/>
  <c r="K978" i="1"/>
  <c r="L978" i="1"/>
  <c r="M978" i="1"/>
  <c r="J1277" i="1"/>
  <c r="K1277" i="1"/>
  <c r="L1277" i="1"/>
  <c r="M1277" i="1"/>
  <c r="J1948" i="1"/>
  <c r="K1948" i="1"/>
  <c r="L1948" i="1"/>
  <c r="M1948" i="1"/>
  <c r="J2061" i="1"/>
  <c r="K2061" i="1"/>
  <c r="L2061" i="1"/>
  <c r="M2061" i="1"/>
  <c r="J888" i="1"/>
  <c r="K888" i="1"/>
  <c r="L888" i="1"/>
  <c r="M888" i="1"/>
  <c r="J2408" i="1"/>
  <c r="K2408" i="1"/>
  <c r="L2408" i="1"/>
  <c r="M2408" i="1"/>
  <c r="J1438" i="1"/>
  <c r="K1438" i="1"/>
  <c r="L1438" i="1"/>
  <c r="M1438" i="1"/>
  <c r="J748" i="1"/>
  <c r="K748" i="1"/>
  <c r="L748" i="1"/>
  <c r="M748" i="1"/>
  <c r="J9" i="1"/>
  <c r="K9" i="1"/>
  <c r="L9" i="1"/>
  <c r="M9" i="1"/>
  <c r="J1737" i="1"/>
  <c r="K1737" i="1"/>
  <c r="L1737" i="1"/>
  <c r="M1737" i="1"/>
  <c r="J2057" i="1"/>
  <c r="K2057" i="1"/>
  <c r="L2057" i="1"/>
  <c r="M2057" i="1"/>
  <c r="J1464" i="1"/>
  <c r="K1464" i="1"/>
  <c r="L1464" i="1"/>
  <c r="M1464" i="1"/>
  <c r="J2132" i="1"/>
  <c r="K2132" i="1"/>
  <c r="L2132" i="1"/>
  <c r="M2132" i="1"/>
  <c r="J1944" i="1"/>
  <c r="K1944" i="1"/>
  <c r="L1944" i="1"/>
  <c r="M1944" i="1"/>
  <c r="J977" i="1"/>
  <c r="K977" i="1"/>
  <c r="L977" i="1"/>
  <c r="M977" i="1"/>
  <c r="J2142" i="1"/>
  <c r="K2142" i="1"/>
  <c r="L2142" i="1"/>
  <c r="M2142" i="1"/>
  <c r="J2434" i="1"/>
  <c r="K2434" i="1"/>
  <c r="L2434" i="1"/>
  <c r="M2434" i="1"/>
  <c r="J2136" i="1"/>
  <c r="K2136" i="1"/>
  <c r="L2136" i="1"/>
  <c r="M2136" i="1"/>
  <c r="J2139" i="1"/>
  <c r="K2139" i="1"/>
  <c r="L2139" i="1"/>
  <c r="M2139" i="1"/>
  <c r="J2143" i="1"/>
  <c r="K2143" i="1"/>
  <c r="L2143" i="1"/>
  <c r="M2143" i="1"/>
  <c r="J1075" i="1"/>
  <c r="K1075" i="1"/>
  <c r="L1075" i="1"/>
  <c r="M1075" i="1"/>
  <c r="J1921" i="1"/>
  <c r="K1921" i="1"/>
  <c r="L1921" i="1"/>
  <c r="M1921" i="1"/>
  <c r="J1898" i="1"/>
  <c r="K1898" i="1"/>
  <c r="L1898" i="1"/>
  <c r="M1898" i="1"/>
  <c r="J1299" i="1"/>
  <c r="K1299" i="1"/>
  <c r="L1299" i="1"/>
  <c r="M1299" i="1"/>
  <c r="J676" i="1"/>
  <c r="K676" i="1"/>
  <c r="L676" i="1"/>
  <c r="M676" i="1"/>
  <c r="J2173" i="1"/>
  <c r="K2173" i="1"/>
  <c r="L2173" i="1"/>
  <c r="M2173" i="1"/>
  <c r="J1801" i="1"/>
  <c r="K1801" i="1"/>
  <c r="L1801" i="1"/>
  <c r="M1801" i="1"/>
  <c r="J1317" i="1"/>
  <c r="K1317" i="1"/>
  <c r="L1317" i="1"/>
  <c r="M1317" i="1"/>
  <c r="J1362" i="1"/>
  <c r="K1362" i="1"/>
  <c r="L1362" i="1"/>
  <c r="M1362" i="1"/>
  <c r="J1129" i="1"/>
  <c r="K1129" i="1"/>
  <c r="L1129" i="1"/>
  <c r="M1129" i="1"/>
  <c r="J693" i="1"/>
  <c r="K693" i="1"/>
  <c r="L693" i="1"/>
  <c r="J2292" i="1"/>
  <c r="K2292" i="1"/>
  <c r="L2292" i="1"/>
  <c r="M2292" i="1"/>
  <c r="J2272" i="1"/>
  <c r="K2272" i="1"/>
  <c r="L2272" i="1"/>
  <c r="M2272" i="1"/>
  <c r="J1366" i="1"/>
  <c r="K1366" i="1"/>
  <c r="L1366" i="1"/>
  <c r="M1366" i="1"/>
  <c r="J414" i="1"/>
  <c r="K414" i="1"/>
  <c r="L414" i="1"/>
  <c r="M414" i="1"/>
  <c r="J1839" i="1"/>
  <c r="K1839" i="1"/>
  <c r="L1839" i="1"/>
  <c r="M1839" i="1"/>
  <c r="J757" i="1"/>
  <c r="K757" i="1"/>
  <c r="L757" i="1"/>
  <c r="M757" i="1"/>
  <c r="J983" i="1"/>
  <c r="K983" i="1"/>
  <c r="L983" i="1"/>
  <c r="M983" i="1"/>
  <c r="J1159" i="1"/>
  <c r="K1159" i="1"/>
  <c r="L1159" i="1"/>
  <c r="M1159" i="1"/>
  <c r="J1065" i="1"/>
  <c r="K1065" i="1"/>
  <c r="L1065" i="1"/>
  <c r="M1065" i="1"/>
  <c r="J814" i="1"/>
  <c r="K814" i="1"/>
  <c r="L814" i="1"/>
  <c r="M814" i="1"/>
  <c r="J2004" i="1"/>
  <c r="K2004" i="1"/>
  <c r="L2004" i="1"/>
  <c r="M2004" i="1"/>
  <c r="J1902" i="1"/>
  <c r="K1902" i="1"/>
  <c r="L1902" i="1"/>
  <c r="M1902" i="1"/>
  <c r="J1940" i="1"/>
  <c r="K1940" i="1"/>
  <c r="L1940" i="1"/>
  <c r="J2024" i="1"/>
  <c r="K2024" i="1"/>
  <c r="L2024" i="1"/>
  <c r="J2038" i="1"/>
  <c r="K2038" i="1"/>
  <c r="L2038" i="1"/>
  <c r="M2038" i="1"/>
  <c r="J1309" i="1"/>
  <c r="K1309" i="1"/>
  <c r="L1309" i="1"/>
  <c r="M1309" i="1"/>
  <c r="J1304" i="1"/>
  <c r="K1304" i="1"/>
  <c r="L1304" i="1"/>
  <c r="J2001" i="1"/>
  <c r="K2001" i="1"/>
  <c r="L2001" i="1"/>
  <c r="M2001" i="1"/>
  <c r="J2140" i="1"/>
  <c r="K2140" i="1"/>
  <c r="L2140" i="1"/>
  <c r="J2138" i="1"/>
  <c r="K2138" i="1"/>
  <c r="L2138" i="1"/>
  <c r="J2060" i="1"/>
  <c r="K2060" i="1"/>
  <c r="L2060" i="1"/>
  <c r="M2060" i="1"/>
  <c r="J617" i="1"/>
  <c r="K617" i="1"/>
  <c r="L617" i="1"/>
  <c r="M617" i="1"/>
  <c r="J8" i="1"/>
  <c r="K8" i="1"/>
  <c r="L8" i="1"/>
  <c r="M8" i="1"/>
  <c r="J2072" i="1"/>
  <c r="K2072" i="1"/>
  <c r="L2072" i="1"/>
  <c r="J1376" i="1"/>
  <c r="K1376" i="1"/>
  <c r="L1376" i="1"/>
  <c r="J264" i="1"/>
  <c r="K264" i="1"/>
  <c r="L264" i="1"/>
  <c r="M264" i="1"/>
  <c r="J2134" i="1"/>
  <c r="K2134" i="1"/>
  <c r="L2134" i="1"/>
  <c r="J1748" i="1"/>
  <c r="K1748" i="1"/>
  <c r="L1748" i="1"/>
  <c r="M1748" i="1"/>
  <c r="J1430" i="1"/>
  <c r="K1430" i="1"/>
  <c r="L1430" i="1"/>
  <c r="M1430" i="1"/>
  <c r="J956" i="1"/>
  <c r="K956" i="1"/>
  <c r="L956" i="1"/>
  <c r="J1846" i="1"/>
  <c r="K1846" i="1"/>
  <c r="L1846" i="1"/>
  <c r="J1637" i="1"/>
  <c r="K1637" i="1"/>
  <c r="L1637" i="1"/>
  <c r="M1637" i="1"/>
  <c r="J1989" i="1"/>
  <c r="K1989" i="1"/>
  <c r="L1989" i="1"/>
  <c r="M1989" i="1"/>
  <c r="J1061" i="1"/>
  <c r="K1061" i="1"/>
  <c r="L1061" i="1"/>
  <c r="J2373" i="1"/>
  <c r="K2373" i="1"/>
  <c r="L2373" i="1"/>
  <c r="M2373" i="1"/>
  <c r="J1908" i="1"/>
  <c r="K1908" i="1"/>
  <c r="L1908" i="1"/>
  <c r="M1908" i="1"/>
  <c r="J1629" i="1"/>
  <c r="K1629" i="1"/>
  <c r="L1629" i="1"/>
  <c r="J62" i="1"/>
  <c r="K62" i="1"/>
  <c r="L62" i="1"/>
  <c r="J1343" i="1"/>
  <c r="K1343" i="1"/>
  <c r="L1343" i="1"/>
  <c r="M1343" i="1"/>
  <c r="J1384" i="1"/>
  <c r="K1384" i="1"/>
  <c r="L1384" i="1"/>
  <c r="M1384" i="1"/>
  <c r="J55" i="1"/>
  <c r="K55" i="1"/>
  <c r="L55" i="1"/>
  <c r="M55" i="1"/>
  <c r="J1831" i="1"/>
  <c r="K1831" i="1"/>
  <c r="L1831" i="1"/>
  <c r="M1831" i="1"/>
  <c r="J1194" i="1"/>
  <c r="K1194" i="1"/>
  <c r="L1194" i="1"/>
  <c r="M1194" i="1"/>
  <c r="J2248" i="1"/>
  <c r="K2248" i="1"/>
  <c r="L2248" i="1"/>
  <c r="M2248" i="1"/>
  <c r="J2428" i="1"/>
  <c r="K2428" i="1"/>
  <c r="L2428" i="1"/>
  <c r="M2428" i="1"/>
  <c r="J1426" i="1"/>
  <c r="K1426" i="1"/>
  <c r="L1426" i="1"/>
  <c r="J1626" i="1"/>
  <c r="K1626" i="1"/>
  <c r="L1626" i="1"/>
  <c r="J1405" i="1"/>
  <c r="K1405" i="1"/>
  <c r="L1405" i="1"/>
  <c r="M1405" i="1"/>
  <c r="J1422" i="1"/>
  <c r="K1422" i="1"/>
  <c r="L1422" i="1"/>
  <c r="M1422" i="1"/>
  <c r="J560" i="1"/>
  <c r="K560" i="1"/>
  <c r="L560" i="1"/>
  <c r="M560" i="1"/>
  <c r="J2327" i="1"/>
  <c r="K2327" i="1"/>
  <c r="L2327" i="1"/>
  <c r="M2327" i="1"/>
  <c r="J2028" i="1"/>
  <c r="K2028" i="1"/>
  <c r="L2028" i="1"/>
  <c r="M2028" i="1"/>
  <c r="J1466" i="1"/>
  <c r="K1466" i="1"/>
  <c r="L1466" i="1"/>
  <c r="M1466" i="1"/>
  <c r="J1208" i="1"/>
  <c r="K1208" i="1"/>
  <c r="L1208" i="1"/>
  <c r="M1208" i="1"/>
  <c r="J838" i="1"/>
  <c r="K838" i="1"/>
  <c r="L838" i="1"/>
  <c r="M838" i="1"/>
  <c r="J1926" i="1"/>
  <c r="K1926" i="1"/>
  <c r="L1926" i="1"/>
  <c r="M1926" i="1"/>
  <c r="J2051" i="1"/>
  <c r="K2051" i="1"/>
  <c r="L2051" i="1"/>
  <c r="M2051" i="1"/>
  <c r="J1947" i="1"/>
  <c r="K1947" i="1"/>
  <c r="L1947" i="1"/>
  <c r="M1947" i="1"/>
  <c r="J1660" i="1"/>
  <c r="K1660" i="1"/>
  <c r="L1660" i="1"/>
  <c r="M1660" i="1"/>
  <c r="J1682" i="1"/>
  <c r="K1682" i="1"/>
  <c r="L1682" i="1"/>
  <c r="M1682" i="1"/>
  <c r="J945" i="1"/>
  <c r="K945" i="1"/>
  <c r="L945" i="1"/>
  <c r="M945" i="1"/>
  <c r="J1461" i="1"/>
  <c r="K1461" i="1"/>
  <c r="L1461" i="1"/>
  <c r="M1461" i="1"/>
  <c r="J1009" i="1"/>
  <c r="K1009" i="1"/>
  <c r="L1009" i="1"/>
  <c r="M1009" i="1"/>
  <c r="J707" i="1"/>
  <c r="K707" i="1"/>
  <c r="L707" i="1"/>
  <c r="M707" i="1"/>
  <c r="J1805" i="1"/>
  <c r="K1805" i="1"/>
  <c r="L1805" i="1"/>
  <c r="M1805" i="1"/>
  <c r="J784" i="1"/>
  <c r="K784" i="1"/>
  <c r="L784" i="1"/>
  <c r="J899" i="1"/>
  <c r="K899" i="1"/>
  <c r="L899" i="1"/>
  <c r="M899" i="1"/>
  <c r="J1925" i="1"/>
  <c r="K1925" i="1"/>
  <c r="L1925" i="1"/>
  <c r="M1925" i="1"/>
  <c r="J1643" i="1"/>
  <c r="K1643" i="1"/>
  <c r="L1643" i="1"/>
  <c r="J1809" i="1"/>
  <c r="K1809" i="1"/>
  <c r="L1809" i="1"/>
  <c r="M1809" i="1"/>
  <c r="J1869" i="1"/>
  <c r="K1869" i="1"/>
  <c r="L1869" i="1"/>
  <c r="M1869" i="1"/>
  <c r="J1386" i="1"/>
  <c r="K1386" i="1"/>
  <c r="L1386" i="1"/>
  <c r="M1386" i="1"/>
  <c r="J763" i="1"/>
  <c r="K763" i="1"/>
  <c r="L763" i="1"/>
  <c r="M763" i="1"/>
  <c r="J2352" i="1"/>
  <c r="K2352" i="1"/>
  <c r="L2352" i="1"/>
  <c r="M2352" i="1"/>
  <c r="J1800" i="1"/>
  <c r="K1800" i="1"/>
  <c r="L1800" i="1"/>
  <c r="M1800" i="1"/>
  <c r="J1319" i="1"/>
  <c r="K1319" i="1"/>
  <c r="L1319" i="1"/>
  <c r="M1319" i="1"/>
  <c r="J1260" i="1"/>
  <c r="K1260" i="1"/>
  <c r="L1260" i="1"/>
  <c r="M1260" i="1"/>
  <c r="J1412" i="1"/>
  <c r="K1412" i="1"/>
  <c r="L1412" i="1"/>
  <c r="M1412" i="1"/>
  <c r="J103" i="1"/>
  <c r="K103" i="1"/>
  <c r="L103" i="1"/>
  <c r="M103" i="1"/>
  <c r="J875" i="1"/>
  <c r="K875" i="1"/>
  <c r="L875" i="1"/>
  <c r="M875" i="1"/>
  <c r="J1724" i="1"/>
  <c r="K1724" i="1"/>
  <c r="L1724" i="1"/>
  <c r="M1724" i="1"/>
  <c r="J1411" i="1"/>
  <c r="K1411" i="1"/>
  <c r="L1411" i="1"/>
  <c r="M1411" i="1"/>
  <c r="J2335" i="1"/>
  <c r="K2335" i="1"/>
  <c r="L2335" i="1"/>
  <c r="M2335" i="1"/>
  <c r="J2231" i="1"/>
  <c r="K2231" i="1"/>
  <c r="L2231" i="1"/>
  <c r="M2231" i="1"/>
  <c r="J2365" i="1"/>
  <c r="K2365" i="1"/>
  <c r="L2365" i="1"/>
  <c r="M2365" i="1"/>
  <c r="J1478" i="1"/>
  <c r="K1478" i="1"/>
  <c r="L1478" i="1"/>
  <c r="M1478" i="1"/>
  <c r="J1525" i="1"/>
  <c r="K1525" i="1"/>
  <c r="L1525" i="1"/>
  <c r="M1525" i="1"/>
  <c r="J740" i="1"/>
  <c r="K740" i="1"/>
  <c r="L740" i="1"/>
  <c r="M740" i="1"/>
  <c r="J2211" i="1"/>
  <c r="K2211" i="1"/>
  <c r="L2211" i="1"/>
  <c r="M2211" i="1"/>
  <c r="J1611" i="1"/>
  <c r="K1611" i="1"/>
  <c r="L1611" i="1"/>
  <c r="M1611" i="1"/>
  <c r="J986" i="1"/>
  <c r="K986" i="1"/>
  <c r="L986" i="1"/>
  <c r="M986" i="1"/>
  <c r="J1791" i="1"/>
  <c r="K1791" i="1"/>
  <c r="L1791" i="1"/>
  <c r="M1791" i="1"/>
  <c r="J901" i="1"/>
  <c r="K901" i="1"/>
  <c r="L901" i="1"/>
  <c r="M901" i="1"/>
  <c r="J1531" i="1"/>
  <c r="K1531" i="1"/>
  <c r="L1531" i="1"/>
  <c r="M1531" i="1"/>
  <c r="J1424" i="1"/>
  <c r="K1424" i="1"/>
  <c r="L1424" i="1"/>
  <c r="M1424" i="1"/>
  <c r="J285" i="1"/>
  <c r="K285" i="1"/>
  <c r="L285" i="1"/>
  <c r="M285" i="1"/>
  <c r="J1999" i="1"/>
  <c r="K1999" i="1"/>
  <c r="L1999" i="1"/>
  <c r="M1999" i="1"/>
  <c r="J1488" i="1"/>
  <c r="K1488" i="1"/>
  <c r="L1488" i="1"/>
  <c r="M1488" i="1"/>
  <c r="J991" i="1"/>
  <c r="K991" i="1"/>
  <c r="L991" i="1"/>
  <c r="M991" i="1"/>
  <c r="J735" i="1"/>
  <c r="K735" i="1"/>
  <c r="L735" i="1"/>
  <c r="M735" i="1"/>
  <c r="J1014" i="1"/>
  <c r="K1014" i="1"/>
  <c r="L1014" i="1"/>
  <c r="M1014" i="1"/>
  <c r="J765" i="1"/>
  <c r="K765" i="1"/>
  <c r="L765" i="1"/>
  <c r="M765" i="1"/>
  <c r="J1341" i="1"/>
  <c r="K1341" i="1"/>
  <c r="L1341" i="1"/>
  <c r="M1341" i="1"/>
  <c r="J1390" i="1"/>
  <c r="K1390" i="1"/>
  <c r="L1390" i="1"/>
  <c r="M1390" i="1"/>
  <c r="J477" i="1"/>
  <c r="K477" i="1"/>
  <c r="L477" i="1"/>
  <c r="M477" i="1"/>
  <c r="J1428" i="1"/>
  <c r="K1428" i="1"/>
  <c r="L1428" i="1"/>
  <c r="M1428" i="1"/>
  <c r="J369" i="1"/>
  <c r="K369" i="1"/>
  <c r="L369" i="1"/>
  <c r="M369" i="1"/>
  <c r="J2029" i="1"/>
  <c r="K2029" i="1"/>
  <c r="L2029" i="1"/>
  <c r="M2029" i="1"/>
  <c r="J354" i="1"/>
  <c r="K354" i="1"/>
  <c r="L354" i="1"/>
  <c r="M354" i="1"/>
  <c r="J2340" i="1"/>
  <c r="K2340" i="1"/>
  <c r="L2340" i="1"/>
  <c r="M2340" i="1"/>
  <c r="J1828" i="1"/>
  <c r="K1828" i="1"/>
  <c r="L1828" i="1"/>
  <c r="M1828" i="1"/>
  <c r="J1655" i="1"/>
  <c r="K1655" i="1"/>
  <c r="L1655" i="1"/>
  <c r="J1415" i="1"/>
  <c r="K1415" i="1"/>
  <c r="L1415" i="1"/>
  <c r="M1415" i="1"/>
  <c r="J1221" i="1"/>
  <c r="K1221" i="1"/>
  <c r="L1221" i="1"/>
  <c r="M1221" i="1"/>
  <c r="J1620" i="1"/>
  <c r="K1620" i="1"/>
  <c r="L1620" i="1"/>
  <c r="M1620" i="1"/>
  <c r="J2104" i="1"/>
  <c r="K2104" i="1"/>
  <c r="L2104" i="1"/>
  <c r="M2104" i="1"/>
  <c r="J2103" i="1"/>
  <c r="K2103" i="1"/>
  <c r="L2103" i="1"/>
  <c r="M2103" i="1"/>
  <c r="J1838" i="1"/>
  <c r="K1838" i="1"/>
  <c r="L1838" i="1"/>
  <c r="M1838" i="1"/>
  <c r="J1676" i="1"/>
  <c r="K1676" i="1"/>
  <c r="L1676" i="1"/>
  <c r="M1676" i="1"/>
  <c r="J1388" i="1"/>
  <c r="K1388" i="1"/>
  <c r="L1388" i="1"/>
  <c r="M1388" i="1"/>
  <c r="J1792" i="1"/>
  <c r="K1792" i="1"/>
  <c r="L1792" i="1"/>
  <c r="M1792" i="1"/>
  <c r="J2188" i="1"/>
  <c r="K2188" i="1"/>
  <c r="L2188" i="1"/>
  <c r="M2188" i="1"/>
  <c r="J1243" i="1"/>
  <c r="K1243" i="1"/>
  <c r="L1243" i="1"/>
  <c r="M1243" i="1"/>
  <c r="J1553" i="1"/>
  <c r="K1553" i="1"/>
  <c r="L1553" i="1"/>
  <c r="M1553" i="1"/>
  <c r="J1327" i="1"/>
  <c r="K1327" i="1"/>
  <c r="L1327" i="1"/>
  <c r="M1327" i="1"/>
  <c r="J2033" i="1"/>
  <c r="K2033" i="1"/>
  <c r="L2033" i="1"/>
  <c r="M2033" i="1"/>
  <c r="J1124" i="1"/>
  <c r="K1124" i="1"/>
  <c r="L1124" i="1"/>
  <c r="M1124" i="1"/>
  <c r="J1338" i="1"/>
  <c r="K1338" i="1"/>
  <c r="L1338" i="1"/>
  <c r="M1338" i="1"/>
  <c r="J1760" i="1"/>
  <c r="K1760" i="1"/>
  <c r="L1760" i="1"/>
  <c r="M1760" i="1"/>
  <c r="J1131" i="1"/>
  <c r="K1131" i="1"/>
  <c r="L1131" i="1"/>
  <c r="M1131" i="1"/>
  <c r="J1630" i="1"/>
  <c r="K1630" i="1"/>
  <c r="L1630" i="1"/>
  <c r="M1630" i="1"/>
  <c r="J1443" i="1"/>
  <c r="K1443" i="1"/>
  <c r="L1443" i="1"/>
  <c r="M1443" i="1"/>
  <c r="J1523" i="1"/>
  <c r="K1523" i="1"/>
  <c r="L1523" i="1"/>
  <c r="M1523" i="1"/>
  <c r="J1656" i="1"/>
  <c r="K1656" i="1"/>
  <c r="L1656" i="1"/>
  <c r="M1656" i="1"/>
  <c r="J1909" i="1"/>
  <c r="K1909" i="1"/>
  <c r="L1909" i="1"/>
  <c r="M1909" i="1"/>
  <c r="J1039" i="1"/>
  <c r="K1039" i="1"/>
  <c r="L1039" i="1"/>
  <c r="M1039" i="1"/>
  <c r="J1576" i="1"/>
  <c r="K1576" i="1"/>
  <c r="L1576" i="1"/>
  <c r="M1576" i="1"/>
  <c r="J1148" i="1"/>
  <c r="K1148" i="1"/>
  <c r="L1148" i="1"/>
  <c r="M1148" i="1"/>
  <c r="J200" i="1"/>
  <c r="K200" i="1"/>
  <c r="L200" i="1"/>
  <c r="M200" i="1"/>
  <c r="J1933" i="1"/>
  <c r="K1933" i="1"/>
  <c r="L1933" i="1"/>
  <c r="J787" i="1"/>
  <c r="K787" i="1"/>
  <c r="L787" i="1"/>
  <c r="J2343" i="1"/>
  <c r="K2343" i="1"/>
  <c r="L2343" i="1"/>
  <c r="J911" i="1"/>
  <c r="K911" i="1"/>
  <c r="L911" i="1"/>
  <c r="J1275" i="1"/>
  <c r="K1275" i="1"/>
  <c r="L1275" i="1"/>
  <c r="J1209" i="1"/>
  <c r="K1209" i="1"/>
  <c r="L1209" i="1"/>
  <c r="M1209" i="1"/>
  <c r="J1213" i="1"/>
  <c r="K1213" i="1"/>
  <c r="L1213" i="1"/>
  <c r="M1213" i="1"/>
  <c r="J1263" i="1"/>
  <c r="K1263" i="1"/>
  <c r="L1263" i="1"/>
  <c r="M1263" i="1"/>
  <c r="J1463" i="1"/>
  <c r="K1463" i="1"/>
  <c r="L1463" i="1"/>
  <c r="M1463" i="1"/>
  <c r="J372" i="1"/>
  <c r="K372" i="1"/>
  <c r="L372" i="1"/>
  <c r="M372" i="1"/>
  <c r="J1157" i="1"/>
  <c r="K1157" i="1"/>
  <c r="L1157" i="1"/>
  <c r="J2215" i="1"/>
  <c r="K2215" i="1"/>
  <c r="L2215" i="1"/>
  <c r="M2215" i="1"/>
  <c r="J2181" i="1"/>
  <c r="K2181" i="1"/>
  <c r="L2181" i="1"/>
  <c r="M2181" i="1"/>
  <c r="J232" i="1"/>
  <c r="K232" i="1"/>
  <c r="L232" i="1"/>
  <c r="M232" i="1"/>
  <c r="J1793" i="1"/>
  <c r="K1793" i="1"/>
  <c r="L1793" i="1"/>
  <c r="M1793" i="1"/>
  <c r="J1123" i="1"/>
  <c r="K1123" i="1"/>
  <c r="L1123" i="1"/>
  <c r="J1589" i="1"/>
  <c r="K1589" i="1"/>
  <c r="L1589" i="1"/>
  <c r="J792" i="1"/>
  <c r="K792" i="1"/>
  <c r="L792" i="1"/>
  <c r="J969" i="1"/>
  <c r="K969" i="1"/>
  <c r="L969" i="1"/>
  <c r="J637" i="1"/>
  <c r="K637" i="1"/>
  <c r="L637" i="1"/>
  <c r="M637" i="1"/>
  <c r="J449" i="1"/>
  <c r="K449" i="1"/>
  <c r="L449" i="1"/>
  <c r="J810" i="1"/>
  <c r="K810" i="1"/>
  <c r="L810" i="1"/>
  <c r="M810" i="1"/>
  <c r="J1725" i="1"/>
  <c r="K1725" i="1"/>
  <c r="L1725" i="1"/>
  <c r="M1725" i="1"/>
  <c r="J367" i="1"/>
  <c r="K367" i="1"/>
  <c r="L367" i="1"/>
  <c r="M367" i="1"/>
  <c r="J841" i="1"/>
  <c r="K841" i="1"/>
  <c r="L841" i="1"/>
  <c r="J1841" i="1"/>
  <c r="K1841" i="1"/>
  <c r="L1841" i="1"/>
  <c r="J708" i="1"/>
  <c r="K708" i="1"/>
  <c r="L708" i="1"/>
  <c r="J364" i="1"/>
  <c r="K364" i="1"/>
  <c r="L364" i="1"/>
  <c r="M364" i="1"/>
  <c r="J2232" i="1"/>
  <c r="K2232" i="1"/>
  <c r="L2232" i="1"/>
  <c r="M2232" i="1"/>
  <c r="J60" i="1"/>
  <c r="K60" i="1"/>
  <c r="L60" i="1"/>
  <c r="M60" i="1"/>
  <c r="J283" i="1"/>
  <c r="K283" i="1"/>
  <c r="L283" i="1"/>
  <c r="M283" i="1"/>
  <c r="J725" i="1"/>
  <c r="K725" i="1"/>
  <c r="L725" i="1"/>
  <c r="M725" i="1"/>
  <c r="J2116" i="1"/>
  <c r="K2116" i="1"/>
  <c r="L2116" i="1"/>
  <c r="M2116" i="1"/>
  <c r="J1482" i="1"/>
  <c r="K1482" i="1"/>
  <c r="L1482" i="1"/>
  <c r="M1482" i="1"/>
  <c r="J2081" i="1"/>
  <c r="K2081" i="1"/>
  <c r="L2081" i="1"/>
  <c r="M2081" i="1"/>
  <c r="J1235" i="1"/>
  <c r="K1235" i="1"/>
  <c r="L1235" i="1"/>
  <c r="M1235" i="1"/>
  <c r="J1139" i="1"/>
  <c r="K1139" i="1"/>
  <c r="L1139" i="1"/>
  <c r="M1139" i="1"/>
  <c r="J1614" i="1"/>
  <c r="K1614" i="1"/>
  <c r="L1614" i="1"/>
  <c r="M1614" i="1"/>
  <c r="J1210" i="1"/>
  <c r="K1210" i="1"/>
  <c r="L1210" i="1"/>
  <c r="M1210" i="1"/>
  <c r="J1130" i="1"/>
  <c r="K1130" i="1"/>
  <c r="L1130" i="1"/>
  <c r="M1130" i="1"/>
  <c r="J1469" i="1"/>
  <c r="K1469" i="1"/>
  <c r="L1469" i="1"/>
  <c r="M1469" i="1"/>
  <c r="J871" i="1"/>
  <c r="K871" i="1"/>
  <c r="L871" i="1"/>
  <c r="M871" i="1"/>
  <c r="J1413" i="1"/>
  <c r="K1413" i="1"/>
  <c r="L1413" i="1"/>
  <c r="M1413" i="1"/>
  <c r="J897" i="1"/>
  <c r="K897" i="1"/>
  <c r="L897" i="1"/>
  <c r="M897" i="1"/>
  <c r="J1286" i="1"/>
  <c r="K1286" i="1"/>
  <c r="L1286" i="1"/>
  <c r="M1286" i="1"/>
  <c r="J1331" i="1"/>
  <c r="K1331" i="1"/>
  <c r="L1331" i="1"/>
  <c r="M1331" i="1"/>
  <c r="J799" i="1"/>
  <c r="K799" i="1"/>
  <c r="L799" i="1"/>
  <c r="M799" i="1"/>
  <c r="J600" i="1"/>
  <c r="K600" i="1"/>
  <c r="L600" i="1"/>
  <c r="J2358" i="1"/>
  <c r="K2358" i="1"/>
  <c r="L2358" i="1"/>
  <c r="J1612" i="1"/>
  <c r="K1612" i="1"/>
  <c r="L1612" i="1"/>
  <c r="J1289" i="1"/>
  <c r="K1289" i="1"/>
  <c r="L1289" i="1"/>
  <c r="M1289" i="1"/>
  <c r="J1382" i="1"/>
  <c r="K1382" i="1"/>
  <c r="L1382" i="1"/>
  <c r="M1382" i="1"/>
  <c r="J1015" i="1"/>
  <c r="K1015" i="1"/>
  <c r="L1015" i="1"/>
  <c r="M1015" i="1"/>
  <c r="J1825" i="1"/>
  <c r="K1825" i="1"/>
  <c r="L1825" i="1"/>
  <c r="M1825" i="1"/>
  <c r="J889" i="1"/>
  <c r="K889" i="1"/>
  <c r="L889" i="1"/>
  <c r="M889" i="1"/>
  <c r="J1604" i="1"/>
  <c r="K1604" i="1"/>
  <c r="L1604" i="1"/>
  <c r="M1604" i="1"/>
  <c r="J1616" i="1"/>
  <c r="K1616" i="1"/>
  <c r="L1616" i="1"/>
  <c r="M1616" i="1"/>
  <c r="J884" i="1"/>
  <c r="K884" i="1"/>
  <c r="L884" i="1"/>
  <c r="M884" i="1"/>
  <c r="J955" i="1"/>
  <c r="K955" i="1"/>
  <c r="L955" i="1"/>
  <c r="M955" i="1"/>
  <c r="J1853" i="1"/>
  <c r="K1853" i="1"/>
  <c r="L1853" i="1"/>
  <c r="M1853" i="1"/>
  <c r="J1272" i="1"/>
  <c r="K1272" i="1"/>
  <c r="L1272" i="1"/>
  <c r="J363" i="1"/>
  <c r="K363" i="1"/>
  <c r="L363" i="1"/>
  <c r="M363" i="1"/>
  <c r="J890" i="1"/>
  <c r="K890" i="1"/>
  <c r="L890" i="1"/>
  <c r="M890" i="1"/>
  <c r="J1011" i="1"/>
  <c r="K1011" i="1"/>
  <c r="L1011" i="1"/>
  <c r="M1011" i="1"/>
  <c r="J1719" i="1"/>
  <c r="K1719" i="1"/>
  <c r="L1719" i="1"/>
  <c r="M1719" i="1"/>
  <c r="J519" i="1"/>
  <c r="K519" i="1"/>
  <c r="L519" i="1"/>
  <c r="M519" i="1"/>
  <c r="J1586" i="1"/>
  <c r="K1586" i="1"/>
  <c r="L1586" i="1"/>
  <c r="M1586" i="1"/>
  <c r="J1098" i="1"/>
  <c r="K1098" i="1"/>
  <c r="L1098" i="1"/>
  <c r="M1098" i="1"/>
  <c r="J1311" i="1"/>
  <c r="K1311" i="1"/>
  <c r="L1311" i="1"/>
  <c r="M1311" i="1"/>
  <c r="J2273" i="1"/>
  <c r="K2273" i="1"/>
  <c r="L2273" i="1"/>
  <c r="M2273" i="1"/>
  <c r="J1530" i="1"/>
  <c r="K1530" i="1"/>
  <c r="L1530" i="1"/>
  <c r="M1530" i="1"/>
  <c r="J326" i="1"/>
  <c r="K326" i="1"/>
  <c r="L326" i="1"/>
  <c r="M326" i="1"/>
  <c r="J2025" i="1"/>
  <c r="K2025" i="1"/>
  <c r="L2025" i="1"/>
  <c r="M2025" i="1"/>
  <c r="J764" i="1"/>
  <c r="K764" i="1"/>
  <c r="L764" i="1"/>
  <c r="M764" i="1"/>
  <c r="J1281" i="1"/>
  <c r="K1281" i="1"/>
  <c r="L1281" i="1"/>
  <c r="M1281" i="1"/>
  <c r="J1580" i="1"/>
  <c r="K1580" i="1"/>
  <c r="L1580" i="1"/>
  <c r="M1580" i="1"/>
  <c r="J1858" i="1"/>
  <c r="K1858" i="1"/>
  <c r="L1858" i="1"/>
  <c r="M1858" i="1"/>
  <c r="J2145" i="1"/>
  <c r="K2145" i="1"/>
  <c r="L2145" i="1"/>
  <c r="M2145" i="1"/>
  <c r="J2020" i="1"/>
  <c r="K2020" i="1"/>
  <c r="L2020" i="1"/>
  <c r="M2020" i="1"/>
  <c r="J1613" i="1"/>
  <c r="K1613" i="1"/>
  <c r="L1613" i="1"/>
  <c r="M1613" i="1"/>
  <c r="J864" i="1"/>
  <c r="K864" i="1"/>
  <c r="L864" i="1"/>
  <c r="M864" i="1"/>
  <c r="J967" i="1"/>
  <c r="K967" i="1"/>
  <c r="L967" i="1"/>
  <c r="M967" i="1"/>
  <c r="J608" i="1"/>
  <c r="K608" i="1"/>
  <c r="L608" i="1"/>
  <c r="M608" i="1"/>
  <c r="J736" i="1"/>
  <c r="K736" i="1"/>
  <c r="L736" i="1"/>
  <c r="M736" i="1"/>
  <c r="J1427" i="1"/>
  <c r="K1427" i="1"/>
  <c r="L1427" i="1"/>
  <c r="M1427" i="1"/>
  <c r="J719" i="1"/>
  <c r="K719" i="1"/>
  <c r="L719" i="1"/>
  <c r="M719" i="1"/>
  <c r="J1372" i="1"/>
  <c r="K1372" i="1"/>
  <c r="L1372" i="1"/>
  <c r="J1360" i="1"/>
  <c r="K1360" i="1"/>
  <c r="L1360" i="1"/>
  <c r="M1360" i="1"/>
  <c r="J1293" i="1"/>
  <c r="K1293" i="1"/>
  <c r="L1293" i="1"/>
  <c r="J896" i="1"/>
  <c r="K896" i="1"/>
  <c r="L896" i="1"/>
  <c r="M896" i="1"/>
  <c r="J2129" i="1"/>
  <c r="K2129" i="1"/>
  <c r="L2129" i="1"/>
  <c r="M2129" i="1"/>
  <c r="J2363" i="1"/>
  <c r="K2363" i="1"/>
  <c r="L2363" i="1"/>
  <c r="M2363" i="1"/>
  <c r="J266" i="1"/>
  <c r="K266" i="1"/>
  <c r="L266" i="1"/>
  <c r="M266" i="1"/>
  <c r="J2190" i="1"/>
  <c r="K2190" i="1"/>
  <c r="L2190" i="1"/>
  <c r="M2190" i="1"/>
  <c r="J1284" i="1"/>
  <c r="K1284" i="1"/>
  <c r="L1284" i="1"/>
  <c r="M1284" i="1"/>
  <c r="J1081" i="1"/>
  <c r="K1081" i="1"/>
  <c r="L1081" i="1"/>
  <c r="M1081" i="1"/>
  <c r="J2003" i="1"/>
  <c r="K2003" i="1"/>
  <c r="L2003" i="1"/>
  <c r="M2003" i="1"/>
  <c r="J1892" i="1"/>
  <c r="K1892" i="1"/>
  <c r="L1892" i="1"/>
  <c r="M1892" i="1"/>
  <c r="J2021" i="1"/>
  <c r="K2021" i="1"/>
  <c r="L2021" i="1"/>
  <c r="M2021" i="1"/>
  <c r="J887" i="1"/>
  <c r="K887" i="1"/>
  <c r="L887" i="1"/>
  <c r="J2078" i="1"/>
  <c r="K2078" i="1"/>
  <c r="L2078" i="1"/>
  <c r="M2078" i="1"/>
  <c r="J953" i="1"/>
  <c r="K953" i="1"/>
  <c r="L953" i="1"/>
  <c r="M953" i="1"/>
  <c r="J2196" i="1"/>
  <c r="K2196" i="1"/>
  <c r="L2196" i="1"/>
  <c r="M2196" i="1"/>
  <c r="J1030" i="1"/>
  <c r="K1030" i="1"/>
  <c r="L1030" i="1"/>
  <c r="M1030" i="1"/>
  <c r="J2019" i="1"/>
  <c r="K2019" i="1"/>
  <c r="L2019" i="1"/>
  <c r="M2019" i="1"/>
  <c r="J2195" i="1"/>
  <c r="K2195" i="1"/>
  <c r="L2195" i="1"/>
  <c r="M2195" i="1"/>
  <c r="J1636" i="1"/>
  <c r="K1636" i="1"/>
  <c r="L1636" i="1"/>
  <c r="J334" i="1"/>
  <c r="K334" i="1"/>
  <c r="L334" i="1"/>
  <c r="M334" i="1"/>
  <c r="J1099" i="1"/>
  <c r="K1099" i="1"/>
  <c r="L1099" i="1"/>
  <c r="J307" i="1"/>
  <c r="K307" i="1"/>
  <c r="L307" i="1"/>
  <c r="M307" i="1"/>
  <c r="J2167" i="1"/>
  <c r="K2167" i="1"/>
  <c r="L2167" i="1"/>
  <c r="M2167" i="1"/>
  <c r="J1790" i="1"/>
  <c r="K1790" i="1"/>
  <c r="L1790" i="1"/>
  <c r="M1790" i="1"/>
  <c r="J979" i="1"/>
  <c r="K979" i="1"/>
  <c r="L979" i="1"/>
  <c r="M979" i="1"/>
  <c r="J1204" i="1"/>
  <c r="K1204" i="1"/>
  <c r="L1204" i="1"/>
  <c r="J652" i="1"/>
  <c r="K652" i="1"/>
  <c r="L652" i="1"/>
  <c r="M652" i="1"/>
  <c r="J2293" i="1"/>
  <c r="K2293" i="1"/>
  <c r="L2293" i="1"/>
  <c r="M2293" i="1"/>
  <c r="J1313" i="1"/>
  <c r="K1313" i="1"/>
  <c r="L1313" i="1"/>
  <c r="J1555" i="1"/>
  <c r="K1555" i="1"/>
  <c r="L1555" i="1"/>
  <c r="M1555" i="1"/>
  <c r="J1013" i="1"/>
  <c r="K1013" i="1"/>
  <c r="L1013" i="1"/>
  <c r="M1013" i="1"/>
  <c r="J1333" i="1"/>
  <c r="K1333" i="1"/>
  <c r="L1333" i="1"/>
  <c r="M1333" i="1"/>
  <c r="J2176" i="1"/>
  <c r="K2176" i="1"/>
  <c r="L2176" i="1"/>
  <c r="M2176" i="1"/>
  <c r="J412" i="1"/>
  <c r="K412" i="1"/>
  <c r="L412" i="1"/>
  <c r="J770" i="1"/>
  <c r="K770" i="1"/>
  <c r="L770" i="1"/>
  <c r="M770" i="1"/>
  <c r="J1361" i="1"/>
  <c r="K1361" i="1"/>
  <c r="L1361" i="1"/>
  <c r="M1361" i="1"/>
  <c r="J2331" i="1"/>
  <c r="K2331" i="1"/>
  <c r="L2331" i="1"/>
  <c r="M2331" i="1"/>
  <c r="J2244" i="1"/>
  <c r="K2244" i="1"/>
  <c r="L2244" i="1"/>
  <c r="J1389" i="1"/>
  <c r="K1389" i="1"/>
  <c r="L1389" i="1"/>
  <c r="J1606" i="1"/>
  <c r="K1606" i="1"/>
  <c r="L1606" i="1"/>
  <c r="M1606" i="1"/>
  <c r="J1988" i="1"/>
  <c r="K1988" i="1"/>
  <c r="L1988" i="1"/>
  <c r="M1988" i="1"/>
  <c r="J1312" i="1"/>
  <c r="K1312" i="1"/>
  <c r="L1312" i="1"/>
  <c r="M1312" i="1"/>
  <c r="J1610" i="1"/>
  <c r="K1610" i="1"/>
  <c r="L1610" i="1"/>
  <c r="J419" i="1"/>
  <c r="K419" i="1"/>
  <c r="L419" i="1"/>
  <c r="M419" i="1"/>
  <c r="J1588" i="1"/>
  <c r="K1588" i="1"/>
  <c r="L1588" i="1"/>
  <c r="M1588" i="1"/>
  <c r="J2368" i="1"/>
  <c r="K2368" i="1"/>
  <c r="L2368" i="1"/>
  <c r="M2368" i="1"/>
  <c r="J371" i="1"/>
  <c r="K371" i="1"/>
  <c r="L371" i="1"/>
  <c r="M371" i="1"/>
  <c r="J2185" i="1"/>
  <c r="K2185" i="1"/>
  <c r="L2185" i="1"/>
  <c r="M2185" i="1"/>
  <c r="J1262" i="1"/>
  <c r="K1262" i="1"/>
  <c r="L1262" i="1"/>
  <c r="M1262" i="1"/>
  <c r="J1012" i="1"/>
  <c r="K1012" i="1"/>
  <c r="L1012" i="1"/>
  <c r="M1012" i="1"/>
  <c r="J438" i="1"/>
  <c r="K438" i="1"/>
  <c r="L438" i="1"/>
  <c r="M438" i="1"/>
  <c r="J971" i="1"/>
  <c r="K971" i="1"/>
  <c r="L971" i="1"/>
  <c r="M971" i="1"/>
  <c r="J1808" i="1"/>
  <c r="K1808" i="1"/>
  <c r="L1808" i="1"/>
  <c r="M1808" i="1"/>
  <c r="J1393" i="1"/>
  <c r="K1393" i="1"/>
  <c r="L1393" i="1"/>
  <c r="M1393" i="1"/>
  <c r="J1922" i="1"/>
  <c r="K1922" i="1"/>
  <c r="L1922" i="1"/>
  <c r="M1922" i="1"/>
  <c r="J684" i="1"/>
  <c r="K684" i="1"/>
  <c r="L684" i="1"/>
  <c r="M684" i="1"/>
  <c r="J1993" i="1"/>
  <c r="K1993" i="1"/>
  <c r="L1993" i="1"/>
  <c r="M1993" i="1"/>
  <c r="J868" i="1"/>
  <c r="K868" i="1"/>
  <c r="L868" i="1"/>
  <c r="M868" i="1"/>
  <c r="J1650" i="1"/>
  <c r="K1650" i="1"/>
  <c r="L1650" i="1"/>
  <c r="M1650" i="1"/>
  <c r="J441" i="1"/>
  <c r="K441" i="1"/>
  <c r="L441" i="1"/>
  <c r="J723" i="1"/>
  <c r="K723" i="1"/>
  <c r="L723" i="1"/>
  <c r="M723" i="1"/>
  <c r="J724" i="1"/>
  <c r="K724" i="1"/>
  <c r="L724" i="1"/>
  <c r="M724" i="1"/>
  <c r="J2184" i="1"/>
  <c r="K2184" i="1"/>
  <c r="L2184" i="1"/>
  <c r="M2184" i="1"/>
  <c r="J2098" i="1"/>
  <c r="K2098" i="1"/>
  <c r="L2098" i="1"/>
  <c r="M2098" i="1"/>
  <c r="J1280" i="1"/>
  <c r="K1280" i="1"/>
  <c r="L1280" i="1"/>
  <c r="J1045" i="1"/>
  <c r="K1045" i="1"/>
  <c r="L1045" i="1"/>
  <c r="M1045" i="1"/>
  <c r="J1047" i="1"/>
  <c r="K1047" i="1"/>
  <c r="L1047" i="1"/>
  <c r="M1047" i="1"/>
  <c r="J1684" i="1"/>
  <c r="K1684" i="1"/>
  <c r="L1684" i="1"/>
  <c r="M1684" i="1"/>
  <c r="J370" i="1"/>
  <c r="K370" i="1"/>
  <c r="L370" i="1"/>
  <c r="J1151" i="1"/>
  <c r="K1151" i="1"/>
  <c r="L1151" i="1"/>
  <c r="M1151" i="1"/>
  <c r="J1330" i="1"/>
  <c r="K1330" i="1"/>
  <c r="L1330" i="1"/>
  <c r="M1330" i="1"/>
  <c r="J1215" i="1"/>
  <c r="K1215" i="1"/>
  <c r="L1215" i="1"/>
  <c r="J1265" i="1"/>
  <c r="K1265" i="1"/>
  <c r="L1265" i="1"/>
  <c r="J739" i="1"/>
  <c r="K739" i="1"/>
  <c r="L739" i="1"/>
  <c r="M739" i="1"/>
  <c r="J1214" i="1"/>
  <c r="K1214" i="1"/>
  <c r="L1214" i="1"/>
  <c r="M1214" i="1"/>
  <c r="J869" i="1"/>
  <c r="K869" i="1"/>
  <c r="L869" i="1"/>
  <c r="M869" i="1"/>
  <c r="J2177" i="1"/>
  <c r="K2177" i="1"/>
  <c r="L2177" i="1"/>
  <c r="M2177" i="1"/>
  <c r="J2170" i="1"/>
  <c r="K2170" i="1"/>
  <c r="L2170" i="1"/>
  <c r="M2170" i="1"/>
  <c r="J1358" i="1"/>
  <c r="K1358" i="1"/>
  <c r="L1358" i="1"/>
  <c r="M1358" i="1"/>
  <c r="J1297" i="1"/>
  <c r="K1297" i="1"/>
  <c r="L1297" i="1"/>
  <c r="M1297" i="1"/>
  <c r="J990" i="1"/>
  <c r="K990" i="1"/>
  <c r="L990" i="1"/>
  <c r="M990" i="1"/>
  <c r="J453" i="1"/>
  <c r="K453" i="1"/>
  <c r="L453" i="1"/>
  <c r="M453" i="1"/>
  <c r="J1103" i="1"/>
  <c r="K1103" i="1"/>
  <c r="L1103" i="1"/>
  <c r="M1103" i="1"/>
  <c r="J1609" i="1"/>
  <c r="K1609" i="1"/>
  <c r="L1609" i="1"/>
  <c r="M1609" i="1"/>
  <c r="J2351" i="1"/>
  <c r="K2351" i="1"/>
  <c r="L2351" i="1"/>
  <c r="M2351" i="1"/>
  <c r="J2030" i="1"/>
  <c r="K2030" i="1"/>
  <c r="L2030" i="1"/>
  <c r="M2030" i="1"/>
  <c r="J2115" i="1"/>
  <c r="K2115" i="1"/>
  <c r="L2115" i="1"/>
  <c r="M2115" i="1"/>
  <c r="J555" i="1"/>
  <c r="K555" i="1"/>
  <c r="L555" i="1"/>
  <c r="M555" i="1"/>
  <c r="J639" i="1"/>
  <c r="K639" i="1"/>
  <c r="L639" i="1"/>
  <c r="M639" i="1"/>
  <c r="J872" i="1"/>
  <c r="K872" i="1"/>
  <c r="L872" i="1"/>
  <c r="M872" i="1"/>
  <c r="J1088" i="1"/>
  <c r="K1088" i="1"/>
  <c r="L1088" i="1"/>
  <c r="M1088" i="1"/>
  <c r="J1264" i="1"/>
  <c r="K1264" i="1"/>
  <c r="L1264" i="1"/>
  <c r="M1264" i="1"/>
  <c r="J598" i="1"/>
  <c r="K598" i="1"/>
  <c r="L598" i="1"/>
  <c r="M598" i="1"/>
  <c r="J1259" i="1"/>
  <c r="K1259" i="1"/>
  <c r="L1259" i="1"/>
  <c r="J1844" i="1"/>
  <c r="K1844" i="1"/>
  <c r="L1844" i="1"/>
  <c r="M1844" i="1"/>
  <c r="J1720" i="1"/>
  <c r="K1720" i="1"/>
  <c r="L1720" i="1"/>
  <c r="M1720" i="1"/>
  <c r="J2300" i="1"/>
  <c r="K2300" i="1"/>
  <c r="L2300" i="1"/>
  <c r="M2300" i="1"/>
  <c r="J1623" i="1"/>
  <c r="K1623" i="1"/>
  <c r="L1623" i="1"/>
  <c r="M1623" i="1"/>
  <c r="J1622" i="1"/>
  <c r="K1622" i="1"/>
  <c r="L1622" i="1"/>
  <c r="M1622" i="1"/>
  <c r="J1845" i="1"/>
  <c r="K1845" i="1"/>
  <c r="L1845" i="1"/>
  <c r="M1845" i="1"/>
  <c r="J486" i="1"/>
  <c r="K486" i="1"/>
  <c r="L486" i="1"/>
  <c r="M486" i="1"/>
  <c r="J1236" i="1"/>
  <c r="K1236" i="1"/>
  <c r="L1236" i="1"/>
  <c r="M1236" i="1"/>
  <c r="J1302" i="1"/>
  <c r="K1302" i="1"/>
  <c r="L1302" i="1"/>
  <c r="J1238" i="1"/>
  <c r="K1238" i="1"/>
  <c r="L1238" i="1"/>
  <c r="M1238" i="1"/>
  <c r="J1930" i="1"/>
  <c r="K1930" i="1"/>
  <c r="L1930" i="1"/>
  <c r="J1094" i="1"/>
  <c r="K1094" i="1"/>
  <c r="L1094" i="1"/>
  <c r="M1094" i="1"/>
  <c r="J754" i="1"/>
  <c r="K754" i="1"/>
  <c r="L754" i="1"/>
  <c r="M754" i="1"/>
  <c r="J1356" i="1"/>
  <c r="K1356" i="1"/>
  <c r="L1356" i="1"/>
  <c r="M1356" i="1"/>
  <c r="J788" i="1"/>
  <c r="K788" i="1"/>
  <c r="L788" i="1"/>
  <c r="M788" i="1"/>
  <c r="J2158" i="1"/>
  <c r="K2158" i="1"/>
  <c r="L2158" i="1"/>
  <c r="M2158" i="1"/>
  <c r="J366" i="1"/>
  <c r="K366" i="1"/>
  <c r="L366" i="1"/>
  <c r="M366" i="1"/>
  <c r="J495" i="1"/>
  <c r="K495" i="1"/>
  <c r="L495" i="1"/>
  <c r="M495" i="1"/>
  <c r="J722" i="1"/>
  <c r="K722" i="1"/>
  <c r="L722" i="1"/>
  <c r="M722" i="1"/>
  <c r="J879" i="1"/>
  <c r="K879" i="1"/>
  <c r="L879" i="1"/>
  <c r="M879" i="1"/>
  <c r="J874" i="1"/>
  <c r="K874" i="1"/>
  <c r="L874" i="1"/>
  <c r="M874" i="1"/>
  <c r="J2102" i="1"/>
  <c r="K2102" i="1"/>
  <c r="L2102" i="1"/>
  <c r="M2102" i="1"/>
  <c r="J1731" i="1"/>
  <c r="K1731" i="1"/>
  <c r="L1731" i="1"/>
  <c r="J496" i="1"/>
  <c r="K496" i="1"/>
  <c r="L496" i="1"/>
  <c r="M496" i="1"/>
  <c r="J1920" i="1"/>
  <c r="K1920" i="1"/>
  <c r="L1920" i="1"/>
  <c r="M1920" i="1"/>
  <c r="J1986" i="1"/>
  <c r="K1986" i="1"/>
  <c r="L1986" i="1"/>
  <c r="J409" i="1"/>
  <c r="K409" i="1"/>
  <c r="L409" i="1"/>
  <c r="M409" i="1"/>
  <c r="J670" i="1"/>
  <c r="K670" i="1"/>
  <c r="L670" i="1"/>
  <c r="M670" i="1"/>
  <c r="J839" i="1"/>
  <c r="K839" i="1"/>
  <c r="L839" i="1"/>
  <c r="M839" i="1"/>
  <c r="J331" i="1"/>
  <c r="K331" i="1"/>
  <c r="L331" i="1"/>
  <c r="M331" i="1"/>
  <c r="J671" i="1"/>
  <c r="K671" i="1"/>
  <c r="L671" i="1"/>
  <c r="M671" i="1"/>
  <c r="J916" i="1"/>
  <c r="K916" i="1"/>
  <c r="L916" i="1"/>
  <c r="M916" i="1"/>
  <c r="J2427" i="1"/>
  <c r="K2427" i="1"/>
  <c r="L2427" i="1"/>
  <c r="M2427" i="1"/>
  <c r="J1132" i="1"/>
  <c r="K1132" i="1"/>
  <c r="L1132" i="1"/>
  <c r="J2101" i="1"/>
  <c r="K2101" i="1"/>
  <c r="L2101" i="1"/>
  <c r="J1340" i="1"/>
  <c r="K1340" i="1"/>
  <c r="L1340" i="1"/>
  <c r="J1967" i="1"/>
  <c r="K1967" i="1"/>
  <c r="L1967" i="1"/>
  <c r="J1122" i="1"/>
  <c r="K1122" i="1"/>
  <c r="L1122" i="1"/>
  <c r="J1712" i="1"/>
  <c r="K1712" i="1"/>
  <c r="L1712" i="1"/>
  <c r="M1712" i="1"/>
  <c r="J1732" i="1"/>
  <c r="K1732" i="1"/>
  <c r="L1732" i="1"/>
  <c r="M1732" i="1"/>
  <c r="J1315" i="1"/>
  <c r="K1315" i="1"/>
  <c r="L1315" i="1"/>
  <c r="M1315" i="1"/>
  <c r="J558" i="1"/>
  <c r="K558" i="1"/>
  <c r="L558" i="1"/>
  <c r="J308" i="1"/>
  <c r="K308" i="1"/>
  <c r="L308" i="1"/>
  <c r="M308" i="1"/>
  <c r="J1417" i="1"/>
  <c r="K1417" i="1"/>
  <c r="L1417" i="1"/>
  <c r="M1417" i="1"/>
  <c r="J1992" i="1"/>
  <c r="K1992" i="1"/>
  <c r="L1992" i="1"/>
  <c r="M1992" i="1"/>
  <c r="J904" i="1"/>
  <c r="K904" i="1"/>
  <c r="L904" i="1"/>
  <c r="M904" i="1"/>
  <c r="J2022" i="1"/>
  <c r="K2022" i="1"/>
  <c r="L2022" i="1"/>
  <c r="M2022" i="1"/>
  <c r="J985" i="1"/>
  <c r="K985" i="1"/>
  <c r="L985" i="1"/>
  <c r="J984" i="1"/>
  <c r="K984" i="1"/>
  <c r="L984" i="1"/>
  <c r="J781" i="1"/>
  <c r="K781" i="1"/>
  <c r="L781" i="1"/>
  <c r="J2301" i="1"/>
  <c r="K2301" i="1"/>
  <c r="L2301" i="1"/>
  <c r="M2301" i="1"/>
  <c r="J1096" i="1"/>
  <c r="K1096" i="1"/>
  <c r="L1096" i="1"/>
  <c r="J1342" i="1"/>
  <c r="K1342" i="1"/>
  <c r="L1342" i="1"/>
  <c r="M1342" i="1"/>
  <c r="J2276" i="1"/>
  <c r="K2276" i="1"/>
  <c r="L2276" i="1"/>
  <c r="M2276" i="1"/>
  <c r="J1987" i="1"/>
  <c r="K1987" i="1"/>
  <c r="L1987" i="1"/>
  <c r="M1987" i="1"/>
  <c r="J2045" i="1"/>
  <c r="K2045" i="1"/>
  <c r="L2045" i="1"/>
  <c r="M2045" i="1"/>
  <c r="J2298" i="1"/>
  <c r="K2298" i="1"/>
  <c r="L2298" i="1"/>
  <c r="M2298" i="1"/>
  <c r="J2255" i="1"/>
  <c r="K2255" i="1"/>
  <c r="L2255" i="1"/>
  <c r="J464" i="1"/>
  <c r="K464" i="1"/>
  <c r="L464" i="1"/>
  <c r="M464" i="1"/>
  <c r="J1041" i="1"/>
  <c r="K1041" i="1"/>
  <c r="L1041" i="1"/>
  <c r="M1041" i="1"/>
  <c r="J905" i="1"/>
  <c r="K905" i="1"/>
  <c r="L905" i="1"/>
  <c r="M905" i="1"/>
  <c r="J703" i="1"/>
  <c r="K703" i="1"/>
  <c r="L703" i="1"/>
  <c r="M703" i="1"/>
  <c r="J1051" i="1"/>
  <c r="K1051" i="1"/>
  <c r="L1051" i="1"/>
  <c r="M1051" i="1"/>
  <c r="J1830" i="1"/>
  <c r="K1830" i="1"/>
  <c r="L1830" i="1"/>
  <c r="M1830" i="1"/>
  <c r="J1063" i="1"/>
  <c r="K1063" i="1"/>
  <c r="L1063" i="1"/>
  <c r="M1063" i="1"/>
  <c r="J734" i="1"/>
  <c r="K734" i="1"/>
  <c r="L734" i="1"/>
  <c r="M734" i="1"/>
  <c r="J365" i="1"/>
  <c r="K365" i="1"/>
  <c r="L365" i="1"/>
  <c r="M365" i="1"/>
  <c r="J507" i="1"/>
  <c r="K507" i="1"/>
  <c r="L507" i="1"/>
  <c r="M507" i="1"/>
  <c r="J825" i="1"/>
  <c r="K825" i="1"/>
  <c r="L825" i="1"/>
  <c r="M825" i="1"/>
  <c r="J2183" i="1"/>
  <c r="K2183" i="1"/>
  <c r="L2183" i="1"/>
  <c r="M2183" i="1"/>
  <c r="J1996" i="1"/>
  <c r="K1996" i="1"/>
  <c r="L1996" i="1"/>
  <c r="M1996" i="1"/>
  <c r="J1958" i="1"/>
  <c r="K1958" i="1"/>
  <c r="L1958" i="1"/>
  <c r="M1958" i="1"/>
  <c r="J1784" i="1"/>
  <c r="K1784" i="1"/>
  <c r="L1784" i="1"/>
  <c r="J1529" i="1"/>
  <c r="K1529" i="1"/>
  <c r="L1529" i="1"/>
  <c r="M1529" i="1"/>
  <c r="J1095" i="1"/>
  <c r="K1095" i="1"/>
  <c r="L1095" i="1"/>
  <c r="M1095" i="1"/>
  <c r="J562" i="1"/>
  <c r="K562" i="1"/>
  <c r="L562" i="1"/>
  <c r="M562" i="1"/>
  <c r="J749" i="1"/>
  <c r="K749" i="1"/>
  <c r="L749" i="1"/>
  <c r="M749" i="1"/>
  <c r="J1344" i="1"/>
  <c r="K1344" i="1"/>
  <c r="L1344" i="1"/>
  <c r="M1344" i="1"/>
  <c r="J379" i="1"/>
  <c r="K379" i="1"/>
  <c r="L379" i="1"/>
  <c r="M379" i="1"/>
  <c r="J1407" i="1"/>
  <c r="K1407" i="1"/>
  <c r="L1407" i="1"/>
  <c r="M1407" i="1"/>
  <c r="J733" i="1"/>
  <c r="K733" i="1"/>
  <c r="L733" i="1"/>
  <c r="M733" i="1"/>
  <c r="J143" i="1"/>
  <c r="K143" i="1"/>
  <c r="L143" i="1"/>
  <c r="M143" i="1"/>
  <c r="J494" i="1"/>
  <c r="K494" i="1"/>
  <c r="L494" i="1"/>
  <c r="M494" i="1"/>
  <c r="J104" i="1"/>
  <c r="K104" i="1"/>
  <c r="L104" i="1"/>
  <c r="M104" i="1"/>
  <c r="J375" i="1"/>
  <c r="K375" i="1"/>
  <c r="L375" i="1"/>
  <c r="M375" i="1"/>
  <c r="J2254" i="1"/>
  <c r="K2254" i="1"/>
  <c r="L2254" i="1"/>
  <c r="M2254" i="1"/>
  <c r="J2110" i="1"/>
  <c r="K2110" i="1"/>
  <c r="L2110" i="1"/>
  <c r="M2110" i="1"/>
  <c r="J1615" i="1"/>
  <c r="K1615" i="1"/>
  <c r="L1615" i="1"/>
  <c r="J1552" i="1"/>
  <c r="K1552" i="1"/>
  <c r="L1552" i="1"/>
  <c r="M1552" i="1"/>
  <c r="J1339" i="1"/>
  <c r="K1339" i="1"/>
  <c r="L1339" i="1"/>
  <c r="J2249" i="1"/>
  <c r="K2249" i="1"/>
  <c r="L2249" i="1"/>
  <c r="M2249" i="1"/>
  <c r="J1551" i="1"/>
  <c r="K1551" i="1"/>
  <c r="L1551" i="1"/>
  <c r="J2091" i="1"/>
  <c r="K2091" i="1"/>
  <c r="L2091" i="1"/>
  <c r="M2091" i="1"/>
  <c r="J2112" i="1"/>
  <c r="K2112" i="1"/>
  <c r="L2112" i="1"/>
  <c r="M2112" i="1"/>
  <c r="J657" i="1"/>
  <c r="K657" i="1"/>
  <c r="L657" i="1"/>
  <c r="J1579" i="1"/>
  <c r="K1579" i="1"/>
  <c r="L1579" i="1"/>
  <c r="J1180" i="1"/>
  <c r="K1180" i="1"/>
  <c r="L1180" i="1"/>
  <c r="M1180" i="1"/>
  <c r="J1638" i="1"/>
  <c r="K1638" i="1"/>
  <c r="L1638" i="1"/>
  <c r="M1638" i="1"/>
  <c r="J1337" i="1"/>
  <c r="K1337" i="1"/>
  <c r="L1337" i="1"/>
  <c r="M1337" i="1"/>
  <c r="J982" i="1"/>
  <c r="K982" i="1"/>
  <c r="L982" i="1"/>
  <c r="M982" i="1"/>
  <c r="J402" i="1"/>
  <c r="K402" i="1"/>
  <c r="L402" i="1"/>
  <c r="J1578" i="1"/>
  <c r="K1578" i="1"/>
  <c r="L1578" i="1"/>
  <c r="J782" i="1"/>
  <c r="K782" i="1"/>
  <c r="L782" i="1"/>
  <c r="J252" i="1"/>
  <c r="K252" i="1"/>
  <c r="L252" i="1"/>
  <c r="M252" i="1"/>
  <c r="J1043" i="1"/>
  <c r="K1043" i="1"/>
  <c r="L1043" i="1"/>
  <c r="J877" i="1"/>
  <c r="K877" i="1"/>
  <c r="L877" i="1"/>
  <c r="M877" i="1"/>
  <c r="J2246" i="1"/>
  <c r="K2246" i="1"/>
  <c r="L2246" i="1"/>
  <c r="M2246" i="1"/>
  <c r="J2349" i="1"/>
  <c r="K2349" i="1"/>
  <c r="L2349" i="1"/>
  <c r="M2349" i="1"/>
  <c r="J2035" i="1"/>
  <c r="K2035" i="1"/>
  <c r="L2035" i="1"/>
  <c r="M2035" i="1"/>
  <c r="J2261" i="1"/>
  <c r="K2261" i="1"/>
  <c r="L2261" i="1"/>
  <c r="M2261" i="1"/>
  <c r="J1991" i="1"/>
  <c r="K1991" i="1"/>
  <c r="L1991" i="1"/>
  <c r="M1991" i="1"/>
  <c r="J48" i="1"/>
  <c r="K48" i="1"/>
  <c r="L48" i="1"/>
  <c r="J353" i="1"/>
  <c r="K353" i="1"/>
  <c r="L353" i="1"/>
  <c r="M353" i="1"/>
  <c r="J1028" i="1"/>
  <c r="K1028" i="1"/>
  <c r="L1028" i="1"/>
  <c r="M1028" i="1"/>
  <c r="J1617" i="1"/>
  <c r="K1617" i="1"/>
  <c r="L1617" i="1"/>
  <c r="M1617" i="1"/>
  <c r="J1667" i="1"/>
  <c r="K1667" i="1"/>
  <c r="L1667" i="1"/>
  <c r="J609" i="1"/>
  <c r="K609" i="1"/>
  <c r="L609" i="1"/>
  <c r="M609" i="1"/>
  <c r="J76" i="1"/>
  <c r="K76" i="1"/>
  <c r="L76" i="1"/>
  <c r="J1242" i="1"/>
  <c r="K1242" i="1"/>
  <c r="L1242" i="1"/>
  <c r="M1242" i="1"/>
  <c r="J883" i="1"/>
  <c r="K883" i="1"/>
  <c r="L883" i="1"/>
  <c r="M883" i="1"/>
  <c r="J1029" i="1"/>
  <c r="K1029" i="1"/>
  <c r="L1029" i="1"/>
  <c r="M1029" i="1"/>
  <c r="J1652" i="1"/>
  <c r="K1652" i="1"/>
  <c r="L1652" i="1"/>
  <c r="M1652" i="1"/>
  <c r="J1581" i="1"/>
  <c r="K1581" i="1"/>
  <c r="L1581" i="1"/>
  <c r="M1581" i="1"/>
  <c r="J1006" i="1"/>
  <c r="K1006" i="1"/>
  <c r="L1006" i="1"/>
  <c r="M1006" i="1"/>
  <c r="J2334" i="1"/>
  <c r="K2334" i="1"/>
  <c r="L2334" i="1"/>
  <c r="M2334" i="1"/>
  <c r="J873" i="1"/>
  <c r="K873" i="1"/>
  <c r="L873" i="1"/>
  <c r="M873" i="1"/>
  <c r="J2018" i="1"/>
  <c r="K2018" i="1"/>
  <c r="L2018" i="1"/>
  <c r="M2018" i="1"/>
  <c r="J2229" i="1"/>
  <c r="K2229" i="1"/>
  <c r="L2229" i="1"/>
  <c r="M2229" i="1"/>
  <c r="J927" i="1"/>
  <c r="K927" i="1"/>
  <c r="L927" i="1"/>
  <c r="M927" i="1"/>
  <c r="J697" i="1"/>
  <c r="K697" i="1"/>
  <c r="L697" i="1"/>
  <c r="M697" i="1"/>
  <c r="J1721" i="1"/>
  <c r="K1721" i="1"/>
  <c r="L1721" i="1"/>
  <c r="M1721" i="1"/>
  <c r="J1481" i="1"/>
  <c r="K1481" i="1"/>
  <c r="L1481" i="1"/>
  <c r="M1481" i="1"/>
  <c r="J1711" i="1"/>
  <c r="K1711" i="1"/>
  <c r="L1711" i="1"/>
  <c r="M1711" i="1"/>
  <c r="J1042" i="1"/>
  <c r="K1042" i="1"/>
  <c r="L1042" i="1"/>
  <c r="M1042" i="1"/>
  <c r="J2429" i="1"/>
  <c r="K2429" i="1"/>
  <c r="L2429" i="1"/>
  <c r="M2429" i="1"/>
  <c r="J876" i="1"/>
  <c r="K876" i="1"/>
  <c r="L876" i="1"/>
  <c r="M876" i="1"/>
  <c r="J1334" i="1"/>
  <c r="K1334" i="1"/>
  <c r="L1334" i="1"/>
  <c r="M1334" i="1"/>
  <c r="J1004" i="1"/>
  <c r="K1004" i="1"/>
  <c r="L1004" i="1"/>
  <c r="M1004" i="1"/>
  <c r="J880" i="1"/>
  <c r="K880" i="1"/>
  <c r="L880" i="1"/>
  <c r="J284" i="1"/>
  <c r="K284" i="1"/>
  <c r="L284" i="1"/>
  <c r="J1219" i="1"/>
  <c r="K1219" i="1"/>
  <c r="L1219" i="1"/>
  <c r="J2344" i="1"/>
  <c r="K2344" i="1"/>
  <c r="L2344" i="1"/>
  <c r="J2345" i="1"/>
  <c r="K2345" i="1"/>
  <c r="L2345" i="1"/>
  <c r="M2345" i="1"/>
  <c r="J1357" i="1"/>
  <c r="K1357" i="1"/>
  <c r="L1357" i="1"/>
  <c r="M1357" i="1"/>
  <c r="J1668" i="1"/>
  <c r="K1668" i="1"/>
  <c r="L1668" i="1"/>
  <c r="M1668" i="1"/>
  <c r="J1046" i="1"/>
  <c r="K1046" i="1"/>
  <c r="L1046" i="1"/>
  <c r="J493" i="1"/>
  <c r="K493" i="1"/>
  <c r="L493" i="1"/>
  <c r="M493" i="1"/>
  <c r="J202" i="1"/>
  <c r="K202" i="1"/>
  <c r="L202" i="1"/>
  <c r="M202" i="1"/>
  <c r="J1590" i="1"/>
  <c r="K1590" i="1"/>
  <c r="L1590" i="1"/>
  <c r="M1590" i="1"/>
  <c r="J1101" i="1"/>
  <c r="K1101" i="1"/>
  <c r="L1101" i="1"/>
  <c r="M1101" i="1"/>
  <c r="J32" i="1"/>
  <c r="K32" i="1"/>
  <c r="L32" i="1"/>
  <c r="M32" i="1"/>
  <c r="J526" i="1"/>
  <c r="K526" i="1"/>
  <c r="L526" i="1"/>
  <c r="M526" i="1"/>
  <c r="J587" i="1"/>
  <c r="K587" i="1"/>
  <c r="L587" i="1"/>
  <c r="M587" i="1"/>
  <c r="J61" i="1"/>
  <c r="K61" i="1"/>
  <c r="L61" i="1"/>
  <c r="M61" i="1"/>
  <c r="J201" i="1"/>
  <c r="K201" i="1"/>
  <c r="L201" i="1"/>
  <c r="M201" i="1"/>
  <c r="J783" i="1"/>
  <c r="K783" i="1"/>
  <c r="L783" i="1"/>
  <c r="J602" i="1"/>
  <c r="K602" i="1"/>
  <c r="L602" i="1"/>
  <c r="M602" i="1"/>
  <c r="J1404" i="1"/>
  <c r="K1404" i="1"/>
  <c r="L1404" i="1"/>
  <c r="M1404" i="1"/>
  <c r="J68" i="1"/>
  <c r="K68" i="1"/>
  <c r="L68" i="1"/>
  <c r="J1203" i="1"/>
  <c r="K1203" i="1"/>
  <c r="L1203" i="1"/>
  <c r="M1203" i="1"/>
  <c r="J13" i="1"/>
  <c r="K13" i="1"/>
  <c r="L13" i="1"/>
  <c r="M13" i="1"/>
  <c r="J682" i="1"/>
  <c r="K682" i="1"/>
  <c r="L682" i="1"/>
  <c r="M682" i="1"/>
  <c r="J1336" i="1"/>
  <c r="K1336" i="1"/>
  <c r="L1336" i="1"/>
  <c r="M1336" i="1"/>
  <c r="J1335" i="1"/>
  <c r="K1335" i="1"/>
  <c r="L1335" i="1"/>
  <c r="M1335" i="1"/>
  <c r="J31" i="1"/>
  <c r="K31" i="1"/>
  <c r="L31" i="1"/>
  <c r="M31" i="1"/>
  <c r="J1906" i="1"/>
  <c r="K1906" i="1"/>
  <c r="L1906" i="1"/>
  <c r="M1906" i="1"/>
  <c r="J1827" i="1"/>
  <c r="K1827" i="1"/>
  <c r="L1827" i="1"/>
  <c r="M1827" i="1"/>
  <c r="J2336" i="1"/>
  <c r="K2336" i="1"/>
  <c r="L2336" i="1"/>
  <c r="M2336" i="1"/>
  <c r="J1387" i="1"/>
  <c r="K1387" i="1"/>
  <c r="L1387" i="1"/>
  <c r="M1387" i="1"/>
  <c r="J563" i="1"/>
  <c r="K563" i="1"/>
  <c r="L563" i="1"/>
  <c r="M563" i="1"/>
  <c r="J497" i="1"/>
  <c r="K497" i="1"/>
  <c r="L497" i="1"/>
  <c r="M497" i="1"/>
  <c r="J561" i="1"/>
  <c r="K561" i="1"/>
  <c r="L561" i="1"/>
  <c r="M561" i="1"/>
  <c r="J785" i="1"/>
  <c r="K785" i="1"/>
  <c r="L785" i="1"/>
  <c r="M785" i="1"/>
  <c r="J2337" i="1"/>
  <c r="K2337" i="1"/>
  <c r="L2337" i="1"/>
  <c r="M2337" i="1"/>
  <c r="J1907" i="1"/>
  <c r="K1907" i="1"/>
  <c r="L1907" i="1"/>
  <c r="M1907" i="1"/>
  <c r="J2182" i="1"/>
  <c r="K2182" i="1"/>
  <c r="L2182" i="1"/>
  <c r="M2182" i="1"/>
  <c r="J439" i="1"/>
  <c r="K439" i="1"/>
  <c r="L439" i="1"/>
  <c r="M439" i="1"/>
  <c r="J386" i="1"/>
  <c r="K386" i="1"/>
  <c r="L386" i="1"/>
  <c r="M386" i="1"/>
  <c r="J1654" i="1"/>
  <c r="K1654" i="1"/>
  <c r="L1654" i="1"/>
  <c r="M1654" i="1"/>
  <c r="J2180" i="1"/>
  <c r="K2180" i="1"/>
  <c r="L2180" i="1"/>
  <c r="J1786" i="1"/>
  <c r="K1786" i="1"/>
  <c r="L1786" i="1"/>
  <c r="M1786" i="1"/>
  <c r="J1658" i="1"/>
  <c r="K1658" i="1"/>
  <c r="L1658" i="1"/>
  <c r="M1658" i="1"/>
  <c r="J199" i="1"/>
  <c r="K199" i="1"/>
  <c r="L199" i="1"/>
  <c r="M199" i="1"/>
  <c r="J476" i="1"/>
  <c r="K476" i="1"/>
  <c r="L476" i="1"/>
  <c r="M476" i="1"/>
  <c r="J440" i="1"/>
  <c r="K440" i="1"/>
  <c r="L440" i="1"/>
  <c r="J2192" i="1"/>
  <c r="K2192" i="1"/>
  <c r="L2192" i="1"/>
  <c r="M2192" i="1"/>
  <c r="J837" i="1"/>
  <c r="K837" i="1"/>
  <c r="L837" i="1"/>
  <c r="M837" i="1"/>
  <c r="J1418" i="1"/>
  <c r="K1418" i="1"/>
  <c r="L1418" i="1"/>
  <c r="M1418" i="1"/>
  <c r="J342" i="1"/>
  <c r="K342" i="1"/>
  <c r="L342" i="1"/>
  <c r="M342" i="1"/>
  <c r="J385" i="1"/>
  <c r="K385" i="1"/>
  <c r="L385" i="1"/>
  <c r="M385" i="1"/>
  <c r="J2117" i="1"/>
  <c r="K2117" i="1"/>
  <c r="L2117" i="1"/>
  <c r="M2117" i="1"/>
  <c r="J504" i="1"/>
  <c r="K504" i="1"/>
  <c r="L504" i="1"/>
  <c r="M504" i="1"/>
  <c r="J1007" i="1"/>
  <c r="K1007" i="1"/>
  <c r="L1007" i="1"/>
  <c r="M1007" i="1"/>
  <c r="J1385" i="1"/>
  <c r="K1385" i="1"/>
  <c r="L1385" i="1"/>
  <c r="M1385" i="1"/>
  <c r="J1678" i="1"/>
  <c r="K1678" i="1"/>
  <c r="L1678" i="1"/>
  <c r="M1678" i="1"/>
  <c r="J1062" i="1"/>
  <c r="K1062" i="1"/>
  <c r="L1062" i="1"/>
  <c r="M1062" i="1"/>
  <c r="J2096" i="1"/>
  <c r="K2096" i="1"/>
  <c r="L2096" i="1"/>
  <c r="M2096" i="1"/>
  <c r="J387" i="1"/>
  <c r="K387" i="1"/>
  <c r="L387" i="1"/>
  <c r="M387" i="1"/>
  <c r="J1383" i="1"/>
  <c r="K1383" i="1"/>
  <c r="L1383" i="1"/>
  <c r="M1383" i="1"/>
  <c r="J610" i="1"/>
  <c r="K610" i="1"/>
  <c r="L610" i="1"/>
  <c r="M610" i="1"/>
  <c r="J400" i="1"/>
  <c r="K400" i="1"/>
  <c r="L400" i="1"/>
  <c r="M400" i="1"/>
  <c r="J142" i="1"/>
  <c r="K142" i="1"/>
  <c r="L142" i="1"/>
  <c r="J574" i="1"/>
  <c r="K574" i="1"/>
  <c r="L574" i="1"/>
  <c r="M574" i="1"/>
  <c r="J2288" i="1"/>
  <c r="K2288" i="1"/>
  <c r="L2288" i="1"/>
  <c r="J281" i="1"/>
  <c r="K281" i="1"/>
  <c r="L281" i="1"/>
  <c r="M281" i="1"/>
  <c r="J1911" i="1"/>
  <c r="K1911" i="1"/>
  <c r="L1911" i="1"/>
  <c r="M1911" i="1"/>
  <c r="J2326" i="1"/>
  <c r="K2326" i="1"/>
  <c r="L2326" i="1"/>
  <c r="J2047" i="1"/>
  <c r="K2047" i="1"/>
  <c r="L2047" i="1"/>
  <c r="M2047" i="1"/>
  <c r="J881" i="1"/>
  <c r="K881" i="1"/>
  <c r="L881" i="1"/>
  <c r="M881" i="1"/>
  <c r="J2012" i="1"/>
  <c r="K2012" i="1"/>
  <c r="L2012" i="1"/>
  <c r="J750" i="1"/>
  <c r="K750" i="1"/>
  <c r="L750" i="1"/>
  <c r="J1433" i="1"/>
  <c r="K1433" i="1"/>
  <c r="L1433" i="1"/>
  <c r="J1408" i="1"/>
  <c r="K1408" i="1"/>
  <c r="L1408" i="1"/>
  <c r="M1408" i="1"/>
  <c r="J786" i="1"/>
  <c r="K786" i="1"/>
  <c r="L786" i="1"/>
  <c r="J1959" i="1"/>
  <c r="K1959" i="1"/>
  <c r="L1959" i="1"/>
  <c r="M1959" i="1"/>
  <c r="J1842" i="1"/>
  <c r="K1842" i="1"/>
  <c r="L1842" i="1"/>
  <c r="M1842" i="1"/>
  <c r="J388" i="1"/>
  <c r="K388" i="1"/>
  <c r="L388" i="1"/>
  <c r="M388" i="1"/>
  <c r="J1367" i="1"/>
  <c r="K1367" i="1"/>
  <c r="L1367" i="1"/>
  <c r="M1367" i="1"/>
  <c r="J343" i="1"/>
  <c r="K343" i="1"/>
  <c r="L343" i="1"/>
  <c r="M343" i="1"/>
  <c r="J1288" i="1"/>
  <c r="K1288" i="1"/>
  <c r="L1288" i="1"/>
  <c r="M1288" i="1"/>
  <c r="J993" i="1"/>
  <c r="K993" i="1"/>
  <c r="L993" i="1"/>
  <c r="M993" i="1"/>
  <c r="J135" i="1"/>
  <c r="K135" i="1"/>
  <c r="L135" i="1"/>
  <c r="M135" i="1"/>
  <c r="J346" i="1"/>
  <c r="K346" i="1"/>
  <c r="L346" i="1"/>
  <c r="M346" i="1"/>
  <c r="J192" i="1"/>
  <c r="K192" i="1"/>
  <c r="L192" i="1"/>
  <c r="M192" i="1"/>
  <c r="J347" i="1"/>
  <c r="K347" i="1"/>
  <c r="L347" i="1"/>
  <c r="M347" i="1"/>
  <c r="J276" i="1"/>
  <c r="K276" i="1"/>
  <c r="L276" i="1"/>
  <c r="M276" i="1"/>
  <c r="J348" i="1"/>
  <c r="K348" i="1"/>
  <c r="L348" i="1"/>
  <c r="M348" i="1"/>
  <c r="J345" i="1"/>
  <c r="K345" i="1"/>
  <c r="L345" i="1"/>
  <c r="M345" i="1"/>
  <c r="J194" i="1"/>
  <c r="K194" i="1"/>
  <c r="L194" i="1"/>
  <c r="M194" i="1"/>
  <c r="J191" i="1"/>
  <c r="K191" i="1"/>
  <c r="L191" i="1"/>
  <c r="J193" i="1"/>
  <c r="K193" i="1"/>
  <c r="L193" i="1"/>
  <c r="M193" i="1"/>
  <c r="J190" i="1"/>
  <c r="K190" i="1"/>
  <c r="L190" i="1"/>
  <c r="M190" i="1"/>
  <c r="J137" i="1"/>
  <c r="K137" i="1"/>
  <c r="L137" i="1"/>
  <c r="M137" i="1"/>
  <c r="J277" i="1"/>
  <c r="K277" i="1"/>
  <c r="L277" i="1"/>
  <c r="M277" i="1"/>
  <c r="J349" i="1"/>
  <c r="K349" i="1"/>
  <c r="L349" i="1"/>
  <c r="M349" i="1"/>
  <c r="J656" i="1"/>
  <c r="K656" i="1"/>
  <c r="L656" i="1"/>
  <c r="M656" i="1"/>
  <c r="J350" i="1"/>
  <c r="K350" i="1"/>
  <c r="L350" i="1"/>
  <c r="M350" i="1"/>
  <c r="J568" i="1"/>
  <c r="K568" i="1"/>
  <c r="L568" i="1"/>
  <c r="M568" i="1"/>
  <c r="J136" i="1"/>
  <c r="K136" i="1"/>
  <c r="L136" i="1"/>
  <c r="M136" i="1"/>
  <c r="J100" i="1"/>
  <c r="K100" i="1"/>
  <c r="L100" i="1"/>
  <c r="M100" i="1"/>
  <c r="J344" i="1"/>
  <c r="K344" i="1"/>
  <c r="L344" i="1"/>
  <c r="M344" i="1"/>
  <c r="J310" i="1"/>
  <c r="K310" i="1"/>
  <c r="L310" i="1"/>
  <c r="M310" i="1"/>
  <c r="J138" i="1"/>
  <c r="K138" i="1"/>
  <c r="L138" i="1"/>
  <c r="M138" i="1"/>
  <c r="J524" i="1"/>
  <c r="K524" i="1"/>
  <c r="L524" i="1"/>
  <c r="J351" i="1"/>
  <c r="K351" i="1"/>
  <c r="L351" i="1"/>
  <c r="M351" i="1"/>
  <c r="J352" i="1"/>
  <c r="K352" i="1"/>
  <c r="L352" i="1"/>
  <c r="M352" i="1"/>
  <c r="J278" i="1"/>
  <c r="K278" i="1"/>
  <c r="L278" i="1"/>
  <c r="M278" i="1"/>
  <c r="J101" i="1"/>
  <c r="K101" i="1"/>
  <c r="L101" i="1"/>
  <c r="M101" i="1"/>
  <c r="J134" i="1"/>
  <c r="K134" i="1"/>
  <c r="L134" i="1"/>
  <c r="M134" i="1"/>
  <c r="J522" i="1"/>
  <c r="K522" i="1"/>
  <c r="L522" i="1"/>
  <c r="M522" i="1"/>
  <c r="J1116" i="1"/>
  <c r="K1116" i="1"/>
  <c r="L1116" i="1"/>
  <c r="M1116" i="1"/>
  <c r="J1282" i="1"/>
  <c r="K1282" i="1"/>
  <c r="L1282" i="1"/>
  <c r="M1282" i="1"/>
  <c r="J1171" i="1"/>
  <c r="K1171" i="1"/>
  <c r="L1171" i="1"/>
  <c r="M1171" i="1"/>
  <c r="J1568" i="1"/>
  <c r="K1568" i="1"/>
  <c r="L1568" i="1"/>
  <c r="M1568" i="1"/>
  <c r="J1111" i="1"/>
  <c r="K1111" i="1"/>
  <c r="L1111" i="1"/>
  <c r="M1111" i="1"/>
  <c r="J1066" i="1"/>
  <c r="K1066" i="1"/>
  <c r="L1066" i="1"/>
  <c r="M1066" i="1"/>
  <c r="J1754" i="1"/>
  <c r="K1754" i="1"/>
  <c r="L1754" i="1"/>
  <c r="M1754" i="1"/>
  <c r="J1916" i="1"/>
  <c r="K1916" i="1"/>
  <c r="L1916" i="1"/>
  <c r="J1115" i="1"/>
  <c r="K1115" i="1"/>
  <c r="L1115" i="1"/>
  <c r="J1295" i="1"/>
  <c r="K1295" i="1"/>
  <c r="L1295" i="1"/>
  <c r="J1473" i="1"/>
  <c r="K1473" i="1"/>
  <c r="L1473" i="1"/>
  <c r="J1114" i="1"/>
  <c r="K1114" i="1"/>
  <c r="L1114" i="1"/>
  <c r="M1114" i="1"/>
  <c r="J962" i="1"/>
  <c r="K962" i="1"/>
  <c r="L962" i="1"/>
  <c r="J1176" i="1"/>
  <c r="K1176" i="1"/>
  <c r="L1176" i="1"/>
  <c r="M1176" i="1"/>
  <c r="J1501" i="1"/>
  <c r="K1501" i="1"/>
  <c r="L1501" i="1"/>
  <c r="M1501" i="1"/>
  <c r="J1499" i="1"/>
  <c r="K1499" i="1"/>
  <c r="L1499" i="1"/>
  <c r="M1499" i="1"/>
  <c r="J1283" i="1"/>
  <c r="K1283" i="1"/>
  <c r="L1283" i="1"/>
  <c r="M1283" i="1"/>
  <c r="J1565" i="1"/>
  <c r="K1565" i="1"/>
  <c r="L1565" i="1"/>
  <c r="M1565" i="1"/>
  <c r="J1566" i="1"/>
  <c r="K1566" i="1"/>
  <c r="L1566" i="1"/>
  <c r="M1566" i="1"/>
  <c r="J1112" i="1"/>
  <c r="K1112" i="1"/>
  <c r="L1112" i="1"/>
  <c r="M1112" i="1"/>
  <c r="J1599" i="1"/>
  <c r="K1599" i="1"/>
  <c r="L1599" i="1"/>
  <c r="M1599" i="1"/>
  <c r="J1569" i="1"/>
  <c r="K1569" i="1"/>
  <c r="L1569" i="1"/>
  <c r="M1569" i="1"/>
  <c r="J2257" i="1"/>
  <c r="K2257" i="1"/>
  <c r="L2257" i="1"/>
  <c r="J2308" i="1"/>
  <c r="K2308" i="1"/>
  <c r="L2308" i="1"/>
  <c r="M2308" i="1"/>
  <c r="J2217" i="1"/>
  <c r="K2217" i="1"/>
  <c r="L2217" i="1"/>
  <c r="M2217" i="1"/>
  <c r="J931" i="1"/>
  <c r="K931" i="1"/>
  <c r="L931" i="1"/>
  <c r="M931" i="1"/>
  <c r="J1223" i="1"/>
  <c r="K1223" i="1"/>
  <c r="L1223" i="1"/>
  <c r="M1223" i="1"/>
  <c r="J1690" i="1"/>
  <c r="K1690" i="1"/>
  <c r="L1690" i="1"/>
  <c r="M1690" i="1"/>
  <c r="J1348" i="1"/>
  <c r="K1348" i="1"/>
  <c r="L1348" i="1"/>
  <c r="M1348" i="1"/>
  <c r="J1113" i="1"/>
  <c r="K1113" i="1"/>
  <c r="L1113" i="1"/>
  <c r="M1113" i="1"/>
  <c r="J1072" i="1"/>
  <c r="K1072" i="1"/>
  <c r="L1072" i="1"/>
  <c r="J1067" i="1"/>
  <c r="K1067" i="1"/>
  <c r="L1067" i="1"/>
  <c r="J2008" i="1"/>
  <c r="K2008" i="1"/>
  <c r="L2008" i="1"/>
  <c r="J1750" i="1"/>
  <c r="K1750" i="1"/>
  <c r="L1750" i="1"/>
  <c r="J1817" i="1"/>
  <c r="K1817" i="1"/>
  <c r="L1817" i="1"/>
  <c r="M1817" i="1"/>
  <c r="J1983" i="1"/>
  <c r="K1983" i="1"/>
  <c r="L1983" i="1"/>
  <c r="M1983" i="1"/>
  <c r="J2218" i="1"/>
  <c r="K2218" i="1"/>
  <c r="L2218" i="1"/>
  <c r="M2218" i="1"/>
  <c r="J1600" i="1"/>
  <c r="K1600" i="1"/>
  <c r="L1600" i="1"/>
  <c r="M1600" i="1"/>
  <c r="J1172" i="1"/>
  <c r="K1172" i="1"/>
  <c r="L1172" i="1"/>
  <c r="M1172" i="1"/>
  <c r="J1249" i="1"/>
  <c r="K1249" i="1"/>
  <c r="L1249" i="1"/>
  <c r="J1349" i="1"/>
  <c r="K1349" i="1"/>
  <c r="L1349" i="1"/>
  <c r="M1349" i="1"/>
  <c r="J2216" i="1"/>
  <c r="K2216" i="1"/>
  <c r="L2216" i="1"/>
  <c r="M2216" i="1"/>
  <c r="J1562" i="1"/>
  <c r="K1562" i="1"/>
  <c r="L1562" i="1"/>
  <c r="M1562" i="1"/>
  <c r="J1557" i="1"/>
  <c r="K1557" i="1"/>
  <c r="L1557" i="1"/>
  <c r="M1557" i="1"/>
  <c r="J1751" i="1"/>
  <c r="K1751" i="1"/>
  <c r="L1751" i="1"/>
  <c r="M1751" i="1"/>
  <c r="J1068" i="1"/>
  <c r="K1068" i="1"/>
  <c r="L1068" i="1"/>
  <c r="M1068" i="1"/>
  <c r="J1250" i="1"/>
  <c r="K1250" i="1"/>
  <c r="L1250" i="1"/>
  <c r="M1250" i="1"/>
  <c r="J963" i="1"/>
  <c r="K963" i="1"/>
  <c r="L963" i="1"/>
  <c r="M963" i="1"/>
  <c r="J2305" i="1"/>
  <c r="K2305" i="1"/>
  <c r="L2305" i="1"/>
  <c r="M2305" i="1"/>
  <c r="J1069" i="1"/>
  <c r="K1069" i="1"/>
  <c r="L1069" i="1"/>
  <c r="M1069" i="1"/>
  <c r="J1049" i="1"/>
  <c r="K1049" i="1"/>
  <c r="L1049" i="1"/>
  <c r="M1049" i="1"/>
  <c r="J1107" i="1"/>
  <c r="K1107" i="1"/>
  <c r="L1107" i="1"/>
  <c r="M1107" i="1"/>
  <c r="J1563" i="1"/>
  <c r="K1563" i="1"/>
  <c r="L1563" i="1"/>
  <c r="M1563" i="1"/>
  <c r="J2202" i="1"/>
  <c r="K2202" i="1"/>
  <c r="L2202" i="1"/>
  <c r="M2202" i="1"/>
  <c r="J1559" i="1"/>
  <c r="K1559" i="1"/>
  <c r="L1559" i="1"/>
  <c r="M1559" i="1"/>
  <c r="J1752" i="1"/>
  <c r="K1752" i="1"/>
  <c r="L1752" i="1"/>
  <c r="M1752" i="1"/>
  <c r="J1558" i="1"/>
  <c r="K1558" i="1"/>
  <c r="L1558" i="1"/>
  <c r="M1558" i="1"/>
  <c r="J2205" i="1"/>
  <c r="K2205" i="1"/>
  <c r="L2205" i="1"/>
  <c r="M2205" i="1"/>
  <c r="J2082" i="1"/>
  <c r="K2082" i="1"/>
  <c r="L2082" i="1"/>
  <c r="M2082" i="1"/>
  <c r="J1251" i="1"/>
  <c r="K1251" i="1"/>
  <c r="L1251" i="1"/>
  <c r="M1251" i="1"/>
  <c r="J2199" i="1"/>
  <c r="K2199" i="1"/>
  <c r="L2199" i="1"/>
  <c r="M2199" i="1"/>
  <c r="J1753" i="1"/>
  <c r="K1753" i="1"/>
  <c r="L1753" i="1"/>
  <c r="M1753" i="1"/>
  <c r="J1689" i="1"/>
  <c r="K1689" i="1"/>
  <c r="L1689" i="1"/>
  <c r="M1689" i="1"/>
  <c r="J1567" i="1"/>
  <c r="K1567" i="1"/>
  <c r="L1567" i="1"/>
  <c r="M1567" i="1"/>
  <c r="J1560" i="1"/>
  <c r="K1560" i="1"/>
  <c r="L1560" i="1"/>
  <c r="M1560" i="1"/>
  <c r="J2203" i="1"/>
  <c r="K2203" i="1"/>
  <c r="L2203" i="1"/>
  <c r="M2203" i="1"/>
  <c r="J1252" i="1"/>
  <c r="K1252" i="1"/>
  <c r="L1252" i="1"/>
  <c r="M1252" i="1"/>
  <c r="J1492" i="1"/>
  <c r="K1492" i="1"/>
  <c r="L1492" i="1"/>
  <c r="M1492" i="1"/>
  <c r="J1177" i="1"/>
  <c r="K1177" i="1"/>
  <c r="L1177" i="1"/>
  <c r="M1177" i="1"/>
  <c r="J1253" i="1"/>
  <c r="K1253" i="1"/>
  <c r="L1253" i="1"/>
  <c r="M1253" i="1"/>
  <c r="J2204" i="1"/>
  <c r="K2204" i="1"/>
  <c r="L2204" i="1"/>
  <c r="M2204" i="1"/>
  <c r="J1002" i="1"/>
  <c r="K1002" i="1"/>
  <c r="L1002" i="1"/>
  <c r="M1002" i="1"/>
  <c r="J1380" i="1"/>
  <c r="K1380" i="1"/>
  <c r="L1380" i="1"/>
  <c r="M1380" i="1"/>
  <c r="J2221" i="1"/>
  <c r="K2221" i="1"/>
  <c r="L2221" i="1"/>
  <c r="M2221" i="1"/>
  <c r="J1322" i="1"/>
  <c r="K1322" i="1"/>
  <c r="L1322" i="1"/>
  <c r="M1322" i="1"/>
  <c r="J856" i="1"/>
  <c r="K856" i="1"/>
  <c r="L856" i="1"/>
  <c r="M856" i="1"/>
  <c r="J1516" i="1"/>
  <c r="K1516" i="1"/>
  <c r="L1516" i="1"/>
  <c r="M1516" i="1"/>
  <c r="J1871" i="1"/>
  <c r="K1871" i="1"/>
  <c r="L1871" i="1"/>
  <c r="J1057" i="1"/>
  <c r="K1057" i="1"/>
  <c r="L1057" i="1"/>
  <c r="J1818" i="1"/>
  <c r="K1818" i="1"/>
  <c r="L1818" i="1"/>
  <c r="M1818" i="1"/>
  <c r="J2222" i="1"/>
  <c r="K2222" i="1"/>
  <c r="L2222" i="1"/>
  <c r="M2222" i="1"/>
  <c r="J1070" i="1"/>
  <c r="K1070" i="1"/>
  <c r="L1070" i="1"/>
  <c r="M1070" i="1"/>
  <c r="J1175" i="1"/>
  <c r="K1175" i="1"/>
  <c r="L1175" i="1"/>
  <c r="M1175" i="1"/>
  <c r="J745" i="1"/>
  <c r="K745" i="1"/>
  <c r="L745" i="1"/>
  <c r="M745" i="1"/>
  <c r="J1491" i="1"/>
  <c r="K1491" i="1"/>
  <c r="L1491" i="1"/>
  <c r="J853" i="1"/>
  <c r="K853" i="1"/>
  <c r="L853" i="1"/>
  <c r="J2303" i="1"/>
  <c r="K2303" i="1"/>
  <c r="L2303" i="1"/>
  <c r="M2303" i="1"/>
  <c r="J1564" i="1"/>
  <c r="K1564" i="1"/>
  <c r="L1564" i="1"/>
  <c r="M1564" i="1"/>
  <c r="J2223" i="1"/>
  <c r="K2223" i="1"/>
  <c r="L2223" i="1"/>
  <c r="M2223" i="1"/>
  <c r="J1137" i="1"/>
  <c r="K1137" i="1"/>
  <c r="L1137" i="1"/>
  <c r="M1137" i="1"/>
  <c r="J1169" i="1"/>
  <c r="K1169" i="1"/>
  <c r="L1169" i="1"/>
  <c r="M1169" i="1"/>
  <c r="J1181" i="1"/>
  <c r="K1181" i="1"/>
  <c r="L1181" i="1"/>
  <c r="M1181" i="1"/>
  <c r="J768" i="1"/>
  <c r="K768" i="1"/>
  <c r="L768" i="1"/>
  <c r="M768" i="1"/>
  <c r="J1595" i="1"/>
  <c r="K1595" i="1"/>
  <c r="L1595" i="1"/>
  <c r="J2356" i="1"/>
  <c r="K2356" i="1"/>
  <c r="L2356" i="1"/>
  <c r="M2356" i="1"/>
  <c r="J1937" i="1"/>
  <c r="K1937" i="1"/>
  <c r="L1937" i="1"/>
  <c r="M1937" i="1"/>
  <c r="J1455" i="1"/>
  <c r="K1455" i="1"/>
  <c r="L1455" i="1"/>
  <c r="M1455" i="1"/>
  <c r="J1601" i="1"/>
  <c r="K1601" i="1"/>
  <c r="L1601" i="1"/>
  <c r="M1601" i="1"/>
  <c r="J1574" i="1"/>
  <c r="K1574" i="1"/>
  <c r="L1574" i="1"/>
  <c r="M1574" i="1"/>
  <c r="J2151" i="1"/>
  <c r="K2151" i="1"/>
  <c r="L2151" i="1"/>
  <c r="M2151" i="1"/>
  <c r="J2009" i="1"/>
  <c r="K2009" i="1"/>
  <c r="L2009" i="1"/>
  <c r="M2009" i="1"/>
  <c r="J1872" i="1"/>
  <c r="K1872" i="1"/>
  <c r="L1872" i="1"/>
  <c r="M1872" i="1"/>
  <c r="J854" i="1"/>
  <c r="K854" i="1"/>
  <c r="L854" i="1"/>
  <c r="M854" i="1"/>
  <c r="J1456" i="1"/>
  <c r="K1456" i="1"/>
  <c r="L1456" i="1"/>
  <c r="M1456" i="1"/>
  <c r="J2302" i="1"/>
  <c r="K2302" i="1"/>
  <c r="L2302" i="1"/>
  <c r="M2302" i="1"/>
  <c r="J767" i="1"/>
  <c r="K767" i="1"/>
  <c r="L767" i="1"/>
  <c r="M767" i="1"/>
  <c r="J1168" i="1"/>
  <c r="K1168" i="1"/>
  <c r="L1168" i="1"/>
  <c r="M1168" i="1"/>
  <c r="J1489" i="1"/>
  <c r="K1489" i="1"/>
  <c r="L1489" i="1"/>
  <c r="M1489" i="1"/>
  <c r="J1229" i="1"/>
  <c r="K1229" i="1"/>
  <c r="L1229" i="1"/>
  <c r="M1229" i="1"/>
  <c r="J1511" i="1"/>
  <c r="K1511" i="1"/>
  <c r="L1511" i="1"/>
  <c r="M1511" i="1"/>
  <c r="J1935" i="1"/>
  <c r="K1935" i="1"/>
  <c r="L1935" i="1"/>
  <c r="M1935" i="1"/>
  <c r="J1873" i="1"/>
  <c r="K1873" i="1"/>
  <c r="L1873" i="1"/>
  <c r="M1873" i="1"/>
  <c r="J1820" i="1"/>
  <c r="K1820" i="1"/>
  <c r="L1820" i="1"/>
  <c r="M1820" i="1"/>
  <c r="J1450" i="1"/>
  <c r="K1450" i="1"/>
  <c r="L1450" i="1"/>
  <c r="M1450" i="1"/>
  <c r="J2201" i="1"/>
  <c r="K2201" i="1"/>
  <c r="L2201" i="1"/>
  <c r="M2201" i="1"/>
  <c r="J1507" i="1"/>
  <c r="K1507" i="1"/>
  <c r="L1507" i="1"/>
  <c r="M1507" i="1"/>
  <c r="J846" i="1"/>
  <c r="K846" i="1"/>
  <c r="L846" i="1"/>
  <c r="M846" i="1"/>
  <c r="J1257" i="1"/>
  <c r="K1257" i="1"/>
  <c r="L1257" i="1"/>
  <c r="M1257" i="1"/>
  <c r="J1354" i="1"/>
  <c r="K1354" i="1"/>
  <c r="L1354" i="1"/>
  <c r="M1354" i="1"/>
  <c r="J2226" i="1"/>
  <c r="K2226" i="1"/>
  <c r="L2226" i="1"/>
  <c r="M2226" i="1"/>
  <c r="J1936" i="1"/>
  <c r="K1936" i="1"/>
  <c r="L1936" i="1"/>
  <c r="M1936" i="1"/>
  <c r="J2355" i="1"/>
  <c r="K2355" i="1"/>
  <c r="L2355" i="1"/>
  <c r="M2355" i="1"/>
  <c r="J1596" i="1"/>
  <c r="K1596" i="1"/>
  <c r="L1596" i="1"/>
  <c r="M1596" i="1"/>
  <c r="J1056" i="1"/>
  <c r="K1056" i="1"/>
  <c r="L1056" i="1"/>
  <c r="M1056" i="1"/>
  <c r="J1226" i="1"/>
  <c r="K1226" i="1"/>
  <c r="L1226" i="1"/>
  <c r="J847" i="1"/>
  <c r="K847" i="1"/>
  <c r="L847" i="1"/>
  <c r="M847" i="1"/>
  <c r="J1170" i="1"/>
  <c r="K1170" i="1"/>
  <c r="L1170" i="1"/>
  <c r="M1170" i="1"/>
  <c r="J2280" i="1"/>
  <c r="K2280" i="1"/>
  <c r="L2280" i="1"/>
  <c r="M2280" i="1"/>
  <c r="J1397" i="1"/>
  <c r="K1397" i="1"/>
  <c r="L1397" i="1"/>
  <c r="M1397" i="1"/>
  <c r="J1447" i="1"/>
  <c r="K1447" i="1"/>
  <c r="L1447" i="1"/>
  <c r="J1136" i="1"/>
  <c r="K1136" i="1"/>
  <c r="L1136" i="1"/>
  <c r="M1136" i="1"/>
  <c r="J1850" i="1"/>
  <c r="K1850" i="1"/>
  <c r="L1850" i="1"/>
  <c r="M1850" i="1"/>
  <c r="J1573" i="1"/>
  <c r="K1573" i="1"/>
  <c r="L1573" i="1"/>
  <c r="M1573" i="1"/>
  <c r="J935" i="1"/>
  <c r="K935" i="1"/>
  <c r="L935" i="1"/>
  <c r="M935" i="1"/>
  <c r="J2281" i="1"/>
  <c r="K2281" i="1"/>
  <c r="L2281" i="1"/>
  <c r="M2281" i="1"/>
  <c r="J843" i="1"/>
  <c r="K843" i="1"/>
  <c r="L843" i="1"/>
  <c r="M843" i="1"/>
  <c r="J850" i="1"/>
  <c r="K850" i="1"/>
  <c r="L850" i="1"/>
  <c r="J1448" i="1"/>
  <c r="K1448" i="1"/>
  <c r="L1448" i="1"/>
  <c r="J2236" i="1"/>
  <c r="K2236" i="1"/>
  <c r="L2236" i="1"/>
  <c r="J2119" i="1"/>
  <c r="K2119" i="1"/>
  <c r="L2119" i="1"/>
  <c r="J1851" i="1"/>
  <c r="K1851" i="1"/>
  <c r="L1851" i="1"/>
  <c r="M1851" i="1"/>
  <c r="J2200" i="1"/>
  <c r="K2200" i="1"/>
  <c r="L2200" i="1"/>
  <c r="M2200" i="1"/>
  <c r="J1506" i="1"/>
  <c r="K1506" i="1"/>
  <c r="L1506" i="1"/>
  <c r="M1506" i="1"/>
  <c r="J1227" i="1"/>
  <c r="K1227" i="1"/>
  <c r="L1227" i="1"/>
  <c r="M1227" i="1"/>
  <c r="J2198" i="1"/>
  <c r="K2198" i="1"/>
  <c r="L2198" i="1"/>
  <c r="M2198" i="1"/>
  <c r="J2310" i="1"/>
  <c r="K2310" i="1"/>
  <c r="L2310" i="1"/>
  <c r="M2310" i="1"/>
  <c r="J1512" i="1"/>
  <c r="K1512" i="1"/>
  <c r="L1512" i="1"/>
  <c r="M1512" i="1"/>
  <c r="J1819" i="1"/>
  <c r="K1819" i="1"/>
  <c r="L1819" i="1"/>
  <c r="M1819" i="1"/>
  <c r="J1109" i="1"/>
  <c r="K1109" i="1"/>
  <c r="L1109" i="1"/>
  <c r="M1109" i="1"/>
  <c r="J1470" i="1"/>
  <c r="K1470" i="1"/>
  <c r="L1470" i="1"/>
  <c r="M1470" i="1"/>
  <c r="J2084" i="1"/>
  <c r="K2084" i="1"/>
  <c r="L2084" i="1"/>
  <c r="M2084" i="1"/>
  <c r="J1513" i="1"/>
  <c r="K1513" i="1"/>
  <c r="L1513" i="1"/>
  <c r="M1513" i="1"/>
  <c r="J960" i="1"/>
  <c r="K960" i="1"/>
  <c r="L960" i="1"/>
  <c r="M960" i="1"/>
  <c r="J2006" i="1"/>
  <c r="K2006" i="1"/>
  <c r="L2006" i="1"/>
  <c r="M2006" i="1"/>
  <c r="J1502" i="1"/>
  <c r="K1502" i="1"/>
  <c r="L1502" i="1"/>
  <c r="M1502" i="1"/>
  <c r="J1640" i="1"/>
  <c r="K1640" i="1"/>
  <c r="L1640" i="1"/>
  <c r="M1640" i="1"/>
  <c r="J1508" i="1"/>
  <c r="K1508" i="1"/>
  <c r="L1508" i="1"/>
  <c r="M1508" i="1"/>
  <c r="J1575" i="1"/>
  <c r="K1575" i="1"/>
  <c r="L1575" i="1"/>
  <c r="M1575" i="1"/>
  <c r="J2311" i="1"/>
  <c r="K2311" i="1"/>
  <c r="L2311" i="1"/>
  <c r="M2311" i="1"/>
  <c r="J1048" i="1"/>
  <c r="K1048" i="1"/>
  <c r="L1048" i="1"/>
  <c r="M1048" i="1"/>
  <c r="J1472" i="1"/>
  <c r="K1472" i="1"/>
  <c r="L1472" i="1"/>
  <c r="M1472" i="1"/>
  <c r="J961" i="1"/>
  <c r="K961" i="1"/>
  <c r="L961" i="1"/>
  <c r="M961" i="1"/>
  <c r="J1453" i="1"/>
  <c r="K1453" i="1"/>
  <c r="L1453" i="1"/>
  <c r="M1453" i="1"/>
  <c r="J1561" i="1"/>
  <c r="K1561" i="1"/>
  <c r="L1561" i="1"/>
  <c r="M1561" i="1"/>
  <c r="J2007" i="1"/>
  <c r="K2007" i="1"/>
  <c r="L2007" i="1"/>
  <c r="M2007" i="1"/>
  <c r="J2321" i="1"/>
  <c r="K2321" i="1"/>
  <c r="L2321" i="1"/>
  <c r="M2321" i="1"/>
  <c r="J1110" i="1"/>
  <c r="K1110" i="1"/>
  <c r="L1110" i="1"/>
  <c r="M1110" i="1"/>
  <c r="J1471" i="1"/>
  <c r="K1471" i="1"/>
  <c r="L1471" i="1"/>
  <c r="J2153" i="1"/>
  <c r="K2153" i="1"/>
  <c r="L2153" i="1"/>
  <c r="M2153" i="1"/>
  <c r="J848" i="1"/>
  <c r="K848" i="1"/>
  <c r="L848" i="1"/>
  <c r="M848" i="1"/>
  <c r="J1514" i="1"/>
  <c r="K1514" i="1"/>
  <c r="L1514" i="1"/>
  <c r="M1514" i="1"/>
  <c r="J902" i="1"/>
  <c r="K902" i="1"/>
  <c r="L902" i="1"/>
  <c r="M902" i="1"/>
  <c r="J1183" i="1"/>
  <c r="K1183" i="1"/>
  <c r="L1183" i="1"/>
  <c r="J2085" i="1"/>
  <c r="K2085" i="1"/>
  <c r="L2085" i="1"/>
  <c r="M2085" i="1"/>
  <c r="J1248" i="1"/>
  <c r="K1248" i="1"/>
  <c r="L1248" i="1"/>
  <c r="M1248" i="1"/>
  <c r="J1445" i="1"/>
  <c r="K1445" i="1"/>
  <c r="L1445" i="1"/>
  <c r="M1445" i="1"/>
  <c r="J2270" i="1"/>
  <c r="K2270" i="1"/>
  <c r="L2270" i="1"/>
  <c r="M2270" i="1"/>
  <c r="J2309" i="1"/>
  <c r="K2309" i="1"/>
  <c r="L2309" i="1"/>
  <c r="M2309" i="1"/>
  <c r="J2320" i="1"/>
  <c r="K2320" i="1"/>
  <c r="L2320" i="1"/>
  <c r="M2320" i="1"/>
  <c r="J2304" i="1"/>
  <c r="K2304" i="1"/>
  <c r="L2304" i="1"/>
  <c r="M2304" i="1"/>
  <c r="J2118" i="1"/>
  <c r="K2118" i="1"/>
  <c r="L2118" i="1"/>
  <c r="M2118" i="1"/>
  <c r="J2083" i="1"/>
  <c r="K2083" i="1"/>
  <c r="L2083" i="1"/>
  <c r="M2083" i="1"/>
  <c r="J1474" i="1"/>
  <c r="K1474" i="1"/>
  <c r="L1474" i="1"/>
  <c r="M1474" i="1"/>
  <c r="J2369" i="1"/>
  <c r="K2369" i="1"/>
  <c r="L2369" i="1"/>
  <c r="M2369" i="1"/>
  <c r="J2086" i="1"/>
  <c r="K2086" i="1"/>
  <c r="L2086" i="1"/>
  <c r="M2086" i="1"/>
  <c r="J1515" i="1"/>
  <c r="K1515" i="1"/>
  <c r="L1515" i="1"/>
  <c r="M1515" i="1"/>
  <c r="J1454" i="1"/>
  <c r="K1454" i="1"/>
  <c r="L1454" i="1"/>
  <c r="M1454" i="1"/>
  <c r="J1174" i="1"/>
  <c r="K1174" i="1"/>
  <c r="L1174" i="1"/>
  <c r="M1174" i="1"/>
  <c r="J1446" i="1"/>
  <c r="K1446" i="1"/>
  <c r="L1446" i="1"/>
  <c r="M1446" i="1"/>
  <c r="J1228" i="1"/>
  <c r="K1228" i="1"/>
  <c r="L1228" i="1"/>
  <c r="M1228" i="1"/>
  <c r="J1254" i="1"/>
  <c r="K1254" i="1"/>
  <c r="L1254" i="1"/>
  <c r="M1254" i="1"/>
  <c r="J2256" i="1"/>
  <c r="K2256" i="1"/>
  <c r="L2256" i="1"/>
  <c r="J2080" i="1"/>
  <c r="K2080" i="1"/>
  <c r="L2080" i="1"/>
  <c r="M2080" i="1"/>
  <c r="J2010" i="1"/>
  <c r="K2010" i="1"/>
  <c r="L2010" i="1"/>
  <c r="M2010" i="1"/>
  <c r="J903" i="1"/>
  <c r="K903" i="1"/>
  <c r="L903" i="1"/>
  <c r="M903" i="1"/>
  <c r="J1230" i="1"/>
  <c r="K1230" i="1"/>
  <c r="L1230" i="1"/>
  <c r="M1230" i="1"/>
  <c r="J1379" i="1"/>
  <c r="K1379" i="1"/>
  <c r="L1379" i="1"/>
  <c r="M1379" i="1"/>
  <c r="J855" i="1"/>
  <c r="K855" i="1"/>
  <c r="L855" i="1"/>
  <c r="M855" i="1"/>
  <c r="J934" i="1"/>
  <c r="K934" i="1"/>
  <c r="L934" i="1"/>
  <c r="M934" i="1"/>
  <c r="J1178" i="1"/>
  <c r="K1178" i="1"/>
  <c r="L1178" i="1"/>
  <c r="M1178" i="1"/>
  <c r="J2157" i="1"/>
  <c r="K2157" i="1"/>
  <c r="L2157" i="1"/>
  <c r="M2157" i="1"/>
  <c r="J1886" i="1"/>
  <c r="K1886" i="1"/>
  <c r="L1886" i="1"/>
  <c r="M1886" i="1"/>
  <c r="J2357" i="1"/>
  <c r="K2357" i="1"/>
  <c r="L2357" i="1"/>
  <c r="M2357" i="1"/>
  <c r="J933" i="1"/>
  <c r="K933" i="1"/>
  <c r="L933" i="1"/>
  <c r="M933" i="1"/>
  <c r="J2156" i="1"/>
  <c r="K2156" i="1"/>
  <c r="L2156" i="1"/>
  <c r="M2156" i="1"/>
  <c r="J2370" i="1"/>
  <c r="K2370" i="1"/>
  <c r="L2370" i="1"/>
  <c r="M2370" i="1"/>
  <c r="J2011" i="1"/>
  <c r="K2011" i="1"/>
  <c r="L2011" i="1"/>
  <c r="M2011" i="1"/>
  <c r="J1451" i="1"/>
  <c r="K1451" i="1"/>
  <c r="L1451" i="1"/>
  <c r="M1451" i="1"/>
  <c r="J893" i="1"/>
  <c r="K893" i="1"/>
  <c r="L893" i="1"/>
  <c r="M893" i="1"/>
  <c r="J1896" i="1"/>
  <c r="K1896" i="1"/>
  <c r="L1896" i="1"/>
  <c r="M1896" i="1"/>
  <c r="J844" i="1"/>
  <c r="K844" i="1"/>
  <c r="L844" i="1"/>
  <c r="J1436" i="1"/>
  <c r="K1436" i="1"/>
  <c r="L1436" i="1"/>
  <c r="M1436" i="1"/>
  <c r="J1885" i="1"/>
  <c r="K1885" i="1"/>
  <c r="L1885" i="1"/>
  <c r="M1885" i="1"/>
  <c r="J1441" i="1"/>
  <c r="K1441" i="1"/>
  <c r="L1441" i="1"/>
  <c r="M1441" i="1"/>
  <c r="J2220" i="1"/>
  <c r="K2220" i="1"/>
  <c r="L2220" i="1"/>
  <c r="M2220" i="1"/>
  <c r="J965" i="1"/>
  <c r="K965" i="1"/>
  <c r="L965" i="1"/>
  <c r="M965" i="1"/>
  <c r="J1980" i="1"/>
  <c r="K1980" i="1"/>
  <c r="L1980" i="1"/>
  <c r="M1980" i="1"/>
  <c r="J2113" i="1"/>
  <c r="K2113" i="1"/>
  <c r="L2113" i="1"/>
  <c r="J1378" i="1"/>
  <c r="K1378" i="1"/>
  <c r="L1378" i="1"/>
  <c r="M1378" i="1"/>
  <c r="J1598" i="1"/>
  <c r="K1598" i="1"/>
  <c r="L1598" i="1"/>
  <c r="M1598" i="1"/>
  <c r="J2234" i="1"/>
  <c r="K2234" i="1"/>
  <c r="L2234" i="1"/>
  <c r="M2234" i="1"/>
  <c r="J1444" i="1"/>
  <c r="K1444" i="1"/>
  <c r="L1444" i="1"/>
  <c r="M1444" i="1"/>
  <c r="J2026" i="1"/>
  <c r="K2026" i="1"/>
  <c r="L2026" i="1"/>
  <c r="M2026" i="1"/>
  <c r="J936" i="1"/>
  <c r="K936" i="1"/>
  <c r="L936" i="1"/>
  <c r="M936" i="1"/>
  <c r="J849" i="1"/>
  <c r="K849" i="1"/>
  <c r="L849" i="1"/>
  <c r="M849" i="1"/>
  <c r="J964" i="1"/>
  <c r="K964" i="1"/>
  <c r="L964" i="1"/>
  <c r="M964" i="1"/>
  <c r="J766" i="1"/>
  <c r="K766" i="1"/>
  <c r="L766" i="1"/>
  <c r="M766" i="1"/>
  <c r="J1597" i="1"/>
  <c r="K1597" i="1"/>
  <c r="L1597" i="1"/>
  <c r="M1597" i="1"/>
  <c r="J1106" i="1"/>
  <c r="K1106" i="1"/>
  <c r="L1106" i="1"/>
  <c r="M1106" i="1"/>
  <c r="J845" i="1"/>
  <c r="K845" i="1"/>
  <c r="L845" i="1"/>
  <c r="M845" i="1"/>
  <c r="J1105" i="1"/>
  <c r="K1105" i="1"/>
  <c r="L1105" i="1"/>
  <c r="M1105" i="1"/>
  <c r="J851" i="1"/>
  <c r="K851" i="1"/>
  <c r="L851" i="1"/>
  <c r="M851" i="1"/>
  <c r="J2027" i="1"/>
  <c r="K2027" i="1"/>
  <c r="L2027" i="1"/>
  <c r="M2027" i="1"/>
  <c r="J891" i="1"/>
  <c r="K891" i="1"/>
  <c r="L891" i="1"/>
  <c r="M891" i="1"/>
  <c r="J2306" i="1"/>
  <c r="K2306" i="1"/>
  <c r="L2306" i="1"/>
  <c r="J1173" i="1"/>
  <c r="K1173" i="1"/>
  <c r="L1173" i="1"/>
  <c r="M1173" i="1"/>
  <c r="J1108" i="1"/>
  <c r="K1108" i="1"/>
  <c r="L1108" i="1"/>
  <c r="M1108" i="1"/>
  <c r="J852" i="1"/>
  <c r="K852" i="1"/>
  <c r="L852" i="1"/>
  <c r="M852" i="1"/>
  <c r="J1510" i="1"/>
  <c r="K1510" i="1"/>
  <c r="L1510" i="1"/>
  <c r="M1510" i="1"/>
  <c r="J2279" i="1"/>
  <c r="K2279" i="1"/>
  <c r="L2279" i="1"/>
  <c r="M2279" i="1"/>
  <c r="J1034" i="1"/>
  <c r="K1034" i="1"/>
  <c r="L1034" i="1"/>
  <c r="M1034" i="1"/>
  <c r="J892" i="1"/>
  <c r="K892" i="1"/>
  <c r="L892" i="1"/>
  <c r="J2005" i="1"/>
  <c r="K2005" i="1"/>
  <c r="L2005" i="1"/>
  <c r="M2005" i="1"/>
  <c r="J2359" i="1"/>
  <c r="K2359" i="1"/>
  <c r="L2359" i="1"/>
  <c r="M2359" i="1"/>
  <c r="J1256" i="1"/>
  <c r="K1256" i="1"/>
  <c r="L1256" i="1"/>
  <c r="M1256" i="1"/>
  <c r="J1452" i="1"/>
  <c r="K1452" i="1"/>
  <c r="L1452" i="1"/>
  <c r="M1452" i="1"/>
  <c r="J2147" i="1"/>
  <c r="K2147" i="1"/>
  <c r="L2147" i="1"/>
  <c r="M2147" i="1"/>
  <c r="J937" i="1"/>
  <c r="K937" i="1"/>
  <c r="L937" i="1"/>
  <c r="M937" i="1"/>
  <c r="J1435" i="1"/>
  <c r="K1435" i="1"/>
  <c r="L1435" i="1"/>
  <c r="M1435" i="1"/>
  <c r="J2194" i="1"/>
  <c r="K2194" i="1"/>
  <c r="L2194" i="1"/>
  <c r="M2194" i="1"/>
  <c r="J2282" i="1"/>
  <c r="K2282" i="1"/>
  <c r="L2282" i="1"/>
  <c r="M2282" i="1"/>
  <c r="J946" i="1"/>
  <c r="K946" i="1"/>
  <c r="L946" i="1"/>
  <c r="M946" i="1"/>
  <c r="J1394" i="1"/>
  <c r="K1394" i="1"/>
  <c r="L1394" i="1"/>
  <c r="M1394" i="1"/>
  <c r="J1728" i="1"/>
  <c r="K1728" i="1"/>
  <c r="L1728" i="1"/>
  <c r="M1728" i="1"/>
  <c r="J1225" i="1"/>
  <c r="K1225" i="1"/>
  <c r="L1225" i="1"/>
  <c r="M1225" i="1"/>
  <c r="J2264" i="1"/>
  <c r="K2264" i="1"/>
  <c r="L2264" i="1"/>
  <c r="M2264" i="1"/>
  <c r="J1073" i="1"/>
  <c r="K1073" i="1"/>
  <c r="L1073" i="1"/>
  <c r="M1073" i="1"/>
  <c r="J1865" i="1"/>
  <c r="K1865" i="1"/>
  <c r="L1865" i="1"/>
  <c r="M1865" i="1"/>
  <c r="J1554" i="1"/>
  <c r="K1554" i="1"/>
  <c r="L1554" i="1"/>
  <c r="M1554" i="1"/>
  <c r="J2262" i="1"/>
  <c r="K2262" i="1"/>
  <c r="L2262" i="1"/>
  <c r="J894" i="1"/>
  <c r="K894" i="1"/>
  <c r="L894" i="1"/>
  <c r="M894" i="1"/>
  <c r="J1321" i="1"/>
  <c r="K1321" i="1"/>
  <c r="L1321" i="1"/>
  <c r="J2224" i="1"/>
  <c r="K2224" i="1"/>
  <c r="L2224" i="1"/>
  <c r="M2224" i="1"/>
  <c r="J947" i="1"/>
  <c r="K947" i="1"/>
  <c r="L947" i="1"/>
  <c r="M947" i="1"/>
  <c r="J738" i="1"/>
  <c r="K738" i="1"/>
  <c r="L738" i="1"/>
  <c r="M738" i="1"/>
  <c r="J1982" i="1"/>
  <c r="K1982" i="1"/>
  <c r="L1982" i="1"/>
  <c r="M1982" i="1"/>
  <c r="J921" i="1"/>
  <c r="K921" i="1"/>
  <c r="L921" i="1"/>
  <c r="M921" i="1"/>
  <c r="J1741" i="1"/>
  <c r="K1741" i="1"/>
  <c r="L1741" i="1"/>
  <c r="M1741" i="1"/>
  <c r="J1666" i="1"/>
  <c r="K1666" i="1"/>
  <c r="L1666" i="1"/>
  <c r="M1666" i="1"/>
  <c r="J1224" i="1"/>
  <c r="K1224" i="1"/>
  <c r="L1224" i="1"/>
  <c r="M1224" i="1"/>
  <c r="J2041" i="1"/>
  <c r="K2041" i="1"/>
  <c r="L2041" i="1"/>
  <c r="M2041" i="1"/>
  <c r="J1355" i="1"/>
  <c r="K1355" i="1"/>
  <c r="L1355" i="1"/>
  <c r="M1355" i="1"/>
  <c r="J1296" i="1"/>
  <c r="K1296" i="1"/>
  <c r="L1296" i="1"/>
  <c r="M1296" i="1"/>
  <c r="J1729" i="1"/>
  <c r="K1729" i="1"/>
  <c r="L1729" i="1"/>
  <c r="M1729" i="1"/>
  <c r="J1981" i="1"/>
  <c r="K1981" i="1"/>
  <c r="L1981" i="1"/>
  <c r="M1981" i="1"/>
  <c r="J2219" i="1"/>
  <c r="K2219" i="1"/>
  <c r="L2219" i="1"/>
  <c r="M2219" i="1"/>
  <c r="J2149" i="1"/>
  <c r="K2149" i="1"/>
  <c r="L2149" i="1"/>
  <c r="M2149" i="1"/>
  <c r="J1866" i="1"/>
  <c r="K1866" i="1"/>
  <c r="L1866" i="1"/>
  <c r="M1866" i="1"/>
  <c r="J1849" i="1"/>
  <c r="K1849" i="1"/>
  <c r="L1849" i="1"/>
  <c r="M1849" i="1"/>
  <c r="J1688" i="1"/>
  <c r="K1688" i="1"/>
  <c r="L1688" i="1"/>
  <c r="M1688" i="1"/>
  <c r="J1691" i="1"/>
  <c r="K1691" i="1"/>
  <c r="L1691" i="1"/>
  <c r="M1691" i="1"/>
  <c r="J2235" i="1"/>
  <c r="K2235" i="1"/>
  <c r="L2235" i="1"/>
  <c r="M2235" i="1"/>
  <c r="J2154" i="1"/>
  <c r="K2154" i="1"/>
  <c r="L2154" i="1"/>
  <c r="J1135" i="1"/>
  <c r="K1135" i="1"/>
  <c r="L1135" i="1"/>
  <c r="J1815" i="1"/>
  <c r="K1815" i="1"/>
  <c r="L1815" i="1"/>
  <c r="M1815" i="1"/>
  <c r="J1505" i="1"/>
  <c r="K1505" i="1"/>
  <c r="L1505" i="1"/>
  <c r="M1505" i="1"/>
  <c r="J1884" i="1"/>
  <c r="K1884" i="1"/>
  <c r="L1884" i="1"/>
  <c r="M1884" i="1"/>
  <c r="J1571" i="1"/>
  <c r="K1571" i="1"/>
  <c r="L1571" i="1"/>
  <c r="M1571" i="1"/>
  <c r="J1774" i="1"/>
  <c r="K1774" i="1"/>
  <c r="L1774" i="1"/>
  <c r="J1867" i="1"/>
  <c r="K1867" i="1"/>
  <c r="L1867" i="1"/>
  <c r="M1867" i="1"/>
  <c r="J1816" i="1"/>
  <c r="K1816" i="1"/>
  <c r="L1816" i="1"/>
  <c r="M1816" i="1"/>
  <c r="J2307" i="1"/>
  <c r="K2307" i="1"/>
  <c r="L2307" i="1"/>
  <c r="M2307" i="1"/>
  <c r="J2155" i="1"/>
  <c r="K2155" i="1"/>
  <c r="L2155" i="1"/>
  <c r="M2155" i="1"/>
  <c r="J1812" i="1"/>
  <c r="K1812" i="1"/>
  <c r="L1812" i="1"/>
  <c r="M1812" i="1"/>
  <c r="J2360" i="1"/>
  <c r="K2360" i="1"/>
  <c r="L2360" i="1"/>
  <c r="M2360" i="1"/>
  <c r="J1692" i="1"/>
  <c r="K1692" i="1"/>
  <c r="L1692" i="1"/>
  <c r="M1692" i="1"/>
  <c r="J1003" i="1"/>
  <c r="K1003" i="1"/>
  <c r="L1003" i="1"/>
  <c r="J1814" i="1"/>
  <c r="K1814" i="1"/>
  <c r="L1814" i="1"/>
  <c r="M1814" i="1"/>
  <c r="J932" i="1"/>
  <c r="K932" i="1"/>
  <c r="L932" i="1"/>
  <c r="M932" i="1"/>
  <c r="J769" i="1"/>
  <c r="K769" i="1"/>
  <c r="L769" i="1"/>
  <c r="J1570" i="1"/>
  <c r="K1570" i="1"/>
  <c r="L1570" i="1"/>
  <c r="M1570" i="1"/>
  <c r="J917" i="1"/>
  <c r="K917" i="1"/>
  <c r="L917" i="1"/>
  <c r="M917" i="1"/>
  <c r="J1631" i="1"/>
  <c r="K1631" i="1"/>
  <c r="L1631" i="1"/>
  <c r="M1631" i="1"/>
  <c r="J1639" i="1"/>
  <c r="K1639" i="1"/>
  <c r="L1639" i="1"/>
  <c r="M1639" i="1"/>
  <c r="J1494" i="1"/>
  <c r="K1494" i="1"/>
  <c r="L1494" i="1"/>
  <c r="M1494" i="1"/>
  <c r="J1493" i="1"/>
  <c r="K1493" i="1"/>
  <c r="L1493" i="1"/>
  <c r="M1493" i="1"/>
  <c r="J1852" i="1"/>
  <c r="K1852" i="1"/>
  <c r="L1852" i="1"/>
  <c r="M1852" i="1"/>
  <c r="J1847" i="1"/>
  <c r="K1847" i="1"/>
  <c r="L1847" i="1"/>
  <c r="M1847" i="1"/>
  <c r="J1182" i="1"/>
  <c r="K1182" i="1"/>
  <c r="L1182" i="1"/>
  <c r="M1182" i="1"/>
  <c r="J1498" i="1"/>
  <c r="K1498" i="1"/>
  <c r="L1498" i="1"/>
  <c r="M1498" i="1"/>
  <c r="J1490" i="1"/>
  <c r="K1490" i="1"/>
  <c r="L1490" i="1"/>
  <c r="M1490" i="1"/>
  <c r="J2263" i="1"/>
  <c r="K2263" i="1"/>
  <c r="L2263" i="1"/>
  <c r="M2263" i="1"/>
  <c r="J1071" i="1"/>
  <c r="K1071" i="1"/>
  <c r="L1071" i="1"/>
  <c r="M1071" i="1"/>
  <c r="J2079" i="1"/>
  <c r="K2079" i="1"/>
  <c r="L2079" i="1"/>
  <c r="M2079" i="1"/>
  <c r="J1396" i="1"/>
  <c r="K1396" i="1"/>
  <c r="L1396" i="1"/>
  <c r="M1396" i="1"/>
  <c r="J1641" i="1"/>
  <c r="K1641" i="1"/>
  <c r="L1641" i="1"/>
  <c r="M1641" i="1"/>
  <c r="J1621" i="1"/>
  <c r="K1621" i="1"/>
  <c r="L1621" i="1"/>
  <c r="M1621" i="1"/>
  <c r="J2319" i="1"/>
  <c r="K2319" i="1"/>
  <c r="L2319" i="1"/>
  <c r="M2319" i="1"/>
  <c r="J2042" i="1"/>
  <c r="K2042" i="1"/>
  <c r="L2042" i="1"/>
  <c r="M2042" i="1"/>
  <c r="J741" i="1"/>
  <c r="K741" i="1"/>
  <c r="L741" i="1"/>
  <c r="M741" i="1"/>
  <c r="J1572" i="1"/>
  <c r="K1572" i="1"/>
  <c r="L1572" i="1"/>
  <c r="J1813" i="1"/>
  <c r="K1813" i="1"/>
  <c r="L1813" i="1"/>
  <c r="M1813" i="1"/>
  <c r="J2146" i="1"/>
  <c r="K2146" i="1"/>
  <c r="L2146" i="1"/>
  <c r="M2146" i="1"/>
  <c r="J1773" i="1"/>
  <c r="K1773" i="1"/>
  <c r="L1773" i="1"/>
  <c r="M1773" i="1"/>
  <c r="J919" i="1"/>
  <c r="K919" i="1"/>
  <c r="L919" i="1"/>
  <c r="M919" i="1"/>
  <c r="J1246" i="1"/>
  <c r="K1246" i="1"/>
  <c r="L1246" i="1"/>
  <c r="M1246" i="1"/>
  <c r="J1500" i="1"/>
  <c r="K1500" i="1"/>
  <c r="L1500" i="1"/>
  <c r="M1500" i="1"/>
  <c r="J1509" i="1"/>
  <c r="K1509" i="1"/>
  <c r="L1509" i="1"/>
  <c r="M1509" i="1"/>
  <c r="J1594" i="1"/>
  <c r="K1594" i="1"/>
  <c r="L1594" i="1"/>
  <c r="M1594" i="1"/>
  <c r="J1848" i="1"/>
  <c r="K1848" i="1"/>
  <c r="L1848" i="1"/>
  <c r="M1848" i="1"/>
  <c r="J1434" i="1"/>
  <c r="K1434" i="1"/>
  <c r="L1434" i="1"/>
  <c r="M1434" i="1"/>
  <c r="J1693" i="1"/>
  <c r="K1693" i="1"/>
  <c r="L1693" i="1"/>
  <c r="M1693" i="1"/>
  <c r="J1772" i="1"/>
  <c r="K1772" i="1"/>
  <c r="L1772" i="1"/>
  <c r="M1772" i="1"/>
  <c r="J2318" i="1"/>
  <c r="K2318" i="1"/>
  <c r="L2318" i="1"/>
  <c r="M2318" i="1"/>
  <c r="J1395" i="1"/>
  <c r="K1395" i="1"/>
  <c r="L1395" i="1"/>
  <c r="M1395" i="1"/>
  <c r="J2322" i="1"/>
  <c r="K2322" i="1"/>
  <c r="L2322" i="1"/>
  <c r="M2322" i="1"/>
  <c r="J1138" i="1"/>
  <c r="K1138" i="1"/>
  <c r="L1138" i="1"/>
  <c r="M1138" i="1"/>
  <c r="J1247" i="1"/>
  <c r="K1247" i="1"/>
  <c r="L1247" i="1"/>
  <c r="M1247" i="1"/>
  <c r="J1811" i="1"/>
  <c r="K1811" i="1"/>
  <c r="L1811" i="1"/>
  <c r="M1811" i="1"/>
  <c r="J2152" i="1"/>
  <c r="K2152" i="1"/>
  <c r="L2152" i="1"/>
  <c r="M2152" i="1"/>
  <c r="J1775" i="1"/>
  <c r="K1775" i="1"/>
  <c r="L1775" i="1"/>
  <c r="M1775" i="1"/>
  <c r="J918" i="1"/>
  <c r="K918" i="1"/>
  <c r="L918" i="1"/>
  <c r="M918" i="1"/>
  <c r="J920" i="1"/>
  <c r="K920" i="1"/>
  <c r="L920" i="1"/>
  <c r="M920" i="1"/>
  <c r="J2317" i="1"/>
  <c r="K2317" i="1"/>
  <c r="L2317" i="1"/>
  <c r="M2317" i="1"/>
  <c r="J2148" i="1"/>
  <c r="K2148" i="1"/>
  <c r="L2148" i="1"/>
  <c r="M2148" i="1"/>
  <c r="J2114" i="1"/>
  <c r="K2114" i="1"/>
  <c r="L2114" i="1"/>
  <c r="M2114" i="1"/>
  <c r="J182" i="1"/>
  <c r="L182" i="1"/>
  <c r="M182" i="1"/>
  <c r="J2391" i="1"/>
  <c r="L2391" i="1"/>
  <c r="M2391" i="1"/>
  <c r="J742" i="1"/>
  <c r="L742" i="1"/>
  <c r="M742" i="1"/>
  <c r="J1889" i="1"/>
  <c r="L1889" i="1"/>
  <c r="M1889" i="1"/>
  <c r="J758" i="1"/>
  <c r="L758" i="1"/>
  <c r="M758" i="1"/>
  <c r="J35" i="1"/>
  <c r="L35" i="1"/>
  <c r="M35" i="1"/>
  <c r="J1549" i="1"/>
  <c r="L1549" i="1"/>
  <c r="M1549" i="1"/>
  <c r="J246" i="1"/>
  <c r="K246" i="1"/>
  <c r="L246" i="1"/>
  <c r="M246" i="1"/>
  <c r="J633" i="1"/>
  <c r="L633" i="1"/>
  <c r="M633" i="1"/>
  <c r="I1479" i="1"/>
  <c r="I1480" i="1"/>
  <c r="I573" i="1"/>
  <c r="I1956" i="1"/>
  <c r="I2093" i="1"/>
  <c r="I187" i="1"/>
  <c r="I1810" i="1"/>
  <c r="I821" i="1"/>
  <c r="I1276" i="1"/>
  <c r="I1973" i="1"/>
  <c r="I2297" i="1"/>
  <c r="I753" i="1"/>
  <c r="I117" i="1"/>
  <c r="I858" i="1"/>
  <c r="I1261" i="1"/>
  <c r="I47" i="1"/>
  <c r="I2124" i="1"/>
  <c r="I1671" i="1"/>
  <c r="I1888" i="1"/>
  <c r="I51" i="1"/>
  <c r="I2362" i="1"/>
  <c r="I46" i="1"/>
  <c r="I727" i="1"/>
  <c r="I645" i="1"/>
  <c r="I1919" i="1"/>
  <c r="I1162" i="1"/>
  <c r="I468" i="1"/>
  <c r="I229" i="1"/>
  <c r="I678" i="1"/>
  <c r="I1054" i="1"/>
  <c r="I84" i="1"/>
  <c r="I2420" i="1"/>
  <c r="I1976" i="1"/>
  <c r="I2348" i="1"/>
  <c r="I677" i="1"/>
  <c r="I510" i="1"/>
  <c r="I2342" i="1"/>
  <c r="I1268" i="1"/>
  <c r="I2371" i="1"/>
  <c r="I2393" i="1"/>
  <c r="I368" i="1"/>
  <c r="I2092" i="1"/>
  <c r="I820" i="1"/>
  <c r="I251" i="1"/>
  <c r="I2131" i="1"/>
  <c r="I2299" i="1"/>
  <c r="I1442" i="1"/>
  <c r="I1022" i="1"/>
  <c r="I621" i="1"/>
  <c r="I389" i="1"/>
  <c r="I1927" i="1"/>
  <c r="I692" i="1"/>
  <c r="I1960" i="1"/>
  <c r="I1285" i="1"/>
  <c r="I1156" i="1"/>
  <c r="I1053" i="1"/>
  <c r="I102" i="1"/>
  <c r="I332" i="1"/>
  <c r="I1287" i="1"/>
  <c r="I1160" i="1"/>
  <c r="I1303" i="1"/>
  <c r="I1771" i="1"/>
  <c r="I1787" i="1"/>
  <c r="I18" i="1"/>
  <c r="I1965" i="1"/>
  <c r="I5" i="1"/>
  <c r="I2329" i="1"/>
  <c r="I2105" i="1"/>
  <c r="I1290" i="1"/>
  <c r="I1373" i="1"/>
  <c r="I70" i="1"/>
  <c r="I1060" i="1"/>
  <c r="I1747" i="1"/>
  <c r="I1133" i="1"/>
  <c r="I474" i="1"/>
  <c r="I1179" i="1"/>
  <c r="I2016" i="1"/>
  <c r="I1024" i="1"/>
  <c r="I339" i="1"/>
  <c r="I1746" i="1"/>
  <c r="I234" i="1"/>
  <c r="I717" i="1"/>
  <c r="I340" i="1"/>
  <c r="I704" i="1"/>
  <c r="I2230" i="1"/>
  <c r="I569" i="1"/>
  <c r="I557" i="1"/>
  <c r="I53" i="1"/>
  <c r="I1863" i="1"/>
  <c r="I794" i="1"/>
  <c r="I795" i="1"/>
  <c r="I52" i="1"/>
  <c r="I254" i="1"/>
  <c r="I1702" i="1"/>
  <c r="I2347" i="1"/>
  <c r="I1756" i="1"/>
  <c r="I1770" i="1"/>
  <c r="I762" i="1"/>
  <c r="I1036" i="1"/>
  <c r="I2075" i="1"/>
  <c r="I761" i="1"/>
  <c r="I1519" i="1"/>
  <c r="I1518" i="1"/>
  <c r="I2267" i="1"/>
  <c r="I771" i="1"/>
  <c r="I772" i="1"/>
  <c r="I746" i="1"/>
  <c r="I1632" i="1"/>
  <c r="I1545" i="1"/>
  <c r="I1546" i="1"/>
  <c r="I1664" i="1"/>
  <c r="I1496" i="1"/>
  <c r="I939" i="1"/>
  <c r="I1547" i="1"/>
  <c r="I1477" i="1"/>
  <c r="I1822" i="1"/>
  <c r="I1419" i="1"/>
  <c r="I804" i="1"/>
  <c r="I1475" i="1"/>
  <c r="I1821" i="1"/>
  <c r="I109" i="1"/>
  <c r="I1544" i="1"/>
  <c r="I2241" i="1"/>
  <c r="I1126" i="1"/>
  <c r="I1855" i="1"/>
  <c r="I2361" i="1"/>
  <c r="I1476" i="1"/>
  <c r="I2286" i="1"/>
  <c r="I1543" i="1"/>
  <c r="I1325" i="1"/>
  <c r="I1467" i="1"/>
  <c r="I1278" i="1"/>
  <c r="I2283" i="1"/>
  <c r="I922" i="1"/>
  <c r="I938" i="1"/>
  <c r="I975" i="1"/>
  <c r="I1184" i="1"/>
  <c r="I1950" i="1"/>
  <c r="I914" i="1"/>
  <c r="I1951" i="1"/>
  <c r="I86" i="1"/>
  <c r="I1439" i="1"/>
  <c r="I159" i="1"/>
  <c r="I803" i="1"/>
  <c r="I1074" i="1"/>
  <c r="I1997" i="1"/>
  <c r="I802" i="1"/>
  <c r="I1118" i="1"/>
  <c r="I1823" i="1"/>
  <c r="I1326" i="1"/>
  <c r="I1497" i="1"/>
  <c r="I1279" i="1"/>
  <c r="I1537" i="1"/>
  <c r="I923" i="1"/>
  <c r="I1398" i="1"/>
  <c r="I1142" i="1"/>
  <c r="I1917" i="1"/>
  <c r="I1119" i="1"/>
  <c r="I1232" i="1"/>
  <c r="I2354" i="1"/>
  <c r="I1778" i="1"/>
  <c r="I90" i="1"/>
  <c r="I1540" i="1"/>
  <c r="I2266" i="1"/>
  <c r="I2239" i="1"/>
  <c r="I1258" i="1"/>
  <c r="I2328" i="1"/>
  <c r="I1351" i="1"/>
  <c r="I2265" i="1"/>
  <c r="I1824" i="1"/>
  <c r="I1350" i="1"/>
  <c r="I1409" i="1"/>
  <c r="I885" i="1"/>
  <c r="I2160" i="1"/>
  <c r="I940" i="1"/>
  <c r="I973" i="1"/>
  <c r="I1035" i="1"/>
  <c r="I1368" i="1"/>
  <c r="I1369" i="1"/>
  <c r="I1231" i="1"/>
  <c r="I1603" i="1"/>
  <c r="I1410" i="1"/>
  <c r="I1420" i="1"/>
  <c r="I2238" i="1"/>
  <c r="I1742" i="1"/>
  <c r="I2240" i="1"/>
  <c r="I857" i="1"/>
  <c r="I1457" i="1"/>
  <c r="I1533" i="1"/>
  <c r="I2284" i="1"/>
  <c r="I925" i="1"/>
  <c r="I1698" i="1"/>
  <c r="I1534" i="1"/>
  <c r="I2353" i="1"/>
  <c r="I949" i="1"/>
  <c r="I1495" i="1"/>
  <c r="I2207" i="1"/>
  <c r="I1697" i="1"/>
  <c r="I1117" i="1"/>
  <c r="I950" i="1"/>
  <c r="I1985" i="1"/>
  <c r="I30" i="1"/>
  <c r="I994" i="1"/>
  <c r="I1602" i="1"/>
  <c r="I1777" i="1"/>
  <c r="I1185" i="1"/>
  <c r="I280" i="1"/>
  <c r="I1520" i="1"/>
  <c r="I1037" i="1"/>
  <c r="I2087" i="1"/>
  <c r="I1700" i="1"/>
  <c r="I1701" i="1"/>
  <c r="I669" i="1"/>
  <c r="I2159" i="1"/>
  <c r="I2285" i="1"/>
  <c r="I2206" i="1"/>
  <c r="I1696" i="1"/>
  <c r="I1695" i="1"/>
  <c r="I2013" i="1"/>
  <c r="I1694" i="1"/>
  <c r="I2287" i="1"/>
  <c r="I1860" i="1"/>
  <c r="I1324" i="1"/>
  <c r="I1323" i="1"/>
  <c r="I1779" i="1"/>
  <c r="I924" i="1"/>
  <c r="I635" i="1"/>
  <c r="I2161" i="1"/>
  <c r="I1292" i="1"/>
  <c r="I110" i="1"/>
  <c r="I1587" i="1"/>
  <c r="I1699" i="1"/>
  <c r="I1548" i="1"/>
  <c r="I1835" i="1"/>
  <c r="I1665" i="1"/>
  <c r="I1918" i="1"/>
  <c r="I1633" i="1"/>
  <c r="I974" i="1"/>
  <c r="I751" i="1"/>
  <c r="I1144" i="1"/>
  <c r="I2014" i="1"/>
  <c r="I1780" i="1"/>
  <c r="I1905" i="1"/>
  <c r="I2163" i="1"/>
  <c r="I1460" i="1"/>
  <c r="I752" i="1"/>
  <c r="I1059" i="1"/>
  <c r="I805" i="1"/>
  <c r="I662" i="1"/>
  <c r="I835" i="1"/>
  <c r="I78" i="1"/>
  <c r="I1769" i="1"/>
  <c r="I1707" i="1"/>
  <c r="I1522" i="1"/>
  <c r="I1969" i="1"/>
  <c r="I1147" i="1"/>
  <c r="I1710" i="1"/>
  <c r="I1708" i="1"/>
  <c r="I1591" i="1"/>
  <c r="I250" i="1"/>
  <c r="I1187" i="1"/>
  <c r="I941" i="1"/>
  <c r="I942" i="1"/>
  <c r="I1893" i="1"/>
  <c r="I2121" i="1"/>
  <c r="I688" i="1"/>
  <c r="I691" i="1"/>
  <c r="I80" i="1"/>
  <c r="I815" i="1"/>
  <c r="I81" i="1"/>
  <c r="I57" i="1"/>
  <c r="I56" i="1"/>
  <c r="I21" i="1"/>
  <c r="I73" i="1"/>
  <c r="I664" i="1"/>
  <c r="I1202" i="1"/>
  <c r="I1188" i="1"/>
  <c r="I2243" i="1"/>
  <c r="I2108" i="1"/>
  <c r="I1092" i="1"/>
  <c r="I1218" i="1"/>
  <c r="I1744" i="1"/>
  <c r="I580" i="1"/>
  <c r="I1651" i="1"/>
  <c r="I1190" i="1"/>
  <c r="I2346" i="1"/>
  <c r="I809" i="1"/>
  <c r="I2289" i="1"/>
  <c r="I861" i="1"/>
  <c r="I2107" i="1"/>
  <c r="I1017" i="1"/>
  <c r="I1193" i="1"/>
  <c r="I1939" i="1"/>
  <c r="I1723" i="1"/>
  <c r="I1192" i="1"/>
  <c r="I862" i="1"/>
  <c r="I2366" i="1"/>
  <c r="I1329" i="1"/>
  <c r="I997" i="1"/>
  <c r="I2120" i="1"/>
  <c r="I860" i="1"/>
  <c r="I737" i="1"/>
  <c r="I1647" i="1"/>
  <c r="I1483" i="1"/>
  <c r="I686" i="1"/>
  <c r="I67" i="1"/>
  <c r="I373" i="1"/>
  <c r="I690" i="1"/>
  <c r="I74" i="1"/>
  <c r="I79" i="1"/>
  <c r="I75" i="1"/>
  <c r="I747" i="1"/>
  <c r="I1995" i="1"/>
  <c r="I773" i="1"/>
  <c r="I1759" i="1"/>
  <c r="I1618" i="1"/>
  <c r="I1635" i="1"/>
  <c r="I1459" i="1"/>
  <c r="I1686" i="1"/>
  <c r="I1703" i="1"/>
  <c r="I111" i="1"/>
  <c r="I819" i="1"/>
  <c r="I929" i="1"/>
  <c r="I1468" i="1"/>
  <c r="I2165" i="1"/>
  <c r="I954" i="1"/>
  <c r="I1152" i="1"/>
  <c r="I1929" i="1"/>
  <c r="I1619" i="1"/>
  <c r="I928" i="1"/>
  <c r="I1486" i="1"/>
  <c r="I1799" i="1"/>
  <c r="I1928" i="1"/>
  <c r="I309" i="1"/>
  <c r="I667" i="1"/>
  <c r="I596" i="1"/>
  <c r="I2438" i="1"/>
  <c r="I82" i="1"/>
  <c r="I382" i="1"/>
  <c r="I383" i="1"/>
  <c r="I2247" i="1"/>
  <c r="I1952" i="1"/>
  <c r="I1745" i="1"/>
  <c r="I926" i="1"/>
  <c r="I1353" i="1"/>
  <c r="I1798" i="1"/>
  <c r="I2106" i="1"/>
  <c r="I1709" i="1"/>
  <c r="I430" i="1"/>
  <c r="I410" i="1"/>
  <c r="I1186" i="1"/>
  <c r="I355" i="1"/>
  <c r="I183" i="1"/>
  <c r="I948" i="1"/>
  <c r="I2109" i="1"/>
  <c r="I1244" i="1"/>
  <c r="I1714" i="1"/>
  <c r="I1706" i="1"/>
  <c r="I648" i="1"/>
  <c r="I491" i="1"/>
  <c r="I448" i="1"/>
  <c r="I357" i="1"/>
  <c r="I2097" i="1"/>
  <c r="I518" i="1"/>
  <c r="I1607" i="1"/>
  <c r="I1328" i="1"/>
  <c r="I1998" i="1"/>
  <c r="I996" i="1"/>
  <c r="I1189" i="1"/>
  <c r="I1634" i="1"/>
  <c r="I1503" i="1"/>
  <c r="I245" i="1"/>
  <c r="I1733" i="1"/>
  <c r="I2197" i="1"/>
  <c r="I1716" i="1"/>
  <c r="I663" i="1"/>
  <c r="I1437" i="1"/>
  <c r="I685" i="1"/>
  <c r="I275" i="1"/>
  <c r="I1704" i="1"/>
  <c r="I1484" i="1"/>
  <c r="I1485" i="1"/>
  <c r="I358" i="1"/>
  <c r="I196" i="1"/>
  <c r="I361" i="1"/>
  <c r="I279" i="1"/>
  <c r="I392" i="1"/>
  <c r="I195" i="1"/>
  <c r="I411" i="1"/>
  <c r="I457" i="1"/>
  <c r="I2380" i="1"/>
  <c r="I570" i="1"/>
  <c r="I572" i="1"/>
  <c r="I391" i="1"/>
  <c r="I571" i="1"/>
  <c r="I895" i="1"/>
  <c r="I952" i="1"/>
  <c r="I2407" i="1"/>
  <c r="I1134" i="1"/>
  <c r="I2415" i="1"/>
  <c r="I3" i="1"/>
  <c r="I2385" i="1"/>
  <c r="I1717" i="1"/>
  <c r="I951" i="1"/>
  <c r="I2410" i="1"/>
  <c r="I2422" i="1"/>
  <c r="I542" i="1"/>
  <c r="I462" i="1"/>
  <c r="I390" i="1"/>
  <c r="I272" i="1"/>
  <c r="I1504" i="1"/>
  <c r="I362" i="1"/>
  <c r="I447" i="1"/>
  <c r="I58" i="1"/>
  <c r="I822" i="1"/>
  <c r="I1687" i="1"/>
  <c r="I490" i="1"/>
  <c r="I597" i="1"/>
  <c r="I823" i="1"/>
  <c r="I2403" i="1"/>
  <c r="I231" i="1"/>
  <c r="I595" i="1"/>
  <c r="I607" i="1"/>
  <c r="I2037" i="1"/>
  <c r="I359" i="1"/>
  <c r="I197" i="1"/>
  <c r="I908" i="1"/>
  <c r="I180" i="1"/>
  <c r="I1583" i="1"/>
  <c r="I1401" i="1"/>
  <c r="I2440" i="1"/>
  <c r="I2442" i="1"/>
  <c r="I2381" i="1"/>
  <c r="I2377" i="1"/>
  <c r="I2378" i="1"/>
  <c r="I2382" i="1"/>
  <c r="I2376" i="1"/>
  <c r="I360" i="1"/>
  <c r="I2379" i="1"/>
  <c r="I1167" i="1"/>
  <c r="I184" i="1"/>
  <c r="I2332" i="1"/>
  <c r="I1705" i="1"/>
  <c r="I1715" i="1"/>
  <c r="I237" i="1"/>
  <c r="I1032" i="1"/>
  <c r="I44" i="1"/>
  <c r="I238" i="1"/>
  <c r="I808" i="1"/>
  <c r="I2277" i="1"/>
  <c r="I2" i="1"/>
  <c r="I1963" i="1"/>
  <c r="I638" i="1"/>
  <c r="I1421" i="1"/>
  <c r="I1608" i="1"/>
  <c r="I1080" i="1"/>
  <c r="I564" i="1"/>
  <c r="I1465" i="1"/>
  <c r="I1776" i="1"/>
  <c r="I1391" i="1"/>
  <c r="I1977" i="1"/>
  <c r="I1291" i="1"/>
  <c r="I1683" i="1"/>
  <c r="I1743" i="1"/>
  <c r="I780" i="1"/>
  <c r="I1091" i="1"/>
  <c r="I1318" i="1"/>
  <c r="I1425" i="1"/>
  <c r="I2032" i="1"/>
  <c r="I1082" i="1"/>
  <c r="I450" i="1"/>
  <c r="I1352" i="1"/>
  <c r="I1207" i="1"/>
  <c r="I1785" i="1"/>
  <c r="I1924" i="1"/>
  <c r="I1727" i="1"/>
  <c r="I1585" i="1"/>
  <c r="I2189" i="1"/>
  <c r="I1923" i="1"/>
  <c r="I1524" i="1"/>
  <c r="I1199" i="1"/>
  <c r="I2164" i="1"/>
  <c r="I833" i="1"/>
  <c r="I1197" i="1"/>
  <c r="I2278" i="1"/>
  <c r="I1316" i="1"/>
  <c r="I1031" i="1"/>
  <c r="I796" i="1"/>
  <c r="I836" i="1"/>
  <c r="I1890" i="1"/>
  <c r="I1781" i="1"/>
  <c r="I800" i="1"/>
  <c r="I2179" i="1"/>
  <c r="I1055" i="1"/>
  <c r="I77" i="1"/>
  <c r="I541" i="1"/>
  <c r="I1783" i="1"/>
  <c r="I218" i="1"/>
  <c r="I721" i="1"/>
  <c r="I731" i="1"/>
  <c r="I601" i="1"/>
  <c r="I730" i="1"/>
  <c r="I701" i="1"/>
  <c r="I726" i="1"/>
  <c r="I2111" i="1"/>
  <c r="I320" i="1"/>
  <c r="I1931" i="1"/>
  <c r="I1932" i="1"/>
  <c r="I1314" i="1"/>
  <c r="I1040" i="1"/>
  <c r="I1899" i="1"/>
  <c r="I898" i="1"/>
  <c r="I1624" i="1"/>
  <c r="I2089" i="1"/>
  <c r="I1625" i="1"/>
  <c r="I976" i="1"/>
  <c r="I1802" i="1"/>
  <c r="I380" i="1"/>
  <c r="I1968" i="1"/>
  <c r="I1191" i="1"/>
  <c r="I1713" i="1"/>
  <c r="I1300" i="1"/>
  <c r="I1487" i="1"/>
  <c r="I1403" i="1"/>
  <c r="I1628" i="1"/>
  <c r="I454" i="1"/>
  <c r="I585" i="1"/>
  <c r="I374" i="1"/>
  <c r="I1972" i="1"/>
  <c r="I1267" i="1"/>
  <c r="I1332" i="1"/>
  <c r="I1681" i="1"/>
  <c r="I2162" i="1"/>
  <c r="I970" i="1"/>
  <c r="I1033" i="1"/>
  <c r="I2364" i="1"/>
  <c r="I2090" i="1"/>
  <c r="I1164" i="1"/>
  <c r="I1245" i="1"/>
  <c r="I913" i="1"/>
  <c r="I695" i="1"/>
  <c r="I1371" i="1"/>
  <c r="I2252" i="1"/>
  <c r="I1010" i="1"/>
  <c r="I1891" i="1"/>
  <c r="I1016" i="1"/>
  <c r="I1541" i="1"/>
  <c r="I2043" i="1"/>
  <c r="I1528" i="1"/>
  <c r="I1674" i="1"/>
  <c r="I1749" i="1"/>
  <c r="I866" i="1"/>
  <c r="I791" i="1"/>
  <c r="I2294" i="1"/>
  <c r="I2290" i="1"/>
  <c r="I1423" i="1"/>
  <c r="I1521" i="1"/>
  <c r="I1153" i="1"/>
  <c r="I1145" i="1"/>
  <c r="I1763" i="1"/>
  <c r="I2323" i="1"/>
  <c r="I1273" i="1"/>
  <c r="I1955" i="1"/>
  <c r="I1200" i="1"/>
  <c r="I1449" i="1"/>
  <c r="I1934" i="1"/>
  <c r="I2100" i="1"/>
  <c r="I1432" i="1"/>
  <c r="I995" i="1"/>
  <c r="I793" i="1"/>
  <c r="I1535" i="1"/>
  <c r="I709" i="1"/>
  <c r="I1794" i="1"/>
  <c r="I1943" i="1"/>
  <c r="I2058" i="1"/>
  <c r="I452" i="1"/>
  <c r="I2245" i="1"/>
  <c r="I1577" i="1"/>
  <c r="I1768" i="1"/>
  <c r="I636" i="1"/>
  <c r="I2126" i="1"/>
  <c r="I1677" i="1"/>
  <c r="I393" i="1"/>
  <c r="I1843" i="1"/>
  <c r="I900" i="1"/>
  <c r="I1895" i="1"/>
  <c r="I2017" i="1"/>
  <c r="I1797" i="1"/>
  <c r="I258" i="1"/>
  <c r="I1140" i="1"/>
  <c r="I1592" i="1"/>
  <c r="I1234" i="1"/>
  <c r="I706" i="1"/>
  <c r="I2324" i="1"/>
  <c r="I912" i="1"/>
  <c r="I1019" i="1"/>
  <c r="I675" i="1"/>
  <c r="I775" i="1"/>
  <c r="I698" i="1"/>
  <c r="I1078" i="1"/>
  <c r="I1000" i="1"/>
  <c r="I1044" i="1"/>
  <c r="I2338" i="1"/>
  <c r="I2419" i="1"/>
  <c r="I2314" i="1"/>
  <c r="I1990" i="1"/>
  <c r="I1979" i="1"/>
  <c r="I1141" i="1"/>
  <c r="I1266" i="1"/>
  <c r="I1155" i="1"/>
  <c r="I1685" i="1"/>
  <c r="I790" i="1"/>
  <c r="I2099" i="1"/>
  <c r="I966" i="1"/>
  <c r="I1220" i="1"/>
  <c r="I1402" i="1"/>
  <c r="I2315" i="1"/>
  <c r="I1128" i="1"/>
  <c r="I1730" i="1"/>
  <c r="I2250" i="1"/>
  <c r="I302" i="1"/>
  <c r="I1127" i="1"/>
  <c r="I406" i="1"/>
  <c r="I1150" i="1"/>
  <c r="I1392" i="1"/>
  <c r="I867" i="1"/>
  <c r="I1734" i="1"/>
  <c r="I2325" i="1"/>
  <c r="I789" i="1"/>
  <c r="I1018" i="1"/>
  <c r="I141" i="1"/>
  <c r="I451" i="1"/>
  <c r="I1735" i="1"/>
  <c r="I830" i="1"/>
  <c r="I2237" i="1"/>
  <c r="I325" i="1"/>
  <c r="I2186" i="1"/>
  <c r="I1757" i="1"/>
  <c r="I443" i="1"/>
  <c r="I233" i="1"/>
  <c r="I1320" i="1"/>
  <c r="I1862" i="1"/>
  <c r="I2330" i="1"/>
  <c r="I1974" i="1"/>
  <c r="I1149" i="1"/>
  <c r="I2168" i="1"/>
  <c r="I870" i="1"/>
  <c r="I2034" i="1"/>
  <c r="I1826" i="1"/>
  <c r="I999" i="1"/>
  <c r="I2341" i="1"/>
  <c r="I1359" i="1"/>
  <c r="I1375" i="1"/>
  <c r="I1913" i="1"/>
  <c r="I1582" i="1"/>
  <c r="I1941" i="1"/>
  <c r="I1077" i="1"/>
  <c r="I1050" i="1"/>
  <c r="I910" i="1"/>
  <c r="I1090" i="1"/>
  <c r="I1079" i="1"/>
  <c r="I776" i="1"/>
  <c r="I2430" i="1"/>
  <c r="I779" i="1"/>
  <c r="I288" i="1"/>
  <c r="I2208" i="1"/>
  <c r="I865" i="1"/>
  <c r="I1381" i="1"/>
  <c r="I798" i="1"/>
  <c r="I797" i="1"/>
  <c r="I556" i="1"/>
  <c r="I1274" i="1"/>
  <c r="I2015" i="1"/>
  <c r="I1294" i="1"/>
  <c r="I643" i="1"/>
  <c r="I1550" i="1"/>
  <c r="I1970" i="1"/>
  <c r="I2269" i="1"/>
  <c r="I1270" i="1"/>
  <c r="I203" i="1"/>
  <c r="I2295" i="1"/>
  <c r="I1645" i="1"/>
  <c r="I774" i="1"/>
  <c r="I1100" i="1"/>
  <c r="I2088" i="1"/>
  <c r="I1196" i="1"/>
  <c r="I2000" i="1"/>
  <c r="I1222" i="1"/>
  <c r="I1377" i="1"/>
  <c r="I394" i="1"/>
  <c r="I1832" i="1"/>
  <c r="I2251" i="1"/>
  <c r="I882" i="1"/>
  <c r="I2233" i="1"/>
  <c r="I1679" i="1"/>
  <c r="I1201" i="1"/>
  <c r="I1237" i="1"/>
  <c r="I1788" i="1"/>
  <c r="I1859" i="1"/>
  <c r="I1146" i="1"/>
  <c r="I1829" i="1"/>
  <c r="I489" i="1"/>
  <c r="I732" i="1"/>
  <c r="I2210" i="1"/>
  <c r="I1198" i="1"/>
  <c r="I1532" i="1"/>
  <c r="I1005" i="1"/>
  <c r="I2077" i="1"/>
  <c r="I1269" i="1"/>
  <c r="I1038" i="1"/>
  <c r="I2253" i="1"/>
  <c r="I54" i="1"/>
  <c r="I1400" i="1"/>
  <c r="I2048" i="1"/>
  <c r="I2433" i="1"/>
  <c r="I2374" i="1"/>
  <c r="I428" i="1"/>
  <c r="I1120" i="1"/>
  <c r="I1255" i="1"/>
  <c r="I1836" i="1"/>
  <c r="I1271" i="1"/>
  <c r="I1837" i="1"/>
  <c r="I1429" i="1"/>
  <c r="I1978" i="1"/>
  <c r="I2175" i="1"/>
  <c r="I2271" i="1"/>
  <c r="I2313" i="1"/>
  <c r="I1399" i="1"/>
  <c r="I1211" i="1"/>
  <c r="I1593" i="1"/>
  <c r="I674" i="1"/>
  <c r="I1556" i="1"/>
  <c r="I1104" i="1"/>
  <c r="I689" i="1"/>
  <c r="I2074" i="1"/>
  <c r="I992" i="1"/>
  <c r="I226" i="1"/>
  <c r="I1834" i="1"/>
  <c r="I1673" i="1"/>
  <c r="I2073" i="1"/>
  <c r="I1206" i="1"/>
  <c r="I1672" i="1"/>
  <c r="I1722" i="1"/>
  <c r="I492" i="1"/>
  <c r="I1796" i="1"/>
  <c r="I886" i="1"/>
  <c r="I756" i="1"/>
  <c r="I1966" i="1"/>
  <c r="I1840" i="1"/>
  <c r="I813" i="1"/>
  <c r="I398" i="1"/>
  <c r="I436" i="1"/>
  <c r="I980" i="1"/>
  <c r="I1994" i="1"/>
  <c r="I2421" i="1"/>
  <c r="I680" i="1"/>
  <c r="I683" i="1"/>
  <c r="I1953" i="1"/>
  <c r="I1833" i="1"/>
  <c r="I755" i="1"/>
  <c r="I594" i="1"/>
  <c r="I702" i="1"/>
  <c r="I19" i="1"/>
  <c r="I69" i="1"/>
  <c r="I1605" i="1"/>
  <c r="I968" i="1"/>
  <c r="I324" i="1"/>
  <c r="I65" i="1"/>
  <c r="I2031" i="1"/>
  <c r="I1738" i="1"/>
  <c r="I4" i="1"/>
  <c r="I1307" i="1"/>
  <c r="I959" i="1"/>
  <c r="I1795" i="1"/>
  <c r="I829" i="1"/>
  <c r="I2141" i="1"/>
  <c r="I1942" i="1"/>
  <c r="I2071" i="1"/>
  <c r="I1308" i="1"/>
  <c r="I2065" i="1"/>
  <c r="I1864" i="1"/>
  <c r="I63" i="1"/>
  <c r="I1901" i="1"/>
  <c r="I2191" i="1"/>
  <c r="I2417" i="1"/>
  <c r="I1093" i="1"/>
  <c r="I1900" i="1"/>
  <c r="I826" i="1"/>
  <c r="I1680" i="1"/>
  <c r="I1027" i="1"/>
  <c r="I1627" i="1"/>
  <c r="I1726" i="1"/>
  <c r="I981" i="1"/>
  <c r="I1347" i="1"/>
  <c r="I2316" i="1"/>
  <c r="I1538" i="1"/>
  <c r="I64" i="1"/>
  <c r="I1964" i="1"/>
  <c r="I2070" i="1"/>
  <c r="I2068" i="1"/>
  <c r="I1310" i="1"/>
  <c r="I2063" i="1"/>
  <c r="I2135" i="1"/>
  <c r="I1767" i="1"/>
  <c r="I2066" i="1"/>
  <c r="I1739" i="1"/>
  <c r="I1306" i="1"/>
  <c r="I2137" i="1"/>
  <c r="I681" i="1"/>
  <c r="I827" i="1"/>
  <c r="I1762" i="1"/>
  <c r="I1761" i="1"/>
  <c r="I2133" i="1"/>
  <c r="I1945" i="1"/>
  <c r="I333" i="1"/>
  <c r="I2339" i="1"/>
  <c r="I1154" i="1"/>
  <c r="I743" i="1"/>
  <c r="I7" i="1"/>
  <c r="I1364" i="1"/>
  <c r="I1216" i="1"/>
  <c r="I376" i="1"/>
  <c r="I1946" i="1"/>
  <c r="I1431" i="1"/>
  <c r="I1766" i="1"/>
  <c r="I1374" i="1"/>
  <c r="I592" i="1"/>
  <c r="I1807" i="1"/>
  <c r="I828" i="1"/>
  <c r="I1765" i="1"/>
  <c r="I2062" i="1"/>
  <c r="I1025" i="1"/>
  <c r="I1764" i="1"/>
  <c r="I2002" i="1"/>
  <c r="I1305" i="1"/>
  <c r="I630" i="1"/>
  <c r="I1085" i="1"/>
  <c r="I1083" i="1"/>
  <c r="I744" i="1"/>
  <c r="I2174" i="1"/>
  <c r="I1910" i="1"/>
  <c r="I1161" i="1"/>
  <c r="I1363" i="1"/>
  <c r="I978" i="1"/>
  <c r="I1277" i="1"/>
  <c r="I1948" i="1"/>
  <c r="I2061" i="1"/>
  <c r="I888" i="1"/>
  <c r="I2408" i="1"/>
  <c r="I1438" i="1"/>
  <c r="I748" i="1"/>
  <c r="I9" i="1"/>
  <c r="I1737" i="1"/>
  <c r="I2057" i="1"/>
  <c r="I1464" i="1"/>
  <c r="I2132" i="1"/>
  <c r="I1944" i="1"/>
  <c r="I977" i="1"/>
  <c r="I2142" i="1"/>
  <c r="I2434" i="1"/>
  <c r="I2136" i="1"/>
  <c r="I2139" i="1"/>
  <c r="I2143" i="1"/>
  <c r="I1075" i="1"/>
  <c r="I1921" i="1"/>
  <c r="I1898" i="1"/>
  <c r="I1299" i="1"/>
  <c r="I676" i="1"/>
  <c r="I2173" i="1"/>
  <c r="I1801" i="1"/>
  <c r="I1317" i="1"/>
  <c r="I1362" i="1"/>
  <c r="I1129" i="1"/>
  <c r="I693" i="1"/>
  <c r="I2292" i="1"/>
  <c r="I2272" i="1"/>
  <c r="I1366" i="1"/>
  <c r="I414" i="1"/>
  <c r="I1839" i="1"/>
  <c r="I757" i="1"/>
  <c r="I983" i="1"/>
  <c r="I1159" i="1"/>
  <c r="I1065" i="1"/>
  <c r="I814" i="1"/>
  <c r="I2004" i="1"/>
  <c r="I1902" i="1"/>
  <c r="I1940" i="1"/>
  <c r="I2024" i="1"/>
  <c r="I2038" i="1"/>
  <c r="I1309" i="1"/>
  <c r="I1304" i="1"/>
  <c r="I2001" i="1"/>
  <c r="I2140" i="1"/>
  <c r="I2138" i="1"/>
  <c r="I2060" i="1"/>
  <c r="I617" i="1"/>
  <c r="I8" i="1"/>
  <c r="I2072" i="1"/>
  <c r="I1376" i="1"/>
  <c r="I264" i="1"/>
  <c r="I2134" i="1"/>
  <c r="I1748" i="1"/>
  <c r="I1430" i="1"/>
  <c r="I956" i="1"/>
  <c r="I1846" i="1"/>
  <c r="I1637" i="1"/>
  <c r="I1989" i="1"/>
  <c r="I1061" i="1"/>
  <c r="I2373" i="1"/>
  <c r="I1908" i="1"/>
  <c r="I1629" i="1"/>
  <c r="I62" i="1"/>
  <c r="I1343" i="1"/>
  <c r="I1384" i="1"/>
  <c r="I55" i="1"/>
  <c r="I1831" i="1"/>
  <c r="I1194" i="1"/>
  <c r="I2248" i="1"/>
  <c r="I2428" i="1"/>
  <c r="I1426" i="1"/>
  <c r="I1626" i="1"/>
  <c r="I1405" i="1"/>
  <c r="I1422" i="1"/>
  <c r="I560" i="1"/>
  <c r="I2327" i="1"/>
  <c r="I2028" i="1"/>
  <c r="I1466" i="1"/>
  <c r="I1208" i="1"/>
  <c r="I838" i="1"/>
  <c r="I1926" i="1"/>
  <c r="I2051" i="1"/>
  <c r="I1947" i="1"/>
  <c r="I1660" i="1"/>
  <c r="I1682" i="1"/>
  <c r="I945" i="1"/>
  <c r="I1461" i="1"/>
  <c r="I1009" i="1"/>
  <c r="I707" i="1"/>
  <c r="I1805" i="1"/>
  <c r="I784" i="1"/>
  <c r="I899" i="1"/>
  <c r="I1925" i="1"/>
  <c r="I1643" i="1"/>
  <c r="I1809" i="1"/>
  <c r="I1869" i="1"/>
  <c r="I1386" i="1"/>
  <c r="I763" i="1"/>
  <c r="I2352" i="1"/>
  <c r="I1800" i="1"/>
  <c r="I1319" i="1"/>
  <c r="I1260" i="1"/>
  <c r="I1412" i="1"/>
  <c r="I103" i="1"/>
  <c r="I875" i="1"/>
  <c r="I1724" i="1"/>
  <c r="I1411" i="1"/>
  <c r="I2335" i="1"/>
  <c r="I2231" i="1"/>
  <c r="I2365" i="1"/>
  <c r="I1478" i="1"/>
  <c r="I1525" i="1"/>
  <c r="I740" i="1"/>
  <c r="I2211" i="1"/>
  <c r="I1611" i="1"/>
  <c r="I986" i="1"/>
  <c r="I1791" i="1"/>
  <c r="I901" i="1"/>
  <c r="I1531" i="1"/>
  <c r="I1424" i="1"/>
  <c r="I285" i="1"/>
  <c r="I1999" i="1"/>
  <c r="I1488" i="1"/>
  <c r="I991" i="1"/>
  <c r="I735" i="1"/>
  <c r="I1014" i="1"/>
  <c r="I765" i="1"/>
  <c r="I1341" i="1"/>
  <c r="I1390" i="1"/>
  <c r="I477" i="1"/>
  <c r="I1428" i="1"/>
  <c r="I369" i="1"/>
  <c r="I2029" i="1"/>
  <c r="I354" i="1"/>
  <c r="I2340" i="1"/>
  <c r="I1828" i="1"/>
  <c r="I1655" i="1"/>
  <c r="I1415" i="1"/>
  <c r="I1221" i="1"/>
  <c r="I1620" i="1"/>
  <c r="I2104" i="1"/>
  <c r="I2103" i="1"/>
  <c r="I1838" i="1"/>
  <c r="I1676" i="1"/>
  <c r="I1388" i="1"/>
  <c r="I1792" i="1"/>
  <c r="I2188" i="1"/>
  <c r="I1243" i="1"/>
  <c r="I1553" i="1"/>
  <c r="I1327" i="1"/>
  <c r="I2033" i="1"/>
  <c r="I1124" i="1"/>
  <c r="I1338" i="1"/>
  <c r="I1760" i="1"/>
  <c r="I1131" i="1"/>
  <c r="I1630" i="1"/>
  <c r="I1443" i="1"/>
  <c r="I1523" i="1"/>
  <c r="I1656" i="1"/>
  <c r="I1909" i="1"/>
  <c r="I1039" i="1"/>
  <c r="I1576" i="1"/>
  <c r="I1148" i="1"/>
  <c r="I200" i="1"/>
  <c r="I1933" i="1"/>
  <c r="I787" i="1"/>
  <c r="I2343" i="1"/>
  <c r="I911" i="1"/>
  <c r="I1275" i="1"/>
  <c r="I1209" i="1"/>
  <c r="I1213" i="1"/>
  <c r="I1263" i="1"/>
  <c r="I1463" i="1"/>
  <c r="I372" i="1"/>
  <c r="I1157" i="1"/>
  <c r="I2215" i="1"/>
  <c r="I2181" i="1"/>
  <c r="I232" i="1"/>
  <c r="I1793" i="1"/>
  <c r="I1123" i="1"/>
  <c r="I1589" i="1"/>
  <c r="I792" i="1"/>
  <c r="I969" i="1"/>
  <c r="I637" i="1"/>
  <c r="I449" i="1"/>
  <c r="I810" i="1"/>
  <c r="I1725" i="1"/>
  <c r="I367" i="1"/>
  <c r="I841" i="1"/>
  <c r="I1841" i="1"/>
  <c r="I708" i="1"/>
  <c r="I364" i="1"/>
  <c r="I2232" i="1"/>
  <c r="I60" i="1"/>
  <c r="I283" i="1"/>
  <c r="I725" i="1"/>
  <c r="I2116" i="1"/>
  <c r="I1482" i="1"/>
  <c r="I2081" i="1"/>
  <c r="I1235" i="1"/>
  <c r="I1139" i="1"/>
  <c r="I1614" i="1"/>
  <c r="I1210" i="1"/>
  <c r="I1130" i="1"/>
  <c r="I1469" i="1"/>
  <c r="I871" i="1"/>
  <c r="I1413" i="1"/>
  <c r="I897" i="1"/>
  <c r="I1286" i="1"/>
  <c r="I1331" i="1"/>
  <c r="I799" i="1"/>
  <c r="I600" i="1"/>
  <c r="I2358" i="1"/>
  <c r="I1612" i="1"/>
  <c r="I1289" i="1"/>
  <c r="I1382" i="1"/>
  <c r="I1015" i="1"/>
  <c r="I1825" i="1"/>
  <c r="I889" i="1"/>
  <c r="I1604" i="1"/>
  <c r="I1616" i="1"/>
  <c r="I884" i="1"/>
  <c r="I955" i="1"/>
  <c r="I1853" i="1"/>
  <c r="I1272" i="1"/>
  <c r="I363" i="1"/>
  <c r="I890" i="1"/>
  <c r="I1011" i="1"/>
  <c r="I1719" i="1"/>
  <c r="I519" i="1"/>
  <c r="I1586" i="1"/>
  <c r="I1098" i="1"/>
  <c r="I1311" i="1"/>
  <c r="I2273" i="1"/>
  <c r="I1530" i="1"/>
  <c r="I326" i="1"/>
  <c r="I2025" i="1"/>
  <c r="I764" i="1"/>
  <c r="I1281" i="1"/>
  <c r="I1580" i="1"/>
  <c r="I1858" i="1"/>
  <c r="I2145" i="1"/>
  <c r="I2020" i="1"/>
  <c r="I1613" i="1"/>
  <c r="I864" i="1"/>
  <c r="I967" i="1"/>
  <c r="I608" i="1"/>
  <c r="I736" i="1"/>
  <c r="I1427" i="1"/>
  <c r="I719" i="1"/>
  <c r="I1372" i="1"/>
  <c r="I1360" i="1"/>
  <c r="I1293" i="1"/>
  <c r="I896" i="1"/>
  <c r="I2129" i="1"/>
  <c r="I2363" i="1"/>
  <c r="I266" i="1"/>
  <c r="I2190" i="1"/>
  <c r="I1284" i="1"/>
  <c r="I1081" i="1"/>
  <c r="I2003" i="1"/>
  <c r="I1892" i="1"/>
  <c r="I2021" i="1"/>
  <c r="I887" i="1"/>
  <c r="I2078" i="1"/>
  <c r="I953" i="1"/>
  <c r="I2196" i="1"/>
  <c r="I1030" i="1"/>
  <c r="I2019" i="1"/>
  <c r="I2195" i="1"/>
  <c r="I1636" i="1"/>
  <c r="I334" i="1"/>
  <c r="I1099" i="1"/>
  <c r="I307" i="1"/>
  <c r="I2167" i="1"/>
  <c r="I1790" i="1"/>
  <c r="I979" i="1"/>
  <c r="I1204" i="1"/>
  <c r="I652" i="1"/>
  <c r="I2293" i="1"/>
  <c r="I1313" i="1"/>
  <c r="I1555" i="1"/>
  <c r="I1013" i="1"/>
  <c r="I1333" i="1"/>
  <c r="I2176" i="1"/>
  <c r="I412" i="1"/>
  <c r="I770" i="1"/>
  <c r="I1361" i="1"/>
  <c r="I2331" i="1"/>
  <c r="I2244" i="1"/>
  <c r="I1389" i="1"/>
  <c r="I1606" i="1"/>
  <c r="I1988" i="1"/>
  <c r="I1312" i="1"/>
  <c r="I1610" i="1"/>
  <c r="I419" i="1"/>
  <c r="I1588" i="1"/>
  <c r="I2368" i="1"/>
  <c r="I371" i="1"/>
  <c r="I2185" i="1"/>
  <c r="I1262" i="1"/>
  <c r="I1012" i="1"/>
  <c r="I438" i="1"/>
  <c r="I971" i="1"/>
  <c r="I1808" i="1"/>
  <c r="I1393" i="1"/>
  <c r="I1922" i="1"/>
  <c r="I684" i="1"/>
  <c r="I1993" i="1"/>
  <c r="I868" i="1"/>
  <c r="I1650" i="1"/>
  <c r="I441" i="1"/>
  <c r="I723" i="1"/>
  <c r="I724" i="1"/>
  <c r="I2184" i="1"/>
  <c r="I2098" i="1"/>
  <c r="I1280" i="1"/>
  <c r="I1045" i="1"/>
  <c r="I1047" i="1"/>
  <c r="I1684" i="1"/>
  <c r="I370" i="1"/>
  <c r="I1151" i="1"/>
  <c r="I1330" i="1"/>
  <c r="I1215" i="1"/>
  <c r="I1265" i="1"/>
  <c r="I739" i="1"/>
  <c r="I1214" i="1"/>
  <c r="I869" i="1"/>
  <c r="I2177" i="1"/>
  <c r="I2170" i="1"/>
  <c r="I1358" i="1"/>
  <c r="I1297" i="1"/>
  <c r="I990" i="1"/>
  <c r="I453" i="1"/>
  <c r="I1103" i="1"/>
  <c r="I1609" i="1"/>
  <c r="I2351" i="1"/>
  <c r="I2030" i="1"/>
  <c r="I2115" i="1"/>
  <c r="I555" i="1"/>
  <c r="I639" i="1"/>
  <c r="I872" i="1"/>
  <c r="I1088" i="1"/>
  <c r="I1264" i="1"/>
  <c r="I598" i="1"/>
  <c r="I1259" i="1"/>
  <c r="I1844" i="1"/>
  <c r="I1720" i="1"/>
  <c r="I2300" i="1"/>
  <c r="I1623" i="1"/>
  <c r="I1622" i="1"/>
  <c r="I1845" i="1"/>
  <c r="I486" i="1"/>
  <c r="I1236" i="1"/>
  <c r="I1302" i="1"/>
  <c r="I1238" i="1"/>
  <c r="I1930" i="1"/>
  <c r="I1094" i="1"/>
  <c r="I754" i="1"/>
  <c r="I1356" i="1"/>
  <c r="I788" i="1"/>
  <c r="I2158" i="1"/>
  <c r="I366" i="1"/>
  <c r="I495" i="1"/>
  <c r="I722" i="1"/>
  <c r="I879" i="1"/>
  <c r="I874" i="1"/>
  <c r="I2102" i="1"/>
  <c r="I1731" i="1"/>
  <c r="I496" i="1"/>
  <c r="I1920" i="1"/>
  <c r="I1986" i="1"/>
  <c r="I409" i="1"/>
  <c r="I670" i="1"/>
  <c r="I839" i="1"/>
  <c r="I331" i="1"/>
  <c r="I671" i="1"/>
  <c r="I916" i="1"/>
  <c r="I2427" i="1"/>
  <c r="I1132" i="1"/>
  <c r="I2101" i="1"/>
  <c r="I1340" i="1"/>
  <c r="I1967" i="1"/>
  <c r="I1122" i="1"/>
  <c r="I1712" i="1"/>
  <c r="I1732" i="1"/>
  <c r="I1315" i="1"/>
  <c r="I558" i="1"/>
  <c r="I308" i="1"/>
  <c r="I1417" i="1"/>
  <c r="I1992" i="1"/>
  <c r="I904" i="1"/>
  <c r="I2022" i="1"/>
  <c r="I985" i="1"/>
  <c r="I984" i="1"/>
  <c r="I781" i="1"/>
  <c r="I2301" i="1"/>
  <c r="I1096" i="1"/>
  <c r="I1342" i="1"/>
  <c r="I2276" i="1"/>
  <c r="I1987" i="1"/>
  <c r="I2045" i="1"/>
  <c r="I2298" i="1"/>
  <c r="I2255" i="1"/>
  <c r="I464" i="1"/>
  <c r="I1041" i="1"/>
  <c r="I905" i="1"/>
  <c r="I703" i="1"/>
  <c r="I1051" i="1"/>
  <c r="I1830" i="1"/>
  <c r="I1063" i="1"/>
  <c r="I734" i="1"/>
  <c r="I365" i="1"/>
  <c r="I507" i="1"/>
  <c r="I825" i="1"/>
  <c r="I2183" i="1"/>
  <c r="I1996" i="1"/>
  <c r="I1958" i="1"/>
  <c r="I1784" i="1"/>
  <c r="I1529" i="1"/>
  <c r="I1095" i="1"/>
  <c r="I562" i="1"/>
  <c r="I749" i="1"/>
  <c r="I1344" i="1"/>
  <c r="I379" i="1"/>
  <c r="I1407" i="1"/>
  <c r="I733" i="1"/>
  <c r="I143" i="1"/>
  <c r="I494" i="1"/>
  <c r="I104" i="1"/>
  <c r="I375" i="1"/>
  <c r="I2254" i="1"/>
  <c r="I2110" i="1"/>
  <c r="I1615" i="1"/>
  <c r="I1552" i="1"/>
  <c r="I1339" i="1"/>
  <c r="I2249" i="1"/>
  <c r="I1551" i="1"/>
  <c r="I2091" i="1"/>
  <c r="I2112" i="1"/>
  <c r="I657" i="1"/>
  <c r="I1579" i="1"/>
  <c r="I1180" i="1"/>
  <c r="I1638" i="1"/>
  <c r="I1337" i="1"/>
  <c r="I982" i="1"/>
  <c r="I402" i="1"/>
  <c r="I1578" i="1"/>
  <c r="I782" i="1"/>
  <c r="I252" i="1"/>
  <c r="I1043" i="1"/>
  <c r="I877" i="1"/>
  <c r="I2246" i="1"/>
  <c r="I2349" i="1"/>
  <c r="I2035" i="1"/>
  <c r="I2261" i="1"/>
  <c r="I1991" i="1"/>
  <c r="I48" i="1"/>
  <c r="I353" i="1"/>
  <c r="I1028" i="1"/>
  <c r="I1617" i="1"/>
  <c r="I1667" i="1"/>
  <c r="I609" i="1"/>
  <c r="I76" i="1"/>
  <c r="I1242" i="1"/>
  <c r="I883" i="1"/>
  <c r="I1029" i="1"/>
  <c r="I1652" i="1"/>
  <c r="I1581" i="1"/>
  <c r="I1006" i="1"/>
  <c r="I2334" i="1"/>
  <c r="I873" i="1"/>
  <c r="I2018" i="1"/>
  <c r="I2229" i="1"/>
  <c r="I927" i="1"/>
  <c r="I697" i="1"/>
  <c r="I1721" i="1"/>
  <c r="I1481" i="1"/>
  <c r="I1711" i="1"/>
  <c r="I1042" i="1"/>
  <c r="I2429" i="1"/>
  <c r="I876" i="1"/>
  <c r="I1334" i="1"/>
  <c r="I1004" i="1"/>
  <c r="I880" i="1"/>
  <c r="I284" i="1"/>
  <c r="I1219" i="1"/>
  <c r="I2344" i="1"/>
  <c r="I2345" i="1"/>
  <c r="I1357" i="1"/>
  <c r="I1668" i="1"/>
  <c r="I1046" i="1"/>
  <c r="I493" i="1"/>
  <c r="I202" i="1"/>
  <c r="I1590" i="1"/>
  <c r="I1101" i="1"/>
  <c r="I32" i="1"/>
  <c r="I526" i="1"/>
  <c r="I587" i="1"/>
  <c r="I61" i="1"/>
  <c r="I201" i="1"/>
  <c r="I783" i="1"/>
  <c r="I602" i="1"/>
  <c r="I1404" i="1"/>
  <c r="I68" i="1"/>
  <c r="I1203" i="1"/>
  <c r="I13" i="1"/>
  <c r="I682" i="1"/>
  <c r="I1336" i="1"/>
  <c r="I1335" i="1"/>
  <c r="I31" i="1"/>
  <c r="I1906" i="1"/>
  <c r="I1827" i="1"/>
  <c r="I2336" i="1"/>
  <c r="I1387" i="1"/>
  <c r="I563" i="1"/>
  <c r="I497" i="1"/>
  <c r="I561" i="1"/>
  <c r="I785" i="1"/>
  <c r="I2337" i="1"/>
  <c r="I1907" i="1"/>
  <c r="I2182" i="1"/>
  <c r="I439" i="1"/>
  <c r="I386" i="1"/>
  <c r="I1654" i="1"/>
  <c r="I2180" i="1"/>
  <c r="I1786" i="1"/>
  <c r="I1658" i="1"/>
  <c r="I199" i="1"/>
  <c r="I476" i="1"/>
  <c r="I440" i="1"/>
  <c r="I2192" i="1"/>
  <c r="I837" i="1"/>
  <c r="I1418" i="1"/>
  <c r="I342" i="1"/>
  <c r="I385" i="1"/>
  <c r="I2117" i="1"/>
  <c r="I504" i="1"/>
  <c r="I1007" i="1"/>
  <c r="I1385" i="1"/>
  <c r="I1678" i="1"/>
  <c r="I1062" i="1"/>
  <c r="I2096" i="1"/>
  <c r="I387" i="1"/>
  <c r="I1383" i="1"/>
  <c r="I610" i="1"/>
  <c r="I400" i="1"/>
  <c r="I142" i="1"/>
  <c r="I574" i="1"/>
  <c r="I2288" i="1"/>
  <c r="I281" i="1"/>
  <c r="I1911" i="1"/>
  <c r="I2326" i="1"/>
  <c r="I2047" i="1"/>
  <c r="I881" i="1"/>
  <c r="I2012" i="1"/>
  <c r="I750" i="1"/>
  <c r="I1433" i="1"/>
  <c r="I1408" i="1"/>
  <c r="I786" i="1"/>
  <c r="I1959" i="1"/>
  <c r="I1842" i="1"/>
  <c r="I388" i="1"/>
  <c r="I1367" i="1"/>
  <c r="I343" i="1"/>
  <c r="I1288" i="1"/>
  <c r="I993" i="1"/>
  <c r="I135" i="1"/>
  <c r="I346" i="1"/>
  <c r="I192" i="1"/>
  <c r="I347" i="1"/>
  <c r="I276" i="1"/>
  <c r="I348" i="1"/>
  <c r="I345" i="1"/>
  <c r="I194" i="1"/>
  <c r="I191" i="1"/>
  <c r="I193" i="1"/>
  <c r="I190" i="1"/>
  <c r="I137" i="1"/>
  <c r="I277" i="1"/>
  <c r="I349" i="1"/>
  <c r="I656" i="1"/>
  <c r="I350" i="1"/>
  <c r="I568" i="1"/>
  <c r="I136" i="1"/>
  <c r="I100" i="1"/>
  <c r="I344" i="1"/>
  <c r="I310" i="1"/>
  <c r="I138" i="1"/>
  <c r="I524" i="1"/>
  <c r="I351" i="1"/>
  <c r="I352" i="1"/>
  <c r="I278" i="1"/>
  <c r="I101" i="1"/>
  <c r="I134" i="1"/>
  <c r="I522" i="1"/>
  <c r="I1116" i="1"/>
  <c r="I1282" i="1"/>
  <c r="I1171" i="1"/>
  <c r="I1568" i="1"/>
  <c r="I1111" i="1"/>
  <c r="I1066" i="1"/>
  <c r="I1754" i="1"/>
  <c r="I1916" i="1"/>
  <c r="I1115" i="1"/>
  <c r="I1295" i="1"/>
  <c r="I1473" i="1"/>
  <c r="I1114" i="1"/>
  <c r="I962" i="1"/>
  <c r="I1176" i="1"/>
  <c r="I1501" i="1"/>
  <c r="I1499" i="1"/>
  <c r="I1283" i="1"/>
  <c r="I1565" i="1"/>
  <c r="I1566" i="1"/>
  <c r="I1112" i="1"/>
  <c r="I1599" i="1"/>
  <c r="I1569" i="1"/>
  <c r="I2257" i="1"/>
  <c r="I2308" i="1"/>
  <c r="I2217" i="1"/>
  <c r="I931" i="1"/>
  <c r="I1223" i="1"/>
  <c r="I1690" i="1"/>
  <c r="I1348" i="1"/>
  <c r="I1113" i="1"/>
  <c r="I1072" i="1"/>
  <c r="I1067" i="1"/>
  <c r="I2008" i="1"/>
  <c r="I1750" i="1"/>
  <c r="I1817" i="1"/>
  <c r="I1983" i="1"/>
  <c r="I2218" i="1"/>
  <c r="I1600" i="1"/>
  <c r="I1172" i="1"/>
  <c r="I1249" i="1"/>
  <c r="I1349" i="1"/>
  <c r="I2216" i="1"/>
  <c r="I1562" i="1"/>
  <c r="I1557" i="1"/>
  <c r="I1751" i="1"/>
  <c r="I1068" i="1"/>
  <c r="I1250" i="1"/>
  <c r="I963" i="1"/>
  <c r="I2305" i="1"/>
  <c r="I1069" i="1"/>
  <c r="I1049" i="1"/>
  <c r="I1107" i="1"/>
  <c r="I1563" i="1"/>
  <c r="I2202" i="1"/>
  <c r="I1559" i="1"/>
  <c r="I1752" i="1"/>
  <c r="I1558" i="1"/>
  <c r="I2205" i="1"/>
  <c r="I2082" i="1"/>
  <c r="I1251" i="1"/>
  <c r="I2199" i="1"/>
  <c r="I1753" i="1"/>
  <c r="I1689" i="1"/>
  <c r="I1567" i="1"/>
  <c r="I1560" i="1"/>
  <c r="I2203" i="1"/>
  <c r="I1252" i="1"/>
  <c r="I1492" i="1"/>
  <c r="I1177" i="1"/>
  <c r="I1253" i="1"/>
  <c r="I2204" i="1"/>
  <c r="I1002" i="1"/>
  <c r="I1380" i="1"/>
  <c r="I2221" i="1"/>
  <c r="I1322" i="1"/>
  <c r="I856" i="1"/>
  <c r="I1516" i="1"/>
  <c r="I1871" i="1"/>
  <c r="I1057" i="1"/>
  <c r="I1818" i="1"/>
  <c r="I2222" i="1"/>
  <c r="I1070" i="1"/>
  <c r="I1175" i="1"/>
  <c r="I745" i="1"/>
  <c r="I1491" i="1"/>
  <c r="I853" i="1"/>
  <c r="I2303" i="1"/>
  <c r="I1564" i="1"/>
  <c r="I2223" i="1"/>
  <c r="I1137" i="1"/>
  <c r="I1169" i="1"/>
  <c r="I1181" i="1"/>
  <c r="I768" i="1"/>
  <c r="I1595" i="1"/>
  <c r="I2356" i="1"/>
  <c r="I1937" i="1"/>
  <c r="I1455" i="1"/>
  <c r="I1601" i="1"/>
  <c r="I1574" i="1"/>
  <c r="I2151" i="1"/>
  <c r="I2009" i="1"/>
  <c r="I1872" i="1"/>
  <c r="I854" i="1"/>
  <c r="I1456" i="1"/>
  <c r="I2302" i="1"/>
  <c r="I767" i="1"/>
  <c r="I1168" i="1"/>
  <c r="I1489" i="1"/>
  <c r="I1229" i="1"/>
  <c r="I1511" i="1"/>
  <c r="I1935" i="1"/>
  <c r="I1873" i="1"/>
  <c r="I1820" i="1"/>
  <c r="I1450" i="1"/>
  <c r="I2201" i="1"/>
  <c r="I1507" i="1"/>
  <c r="I846" i="1"/>
  <c r="I1257" i="1"/>
  <c r="I1354" i="1"/>
  <c r="I2226" i="1"/>
  <c r="I1936" i="1"/>
  <c r="I2355" i="1"/>
  <c r="I1596" i="1"/>
  <c r="I1056" i="1"/>
  <c r="I1226" i="1"/>
  <c r="I847" i="1"/>
  <c r="I1170" i="1"/>
  <c r="I2280" i="1"/>
  <c r="I1397" i="1"/>
  <c r="I1447" i="1"/>
  <c r="I1136" i="1"/>
  <c r="I1850" i="1"/>
  <c r="I1573" i="1"/>
  <c r="I935" i="1"/>
  <c r="I2281" i="1"/>
  <c r="I843" i="1"/>
  <c r="I850" i="1"/>
  <c r="I1448" i="1"/>
  <c r="I2236" i="1"/>
  <c r="I2119" i="1"/>
  <c r="I1851" i="1"/>
  <c r="I2200" i="1"/>
  <c r="I1506" i="1"/>
  <c r="I1227" i="1"/>
  <c r="I2198" i="1"/>
  <c r="I2310" i="1"/>
  <c r="I1512" i="1"/>
  <c r="I1819" i="1"/>
  <c r="I1109" i="1"/>
  <c r="I1470" i="1"/>
  <c r="I2084" i="1"/>
  <c r="I1513" i="1"/>
  <c r="I960" i="1"/>
  <c r="I2006" i="1"/>
  <c r="I1502" i="1"/>
  <c r="I1640" i="1"/>
  <c r="I1508" i="1"/>
  <c r="I1575" i="1"/>
  <c r="I2311" i="1"/>
  <c r="I1048" i="1"/>
  <c r="I1472" i="1"/>
  <c r="I961" i="1"/>
  <c r="I1453" i="1"/>
  <c r="I1561" i="1"/>
  <c r="I2007" i="1"/>
  <c r="I2321" i="1"/>
  <c r="I1110" i="1"/>
  <c r="I1471" i="1"/>
  <c r="I2153" i="1"/>
  <c r="I848" i="1"/>
  <c r="I1514" i="1"/>
  <c r="I902" i="1"/>
  <c r="I1183" i="1"/>
  <c r="I2085" i="1"/>
  <c r="I1248" i="1"/>
  <c r="I1445" i="1"/>
  <c r="I2270" i="1"/>
  <c r="I2309" i="1"/>
  <c r="I2320" i="1"/>
  <c r="I2304" i="1"/>
  <c r="I2118" i="1"/>
  <c r="I2083" i="1"/>
  <c r="I1474" i="1"/>
  <c r="I2369" i="1"/>
  <c r="I2086" i="1"/>
  <c r="I1515" i="1"/>
  <c r="I1454" i="1"/>
  <c r="I1174" i="1"/>
  <c r="I1446" i="1"/>
  <c r="I1228" i="1"/>
  <c r="I1254" i="1"/>
  <c r="I2256" i="1"/>
  <c r="I2080" i="1"/>
  <c r="I2010" i="1"/>
  <c r="I903" i="1"/>
  <c r="I1230" i="1"/>
  <c r="I1379" i="1"/>
  <c r="I855" i="1"/>
  <c r="I934" i="1"/>
  <c r="I1178" i="1"/>
  <c r="I2157" i="1"/>
  <c r="I1886" i="1"/>
  <c r="I2357" i="1"/>
  <c r="I933" i="1"/>
  <c r="I2156" i="1"/>
  <c r="I2370" i="1"/>
  <c r="I2011" i="1"/>
  <c r="I1451" i="1"/>
  <c r="I893" i="1"/>
  <c r="I1896" i="1"/>
  <c r="I844" i="1"/>
  <c r="I1436" i="1"/>
  <c r="I1885" i="1"/>
  <c r="I1441" i="1"/>
  <c r="I2220" i="1"/>
  <c r="I965" i="1"/>
  <c r="I1980" i="1"/>
  <c r="I2113" i="1"/>
  <c r="I1378" i="1"/>
  <c r="I1598" i="1"/>
  <c r="I2234" i="1"/>
  <c r="I1444" i="1"/>
  <c r="I2026" i="1"/>
  <c r="I936" i="1"/>
  <c r="I849" i="1"/>
  <c r="I964" i="1"/>
  <c r="I766" i="1"/>
  <c r="I1597" i="1"/>
  <c r="I1106" i="1"/>
  <c r="I845" i="1"/>
  <c r="I1105" i="1"/>
  <c r="I851" i="1"/>
  <c r="I2027" i="1"/>
  <c r="I891" i="1"/>
  <c r="I2306" i="1"/>
  <c r="I1173" i="1"/>
  <c r="I1108" i="1"/>
  <c r="I852" i="1"/>
  <c r="I1510" i="1"/>
  <c r="I2279" i="1"/>
  <c r="I1034" i="1"/>
  <c r="I892" i="1"/>
  <c r="I2005" i="1"/>
  <c r="I2359" i="1"/>
  <c r="I1256" i="1"/>
  <c r="I1452" i="1"/>
  <c r="I2147" i="1"/>
  <c r="I937" i="1"/>
  <c r="I1435" i="1"/>
  <c r="I2194" i="1"/>
  <c r="I2282" i="1"/>
  <c r="I946" i="1"/>
  <c r="I1394" i="1"/>
  <c r="I1728" i="1"/>
  <c r="I1225" i="1"/>
  <c r="I2264" i="1"/>
  <c r="I1073" i="1"/>
  <c r="I1865" i="1"/>
  <c r="I1554" i="1"/>
  <c r="I2262" i="1"/>
  <c r="I894" i="1"/>
  <c r="I1321" i="1"/>
  <c r="I2224" i="1"/>
  <c r="I947" i="1"/>
  <c r="I738" i="1"/>
  <c r="I1982" i="1"/>
  <c r="I921" i="1"/>
  <c r="I1741" i="1"/>
  <c r="I1666" i="1"/>
  <c r="I1224" i="1"/>
  <c r="I2041" i="1"/>
  <c r="I1355" i="1"/>
  <c r="I1296" i="1"/>
  <c r="I1729" i="1"/>
  <c r="I1981" i="1"/>
  <c r="I2219" i="1"/>
  <c r="I2149" i="1"/>
  <c r="I1866" i="1"/>
  <c r="I1849" i="1"/>
  <c r="I1688" i="1"/>
  <c r="I1691" i="1"/>
  <c r="I2235" i="1"/>
  <c r="I2154" i="1"/>
  <c r="I1135" i="1"/>
  <c r="I1815" i="1"/>
  <c r="I1505" i="1"/>
  <c r="I1884" i="1"/>
  <c r="I1571" i="1"/>
  <c r="I1774" i="1"/>
  <c r="I1867" i="1"/>
  <c r="I1816" i="1"/>
  <c r="I2307" i="1"/>
  <c r="I2155" i="1"/>
  <c r="I1812" i="1"/>
  <c r="I2360" i="1"/>
  <c r="I1692" i="1"/>
  <c r="I1003" i="1"/>
  <c r="I1814" i="1"/>
  <c r="I932" i="1"/>
  <c r="I769" i="1"/>
  <c r="I1570" i="1"/>
  <c r="I917" i="1"/>
  <c r="I1631" i="1"/>
  <c r="I1639" i="1"/>
  <c r="I1494" i="1"/>
  <c r="I1493" i="1"/>
  <c r="I1852" i="1"/>
  <c r="I1847" i="1"/>
  <c r="I1182" i="1"/>
  <c r="I1498" i="1"/>
  <c r="I1490" i="1"/>
  <c r="I2263" i="1"/>
  <c r="I1071" i="1"/>
  <c r="I2079" i="1"/>
  <c r="I1396" i="1"/>
  <c r="I1641" i="1"/>
  <c r="I1621" i="1"/>
  <c r="I2319" i="1"/>
  <c r="I2042" i="1"/>
  <c r="I741" i="1"/>
  <c r="I1572" i="1"/>
  <c r="I1813" i="1"/>
  <c r="I2146" i="1"/>
  <c r="I1773" i="1"/>
  <c r="I919" i="1"/>
  <c r="I1246" i="1"/>
  <c r="I1500" i="1"/>
  <c r="I1509" i="1"/>
  <c r="I1594" i="1"/>
  <c r="I1848" i="1"/>
  <c r="I1434" i="1"/>
  <c r="I1693" i="1"/>
  <c r="I1772" i="1"/>
  <c r="I2318" i="1"/>
  <c r="I1395" i="1"/>
  <c r="I2322" i="1"/>
  <c r="I1138" i="1"/>
  <c r="I1247" i="1"/>
  <c r="I1811" i="1"/>
  <c r="I2152" i="1"/>
  <c r="I1775" i="1"/>
  <c r="I918" i="1"/>
  <c r="I920" i="1"/>
  <c r="I2317" i="1"/>
  <c r="I2148" i="1"/>
  <c r="I2114" i="1"/>
  <c r="L2392" i="1"/>
  <c r="J2392" i="1"/>
  <c r="M213" i="5" l="1"/>
  <c r="M214" i="5"/>
  <c r="M2256" i="1" s="1"/>
  <c r="M215" i="5"/>
  <c r="M1595" i="1" s="1"/>
  <c r="M216" i="5"/>
  <c r="M1860" i="1" s="1"/>
  <c r="M217" i="5"/>
  <c r="M218" i="5"/>
  <c r="M219" i="5"/>
  <c r="M1339" i="1" s="1"/>
  <c r="M220" i="5"/>
  <c r="M38" i="1" s="1"/>
  <c r="M221" i="5"/>
  <c r="M1037" i="1" s="1"/>
  <c r="M222" i="5"/>
  <c r="M2288" i="1" s="1"/>
  <c r="M223" i="5"/>
  <c r="M224" i="5"/>
  <c r="M2433" i="1" s="1"/>
  <c r="M225" i="5"/>
  <c r="M226" i="5"/>
  <c r="M1426" i="1" s="1"/>
  <c r="M227" i="5"/>
  <c r="M228" i="5"/>
  <c r="M1782" i="1" s="1"/>
  <c r="M229" i="5"/>
  <c r="M449" i="1" s="1"/>
  <c r="M230" i="5"/>
  <c r="M394" i="1" s="1"/>
  <c r="M231" i="5"/>
  <c r="M232" i="5"/>
  <c r="M233" i="5"/>
  <c r="M2119" i="1" s="1"/>
  <c r="M234" i="5"/>
  <c r="M235" i="5"/>
  <c r="M783" i="1" s="1"/>
  <c r="M236" i="5"/>
  <c r="M543" i="1" s="1"/>
  <c r="M237" i="5"/>
  <c r="M238" i="5"/>
  <c r="M1216" i="1" s="1"/>
  <c r="M239" i="5"/>
  <c r="M1276" i="1" s="1"/>
  <c r="M240" i="5"/>
  <c r="M245" i="1" s="1"/>
  <c r="M241" i="5"/>
  <c r="M242" i="5"/>
  <c r="M243" i="5"/>
  <c r="M833" i="1" s="1"/>
  <c r="M244" i="5"/>
  <c r="M245" i="5"/>
  <c r="M1399" i="1" s="1"/>
  <c r="M246" i="5"/>
  <c r="M247" i="5"/>
  <c r="M335" i="1" s="1"/>
  <c r="M248" i="5"/>
  <c r="M249" i="5"/>
  <c r="M786" i="1" s="1"/>
  <c r="M250" i="5"/>
  <c r="M708" i="1" s="1"/>
  <c r="M251" i="5"/>
  <c r="M778" i="1" s="1"/>
  <c r="M252" i="5"/>
  <c r="M2297" i="1" s="1"/>
  <c r="M253" i="5"/>
  <c r="M686" i="1" s="1"/>
  <c r="M254" i="5"/>
  <c r="M2244" i="1" s="1"/>
  <c r="M255" i="5"/>
  <c r="M1419" i="1" s="1"/>
  <c r="M256" i="5"/>
  <c r="M131" i="1" s="1"/>
  <c r="M257" i="5"/>
  <c r="M258" i="5"/>
  <c r="M2315" i="1" s="1"/>
  <c r="M259" i="5"/>
  <c r="M260" i="5"/>
  <c r="M261" i="5"/>
  <c r="M262" i="5"/>
  <c r="M1953" i="1" s="1"/>
  <c r="M263" i="5"/>
  <c r="M264" i="5"/>
  <c r="M265" i="5"/>
  <c r="M2016" i="1" s="1"/>
  <c r="M266" i="5"/>
  <c r="M1043" i="1" s="1"/>
  <c r="M267" i="5"/>
  <c r="M268" i="5"/>
  <c r="M75" i="1" s="1"/>
  <c r="M269" i="5"/>
  <c r="M270" i="5"/>
  <c r="M271" i="5"/>
  <c r="M755" i="1" s="1"/>
  <c r="M272" i="5"/>
  <c r="M2423" i="1" s="1"/>
  <c r="M273" i="5"/>
  <c r="M1123" i="1" s="1"/>
  <c r="M274" i="5"/>
  <c r="M1919" i="1" s="1"/>
  <c r="M275" i="5"/>
  <c r="M1589" i="1" s="1"/>
  <c r="M276" i="5"/>
  <c r="M277" i="5"/>
  <c r="M278" i="5"/>
  <c r="M1833" i="1" s="1"/>
  <c r="M279" i="5"/>
  <c r="M2" i="5"/>
  <c r="M1667" i="1" s="1"/>
  <c r="M3" i="5"/>
  <c r="M2383" i="1" s="1"/>
  <c r="M4" i="5"/>
  <c r="M1774" i="1" s="1"/>
  <c r="M5" i="5"/>
  <c r="M2134" i="1" s="1"/>
  <c r="M6" i="5"/>
  <c r="M844" i="1" s="1"/>
  <c r="M7" i="5"/>
  <c r="M769" i="1" s="1"/>
  <c r="M8" i="5"/>
  <c r="M2424" i="1" s="1"/>
  <c r="M9" i="5"/>
  <c r="M751" i="1" s="1"/>
  <c r="M10" i="5"/>
  <c r="M130" i="1" s="1"/>
  <c r="M11" i="5"/>
  <c r="M909" i="1" s="1"/>
  <c r="M12" i="5"/>
  <c r="M1372" i="1" s="1"/>
  <c r="M13" i="5"/>
  <c r="M1636" i="1" s="1"/>
  <c r="M14" i="5"/>
  <c r="M370" i="1" s="1"/>
  <c r="M15" i="5"/>
  <c r="M1280" i="1" s="1"/>
  <c r="M16" i="5"/>
  <c r="M253" i="1" s="1"/>
  <c r="M17" i="5"/>
  <c r="M1099" i="1" s="1"/>
  <c r="M18" i="5"/>
  <c r="M593" i="1" s="1"/>
  <c r="M19" i="5"/>
  <c r="M1731" i="1" s="1"/>
  <c r="M20" i="5"/>
  <c r="M1986" i="1" s="1"/>
  <c r="M21" i="5"/>
  <c r="M1742" i="1" s="1"/>
  <c r="M22" i="5"/>
  <c r="M23" i="5"/>
  <c r="M2306" i="1" s="1"/>
  <c r="M24" i="5"/>
  <c r="M28" i="1" s="1"/>
  <c r="M25" i="5"/>
  <c r="M653" i="1" s="1"/>
  <c r="M26" i="5"/>
  <c r="M27" i="5"/>
  <c r="M460" i="1" s="1"/>
  <c r="M28" i="5"/>
  <c r="M1915" i="1" s="1"/>
  <c r="M29" i="5"/>
  <c r="M1655" i="1" s="1"/>
  <c r="M30" i="5"/>
  <c r="M1157" i="1" s="1"/>
  <c r="M31" i="5"/>
  <c r="M1610" i="1" s="1"/>
  <c r="M32" i="5"/>
  <c r="M1670" i="1" s="1"/>
  <c r="M33" i="5"/>
  <c r="M440" i="1" s="1"/>
  <c r="M34" i="5"/>
  <c r="M2255" i="1" s="1"/>
  <c r="M35" i="5"/>
  <c r="M1389" i="1" s="1"/>
  <c r="M36" i="5"/>
  <c r="M261" i="1" s="1"/>
  <c r="M37" i="5"/>
  <c r="M38" i="5"/>
  <c r="M1302" i="1" s="1"/>
  <c r="M39" i="5"/>
  <c r="M924" i="1" s="1"/>
  <c r="M40" i="5"/>
  <c r="M48" i="1" s="1"/>
  <c r="M41" i="5"/>
  <c r="M1930" i="1" s="1"/>
  <c r="M42" i="5"/>
  <c r="M887" i="1" s="1"/>
  <c r="M43" i="5"/>
  <c r="M2262" i="1" s="1"/>
  <c r="M44" i="5"/>
  <c r="M45" i="5"/>
  <c r="M1323" i="1" s="1"/>
  <c r="M46" i="5"/>
  <c r="M972" i="1" s="1"/>
  <c r="M47" i="5"/>
  <c r="M91" i="1" s="1"/>
  <c r="M48" i="5"/>
  <c r="M37" i="1" s="1"/>
  <c r="M49" i="5"/>
  <c r="M1293" i="1" s="1"/>
  <c r="M50" i="5"/>
  <c r="M956" i="1" s="1"/>
  <c r="M51" i="5"/>
  <c r="M693" i="1" s="1"/>
  <c r="M52" i="5"/>
  <c r="M53" i="5"/>
  <c r="M1856" i="1" s="1"/>
  <c r="M54" i="5"/>
  <c r="M144" i="1" s="1"/>
  <c r="M55" i="5"/>
  <c r="M1583" i="1" s="1"/>
  <c r="M56" i="5"/>
  <c r="M11" i="1" s="1"/>
  <c r="M57" i="5"/>
  <c r="M1624" i="1" s="1"/>
  <c r="M58" i="5"/>
  <c r="M2328" i="1" s="1"/>
  <c r="M59" i="5"/>
  <c r="M470" i="1" s="1"/>
  <c r="M60" i="5"/>
  <c r="M426" i="1" s="1"/>
  <c r="M61" i="5"/>
  <c r="M1204" i="1" s="1"/>
  <c r="M62" i="5"/>
  <c r="M42" i="1" s="1"/>
  <c r="M63" i="5"/>
  <c r="M491" i="1" s="1"/>
  <c r="M64" i="5"/>
  <c r="M1313" i="1" s="1"/>
  <c r="M65" i="5"/>
  <c r="M1321" i="1" s="1"/>
  <c r="M66" i="5"/>
  <c r="M112" i="1" s="1"/>
  <c r="M67" i="5"/>
  <c r="M1471" i="1" s="1"/>
  <c r="M68" i="5"/>
  <c r="M1846" i="1" s="1"/>
  <c r="M69" i="5"/>
  <c r="M412" i="1" s="1"/>
  <c r="M70" i="5"/>
  <c r="M142" i="1" s="1"/>
  <c r="M71" i="5"/>
  <c r="M72" i="5"/>
  <c r="M191" i="1" s="1"/>
  <c r="M73" i="5"/>
  <c r="M1239" i="1" s="1"/>
  <c r="M74" i="5"/>
  <c r="M2316" i="1" s="1"/>
  <c r="M75" i="5"/>
  <c r="M2127" i="1" s="1"/>
  <c r="M76" i="5"/>
  <c r="M1615" i="1" s="1"/>
  <c r="M77" i="5"/>
  <c r="M2344" i="1" s="1"/>
  <c r="M78" i="5"/>
  <c r="M24" i="1" s="1"/>
  <c r="M79" i="5"/>
  <c r="M442" i="1" s="1"/>
  <c r="M80" i="5"/>
  <c r="M207" i="1" s="1"/>
  <c r="M81" i="5"/>
  <c r="M82" i="5"/>
  <c r="M1864" i="1" s="1"/>
  <c r="M83" i="5"/>
  <c r="M84" i="5"/>
  <c r="M85" i="5"/>
  <c r="M613" i="1" s="1"/>
  <c r="M86" i="5"/>
  <c r="M87" i="5"/>
  <c r="M1465" i="1" s="1"/>
  <c r="M88" i="5"/>
  <c r="M1784" i="1" s="1"/>
  <c r="M89" i="5"/>
  <c r="M1207" i="1" s="1"/>
  <c r="M90" i="5"/>
  <c r="M2247" i="1" s="1"/>
  <c r="M91" i="5"/>
  <c r="M1279" i="1" s="1"/>
  <c r="M92" i="5"/>
  <c r="M1018" i="1" s="1"/>
  <c r="M93" i="5"/>
  <c r="M94" i="5"/>
  <c r="M2326" i="1" s="1"/>
  <c r="M95" i="5"/>
  <c r="M1003" i="1" s="1"/>
  <c r="M96" i="5"/>
  <c r="M97" i="5"/>
  <c r="M2012" i="1" s="1"/>
  <c r="M98" i="5"/>
  <c r="M962" i="1" s="1"/>
  <c r="M99" i="5"/>
  <c r="M211" i="1" s="1"/>
  <c r="M100" i="5"/>
  <c r="M527" i="1" s="1"/>
  <c r="M101" i="5"/>
  <c r="M524" i="1" s="1"/>
  <c r="M102" i="5"/>
  <c r="M579" i="1" s="1"/>
  <c r="M103" i="5"/>
  <c r="M2413" i="1" s="1"/>
  <c r="M104" i="5"/>
  <c r="M198" i="1" s="1"/>
  <c r="M105" i="5"/>
  <c r="M459" i="1" s="1"/>
  <c r="M106" i="5"/>
  <c r="M605" i="1" s="1"/>
  <c r="M107" i="5"/>
  <c r="M892" i="1" s="1"/>
  <c r="M108" i="5"/>
  <c r="M298" i="1" s="1"/>
  <c r="M109" i="5"/>
  <c r="M1572" i="1" s="1"/>
  <c r="M110" i="5"/>
  <c r="M111" i="5"/>
  <c r="M112" i="5"/>
  <c r="M113" i="5"/>
  <c r="M558" i="1" s="1"/>
  <c r="M114" i="5"/>
  <c r="M850" i="1" s="1"/>
  <c r="M115" i="5"/>
  <c r="M1933" i="1" s="1"/>
  <c r="M116" i="5"/>
  <c r="M441" i="1" s="1"/>
  <c r="M117" i="5"/>
  <c r="M1096" i="1" s="1"/>
  <c r="M118" i="5"/>
  <c r="M119" i="5"/>
  <c r="M1376" i="1" s="1"/>
  <c r="M120" i="5"/>
  <c r="M938" i="1" s="1"/>
  <c r="M121" i="5"/>
  <c r="M122" i="5"/>
  <c r="M1477" i="1" s="1"/>
  <c r="M123" i="5"/>
  <c r="M2257" i="1" s="1"/>
  <c r="M124" i="5"/>
  <c r="M247" i="1" s="1"/>
  <c r="M125" i="5"/>
  <c r="M121" i="1" s="1"/>
  <c r="M126" i="5"/>
  <c r="M79" i="1" s="1"/>
  <c r="M127" i="5"/>
  <c r="M1272" i="1" s="1"/>
  <c r="M128" i="5"/>
  <c r="M141" i="1" s="1"/>
  <c r="M129" i="5"/>
  <c r="M1061" i="1" s="1"/>
  <c r="M130" i="5"/>
  <c r="M1899" i="1" s="1"/>
  <c r="M131" i="5"/>
  <c r="M132" i="5"/>
  <c r="M1249" i="1" s="1"/>
  <c r="M133" i="5"/>
  <c r="M1304" i="1" s="1"/>
  <c r="M134" i="5"/>
  <c r="M878" i="1" s="1"/>
  <c r="M135" i="5"/>
  <c r="M548" i="1" s="1"/>
  <c r="M136" i="5"/>
  <c r="M484" i="1" s="1"/>
  <c r="M137" i="5"/>
  <c r="M138" i="5"/>
  <c r="M147" i="1" s="1"/>
  <c r="M139" i="5"/>
  <c r="M794" i="1" s="1"/>
  <c r="M140" i="5"/>
  <c r="M141" i="5"/>
  <c r="M142" i="5"/>
  <c r="M76" i="1" s="1"/>
  <c r="M143" i="5"/>
  <c r="M1328" i="1" s="1"/>
  <c r="M144" i="5"/>
  <c r="M688" i="1" s="1"/>
  <c r="M145" i="5"/>
  <c r="M1121" i="1" s="1"/>
  <c r="M146" i="5"/>
  <c r="M1308" i="1" s="1"/>
  <c r="M147" i="5"/>
  <c r="M148" i="5"/>
  <c r="M1188" i="1" s="1"/>
  <c r="M149" i="5"/>
  <c r="M829" i="1" s="1"/>
  <c r="M150" i="5"/>
  <c r="M313" i="1" s="1"/>
  <c r="M151" i="5"/>
  <c r="M762" i="1" s="1"/>
  <c r="M152" i="5"/>
  <c r="M784" i="1" s="1"/>
  <c r="M153" i="5"/>
  <c r="M2063" i="1" s="1"/>
  <c r="M154" i="5"/>
  <c r="M256" i="1" s="1"/>
  <c r="M155" i="5"/>
  <c r="M1612" i="1" s="1"/>
  <c r="M156" i="5"/>
  <c r="M1551" i="1" s="1"/>
  <c r="M157" i="5"/>
  <c r="M1643" i="1" s="1"/>
  <c r="M158" i="5"/>
  <c r="M720" i="1" s="1"/>
  <c r="M159" i="5"/>
  <c r="M2166" i="1" s="1"/>
  <c r="M160" i="5"/>
  <c r="M161" i="5"/>
  <c r="M162" i="5"/>
  <c r="M2101" i="1" s="1"/>
  <c r="M163" i="5"/>
  <c r="M669" i="1" s="1"/>
  <c r="M164" i="5"/>
  <c r="M683" i="1" s="1"/>
  <c r="M165" i="5"/>
  <c r="M1226" i="1" s="1"/>
  <c r="M166" i="5"/>
  <c r="M78" i="1" s="1"/>
  <c r="M167" i="5"/>
  <c r="M169" i="1" s="1"/>
  <c r="M168" i="5"/>
  <c r="M68" i="1" s="1"/>
  <c r="M169" i="5"/>
  <c r="M2113" i="1" s="1"/>
  <c r="M170" i="5"/>
  <c r="M1183" i="1" s="1"/>
  <c r="M171" i="5"/>
  <c r="M15" i="1" s="1"/>
  <c r="M172" i="5"/>
  <c r="M1132" i="1" s="1"/>
  <c r="M173" i="5"/>
  <c r="M2141" i="1" s="1"/>
  <c r="M174" i="5"/>
  <c r="M1626" i="1" s="1"/>
  <c r="M175" i="5"/>
  <c r="M244" i="1" s="1"/>
  <c r="M176" i="5"/>
  <c r="M1198" i="1" s="1"/>
  <c r="M177" i="5"/>
  <c r="M820" i="1" s="1"/>
  <c r="M178" i="5"/>
  <c r="M981" i="1" s="1"/>
  <c r="M179" i="5"/>
  <c r="M1744" i="1" s="1"/>
  <c r="M180" i="5"/>
  <c r="M580" i="1" s="1"/>
  <c r="M181" i="5"/>
  <c r="M1187" i="1" s="1"/>
  <c r="M182" i="5"/>
  <c r="M183" i="5"/>
  <c r="M1939" i="1" s="1"/>
  <c r="M184" i="5"/>
  <c r="M461" i="1" s="1"/>
  <c r="M185" i="5"/>
  <c r="M1771" i="1" s="1"/>
  <c r="M186" i="5"/>
  <c r="M187" i="5"/>
  <c r="M1973" i="1" s="1"/>
  <c r="M188" i="5"/>
  <c r="M213" i="1" s="1"/>
  <c r="M189" i="5"/>
  <c r="M242" i="1" s="1"/>
  <c r="M190" i="5"/>
  <c r="M191" i="5"/>
  <c r="M1259" i="1" s="1"/>
  <c r="M192" i="5"/>
  <c r="M680" i="1" s="1"/>
  <c r="M193" i="5"/>
  <c r="M2108" i="1" s="1"/>
  <c r="M194" i="5"/>
  <c r="M195" i="5"/>
  <c r="M1998" i="1" s="1"/>
  <c r="M196" i="5"/>
  <c r="M20" i="1" s="1"/>
  <c r="M197" i="5"/>
  <c r="M198" i="5"/>
  <c r="M2180" i="1" s="1"/>
  <c r="M199" i="5"/>
  <c r="M2388" i="1" s="1"/>
  <c r="M200" i="5"/>
  <c r="M1271" i="1" s="1"/>
  <c r="M201" i="5"/>
  <c r="M202" i="5"/>
  <c r="M1046" i="1" s="1"/>
  <c r="M203" i="5"/>
  <c r="M2072" i="1" s="1"/>
  <c r="M204" i="5"/>
  <c r="M205" i="5"/>
  <c r="M997" i="1" s="1"/>
  <c r="M206" i="5"/>
  <c r="M207" i="5"/>
  <c r="M208" i="5"/>
  <c r="M1447" i="1" s="1"/>
  <c r="M209" i="5"/>
  <c r="M210" i="5"/>
  <c r="M211" i="5"/>
  <c r="M2206" i="1" s="1"/>
  <c r="M1429" i="1" l="1"/>
  <c r="M1837" i="1"/>
  <c r="M2240" i="1"/>
  <c r="M857" i="1"/>
  <c r="M1072" i="1"/>
  <c r="M1750" i="1"/>
  <c r="M1067" i="1"/>
  <c r="M2008" i="1"/>
  <c r="M853" i="1"/>
  <c r="M1491" i="1"/>
  <c r="M2358" i="1"/>
  <c r="M600" i="1"/>
  <c r="M1677" i="1"/>
  <c r="M393" i="1"/>
  <c r="M396" i="1"/>
  <c r="M22" i="1"/>
  <c r="M566" i="1"/>
  <c r="M427" i="1"/>
  <c r="M2268" i="1"/>
  <c r="M968" i="1"/>
  <c r="M1605" i="1"/>
  <c r="M1680" i="1"/>
  <c r="M826" i="1"/>
  <c r="M984" i="1"/>
  <c r="M781" i="1"/>
  <c r="M985" i="1"/>
  <c r="M841" i="1"/>
  <c r="M1841" i="1"/>
  <c r="M1448" i="1"/>
  <c r="M2236" i="1"/>
  <c r="M1795" i="1"/>
  <c r="M959" i="1"/>
  <c r="M1295" i="1"/>
  <c r="M1473" i="1"/>
  <c r="M2140" i="1"/>
  <c r="M2138" i="1"/>
  <c r="M1769" i="1"/>
  <c r="M1707" i="1"/>
  <c r="M1211" i="1"/>
  <c r="M1593" i="1"/>
  <c r="M417" i="1"/>
  <c r="M859" i="1"/>
  <c r="M1215" i="1"/>
  <c r="M1265" i="1"/>
  <c r="M787" i="1"/>
  <c r="M2343" i="1"/>
  <c r="M880" i="1"/>
  <c r="M1219" i="1"/>
  <c r="M284" i="1"/>
  <c r="M323" i="1"/>
  <c r="M2296" i="1"/>
  <c r="M1647" i="1"/>
  <c r="M1483" i="1"/>
  <c r="M1578" i="1"/>
  <c r="M782" i="1"/>
  <c r="M402" i="1"/>
  <c r="M1940" i="1"/>
  <c r="M2024" i="1"/>
  <c r="M1579" i="1"/>
  <c r="M657" i="1"/>
  <c r="M1115" i="1"/>
  <c r="M1916" i="1"/>
  <c r="M621" i="1"/>
  <c r="M389" i="1"/>
  <c r="M357" i="1"/>
  <c r="M448" i="1"/>
  <c r="M1057" i="1"/>
  <c r="M1871" i="1"/>
  <c r="M1967" i="1"/>
  <c r="M1340" i="1"/>
  <c r="M1122" i="1"/>
  <c r="M280" i="1"/>
  <c r="M1520" i="1"/>
  <c r="M1747" i="1"/>
  <c r="M1133" i="1"/>
  <c r="M2120" i="1"/>
  <c r="M860" i="1"/>
  <c r="M1433" i="1"/>
  <c r="M750" i="1"/>
  <c r="M62" i="1"/>
  <c r="M1629" i="1"/>
  <c r="M969" i="1"/>
  <c r="M792" i="1"/>
  <c r="M690" i="1"/>
  <c r="M74" i="1"/>
  <c r="M1432" i="1"/>
  <c r="M995" i="1"/>
  <c r="M1874" i="1"/>
  <c r="M1880" i="1"/>
  <c r="M1135" i="1"/>
  <c r="M2154" i="1"/>
  <c r="M67" i="1"/>
  <c r="M373" i="1"/>
  <c r="M911" i="1"/>
  <c r="M1275" i="1"/>
  <c r="M1700" i="1"/>
  <c r="M1701" i="1"/>
  <c r="I53" i="4"/>
  <c r="I262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K28" i="4" s="1"/>
  <c r="I29" i="4"/>
  <c r="I30" i="4"/>
  <c r="I31" i="4"/>
  <c r="I32" i="4"/>
  <c r="K32" i="4" s="1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K47" i="4" s="1"/>
  <c r="I48" i="4"/>
  <c r="I49" i="4"/>
  <c r="I2397" i="1" s="1"/>
  <c r="I50" i="4"/>
  <c r="I2388" i="1" s="1"/>
  <c r="I51" i="4"/>
  <c r="I52" i="4"/>
  <c r="I54" i="4"/>
  <c r="I55" i="4"/>
  <c r="I56" i="4"/>
  <c r="I57" i="4"/>
  <c r="I58" i="4"/>
  <c r="I59" i="4"/>
  <c r="I60" i="4"/>
  <c r="I61" i="4"/>
  <c r="I62" i="4"/>
  <c r="I63" i="4"/>
  <c r="I64" i="4"/>
  <c r="K64" i="4" s="1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525" i="1" s="1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503" i="1" s="1"/>
  <c r="I107" i="4"/>
  <c r="I108" i="4"/>
  <c r="I109" i="4"/>
  <c r="I110" i="4"/>
  <c r="I699" i="1" s="1"/>
  <c r="I111" i="4"/>
  <c r="I112" i="4"/>
  <c r="I649" i="1" s="1"/>
  <c r="I113" i="4"/>
  <c r="I420" i="1" s="1"/>
  <c r="I114" i="4"/>
  <c r="I115" i="4"/>
  <c r="I116" i="4"/>
  <c r="I117" i="4"/>
  <c r="I118" i="4"/>
  <c r="I119" i="4"/>
  <c r="K119" i="4" s="1"/>
  <c r="I120" i="4"/>
  <c r="I121" i="4"/>
  <c r="I122" i="4"/>
  <c r="I123" i="4"/>
  <c r="I124" i="4"/>
  <c r="I125" i="4"/>
  <c r="I126" i="4"/>
  <c r="I127" i="4"/>
  <c r="I128" i="4"/>
  <c r="I129" i="4"/>
  <c r="I130" i="4"/>
  <c r="I2386" i="1" s="1"/>
  <c r="I131" i="4"/>
  <c r="I270" i="1" s="1"/>
  <c r="I132" i="4"/>
  <c r="I133" i="4"/>
  <c r="I134" i="4"/>
  <c r="I135" i="4"/>
  <c r="K135" i="4" s="1"/>
  <c r="I136" i="4"/>
  <c r="K136" i="4" s="1"/>
  <c r="I137" i="4"/>
  <c r="I138" i="4"/>
  <c r="K138" i="4" s="1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K163" i="4" s="1"/>
  <c r="I164" i="4"/>
  <c r="I165" i="4"/>
  <c r="K165" i="4" s="1"/>
  <c r="I166" i="4"/>
  <c r="I167" i="4"/>
  <c r="I168" i="4"/>
  <c r="I169" i="4"/>
  <c r="I170" i="4"/>
  <c r="I171" i="4"/>
  <c r="I578" i="1" s="1"/>
  <c r="I172" i="4"/>
  <c r="I173" i="4"/>
  <c r="I174" i="4"/>
  <c r="I175" i="4"/>
  <c r="I176" i="4"/>
  <c r="I177" i="4"/>
  <c r="I178" i="4"/>
  <c r="I405" i="1" s="1"/>
  <c r="I179" i="4"/>
  <c r="I180" i="4"/>
  <c r="I612" i="1" s="1"/>
  <c r="I181" i="4"/>
  <c r="I182" i="4"/>
  <c r="I183" i="4"/>
  <c r="I381" i="1" s="1"/>
  <c r="I184" i="4"/>
  <c r="I801" i="1" s="1"/>
  <c r="I185" i="4"/>
  <c r="I213" i="1" s="1"/>
  <c r="I186" i="4"/>
  <c r="I187" i="4"/>
  <c r="I188" i="4"/>
  <c r="I189" i="4"/>
  <c r="I190" i="4"/>
  <c r="I191" i="4"/>
  <c r="I192" i="4"/>
  <c r="K192" i="4" s="1"/>
  <c r="I193" i="4"/>
  <c r="K193" i="4" s="1"/>
  <c r="I194" i="4"/>
  <c r="K194" i="4" s="1"/>
  <c r="I195" i="4"/>
  <c r="I196" i="4"/>
  <c r="I197" i="4"/>
  <c r="I198" i="4"/>
  <c r="I199" i="4"/>
  <c r="I200" i="4"/>
  <c r="I201" i="4"/>
  <c r="I202" i="4"/>
  <c r="K202" i="4" s="1"/>
  <c r="I203" i="4"/>
  <c r="I204" i="4"/>
  <c r="I205" i="4"/>
  <c r="I206" i="4"/>
  <c r="I207" i="4"/>
  <c r="K207" i="4" s="1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K221" i="4" s="1"/>
  <c r="I222" i="4"/>
  <c r="K222" i="4" s="1"/>
  <c r="I223" i="4"/>
  <c r="I224" i="4"/>
  <c r="I225" i="4"/>
  <c r="I226" i="4"/>
  <c r="I227" i="4"/>
  <c r="I228" i="4"/>
  <c r="I229" i="4"/>
  <c r="I244" i="1" s="1"/>
  <c r="I230" i="4"/>
  <c r="I231" i="4"/>
  <c r="I232" i="4"/>
  <c r="I233" i="4"/>
  <c r="I234" i="4"/>
  <c r="I235" i="4"/>
  <c r="I236" i="4"/>
  <c r="I237" i="4"/>
  <c r="I238" i="4"/>
  <c r="I85" i="1" s="1"/>
  <c r="I239" i="4"/>
  <c r="I240" i="4"/>
  <c r="I241" i="4"/>
  <c r="I242" i="4"/>
  <c r="I243" i="4"/>
  <c r="I244" i="4"/>
  <c r="I245" i="4"/>
  <c r="I1882" i="1" s="1"/>
  <c r="I246" i="4"/>
  <c r="I247" i="4"/>
  <c r="I248" i="4"/>
  <c r="I249" i="4"/>
  <c r="I250" i="4"/>
  <c r="I1020" i="1" s="1"/>
  <c r="I251" i="4"/>
  <c r="I252" i="4"/>
  <c r="I253" i="4"/>
  <c r="I254" i="4"/>
  <c r="I255" i="4"/>
  <c r="I256" i="4"/>
  <c r="I257" i="4"/>
  <c r="I258" i="4"/>
  <c r="I259" i="4"/>
  <c r="K259" i="4" s="1"/>
  <c r="I260" i="4"/>
  <c r="I261" i="4"/>
  <c r="I263" i="4"/>
  <c r="K263" i="4" s="1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K277" i="4" s="1"/>
  <c r="I278" i="4"/>
  <c r="I279" i="4"/>
  <c r="I280" i="4"/>
  <c r="I281" i="4"/>
  <c r="I282" i="4"/>
  <c r="I283" i="4"/>
  <c r="I284" i="4"/>
  <c r="I285" i="4"/>
  <c r="I531" i="1" s="1"/>
  <c r="I286" i="4"/>
  <c r="I287" i="4"/>
  <c r="I288" i="4"/>
  <c r="I289" i="4"/>
  <c r="I290" i="4"/>
  <c r="I291" i="4"/>
  <c r="I292" i="4"/>
  <c r="I293" i="4"/>
  <c r="I294" i="4"/>
  <c r="I160" i="1" s="1"/>
  <c r="I295" i="4"/>
  <c r="I296" i="4"/>
  <c r="I297" i="4"/>
  <c r="I298" i="4"/>
  <c r="I299" i="4"/>
  <c r="I300" i="4"/>
  <c r="I301" i="4"/>
  <c r="I302" i="4"/>
  <c r="I303" i="4"/>
  <c r="I304" i="4"/>
  <c r="I305" i="4"/>
  <c r="I306" i="4"/>
  <c r="I1904" i="1" s="1"/>
  <c r="I307" i="4"/>
  <c r="I308" i="4"/>
  <c r="I309" i="4"/>
  <c r="I310" i="4"/>
  <c r="I92" i="1" s="1"/>
  <c r="I311" i="4"/>
  <c r="I312" i="4"/>
  <c r="I313" i="4"/>
  <c r="I314" i="4"/>
  <c r="I315" i="4"/>
  <c r="I316" i="4"/>
  <c r="I317" i="4"/>
  <c r="I318" i="4"/>
  <c r="I319" i="4"/>
  <c r="I1406" i="1" s="1"/>
  <c r="I320" i="4"/>
  <c r="I321" i="4"/>
  <c r="I322" i="4"/>
  <c r="I323" i="4"/>
  <c r="K323" i="4" s="1"/>
  <c r="I324" i="4"/>
  <c r="I325" i="4"/>
  <c r="I326" i="4"/>
  <c r="I327" i="4"/>
  <c r="I328" i="4"/>
  <c r="I329" i="4"/>
  <c r="I15" i="1" s="1"/>
  <c r="I330" i="4"/>
  <c r="I331" i="4"/>
  <c r="I332" i="4"/>
  <c r="I333" i="4"/>
  <c r="I323" i="1" s="1"/>
  <c r="I334" i="4"/>
  <c r="I335" i="4"/>
  <c r="I336" i="4"/>
  <c r="I337" i="4"/>
  <c r="I338" i="4"/>
  <c r="I339" i="4"/>
  <c r="I340" i="4"/>
  <c r="I341" i="4"/>
  <c r="I342" i="4"/>
  <c r="I343" i="4"/>
  <c r="K343" i="4" s="1"/>
  <c r="I344" i="4"/>
  <c r="I415" i="1" s="1"/>
  <c r="I345" i="4"/>
  <c r="I346" i="4"/>
  <c r="K346" i="4" s="1"/>
  <c r="I347" i="4"/>
  <c r="I348" i="4"/>
  <c r="K348" i="4" s="1"/>
  <c r="I349" i="4"/>
  <c r="K349" i="4" s="1"/>
  <c r="I350" i="4"/>
  <c r="K350" i="4" s="1"/>
  <c r="I351" i="4"/>
  <c r="K351" i="4" s="1"/>
  <c r="I352" i="4"/>
  <c r="K352" i="4" s="1"/>
  <c r="I353" i="4"/>
  <c r="I354" i="4"/>
  <c r="I355" i="4"/>
  <c r="I533" i="1" s="1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413" i="4"/>
  <c r="I414" i="4"/>
  <c r="I128" i="1" s="1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175" i="1" s="1"/>
  <c r="I438" i="4"/>
  <c r="I439" i="4"/>
  <c r="I440" i="4"/>
  <c r="I2275" i="1" s="1"/>
  <c r="I441" i="4"/>
  <c r="I442" i="4"/>
  <c r="I443" i="4"/>
  <c r="I444" i="4"/>
  <c r="I445" i="4"/>
  <c r="I553" i="1" s="1"/>
  <c r="I446" i="4"/>
  <c r="I447" i="4"/>
  <c r="I448" i="4"/>
  <c r="I449" i="4"/>
  <c r="I450" i="4"/>
  <c r="I451" i="4"/>
  <c r="I812" i="1" s="1"/>
  <c r="I452" i="4"/>
  <c r="I453" i="4"/>
  <c r="I454" i="4"/>
  <c r="I455" i="4"/>
  <c r="I456" i="4"/>
  <c r="I457" i="4"/>
  <c r="I458" i="4"/>
  <c r="I459" i="4"/>
  <c r="I460" i="4"/>
  <c r="I461" i="4"/>
  <c r="I462" i="4"/>
  <c r="I463" i="4"/>
  <c r="I464" i="4"/>
  <c r="I465" i="4"/>
  <c r="I466" i="4"/>
  <c r="I467" i="4"/>
  <c r="I468" i="4"/>
  <c r="I469" i="4"/>
  <c r="I470" i="4"/>
  <c r="I188" i="1" s="1"/>
  <c r="I471" i="4"/>
  <c r="I472" i="4"/>
  <c r="I473" i="4"/>
  <c r="I474" i="4"/>
  <c r="I475" i="4"/>
  <c r="I476" i="4"/>
  <c r="I477" i="4"/>
  <c r="I478" i="4"/>
  <c r="I479" i="4"/>
  <c r="I480" i="4"/>
  <c r="I481" i="4"/>
  <c r="I482" i="4"/>
  <c r="I483" i="4"/>
  <c r="I127" i="1" s="1"/>
  <c r="I484" i="4"/>
  <c r="I485" i="4"/>
  <c r="I486" i="4"/>
  <c r="I487" i="4"/>
  <c r="I488" i="4"/>
  <c r="I489" i="4"/>
  <c r="I490" i="4"/>
  <c r="I491" i="4"/>
  <c r="I492" i="4"/>
  <c r="I493" i="4"/>
  <c r="I494" i="4"/>
  <c r="I495" i="4"/>
  <c r="I496" i="4"/>
  <c r="I497" i="4"/>
  <c r="I498" i="4"/>
  <c r="I499" i="4"/>
  <c r="I500" i="4"/>
  <c r="I501" i="4"/>
  <c r="I502" i="4"/>
  <c r="K502" i="4" s="1"/>
  <c r="I503" i="4"/>
  <c r="I504" i="4"/>
  <c r="I505" i="4"/>
  <c r="I506" i="4"/>
  <c r="I507" i="4"/>
  <c r="I508" i="4"/>
  <c r="I509" i="4"/>
  <c r="I510" i="4"/>
  <c r="I511" i="4"/>
  <c r="I512" i="4"/>
  <c r="I513" i="4"/>
  <c r="I514" i="4"/>
  <c r="I515" i="4"/>
  <c r="I516" i="4"/>
  <c r="I517" i="4"/>
  <c r="I518" i="4"/>
  <c r="I519" i="4"/>
  <c r="I520" i="4"/>
  <c r="I521" i="4"/>
  <c r="I522" i="4"/>
  <c r="I523" i="4"/>
  <c r="K523" i="4" s="1"/>
  <c r="I524" i="4"/>
  <c r="I525" i="4"/>
  <c r="I526" i="4"/>
  <c r="I527" i="4"/>
  <c r="I528" i="4"/>
  <c r="I529" i="4"/>
  <c r="I530" i="4"/>
  <c r="I531" i="4"/>
  <c r="I532" i="4"/>
  <c r="I533" i="4"/>
  <c r="I534" i="4"/>
  <c r="I535" i="4"/>
  <c r="I536" i="4"/>
  <c r="I537" i="4"/>
  <c r="I538" i="4"/>
  <c r="I539" i="4"/>
  <c r="I540" i="4"/>
  <c r="I541" i="4"/>
  <c r="I542" i="4"/>
  <c r="I543" i="4"/>
  <c r="I544" i="4"/>
  <c r="I545" i="4"/>
  <c r="I546" i="4"/>
  <c r="I547" i="4"/>
  <c r="I548" i="4"/>
  <c r="I549" i="4"/>
  <c r="I550" i="4"/>
  <c r="I551" i="4"/>
  <c r="I552" i="4"/>
  <c r="I553" i="4"/>
  <c r="I554" i="4"/>
  <c r="I555" i="4"/>
  <c r="I556" i="4"/>
  <c r="I557" i="4"/>
  <c r="I558" i="4"/>
  <c r="I559" i="4"/>
  <c r="I560" i="4"/>
  <c r="I561" i="4"/>
  <c r="I562" i="4"/>
  <c r="I563" i="4"/>
  <c r="I564" i="4"/>
  <c r="I565" i="4"/>
  <c r="I566" i="4"/>
  <c r="I567" i="4"/>
  <c r="I568" i="4"/>
  <c r="I569" i="4"/>
  <c r="I570" i="4"/>
  <c r="I571" i="4"/>
  <c r="I572" i="4"/>
  <c r="I573" i="4"/>
  <c r="I574" i="4"/>
  <c r="I575" i="4"/>
  <c r="I576" i="4"/>
  <c r="I577" i="4"/>
  <c r="I578" i="4"/>
  <c r="I579" i="4"/>
  <c r="K579" i="4" s="1"/>
  <c r="I580" i="4"/>
  <c r="I2291" i="1" s="1"/>
  <c r="I581" i="4"/>
  <c r="I1301" i="1" s="1"/>
  <c r="I582" i="4"/>
  <c r="I583" i="4"/>
  <c r="I584" i="4"/>
  <c r="I585" i="4"/>
  <c r="I586" i="4"/>
  <c r="I587" i="4"/>
  <c r="I588" i="4"/>
  <c r="I589" i="4"/>
  <c r="I590" i="4"/>
  <c r="I591" i="4"/>
  <c r="I592" i="4"/>
  <c r="I593" i="4"/>
  <c r="I594" i="4"/>
  <c r="I595" i="4"/>
  <c r="I596" i="4"/>
  <c r="I597" i="4"/>
  <c r="I598" i="4"/>
  <c r="I599" i="4"/>
  <c r="I600" i="4"/>
  <c r="I601" i="4"/>
  <c r="I602" i="4"/>
  <c r="I603" i="4"/>
  <c r="I604" i="4"/>
  <c r="I605" i="4"/>
  <c r="I606" i="4"/>
  <c r="I607" i="4"/>
  <c r="I608" i="4"/>
  <c r="I609" i="4"/>
  <c r="I610" i="4"/>
  <c r="I611" i="4"/>
  <c r="I612" i="4"/>
  <c r="I613" i="4"/>
  <c r="I614" i="4"/>
  <c r="I615" i="4"/>
  <c r="I616" i="4"/>
  <c r="I617" i="4"/>
  <c r="I618" i="4"/>
  <c r="I619" i="4"/>
  <c r="I620" i="4"/>
  <c r="I621" i="4"/>
  <c r="I622" i="4"/>
  <c r="I623" i="4"/>
  <c r="I624" i="4"/>
  <c r="I625" i="4"/>
  <c r="I626" i="4"/>
  <c r="I627" i="4"/>
  <c r="I628" i="4"/>
  <c r="I629" i="4"/>
  <c r="I1125" i="1" s="1"/>
  <c r="I630" i="4"/>
  <c r="I631" i="4"/>
  <c r="I632" i="4"/>
  <c r="I633" i="4"/>
  <c r="I634" i="4"/>
  <c r="I635" i="4"/>
  <c r="I636" i="4"/>
  <c r="I637" i="4"/>
  <c r="I638" i="4"/>
  <c r="I639" i="4"/>
  <c r="I640" i="4"/>
  <c r="I641" i="4"/>
  <c r="I642" i="4"/>
  <c r="I643" i="4"/>
  <c r="I644" i="4"/>
  <c r="I645" i="4"/>
  <c r="I228" i="1" s="1"/>
  <c r="I646" i="4"/>
  <c r="I647" i="4"/>
  <c r="I648" i="4"/>
  <c r="I649" i="4"/>
  <c r="I650" i="4"/>
  <c r="I651" i="4"/>
  <c r="I652" i="4"/>
  <c r="I2" i="4"/>
  <c r="I3" i="4"/>
  <c r="I4" i="4"/>
  <c r="I5" i="4"/>
  <c r="I6" i="4"/>
  <c r="I7" i="4"/>
  <c r="I8" i="4"/>
  <c r="I9" i="4"/>
  <c r="I10" i="4"/>
  <c r="I246" i="1" s="1"/>
  <c r="I11" i="4"/>
  <c r="I12" i="4"/>
  <c r="I13" i="4"/>
  <c r="I14" i="4"/>
  <c r="I15" i="4"/>
  <c r="K6" i="4" l="1"/>
  <c r="K1889" i="1" s="1"/>
  <c r="I1889" i="1"/>
  <c r="K2" i="4"/>
  <c r="K2392" i="1" s="1"/>
  <c r="I2392" i="1"/>
  <c r="K649" i="4"/>
  <c r="K72" i="1" s="1"/>
  <c r="I72" i="1"/>
  <c r="K12" i="4"/>
  <c r="K327" i="1" s="1"/>
  <c r="I327" i="1"/>
  <c r="K8" i="4"/>
  <c r="K35" i="1" s="1"/>
  <c r="I35" i="1"/>
  <c r="K4" i="4"/>
  <c r="K2391" i="1" s="1"/>
  <c r="I2391" i="1"/>
  <c r="K651" i="4"/>
  <c r="K413" i="1" s="1"/>
  <c r="I413" i="1"/>
  <c r="K647" i="4"/>
  <c r="K1212" i="1" s="1"/>
  <c r="I1212" i="1"/>
  <c r="K643" i="4"/>
  <c r="K2172" i="1" s="1"/>
  <c r="I2172" i="1"/>
  <c r="K639" i="4"/>
  <c r="K1803" i="1" s="1"/>
  <c r="I1803" i="1"/>
  <c r="K635" i="4"/>
  <c r="K2150" i="1" s="1"/>
  <c r="I2150" i="1"/>
  <c r="K631" i="4"/>
  <c r="K16" i="1" s="1"/>
  <c r="I16" i="1"/>
  <c r="K627" i="4"/>
  <c r="K255" i="1" s="1"/>
  <c r="I255" i="1"/>
  <c r="K623" i="4"/>
  <c r="K1887" i="1" s="1"/>
  <c r="I1887" i="1"/>
  <c r="K619" i="4"/>
  <c r="K1670" i="1" s="1"/>
  <c r="I1670" i="1"/>
  <c r="K615" i="4"/>
  <c r="K2423" i="1" s="1"/>
  <c r="I2423" i="1"/>
  <c r="K611" i="4"/>
  <c r="K1954" i="1" s="1"/>
  <c r="I1954" i="1"/>
  <c r="K607" i="4"/>
  <c r="K729" i="1" s="1"/>
  <c r="I729" i="1"/>
  <c r="K603" i="4"/>
  <c r="K1857" i="1" s="1"/>
  <c r="I1857" i="1"/>
  <c r="K599" i="4"/>
  <c r="K545" i="1" s="1"/>
  <c r="I545" i="1"/>
  <c r="K595" i="4"/>
  <c r="K728" i="1" s="1"/>
  <c r="I728" i="1"/>
  <c r="K591" i="4"/>
  <c r="K1089" i="1" s="1"/>
  <c r="I1089" i="1"/>
  <c r="K587" i="4"/>
  <c r="K599" i="1" s="1"/>
  <c r="I599" i="1"/>
  <c r="K583" i="4"/>
  <c r="K318" i="1" s="1"/>
  <c r="I318" i="1"/>
  <c r="K575" i="4"/>
  <c r="K2409" i="1" s="1"/>
  <c r="I2409" i="1"/>
  <c r="K571" i="4"/>
  <c r="K185" i="1" s="1"/>
  <c r="I185" i="1"/>
  <c r="K567" i="4"/>
  <c r="K832" i="1" s="1"/>
  <c r="I832" i="1"/>
  <c r="K563" i="4"/>
  <c r="K672" i="1" s="1"/>
  <c r="I672" i="1"/>
  <c r="K559" i="4"/>
  <c r="K1165" i="1" s="1"/>
  <c r="I1165" i="1"/>
  <c r="K555" i="4"/>
  <c r="K1536" i="1" s="1"/>
  <c r="I1536" i="1"/>
  <c r="K551" i="4"/>
  <c r="K2435" i="1" s="1"/>
  <c r="I2435" i="1"/>
  <c r="K547" i="4"/>
  <c r="K50" i="1" s="1"/>
  <c r="I50" i="1"/>
  <c r="K543" i="4"/>
  <c r="K807" i="1" s="1"/>
  <c r="I807" i="1"/>
  <c r="K539" i="4"/>
  <c r="K2209" i="1" s="1"/>
  <c r="I2209" i="1"/>
  <c r="K535" i="4"/>
  <c r="K43" i="1" s="1"/>
  <c r="I43" i="1"/>
  <c r="K531" i="4"/>
  <c r="K651" i="1" s="1"/>
  <c r="I651" i="1"/>
  <c r="K527" i="4"/>
  <c r="K27" i="1" s="1"/>
  <c r="I27" i="1"/>
  <c r="K519" i="4"/>
  <c r="K1669" i="1" s="1"/>
  <c r="I1669" i="1"/>
  <c r="K515" i="4"/>
  <c r="K517" i="1" s="1"/>
  <c r="I517" i="1"/>
  <c r="K511" i="4"/>
  <c r="K2054" i="1" s="1"/>
  <c r="I2054" i="1"/>
  <c r="K507" i="4"/>
  <c r="K604" i="1" s="1"/>
  <c r="I604" i="1"/>
  <c r="K503" i="4"/>
  <c r="K1345" i="1" s="1"/>
  <c r="I1345" i="1"/>
  <c r="K499" i="4"/>
  <c r="K1662" i="1" s="1"/>
  <c r="I1662" i="1"/>
  <c r="K495" i="4"/>
  <c r="K673" i="1" s="1"/>
  <c r="I673" i="1"/>
  <c r="K491" i="4"/>
  <c r="K615" i="1" s="1"/>
  <c r="I615" i="1"/>
  <c r="K487" i="4"/>
  <c r="K614" i="1" s="1"/>
  <c r="I614" i="1"/>
  <c r="K15" i="4"/>
  <c r="K653" i="1" s="1"/>
  <c r="I653" i="1"/>
  <c r="K11" i="4"/>
  <c r="K633" i="1" s="1"/>
  <c r="I633" i="1"/>
  <c r="K7" i="4"/>
  <c r="K758" i="1" s="1"/>
  <c r="I758" i="1"/>
  <c r="K3" i="4"/>
  <c r="K182" i="1" s="1"/>
  <c r="I182" i="1"/>
  <c r="K650" i="4"/>
  <c r="K1915" i="1" s="1"/>
  <c r="I1915" i="1"/>
  <c r="K646" i="4"/>
  <c r="K1076" i="1" s="1"/>
  <c r="I1076" i="1"/>
  <c r="K642" i="4"/>
  <c r="K1894" i="1" s="1"/>
  <c r="I1894" i="1"/>
  <c r="K638" i="4"/>
  <c r="K2413" i="1" s="1"/>
  <c r="I2413" i="1"/>
  <c r="K634" i="4"/>
  <c r="K2122" i="1" s="1"/>
  <c r="I2122" i="1"/>
  <c r="K630" i="4"/>
  <c r="K687" i="1" s="1"/>
  <c r="I687" i="1"/>
  <c r="K626" i="4"/>
  <c r="K842" i="1" s="1"/>
  <c r="I842" i="1"/>
  <c r="K622" i="4"/>
  <c r="K915" i="1" s="1"/>
  <c r="I915" i="1"/>
  <c r="K618" i="4"/>
  <c r="K2023" i="1" s="1"/>
  <c r="I2023" i="1"/>
  <c r="K614" i="4"/>
  <c r="K14" i="1" s="1"/>
  <c r="I14" i="1"/>
  <c r="K610" i="4"/>
  <c r="K6" i="1" s="1"/>
  <c r="I6" i="1"/>
  <c r="K606" i="4"/>
  <c r="K778" i="1" s="1"/>
  <c r="I778" i="1"/>
  <c r="K602" i="4"/>
  <c r="K1646" i="1" s="1"/>
  <c r="I1646" i="1"/>
  <c r="K598" i="4"/>
  <c r="K1239" i="1" s="1"/>
  <c r="I1239" i="1"/>
  <c r="K594" i="4"/>
  <c r="K2094" i="1" s="1"/>
  <c r="I2094" i="1"/>
  <c r="K590" i="4"/>
  <c r="K11" i="1" s="1"/>
  <c r="I11" i="1"/>
  <c r="K586" i="4"/>
  <c r="K972" i="1" s="1"/>
  <c r="I972" i="1"/>
  <c r="K582" i="4"/>
  <c r="K1949" i="1" s="1"/>
  <c r="I1949" i="1"/>
  <c r="K578" i="4"/>
  <c r="I25" i="1"/>
  <c r="I2130" i="1"/>
  <c r="K574" i="4"/>
  <c r="K1517" i="1" s="1"/>
  <c r="I1517" i="1"/>
  <c r="K570" i="4"/>
  <c r="K1166" i="1" s="1"/>
  <c r="I1166" i="1"/>
  <c r="K566" i="4"/>
  <c r="K2414" i="1" s="1"/>
  <c r="I2414" i="1"/>
  <c r="K562" i="4"/>
  <c r="K559" i="1" s="1"/>
  <c r="I559" i="1"/>
  <c r="K558" i="4"/>
  <c r="K1086" i="1" s="1"/>
  <c r="I1086" i="1"/>
  <c r="K554" i="4"/>
  <c r="K2439" i="1" s="1"/>
  <c r="I2439" i="1"/>
  <c r="K550" i="4"/>
  <c r="K586" i="1" s="1"/>
  <c r="I586" i="1"/>
  <c r="K546" i="4"/>
  <c r="K1087" i="1" s="1"/>
  <c r="I1087" i="1"/>
  <c r="K542" i="4"/>
  <c r="K2418" i="1" s="1"/>
  <c r="I2418" i="1"/>
  <c r="K538" i="4"/>
  <c r="K641" i="1" s="1"/>
  <c r="I641" i="1"/>
  <c r="K534" i="4"/>
  <c r="K588" i="1" s="1"/>
  <c r="I588" i="1"/>
  <c r="K530" i="4"/>
  <c r="K2268" i="1" s="1"/>
  <c r="I2268" i="1"/>
  <c r="K526" i="4"/>
  <c r="K1876" i="1" s="1"/>
  <c r="I1876" i="1"/>
  <c r="K522" i="4"/>
  <c r="I94" i="1"/>
  <c r="I705" i="1"/>
  <c r="K518" i="4"/>
  <c r="K1462" i="1" s="1"/>
  <c r="I1462" i="1"/>
  <c r="K514" i="4"/>
  <c r="K1957" i="1" s="1"/>
  <c r="I1957" i="1"/>
  <c r="K510" i="4"/>
  <c r="K581" i="1" s="1"/>
  <c r="I581" i="1"/>
  <c r="K506" i="4"/>
  <c r="K481" i="1" s="1"/>
  <c r="I481" i="1"/>
  <c r="K498" i="4"/>
  <c r="K631" i="1" s="1"/>
  <c r="I631" i="1"/>
  <c r="K494" i="4"/>
  <c r="K222" i="1" s="1"/>
  <c r="I222" i="1"/>
  <c r="K490" i="4"/>
  <c r="K220" i="1" s="1"/>
  <c r="I220" i="1"/>
  <c r="K486" i="4"/>
  <c r="K256" i="1" s="1"/>
  <c r="I256" i="1"/>
  <c r="K482" i="4"/>
  <c r="K26" i="1" s="1"/>
  <c r="I26" i="1"/>
  <c r="K478" i="4"/>
  <c r="K132" i="1" s="1"/>
  <c r="I132" i="1"/>
  <c r="K474" i="4"/>
  <c r="K2227" i="1" s="1"/>
  <c r="I2227" i="1"/>
  <c r="K466" i="4"/>
  <c r="K417" i="1" s="1"/>
  <c r="I417" i="1"/>
  <c r="K462" i="4"/>
  <c r="K694" i="1" s="1"/>
  <c r="I694" i="1"/>
  <c r="K458" i="4"/>
  <c r="K2259" i="1" s="1"/>
  <c r="I2259" i="1"/>
  <c r="K454" i="4"/>
  <c r="K1527" i="1" s="1"/>
  <c r="I1527" i="1"/>
  <c r="K450" i="4"/>
  <c r="K1365" i="1" s="1"/>
  <c r="I1365" i="1"/>
  <c r="K446" i="4"/>
  <c r="K217" i="1" s="1"/>
  <c r="I217" i="1"/>
  <c r="K442" i="4"/>
  <c r="K71" i="1" s="1"/>
  <c r="I71" i="1"/>
  <c r="K438" i="4"/>
  <c r="K158" i="1" s="1"/>
  <c r="I158" i="1"/>
  <c r="K434" i="4"/>
  <c r="K591" i="1" s="1"/>
  <c r="I591" i="1"/>
  <c r="K430" i="4"/>
  <c r="K590" i="1" s="1"/>
  <c r="I590" i="1"/>
  <c r="K426" i="4"/>
  <c r="K177" i="1" s="1"/>
  <c r="I177" i="1"/>
  <c r="K422" i="4"/>
  <c r="K543" i="1" s="1"/>
  <c r="I543" i="1"/>
  <c r="K418" i="4"/>
  <c r="K164" i="1" s="1"/>
  <c r="I164" i="1"/>
  <c r="K410" i="4"/>
  <c r="K259" i="1" s="1"/>
  <c r="I259" i="1"/>
  <c r="K406" i="4"/>
  <c r="K243" i="1" s="1"/>
  <c r="I243" i="1"/>
  <c r="K402" i="4"/>
  <c r="K97" i="1" s="1"/>
  <c r="I97" i="1"/>
  <c r="K398" i="4"/>
  <c r="K442" i="1" s="1"/>
  <c r="I442" i="1"/>
  <c r="K394" i="4"/>
  <c r="K1758" i="1" s="1"/>
  <c r="I1758" i="1"/>
  <c r="K390" i="4"/>
  <c r="K163" i="1" s="1"/>
  <c r="I163" i="1"/>
  <c r="K386" i="4"/>
  <c r="K583" i="1" s="1"/>
  <c r="I583" i="1"/>
  <c r="I2171" i="1"/>
  <c r="I2228" i="1"/>
  <c r="K378" i="4"/>
  <c r="K484" i="1" s="1"/>
  <c r="I484" i="1"/>
  <c r="K374" i="4"/>
  <c r="K552" i="1" s="1"/>
  <c r="I552" i="1"/>
  <c r="K370" i="4"/>
  <c r="K944" i="1" s="1"/>
  <c r="I944" i="1"/>
  <c r="K366" i="4"/>
  <c r="K41" i="1" s="1"/>
  <c r="I41" i="1"/>
  <c r="K362" i="4"/>
  <c r="K537" i="1" s="1"/>
  <c r="I537" i="1"/>
  <c r="K358" i="4"/>
  <c r="K620" i="1" s="1"/>
  <c r="I620" i="1"/>
  <c r="K354" i="4"/>
  <c r="K461" i="1" s="1"/>
  <c r="I461" i="1"/>
  <c r="K342" i="4"/>
  <c r="I906" i="1"/>
  <c r="I907" i="1"/>
  <c r="K338" i="4"/>
  <c r="K547" i="1" s="1"/>
  <c r="I547" i="1"/>
  <c r="K334" i="4"/>
  <c r="K2296" i="1" s="1"/>
  <c r="I2296" i="1"/>
  <c r="K330" i="4"/>
  <c r="K445" i="1" s="1"/>
  <c r="I445" i="1"/>
  <c r="K326" i="4"/>
  <c r="K2225" i="1" s="1"/>
  <c r="I2225" i="1"/>
  <c r="K322" i="4"/>
  <c r="I482" i="1"/>
  <c r="I696" i="1"/>
  <c r="K318" i="4"/>
  <c r="K261" i="1" s="1"/>
  <c r="I261" i="1"/>
  <c r="K314" i="4"/>
  <c r="K179" i="1" s="1"/>
  <c r="I179" i="1"/>
  <c r="K302" i="4"/>
  <c r="K1158" i="1" s="1"/>
  <c r="I1158" i="1"/>
  <c r="K298" i="4"/>
  <c r="K338" i="1" s="1"/>
  <c r="I338" i="1"/>
  <c r="K290" i="4"/>
  <c r="K435" i="1" s="1"/>
  <c r="I435" i="1"/>
  <c r="K286" i="4"/>
  <c r="K2123" i="1" s="1"/>
  <c r="I2123" i="1"/>
  <c r="K282" i="4"/>
  <c r="K295" i="1" s="1"/>
  <c r="I295" i="1"/>
  <c r="K278" i="4"/>
  <c r="K1878" i="1" s="1"/>
  <c r="I1878" i="1"/>
  <c r="K274" i="4"/>
  <c r="K121" i="1" s="1"/>
  <c r="I121" i="1"/>
  <c r="K270" i="4"/>
  <c r="K2193" i="1" s="1"/>
  <c r="I2193" i="1"/>
  <c r="K266" i="4"/>
  <c r="K1880" i="1" s="1"/>
  <c r="I1880" i="1"/>
  <c r="K261" i="4"/>
  <c r="K242" i="1" s="1"/>
  <c r="I242" i="1"/>
  <c r="K257" i="4"/>
  <c r="K2044" i="1" s="1"/>
  <c r="I2044" i="1"/>
  <c r="K253" i="4"/>
  <c r="K2036" i="1" s="1"/>
  <c r="I2036" i="1"/>
  <c r="K249" i="4"/>
  <c r="K957" i="1" s="1"/>
  <c r="I957" i="1"/>
  <c r="K241" i="4"/>
  <c r="K1458" i="1" s="1"/>
  <c r="I1458" i="1"/>
  <c r="K237" i="4"/>
  <c r="K1001" i="1" s="1"/>
  <c r="I1001" i="1"/>
  <c r="K233" i="4"/>
  <c r="K431" i="1" s="1"/>
  <c r="I431" i="1"/>
  <c r="K225" i="4"/>
  <c r="K711" i="1" s="1"/>
  <c r="I711" i="1"/>
  <c r="K217" i="4"/>
  <c r="K989" i="1" s="1"/>
  <c r="I989" i="1"/>
  <c r="K213" i="4"/>
  <c r="K291" i="1" s="1"/>
  <c r="I291" i="1"/>
  <c r="K209" i="4"/>
  <c r="K479" i="1" s="1"/>
  <c r="I479" i="1"/>
  <c r="K205" i="4"/>
  <c r="K1961" i="1" s="1"/>
  <c r="I1961" i="1"/>
  <c r="K201" i="4"/>
  <c r="I589" i="1"/>
  <c r="I216" i="1"/>
  <c r="K197" i="4"/>
  <c r="K498" i="1" s="1"/>
  <c r="I498" i="1"/>
  <c r="K189" i="4"/>
  <c r="K2069" i="1" s="1"/>
  <c r="I2069" i="1"/>
  <c r="K181" i="4"/>
  <c r="K156" i="1" s="1"/>
  <c r="I156" i="1"/>
  <c r="K177" i="4"/>
  <c r="K422" i="1" s="1"/>
  <c r="I422" i="1"/>
  <c r="K173" i="4"/>
  <c r="K152" i="1" s="1"/>
  <c r="I152" i="1"/>
  <c r="K169" i="4"/>
  <c r="K1912" i="1" s="1"/>
  <c r="I1912" i="1"/>
  <c r="K161" i="4"/>
  <c r="K2384" i="1" s="1"/>
  <c r="I2384" i="1"/>
  <c r="K157" i="4"/>
  <c r="K227" i="1" s="1"/>
  <c r="I227" i="1"/>
  <c r="K153" i="4"/>
  <c r="K298" i="1" s="1"/>
  <c r="I298" i="1"/>
  <c r="K149" i="4"/>
  <c r="K209" i="1" s="1"/>
  <c r="I209" i="1"/>
  <c r="K145" i="4"/>
  <c r="K377" i="1" s="1"/>
  <c r="I377" i="1"/>
  <c r="K141" i="4"/>
  <c r="K211" i="1" s="1"/>
  <c r="I211" i="1"/>
  <c r="K137" i="4"/>
  <c r="I548" i="1"/>
  <c r="I668" i="1"/>
  <c r="K133" i="4"/>
  <c r="K576" i="1" s="1"/>
  <c r="I576" i="1"/>
  <c r="K129" i="4"/>
  <c r="K212" i="1" s="1"/>
  <c r="I212" i="1"/>
  <c r="K125" i="4"/>
  <c r="K930" i="1" s="1"/>
  <c r="I930" i="1"/>
  <c r="K121" i="4"/>
  <c r="K606" i="1" s="1"/>
  <c r="I606" i="1"/>
  <c r="K117" i="4"/>
  <c r="K455" i="1" s="1"/>
  <c r="I455" i="1"/>
  <c r="K109" i="4"/>
  <c r="K207" i="1" s="1"/>
  <c r="I207" i="1"/>
  <c r="K105" i="4"/>
  <c r="K539" i="1" s="1"/>
  <c r="I539" i="1"/>
  <c r="K101" i="4"/>
  <c r="K459" i="1" s="1"/>
  <c r="I459" i="1"/>
  <c r="K97" i="4"/>
  <c r="K534" i="1" s="1"/>
  <c r="I534" i="1"/>
  <c r="K93" i="4"/>
  <c r="K540" i="1" s="1"/>
  <c r="I540" i="1"/>
  <c r="K89" i="4"/>
  <c r="K2395" i="1" s="1"/>
  <c r="I2395" i="1"/>
  <c r="K85" i="4"/>
  <c r="K1962" i="1" s="1"/>
  <c r="I1962" i="1"/>
  <c r="K77" i="4"/>
  <c r="K659" i="1" s="1"/>
  <c r="I659" i="1"/>
  <c r="K73" i="4"/>
  <c r="K133" i="1" s="1"/>
  <c r="I133" i="1"/>
  <c r="K69" i="4"/>
  <c r="K1241" i="1" s="1"/>
  <c r="I1241" i="1"/>
  <c r="K65" i="4"/>
  <c r="K878" i="1" s="1"/>
  <c r="I878" i="1"/>
  <c r="K61" i="4"/>
  <c r="K654" i="1" s="1"/>
  <c r="I654" i="1"/>
  <c r="K57" i="4"/>
  <c r="K105" i="1" s="1"/>
  <c r="I105" i="1"/>
  <c r="K52" i="4"/>
  <c r="K2390" i="1" s="1"/>
  <c r="I2390" i="1"/>
  <c r="K48" i="4"/>
  <c r="K2398" i="1" s="1"/>
  <c r="I2398" i="1"/>
  <c r="K44" i="4"/>
  <c r="K93" i="1" s="1"/>
  <c r="I93" i="1"/>
  <c r="K40" i="4"/>
  <c r="K1736" i="1" s="1"/>
  <c r="I1736" i="1"/>
  <c r="K36" i="4"/>
  <c r="K1806" i="1" s="1"/>
  <c r="I1806" i="1"/>
  <c r="K24" i="4"/>
  <c r="K329" i="1" s="1"/>
  <c r="I329" i="1"/>
  <c r="K20" i="4"/>
  <c r="K466" i="1" s="1"/>
  <c r="I466" i="1"/>
  <c r="K16" i="4"/>
  <c r="K267" i="1" s="1"/>
  <c r="I267" i="1"/>
  <c r="K14" i="4"/>
  <c r="K401" i="1" s="1"/>
  <c r="I401" i="1"/>
  <c r="K625" i="4"/>
  <c r="K1657" i="1" s="1"/>
  <c r="I1657" i="1"/>
  <c r="K621" i="4"/>
  <c r="K1205" i="1" s="1"/>
  <c r="I1205" i="1"/>
  <c r="K617" i="4"/>
  <c r="K679" i="1" s="1"/>
  <c r="I679" i="1"/>
  <c r="K613" i="4"/>
  <c r="K1971" i="1" s="1"/>
  <c r="I1971" i="1"/>
  <c r="K609" i="4"/>
  <c r="K714" i="1" s="1"/>
  <c r="I714" i="1"/>
  <c r="K605" i="4"/>
  <c r="K647" i="1" s="1"/>
  <c r="I647" i="1"/>
  <c r="K601" i="4"/>
  <c r="K584" i="1" s="1"/>
  <c r="I584" i="1"/>
  <c r="K597" i="4"/>
  <c r="K2039" i="1" s="1"/>
  <c r="I2039" i="1"/>
  <c r="K593" i="4"/>
  <c r="K2095" i="1" s="1"/>
  <c r="I2095" i="1"/>
  <c r="K589" i="4"/>
  <c r="K1675" i="1" s="1"/>
  <c r="I1675" i="1"/>
  <c r="K585" i="4"/>
  <c r="K1102" i="1" s="1"/>
  <c r="I1102" i="1"/>
  <c r="K577" i="4"/>
  <c r="K10" i="1" s="1"/>
  <c r="I10" i="1"/>
  <c r="K573" i="4"/>
  <c r="K303" i="1" s="1"/>
  <c r="I303" i="1"/>
  <c r="K569" i="4"/>
  <c r="K120" i="1" s="1"/>
  <c r="I120" i="1"/>
  <c r="K565" i="4"/>
  <c r="K2242" i="1" s="1"/>
  <c r="I2242" i="1"/>
  <c r="K561" i="4"/>
  <c r="K2425" i="1" s="1"/>
  <c r="I2425" i="1"/>
  <c r="K557" i="4"/>
  <c r="K1938" i="1" s="1"/>
  <c r="I1938" i="1"/>
  <c r="K553" i="4"/>
  <c r="K665" i="1" s="1"/>
  <c r="I665" i="1"/>
  <c r="K549" i="4"/>
  <c r="K1084" i="1" s="1"/>
  <c r="I1084" i="1"/>
  <c r="K545" i="4"/>
  <c r="K189" i="1" s="1"/>
  <c r="I189" i="1"/>
  <c r="K541" i="4"/>
  <c r="K2214" i="1" s="1"/>
  <c r="I2214" i="1"/>
  <c r="K537" i="4"/>
  <c r="K2144" i="1" s="1"/>
  <c r="I2144" i="1"/>
  <c r="K533" i="4"/>
  <c r="K83" i="1" s="1"/>
  <c r="I83" i="1"/>
  <c r="K529" i="4"/>
  <c r="K427" i="1" s="1"/>
  <c r="I427" i="1"/>
  <c r="K525" i="4"/>
  <c r="K1143" i="1" s="1"/>
  <c r="I1143" i="1"/>
  <c r="K521" i="4"/>
  <c r="K987" i="1" s="1"/>
  <c r="I987" i="1"/>
  <c r="K517" i="4"/>
  <c r="K108" i="1" s="1"/>
  <c r="I108" i="1"/>
  <c r="K513" i="4"/>
  <c r="K2169" i="1" s="1"/>
  <c r="I2169" i="1"/>
  <c r="K509" i="4"/>
  <c r="K166" i="1" s="1"/>
  <c r="I166" i="1"/>
  <c r="K505" i="4"/>
  <c r="K1661" i="1" s="1"/>
  <c r="I1661" i="1"/>
  <c r="K501" i="4"/>
  <c r="I171" i="1"/>
  <c r="I139" i="1"/>
  <c r="K497" i="4"/>
  <c r="K186" i="1" s="1"/>
  <c r="I186" i="1"/>
  <c r="K493" i="4"/>
  <c r="K505" i="1" s="1"/>
  <c r="I505" i="1"/>
  <c r="K489" i="4"/>
  <c r="K1856" i="1" s="1"/>
  <c r="I1856" i="1"/>
  <c r="K485" i="4"/>
  <c r="K29" i="1" s="1"/>
  <c r="I29" i="1"/>
  <c r="K481" i="4"/>
  <c r="K1539" i="1" s="1"/>
  <c r="I1539" i="1"/>
  <c r="K477" i="4"/>
  <c r="K2412" i="1" s="1"/>
  <c r="I2412" i="1"/>
  <c r="K473" i="4"/>
  <c r="K1914" i="1" s="1"/>
  <c r="I1914" i="1"/>
  <c r="K469" i="4"/>
  <c r="K593" i="1" s="1"/>
  <c r="I593" i="1"/>
  <c r="K465" i="4"/>
  <c r="K169" i="1" s="1"/>
  <c r="I169" i="1"/>
  <c r="K461" i="4"/>
  <c r="K316" i="1" s="1"/>
  <c r="I316" i="1"/>
  <c r="K457" i="4"/>
  <c r="K221" i="1" s="1"/>
  <c r="I221" i="1"/>
  <c r="K453" i="4"/>
  <c r="K214" i="1" s="1"/>
  <c r="I214" i="1"/>
  <c r="K449" i="4"/>
  <c r="K319" i="1" s="1"/>
  <c r="I319" i="1"/>
  <c r="K433" i="4"/>
  <c r="K176" i="1" s="1"/>
  <c r="I176" i="1"/>
  <c r="K429" i="4"/>
  <c r="K114" i="1" s="1"/>
  <c r="I114" i="1"/>
  <c r="K425" i="4"/>
  <c r="K312" i="1" s="1"/>
  <c r="I312" i="1"/>
  <c r="K421" i="4"/>
  <c r="K174" i="1" s="1"/>
  <c r="I174" i="1"/>
  <c r="K417" i="4"/>
  <c r="K313" i="1" s="1"/>
  <c r="I313" i="1"/>
  <c r="K413" i="4"/>
  <c r="K170" i="1" s="1"/>
  <c r="I170" i="1"/>
  <c r="K409" i="4"/>
  <c r="K282" i="1" s="1"/>
  <c r="I282" i="1"/>
  <c r="K405" i="4"/>
  <c r="K20" i="1" s="1"/>
  <c r="I20" i="1"/>
  <c r="K401" i="4"/>
  <c r="K566" i="1" s="1"/>
  <c r="I566" i="1"/>
  <c r="K397" i="4"/>
  <c r="K24" i="1" s="1"/>
  <c r="I24" i="1"/>
  <c r="K393" i="4"/>
  <c r="K399" i="1" s="1"/>
  <c r="I399" i="1"/>
  <c r="K389" i="4"/>
  <c r="K536" i="1" s="1"/>
  <c r="I536" i="1"/>
  <c r="K385" i="4"/>
  <c r="K1649" i="1" s="1"/>
  <c r="I1649" i="1"/>
  <c r="K381" i="4"/>
  <c r="K550" i="1" s="1"/>
  <c r="I550" i="1"/>
  <c r="K377" i="4"/>
  <c r="K315" i="1" s="1"/>
  <c r="I315" i="1"/>
  <c r="K373" i="4"/>
  <c r="K162" i="1" s="1"/>
  <c r="I162" i="1"/>
  <c r="K369" i="4"/>
  <c r="K1163" i="1" s="1"/>
  <c r="I1163" i="1"/>
  <c r="K365" i="4"/>
  <c r="K625" i="1" s="1"/>
  <c r="I625" i="1"/>
  <c r="K361" i="4"/>
  <c r="K619" i="1" s="1"/>
  <c r="I619" i="1"/>
  <c r="K357" i="4"/>
  <c r="K909" i="1" s="1"/>
  <c r="I909" i="1"/>
  <c r="K353" i="4"/>
  <c r="K314" i="1" s="1"/>
  <c r="I314" i="1"/>
  <c r="K345" i="4"/>
  <c r="I140" i="1"/>
  <c r="I408" i="1"/>
  <c r="K341" i="4"/>
  <c r="K480" i="1" s="1"/>
  <c r="I480" i="1"/>
  <c r="K337" i="4"/>
  <c r="K535" i="1" s="1"/>
  <c r="I535" i="1"/>
  <c r="K325" i="4"/>
  <c r="K1233" i="1" s="1"/>
  <c r="I1233" i="1"/>
  <c r="K321" i="4"/>
  <c r="K546" i="1" s="1"/>
  <c r="I546" i="1"/>
  <c r="K317" i="4"/>
  <c r="K49" i="1" s="1"/>
  <c r="I49" i="1"/>
  <c r="K313" i="4"/>
  <c r="K12" i="1" s="1"/>
  <c r="I12" i="1"/>
  <c r="K309" i="4"/>
  <c r="K514" i="1" s="1"/>
  <c r="I514" i="1"/>
  <c r="K305" i="4"/>
  <c r="K157" i="1" s="1"/>
  <c r="I157" i="1"/>
  <c r="K301" i="4"/>
  <c r="K2213" i="1" s="1"/>
  <c r="I2213" i="1"/>
  <c r="K297" i="4"/>
  <c r="K943" i="1" s="1"/>
  <c r="I943" i="1"/>
  <c r="K293" i="4"/>
  <c r="K501" i="1" s="1"/>
  <c r="I501" i="1"/>
  <c r="K289" i="4"/>
  <c r="K508" i="1" s="1"/>
  <c r="I508" i="1"/>
  <c r="K281" i="4"/>
  <c r="K502" i="1" s="1"/>
  <c r="I502" i="1"/>
  <c r="K273" i="4"/>
  <c r="K88" i="1" s="1"/>
  <c r="I88" i="1"/>
  <c r="K269" i="4"/>
  <c r="K253" i="1" s="1"/>
  <c r="I253" i="1"/>
  <c r="K265" i="4"/>
  <c r="K1874" i="1" s="1"/>
  <c r="I1874" i="1"/>
  <c r="K260" i="4"/>
  <c r="K1879" i="1" s="1"/>
  <c r="I1879" i="1"/>
  <c r="K256" i="4"/>
  <c r="K87" i="1" s="1"/>
  <c r="I87" i="1"/>
  <c r="K252" i="4"/>
  <c r="K629" i="1" s="1"/>
  <c r="I629" i="1"/>
  <c r="K248" i="4"/>
  <c r="K206" i="1" s="1"/>
  <c r="I206" i="1"/>
  <c r="K244" i="4"/>
  <c r="K1881" i="1" s="1"/>
  <c r="I1881" i="1"/>
  <c r="K240" i="4"/>
  <c r="K153" i="1" s="1"/>
  <c r="I153" i="1"/>
  <c r="K236" i="4"/>
  <c r="K660" i="1" s="1"/>
  <c r="I660" i="1"/>
  <c r="K232" i="4"/>
  <c r="K146" i="1" s="1"/>
  <c r="I146" i="1"/>
  <c r="K228" i="4"/>
  <c r="K512" i="1" s="1"/>
  <c r="I512" i="1"/>
  <c r="K224" i="4"/>
  <c r="K336" i="1" s="1"/>
  <c r="I336" i="1"/>
  <c r="K220" i="4"/>
  <c r="I456" i="1"/>
  <c r="I335" i="1"/>
  <c r="I958" i="1"/>
  <c r="K216" i="4"/>
  <c r="K2432" i="1" s="1"/>
  <c r="I2432" i="1"/>
  <c r="K212" i="4"/>
  <c r="K154" i="1" s="1"/>
  <c r="I154" i="1"/>
  <c r="K208" i="4"/>
  <c r="K292" i="1" s="1"/>
  <c r="I292" i="1"/>
  <c r="K204" i="4"/>
  <c r="K2372" i="1" s="1"/>
  <c r="I2372" i="1"/>
  <c r="K200" i="4"/>
  <c r="K1526" i="1" s="1"/>
  <c r="I1526" i="1"/>
  <c r="K196" i="4"/>
  <c r="K118" i="1" s="1"/>
  <c r="I118" i="1"/>
  <c r="K188" i="4"/>
  <c r="K2064" i="1" s="1"/>
  <c r="I2064" i="1"/>
  <c r="K176" i="4"/>
  <c r="K122" i="1" s="1"/>
  <c r="I122" i="1"/>
  <c r="K172" i="4"/>
  <c r="K424" i="1" s="1"/>
  <c r="I424" i="1"/>
  <c r="K168" i="4"/>
  <c r="K523" i="1" s="1"/>
  <c r="I523" i="1"/>
  <c r="K164" i="4"/>
  <c r="I151" i="1"/>
  <c r="I520" i="1"/>
  <c r="K160" i="4"/>
  <c r="K1897" i="1" s="1"/>
  <c r="I1897" i="1"/>
  <c r="K156" i="4"/>
  <c r="K304" i="1" s="1"/>
  <c r="I304" i="1"/>
  <c r="K152" i="4"/>
  <c r="K293" i="1" s="1"/>
  <c r="I293" i="1"/>
  <c r="K148" i="4"/>
  <c r="K2127" i="1" s="1"/>
  <c r="I2127" i="1"/>
  <c r="K144" i="4"/>
  <c r="K205" i="1" s="1"/>
  <c r="I205" i="1"/>
  <c r="K140" i="4"/>
  <c r="K107" i="1" s="1"/>
  <c r="I107" i="1"/>
  <c r="K132" i="4"/>
  <c r="K429" i="1" s="1"/>
  <c r="I429" i="1"/>
  <c r="K128" i="4"/>
  <c r="K1346" i="1" s="1"/>
  <c r="I1346" i="1"/>
  <c r="K124" i="4"/>
  <c r="K2187" i="1" s="1"/>
  <c r="I2187" i="1"/>
  <c r="K120" i="4"/>
  <c r="K605" i="1" s="1"/>
  <c r="I605" i="1"/>
  <c r="K116" i="4"/>
  <c r="K1875" i="1" s="1"/>
  <c r="I1875" i="1"/>
  <c r="K108" i="4"/>
  <c r="K1870" i="1" s="1"/>
  <c r="I1870" i="1"/>
  <c r="K104" i="4"/>
  <c r="K230" i="1" s="1"/>
  <c r="I230" i="1"/>
  <c r="K100" i="4"/>
  <c r="K499" i="1" s="1"/>
  <c r="I499" i="1"/>
  <c r="K96" i="4"/>
  <c r="K530" i="1" s="1"/>
  <c r="I530" i="1"/>
  <c r="K92" i="4"/>
  <c r="K1416" i="1" s="1"/>
  <c r="I1416" i="1"/>
  <c r="K88" i="4"/>
  <c r="K2401" i="1" s="1"/>
  <c r="I2401" i="1"/>
  <c r="K84" i="4"/>
  <c r="K249" i="1" s="1"/>
  <c r="I249" i="1"/>
  <c r="K80" i="4"/>
  <c r="K661" i="1" s="1"/>
  <c r="I661" i="1"/>
  <c r="K76" i="4"/>
  <c r="K356" i="1" s="1"/>
  <c r="I356" i="1"/>
  <c r="K72" i="4"/>
  <c r="K575" i="1" s="1"/>
  <c r="I575" i="1"/>
  <c r="K68" i="4"/>
  <c r="K198" i="1" s="1"/>
  <c r="I198" i="1"/>
  <c r="K60" i="4"/>
  <c r="K116" i="1" s="1"/>
  <c r="I116" i="1"/>
  <c r="K56" i="4"/>
  <c r="K434" i="1" s="1"/>
  <c r="I434" i="1"/>
  <c r="K51" i="4"/>
  <c r="K2402" i="1" s="1"/>
  <c r="I2402" i="1"/>
  <c r="K43" i="4"/>
  <c r="K263" i="1" s="1"/>
  <c r="I263" i="1"/>
  <c r="K39" i="4"/>
  <c r="K262" i="1" s="1"/>
  <c r="I262" i="1"/>
  <c r="K35" i="4"/>
  <c r="K126" i="1" s="1"/>
  <c r="I126" i="1"/>
  <c r="K31" i="4"/>
  <c r="I432" i="1"/>
  <c r="I506" i="1"/>
  <c r="K27" i="4"/>
  <c r="I433" i="1"/>
  <c r="I538" i="1"/>
  <c r="K23" i="4"/>
  <c r="K2424" i="1" s="1"/>
  <c r="I2424" i="1"/>
  <c r="K19" i="4"/>
  <c r="K642" i="1" s="1"/>
  <c r="I642" i="1"/>
  <c r="K262" i="4"/>
  <c r="I2053" i="1"/>
  <c r="I488" i="1"/>
  <c r="K641" i="4"/>
  <c r="K274" i="1" s="1"/>
  <c r="I274" i="1"/>
  <c r="K637" i="4"/>
  <c r="K567" i="1" s="1"/>
  <c r="I567" i="1"/>
  <c r="K633" i="4"/>
  <c r="K840" i="1" s="1"/>
  <c r="I840" i="1"/>
  <c r="K441" i="4"/>
  <c r="K831" i="1" s="1"/>
  <c r="I831" i="1"/>
  <c r="K13" i="4"/>
  <c r="K818" i="1" s="1"/>
  <c r="I818" i="1"/>
  <c r="K9" i="4"/>
  <c r="K1549" i="1" s="1"/>
  <c r="I1549" i="1"/>
  <c r="K5" i="4"/>
  <c r="K742" i="1" s="1"/>
  <c r="I742" i="1"/>
  <c r="K652" i="4"/>
  <c r="K715" i="1" s="1"/>
  <c r="I715" i="1"/>
  <c r="K648" i="4"/>
  <c r="K1975" i="1" s="1"/>
  <c r="I1975" i="1"/>
  <c r="K644" i="4"/>
  <c r="K437" i="1" s="1"/>
  <c r="I437" i="1"/>
  <c r="K640" i="4"/>
  <c r="K2416" i="1" s="1"/>
  <c r="I2416" i="1"/>
  <c r="K636" i="4"/>
  <c r="K446" i="1" s="1"/>
  <c r="I446" i="1"/>
  <c r="K632" i="4"/>
  <c r="K17" i="1" s="1"/>
  <c r="I17" i="1"/>
  <c r="K628" i="4"/>
  <c r="K145" i="1" s="1"/>
  <c r="I145" i="1"/>
  <c r="K624" i="4"/>
  <c r="K1064" i="1" s="1"/>
  <c r="I1064" i="1"/>
  <c r="K620" i="4"/>
  <c r="K1854" i="1" s="1"/>
  <c r="I1854" i="1"/>
  <c r="K616" i="4"/>
  <c r="K59" i="1" s="1"/>
  <c r="I59" i="1"/>
  <c r="K612" i="4"/>
  <c r="K824" i="1" s="1"/>
  <c r="I824" i="1"/>
  <c r="K608" i="4"/>
  <c r="K1718" i="1" s="1"/>
  <c r="I1718" i="1"/>
  <c r="K604" i="4"/>
  <c r="K341" i="1" s="1"/>
  <c r="I341" i="1"/>
  <c r="K600" i="4"/>
  <c r="K1903" i="1" s="1"/>
  <c r="I1903" i="1"/>
  <c r="K596" i="4"/>
  <c r="K1026" i="1" s="1"/>
  <c r="I1026" i="1"/>
  <c r="K592" i="4"/>
  <c r="K616" i="1" s="1"/>
  <c r="I616" i="1"/>
  <c r="K588" i="4"/>
  <c r="K863" i="1" s="1"/>
  <c r="I863" i="1"/>
  <c r="K584" i="4"/>
  <c r="K1653" i="1" s="1"/>
  <c r="I1653" i="1"/>
  <c r="K576" i="4"/>
  <c r="K487" i="1" s="1"/>
  <c r="I487" i="1"/>
  <c r="K572" i="4"/>
  <c r="K2404" i="1" s="1"/>
  <c r="I2404" i="1"/>
  <c r="K568" i="4"/>
  <c r="K1058" i="1" s="1"/>
  <c r="I1058" i="1"/>
  <c r="K564" i="4"/>
  <c r="K2405" i="1" s="1"/>
  <c r="I2405" i="1"/>
  <c r="K560" i="4"/>
  <c r="K1370" i="1" s="1"/>
  <c r="I1370" i="1"/>
  <c r="K556" i="4"/>
  <c r="K66" i="1" s="1"/>
  <c r="I66" i="1"/>
  <c r="K552" i="4"/>
  <c r="K2411" i="1" s="1"/>
  <c r="I2411" i="1"/>
  <c r="K548" i="4"/>
  <c r="K2178" i="1" s="1"/>
  <c r="I2178" i="1"/>
  <c r="K544" i="4"/>
  <c r="K2437" i="1" s="1"/>
  <c r="I2437" i="1"/>
  <c r="K540" i="4"/>
  <c r="K172" i="1" s="1"/>
  <c r="I172" i="1"/>
  <c r="K536" i="4"/>
  <c r="K271" i="1" s="1"/>
  <c r="I271" i="1"/>
  <c r="K532" i="4"/>
  <c r="K123" i="1" s="1"/>
  <c r="I123" i="1"/>
  <c r="K528" i="4"/>
  <c r="K95" i="1" s="1"/>
  <c r="I95" i="1"/>
  <c r="K524" i="4"/>
  <c r="K28" i="1" s="1"/>
  <c r="I28" i="1"/>
  <c r="K520" i="4"/>
  <c r="K988" i="1" s="1"/>
  <c r="I988" i="1"/>
  <c r="K516" i="4"/>
  <c r="K624" i="1" s="1"/>
  <c r="I624" i="1"/>
  <c r="K512" i="4"/>
  <c r="K1240" i="1" s="1"/>
  <c r="I1240" i="1"/>
  <c r="K508" i="4"/>
  <c r="K473" i="1" s="1"/>
  <c r="I473" i="1"/>
  <c r="K504" i="4"/>
  <c r="K1861" i="1" s="1"/>
  <c r="I1861" i="1"/>
  <c r="K500" i="4"/>
  <c r="K1440" i="1" s="1"/>
  <c r="I1440" i="1"/>
  <c r="K496" i="4"/>
  <c r="K1217" i="1" s="1"/>
  <c r="I1217" i="1"/>
  <c r="K492" i="4"/>
  <c r="K444" i="1" s="1"/>
  <c r="I444" i="1"/>
  <c r="K488" i="4"/>
  <c r="K131" i="1" s="1"/>
  <c r="I131" i="1"/>
  <c r="K484" i="4"/>
  <c r="K998" i="1" s="1"/>
  <c r="I998" i="1"/>
  <c r="K480" i="4"/>
  <c r="K2040" i="1" s="1"/>
  <c r="I2040" i="1"/>
  <c r="K476" i="4"/>
  <c r="K2260" i="1" s="1"/>
  <c r="I2260" i="1"/>
  <c r="K472" i="4"/>
  <c r="K2441" i="1" s="1"/>
  <c r="I2441" i="1"/>
  <c r="K468" i="4"/>
  <c r="K38" i="1" s="1"/>
  <c r="I38" i="1"/>
  <c r="K464" i="4"/>
  <c r="K618" i="1" s="1"/>
  <c r="I618" i="1"/>
  <c r="K460" i="4"/>
  <c r="K115" i="1" s="1"/>
  <c r="I115" i="1"/>
  <c r="K456" i="4"/>
  <c r="K1642" i="1" s="1"/>
  <c r="I1642" i="1"/>
  <c r="K452" i="4"/>
  <c r="K777" i="1" s="1"/>
  <c r="I777" i="1"/>
  <c r="K448" i="4"/>
  <c r="K215" i="1" s="1"/>
  <c r="I215" i="1"/>
  <c r="K444" i="4"/>
  <c r="K37" i="1" s="1"/>
  <c r="I37" i="1"/>
  <c r="K436" i="4"/>
  <c r="K167" i="1" s="1"/>
  <c r="I167" i="1"/>
  <c r="K432" i="4"/>
  <c r="K1659" i="1" s="1"/>
  <c r="I1659" i="1"/>
  <c r="K428" i="4"/>
  <c r="K224" i="1" s="1"/>
  <c r="I224" i="1"/>
  <c r="K424" i="4"/>
  <c r="K710" i="1" s="1"/>
  <c r="I710" i="1"/>
  <c r="K420" i="4"/>
  <c r="K42" i="1" s="1"/>
  <c r="I42" i="1"/>
  <c r="K416" i="4"/>
  <c r="K632" i="1" s="1"/>
  <c r="I632" i="1"/>
  <c r="K412" i="4"/>
  <c r="K718" i="1" s="1"/>
  <c r="I718" i="1"/>
  <c r="K408" i="4"/>
  <c r="K165" i="1" s="1"/>
  <c r="I165" i="1"/>
  <c r="K404" i="4"/>
  <c r="K582" i="1" s="1"/>
  <c r="I582" i="1"/>
  <c r="K400" i="4"/>
  <c r="K22" i="1" s="1"/>
  <c r="I22" i="1"/>
  <c r="K396" i="4"/>
  <c r="K23" i="1" s="1"/>
  <c r="I23" i="1"/>
  <c r="K392" i="4"/>
  <c r="K317" i="1" s="1"/>
  <c r="I317" i="1"/>
  <c r="K388" i="4"/>
  <c r="K257" i="1" s="1"/>
  <c r="I257" i="1"/>
  <c r="K384" i="4"/>
  <c r="K516" i="1" s="1"/>
  <c r="I516" i="1"/>
  <c r="K380" i="4"/>
  <c r="K549" i="1" s="1"/>
  <c r="I549" i="1"/>
  <c r="K376" i="4"/>
  <c r="K129" i="1" s="1"/>
  <c r="I129" i="1"/>
  <c r="K372" i="4"/>
  <c r="K2128" i="1" s="1"/>
  <c r="I2128" i="1"/>
  <c r="K368" i="4"/>
  <c r="K472" i="1" s="1"/>
  <c r="I472" i="1"/>
  <c r="K364" i="4"/>
  <c r="K623" i="1" s="1"/>
  <c r="I623" i="1"/>
  <c r="K360" i="4"/>
  <c r="K626" i="1" s="1"/>
  <c r="I626" i="1"/>
  <c r="K356" i="4"/>
  <c r="K467" i="1" s="1"/>
  <c r="I467" i="1"/>
  <c r="K340" i="4"/>
  <c r="K416" i="1" s="1"/>
  <c r="I416" i="1"/>
  <c r="K332" i="4"/>
  <c r="K2052" i="1" s="1"/>
  <c r="I2052" i="1"/>
  <c r="K328" i="4"/>
  <c r="K646" i="1" s="1"/>
  <c r="I646" i="1"/>
  <c r="K324" i="4"/>
  <c r="K2056" i="1" s="1"/>
  <c r="I2056" i="1"/>
  <c r="K320" i="4"/>
  <c r="K1663" i="1" s="1"/>
  <c r="I1663" i="1"/>
  <c r="K316" i="4"/>
  <c r="K130" i="1" s="1"/>
  <c r="I130" i="1"/>
  <c r="K312" i="4"/>
  <c r="K2274" i="1" s="1"/>
  <c r="I2274" i="1"/>
  <c r="K308" i="4"/>
  <c r="K98" i="1" s="1"/>
  <c r="I98" i="1"/>
  <c r="K304" i="4"/>
  <c r="K1052" i="1" s="1"/>
  <c r="I1052" i="1"/>
  <c r="K300" i="4"/>
  <c r="K2046" i="1" s="1"/>
  <c r="I2046" i="1"/>
  <c r="K296" i="4"/>
  <c r="K1984" i="1" s="1"/>
  <c r="I1984" i="1"/>
  <c r="K292" i="4"/>
  <c r="K1804" i="1" s="1"/>
  <c r="I1804" i="1"/>
  <c r="K288" i="4"/>
  <c r="K403" i="1" s="1"/>
  <c r="I403" i="1"/>
  <c r="K284" i="4"/>
  <c r="K144" i="1" s="1"/>
  <c r="I144" i="1"/>
  <c r="K280" i="4"/>
  <c r="K235" i="1" s="1"/>
  <c r="I235" i="1"/>
  <c r="K276" i="4"/>
  <c r="I1542" i="1"/>
  <c r="I40" i="1"/>
  <c r="K272" i="4"/>
  <c r="K300" i="1" s="1"/>
  <c r="I300" i="1"/>
  <c r="K268" i="4"/>
  <c r="K106" i="1" s="1"/>
  <c r="I106" i="1"/>
  <c r="K264" i="4"/>
  <c r="K294" i="1" s="1"/>
  <c r="I294" i="1"/>
  <c r="K255" i="4"/>
  <c r="K404" i="1" s="1"/>
  <c r="I404" i="1"/>
  <c r="K251" i="4"/>
  <c r="K470" i="1" s="1"/>
  <c r="I470" i="1"/>
  <c r="K247" i="4"/>
  <c r="K463" i="1" s="1"/>
  <c r="I463" i="1"/>
  <c r="K243" i="4"/>
  <c r="K658" i="1" s="1"/>
  <c r="I658" i="1"/>
  <c r="K239" i="4"/>
  <c r="K423" i="1" s="1"/>
  <c r="I423" i="1"/>
  <c r="K235" i="4"/>
  <c r="K627" i="1" s="1"/>
  <c r="I627" i="1"/>
  <c r="K231" i="4"/>
  <c r="K34" i="1" s="1"/>
  <c r="I34" i="1"/>
  <c r="K227" i="4"/>
  <c r="K425" i="1" s="1"/>
  <c r="I425" i="1"/>
  <c r="K223" i="4"/>
  <c r="K306" i="1" s="1"/>
  <c r="I306" i="1"/>
  <c r="K219" i="4"/>
  <c r="K148" i="1" s="1"/>
  <c r="I148" i="1"/>
  <c r="K215" i="4"/>
  <c r="K577" i="1" s="1"/>
  <c r="I577" i="1"/>
  <c r="K211" i="4"/>
  <c r="K2333" i="1" s="1"/>
  <c r="I2333" i="1"/>
  <c r="K203" i="4"/>
  <c r="K421" i="1" s="1"/>
  <c r="I421" i="1"/>
  <c r="K199" i="4"/>
  <c r="K91" i="1" s="1"/>
  <c r="I91" i="1"/>
  <c r="K195" i="4"/>
  <c r="K161" i="1" s="1"/>
  <c r="I161" i="1"/>
  <c r="K191" i="4"/>
  <c r="I1740" i="1"/>
  <c r="I603" i="1"/>
  <c r="I208" i="1"/>
  <c r="I1298" i="1"/>
  <c r="K187" i="4"/>
  <c r="K2076" i="1" s="1"/>
  <c r="I2076" i="1"/>
  <c r="K179" i="4"/>
  <c r="K33" i="1" s="1"/>
  <c r="I33" i="1"/>
  <c r="K175" i="4"/>
  <c r="K273" i="1" s="1"/>
  <c r="I273" i="1"/>
  <c r="K167" i="4"/>
  <c r="K384" i="1" s="1"/>
  <c r="I384" i="1"/>
  <c r="K159" i="4"/>
  <c r="K475" i="1" s="1"/>
  <c r="I475" i="1"/>
  <c r="K155" i="4"/>
  <c r="K511" i="1" s="1"/>
  <c r="I511" i="1"/>
  <c r="K151" i="4"/>
  <c r="K265" i="1" s="1"/>
  <c r="I265" i="1"/>
  <c r="K147" i="4"/>
  <c r="K806" i="1" s="1"/>
  <c r="I806" i="1"/>
  <c r="K143" i="4"/>
  <c r="K579" i="1" s="1"/>
  <c r="I579" i="1"/>
  <c r="K139" i="4"/>
  <c r="K650" i="1" s="1"/>
  <c r="I650" i="1"/>
  <c r="K127" i="4"/>
  <c r="K2394" i="1" s="1"/>
  <c r="I2394" i="1"/>
  <c r="K123" i="4"/>
  <c r="K407" i="1" s="1"/>
  <c r="I407" i="1"/>
  <c r="K115" i="4"/>
  <c r="K155" i="1" s="1"/>
  <c r="I155" i="1"/>
  <c r="K111" i="4"/>
  <c r="K611" i="1" s="1"/>
  <c r="I611" i="1"/>
  <c r="K107" i="4"/>
  <c r="K426" i="1" s="1"/>
  <c r="I426" i="1"/>
  <c r="K103" i="4"/>
  <c r="K290" i="1" s="1"/>
  <c r="I290" i="1"/>
  <c r="K99" i="4"/>
  <c r="K458" i="1" s="1"/>
  <c r="I458" i="1"/>
  <c r="K95" i="4"/>
  <c r="K816" i="1" s="1"/>
  <c r="I816" i="1"/>
  <c r="K91" i="4"/>
  <c r="K2387" i="1" s="1"/>
  <c r="I2387" i="1"/>
  <c r="K87" i="4"/>
  <c r="K2400" i="1" s="1"/>
  <c r="I2400" i="1"/>
  <c r="K83" i="4"/>
  <c r="K655" i="1" s="1"/>
  <c r="I655" i="1"/>
  <c r="K79" i="4"/>
  <c r="K1877" i="1" s="1"/>
  <c r="I1877" i="1"/>
  <c r="K75" i="4"/>
  <c r="K149" i="1" s="1"/>
  <c r="I149" i="1"/>
  <c r="K71" i="4"/>
  <c r="K700" i="1" s="1"/>
  <c r="I700" i="1"/>
  <c r="K67" i="4"/>
  <c r="K173" i="1" s="1"/>
  <c r="I173" i="1"/>
  <c r="K63" i="4"/>
  <c r="I500" i="1"/>
  <c r="I240" i="1"/>
  <c r="K59" i="4"/>
  <c r="K760" i="1" s="1"/>
  <c r="I760" i="1"/>
  <c r="K55" i="4"/>
  <c r="K248" i="1" s="1"/>
  <c r="I248" i="1"/>
  <c r="K46" i="4"/>
  <c r="I2375" i="1"/>
  <c r="I2383" i="1"/>
  <c r="K42" i="4"/>
  <c r="K2443" i="1" s="1"/>
  <c r="I2443" i="1"/>
  <c r="K38" i="4"/>
  <c r="K289" i="1" s="1"/>
  <c r="I289" i="1"/>
  <c r="K34" i="4"/>
  <c r="K178" i="1" s="1"/>
  <c r="I178" i="1"/>
  <c r="K30" i="4"/>
  <c r="K223" i="1" s="1"/>
  <c r="I223" i="1"/>
  <c r="K26" i="4"/>
  <c r="K99" i="1" s="1"/>
  <c r="I99" i="1"/>
  <c r="K22" i="4"/>
  <c r="K465" i="1" s="1"/>
  <c r="I465" i="1"/>
  <c r="K18" i="4"/>
  <c r="K321" i="1" s="1"/>
  <c r="I321" i="1"/>
  <c r="K53" i="4"/>
  <c r="K713" i="1" s="1"/>
  <c r="I713" i="1"/>
  <c r="K479" i="4"/>
  <c r="K2426" i="1" s="1"/>
  <c r="I2426" i="1"/>
  <c r="K475" i="4"/>
  <c r="K1644" i="1" s="1"/>
  <c r="I1644" i="1"/>
  <c r="K471" i="4"/>
  <c r="K521" i="1" s="1"/>
  <c r="I521" i="1"/>
  <c r="K467" i="4"/>
  <c r="K859" i="1" s="1"/>
  <c r="I859" i="1"/>
  <c r="K463" i="4"/>
  <c r="K2312" i="1" s="1"/>
  <c r="I2312" i="1"/>
  <c r="K459" i="4"/>
  <c r="K328" i="1" s="1"/>
  <c r="I328" i="1"/>
  <c r="K455" i="4"/>
  <c r="K168" i="1" s="1"/>
  <c r="I168" i="1"/>
  <c r="K447" i="4"/>
  <c r="K551" i="1" s="1"/>
  <c r="I551" i="1"/>
  <c r="K443" i="4"/>
  <c r="K1008" i="1" s="1"/>
  <c r="I1008" i="1"/>
  <c r="K439" i="4"/>
  <c r="K2436" i="1" s="1"/>
  <c r="I2436" i="1"/>
  <c r="K435" i="4"/>
  <c r="K565" i="1" s="1"/>
  <c r="I565" i="1"/>
  <c r="K431" i="4"/>
  <c r="K397" i="1" s="1"/>
  <c r="I397" i="1"/>
  <c r="K427" i="4"/>
  <c r="K666" i="1" s="1"/>
  <c r="I666" i="1"/>
  <c r="K423" i="4"/>
  <c r="K2367" i="1" s="1"/>
  <c r="I2367" i="1"/>
  <c r="K419" i="4"/>
  <c r="K268" i="1" s="1"/>
  <c r="I268" i="1"/>
  <c r="K415" i="4"/>
  <c r="K2212" i="1" s="1"/>
  <c r="I2212" i="1"/>
  <c r="K411" i="4"/>
  <c r="K759" i="1" s="1"/>
  <c r="I759" i="1"/>
  <c r="K407" i="4"/>
  <c r="K2431" i="1" s="1"/>
  <c r="I2431" i="1"/>
  <c r="K403" i="4"/>
  <c r="K1584" i="1" s="1"/>
  <c r="I1584" i="1"/>
  <c r="K399" i="4"/>
  <c r="K396" i="1" s="1"/>
  <c r="I396" i="1"/>
  <c r="K395" i="4"/>
  <c r="K485" i="1" s="1"/>
  <c r="I485" i="1"/>
  <c r="K391" i="4"/>
  <c r="K2166" i="1" s="1"/>
  <c r="I2166" i="1"/>
  <c r="K387" i="4"/>
  <c r="K1868" i="1" s="1"/>
  <c r="I1868" i="1"/>
  <c r="K379" i="4"/>
  <c r="K2059" i="1" s="1"/>
  <c r="I2059" i="1"/>
  <c r="K375" i="4"/>
  <c r="K1195" i="1" s="1"/>
  <c r="I1195" i="1"/>
  <c r="K371" i="4"/>
  <c r="K330" i="1" s="1"/>
  <c r="I330" i="1"/>
  <c r="K367" i="4"/>
  <c r="K147" i="1" s="1"/>
  <c r="I147" i="1"/>
  <c r="K363" i="4"/>
  <c r="K1414" i="1" s="1"/>
  <c r="I1414" i="1"/>
  <c r="K359" i="4"/>
  <c r="K622" i="1" s="1"/>
  <c r="I622" i="1"/>
  <c r="K347" i="4"/>
  <c r="I418" i="1"/>
  <c r="I817" i="1"/>
  <c r="I1648" i="1"/>
  <c r="I299" i="1"/>
  <c r="I471" i="1"/>
  <c r="I39" i="1"/>
  <c r="K339" i="4"/>
  <c r="K124" i="1" s="1"/>
  <c r="I124" i="1"/>
  <c r="I1023" i="1"/>
  <c r="I322" i="1"/>
  <c r="K331" i="4"/>
  <c r="K1782" i="1" s="1"/>
  <c r="I1782" i="1"/>
  <c r="K327" i="4"/>
  <c r="K219" i="1" s="1"/>
  <c r="I219" i="1"/>
  <c r="K315" i="4"/>
  <c r="K337" i="1" s="1"/>
  <c r="I337" i="1"/>
  <c r="K311" i="4"/>
  <c r="K460" i="1" s="1"/>
  <c r="I460" i="1"/>
  <c r="K307" i="4"/>
  <c r="K2050" i="1" s="1"/>
  <c r="I2050" i="1"/>
  <c r="K303" i="4"/>
  <c r="K36" i="1" s="1"/>
  <c r="I36" i="1"/>
  <c r="K299" i="4"/>
  <c r="K2055" i="1" s="1"/>
  <c r="I2055" i="1"/>
  <c r="K295" i="4"/>
  <c r="K811" i="1" s="1"/>
  <c r="I811" i="1"/>
  <c r="K291" i="4"/>
  <c r="K834" i="1" s="1"/>
  <c r="I834" i="1"/>
  <c r="K287" i="4"/>
  <c r="K528" i="1" s="1"/>
  <c r="I528" i="1"/>
  <c r="K283" i="4"/>
  <c r="K287" i="1" s="1"/>
  <c r="I287" i="1"/>
  <c r="K279" i="4"/>
  <c r="K2049" i="1" s="1"/>
  <c r="I2049" i="1"/>
  <c r="K275" i="4"/>
  <c r="K1755" i="1" s="1"/>
  <c r="I1755" i="1"/>
  <c r="K271" i="4"/>
  <c r="K1021" i="1" s="1"/>
  <c r="I1021" i="1"/>
  <c r="K267" i="4"/>
  <c r="K241" i="1" s="1"/>
  <c r="I241" i="1"/>
  <c r="K258" i="4"/>
  <c r="I1121" i="1"/>
  <c r="I1883" i="1"/>
  <c r="K254" i="4"/>
  <c r="K269" i="1" s="1"/>
  <c r="I269" i="1"/>
  <c r="K246" i="4"/>
  <c r="K395" i="1" s="1"/>
  <c r="I395" i="1"/>
  <c r="K242" i="4"/>
  <c r="K529" i="1" s="1"/>
  <c r="I529" i="1"/>
  <c r="K234" i="4"/>
  <c r="K225" i="1" s="1"/>
  <c r="I225" i="1"/>
  <c r="K230" i="4"/>
  <c r="K544" i="1" s="1"/>
  <c r="I544" i="1"/>
  <c r="K226" i="4"/>
  <c r="K45" i="1" s="1"/>
  <c r="I45" i="1"/>
  <c r="K218" i="4"/>
  <c r="K296" i="1" s="1"/>
  <c r="I296" i="1"/>
  <c r="K214" i="4"/>
  <c r="K260" i="1" s="1"/>
  <c r="I260" i="1"/>
  <c r="K210" i="4"/>
  <c r="K2258" i="1" s="1"/>
  <c r="I2258" i="1"/>
  <c r="K206" i="4"/>
  <c r="I297" i="1"/>
  <c r="I378" i="1"/>
  <c r="K198" i="4"/>
  <c r="K89" i="1" s="1"/>
  <c r="I89" i="1"/>
  <c r="K190" i="4"/>
  <c r="K2067" i="1" s="1"/>
  <c r="I2067" i="1"/>
  <c r="K186" i="4"/>
  <c r="K1789" i="1" s="1"/>
  <c r="I1789" i="1"/>
  <c r="K182" i="4"/>
  <c r="K509" i="1" s="1"/>
  <c r="I509" i="1"/>
  <c r="K174" i="4"/>
  <c r="K236" i="1" s="1"/>
  <c r="I236" i="1"/>
  <c r="K170" i="4"/>
  <c r="K613" i="1" s="1"/>
  <c r="I613" i="1"/>
  <c r="K166" i="4"/>
  <c r="K513" i="1" s="1"/>
  <c r="I513" i="1"/>
  <c r="K162" i="4"/>
  <c r="I301" i="1"/>
  <c r="I181" i="1"/>
  <c r="K158" i="4"/>
  <c r="K469" i="1" s="1"/>
  <c r="I469" i="1"/>
  <c r="K154" i="4"/>
  <c r="K247" i="1" s="1"/>
  <c r="I247" i="1"/>
  <c r="K150" i="4"/>
  <c r="K554" i="1" s="1"/>
  <c r="I554" i="1"/>
  <c r="K146" i="4"/>
  <c r="K113" i="1" s="1"/>
  <c r="I113" i="1"/>
  <c r="K142" i="4"/>
  <c r="K483" i="1" s="1"/>
  <c r="I483" i="1"/>
  <c r="K134" i="4"/>
  <c r="I2396" i="1"/>
  <c r="I2125" i="1"/>
  <c r="I305" i="1"/>
  <c r="K126" i="4"/>
  <c r="K1097" i="1" s="1"/>
  <c r="I1097" i="1"/>
  <c r="K122" i="4"/>
  <c r="K311" i="1" s="1"/>
  <c r="I311" i="1"/>
  <c r="K118" i="4"/>
  <c r="I2350" i="1"/>
  <c r="I644" i="1"/>
  <c r="K114" i="4"/>
  <c r="K119" i="1" s="1"/>
  <c r="I119" i="1"/>
  <c r="K102" i="4"/>
  <c r="K640" i="1" s="1"/>
  <c r="I640" i="1"/>
  <c r="K98" i="4"/>
  <c r="K286" i="1" s="1"/>
  <c r="I286" i="1"/>
  <c r="K94" i="4"/>
  <c r="K210" i="1" s="1"/>
  <c r="I210" i="1"/>
  <c r="K90" i="4"/>
  <c r="K712" i="1" s="1"/>
  <c r="I712" i="1"/>
  <c r="K86" i="4"/>
  <c r="K2389" i="1" s="1"/>
  <c r="I2389" i="1"/>
  <c r="K82" i="4"/>
  <c r="K150" i="1" s="1"/>
  <c r="I150" i="1"/>
  <c r="K78" i="4"/>
  <c r="K527" i="1" s="1"/>
  <c r="I527" i="1"/>
  <c r="K74" i="4"/>
  <c r="K204" i="1" s="1"/>
  <c r="I204" i="1"/>
  <c r="K70" i="4"/>
  <c r="K515" i="1" s="1"/>
  <c r="I515" i="1"/>
  <c r="K66" i="4"/>
  <c r="K239" i="1" s="1"/>
  <c r="I239" i="1"/>
  <c r="K62" i="4"/>
  <c r="K478" i="1" s="1"/>
  <c r="I478" i="1"/>
  <c r="K58" i="4"/>
  <c r="K532" i="1" s="1"/>
  <c r="I532" i="1"/>
  <c r="K54" i="4"/>
  <c r="K716" i="1" s="1"/>
  <c r="I716" i="1"/>
  <c r="K45" i="4"/>
  <c r="K2399" i="1" s="1"/>
  <c r="I2399" i="1"/>
  <c r="K41" i="4"/>
  <c r="K112" i="1" s="1"/>
  <c r="I112" i="1"/>
  <c r="K37" i="4"/>
  <c r="K125" i="1" s="1"/>
  <c r="I125" i="1"/>
  <c r="K33" i="4"/>
  <c r="K2406" i="1" s="1"/>
  <c r="I2406" i="1"/>
  <c r="K29" i="4"/>
  <c r="K628" i="1" s="1"/>
  <c r="I628" i="1"/>
  <c r="K25" i="4"/>
  <c r="K96" i="1" s="1"/>
  <c r="I96" i="1"/>
  <c r="K21" i="4"/>
  <c r="K720" i="1" s="1"/>
  <c r="I720" i="1"/>
  <c r="K17" i="4"/>
  <c r="K634" i="1" s="1"/>
  <c r="I634" i="1"/>
  <c r="M212" i="5"/>
  <c r="M2392" i="1" s="1"/>
  <c r="K2375" i="1" l="1"/>
  <c r="K2383" i="1"/>
  <c r="K432" i="1"/>
  <c r="K506" i="1"/>
  <c r="K1542" i="1"/>
  <c r="K40" i="1"/>
  <c r="K433" i="1"/>
  <c r="K538" i="1"/>
  <c r="K171" i="1"/>
  <c r="K139" i="1"/>
  <c r="K589" i="1"/>
  <c r="K216" i="1"/>
  <c r="K907" i="1"/>
  <c r="K906" i="1"/>
  <c r="K181" i="1"/>
  <c r="K301" i="1"/>
  <c r="K1883" i="1"/>
  <c r="K1121" i="1"/>
  <c r="K1740" i="1"/>
  <c r="K603" i="1"/>
  <c r="K208" i="1"/>
  <c r="K1298" i="1"/>
  <c r="K488" i="1"/>
  <c r="K2053" i="1"/>
  <c r="K140" i="1"/>
  <c r="K408" i="1"/>
  <c r="K548" i="1"/>
  <c r="K668" i="1"/>
  <c r="K696" i="1"/>
  <c r="K482" i="1"/>
  <c r="K705" i="1"/>
  <c r="K94" i="1"/>
  <c r="K378" i="1"/>
  <c r="K297" i="1"/>
  <c r="K644" i="1"/>
  <c r="K2350" i="1"/>
  <c r="K305" i="1"/>
  <c r="K2396" i="1"/>
  <c r="K2125" i="1"/>
  <c r="K418" i="1"/>
  <c r="K1648" i="1"/>
  <c r="K471" i="1"/>
  <c r="K39" i="1"/>
  <c r="K817" i="1"/>
  <c r="K299" i="1"/>
  <c r="K500" i="1"/>
  <c r="K240" i="1"/>
  <c r="K151" i="1"/>
  <c r="K520" i="1"/>
  <c r="K958" i="1"/>
  <c r="K456" i="1"/>
  <c r="K335" i="1"/>
  <c r="K2130" i="1"/>
  <c r="K25" i="1"/>
  <c r="O2388" i="1"/>
</calcChain>
</file>

<file path=xl/sharedStrings.xml><?xml version="1.0" encoding="utf-8"?>
<sst xmlns="http://schemas.openxmlformats.org/spreadsheetml/2006/main" count="21239" uniqueCount="6266">
  <si>
    <t>Document</t>
  </si>
  <si>
    <t>Casier Scanné</t>
  </si>
  <si>
    <t>Réf.</t>
  </si>
  <si>
    <t>Qte Scannée</t>
  </si>
  <si>
    <t>Casier Théo.</t>
  </si>
  <si>
    <t>Qte Théo.</t>
  </si>
  <si>
    <t>Résultat 1ére Comptage</t>
  </si>
  <si>
    <t>Qte Scannée en 2éme Comptage</t>
  </si>
  <si>
    <t>Résultat 2éme Comptage</t>
  </si>
  <si>
    <t>Qte Scannée en 3éme Comptage</t>
  </si>
  <si>
    <t>Résultat 3éme Comptage</t>
  </si>
  <si>
    <t>Qte Scannée en 4éme Comptage</t>
  </si>
  <si>
    <t>Résultat 4éme Comptage</t>
  </si>
  <si>
    <t>Casier Scanné en 2éme Comptage</t>
  </si>
  <si>
    <t>N° Pièce</t>
  </si>
  <si>
    <t>Code casier</t>
  </si>
  <si>
    <t>Qté (Inventaire)</t>
  </si>
  <si>
    <t>Coût unitaire</t>
  </si>
  <si>
    <t>2036</t>
  </si>
  <si>
    <t>026406</t>
  </si>
  <si>
    <t>2</t>
  </si>
  <si>
    <t>155,553</t>
  </si>
  <si>
    <t>2037</t>
  </si>
  <si>
    <t>026207</t>
  </si>
  <si>
    <t>317,667</t>
  </si>
  <si>
    <t>3070</t>
  </si>
  <si>
    <t>026403</t>
  </si>
  <si>
    <t>1</t>
  </si>
  <si>
    <t>86,139</t>
  </si>
  <si>
    <t>3083</t>
  </si>
  <si>
    <t>25,335</t>
  </si>
  <si>
    <t>3180</t>
  </si>
  <si>
    <t>108,722</t>
  </si>
  <si>
    <t>3253</t>
  </si>
  <si>
    <t>026407</t>
  </si>
  <si>
    <t>465,778</t>
  </si>
  <si>
    <t>3265</t>
  </si>
  <si>
    <t>3</t>
  </si>
  <si>
    <t>14,511</t>
  </si>
  <si>
    <t>3305</t>
  </si>
  <si>
    <t>23,256</t>
  </si>
  <si>
    <t>3307</t>
  </si>
  <si>
    <t>121,363</t>
  </si>
  <si>
    <t>3393</t>
  </si>
  <si>
    <t>11,700</t>
  </si>
  <si>
    <t>3410</t>
  </si>
  <si>
    <t>15,457</t>
  </si>
  <si>
    <t>3434</t>
  </si>
  <si>
    <t>026204</t>
  </si>
  <si>
    <t>33,187</t>
  </si>
  <si>
    <t>33105701</t>
  </si>
  <si>
    <t>016602</t>
  </si>
  <si>
    <t>0,000</t>
  </si>
  <si>
    <t>33105707</t>
  </si>
  <si>
    <t>010106</t>
  </si>
  <si>
    <t>12</t>
  </si>
  <si>
    <t>000010006</t>
  </si>
  <si>
    <t>026504</t>
  </si>
  <si>
    <t>20</t>
  </si>
  <si>
    <t>0,069</t>
  </si>
  <si>
    <t>012409413</t>
  </si>
  <si>
    <t>034905</t>
  </si>
  <si>
    <t>26</t>
  </si>
  <si>
    <t>0,599</t>
  </si>
  <si>
    <t>014301155</t>
  </si>
  <si>
    <t>034505</t>
  </si>
  <si>
    <t>8</t>
  </si>
  <si>
    <t>5,727</t>
  </si>
  <si>
    <t>015301227</t>
  </si>
  <si>
    <t>020204</t>
  </si>
  <si>
    <t>11,777</t>
  </si>
  <si>
    <t>020311125</t>
  </si>
  <si>
    <t>033903</t>
  </si>
  <si>
    <t>8,644</t>
  </si>
  <si>
    <t>020398391</t>
  </si>
  <si>
    <t>015603</t>
  </si>
  <si>
    <t>94,232</t>
  </si>
  <si>
    <t>021109469</t>
  </si>
  <si>
    <t>015406</t>
  </si>
  <si>
    <t>7,361</t>
  </si>
  <si>
    <t>026109675</t>
  </si>
  <si>
    <t>024301</t>
  </si>
  <si>
    <t>10</t>
  </si>
  <si>
    <t>5,528</t>
  </si>
  <si>
    <t>026911287</t>
  </si>
  <si>
    <t>044701</t>
  </si>
  <si>
    <t>14</t>
  </si>
  <si>
    <t>55,204</t>
  </si>
  <si>
    <t>028103500</t>
  </si>
  <si>
    <t>010101</t>
  </si>
  <si>
    <t>6</t>
  </si>
  <si>
    <t>5,514</t>
  </si>
  <si>
    <t>028103533</t>
  </si>
  <si>
    <t>011905</t>
  </si>
  <si>
    <t>6,003</t>
  </si>
  <si>
    <t>028103665</t>
  </si>
  <si>
    <t>015804</t>
  </si>
  <si>
    <t>8,520</t>
  </si>
  <si>
    <t>028903310</t>
  </si>
  <si>
    <t>036603</t>
  </si>
  <si>
    <t>9</t>
  </si>
  <si>
    <t>3,288</t>
  </si>
  <si>
    <t>030129201</t>
  </si>
  <si>
    <t>035801</t>
  </si>
  <si>
    <t>23,757</t>
  </si>
  <si>
    <t>030905207</t>
  </si>
  <si>
    <t>035806</t>
  </si>
  <si>
    <t>15,562</t>
  </si>
  <si>
    <t>030998065</t>
  </si>
  <si>
    <t>036401</t>
  </si>
  <si>
    <t>73,737</t>
  </si>
  <si>
    <t>033105701</t>
  </si>
  <si>
    <t>28,558</t>
  </si>
  <si>
    <t>034998065</t>
  </si>
  <si>
    <t>035601</t>
  </si>
  <si>
    <t>75,403</t>
  </si>
  <si>
    <t>035109119</t>
  </si>
  <si>
    <t>016003</t>
  </si>
  <si>
    <t>16,799</t>
  </si>
  <si>
    <t>036103677</t>
  </si>
  <si>
    <t>010904</t>
  </si>
  <si>
    <t>41</t>
  </si>
  <si>
    <t>1,726</t>
  </si>
  <si>
    <t>036131547</t>
  </si>
  <si>
    <t>016201</t>
  </si>
  <si>
    <t>2,011</t>
  </si>
  <si>
    <t>037903803</t>
  </si>
  <si>
    <t>037002</t>
  </si>
  <si>
    <t>78,721</t>
  </si>
  <si>
    <t>038103663</t>
  </si>
  <si>
    <t>011102</t>
  </si>
  <si>
    <t>18</t>
  </si>
  <si>
    <t>7,209</t>
  </si>
  <si>
    <t>038109633</t>
  </si>
  <si>
    <t>014803</t>
  </si>
  <si>
    <t>5</t>
  </si>
  <si>
    <t>5,915</t>
  </si>
  <si>
    <t>038115315</t>
  </si>
  <si>
    <t>035304</t>
  </si>
  <si>
    <t>11</t>
  </si>
  <si>
    <t>1,481</t>
  </si>
  <si>
    <t>038117070</t>
  </si>
  <si>
    <t>3,902</t>
  </si>
  <si>
    <t>038198119</t>
  </si>
  <si>
    <t>045703</t>
  </si>
  <si>
    <t>161,484</t>
  </si>
  <si>
    <t>049911257</t>
  </si>
  <si>
    <t>044301</t>
  </si>
  <si>
    <t>24</t>
  </si>
  <si>
    <t>3,919</t>
  </si>
  <si>
    <t>058103609</t>
  </si>
  <si>
    <t>010707</t>
  </si>
  <si>
    <t>18,850</t>
  </si>
  <si>
    <t>059198212</t>
  </si>
  <si>
    <t>031403</t>
  </si>
  <si>
    <t>18,146</t>
  </si>
  <si>
    <t>069911215</t>
  </si>
  <si>
    <t>044101</t>
  </si>
  <si>
    <t>5,105</t>
  </si>
  <si>
    <t>070198389</t>
  </si>
  <si>
    <t>014806</t>
  </si>
  <si>
    <t>13,933</t>
  </si>
  <si>
    <t>070198421</t>
  </si>
  <si>
    <t>015203</t>
  </si>
  <si>
    <t>35,806</t>
  </si>
  <si>
    <t>070253115</t>
  </si>
  <si>
    <t>020206</t>
  </si>
  <si>
    <t>56</t>
  </si>
  <si>
    <t>4,713</t>
  </si>
  <si>
    <t>074109611</t>
  </si>
  <si>
    <t>010103</t>
  </si>
  <si>
    <t>17,991</t>
  </si>
  <si>
    <t>074115561</t>
  </si>
  <si>
    <t>045503</t>
  </si>
  <si>
    <t>20,632</t>
  </si>
  <si>
    <t>076121211</t>
  </si>
  <si>
    <t>025504</t>
  </si>
  <si>
    <t>277,699</t>
  </si>
  <si>
    <t>076260938</t>
  </si>
  <si>
    <t>035901</t>
  </si>
  <si>
    <t>24,463</t>
  </si>
  <si>
    <t>085301227</t>
  </si>
  <si>
    <t>034703</t>
  </si>
  <si>
    <t>37</t>
  </si>
  <si>
    <t>7,979</t>
  </si>
  <si>
    <t>085311277</t>
  </si>
  <si>
    <t>020803</t>
  </si>
  <si>
    <t>61,701</t>
  </si>
  <si>
    <t>085311279</t>
  </si>
  <si>
    <t>020402</t>
  </si>
  <si>
    <t>32,997</t>
  </si>
  <si>
    <t>085311317</t>
  </si>
  <si>
    <t>033901</t>
  </si>
  <si>
    <t>1,370</t>
  </si>
  <si>
    <t>085911365</t>
  </si>
  <si>
    <t>1,608</t>
  </si>
  <si>
    <t>101905609</t>
  </si>
  <si>
    <t>020603</t>
  </si>
  <si>
    <t>3,817</t>
  </si>
  <si>
    <t>101905617</t>
  </si>
  <si>
    <t>021204</t>
  </si>
  <si>
    <t>5,716</t>
  </si>
  <si>
    <t>171201969</t>
  </si>
  <si>
    <t>010104</t>
  </si>
  <si>
    <t>0,281</t>
  </si>
  <si>
    <t>171711253</t>
  </si>
  <si>
    <t>035602</t>
  </si>
  <si>
    <t>1,269</t>
  </si>
  <si>
    <t>171721308</t>
  </si>
  <si>
    <t>036801</t>
  </si>
  <si>
    <t>3,568</t>
  </si>
  <si>
    <t>171823395</t>
  </si>
  <si>
    <t>035201</t>
  </si>
  <si>
    <t>3,352</t>
  </si>
  <si>
    <t>171823493</t>
  </si>
  <si>
    <t>035202</t>
  </si>
  <si>
    <t>0,767</t>
  </si>
  <si>
    <t>171837199</t>
  </si>
  <si>
    <t>030403</t>
  </si>
  <si>
    <t>160</t>
  </si>
  <si>
    <t>0,167</t>
  </si>
  <si>
    <t>171919803</t>
  </si>
  <si>
    <t>043704</t>
  </si>
  <si>
    <t>4</t>
  </si>
  <si>
    <t>22,706</t>
  </si>
  <si>
    <t>171951221</t>
  </si>
  <si>
    <t>041401</t>
  </si>
  <si>
    <t>56,022</t>
  </si>
  <si>
    <t>171951223</t>
  </si>
  <si>
    <t>46,533</t>
  </si>
  <si>
    <t>171955670</t>
  </si>
  <si>
    <t>040803</t>
  </si>
  <si>
    <t>7</t>
  </si>
  <si>
    <t>7,224</t>
  </si>
  <si>
    <t>191611715</t>
  </si>
  <si>
    <t>020205</t>
  </si>
  <si>
    <t>19</t>
  </si>
  <si>
    <t>0,832</t>
  </si>
  <si>
    <t>191711115</t>
  </si>
  <si>
    <t>020207</t>
  </si>
  <si>
    <t>20,681</t>
  </si>
  <si>
    <t>191711329</t>
  </si>
  <si>
    <t>0,329</t>
  </si>
  <si>
    <t>191721421</t>
  </si>
  <si>
    <t>035404</t>
  </si>
  <si>
    <t>5,253</t>
  </si>
  <si>
    <t>191807196</t>
  </si>
  <si>
    <t>21</t>
  </si>
  <si>
    <t>0,824</t>
  </si>
  <si>
    <t>191837187</t>
  </si>
  <si>
    <t>1,416</t>
  </si>
  <si>
    <t>191837199</t>
  </si>
  <si>
    <t>130</t>
  </si>
  <si>
    <t>0,154</t>
  </si>
  <si>
    <t>191837209</t>
  </si>
  <si>
    <t>1,112</t>
  </si>
  <si>
    <t>191857501</t>
  </si>
  <si>
    <t>044706</t>
  </si>
  <si>
    <t>24,817</t>
  </si>
  <si>
    <t>191919550</t>
  </si>
  <si>
    <t>044103</t>
  </si>
  <si>
    <t>2,075</t>
  </si>
  <si>
    <t>251407187</t>
  </si>
  <si>
    <t>034506</t>
  </si>
  <si>
    <t>55,445</t>
  </si>
  <si>
    <t>251721263</t>
  </si>
  <si>
    <t>034504</t>
  </si>
  <si>
    <t>92,998</t>
  </si>
  <si>
    <t>251953141</t>
  </si>
  <si>
    <t>041202</t>
  </si>
  <si>
    <t>15,014</t>
  </si>
  <si>
    <t>281407361</t>
  </si>
  <si>
    <t>033707</t>
  </si>
  <si>
    <t>103,314</t>
  </si>
  <si>
    <t>281911251</t>
  </si>
  <si>
    <t>19,344</t>
  </si>
  <si>
    <t>291611047</t>
  </si>
  <si>
    <t>034705</t>
  </si>
  <si>
    <t>60,799</t>
  </si>
  <si>
    <t>321419660</t>
  </si>
  <si>
    <t>034502</t>
  </si>
  <si>
    <t>39,834</t>
  </si>
  <si>
    <t>357407182</t>
  </si>
  <si>
    <t>23</t>
  </si>
  <si>
    <t>12,707</t>
  </si>
  <si>
    <t>357823397</t>
  </si>
  <si>
    <t>031202</t>
  </si>
  <si>
    <t>0,369</t>
  </si>
  <si>
    <t>357827500</t>
  </si>
  <si>
    <t>030203</t>
  </si>
  <si>
    <t>5,216</t>
  </si>
  <si>
    <t>357853601</t>
  </si>
  <si>
    <t>035606</t>
  </si>
  <si>
    <t>14,486</t>
  </si>
  <si>
    <t>357881195</t>
  </si>
  <si>
    <t>034102</t>
  </si>
  <si>
    <t>6,930</t>
  </si>
  <si>
    <t>357919149</t>
  </si>
  <si>
    <t>100</t>
  </si>
  <si>
    <t>31,363</t>
  </si>
  <si>
    <t>357945111</t>
  </si>
  <si>
    <t>010306</t>
  </si>
  <si>
    <t>60,283</t>
  </si>
  <si>
    <t>357947111</t>
  </si>
  <si>
    <t>041001</t>
  </si>
  <si>
    <t>17,880</t>
  </si>
  <si>
    <t>357949117</t>
  </si>
  <si>
    <t>041201</t>
  </si>
  <si>
    <t>9,234</t>
  </si>
  <si>
    <t>357972783</t>
  </si>
  <si>
    <t>031206</t>
  </si>
  <si>
    <t>2,206</t>
  </si>
  <si>
    <t>357998131</t>
  </si>
  <si>
    <t>044504</t>
  </si>
  <si>
    <t>2,558</t>
  </si>
  <si>
    <t>431955651</t>
  </si>
  <si>
    <t>040804</t>
  </si>
  <si>
    <t>70,656</t>
  </si>
  <si>
    <t>443955465</t>
  </si>
  <si>
    <t>68</t>
  </si>
  <si>
    <t>0,900</t>
  </si>
  <si>
    <t>447711758</t>
  </si>
  <si>
    <t>6,010</t>
  </si>
  <si>
    <t>510810773</t>
  </si>
  <si>
    <t>041004</t>
  </si>
  <si>
    <t>19,436</t>
  </si>
  <si>
    <t>510837209</t>
  </si>
  <si>
    <t>040404</t>
  </si>
  <si>
    <t>1,103</t>
  </si>
  <si>
    <t>510837210</t>
  </si>
  <si>
    <t>031405</t>
  </si>
  <si>
    <t>1,286</t>
  </si>
  <si>
    <t>510839167</t>
  </si>
  <si>
    <t>034305</t>
  </si>
  <si>
    <t>8,004</t>
  </si>
  <si>
    <t>510839168</t>
  </si>
  <si>
    <t>6,660</t>
  </si>
  <si>
    <t>533941669</t>
  </si>
  <si>
    <t>044904</t>
  </si>
  <si>
    <t>3,410</t>
  </si>
  <si>
    <t>575807394</t>
  </si>
  <si>
    <t>026404</t>
  </si>
  <si>
    <t>9,455</t>
  </si>
  <si>
    <t>575823186</t>
  </si>
  <si>
    <t>035904</t>
  </si>
  <si>
    <t>20,736</t>
  </si>
  <si>
    <t>575823509</t>
  </si>
  <si>
    <t>025105</t>
  </si>
  <si>
    <t>28,090</t>
  </si>
  <si>
    <t>575949101</t>
  </si>
  <si>
    <t>036105</t>
  </si>
  <si>
    <t>24,988</t>
  </si>
  <si>
    <t>575949102</t>
  </si>
  <si>
    <t>036104</t>
  </si>
  <si>
    <t>701012219</t>
  </si>
  <si>
    <t>11,295</t>
  </si>
  <si>
    <t>701121275</t>
  </si>
  <si>
    <t>010804</t>
  </si>
  <si>
    <t>0,968</t>
  </si>
  <si>
    <t>701407357</t>
  </si>
  <si>
    <t>030404</t>
  </si>
  <si>
    <t>1,035</t>
  </si>
  <si>
    <t>701413131</t>
  </si>
  <si>
    <t>6,745</t>
  </si>
  <si>
    <t>701419810</t>
  </si>
  <si>
    <t>034706</t>
  </si>
  <si>
    <t>49,151</t>
  </si>
  <si>
    <t>701422375</t>
  </si>
  <si>
    <t>7,691</t>
  </si>
  <si>
    <t>701609617</t>
  </si>
  <si>
    <t>011907</t>
  </si>
  <si>
    <t>113,434</t>
  </si>
  <si>
    <t>701721163</t>
  </si>
  <si>
    <t>025703</t>
  </si>
  <si>
    <t>3,630</t>
  </si>
  <si>
    <t>701837206</t>
  </si>
  <si>
    <t>024706</t>
  </si>
  <si>
    <t>119,237</t>
  </si>
  <si>
    <t>701919505</t>
  </si>
  <si>
    <t>044702</t>
  </si>
  <si>
    <t>11,140</t>
  </si>
  <si>
    <t>701953123</t>
  </si>
  <si>
    <t>040203</t>
  </si>
  <si>
    <t>2,222</t>
  </si>
  <si>
    <t>701953513</t>
  </si>
  <si>
    <t>040603</t>
  </si>
  <si>
    <t>34,909</t>
  </si>
  <si>
    <t>811857511</t>
  </si>
  <si>
    <t>035407</t>
  </si>
  <si>
    <t>35,714</t>
  </si>
  <si>
    <t>811907428</t>
  </si>
  <si>
    <t>041002</t>
  </si>
  <si>
    <t>0,560</t>
  </si>
  <si>
    <t>861511271</t>
  </si>
  <si>
    <t>033904</t>
  </si>
  <si>
    <t>12,384</t>
  </si>
  <si>
    <t>861943221</t>
  </si>
  <si>
    <t>040601</t>
  </si>
  <si>
    <t>7,271</t>
  </si>
  <si>
    <t>867857169</t>
  </si>
  <si>
    <t>031005</t>
  </si>
  <si>
    <t>30</t>
  </si>
  <si>
    <t>0,415</t>
  </si>
  <si>
    <t>867941141</t>
  </si>
  <si>
    <t>044303</t>
  </si>
  <si>
    <t>15</t>
  </si>
  <si>
    <t>5,946</t>
  </si>
  <si>
    <t>867953050</t>
  </si>
  <si>
    <t>035405</t>
  </si>
  <si>
    <t>22,977</t>
  </si>
  <si>
    <t>867955499</t>
  </si>
  <si>
    <t>036805</t>
  </si>
  <si>
    <t>101</t>
  </si>
  <si>
    <t>4,853</t>
  </si>
  <si>
    <t>871853393</t>
  </si>
  <si>
    <t>035805</t>
  </si>
  <si>
    <t>0,230</t>
  </si>
  <si>
    <t>893807253</t>
  </si>
  <si>
    <t>036206</t>
  </si>
  <si>
    <t>895615301</t>
  </si>
  <si>
    <t>011402</t>
  </si>
  <si>
    <t>57,455</t>
  </si>
  <si>
    <t>95510417300</t>
  </si>
  <si>
    <t>011105</t>
  </si>
  <si>
    <t>23,546</t>
  </si>
  <si>
    <t>000979132E</t>
  </si>
  <si>
    <t>025704</t>
  </si>
  <si>
    <t>4,151</t>
  </si>
  <si>
    <t>003519185F</t>
  </si>
  <si>
    <t>033905</t>
  </si>
  <si>
    <t>35,219</t>
  </si>
  <si>
    <t>010409841A</t>
  </si>
  <si>
    <t>021006</t>
  </si>
  <si>
    <t>1,982</t>
  </si>
  <si>
    <t>012141751C</t>
  </si>
  <si>
    <t>020401</t>
  </si>
  <si>
    <t>1,526</t>
  </si>
  <si>
    <t>012409139A</t>
  </si>
  <si>
    <t>034104</t>
  </si>
  <si>
    <t>7,992</t>
  </si>
  <si>
    <t>01J301547H</t>
  </si>
  <si>
    <t>7,557</t>
  </si>
  <si>
    <t>01X409123</t>
  </si>
  <si>
    <t>36,247</t>
  </si>
  <si>
    <t>020141073A</t>
  </si>
  <si>
    <t>11,655</t>
  </si>
  <si>
    <t>020301227F</t>
  </si>
  <si>
    <t>434</t>
  </si>
  <si>
    <t>5,965</t>
  </si>
  <si>
    <t>020311108A</t>
  </si>
  <si>
    <t>020404</t>
  </si>
  <si>
    <t>11,056</t>
  </si>
  <si>
    <t>020311113B</t>
  </si>
  <si>
    <t>7,706</t>
  </si>
  <si>
    <t>020311123N</t>
  </si>
  <si>
    <t>021005</t>
  </si>
  <si>
    <t>42,953</t>
  </si>
  <si>
    <t>020409289B</t>
  </si>
  <si>
    <t>036102</t>
  </si>
  <si>
    <t>5,144</t>
  </si>
  <si>
    <t>020911023FX</t>
  </si>
  <si>
    <t>024805</t>
  </si>
  <si>
    <t>515,686</t>
  </si>
  <si>
    <t>021103483D</t>
  </si>
  <si>
    <t>18,839</t>
  </si>
  <si>
    <t>022103151D</t>
  </si>
  <si>
    <t>125,535</t>
  </si>
  <si>
    <t>022109423D</t>
  </si>
  <si>
    <t>015805</t>
  </si>
  <si>
    <t>13,169</t>
  </si>
  <si>
    <t>022121119A</t>
  </si>
  <si>
    <t>020201</t>
  </si>
  <si>
    <t>3,680</t>
  </si>
  <si>
    <t>022906262BG</t>
  </si>
  <si>
    <t>016202</t>
  </si>
  <si>
    <t>113,549</t>
  </si>
  <si>
    <t>026109150A</t>
  </si>
  <si>
    <t>016403</t>
  </si>
  <si>
    <t>1,571</t>
  </si>
  <si>
    <t>026109243L</t>
  </si>
  <si>
    <t>40,414</t>
  </si>
  <si>
    <t>028103483G</t>
  </si>
  <si>
    <t>31,025</t>
  </si>
  <si>
    <t>028103493AE</t>
  </si>
  <si>
    <t>011302</t>
  </si>
  <si>
    <t>27,290</t>
  </si>
  <si>
    <t>028103494B</t>
  </si>
  <si>
    <t>27,360</t>
  </si>
  <si>
    <t>028105253A</t>
  </si>
  <si>
    <t>65,846</t>
  </si>
  <si>
    <t>028105263E</t>
  </si>
  <si>
    <t>015006</t>
  </si>
  <si>
    <t>41,722</t>
  </si>
  <si>
    <t>028105425N</t>
  </si>
  <si>
    <t>011704</t>
  </si>
  <si>
    <t>3,330</t>
  </si>
  <si>
    <t>028105431C</t>
  </si>
  <si>
    <t>015802</t>
  </si>
  <si>
    <t>4,818</t>
  </si>
  <si>
    <t>028109601J</t>
  </si>
  <si>
    <t>015204</t>
  </si>
  <si>
    <t>33,266</t>
  </si>
  <si>
    <t>028109611J</t>
  </si>
  <si>
    <t>015606</t>
  </si>
  <si>
    <t>25,881</t>
  </si>
  <si>
    <t>028115021B</t>
  </si>
  <si>
    <t>016406</t>
  </si>
  <si>
    <t>124,725</t>
  </si>
  <si>
    <t>028127401A</t>
  </si>
  <si>
    <t>026307</t>
  </si>
  <si>
    <t>130,317</t>
  </si>
  <si>
    <t>028141034T</t>
  </si>
  <si>
    <t>011207</t>
  </si>
  <si>
    <t>240,850</t>
  </si>
  <si>
    <t>028903137AM</t>
  </si>
  <si>
    <t>020607</t>
  </si>
  <si>
    <t>27</t>
  </si>
  <si>
    <t>20,543</t>
  </si>
  <si>
    <t>028919081H</t>
  </si>
  <si>
    <t>14,833</t>
  </si>
  <si>
    <t>02A311115E</t>
  </si>
  <si>
    <t>020606</t>
  </si>
  <si>
    <t>18,510</t>
  </si>
  <si>
    <t>02A311140B</t>
  </si>
  <si>
    <t>034904</t>
  </si>
  <si>
    <t>3,091</t>
  </si>
  <si>
    <t>02A311155A</t>
  </si>
  <si>
    <t>021205</t>
  </si>
  <si>
    <t>52</t>
  </si>
  <si>
    <t>5,328</t>
  </si>
  <si>
    <t>02A311158E</t>
  </si>
  <si>
    <t>222,079</t>
  </si>
  <si>
    <t>02A311285BB</t>
  </si>
  <si>
    <t>031404</t>
  </si>
  <si>
    <t>198,862</t>
  </si>
  <si>
    <t>02E305051C</t>
  </si>
  <si>
    <t>62</t>
  </si>
  <si>
    <t>15,333</t>
  </si>
  <si>
    <t>02E911023Q</t>
  </si>
  <si>
    <t>567,038</t>
  </si>
  <si>
    <t>02E911024A</t>
  </si>
  <si>
    <t>024804</t>
  </si>
  <si>
    <t>424,197</t>
  </si>
  <si>
    <t>02J311239J</t>
  </si>
  <si>
    <t>025804</t>
  </si>
  <si>
    <t>198,893</t>
  </si>
  <si>
    <t>02J311585A</t>
  </si>
  <si>
    <t>28,997</t>
  </si>
  <si>
    <t>02J409189E</t>
  </si>
  <si>
    <t>040802</t>
  </si>
  <si>
    <t>43</t>
  </si>
  <si>
    <t>4,527</t>
  </si>
  <si>
    <t>02J409528C</t>
  </si>
  <si>
    <t>044505</t>
  </si>
  <si>
    <t>21,336</t>
  </si>
  <si>
    <t>02K141709A</t>
  </si>
  <si>
    <t>24,688</t>
  </si>
  <si>
    <t>02K498081</t>
  </si>
  <si>
    <t>85,538</t>
  </si>
  <si>
    <t>02M311113A</t>
  </si>
  <si>
    <t>3,727</t>
  </si>
  <si>
    <t>02M409170A</t>
  </si>
  <si>
    <t>016603</t>
  </si>
  <si>
    <t>4,243</t>
  </si>
  <si>
    <t>02M409374A</t>
  </si>
  <si>
    <t>18,948</t>
  </si>
  <si>
    <t>02M911021H</t>
  </si>
  <si>
    <t>025002</t>
  </si>
  <si>
    <t>459,589</t>
  </si>
  <si>
    <t>02Q301230N</t>
  </si>
  <si>
    <t>044506</t>
  </si>
  <si>
    <t>257,586</t>
  </si>
  <si>
    <t>02R301230M</t>
  </si>
  <si>
    <t>274,805</t>
  </si>
  <si>
    <t>02T301215H</t>
  </si>
  <si>
    <t>021202</t>
  </si>
  <si>
    <t>19,585</t>
  </si>
  <si>
    <t>02T301230J</t>
  </si>
  <si>
    <t>226,494</t>
  </si>
  <si>
    <t>02T311269G</t>
  </si>
  <si>
    <t>020602</t>
  </si>
  <si>
    <t>38,550</t>
  </si>
  <si>
    <t>02T911023M</t>
  </si>
  <si>
    <t>024806</t>
  </si>
  <si>
    <t>490,557</t>
  </si>
  <si>
    <t>02T911024F</t>
  </si>
  <si>
    <t>025004</t>
  </si>
  <si>
    <t>02T911024N</t>
  </si>
  <si>
    <t>025005</t>
  </si>
  <si>
    <t>448,906</t>
  </si>
  <si>
    <t>02T945415P</t>
  </si>
  <si>
    <t>044304</t>
  </si>
  <si>
    <t>13,907</t>
  </si>
  <si>
    <t>02U311490C</t>
  </si>
  <si>
    <t>030402</t>
  </si>
  <si>
    <t>224,517</t>
  </si>
  <si>
    <t>02Z311324</t>
  </si>
  <si>
    <t>024704</t>
  </si>
  <si>
    <t>2,225</t>
  </si>
  <si>
    <t>02Z911023FX</t>
  </si>
  <si>
    <t>548,910</t>
  </si>
  <si>
    <t>02Z911024F</t>
  </si>
  <si>
    <t>024803</t>
  </si>
  <si>
    <t>531,408</t>
  </si>
  <si>
    <t>02Z911024P</t>
  </si>
  <si>
    <t>025204</t>
  </si>
  <si>
    <t>518,129</t>
  </si>
  <si>
    <t>02Z911287B</t>
  </si>
  <si>
    <t>016405</t>
  </si>
  <si>
    <t>92,042</t>
  </si>
  <si>
    <t>030103175B</t>
  </si>
  <si>
    <t>29</t>
  </si>
  <si>
    <t>20,986</t>
  </si>
  <si>
    <t>030103383AK</t>
  </si>
  <si>
    <t>011304</t>
  </si>
  <si>
    <t>38,165</t>
  </si>
  <si>
    <t>030103474Q</t>
  </si>
  <si>
    <t>023704</t>
  </si>
  <si>
    <t>45,563</t>
  </si>
  <si>
    <t>030103483B</t>
  </si>
  <si>
    <t>010907</t>
  </si>
  <si>
    <t>18,423</t>
  </si>
  <si>
    <t>030103483K</t>
  </si>
  <si>
    <t>011502</t>
  </si>
  <si>
    <t>15,462</t>
  </si>
  <si>
    <t>030103493BC</t>
  </si>
  <si>
    <t>011701</t>
  </si>
  <si>
    <t>27,114</t>
  </si>
  <si>
    <t>030103493BF</t>
  </si>
  <si>
    <t>27,289</t>
  </si>
  <si>
    <t>030103493CT</t>
  </si>
  <si>
    <t>023904</t>
  </si>
  <si>
    <t>24,263</t>
  </si>
  <si>
    <t>030103493DA</t>
  </si>
  <si>
    <t>010702</t>
  </si>
  <si>
    <t>23,469</t>
  </si>
  <si>
    <t>030103493DB</t>
  </si>
  <si>
    <t>24,262</t>
  </si>
  <si>
    <t>030105701Q</t>
  </si>
  <si>
    <t>014802</t>
  </si>
  <si>
    <t>11,389</t>
  </si>
  <si>
    <t>030109145AH</t>
  </si>
  <si>
    <t>010307</t>
  </si>
  <si>
    <t>11,228</t>
  </si>
  <si>
    <t>030109243C</t>
  </si>
  <si>
    <t>56,515</t>
  </si>
  <si>
    <t>030109417D</t>
  </si>
  <si>
    <t>016404</t>
  </si>
  <si>
    <t>18,045</t>
  </si>
  <si>
    <t>030109601AG</t>
  </si>
  <si>
    <t>29,542</t>
  </si>
  <si>
    <t>030109601AK</t>
  </si>
  <si>
    <t>015601</t>
  </si>
  <si>
    <t>32,157</t>
  </si>
  <si>
    <t>030109611D</t>
  </si>
  <si>
    <t>014801</t>
  </si>
  <si>
    <t>24,794</t>
  </si>
  <si>
    <t>030109611N</t>
  </si>
  <si>
    <t>32,111</t>
  </si>
  <si>
    <t>030198119A</t>
  </si>
  <si>
    <t>045701</t>
  </si>
  <si>
    <t>46</t>
  </si>
  <si>
    <t>82,268</t>
  </si>
  <si>
    <t>030198119B</t>
  </si>
  <si>
    <t>046101</t>
  </si>
  <si>
    <t>030253039H</t>
  </si>
  <si>
    <t>021004</t>
  </si>
  <si>
    <t>5,920</t>
  </si>
  <si>
    <t>030906027E</t>
  </si>
  <si>
    <t>582,245</t>
  </si>
  <si>
    <t>030906265BH</t>
  </si>
  <si>
    <t>040401</t>
  </si>
  <si>
    <t>154,139</t>
  </si>
  <si>
    <t>030919081C</t>
  </si>
  <si>
    <t>044104</t>
  </si>
  <si>
    <t>032103161K</t>
  </si>
  <si>
    <t>010301</t>
  </si>
  <si>
    <t>032103419A</t>
  </si>
  <si>
    <t>011505</t>
  </si>
  <si>
    <t>14,730</t>
  </si>
  <si>
    <t>032103609B</t>
  </si>
  <si>
    <t>25,671</t>
  </si>
  <si>
    <t>032105263C</t>
  </si>
  <si>
    <t>016402</t>
  </si>
  <si>
    <t>51,052</t>
  </si>
  <si>
    <t>032121065G</t>
  </si>
  <si>
    <t>023505</t>
  </si>
  <si>
    <t>21,736</t>
  </si>
  <si>
    <t>032121119H</t>
  </si>
  <si>
    <t>025103</t>
  </si>
  <si>
    <t>2,151</t>
  </si>
  <si>
    <t>034105701  007</t>
  </si>
  <si>
    <t>010704</t>
  </si>
  <si>
    <t>8,533</t>
  </si>
  <si>
    <t>034105701B 40Z</t>
  </si>
  <si>
    <t>15,617</t>
  </si>
  <si>
    <t>036103171B</t>
  </si>
  <si>
    <t>010302</t>
  </si>
  <si>
    <t>118,737</t>
  </si>
  <si>
    <t>036103175A</t>
  </si>
  <si>
    <t>020605</t>
  </si>
  <si>
    <t>036103383AM</t>
  </si>
  <si>
    <t>33,017</t>
  </si>
  <si>
    <t>036103464G</t>
  </si>
  <si>
    <t>011107</t>
  </si>
  <si>
    <t>144,904</t>
  </si>
  <si>
    <t>036103474AP</t>
  </si>
  <si>
    <t>016604</t>
  </si>
  <si>
    <t>63,056</t>
  </si>
  <si>
    <t>036103493EC</t>
  </si>
  <si>
    <t>011703</t>
  </si>
  <si>
    <t>036105263F</t>
  </si>
  <si>
    <t>35,393</t>
  </si>
  <si>
    <t>036105263Q</t>
  </si>
  <si>
    <t>015004</t>
  </si>
  <si>
    <t>32,856</t>
  </si>
  <si>
    <t>036109101AA</t>
  </si>
  <si>
    <t>010105</t>
  </si>
  <si>
    <t>361,519</t>
  </si>
  <si>
    <t>036109101CG</t>
  </si>
  <si>
    <t>332,297</t>
  </si>
  <si>
    <t>036109101DE</t>
  </si>
  <si>
    <t>015002</t>
  </si>
  <si>
    <t>266,572</t>
  </si>
  <si>
    <t>036109111G</t>
  </si>
  <si>
    <t>55,577</t>
  </si>
  <si>
    <t>036109243AF</t>
  </si>
  <si>
    <t>015605</t>
  </si>
  <si>
    <t>51,898</t>
  </si>
  <si>
    <t>036109651A</t>
  </si>
  <si>
    <t>015402</t>
  </si>
  <si>
    <t>2,156</t>
  </si>
  <si>
    <t>036129611AM</t>
  </si>
  <si>
    <t>101,031</t>
  </si>
  <si>
    <t>036133161C</t>
  </si>
  <si>
    <t>010304</t>
  </si>
  <si>
    <t>2,356</t>
  </si>
  <si>
    <t>036198119C</t>
  </si>
  <si>
    <t>045103</t>
  </si>
  <si>
    <t>178</t>
  </si>
  <si>
    <t>193,000</t>
  </si>
  <si>
    <t>036198119E</t>
  </si>
  <si>
    <t>213,786</t>
  </si>
  <si>
    <t>036198401K</t>
  </si>
  <si>
    <t>036405</t>
  </si>
  <si>
    <t>822,420</t>
  </si>
  <si>
    <t>036198491A</t>
  </si>
  <si>
    <t>016205</t>
  </si>
  <si>
    <t>30,931</t>
  </si>
  <si>
    <t>036905430AB</t>
  </si>
  <si>
    <t>015005</t>
  </si>
  <si>
    <t>17,955</t>
  </si>
  <si>
    <t>036906262A</t>
  </si>
  <si>
    <t>031003</t>
  </si>
  <si>
    <t>175,350</t>
  </si>
  <si>
    <t>036907601E</t>
  </si>
  <si>
    <t>044903</t>
  </si>
  <si>
    <t>52,502</t>
  </si>
  <si>
    <t>036919081D</t>
  </si>
  <si>
    <t>39</t>
  </si>
  <si>
    <t>037103419B</t>
  </si>
  <si>
    <t>011705</t>
  </si>
  <si>
    <t>49,464</t>
  </si>
  <si>
    <t>037103493AK</t>
  </si>
  <si>
    <t>011702</t>
  </si>
  <si>
    <t>18,138</t>
  </si>
  <si>
    <t>037133047A</t>
  </si>
  <si>
    <t>3,053</t>
  </si>
  <si>
    <t>038103085C</t>
  </si>
  <si>
    <t>011303</t>
  </si>
  <si>
    <t>22,712</t>
  </si>
  <si>
    <t>038103151H</t>
  </si>
  <si>
    <t>108,846</t>
  </si>
  <si>
    <t>038103153Q</t>
  </si>
  <si>
    <t>113,237</t>
  </si>
  <si>
    <t>038103157B</t>
  </si>
  <si>
    <t>25,000</t>
  </si>
  <si>
    <t>038103165A</t>
  </si>
  <si>
    <t>5,901</t>
  </si>
  <si>
    <t>038103184B</t>
  </si>
  <si>
    <t>038103196B</t>
  </si>
  <si>
    <t>010902</t>
  </si>
  <si>
    <t>3,052</t>
  </si>
  <si>
    <t>038103383AN</t>
  </si>
  <si>
    <t>53,190</t>
  </si>
  <si>
    <t>038103383CK</t>
  </si>
  <si>
    <t>24,313</t>
  </si>
  <si>
    <t>038103383DE</t>
  </si>
  <si>
    <t>43,602</t>
  </si>
  <si>
    <t>038103383DF</t>
  </si>
  <si>
    <t>010505</t>
  </si>
  <si>
    <t>43,923</t>
  </si>
  <si>
    <t>038103383DG</t>
  </si>
  <si>
    <t>010905</t>
  </si>
  <si>
    <t>43,984</t>
  </si>
  <si>
    <t>038103469AD</t>
  </si>
  <si>
    <t>011906</t>
  </si>
  <si>
    <t>169,588</t>
  </si>
  <si>
    <t>038103483D</t>
  </si>
  <si>
    <t>25</t>
  </si>
  <si>
    <t>19,660</t>
  </si>
  <si>
    <t>038103493AC</t>
  </si>
  <si>
    <t>26,614</t>
  </si>
  <si>
    <t>038103493AE</t>
  </si>
  <si>
    <t>038103493AK</t>
  </si>
  <si>
    <t>038103493P</t>
  </si>
  <si>
    <t>011903</t>
  </si>
  <si>
    <t>038103638P</t>
  </si>
  <si>
    <t>3,252</t>
  </si>
  <si>
    <t>038103663B</t>
  </si>
  <si>
    <t>010703</t>
  </si>
  <si>
    <t>7,354</t>
  </si>
  <si>
    <t>038103663C</t>
  </si>
  <si>
    <t>015401</t>
  </si>
  <si>
    <t>38</t>
  </si>
  <si>
    <t>038103673C GLB</t>
  </si>
  <si>
    <t>36</t>
  </si>
  <si>
    <t>10,731</t>
  </si>
  <si>
    <t>038103954C</t>
  </si>
  <si>
    <t>016206</t>
  </si>
  <si>
    <t>97,654</t>
  </si>
  <si>
    <t>038105243M</t>
  </si>
  <si>
    <t>015803</t>
  </si>
  <si>
    <t>170,739</t>
  </si>
  <si>
    <t>038105263E</t>
  </si>
  <si>
    <t>016002</t>
  </si>
  <si>
    <t>40,284</t>
  </si>
  <si>
    <t>038105263F</t>
  </si>
  <si>
    <t>016004</t>
  </si>
  <si>
    <t>44,648</t>
  </si>
  <si>
    <t>038105401J</t>
  </si>
  <si>
    <t>015405</t>
  </si>
  <si>
    <t>293,686</t>
  </si>
  <si>
    <t>038105701B 007</t>
  </si>
  <si>
    <t>18,326</t>
  </si>
  <si>
    <t>038109101R</t>
  </si>
  <si>
    <t>794,838</t>
  </si>
  <si>
    <t>038109244E</t>
  </si>
  <si>
    <t>25,095</t>
  </si>
  <si>
    <t>038109293A</t>
  </si>
  <si>
    <t>2,551</t>
  </si>
  <si>
    <t>038109601B</t>
  </si>
  <si>
    <t>015806</t>
  </si>
  <si>
    <t>29,880</t>
  </si>
  <si>
    <t>038109601E</t>
  </si>
  <si>
    <t>71,539</t>
  </si>
  <si>
    <t>038109611E</t>
  </si>
  <si>
    <t>015801</t>
  </si>
  <si>
    <t>37,071</t>
  </si>
  <si>
    <t>038115611B</t>
  </si>
  <si>
    <t>010901</t>
  </si>
  <si>
    <t>11,606</t>
  </si>
  <si>
    <t>038121132G</t>
  </si>
  <si>
    <t>025306</t>
  </si>
  <si>
    <t>31,742</t>
  </si>
  <si>
    <t>038145283A</t>
  </si>
  <si>
    <t>016203</t>
  </si>
  <si>
    <t>93,191</t>
  </si>
  <si>
    <t>038145299A</t>
  </si>
  <si>
    <t>020604</t>
  </si>
  <si>
    <t>79,934</t>
  </si>
  <si>
    <t>038198051B</t>
  </si>
  <si>
    <t>016005</t>
  </si>
  <si>
    <t>20,981</t>
  </si>
  <si>
    <t>016601</t>
  </si>
  <si>
    <t>038198051C</t>
  </si>
  <si>
    <t>36,494</t>
  </si>
  <si>
    <t>038198119A</t>
  </si>
  <si>
    <t>045303</t>
  </si>
  <si>
    <t>352</t>
  </si>
  <si>
    <t>152,254</t>
  </si>
  <si>
    <t>038903018FX</t>
  </si>
  <si>
    <t>025604</t>
  </si>
  <si>
    <t>692,820</t>
  </si>
  <si>
    <t>038903018R</t>
  </si>
  <si>
    <t>025602</t>
  </si>
  <si>
    <t>481,495</t>
  </si>
  <si>
    <t>038903018RX</t>
  </si>
  <si>
    <t>025807</t>
  </si>
  <si>
    <t>735,806</t>
  </si>
  <si>
    <t>038903137AA</t>
  </si>
  <si>
    <t>22,612</t>
  </si>
  <si>
    <t>038903315P</t>
  </si>
  <si>
    <t>206,438</t>
  </si>
  <si>
    <t>038906051R</t>
  </si>
  <si>
    <t>044704</t>
  </si>
  <si>
    <t>47,232</t>
  </si>
  <si>
    <t>038906081B</t>
  </si>
  <si>
    <t>040604</t>
  </si>
  <si>
    <t>17,660</t>
  </si>
  <si>
    <t>038919081K</t>
  </si>
  <si>
    <t>038919081P</t>
  </si>
  <si>
    <t>031205</t>
  </si>
  <si>
    <t>14,475</t>
  </si>
  <si>
    <t>03C103157A</t>
  </si>
  <si>
    <t>14,623</t>
  </si>
  <si>
    <t>03C103383AB</t>
  </si>
  <si>
    <t>43,344</t>
  </si>
  <si>
    <t>03C103383AH</t>
  </si>
  <si>
    <t>010504</t>
  </si>
  <si>
    <t>011306</t>
  </si>
  <si>
    <t>03C103383AM</t>
  </si>
  <si>
    <t>011101</t>
  </si>
  <si>
    <t>43,430</t>
  </si>
  <si>
    <t>03C103383D</t>
  </si>
  <si>
    <t>03C103493AM</t>
  </si>
  <si>
    <t>010501</t>
  </si>
  <si>
    <t>32,298</t>
  </si>
  <si>
    <t>03C103560F</t>
  </si>
  <si>
    <t>8,065</t>
  </si>
  <si>
    <t>03C103825A</t>
  </si>
  <si>
    <t>010603</t>
  </si>
  <si>
    <t>3,798</t>
  </si>
  <si>
    <t>03C103925AM</t>
  </si>
  <si>
    <t>81,766</t>
  </si>
  <si>
    <t>03C105255A</t>
  </si>
  <si>
    <t>27,130</t>
  </si>
  <si>
    <t>03C105701F 002</t>
  </si>
  <si>
    <t>10,475</t>
  </si>
  <si>
    <t>03C107065CK</t>
  </si>
  <si>
    <t>035203</t>
  </si>
  <si>
    <t>254,432</t>
  </si>
  <si>
    <t>03C109287G</t>
  </si>
  <si>
    <t>011103</t>
  </si>
  <si>
    <t>15,858</t>
  </si>
  <si>
    <t>03C109469K</t>
  </si>
  <si>
    <t>8,229</t>
  </si>
  <si>
    <t>03C109469R</t>
  </si>
  <si>
    <t>7,084</t>
  </si>
  <si>
    <t>03C109507AE</t>
  </si>
  <si>
    <t>37,919</t>
  </si>
  <si>
    <t>03C109509P</t>
  </si>
  <si>
    <t>16</t>
  </si>
  <si>
    <t>12,982</t>
  </si>
  <si>
    <t>03C109601J</t>
  </si>
  <si>
    <t>36,457</t>
  </si>
  <si>
    <t>03C115105AG</t>
  </si>
  <si>
    <t>045502</t>
  </si>
  <si>
    <t>199,178</t>
  </si>
  <si>
    <t>03C115230C</t>
  </si>
  <si>
    <t>63,080</t>
  </si>
  <si>
    <t>03C115611AA</t>
  </si>
  <si>
    <t>03C115611AD</t>
  </si>
  <si>
    <t>10,304</t>
  </si>
  <si>
    <t>03C115611M</t>
  </si>
  <si>
    <t>8,414</t>
  </si>
  <si>
    <t>03C117021J</t>
  </si>
  <si>
    <t>033703</t>
  </si>
  <si>
    <t>219,719</t>
  </si>
  <si>
    <t>03C121005R</t>
  </si>
  <si>
    <t>79,125</t>
  </si>
  <si>
    <t>03C131503B</t>
  </si>
  <si>
    <t>020407</t>
  </si>
  <si>
    <t>289,251</t>
  </si>
  <si>
    <t>03C133062T</t>
  </si>
  <si>
    <t>477,498</t>
  </si>
  <si>
    <t>03C198159A</t>
  </si>
  <si>
    <t>010503</t>
  </si>
  <si>
    <t>66,791</t>
  </si>
  <si>
    <t>03C253197AB</t>
  </si>
  <si>
    <t>6,273</t>
  </si>
  <si>
    <t>03C903023GX</t>
  </si>
  <si>
    <t>025806</t>
  </si>
  <si>
    <t>820,819</t>
  </si>
  <si>
    <t>03C903119D</t>
  </si>
  <si>
    <t>040605</t>
  </si>
  <si>
    <t>32,957</t>
  </si>
  <si>
    <t>03C906051C</t>
  </si>
  <si>
    <t>031004</t>
  </si>
  <si>
    <t>54,553</t>
  </si>
  <si>
    <t>03C906051G</t>
  </si>
  <si>
    <t>36,432</t>
  </si>
  <si>
    <t>03C919081</t>
  </si>
  <si>
    <t>13,179</t>
  </si>
  <si>
    <t>03D103109C</t>
  </si>
  <si>
    <t>034903</t>
  </si>
  <si>
    <t>3,480</t>
  </si>
  <si>
    <t>03D103211B</t>
  </si>
  <si>
    <t>66,048</t>
  </si>
  <si>
    <t>03D103383G</t>
  </si>
  <si>
    <t>03D103606</t>
  </si>
  <si>
    <t>026303</t>
  </si>
  <si>
    <t>13,832</t>
  </si>
  <si>
    <t>03D103606D</t>
  </si>
  <si>
    <t>010303</t>
  </si>
  <si>
    <t>13,905</t>
  </si>
  <si>
    <t>03D103606L</t>
  </si>
  <si>
    <t>024902</t>
  </si>
  <si>
    <t>12,600</t>
  </si>
  <si>
    <t>03D103606N</t>
  </si>
  <si>
    <t>5,036</t>
  </si>
  <si>
    <t>03D103641S</t>
  </si>
  <si>
    <t>26,183</t>
  </si>
  <si>
    <t>03D103765F</t>
  </si>
  <si>
    <t>011504</t>
  </si>
  <si>
    <t>36,194</t>
  </si>
  <si>
    <t>03D109623D</t>
  </si>
  <si>
    <t>10,424</t>
  </si>
  <si>
    <t>03D115611E</t>
  </si>
  <si>
    <t>011301</t>
  </si>
  <si>
    <t>03D903025J</t>
  </si>
  <si>
    <t>025405</t>
  </si>
  <si>
    <t>762,243</t>
  </si>
  <si>
    <t>03E103201C</t>
  </si>
  <si>
    <t>010102</t>
  </si>
  <si>
    <t>49,651</t>
  </si>
  <si>
    <t>03E103383H</t>
  </si>
  <si>
    <t>010706</t>
  </si>
  <si>
    <t>23,969</t>
  </si>
  <si>
    <t>03E115611D</t>
  </si>
  <si>
    <t>03E115629C</t>
  </si>
  <si>
    <t>010305</t>
  </si>
  <si>
    <t>11,250</t>
  </si>
  <si>
    <t>03E133518E</t>
  </si>
  <si>
    <t>16,065</t>
  </si>
  <si>
    <t>03E133723H</t>
  </si>
  <si>
    <t>020806</t>
  </si>
  <si>
    <t>26,171</t>
  </si>
  <si>
    <t>03E906019AB</t>
  </si>
  <si>
    <t>036806</t>
  </si>
  <si>
    <t>445,458</t>
  </si>
  <si>
    <t>03E906023G</t>
  </si>
  <si>
    <t>044302</t>
  </si>
  <si>
    <t>1 012,762</t>
  </si>
  <si>
    <t>03F103383E</t>
  </si>
  <si>
    <t>011506</t>
  </si>
  <si>
    <t>03F103638</t>
  </si>
  <si>
    <t>0,775</t>
  </si>
  <si>
    <t>03F105701B GLB</t>
  </si>
  <si>
    <t>34</t>
  </si>
  <si>
    <t>9,293</t>
  </si>
  <si>
    <t>03F109158G</t>
  </si>
  <si>
    <t>96,025</t>
  </si>
  <si>
    <t>03F109411</t>
  </si>
  <si>
    <t>015404</t>
  </si>
  <si>
    <t>15,883</t>
  </si>
  <si>
    <t>03F109469C</t>
  </si>
  <si>
    <t>030802</t>
  </si>
  <si>
    <t>17,309</t>
  </si>
  <si>
    <t>03F109507F</t>
  </si>
  <si>
    <t>37,920</t>
  </si>
  <si>
    <t>03F109509C</t>
  </si>
  <si>
    <t>03F109571F</t>
  </si>
  <si>
    <t>014805</t>
  </si>
  <si>
    <t>29,579</t>
  </si>
  <si>
    <t>03F109601A</t>
  </si>
  <si>
    <t>32,403</t>
  </si>
  <si>
    <t>03F133366C</t>
  </si>
  <si>
    <t>034906</t>
  </si>
  <si>
    <t>129,630</t>
  </si>
  <si>
    <t>03F145371A</t>
  </si>
  <si>
    <t>036605</t>
  </si>
  <si>
    <t>5,603</t>
  </si>
  <si>
    <t>03F145853A</t>
  </si>
  <si>
    <t>010705</t>
  </si>
  <si>
    <t>03F919501B</t>
  </si>
  <si>
    <t>32,367</t>
  </si>
  <si>
    <t>03G103483D</t>
  </si>
  <si>
    <t>03G103945</t>
  </si>
  <si>
    <t>13,209</t>
  </si>
  <si>
    <t>03G105266CN</t>
  </si>
  <si>
    <t>011403</t>
  </si>
  <si>
    <t>799,065</t>
  </si>
  <si>
    <t>03G105266P</t>
  </si>
  <si>
    <t>010605</t>
  </si>
  <si>
    <t>751,266</t>
  </si>
  <si>
    <t>03G109244A</t>
  </si>
  <si>
    <t>71,650</t>
  </si>
  <si>
    <t>03G109412B</t>
  </si>
  <si>
    <t>025803</t>
  </si>
  <si>
    <t>55,982</t>
  </si>
  <si>
    <t>03G115611AA</t>
  </si>
  <si>
    <t>11,280</t>
  </si>
  <si>
    <t>03G115611Q</t>
  </si>
  <si>
    <t>03G121113A</t>
  </si>
  <si>
    <t>020406</t>
  </si>
  <si>
    <t>22,992</t>
  </si>
  <si>
    <t>03G128063Q</t>
  </si>
  <si>
    <t>025505</t>
  </si>
  <si>
    <t>278,987</t>
  </si>
  <si>
    <t>03G131512AD</t>
  </si>
  <si>
    <t>016407</t>
  </si>
  <si>
    <t>375,380</t>
  </si>
  <si>
    <t>03G131512L</t>
  </si>
  <si>
    <t>026605</t>
  </si>
  <si>
    <t>460,515</t>
  </si>
  <si>
    <t>03G198119B</t>
  </si>
  <si>
    <t>045102</t>
  </si>
  <si>
    <t>226,092</t>
  </si>
  <si>
    <t>03G198119C</t>
  </si>
  <si>
    <t>226,093</t>
  </si>
  <si>
    <t>03G903023</t>
  </si>
  <si>
    <t>025603</t>
  </si>
  <si>
    <t>1 001,444</t>
  </si>
  <si>
    <t>03G906051D</t>
  </si>
  <si>
    <t>024304</t>
  </si>
  <si>
    <t>31</t>
  </si>
  <si>
    <t>55,404</t>
  </si>
  <si>
    <t>03G957147B</t>
  </si>
  <si>
    <t>13</t>
  </si>
  <si>
    <t>82,968</t>
  </si>
  <si>
    <t>03G957147C</t>
  </si>
  <si>
    <t>015604</t>
  </si>
  <si>
    <t>80,893</t>
  </si>
  <si>
    <t>03G971033M</t>
  </si>
  <si>
    <t>144,550</t>
  </si>
  <si>
    <t>03K906088B</t>
  </si>
  <si>
    <t>044503</t>
  </si>
  <si>
    <t>117,993</t>
  </si>
  <si>
    <t>03L103113</t>
  </si>
  <si>
    <t>010502</t>
  </si>
  <si>
    <t>03L103113A</t>
  </si>
  <si>
    <t>6,554</t>
  </si>
  <si>
    <t>03L103121</t>
  </si>
  <si>
    <t>031203</t>
  </si>
  <si>
    <t>22,810</t>
  </si>
  <si>
    <t>03L103164</t>
  </si>
  <si>
    <t>03L103171A</t>
  </si>
  <si>
    <t>03L103383AP</t>
  </si>
  <si>
    <t>42,563</t>
  </si>
  <si>
    <t>03L103383AR</t>
  </si>
  <si>
    <t>011104</t>
  </si>
  <si>
    <t>03L103383BF</t>
  </si>
  <si>
    <t>03L103383BT</t>
  </si>
  <si>
    <t>03L103383CA</t>
  </si>
  <si>
    <t>03L103383DC</t>
  </si>
  <si>
    <t>58,810</t>
  </si>
  <si>
    <t>03L103383DE</t>
  </si>
  <si>
    <t>58,777</t>
  </si>
  <si>
    <t>03L103469S</t>
  </si>
  <si>
    <t>015007</t>
  </si>
  <si>
    <t>150,080</t>
  </si>
  <si>
    <t>03L103483H</t>
  </si>
  <si>
    <t>21,086</t>
  </si>
  <si>
    <t>03L103487</t>
  </si>
  <si>
    <t>1,440</t>
  </si>
  <si>
    <t>03L103487A</t>
  </si>
  <si>
    <t>031001</t>
  </si>
  <si>
    <t>2,326</t>
  </si>
  <si>
    <t>03L103634M</t>
  </si>
  <si>
    <t>016605</t>
  </si>
  <si>
    <t>36,065</t>
  </si>
  <si>
    <t>03L103925AR</t>
  </si>
  <si>
    <t>127,191</t>
  </si>
  <si>
    <t>03L105266BP</t>
  </si>
  <si>
    <t>010606</t>
  </si>
  <si>
    <t>694,617</t>
  </si>
  <si>
    <t>03L105266E</t>
  </si>
  <si>
    <t>011401</t>
  </si>
  <si>
    <t>709,369</t>
  </si>
  <si>
    <t>03L105313</t>
  </si>
  <si>
    <t>15,667</t>
  </si>
  <si>
    <t>03L109021E</t>
  </si>
  <si>
    <t>043706</t>
  </si>
  <si>
    <t>553,938</t>
  </si>
  <si>
    <t>03L109111</t>
  </si>
  <si>
    <t>025201</t>
  </si>
  <si>
    <t>54,479</t>
  </si>
  <si>
    <t>03L109147D</t>
  </si>
  <si>
    <t>010506</t>
  </si>
  <si>
    <t>26,464</t>
  </si>
  <si>
    <t>03L109244C</t>
  </si>
  <si>
    <t>51,542</t>
  </si>
  <si>
    <t>03L109244G</t>
  </si>
  <si>
    <t>36,369</t>
  </si>
  <si>
    <t>03L109521A</t>
  </si>
  <si>
    <t>015201</t>
  </si>
  <si>
    <t>44</t>
  </si>
  <si>
    <t>12,857</t>
  </si>
  <si>
    <t>03L109611</t>
  </si>
  <si>
    <t>32,642</t>
  </si>
  <si>
    <t>03L109611A</t>
  </si>
  <si>
    <t>36,830</t>
  </si>
  <si>
    <t>03L115105D</t>
  </si>
  <si>
    <t>036406</t>
  </si>
  <si>
    <t>178,366</t>
  </si>
  <si>
    <t>03L115433C</t>
  </si>
  <si>
    <t>03L115611</t>
  </si>
  <si>
    <t>03L115611J</t>
  </si>
  <si>
    <t>011501</t>
  </si>
  <si>
    <t>9,792</t>
  </si>
  <si>
    <t>03L115611R</t>
  </si>
  <si>
    <t>14,019</t>
  </si>
  <si>
    <t>03L115611T</t>
  </si>
  <si>
    <t>10,229</t>
  </si>
  <si>
    <t>03L121049K</t>
  </si>
  <si>
    <t>14,687</t>
  </si>
  <si>
    <t>03L121132AA</t>
  </si>
  <si>
    <t>037005</t>
  </si>
  <si>
    <t>16,884</t>
  </si>
  <si>
    <t>03L128063T</t>
  </si>
  <si>
    <t>020203</t>
  </si>
  <si>
    <t>229,056</t>
  </si>
  <si>
    <t>03L129969K</t>
  </si>
  <si>
    <t>030204</t>
  </si>
  <si>
    <t>11,036</t>
  </si>
  <si>
    <t>03L130089</t>
  </si>
  <si>
    <t>602,864</t>
  </si>
  <si>
    <t>03L130089P</t>
  </si>
  <si>
    <t>015003</t>
  </si>
  <si>
    <t>551,283</t>
  </si>
  <si>
    <t>03L130111G</t>
  </si>
  <si>
    <t>31,342</t>
  </si>
  <si>
    <t>03L130118</t>
  </si>
  <si>
    <t>172</t>
  </si>
  <si>
    <t>1,251</t>
  </si>
  <si>
    <t>03L130235AF</t>
  </si>
  <si>
    <t>106,530</t>
  </si>
  <si>
    <t>03L130238A</t>
  </si>
  <si>
    <t>14,603</t>
  </si>
  <si>
    <t>03L130301AM</t>
  </si>
  <si>
    <t>39,284</t>
  </si>
  <si>
    <t>03L130301F</t>
  </si>
  <si>
    <t>39,533</t>
  </si>
  <si>
    <t>03L130321F</t>
  </si>
  <si>
    <t>48,803</t>
  </si>
  <si>
    <t>03L130764C</t>
  </si>
  <si>
    <t>015205</t>
  </si>
  <si>
    <t>421,194</t>
  </si>
  <si>
    <t>03L131055Q</t>
  </si>
  <si>
    <t>036005</t>
  </si>
  <si>
    <t>39,195</t>
  </si>
  <si>
    <t>03L131120A</t>
  </si>
  <si>
    <t>3,984</t>
  </si>
  <si>
    <t>03L131521J</t>
  </si>
  <si>
    <t>036205</t>
  </si>
  <si>
    <t>58,155</t>
  </si>
  <si>
    <t>03L131547D</t>
  </si>
  <si>
    <t>03L131605J</t>
  </si>
  <si>
    <t>041006</t>
  </si>
  <si>
    <t>47,579</t>
  </si>
  <si>
    <t>03L145100F</t>
  </si>
  <si>
    <t>014804</t>
  </si>
  <si>
    <t>233,024</t>
  </si>
  <si>
    <t>03L145215K</t>
  </si>
  <si>
    <t>011904</t>
  </si>
  <si>
    <t>11,356</t>
  </si>
  <si>
    <t>03L145276C</t>
  </si>
  <si>
    <t>86,683</t>
  </si>
  <si>
    <t>03L145757G</t>
  </si>
  <si>
    <t>3,326</t>
  </si>
  <si>
    <t>03L145757P</t>
  </si>
  <si>
    <t>2,701</t>
  </si>
  <si>
    <t>03L145757Q</t>
  </si>
  <si>
    <t>42</t>
  </si>
  <si>
    <t>03L198118</t>
  </si>
  <si>
    <t>044705</t>
  </si>
  <si>
    <t>28</t>
  </si>
  <si>
    <t>5,294</t>
  </si>
  <si>
    <t>03L198119E</t>
  </si>
  <si>
    <t>045301</t>
  </si>
  <si>
    <t>261,461</t>
  </si>
  <si>
    <t>03L198119F</t>
  </si>
  <si>
    <t>045501</t>
  </si>
  <si>
    <t>568</t>
  </si>
  <si>
    <t>209,159</t>
  </si>
  <si>
    <t>03L198441</t>
  </si>
  <si>
    <t>32</t>
  </si>
  <si>
    <t>24,482</t>
  </si>
  <si>
    <t>03L198716A</t>
  </si>
  <si>
    <t>040405</t>
  </si>
  <si>
    <t>214,687</t>
  </si>
  <si>
    <t>03L253039J</t>
  </si>
  <si>
    <t>8,136</t>
  </si>
  <si>
    <t>03L903016A</t>
  </si>
  <si>
    <t>809,836</t>
  </si>
  <si>
    <t>03L903017</t>
  </si>
  <si>
    <t>836,019</t>
  </si>
  <si>
    <t>03L903023E</t>
  </si>
  <si>
    <t>976,093</t>
  </si>
  <si>
    <t>03L903023G</t>
  </si>
  <si>
    <t>025403</t>
  </si>
  <si>
    <t>738,559</t>
  </si>
  <si>
    <t>03L903023P</t>
  </si>
  <si>
    <t>994,300</t>
  </si>
  <si>
    <t>03L903023Q</t>
  </si>
  <si>
    <t>1 018,719</t>
  </si>
  <si>
    <t>03L903137A</t>
  </si>
  <si>
    <t>040806</t>
  </si>
  <si>
    <t>27,639</t>
  </si>
  <si>
    <t>03L903137B</t>
  </si>
  <si>
    <t>040606</t>
  </si>
  <si>
    <t>16,674</t>
  </si>
  <si>
    <t>03L903137P</t>
  </si>
  <si>
    <t>043906</t>
  </si>
  <si>
    <t>34,445</t>
  </si>
  <si>
    <t>03L903803</t>
  </si>
  <si>
    <t>98,706</t>
  </si>
  <si>
    <t>03L906022SL</t>
  </si>
  <si>
    <t>1 861,979</t>
  </si>
  <si>
    <t>03L906088CC</t>
  </si>
  <si>
    <t>119,912</t>
  </si>
  <si>
    <t>03L906088CQ</t>
  </si>
  <si>
    <t>90,402</t>
  </si>
  <si>
    <t>03L906088DC</t>
  </si>
  <si>
    <t>93,084</t>
  </si>
  <si>
    <t>03L906088DH</t>
  </si>
  <si>
    <t>041403</t>
  </si>
  <si>
    <t>107,856</t>
  </si>
  <si>
    <t>03L906088E</t>
  </si>
  <si>
    <t>041205</t>
  </si>
  <si>
    <t>122,653</t>
  </si>
  <si>
    <t>03L906088FE</t>
  </si>
  <si>
    <t>97,183</t>
  </si>
  <si>
    <t>03L911021E</t>
  </si>
  <si>
    <t>025003</t>
  </si>
  <si>
    <t>508,671</t>
  </si>
  <si>
    <t>03L957147B</t>
  </si>
  <si>
    <t>030405</t>
  </si>
  <si>
    <t>43,819</t>
  </si>
  <si>
    <t>03P103171</t>
  </si>
  <si>
    <t>114,607</t>
  </si>
  <si>
    <t>03P103319A</t>
  </si>
  <si>
    <t>030804</t>
  </si>
  <si>
    <t>65,920</t>
  </si>
  <si>
    <t>03P103383D</t>
  </si>
  <si>
    <t>32,467</t>
  </si>
  <si>
    <t>03P103383E</t>
  </si>
  <si>
    <t>32,440</t>
  </si>
  <si>
    <t>03P109021</t>
  </si>
  <si>
    <t>373,733</t>
  </si>
  <si>
    <t>03P109022</t>
  </si>
  <si>
    <t>373,735</t>
  </si>
  <si>
    <t>03P109107</t>
  </si>
  <si>
    <t>26,270</t>
  </si>
  <si>
    <t>03P109236</t>
  </si>
  <si>
    <t>44,306</t>
  </si>
  <si>
    <t>03P130089</t>
  </si>
  <si>
    <t>010903</t>
  </si>
  <si>
    <t>674,976</t>
  </si>
  <si>
    <t>03P130235A</t>
  </si>
  <si>
    <t>104,758</t>
  </si>
  <si>
    <t>03P130301</t>
  </si>
  <si>
    <t>82</t>
  </si>
  <si>
    <t>50,607</t>
  </si>
  <si>
    <t>03P130302</t>
  </si>
  <si>
    <t>94</t>
  </si>
  <si>
    <t>50,424</t>
  </si>
  <si>
    <t>03P130303</t>
  </si>
  <si>
    <t>044905</t>
  </si>
  <si>
    <t>50,702</t>
  </si>
  <si>
    <t>03P253039</t>
  </si>
  <si>
    <t>021003</t>
  </si>
  <si>
    <t>5,600</t>
  </si>
  <si>
    <t>03P903023B</t>
  </si>
  <si>
    <t>719,416</t>
  </si>
  <si>
    <t>03P903023D</t>
  </si>
  <si>
    <t>025606</t>
  </si>
  <si>
    <t>969,216</t>
  </si>
  <si>
    <t>03P903023F</t>
  </si>
  <si>
    <t>810,779</t>
  </si>
  <si>
    <t>03P906088D</t>
  </si>
  <si>
    <t>030607</t>
  </si>
  <si>
    <t>94,442</t>
  </si>
  <si>
    <t>03P906262A</t>
  </si>
  <si>
    <t>031401</t>
  </si>
  <si>
    <t>219,732</t>
  </si>
  <si>
    <t>045109107F</t>
  </si>
  <si>
    <t>35,794</t>
  </si>
  <si>
    <t>045109145H</t>
  </si>
  <si>
    <t>036607</t>
  </si>
  <si>
    <t>045109147A</t>
  </si>
  <si>
    <t>21,983</t>
  </si>
  <si>
    <t>045115104C</t>
  </si>
  <si>
    <t>133,365</t>
  </si>
  <si>
    <t>045115124B</t>
  </si>
  <si>
    <t>033706</t>
  </si>
  <si>
    <t>43,348</t>
  </si>
  <si>
    <t>045903119A</t>
  </si>
  <si>
    <t>79,892</t>
  </si>
  <si>
    <t>046109611F</t>
  </si>
  <si>
    <t>31,564</t>
  </si>
  <si>
    <t>046905291A</t>
  </si>
  <si>
    <t>21,461</t>
  </si>
  <si>
    <t>046905291B</t>
  </si>
  <si>
    <t>9,380</t>
  </si>
  <si>
    <t>048109611B</t>
  </si>
  <si>
    <t>38,007</t>
  </si>
  <si>
    <t>04C103085B</t>
  </si>
  <si>
    <t>011901</t>
  </si>
  <si>
    <t>10,931</t>
  </si>
  <si>
    <t>04C103335</t>
  </si>
  <si>
    <t>8,876</t>
  </si>
  <si>
    <t>04C103383H</t>
  </si>
  <si>
    <t>016006</t>
  </si>
  <si>
    <t>30,241</t>
  </si>
  <si>
    <t>04C103483E</t>
  </si>
  <si>
    <t>22,879</t>
  </si>
  <si>
    <t>04C103483G</t>
  </si>
  <si>
    <t>18,015</t>
  </si>
  <si>
    <t>04C109088</t>
  </si>
  <si>
    <t>031002</t>
  </si>
  <si>
    <t>394,956</t>
  </si>
  <si>
    <t>04C109175F</t>
  </si>
  <si>
    <t>04C121119C</t>
  </si>
  <si>
    <t>5,949</t>
  </si>
  <si>
    <t>04C133073</t>
  </si>
  <si>
    <t>7,013</t>
  </si>
  <si>
    <t>04C133317M</t>
  </si>
  <si>
    <t>025303</t>
  </si>
  <si>
    <t>124,771</t>
  </si>
  <si>
    <t>04C903023H</t>
  </si>
  <si>
    <t>901,546</t>
  </si>
  <si>
    <t>04C905199E</t>
  </si>
  <si>
    <t>041204</t>
  </si>
  <si>
    <t>10,981</t>
  </si>
  <si>
    <t>04C906051</t>
  </si>
  <si>
    <t>45,601</t>
  </si>
  <si>
    <t>04C906262J</t>
  </si>
  <si>
    <t>166,076</t>
  </si>
  <si>
    <t>04C906262K</t>
  </si>
  <si>
    <t>166,077</t>
  </si>
  <si>
    <t>04C906433</t>
  </si>
  <si>
    <t>51,122</t>
  </si>
  <si>
    <t>04C906433A</t>
  </si>
  <si>
    <t>75,588</t>
  </si>
  <si>
    <t>04C907601</t>
  </si>
  <si>
    <t>30,066</t>
  </si>
  <si>
    <t>04E103085AF</t>
  </si>
  <si>
    <t>04E103157</t>
  </si>
  <si>
    <t>036404</t>
  </si>
  <si>
    <t>11,568</t>
  </si>
  <si>
    <t>04E103175</t>
  </si>
  <si>
    <t>16,859</t>
  </si>
  <si>
    <t>04E103383AJ</t>
  </si>
  <si>
    <t>04E103383AM</t>
  </si>
  <si>
    <t>40,053</t>
  </si>
  <si>
    <t>04E103383BT</t>
  </si>
  <si>
    <t>04E103383CA</t>
  </si>
  <si>
    <t>36,581</t>
  </si>
  <si>
    <t>04E103474K</t>
  </si>
  <si>
    <t>34,598</t>
  </si>
  <si>
    <t>04E103483G</t>
  </si>
  <si>
    <t>20,300</t>
  </si>
  <si>
    <t>04E103483H</t>
  </si>
  <si>
    <t>18,034</t>
  </si>
  <si>
    <t>04E103560</t>
  </si>
  <si>
    <t>7,279</t>
  </si>
  <si>
    <t>04E105243E</t>
  </si>
  <si>
    <t>52,335</t>
  </si>
  <si>
    <t>04E105701  GLB</t>
  </si>
  <si>
    <t>8,854</t>
  </si>
  <si>
    <t>04E109088M</t>
  </si>
  <si>
    <t>385,561</t>
  </si>
  <si>
    <t>04E109111AG</t>
  </si>
  <si>
    <t>29,140</t>
  </si>
  <si>
    <t>04E109111M</t>
  </si>
  <si>
    <t>54,969</t>
  </si>
  <si>
    <t>04E109153</t>
  </si>
  <si>
    <t>5,732</t>
  </si>
  <si>
    <t>04E109423C</t>
  </si>
  <si>
    <t>016204</t>
  </si>
  <si>
    <t>12,349</t>
  </si>
  <si>
    <t>04E109601</t>
  </si>
  <si>
    <t>38,756</t>
  </si>
  <si>
    <t>04E109601A</t>
  </si>
  <si>
    <t>22</t>
  </si>
  <si>
    <t>04E109611K</t>
  </si>
  <si>
    <t>04E109675A</t>
  </si>
  <si>
    <t>17</t>
  </si>
  <si>
    <t>04E115611AC</t>
  </si>
  <si>
    <t>011902</t>
  </si>
  <si>
    <t>9,996</t>
  </si>
  <si>
    <t>04E117021C</t>
  </si>
  <si>
    <t>161,189</t>
  </si>
  <si>
    <t>04E121113N</t>
  </si>
  <si>
    <t>23,463</t>
  </si>
  <si>
    <t>04E121119B</t>
  </si>
  <si>
    <t>55</t>
  </si>
  <si>
    <t>4,653</t>
  </si>
  <si>
    <t>04E121121A</t>
  </si>
  <si>
    <t>041206</t>
  </si>
  <si>
    <t>8,223</t>
  </si>
  <si>
    <t>04E121497H</t>
  </si>
  <si>
    <t>015207</t>
  </si>
  <si>
    <t>71,412</t>
  </si>
  <si>
    <t>04E122447F</t>
  </si>
  <si>
    <t>23,328</t>
  </si>
  <si>
    <t>04E127026E</t>
  </si>
  <si>
    <t>320,337</t>
  </si>
  <si>
    <t>04E127026G</t>
  </si>
  <si>
    <t>273,437</t>
  </si>
  <si>
    <t>04E145757</t>
  </si>
  <si>
    <t>020405</t>
  </si>
  <si>
    <t>4,334</t>
  </si>
  <si>
    <t>04E198119</t>
  </si>
  <si>
    <t>010203</t>
  </si>
  <si>
    <t>04E903023J</t>
  </si>
  <si>
    <t>930,344</t>
  </si>
  <si>
    <t>04E903023K</t>
  </si>
  <si>
    <t>025404</t>
  </si>
  <si>
    <t>930,336</t>
  </si>
  <si>
    <t>04E906455AC</t>
  </si>
  <si>
    <t>71,109</t>
  </si>
  <si>
    <t>04E906455D</t>
  </si>
  <si>
    <t>76</t>
  </si>
  <si>
    <t>80,010</t>
  </si>
  <si>
    <t>04E907660C</t>
  </si>
  <si>
    <t>030606</t>
  </si>
  <si>
    <t>81,392</t>
  </si>
  <si>
    <t>04L103070B</t>
  </si>
  <si>
    <t>041404</t>
  </si>
  <si>
    <t>80</t>
  </si>
  <si>
    <t>7,329</t>
  </si>
  <si>
    <t>04L105701  GLB</t>
  </si>
  <si>
    <t>18,184</t>
  </si>
  <si>
    <t>04L105701A GLB</t>
  </si>
  <si>
    <t>18,185</t>
  </si>
  <si>
    <t>04L115611</t>
  </si>
  <si>
    <t>11,279</t>
  </si>
  <si>
    <t>04L141015DX</t>
  </si>
  <si>
    <t>011202</t>
  </si>
  <si>
    <t>360,637</t>
  </si>
  <si>
    <t>04L903315A</t>
  </si>
  <si>
    <t>51,977</t>
  </si>
  <si>
    <t>050103229C</t>
  </si>
  <si>
    <t>1,826</t>
  </si>
  <si>
    <t>050105561  007</t>
  </si>
  <si>
    <t>8,269</t>
  </si>
  <si>
    <t>050105591  007</t>
  </si>
  <si>
    <t>8,359</t>
  </si>
  <si>
    <t>050109309H</t>
  </si>
  <si>
    <t>38,107</t>
  </si>
  <si>
    <t>050903015BX</t>
  </si>
  <si>
    <t>635,835</t>
  </si>
  <si>
    <t>051103483A</t>
  </si>
  <si>
    <t>22,028</t>
  </si>
  <si>
    <t>051133471AX</t>
  </si>
  <si>
    <t>043904</t>
  </si>
  <si>
    <t>1 573,007</t>
  </si>
  <si>
    <t>052103493K</t>
  </si>
  <si>
    <t>10,235</t>
  </si>
  <si>
    <t>052905225C</t>
  </si>
  <si>
    <t>036007</t>
  </si>
  <si>
    <t>20,639</t>
  </si>
  <si>
    <t>053103155E</t>
  </si>
  <si>
    <t>8,198</t>
  </si>
  <si>
    <t>053115611C</t>
  </si>
  <si>
    <t>9,854</t>
  </si>
  <si>
    <t>056105313C</t>
  </si>
  <si>
    <t>015202</t>
  </si>
  <si>
    <t>9,493</t>
  </si>
  <si>
    <t>056109119A</t>
  </si>
  <si>
    <t>35,587</t>
  </si>
  <si>
    <t>058109309E</t>
  </si>
  <si>
    <t>28,733</t>
  </si>
  <si>
    <t>058109309F</t>
  </si>
  <si>
    <t>35,810</t>
  </si>
  <si>
    <t>058109601C</t>
  </si>
  <si>
    <t>46,478</t>
  </si>
  <si>
    <t>058133063E</t>
  </si>
  <si>
    <t>021203</t>
  </si>
  <si>
    <t>337,281</t>
  </si>
  <si>
    <t>058141117 X</t>
  </si>
  <si>
    <t>111,763</t>
  </si>
  <si>
    <t>058141117X</t>
  </si>
  <si>
    <t>151,458</t>
  </si>
  <si>
    <t>058919501A</t>
  </si>
  <si>
    <t>31,257</t>
  </si>
  <si>
    <t>059103113G</t>
  </si>
  <si>
    <t>12,430</t>
  </si>
  <si>
    <t>059103171DD</t>
  </si>
  <si>
    <t>416,668</t>
  </si>
  <si>
    <t>059103221AD</t>
  </si>
  <si>
    <t>18,445</t>
  </si>
  <si>
    <t>059103383MR</t>
  </si>
  <si>
    <t>32,307</t>
  </si>
  <si>
    <t>059103495G</t>
  </si>
  <si>
    <t>181,988</t>
  </si>
  <si>
    <t>059105251AE</t>
  </si>
  <si>
    <t>305,134</t>
  </si>
  <si>
    <t>059105323BL</t>
  </si>
  <si>
    <t>265,769</t>
  </si>
  <si>
    <t>059109217C</t>
  </si>
  <si>
    <t>182,935</t>
  </si>
  <si>
    <t>059109417J</t>
  </si>
  <si>
    <t>059129955C</t>
  </si>
  <si>
    <t>036201</t>
  </si>
  <si>
    <t>76,610</t>
  </si>
  <si>
    <t>059130090AG</t>
  </si>
  <si>
    <t>043701</t>
  </si>
  <si>
    <t>668,627</t>
  </si>
  <si>
    <t>059130307AK</t>
  </si>
  <si>
    <t>016606</t>
  </si>
  <si>
    <t>77,356</t>
  </si>
  <si>
    <t>059131797G</t>
  </si>
  <si>
    <t>059141015E</t>
  </si>
  <si>
    <t>010807</t>
  </si>
  <si>
    <t>359,437</t>
  </si>
  <si>
    <t>059903019JX</t>
  </si>
  <si>
    <t>025805</t>
  </si>
  <si>
    <t>1 200,193</t>
  </si>
  <si>
    <t>059903023K</t>
  </si>
  <si>
    <t>1 007,243</t>
  </si>
  <si>
    <t>059903137AE</t>
  </si>
  <si>
    <t>033705</t>
  </si>
  <si>
    <t>41,963</t>
  </si>
  <si>
    <t>059903341H</t>
  </si>
  <si>
    <t>24,913</t>
  </si>
  <si>
    <t>059906051A</t>
  </si>
  <si>
    <t>059906051C</t>
  </si>
  <si>
    <t>059919081D</t>
  </si>
  <si>
    <t>12,073</t>
  </si>
  <si>
    <t>059919081G</t>
  </si>
  <si>
    <t>12,645</t>
  </si>
  <si>
    <t>05A906051</t>
  </si>
  <si>
    <t>044703</t>
  </si>
  <si>
    <t>79,826</t>
  </si>
  <si>
    <t>068103085E</t>
  </si>
  <si>
    <t>17,659</t>
  </si>
  <si>
    <t>068103171F</t>
  </si>
  <si>
    <t>106,488</t>
  </si>
  <si>
    <t>068103383EH</t>
  </si>
  <si>
    <t>19,964</t>
  </si>
  <si>
    <t>068103383FN</t>
  </si>
  <si>
    <t>38,792</t>
  </si>
  <si>
    <t>068115611P</t>
  </si>
  <si>
    <t>13,131</t>
  </si>
  <si>
    <t>068121039G</t>
  </si>
  <si>
    <t>044901</t>
  </si>
  <si>
    <t>5,590</t>
  </si>
  <si>
    <t>069103157D</t>
  </si>
  <si>
    <t>24,674</t>
  </si>
  <si>
    <t>069109243B</t>
  </si>
  <si>
    <t>50,950</t>
  </si>
  <si>
    <t>069109601H</t>
  </si>
  <si>
    <t>27,821</t>
  </si>
  <si>
    <t>06A103035A</t>
  </si>
  <si>
    <t>6,703</t>
  </si>
  <si>
    <t>06A103217G</t>
  </si>
  <si>
    <t>010906</t>
  </si>
  <si>
    <t>68,515</t>
  </si>
  <si>
    <t>06A103309AS</t>
  </si>
  <si>
    <t>020804</t>
  </si>
  <si>
    <t>15,005</t>
  </si>
  <si>
    <t>06A103467E</t>
  </si>
  <si>
    <t>42,772</t>
  </si>
  <si>
    <t>06A103663A</t>
  </si>
  <si>
    <t>06A103663B</t>
  </si>
  <si>
    <t>06A103663C</t>
  </si>
  <si>
    <t>06A103940G</t>
  </si>
  <si>
    <t>8,493</t>
  </si>
  <si>
    <t>06A105263E</t>
  </si>
  <si>
    <t>35,135</t>
  </si>
  <si>
    <t>06A109147K</t>
  </si>
  <si>
    <t>016401</t>
  </si>
  <si>
    <t>29,673</t>
  </si>
  <si>
    <t>06A115121</t>
  </si>
  <si>
    <t>025501</t>
  </si>
  <si>
    <t>51,642</t>
  </si>
  <si>
    <t>06A115125</t>
  </si>
  <si>
    <t>19,910</t>
  </si>
  <si>
    <t>06A115611Q</t>
  </si>
  <si>
    <t>11,521</t>
  </si>
  <si>
    <t>06A115611R</t>
  </si>
  <si>
    <t>11,182</t>
  </si>
  <si>
    <t>06A133398F</t>
  </si>
  <si>
    <t>4,047</t>
  </si>
  <si>
    <t>06A198119</t>
  </si>
  <si>
    <t>106,670</t>
  </si>
  <si>
    <t>06A198119D</t>
  </si>
  <si>
    <t>045302</t>
  </si>
  <si>
    <t>77</t>
  </si>
  <si>
    <t>87,671</t>
  </si>
  <si>
    <t>06A905430AH</t>
  </si>
  <si>
    <t>06A906433K</t>
  </si>
  <si>
    <t>133,741</t>
  </si>
  <si>
    <t>06A919081J</t>
  </si>
  <si>
    <t>044902</t>
  </si>
  <si>
    <t>16,510</t>
  </si>
  <si>
    <t>06B103171E</t>
  </si>
  <si>
    <t>96,489</t>
  </si>
  <si>
    <t>06B103209N</t>
  </si>
  <si>
    <t>011707</t>
  </si>
  <si>
    <t>70,712</t>
  </si>
  <si>
    <t>06B103383AG</t>
  </si>
  <si>
    <t>011305</t>
  </si>
  <si>
    <t>37,645</t>
  </si>
  <si>
    <t>06B103383H</t>
  </si>
  <si>
    <t>06B103485C</t>
  </si>
  <si>
    <t>06B103663G</t>
  </si>
  <si>
    <t>06B105313D</t>
  </si>
  <si>
    <t>9,480</t>
  </si>
  <si>
    <t>06B105561  007</t>
  </si>
  <si>
    <t>11,587</t>
  </si>
  <si>
    <t>06B105701E GLB</t>
  </si>
  <si>
    <t>6,878</t>
  </si>
  <si>
    <t>06B105701F GLB</t>
  </si>
  <si>
    <t>6,566</t>
  </si>
  <si>
    <t>06B109123H</t>
  </si>
  <si>
    <t>23,413</t>
  </si>
  <si>
    <t>06B109145B</t>
  </si>
  <si>
    <t>18,208</t>
  </si>
  <si>
    <t>06B109417C</t>
  </si>
  <si>
    <t>06B109611D</t>
  </si>
  <si>
    <t>12,526</t>
  </si>
  <si>
    <t>06B115611M</t>
  </si>
  <si>
    <t>011503</t>
  </si>
  <si>
    <t>06B121132E</t>
  </si>
  <si>
    <t>024707</t>
  </si>
  <si>
    <t>12,758</t>
  </si>
  <si>
    <t>06B141031PX</t>
  </si>
  <si>
    <t>010409</t>
  </si>
  <si>
    <t>185,322</t>
  </si>
  <si>
    <t>06B141117CX</t>
  </si>
  <si>
    <t>011004</t>
  </si>
  <si>
    <t>176,091</t>
  </si>
  <si>
    <t>06B198119A</t>
  </si>
  <si>
    <t>134,570</t>
  </si>
  <si>
    <t>06B903018DX</t>
  </si>
  <si>
    <t>025802</t>
  </si>
  <si>
    <t>672,333</t>
  </si>
  <si>
    <t>06C103485N</t>
  </si>
  <si>
    <t>12,382</t>
  </si>
  <si>
    <t>06C103485P</t>
  </si>
  <si>
    <t>12,381</t>
  </si>
  <si>
    <t>06D103121B</t>
  </si>
  <si>
    <t>5,993</t>
  </si>
  <si>
    <t>06D103634E</t>
  </si>
  <si>
    <t>16,090</t>
  </si>
  <si>
    <t>06D105701A GLB</t>
  </si>
  <si>
    <t>12,420</t>
  </si>
  <si>
    <t>06D105701K GLB</t>
  </si>
  <si>
    <t>12,419</t>
  </si>
  <si>
    <t>06D107065K</t>
  </si>
  <si>
    <t>287,542</t>
  </si>
  <si>
    <t>06D107066AB</t>
  </si>
  <si>
    <t>010701</t>
  </si>
  <si>
    <t>232,583</t>
  </si>
  <si>
    <t>06D109175</t>
  </si>
  <si>
    <t>9,581</t>
  </si>
  <si>
    <t>06D109244E</t>
  </si>
  <si>
    <t>015403</t>
  </si>
  <si>
    <t>48,024</t>
  </si>
  <si>
    <t>06D109309C</t>
  </si>
  <si>
    <t>48,325</t>
  </si>
  <si>
    <t>06D109601K</t>
  </si>
  <si>
    <t>28,282</t>
  </si>
  <si>
    <t>06D109601M</t>
  </si>
  <si>
    <t>06D109611L</t>
  </si>
  <si>
    <t>06D109611T</t>
  </si>
  <si>
    <t>015206</t>
  </si>
  <si>
    <t>06D133299C</t>
  </si>
  <si>
    <t>026103</t>
  </si>
  <si>
    <t>9,255</t>
  </si>
  <si>
    <t>06D903016D</t>
  </si>
  <si>
    <t>770,813</t>
  </si>
  <si>
    <t>06E117021G</t>
  </si>
  <si>
    <t>245,199</t>
  </si>
  <si>
    <t>06E117070J</t>
  </si>
  <si>
    <t>8,918</t>
  </si>
  <si>
    <t>06E127065G</t>
  </si>
  <si>
    <t>031204</t>
  </si>
  <si>
    <t>11,281</t>
  </si>
  <si>
    <t>06E131101C</t>
  </si>
  <si>
    <t>124,249</t>
  </si>
  <si>
    <t>06E133159M</t>
  </si>
  <si>
    <t>108,377</t>
  </si>
  <si>
    <t>06E903133Q</t>
  </si>
  <si>
    <t>66,552</t>
  </si>
  <si>
    <t>06E903133R</t>
  </si>
  <si>
    <t>54,033</t>
  </si>
  <si>
    <t>06E903801</t>
  </si>
  <si>
    <t>109,171</t>
  </si>
  <si>
    <t>06E905376A</t>
  </si>
  <si>
    <t>040204</t>
  </si>
  <si>
    <t>33,851</t>
  </si>
  <si>
    <t>06E906052</t>
  </si>
  <si>
    <t>80,475</t>
  </si>
  <si>
    <t>06E919081C</t>
  </si>
  <si>
    <t>14,706</t>
  </si>
  <si>
    <t>06E919501A</t>
  </si>
  <si>
    <t>26,400</t>
  </si>
  <si>
    <t>06E919501C</t>
  </si>
  <si>
    <t>030202</t>
  </si>
  <si>
    <t>30,189</t>
  </si>
  <si>
    <t>06F109217A</t>
  </si>
  <si>
    <t>95,130</t>
  </si>
  <si>
    <t>06F115397J</t>
  </si>
  <si>
    <t>015407</t>
  </si>
  <si>
    <t>185,396</t>
  </si>
  <si>
    <t>06F133073D</t>
  </si>
  <si>
    <t>15,158</t>
  </si>
  <si>
    <t>06F198119A</t>
  </si>
  <si>
    <t>045902</t>
  </si>
  <si>
    <t>198,403</t>
  </si>
  <si>
    <t>06F253039F</t>
  </si>
  <si>
    <t>06F903023F</t>
  </si>
  <si>
    <t>025605</t>
  </si>
  <si>
    <t>844,939</t>
  </si>
  <si>
    <t>06F903023L</t>
  </si>
  <si>
    <t>025607</t>
  </si>
  <si>
    <t>721,979</t>
  </si>
  <si>
    <t>06F903023P</t>
  </si>
  <si>
    <t>758,441</t>
  </si>
  <si>
    <t>06F905377</t>
  </si>
  <si>
    <t>38,168</t>
  </si>
  <si>
    <t>06F906283F</t>
  </si>
  <si>
    <t>29,265</t>
  </si>
  <si>
    <t>06H103085J</t>
  </si>
  <si>
    <t>06H103121J</t>
  </si>
  <si>
    <t>6,528</t>
  </si>
  <si>
    <t>06H103156</t>
  </si>
  <si>
    <t>6,408</t>
  </si>
  <si>
    <t>06H103383AF</t>
  </si>
  <si>
    <t>43,922</t>
  </si>
  <si>
    <t>06H103383Q</t>
  </si>
  <si>
    <t>06H105209AT</t>
  </si>
  <si>
    <t>84,069</t>
  </si>
  <si>
    <t>06H105561K GLB</t>
  </si>
  <si>
    <t>9,673</t>
  </si>
  <si>
    <t>06H105561K ROT</t>
  </si>
  <si>
    <t>9,574</t>
  </si>
  <si>
    <t>06H105591K GLB</t>
  </si>
  <si>
    <t>9,763</t>
  </si>
  <si>
    <t>06H105701E GLB</t>
  </si>
  <si>
    <t>06H105701P GLB</t>
  </si>
  <si>
    <t>15,435</t>
  </si>
  <si>
    <t>06H107065BK</t>
  </si>
  <si>
    <t>257,527</t>
  </si>
  <si>
    <t>06H109021J</t>
  </si>
  <si>
    <t>875,155</t>
  </si>
  <si>
    <t>06H109469AH</t>
  </si>
  <si>
    <t>7,504</t>
  </si>
  <si>
    <t>06H109469AP</t>
  </si>
  <si>
    <t>06H109469AQ</t>
  </si>
  <si>
    <t>06H109469T</t>
  </si>
  <si>
    <t>06H109509Q</t>
  </si>
  <si>
    <t>06H115175A</t>
  </si>
  <si>
    <t>5,679</t>
  </si>
  <si>
    <t>06H121601N</t>
  </si>
  <si>
    <t>110,675</t>
  </si>
  <si>
    <t>06H127025Q</t>
  </si>
  <si>
    <t>310,797</t>
  </si>
  <si>
    <t>06H903016S</t>
  </si>
  <si>
    <t>943,267</t>
  </si>
  <si>
    <t>06H903017E</t>
  </si>
  <si>
    <t>025203</t>
  </si>
  <si>
    <t>723,875</t>
  </si>
  <si>
    <t>06H903017J</t>
  </si>
  <si>
    <t>872,015</t>
  </si>
  <si>
    <t>06H903137C</t>
  </si>
  <si>
    <t>041405</t>
  </si>
  <si>
    <t>26,189</t>
  </si>
  <si>
    <t>06H903341D</t>
  </si>
  <si>
    <t>20,586</t>
  </si>
  <si>
    <t>06H905611</t>
  </si>
  <si>
    <t>06H906051J</t>
  </si>
  <si>
    <t>50,376</t>
  </si>
  <si>
    <t>06H906283B</t>
  </si>
  <si>
    <t>112,616</t>
  </si>
  <si>
    <t>06H906517T</t>
  </si>
  <si>
    <t>29,490</t>
  </si>
  <si>
    <t>06J105266K</t>
  </si>
  <si>
    <t>011006</t>
  </si>
  <si>
    <t>839,947</t>
  </si>
  <si>
    <t>06J115441A</t>
  </si>
  <si>
    <t>2,552</t>
  </si>
  <si>
    <t>06J115611L</t>
  </si>
  <si>
    <t>20,686</t>
  </si>
  <si>
    <t>06J121065F</t>
  </si>
  <si>
    <t>15,934</t>
  </si>
  <si>
    <t>06J145718</t>
  </si>
  <si>
    <t>10,752</t>
  </si>
  <si>
    <t>06J145718C</t>
  </si>
  <si>
    <t>10,769</t>
  </si>
  <si>
    <t>06J198212A</t>
  </si>
  <si>
    <t>041402</t>
  </si>
  <si>
    <t>41,622</t>
  </si>
  <si>
    <t>06J198401K</t>
  </si>
  <si>
    <t>046103</t>
  </si>
  <si>
    <t>840,287</t>
  </si>
  <si>
    <t>06J903023G</t>
  </si>
  <si>
    <t>1 004,386</t>
  </si>
  <si>
    <t>06J903143AK</t>
  </si>
  <si>
    <t>035207</t>
  </si>
  <si>
    <t>105,780</t>
  </si>
  <si>
    <t>06J906027M</t>
  </si>
  <si>
    <t>1 323,875</t>
  </si>
  <si>
    <t>06J906051C</t>
  </si>
  <si>
    <t>06J906051D</t>
  </si>
  <si>
    <t>06J998907B</t>
  </si>
  <si>
    <t>14,683</t>
  </si>
  <si>
    <t>06K103171G</t>
  </si>
  <si>
    <t>98,426</t>
  </si>
  <si>
    <t>06K103319C</t>
  </si>
  <si>
    <t>91,447</t>
  </si>
  <si>
    <t>06K103383K</t>
  </si>
  <si>
    <t>06K103649</t>
  </si>
  <si>
    <t>06K105561  GLB</t>
  </si>
  <si>
    <t>10,155</t>
  </si>
  <si>
    <t>06K105591  GLB</t>
  </si>
  <si>
    <t>06K109158AD</t>
  </si>
  <si>
    <t>06K109467K</t>
  </si>
  <si>
    <t>42,572</t>
  </si>
  <si>
    <t>06K109467P</t>
  </si>
  <si>
    <t>40,296</t>
  </si>
  <si>
    <t>06K109469A</t>
  </si>
  <si>
    <t>8,230</t>
  </si>
  <si>
    <t>06K109469G</t>
  </si>
  <si>
    <t>6,028</t>
  </si>
  <si>
    <t>06K109469M</t>
  </si>
  <si>
    <t>6,781</t>
  </si>
  <si>
    <t>06K109469P</t>
  </si>
  <si>
    <t>6,729</t>
  </si>
  <si>
    <t>06K109469S</t>
  </si>
  <si>
    <t>06K109507G</t>
  </si>
  <si>
    <t>18,660</t>
  </si>
  <si>
    <t>06K109509B</t>
  </si>
  <si>
    <t>06K109509G</t>
  </si>
  <si>
    <t>13,782</t>
  </si>
  <si>
    <t>06K115243L</t>
  </si>
  <si>
    <t>38,470</t>
  </si>
  <si>
    <t>06K115243T</t>
  </si>
  <si>
    <t>57,104</t>
  </si>
  <si>
    <t>06K115611</t>
  </si>
  <si>
    <t>06K121605</t>
  </si>
  <si>
    <t>17,560</t>
  </si>
  <si>
    <t>06K145100B</t>
  </si>
  <si>
    <t>034307</t>
  </si>
  <si>
    <t>247,314</t>
  </si>
  <si>
    <t>06L103144D</t>
  </si>
  <si>
    <t>143,333</t>
  </si>
  <si>
    <t>06L109259A</t>
  </si>
  <si>
    <t>67,335</t>
  </si>
  <si>
    <t>06L109601C</t>
  </si>
  <si>
    <t>06L109611</t>
  </si>
  <si>
    <t>06L117070</t>
  </si>
  <si>
    <t>024503</t>
  </si>
  <si>
    <t>3,388</t>
  </si>
  <si>
    <t>06L905110C</t>
  </si>
  <si>
    <t>49,721</t>
  </si>
  <si>
    <t>06L905199B</t>
  </si>
  <si>
    <t>27,216</t>
  </si>
  <si>
    <t>06L911021</t>
  </si>
  <si>
    <t>030201</t>
  </si>
  <si>
    <t>547,190</t>
  </si>
  <si>
    <t>06L919081</t>
  </si>
  <si>
    <t>15,643</t>
  </si>
  <si>
    <t>070105561C 007</t>
  </si>
  <si>
    <t>21,473</t>
  </si>
  <si>
    <t>070105591C 007</t>
  </si>
  <si>
    <t>17,429</t>
  </si>
  <si>
    <t>070109101P</t>
  </si>
  <si>
    <t>499,860</t>
  </si>
  <si>
    <t>070115315A</t>
  </si>
  <si>
    <t>070115611Q</t>
  </si>
  <si>
    <t>11,982</t>
  </si>
  <si>
    <t>070141015P</t>
  </si>
  <si>
    <t>405,594</t>
  </si>
  <si>
    <t>070253039D</t>
  </si>
  <si>
    <t>17,209</t>
  </si>
  <si>
    <t>070903115F</t>
  </si>
  <si>
    <t>036804</t>
  </si>
  <si>
    <t>50,416</t>
  </si>
  <si>
    <t>070903139B</t>
  </si>
  <si>
    <t>025402</t>
  </si>
  <si>
    <t>675,130</t>
  </si>
  <si>
    <t>070903327D</t>
  </si>
  <si>
    <t>103,579</t>
  </si>
  <si>
    <t>071105591C GLB</t>
  </si>
  <si>
    <t>10,013</t>
  </si>
  <si>
    <t>074103383E</t>
  </si>
  <si>
    <t>63,178</t>
  </si>
  <si>
    <t>074105251AC</t>
  </si>
  <si>
    <t>229,370</t>
  </si>
  <si>
    <t>074109243F</t>
  </si>
  <si>
    <t>66,135</t>
  </si>
  <si>
    <t>074115189B</t>
  </si>
  <si>
    <t>7,704</t>
  </si>
  <si>
    <t>074115441C</t>
  </si>
  <si>
    <t>3,502</t>
  </si>
  <si>
    <t>074145933AK</t>
  </si>
  <si>
    <t>044105</t>
  </si>
  <si>
    <t>36,973</t>
  </si>
  <si>
    <t>075103483F</t>
  </si>
  <si>
    <t>20,043</t>
  </si>
  <si>
    <t>076103383C</t>
  </si>
  <si>
    <t>71,192</t>
  </si>
  <si>
    <t>076103383D</t>
  </si>
  <si>
    <t>68,878</t>
  </si>
  <si>
    <t>076103383E</t>
  </si>
  <si>
    <t>50,783</t>
  </si>
  <si>
    <t>076115611A</t>
  </si>
  <si>
    <t>9,683</t>
  </si>
  <si>
    <t>076121132B</t>
  </si>
  <si>
    <t>024703</t>
  </si>
  <si>
    <t>10,206</t>
  </si>
  <si>
    <t>076911023A</t>
  </si>
  <si>
    <t>531,136</t>
  </si>
  <si>
    <t>077109244F</t>
  </si>
  <si>
    <t>55,788</t>
  </si>
  <si>
    <t>077109244H</t>
  </si>
  <si>
    <t>54,828</t>
  </si>
  <si>
    <t>077903015QX</t>
  </si>
  <si>
    <t>1 047,502</t>
  </si>
  <si>
    <t>078109601E</t>
  </si>
  <si>
    <t>37,576</t>
  </si>
  <si>
    <t>078117021A</t>
  </si>
  <si>
    <t>078919501A</t>
  </si>
  <si>
    <t>21,638</t>
  </si>
  <si>
    <t>079919523B</t>
  </si>
  <si>
    <t>07C103226</t>
  </si>
  <si>
    <t>4,252</t>
  </si>
  <si>
    <t>07C103226A</t>
  </si>
  <si>
    <t>3,725</t>
  </si>
  <si>
    <t>07C103226B</t>
  </si>
  <si>
    <t>2,962</t>
  </si>
  <si>
    <t>07K959253A</t>
  </si>
  <si>
    <t>031406</t>
  </si>
  <si>
    <t>389,080</t>
  </si>
  <si>
    <t>07L127026Q</t>
  </si>
  <si>
    <t>030803</t>
  </si>
  <si>
    <t>371,994</t>
  </si>
  <si>
    <t>07L903133</t>
  </si>
  <si>
    <t>035604</t>
  </si>
  <si>
    <t>65,704</t>
  </si>
  <si>
    <t>085311123N</t>
  </si>
  <si>
    <t>26,088</t>
  </si>
  <si>
    <t>085311431J</t>
  </si>
  <si>
    <t>034301</t>
  </si>
  <si>
    <t>8,880</t>
  </si>
  <si>
    <t>091311321A</t>
  </si>
  <si>
    <t>1,360</t>
  </si>
  <si>
    <t>09G919823</t>
  </si>
  <si>
    <t>196,858</t>
  </si>
  <si>
    <t>0AH911023H</t>
  </si>
  <si>
    <t>548,911</t>
  </si>
  <si>
    <t>0AH911287</t>
  </si>
  <si>
    <t>67,468</t>
  </si>
  <si>
    <t>0AM321219F</t>
  </si>
  <si>
    <t>033701</t>
  </si>
  <si>
    <t>68,636</t>
  </si>
  <si>
    <t>0AM911023B</t>
  </si>
  <si>
    <t>353,418</t>
  </si>
  <si>
    <t>0AM911023T</t>
  </si>
  <si>
    <t>024802</t>
  </si>
  <si>
    <t>457,061</t>
  </si>
  <si>
    <t>0AW409400</t>
  </si>
  <si>
    <t>6,579</t>
  </si>
  <si>
    <t>0AY598549A</t>
  </si>
  <si>
    <t>250,425</t>
  </si>
  <si>
    <t>0B1301242F</t>
  </si>
  <si>
    <t>034704</t>
  </si>
  <si>
    <t>10,158</t>
  </si>
  <si>
    <t>0B1311113B</t>
  </si>
  <si>
    <t>4,620</t>
  </si>
  <si>
    <t>0B1311295A</t>
  </si>
  <si>
    <t>030601</t>
  </si>
  <si>
    <t>41,149</t>
  </si>
  <si>
    <t>0B1311301</t>
  </si>
  <si>
    <t>179,195</t>
  </si>
  <si>
    <t>0B4409131G</t>
  </si>
  <si>
    <t>044306</t>
  </si>
  <si>
    <t>75,140</t>
  </si>
  <si>
    <t>0B4409227</t>
  </si>
  <si>
    <t>12,531</t>
  </si>
  <si>
    <t>0B5315105TA</t>
  </si>
  <si>
    <t>14,918</t>
  </si>
  <si>
    <t>0B5315105TC</t>
  </si>
  <si>
    <t>14,808</t>
  </si>
  <si>
    <t>0B5323263G</t>
  </si>
  <si>
    <t>39,372</t>
  </si>
  <si>
    <t>0B5325330A</t>
  </si>
  <si>
    <t>13,157</t>
  </si>
  <si>
    <t>0B7141671</t>
  </si>
  <si>
    <t>043905</t>
  </si>
  <si>
    <t>152,829</t>
  </si>
  <si>
    <t>0B7311113E</t>
  </si>
  <si>
    <t>8,331</t>
  </si>
  <si>
    <t>0B7409189</t>
  </si>
  <si>
    <t>4,596</t>
  </si>
  <si>
    <t>0BA409189A</t>
  </si>
  <si>
    <t>18,209</t>
  </si>
  <si>
    <t>0C6311109</t>
  </si>
  <si>
    <t>040205</t>
  </si>
  <si>
    <t>14,292</t>
  </si>
  <si>
    <t>0C6311400</t>
  </si>
  <si>
    <t>24,875</t>
  </si>
  <si>
    <t>0C7398189A</t>
  </si>
  <si>
    <t>030605</t>
  </si>
  <si>
    <t>15,925</t>
  </si>
  <si>
    <t>0CK105317AA</t>
  </si>
  <si>
    <t>015607</t>
  </si>
  <si>
    <t>684,647</t>
  </si>
  <si>
    <t>0CS105266H</t>
  </si>
  <si>
    <t>011205</t>
  </si>
  <si>
    <t>651,375</t>
  </si>
  <si>
    <t>10-222A/28</t>
  </si>
  <si>
    <t>226,365</t>
  </si>
  <si>
    <t>101000005AB</t>
  </si>
  <si>
    <t>010403</t>
  </si>
  <si>
    <t>16,767</t>
  </si>
  <si>
    <t>101000041AC</t>
  </si>
  <si>
    <t>010202</t>
  </si>
  <si>
    <t>8,480</t>
  </si>
  <si>
    <t>101000054AD</t>
  </si>
  <si>
    <t>19,262</t>
  </si>
  <si>
    <t>101905611G</t>
  </si>
  <si>
    <t>010205</t>
  </si>
  <si>
    <t>15,394</t>
  </si>
  <si>
    <t>10222A</t>
  </si>
  <si>
    <t>026405</t>
  </si>
  <si>
    <t>111955993A</t>
  </si>
  <si>
    <t>4,998</t>
  </si>
  <si>
    <t>113035255A</t>
  </si>
  <si>
    <t>3,731</t>
  </si>
  <si>
    <t>171837015E</t>
  </si>
  <si>
    <t>036601</t>
  </si>
  <si>
    <t>31,282</t>
  </si>
  <si>
    <t>171881213B 2VK</t>
  </si>
  <si>
    <t>4,694</t>
  </si>
  <si>
    <t>17S837187  9B9</t>
  </si>
  <si>
    <t>4,928</t>
  </si>
  <si>
    <t>191955985A</t>
  </si>
  <si>
    <t>6,689</t>
  </si>
  <si>
    <t>1C0806640J</t>
  </si>
  <si>
    <t>024906</t>
  </si>
  <si>
    <t>69,125</t>
  </si>
  <si>
    <t>1C0809961E</t>
  </si>
  <si>
    <t>901201</t>
  </si>
  <si>
    <t>34,906</t>
  </si>
  <si>
    <t>1C0909605C 00E</t>
  </si>
  <si>
    <t>034901</t>
  </si>
  <si>
    <t>742,372</t>
  </si>
  <si>
    <t>1C0943125</t>
  </si>
  <si>
    <t>19,425</t>
  </si>
  <si>
    <t>1C0945511A RDW</t>
  </si>
  <si>
    <t>040403</t>
  </si>
  <si>
    <t>12,256</t>
  </si>
  <si>
    <t>1C9809962</t>
  </si>
  <si>
    <t>901401</t>
  </si>
  <si>
    <t>165,290</t>
  </si>
  <si>
    <t>1H0035551</t>
  </si>
  <si>
    <t>35,422</t>
  </si>
  <si>
    <t>1H0419335</t>
  </si>
  <si>
    <t>034304</t>
  </si>
  <si>
    <t>6,303</t>
  </si>
  <si>
    <t>1H0419517A</t>
  </si>
  <si>
    <t>034503</t>
  </si>
  <si>
    <t>4,477</t>
  </si>
  <si>
    <t>1H0807193</t>
  </si>
  <si>
    <t>035406</t>
  </si>
  <si>
    <t>4,044</t>
  </si>
  <si>
    <t>1H0809962</t>
  </si>
  <si>
    <t>900404</t>
  </si>
  <si>
    <t>25,102</t>
  </si>
  <si>
    <t>1H0823301A</t>
  </si>
  <si>
    <t>023502</t>
  </si>
  <si>
    <t>29,052</t>
  </si>
  <si>
    <t>1H0823509B</t>
  </si>
  <si>
    <t>35,690</t>
  </si>
  <si>
    <t>1H0837141</t>
  </si>
  <si>
    <t>025101</t>
  </si>
  <si>
    <t>10,585</t>
  </si>
  <si>
    <t>1H0837209</t>
  </si>
  <si>
    <t>036203</t>
  </si>
  <si>
    <t>1,709</t>
  </si>
  <si>
    <t>1H0837581D B41</t>
  </si>
  <si>
    <t>035205</t>
  </si>
  <si>
    <t>15,210</t>
  </si>
  <si>
    <t>1H0853517  B41</t>
  </si>
  <si>
    <t>19,306</t>
  </si>
  <si>
    <t>1H0853518  B41</t>
  </si>
  <si>
    <t>18,921</t>
  </si>
  <si>
    <t>1H0853586</t>
  </si>
  <si>
    <t>036604</t>
  </si>
  <si>
    <t>0,475</t>
  </si>
  <si>
    <t>1H0853714C</t>
  </si>
  <si>
    <t>3,644</t>
  </si>
  <si>
    <t>1H0919149A</t>
  </si>
  <si>
    <t>67,260</t>
  </si>
  <si>
    <t>1H0959481B</t>
  </si>
  <si>
    <t>27,877</t>
  </si>
  <si>
    <t>1H0959621A</t>
  </si>
  <si>
    <t>51,218</t>
  </si>
  <si>
    <t>1H1837015M</t>
  </si>
  <si>
    <t>024701</t>
  </si>
  <si>
    <t>108,502</t>
  </si>
  <si>
    <t>1H1837016M</t>
  </si>
  <si>
    <t>143,642</t>
  </si>
  <si>
    <t>1H4853535  B41</t>
  </si>
  <si>
    <t>19,123</t>
  </si>
  <si>
    <t>1H4853536  B41</t>
  </si>
  <si>
    <t>17,293</t>
  </si>
  <si>
    <t>1H6819756  01C</t>
  </si>
  <si>
    <t>26,557</t>
  </si>
  <si>
    <t>1J0012255</t>
  </si>
  <si>
    <t>11,500</t>
  </si>
  <si>
    <t>1J0122291D</t>
  </si>
  <si>
    <t>025304</t>
  </si>
  <si>
    <t>5,587</t>
  </si>
  <si>
    <t>1J0131128</t>
  </si>
  <si>
    <t>44,280</t>
  </si>
  <si>
    <t>1J0411314R</t>
  </si>
  <si>
    <t>043703</t>
  </si>
  <si>
    <t>7,804</t>
  </si>
  <si>
    <t>1J0412319C</t>
  </si>
  <si>
    <t>033902</t>
  </si>
  <si>
    <t>10,305</t>
  </si>
  <si>
    <t>1J0412331C</t>
  </si>
  <si>
    <t>035702</t>
  </si>
  <si>
    <t>20,936</t>
  </si>
  <si>
    <t>1J0422803H</t>
  </si>
  <si>
    <t>97,826</t>
  </si>
  <si>
    <t>1J0422804H</t>
  </si>
  <si>
    <t>034306</t>
  </si>
  <si>
    <t>89,628</t>
  </si>
  <si>
    <t>1J0422812B</t>
  </si>
  <si>
    <t>035902</t>
  </si>
  <si>
    <t>34,868</t>
  </si>
  <si>
    <t>1J0512131B</t>
  </si>
  <si>
    <t>033906</t>
  </si>
  <si>
    <t>22,987</t>
  </si>
  <si>
    <t>1J0512149B</t>
  </si>
  <si>
    <t>6,553</t>
  </si>
  <si>
    <t>1J0601171  XRW</t>
  </si>
  <si>
    <t>7,573</t>
  </si>
  <si>
    <t>1J0609741B</t>
  </si>
  <si>
    <t>0,571</t>
  </si>
  <si>
    <t>1J0609745H</t>
  </si>
  <si>
    <t>1,124</t>
  </si>
  <si>
    <t>1J0609746G</t>
  </si>
  <si>
    <t>1,079</t>
  </si>
  <si>
    <t>1J0615301P</t>
  </si>
  <si>
    <t>021207</t>
  </si>
  <si>
    <t>141,347</t>
  </si>
  <si>
    <t>1J0615601N</t>
  </si>
  <si>
    <t>44,197</t>
  </si>
  <si>
    <t>1J0698151C</t>
  </si>
  <si>
    <t>040206</t>
  </si>
  <si>
    <t>95,635</t>
  </si>
  <si>
    <t>1J0698671</t>
  </si>
  <si>
    <t>14,408</t>
  </si>
  <si>
    <t>1J0711113  FEU</t>
  </si>
  <si>
    <t>035802</t>
  </si>
  <si>
    <t>66,571</t>
  </si>
  <si>
    <t>1J0721381</t>
  </si>
  <si>
    <t>50</t>
  </si>
  <si>
    <t>0,643</t>
  </si>
  <si>
    <t>1J0806157F</t>
  </si>
  <si>
    <t>037006</t>
  </si>
  <si>
    <t>13,110</t>
  </si>
  <si>
    <t>1J0809961A</t>
  </si>
  <si>
    <t>901004</t>
  </si>
  <si>
    <t>55,929</t>
  </si>
  <si>
    <t>1J0809962B</t>
  </si>
  <si>
    <t>900502</t>
  </si>
  <si>
    <t>1J0810971E</t>
  </si>
  <si>
    <t>901203</t>
  </si>
  <si>
    <t>61,382</t>
  </si>
  <si>
    <t>1J0819022A</t>
  </si>
  <si>
    <t>76,531</t>
  </si>
  <si>
    <t>1J0819705A 01C</t>
  </si>
  <si>
    <t>8,381</t>
  </si>
  <si>
    <t>1J0820803N</t>
  </si>
  <si>
    <t>036505</t>
  </si>
  <si>
    <t>1 105,073</t>
  </si>
  <si>
    <t>1J0823301</t>
  </si>
  <si>
    <t>023501</t>
  </si>
  <si>
    <t>22,247</t>
  </si>
  <si>
    <t>1J0823302A</t>
  </si>
  <si>
    <t>20,340</t>
  </si>
  <si>
    <t>1J0837868</t>
  </si>
  <si>
    <t>2,346</t>
  </si>
  <si>
    <t>1J0857474B 1QA</t>
  </si>
  <si>
    <t>6,698</t>
  </si>
  <si>
    <t>1J0857520A 01C</t>
  </si>
  <si>
    <t>7,679</t>
  </si>
  <si>
    <t>1J0857819H</t>
  </si>
  <si>
    <t>44,855</t>
  </si>
  <si>
    <t>1J0906381</t>
  </si>
  <si>
    <t>18,606</t>
  </si>
  <si>
    <t>1J0909608A</t>
  </si>
  <si>
    <t>016001</t>
  </si>
  <si>
    <t>362,038</t>
  </si>
  <si>
    <t>1J0915335C</t>
  </si>
  <si>
    <t>30,695</t>
  </si>
  <si>
    <t>1J0919133B</t>
  </si>
  <si>
    <t>10,081</t>
  </si>
  <si>
    <t>1J0919149A</t>
  </si>
  <si>
    <t>59,567</t>
  </si>
  <si>
    <t>1J0919307  9B9</t>
  </si>
  <si>
    <t>043903</t>
  </si>
  <si>
    <t>1J0919506G</t>
  </si>
  <si>
    <t>245,138</t>
  </si>
  <si>
    <t>1J0919673R</t>
  </si>
  <si>
    <t>65,478</t>
  </si>
  <si>
    <t>1J0941295C</t>
  </si>
  <si>
    <t>34,049</t>
  </si>
  <si>
    <t>1J0941953</t>
  </si>
  <si>
    <t>1,593</t>
  </si>
  <si>
    <t>1J0947103D Y20</t>
  </si>
  <si>
    <t>53,697</t>
  </si>
  <si>
    <t>1J0955665C</t>
  </si>
  <si>
    <t>4,950</t>
  </si>
  <si>
    <t>1J0955998C</t>
  </si>
  <si>
    <t>3,141</t>
  </si>
  <si>
    <t>1J0959481</t>
  </si>
  <si>
    <t>34,846</t>
  </si>
  <si>
    <t>1J0959481A</t>
  </si>
  <si>
    <t>030806</t>
  </si>
  <si>
    <t>32,142</t>
  </si>
  <si>
    <t>1J0962125A 01C</t>
  </si>
  <si>
    <t>030603</t>
  </si>
  <si>
    <t>29,126</t>
  </si>
  <si>
    <t>1J0971584J</t>
  </si>
  <si>
    <t>39,034</t>
  </si>
  <si>
    <t>1J0973701A</t>
  </si>
  <si>
    <t>030604</t>
  </si>
  <si>
    <t>3,186</t>
  </si>
  <si>
    <t>1J0973705</t>
  </si>
  <si>
    <t>8,194</t>
  </si>
  <si>
    <t>1J0973724</t>
  </si>
  <si>
    <t>10,883</t>
  </si>
  <si>
    <t>1J1819537C B41</t>
  </si>
  <si>
    <t>030207</t>
  </si>
  <si>
    <t>14,082</t>
  </si>
  <si>
    <t>1J1823533C B41</t>
  </si>
  <si>
    <t>18,684</t>
  </si>
  <si>
    <t>1J1823533C U71</t>
  </si>
  <si>
    <t>11,366</t>
  </si>
  <si>
    <t>1J1955409D</t>
  </si>
  <si>
    <t>36,520</t>
  </si>
  <si>
    <t>1J2721403A</t>
  </si>
  <si>
    <t>030401</t>
  </si>
  <si>
    <t>15,733</t>
  </si>
  <si>
    <t>1J5853601</t>
  </si>
  <si>
    <t>1JE615301</t>
  </si>
  <si>
    <t>55,674</t>
  </si>
  <si>
    <t>1K0011031P</t>
  </si>
  <si>
    <t>113,402</t>
  </si>
  <si>
    <t>1K0035501</t>
  </si>
  <si>
    <t>023705</t>
  </si>
  <si>
    <t>47,825</t>
  </si>
  <si>
    <t>1K0121058AD</t>
  </si>
  <si>
    <t>1K0121073R</t>
  </si>
  <si>
    <t>023504</t>
  </si>
  <si>
    <t>11,456</t>
  </si>
  <si>
    <t>1K0121087P</t>
  </si>
  <si>
    <t>7,454</t>
  </si>
  <si>
    <t>1K0121101CP</t>
  </si>
  <si>
    <t>3,152</t>
  </si>
  <si>
    <t>1K0121367D</t>
  </si>
  <si>
    <t>1K0121367F</t>
  </si>
  <si>
    <t>40</t>
  </si>
  <si>
    <t>1K0121447EB</t>
  </si>
  <si>
    <t>1,704</t>
  </si>
  <si>
    <t>1K0122058L</t>
  </si>
  <si>
    <t>1K0122291P</t>
  </si>
  <si>
    <t>035306</t>
  </si>
  <si>
    <t>49,874</t>
  </si>
  <si>
    <t>1K0199111D</t>
  </si>
  <si>
    <t>82,356</t>
  </si>
  <si>
    <t>1K0199262AS</t>
  </si>
  <si>
    <t>035607</t>
  </si>
  <si>
    <t>118,264</t>
  </si>
  <si>
    <t>1K0199262L</t>
  </si>
  <si>
    <t>015807</t>
  </si>
  <si>
    <t>121,889</t>
  </si>
  <si>
    <t>1K0199296J</t>
  </si>
  <si>
    <t>036207</t>
  </si>
  <si>
    <t>197,903</t>
  </si>
  <si>
    <t>1K0199359E</t>
  </si>
  <si>
    <t>22,537</t>
  </si>
  <si>
    <t>1K0199588</t>
  </si>
  <si>
    <t>6,175</t>
  </si>
  <si>
    <t>1K0199855BB</t>
  </si>
  <si>
    <t>50,726</t>
  </si>
  <si>
    <t>1K0201293D</t>
  </si>
  <si>
    <t>28,990</t>
  </si>
  <si>
    <t>1K0201294C</t>
  </si>
  <si>
    <t>1K0201827A</t>
  </si>
  <si>
    <t>13,007</t>
  </si>
  <si>
    <t>1K0253115Q</t>
  </si>
  <si>
    <t>4,288</t>
  </si>
  <si>
    <t>1K0253147F</t>
  </si>
  <si>
    <t>6,881</t>
  </si>
  <si>
    <t>1K0298403A</t>
  </si>
  <si>
    <t>56,855</t>
  </si>
  <si>
    <t>1K0407182</t>
  </si>
  <si>
    <t>97</t>
  </si>
  <si>
    <t>16,033</t>
  </si>
  <si>
    <t>1K0407357C</t>
  </si>
  <si>
    <t>1,129</t>
  </si>
  <si>
    <t>1K0407357D</t>
  </si>
  <si>
    <t>45</t>
  </si>
  <si>
    <t>1,498</t>
  </si>
  <si>
    <t>1K0412249B</t>
  </si>
  <si>
    <t>034302</t>
  </si>
  <si>
    <t>205</t>
  </si>
  <si>
    <t>17,159</t>
  </si>
  <si>
    <t>1K0423811J</t>
  </si>
  <si>
    <t>47,125</t>
  </si>
  <si>
    <t>1K0423812J</t>
  </si>
  <si>
    <t>1K0501475</t>
  </si>
  <si>
    <t>2,187</t>
  </si>
  <si>
    <t>1K0513425A</t>
  </si>
  <si>
    <t>3,507</t>
  </si>
  <si>
    <t>1K0601149J 8Z8</t>
  </si>
  <si>
    <t>030206</t>
  </si>
  <si>
    <t>18,153</t>
  </si>
  <si>
    <t>1K0612041CH</t>
  </si>
  <si>
    <t>35,619</t>
  </si>
  <si>
    <t>1K0614167C</t>
  </si>
  <si>
    <t>0,728</t>
  </si>
  <si>
    <t>1K0615124M</t>
  </si>
  <si>
    <t>147,613</t>
  </si>
  <si>
    <t>1K0615125B</t>
  </si>
  <si>
    <t>125,143</t>
  </si>
  <si>
    <t>1K0698137A</t>
  </si>
  <si>
    <t>41,847</t>
  </si>
  <si>
    <t>1K0698471B</t>
  </si>
  <si>
    <t>036504</t>
  </si>
  <si>
    <t>15,985</t>
  </si>
  <si>
    <t>1K0711067</t>
  </si>
  <si>
    <t>1,175</t>
  </si>
  <si>
    <t>1K0711124</t>
  </si>
  <si>
    <t>4,609</t>
  </si>
  <si>
    <t>1K0711699A</t>
  </si>
  <si>
    <t>1K0721169</t>
  </si>
  <si>
    <t>1K0805911B</t>
  </si>
  <si>
    <t>900603</t>
  </si>
  <si>
    <t>19,315</t>
  </si>
  <si>
    <t>1K0805911F</t>
  </si>
  <si>
    <t>901003</t>
  </si>
  <si>
    <t>36,419</t>
  </si>
  <si>
    <t>1K0805911K</t>
  </si>
  <si>
    <t>900504</t>
  </si>
  <si>
    <t>1K0805912B</t>
  </si>
  <si>
    <t>900702</t>
  </si>
  <si>
    <t>15,379</t>
  </si>
  <si>
    <t>1K0805912C</t>
  </si>
  <si>
    <t>1K0805912E</t>
  </si>
  <si>
    <t>25,613</t>
  </si>
  <si>
    <t>1K0805977B</t>
  </si>
  <si>
    <t>900503</t>
  </si>
  <si>
    <t>42,397</t>
  </si>
  <si>
    <t>1K0805978B</t>
  </si>
  <si>
    <t>900901</t>
  </si>
  <si>
    <t>1K0810971B</t>
  </si>
  <si>
    <t>61,707</t>
  </si>
  <si>
    <t>1K0810972G</t>
  </si>
  <si>
    <t>900402</t>
  </si>
  <si>
    <t>1K0820808F</t>
  </si>
  <si>
    <t>036706</t>
  </si>
  <si>
    <t>1 035,113</t>
  </si>
  <si>
    <t>1K0820808FX</t>
  </si>
  <si>
    <t>036703</t>
  </si>
  <si>
    <t>1 032,192</t>
  </si>
  <si>
    <t>1K0820859SX</t>
  </si>
  <si>
    <t>036304</t>
  </si>
  <si>
    <t>871,642</t>
  </si>
  <si>
    <t>1K0823480</t>
  </si>
  <si>
    <t>024104</t>
  </si>
  <si>
    <t>29,215</t>
  </si>
  <si>
    <t>1K0825951</t>
  </si>
  <si>
    <t>282</t>
  </si>
  <si>
    <t>0,757</t>
  </si>
  <si>
    <t>1K0825962B</t>
  </si>
  <si>
    <t>1,580</t>
  </si>
  <si>
    <t>1K0837885A</t>
  </si>
  <si>
    <t>41,922</t>
  </si>
  <si>
    <t>1K0837886A</t>
  </si>
  <si>
    <t>024905</t>
  </si>
  <si>
    <t>41,429</t>
  </si>
  <si>
    <t>1K0839723</t>
  </si>
  <si>
    <t>0,583</t>
  </si>
  <si>
    <t>1K0853431  1W4</t>
  </si>
  <si>
    <t>041003</t>
  </si>
  <si>
    <t>26,541</t>
  </si>
  <si>
    <t>1K0853675K 739</t>
  </si>
  <si>
    <t>9,805</t>
  </si>
  <si>
    <t>1K0853675L 739</t>
  </si>
  <si>
    <t>10,284</t>
  </si>
  <si>
    <t>1K0853688  739</t>
  </si>
  <si>
    <t>22,226</t>
  </si>
  <si>
    <t>1K0857607N Y20</t>
  </si>
  <si>
    <t>41,874</t>
  </si>
  <si>
    <t>1K0858547  9B9</t>
  </si>
  <si>
    <t>037004</t>
  </si>
  <si>
    <t>5,178</t>
  </si>
  <si>
    <t>1K0864203  2ZZ</t>
  </si>
  <si>
    <t>16,241</t>
  </si>
  <si>
    <t>1K0886373C</t>
  </si>
  <si>
    <t>0,731</t>
  </si>
  <si>
    <t>1K0887233D 31X</t>
  </si>
  <si>
    <t>1,777</t>
  </si>
  <si>
    <t>1K0905849</t>
  </si>
  <si>
    <t>56,305</t>
  </si>
  <si>
    <t>1K0907375AK</t>
  </si>
  <si>
    <t>044305</t>
  </si>
  <si>
    <t>644,543</t>
  </si>
  <si>
    <t>1K0909605T</t>
  </si>
  <si>
    <t>1K0909605T 039</t>
  </si>
  <si>
    <t>443,239</t>
  </si>
  <si>
    <t>1K0919133D</t>
  </si>
  <si>
    <t>036006</t>
  </si>
  <si>
    <t>8,730</t>
  </si>
  <si>
    <t>1K0919242A 82V</t>
  </si>
  <si>
    <t>030205</t>
  </si>
  <si>
    <t>1,890</t>
  </si>
  <si>
    <t>1K0919341J 9B9</t>
  </si>
  <si>
    <t>12,782</t>
  </si>
  <si>
    <t>1K0919673AF</t>
  </si>
  <si>
    <t>044502</t>
  </si>
  <si>
    <t>118,795</t>
  </si>
  <si>
    <t>1K0927810E</t>
  </si>
  <si>
    <t>50,761</t>
  </si>
  <si>
    <t>1K0937701B</t>
  </si>
  <si>
    <t>20,480</t>
  </si>
  <si>
    <t>1K0941431BCREH</t>
  </si>
  <si>
    <t>84,728</t>
  </si>
  <si>
    <t>1K0953527C</t>
  </si>
  <si>
    <t>21,502</t>
  </si>
  <si>
    <t>1K0955455</t>
  </si>
  <si>
    <t>5,728</t>
  </si>
  <si>
    <t>1K0959565K REH</t>
  </si>
  <si>
    <t>031402</t>
  </si>
  <si>
    <t>46,699</t>
  </si>
  <si>
    <t>1K0962125</t>
  </si>
  <si>
    <t>33,543</t>
  </si>
  <si>
    <t>1K0971349DH</t>
  </si>
  <si>
    <t>040805</t>
  </si>
  <si>
    <t>53,773</t>
  </si>
  <si>
    <t>1K1823509E</t>
  </si>
  <si>
    <t>023906</t>
  </si>
  <si>
    <t>69,361</t>
  </si>
  <si>
    <t>1K1858543  9B9</t>
  </si>
  <si>
    <t>1,461</t>
  </si>
  <si>
    <t>1K1858544  9B9</t>
  </si>
  <si>
    <t>1,459</t>
  </si>
  <si>
    <t>1K2945511  RDW</t>
  </si>
  <si>
    <t>041005</t>
  </si>
  <si>
    <t>17,459</t>
  </si>
  <si>
    <t>1K3857756BAYLZ</t>
  </si>
  <si>
    <t>77,384</t>
  </si>
  <si>
    <t>1K4959857C REH</t>
  </si>
  <si>
    <t>61,281</t>
  </si>
  <si>
    <t>1K5805977B</t>
  </si>
  <si>
    <t>901101</t>
  </si>
  <si>
    <t>41,597</t>
  </si>
  <si>
    <t>1K5805978B</t>
  </si>
  <si>
    <t>900902</t>
  </si>
  <si>
    <t>1K5810971A</t>
  </si>
  <si>
    <t>53,491</t>
  </si>
  <si>
    <t>1K5837209  9B9</t>
  </si>
  <si>
    <t>1,120</t>
  </si>
  <si>
    <t>1K5853675B 739</t>
  </si>
  <si>
    <t>18,810</t>
  </si>
  <si>
    <t>1K5853687  739</t>
  </si>
  <si>
    <t>1K5919486A</t>
  </si>
  <si>
    <t>11,244</t>
  </si>
  <si>
    <t>1K5949101</t>
  </si>
  <si>
    <t>29,515</t>
  </si>
  <si>
    <t>1K6853687  739</t>
  </si>
  <si>
    <t>030801</t>
  </si>
  <si>
    <t>28,740</t>
  </si>
  <si>
    <t>1K6877236</t>
  </si>
  <si>
    <t>4,722</t>
  </si>
  <si>
    <t>1K6955651</t>
  </si>
  <si>
    <t>47,600</t>
  </si>
  <si>
    <t>1K8805911A</t>
  </si>
  <si>
    <t>46,954</t>
  </si>
  <si>
    <t>1K8805912A</t>
  </si>
  <si>
    <t>47,300</t>
  </si>
  <si>
    <t>1K8805945D 041</t>
  </si>
  <si>
    <t>043901</t>
  </si>
  <si>
    <t>31,118</t>
  </si>
  <si>
    <t>1K8823531B</t>
  </si>
  <si>
    <t>13,031</t>
  </si>
  <si>
    <t>1K8881327  9B9</t>
  </si>
  <si>
    <t>4,425</t>
  </si>
  <si>
    <t>1K8881328  9B9</t>
  </si>
  <si>
    <t>1K8919485A GRU</t>
  </si>
  <si>
    <t>025903</t>
  </si>
  <si>
    <t>10,835</t>
  </si>
  <si>
    <t>1K8919486A GRU</t>
  </si>
  <si>
    <t>1K8945300</t>
  </si>
  <si>
    <t>1,751</t>
  </si>
  <si>
    <t>1K8951171</t>
  </si>
  <si>
    <t>77,070</t>
  </si>
  <si>
    <t>1K9853687A 739</t>
  </si>
  <si>
    <t>20,360</t>
  </si>
  <si>
    <t>1KD971658</t>
  </si>
  <si>
    <t>030407</t>
  </si>
  <si>
    <t>38,920</t>
  </si>
  <si>
    <t>1KM823301</t>
  </si>
  <si>
    <t>023703</t>
  </si>
  <si>
    <t>26,439</t>
  </si>
  <si>
    <t>1M6867574A</t>
  </si>
  <si>
    <t>020403</t>
  </si>
  <si>
    <t>0,227</t>
  </si>
  <si>
    <t>1P0601165  UFT</t>
  </si>
  <si>
    <t>17,376</t>
  </si>
  <si>
    <t>1P0807241  GRU</t>
  </si>
  <si>
    <t>25,339</t>
  </si>
  <si>
    <t>1P0809957</t>
  </si>
  <si>
    <t>901301</t>
  </si>
  <si>
    <t>38,365</t>
  </si>
  <si>
    <t>1P0809958</t>
  </si>
  <si>
    <t>901403</t>
  </si>
  <si>
    <t>41,678</t>
  </si>
  <si>
    <t>1P0810969</t>
  </si>
  <si>
    <t>38,724</t>
  </si>
  <si>
    <t>1P0810970A</t>
  </si>
  <si>
    <t>901202</t>
  </si>
  <si>
    <t>25,978</t>
  </si>
  <si>
    <t>1P0823301</t>
  </si>
  <si>
    <t>023702</t>
  </si>
  <si>
    <t>27,064</t>
  </si>
  <si>
    <t>1P0823302</t>
  </si>
  <si>
    <t>023902</t>
  </si>
  <si>
    <t>26,305</t>
  </si>
  <si>
    <t>1P0823480</t>
  </si>
  <si>
    <t>22,570</t>
  </si>
  <si>
    <t>1P0823509C</t>
  </si>
  <si>
    <t>024105</t>
  </si>
  <si>
    <t>25,279</t>
  </si>
  <si>
    <t>1P0837581  9B9</t>
  </si>
  <si>
    <t>025302</t>
  </si>
  <si>
    <t>5,461</t>
  </si>
  <si>
    <t>1P0955120A</t>
  </si>
  <si>
    <t>136,664</t>
  </si>
  <si>
    <t>1P1837015B</t>
  </si>
  <si>
    <t>025107</t>
  </si>
  <si>
    <t>125,317</t>
  </si>
  <si>
    <t>1P1837016</t>
  </si>
  <si>
    <t>025104</t>
  </si>
  <si>
    <t>93,216</t>
  </si>
  <si>
    <t>1Q0035454A</t>
  </si>
  <si>
    <t>010507</t>
  </si>
  <si>
    <t>20,225</t>
  </si>
  <si>
    <t>1Q0805911D</t>
  </si>
  <si>
    <t>900202</t>
  </si>
  <si>
    <t>27,331</t>
  </si>
  <si>
    <t>1Q0805977B</t>
  </si>
  <si>
    <t>39,437</t>
  </si>
  <si>
    <t>1Q0805978B</t>
  </si>
  <si>
    <t>900903</t>
  </si>
  <si>
    <t>22,296</t>
  </si>
  <si>
    <t>1Q0810971A</t>
  </si>
  <si>
    <t>900604</t>
  </si>
  <si>
    <t>73,169</t>
  </si>
  <si>
    <t>1Q0810972</t>
  </si>
  <si>
    <t>901001</t>
  </si>
  <si>
    <t>33,455</t>
  </si>
  <si>
    <t>1Q0810972A</t>
  </si>
  <si>
    <t>901103</t>
  </si>
  <si>
    <t>73,170</t>
  </si>
  <si>
    <t>1Q0823301C</t>
  </si>
  <si>
    <t>22,122</t>
  </si>
  <si>
    <t>1Q0823302C</t>
  </si>
  <si>
    <t>023503</t>
  </si>
  <si>
    <t>24,589</t>
  </si>
  <si>
    <t>1Q1823509A</t>
  </si>
  <si>
    <t>023907</t>
  </si>
  <si>
    <t>24,591</t>
  </si>
  <si>
    <t>1Q1837113D VGE</t>
  </si>
  <si>
    <t>30,044</t>
  </si>
  <si>
    <t>1Q1837114C VGE</t>
  </si>
  <si>
    <t>1S0011031B</t>
  </si>
  <si>
    <t>48,386</t>
  </si>
  <si>
    <t>1S0121367C</t>
  </si>
  <si>
    <t>4,965</t>
  </si>
  <si>
    <t>1S0253115B</t>
  </si>
  <si>
    <t>6,328</t>
  </si>
  <si>
    <t>1S0611377</t>
  </si>
  <si>
    <t>19,578</t>
  </si>
  <si>
    <t>1S0809961E</t>
  </si>
  <si>
    <t>901104</t>
  </si>
  <si>
    <t>43,625</t>
  </si>
  <si>
    <t>1S0809962F</t>
  </si>
  <si>
    <t>55,843</t>
  </si>
  <si>
    <t>1S0820803C</t>
  </si>
  <si>
    <t>035505</t>
  </si>
  <si>
    <t>641,333</t>
  </si>
  <si>
    <t>1S0823186  9B9</t>
  </si>
  <si>
    <t>025305</t>
  </si>
  <si>
    <t>25,107</t>
  </si>
  <si>
    <t>1S0823301</t>
  </si>
  <si>
    <t>024106</t>
  </si>
  <si>
    <t>28,643</t>
  </si>
  <si>
    <t>1S0823302</t>
  </si>
  <si>
    <t>024107</t>
  </si>
  <si>
    <t>28,642</t>
  </si>
  <si>
    <t>1S0919275D</t>
  </si>
  <si>
    <t>025705</t>
  </si>
  <si>
    <t>64,834</t>
  </si>
  <si>
    <t>1S0919506</t>
  </si>
  <si>
    <t>126,562</t>
  </si>
  <si>
    <t>1S0941531  APW</t>
  </si>
  <si>
    <t>76,606</t>
  </si>
  <si>
    <t>1SL807241  GRU</t>
  </si>
  <si>
    <t>7,471</t>
  </si>
  <si>
    <t>1SL853687  739</t>
  </si>
  <si>
    <t>040202</t>
  </si>
  <si>
    <t>8,783</t>
  </si>
  <si>
    <t>1T0121283A</t>
  </si>
  <si>
    <t>011106</t>
  </si>
  <si>
    <t>13,995</t>
  </si>
  <si>
    <t>1T0413031HE</t>
  </si>
  <si>
    <t>163,850</t>
  </si>
  <si>
    <t>1T0511359</t>
  </si>
  <si>
    <t>1T0805911M</t>
  </si>
  <si>
    <t>900704</t>
  </si>
  <si>
    <t>35,644</t>
  </si>
  <si>
    <t>1T0805912F</t>
  </si>
  <si>
    <t>900301</t>
  </si>
  <si>
    <t>35,643</t>
  </si>
  <si>
    <t>1T0805912G</t>
  </si>
  <si>
    <t>49,201</t>
  </si>
  <si>
    <t>1T0807889B</t>
  </si>
  <si>
    <t>8,354</t>
  </si>
  <si>
    <t>1T0807890B</t>
  </si>
  <si>
    <t>036407</t>
  </si>
  <si>
    <t>8,293</t>
  </si>
  <si>
    <t>1T0823302F</t>
  </si>
  <si>
    <t>38,821</t>
  </si>
  <si>
    <t>1T0823509C</t>
  </si>
  <si>
    <t>036204</t>
  </si>
  <si>
    <t>21,161</t>
  </si>
  <si>
    <t>1T0831412C</t>
  </si>
  <si>
    <t>035603</t>
  </si>
  <si>
    <t>62,951</t>
  </si>
  <si>
    <t>1T0853601E ULM</t>
  </si>
  <si>
    <t>30,316</t>
  </si>
  <si>
    <t>1T0909605C 007</t>
  </si>
  <si>
    <t>416,016</t>
  </si>
  <si>
    <t>1T0919475L</t>
  </si>
  <si>
    <t>664,461</t>
  </si>
  <si>
    <t>1T0941471</t>
  </si>
  <si>
    <t>131,575</t>
  </si>
  <si>
    <t>1T0941531B</t>
  </si>
  <si>
    <t>68,074</t>
  </si>
  <si>
    <t>1T0941531B REH</t>
  </si>
  <si>
    <t>1T0955110B GRU</t>
  </si>
  <si>
    <t>14,558</t>
  </si>
  <si>
    <t>1T0955665</t>
  </si>
  <si>
    <t>5,978</t>
  </si>
  <si>
    <t>1T1721321A 9B9</t>
  </si>
  <si>
    <t>40,501</t>
  </si>
  <si>
    <t>1T1823531C</t>
  </si>
  <si>
    <t>12,903</t>
  </si>
  <si>
    <t>1T1837141D</t>
  </si>
  <si>
    <t>8,180</t>
  </si>
  <si>
    <t>1T1959565K REH</t>
  </si>
  <si>
    <t>45,549</t>
  </si>
  <si>
    <t>1U0823509G</t>
  </si>
  <si>
    <t>38,954</t>
  </si>
  <si>
    <t>1U0837167A</t>
  </si>
  <si>
    <t>75,732</t>
  </si>
  <si>
    <t>1Y1959527A 2QL</t>
  </si>
  <si>
    <t>6,048</t>
  </si>
  <si>
    <t>1Z0823509F</t>
  </si>
  <si>
    <t>32,273</t>
  </si>
  <si>
    <t>1Z0837732A</t>
  </si>
  <si>
    <t>0,497</t>
  </si>
  <si>
    <t>2085/2</t>
  </si>
  <si>
    <t>6,956</t>
  </si>
  <si>
    <t>281415801D</t>
  </si>
  <si>
    <t>034103</t>
  </si>
  <si>
    <t>135,786</t>
  </si>
  <si>
    <t>2D0407140</t>
  </si>
  <si>
    <t>11,172</t>
  </si>
  <si>
    <t>2D0411051</t>
  </si>
  <si>
    <t>043902</t>
  </si>
  <si>
    <t>50,142</t>
  </si>
  <si>
    <t>2D0411055</t>
  </si>
  <si>
    <t>6,581</t>
  </si>
  <si>
    <t>2D0501627A</t>
  </si>
  <si>
    <t>9,986</t>
  </si>
  <si>
    <t>2D0947105</t>
  </si>
  <si>
    <t>11,384</t>
  </si>
  <si>
    <t>2D1843456B</t>
  </si>
  <si>
    <t>035803</t>
  </si>
  <si>
    <t>2,585</t>
  </si>
  <si>
    <t>2E0011031</t>
  </si>
  <si>
    <t>192,607</t>
  </si>
  <si>
    <t>2E0012243</t>
  </si>
  <si>
    <t>3,782</t>
  </si>
  <si>
    <t>2E0035793</t>
  </si>
  <si>
    <t>11,533</t>
  </si>
  <si>
    <t>2E0325477A</t>
  </si>
  <si>
    <t>39,938</t>
  </si>
  <si>
    <t>2E0419959C</t>
  </si>
  <si>
    <t>170,889</t>
  </si>
  <si>
    <t>2E0422155C</t>
  </si>
  <si>
    <t>390,646</t>
  </si>
  <si>
    <t>2E0501297A</t>
  </si>
  <si>
    <t>86,876</t>
  </si>
  <si>
    <t>2E0511413N</t>
  </si>
  <si>
    <t>9,155</t>
  </si>
  <si>
    <t>2E0511413P</t>
  </si>
  <si>
    <t>2E0800375E</t>
  </si>
  <si>
    <t>385,809</t>
  </si>
  <si>
    <t>2E0805211C</t>
  </si>
  <si>
    <t>026507</t>
  </si>
  <si>
    <t>52,470</t>
  </si>
  <si>
    <t>2E0823301</t>
  </si>
  <si>
    <t>024302</t>
  </si>
  <si>
    <t>38,449</t>
  </si>
  <si>
    <t>2E0823302</t>
  </si>
  <si>
    <t>39,617</t>
  </si>
  <si>
    <t>2E0837087</t>
  </si>
  <si>
    <t>1,131</t>
  </si>
  <si>
    <t>2E0837177</t>
  </si>
  <si>
    <t>23,598</t>
  </si>
  <si>
    <t>2E0837205C</t>
  </si>
  <si>
    <t>33,612</t>
  </si>
  <si>
    <t>2E0837209</t>
  </si>
  <si>
    <t>3,451</t>
  </si>
  <si>
    <t>2E0837341</t>
  </si>
  <si>
    <t>031006</t>
  </si>
  <si>
    <t>9,103</t>
  </si>
  <si>
    <t>2E0853675A</t>
  </si>
  <si>
    <t>22,150</t>
  </si>
  <si>
    <t>2E0853687A</t>
  </si>
  <si>
    <t>24,576</t>
  </si>
  <si>
    <t>2E0863814A</t>
  </si>
  <si>
    <t>39,511</t>
  </si>
  <si>
    <t>2E0863814B</t>
  </si>
  <si>
    <t>23,912</t>
  </si>
  <si>
    <t>2E0868307C</t>
  </si>
  <si>
    <t>1,023</t>
  </si>
  <si>
    <t>2E0906206G</t>
  </si>
  <si>
    <t>10,156</t>
  </si>
  <si>
    <t>2E0907457A</t>
  </si>
  <si>
    <t>11,132</t>
  </si>
  <si>
    <t>2E0907508C</t>
  </si>
  <si>
    <t>54,418</t>
  </si>
  <si>
    <t>2E0919307</t>
  </si>
  <si>
    <t>7,245</t>
  </si>
  <si>
    <t>2E0943021A</t>
  </si>
  <si>
    <t>14,691</t>
  </si>
  <si>
    <t>2E0943021B</t>
  </si>
  <si>
    <t>15,654</t>
  </si>
  <si>
    <t>2E0945105</t>
  </si>
  <si>
    <t>7,151</t>
  </si>
  <si>
    <t>2E0945230</t>
  </si>
  <si>
    <t>030602</t>
  </si>
  <si>
    <t>2,425</t>
  </si>
  <si>
    <t>2E0945515B</t>
  </si>
  <si>
    <t>20,836</t>
  </si>
  <si>
    <t>2E0951115F</t>
  </si>
  <si>
    <t>41,341</t>
  </si>
  <si>
    <t>2E0955455</t>
  </si>
  <si>
    <t>4,677</t>
  </si>
  <si>
    <t>2E0955465</t>
  </si>
  <si>
    <t>041203</t>
  </si>
  <si>
    <t>1,265</t>
  </si>
  <si>
    <t>2E0955651</t>
  </si>
  <si>
    <t>32,223</t>
  </si>
  <si>
    <t>2E0959145A</t>
  </si>
  <si>
    <t>41,469</t>
  </si>
  <si>
    <t>2E1827154A</t>
  </si>
  <si>
    <t>87,476</t>
  </si>
  <si>
    <t>2E1837016A</t>
  </si>
  <si>
    <t>53,475</t>
  </si>
  <si>
    <t>2E1837016C</t>
  </si>
  <si>
    <t>024904</t>
  </si>
  <si>
    <t>72,514</t>
  </si>
  <si>
    <t>2E1843703A</t>
  </si>
  <si>
    <t>48,551</t>
  </si>
  <si>
    <t>2E1853600</t>
  </si>
  <si>
    <t>035903</t>
  </si>
  <si>
    <t>34,990</t>
  </si>
  <si>
    <t>2E1857587E</t>
  </si>
  <si>
    <t>036004</t>
  </si>
  <si>
    <t>41,290</t>
  </si>
  <si>
    <t>2E3853687</t>
  </si>
  <si>
    <t>23,149</t>
  </si>
  <si>
    <t>2H0011031</t>
  </si>
  <si>
    <t>011307</t>
  </si>
  <si>
    <t>35</t>
  </si>
  <si>
    <t>99,109</t>
  </si>
  <si>
    <t>2H0121345</t>
  </si>
  <si>
    <t>021002</t>
  </si>
  <si>
    <t>5,007</t>
  </si>
  <si>
    <t>2H0129604</t>
  </si>
  <si>
    <t>17,009</t>
  </si>
  <si>
    <t>2H0131261</t>
  </si>
  <si>
    <t>48</t>
  </si>
  <si>
    <t>2,301</t>
  </si>
  <si>
    <t>2H0253115</t>
  </si>
  <si>
    <t>3,943</t>
  </si>
  <si>
    <t>2H0419804</t>
  </si>
  <si>
    <t>034507</t>
  </si>
  <si>
    <t>99,702</t>
  </si>
  <si>
    <t>2H0422405</t>
  </si>
  <si>
    <t>2H0501107</t>
  </si>
  <si>
    <t>155,622</t>
  </si>
  <si>
    <t>2H0609617</t>
  </si>
  <si>
    <t>145,226</t>
  </si>
  <si>
    <t>2H0698137</t>
  </si>
  <si>
    <t>67,935</t>
  </si>
  <si>
    <t>2H0698137A</t>
  </si>
  <si>
    <t>62,966</t>
  </si>
  <si>
    <t>2H0698525</t>
  </si>
  <si>
    <t>016607</t>
  </si>
  <si>
    <t>106,055</t>
  </si>
  <si>
    <t>2H0698545</t>
  </si>
  <si>
    <t>22,111</t>
  </si>
  <si>
    <t>2H0711113J A0Q</t>
  </si>
  <si>
    <t>143,094</t>
  </si>
  <si>
    <t>2H0721401A</t>
  </si>
  <si>
    <t>026304</t>
  </si>
  <si>
    <t>56,130</t>
  </si>
  <si>
    <t>2H0807155  9B9</t>
  </si>
  <si>
    <t>030406</t>
  </si>
  <si>
    <t>12,532</t>
  </si>
  <si>
    <t>2H0809962B</t>
  </si>
  <si>
    <t>901102</t>
  </si>
  <si>
    <t>60,806</t>
  </si>
  <si>
    <t>2H0823302A</t>
  </si>
  <si>
    <t>40,756</t>
  </si>
  <si>
    <t>2H0823509A</t>
  </si>
  <si>
    <t>40,478</t>
  </si>
  <si>
    <t>2H0823509B</t>
  </si>
  <si>
    <t>32,504</t>
  </si>
  <si>
    <t>2H0853675B GQF</t>
  </si>
  <si>
    <t>14,349</t>
  </si>
  <si>
    <t>2H0858553  9B9</t>
  </si>
  <si>
    <t>22,787</t>
  </si>
  <si>
    <t>2H0907047A ZJU</t>
  </si>
  <si>
    <t>845,594</t>
  </si>
  <si>
    <t>2H0919235D REH</t>
  </si>
  <si>
    <t>21,669</t>
  </si>
  <si>
    <t>2H0919673A</t>
  </si>
  <si>
    <t>96,007</t>
  </si>
  <si>
    <t>2H0927755B</t>
  </si>
  <si>
    <t>044501</t>
  </si>
  <si>
    <t>301,370</t>
  </si>
  <si>
    <t>2H0945097G</t>
  </si>
  <si>
    <t>75,210</t>
  </si>
  <si>
    <t>2H0955453</t>
  </si>
  <si>
    <t>119,789</t>
  </si>
  <si>
    <t>2H0955987</t>
  </si>
  <si>
    <t>12,036</t>
  </si>
  <si>
    <t>2H0959655  00N</t>
  </si>
  <si>
    <t>351,972</t>
  </si>
  <si>
    <t>2H0971387</t>
  </si>
  <si>
    <t>57</t>
  </si>
  <si>
    <t>26,146</t>
  </si>
  <si>
    <t>2H2919473D REH</t>
  </si>
  <si>
    <t>36,280</t>
  </si>
  <si>
    <t>2H5810971F</t>
  </si>
  <si>
    <t>99,170</t>
  </si>
  <si>
    <t>2H5810972F</t>
  </si>
  <si>
    <t>900304</t>
  </si>
  <si>
    <t>90,280</t>
  </si>
  <si>
    <t>2H5853630A ULM</t>
  </si>
  <si>
    <t>036002</t>
  </si>
  <si>
    <t>25,714</t>
  </si>
  <si>
    <t>2H5853932D</t>
  </si>
  <si>
    <t>031201</t>
  </si>
  <si>
    <t>12,692</t>
  </si>
  <si>
    <t>2H7839408  03C</t>
  </si>
  <si>
    <t>124,666</t>
  </si>
  <si>
    <t>2K0011031B</t>
  </si>
  <si>
    <t>69,711</t>
  </si>
  <si>
    <t>2K0422154A</t>
  </si>
  <si>
    <t>348,113</t>
  </si>
  <si>
    <t>2K0599173H</t>
  </si>
  <si>
    <t>14,802</t>
  </si>
  <si>
    <t>2K0807241  7G9</t>
  </si>
  <si>
    <t>6,204</t>
  </si>
  <si>
    <t>2K0810971D</t>
  </si>
  <si>
    <t>51,952</t>
  </si>
  <si>
    <t>2K0827341</t>
  </si>
  <si>
    <t>1,097</t>
  </si>
  <si>
    <t>2K0827506F 9B9</t>
  </si>
  <si>
    <t>035402</t>
  </si>
  <si>
    <t>2K0827565H 9B9</t>
  </si>
  <si>
    <t>63,347</t>
  </si>
  <si>
    <t>2K0827565M 9B9</t>
  </si>
  <si>
    <t>98,976</t>
  </si>
  <si>
    <t>2K0837039A</t>
  </si>
  <si>
    <t>35,919</t>
  </si>
  <si>
    <t>2K0837581  9B9</t>
  </si>
  <si>
    <t>13,334</t>
  </si>
  <si>
    <t>2K0847773</t>
  </si>
  <si>
    <t>5,471</t>
  </si>
  <si>
    <t>2K0898703</t>
  </si>
  <si>
    <t>13,022</t>
  </si>
  <si>
    <t>2K0919673B</t>
  </si>
  <si>
    <t>81,970</t>
  </si>
  <si>
    <t>2K0920840EX</t>
  </si>
  <si>
    <t>439,428</t>
  </si>
  <si>
    <t>2K5505465A</t>
  </si>
  <si>
    <t>2K5805911</t>
  </si>
  <si>
    <t>34,613</t>
  </si>
  <si>
    <t>2K5805911J</t>
  </si>
  <si>
    <t>34,943</t>
  </si>
  <si>
    <t>2K5805912</t>
  </si>
  <si>
    <t>901404</t>
  </si>
  <si>
    <t>2K5805912E</t>
  </si>
  <si>
    <t>2K5823301</t>
  </si>
  <si>
    <t>37,161</t>
  </si>
  <si>
    <t>2K5823302</t>
  </si>
  <si>
    <t>2K5843352B</t>
  </si>
  <si>
    <t>41,997</t>
  </si>
  <si>
    <t>2K5853600  DPJ</t>
  </si>
  <si>
    <t>35,068</t>
  </si>
  <si>
    <t>2K5853630A ULM</t>
  </si>
  <si>
    <t>035804</t>
  </si>
  <si>
    <t>25,990</t>
  </si>
  <si>
    <t>2K5853687  739</t>
  </si>
  <si>
    <t>17,809</t>
  </si>
  <si>
    <t>2K5907438</t>
  </si>
  <si>
    <t>46,674</t>
  </si>
  <si>
    <t>2K5937086B Z0P</t>
  </si>
  <si>
    <t>453,237</t>
  </si>
  <si>
    <t>2K5951221</t>
  </si>
  <si>
    <t>43,848</t>
  </si>
  <si>
    <t>2K5998226</t>
  </si>
  <si>
    <t>30,555</t>
  </si>
  <si>
    <t>3122B</t>
  </si>
  <si>
    <t>77,204</t>
  </si>
  <si>
    <t>357411313A</t>
  </si>
  <si>
    <t>5,926</t>
  </si>
  <si>
    <t>357413175A</t>
  </si>
  <si>
    <t>033704</t>
  </si>
  <si>
    <t>19,335</t>
  </si>
  <si>
    <t>357711124A</t>
  </si>
  <si>
    <t>1,026</t>
  </si>
  <si>
    <t>357711145B</t>
  </si>
  <si>
    <t>6,154</t>
  </si>
  <si>
    <t>357711145C</t>
  </si>
  <si>
    <t>357837581  01C</t>
  </si>
  <si>
    <t>024901</t>
  </si>
  <si>
    <t>14,646</t>
  </si>
  <si>
    <t>357853586B</t>
  </si>
  <si>
    <t>0,525</t>
  </si>
  <si>
    <t>357919061A</t>
  </si>
  <si>
    <t>3,034</t>
  </si>
  <si>
    <t>357927843A</t>
  </si>
  <si>
    <t>41,018</t>
  </si>
  <si>
    <t>3A0119137C</t>
  </si>
  <si>
    <t>9,867</t>
  </si>
  <si>
    <t>3A0941589</t>
  </si>
  <si>
    <t>34,781</t>
  </si>
  <si>
    <t>3A9853630  739</t>
  </si>
  <si>
    <t>32,141</t>
  </si>
  <si>
    <t>3AA805300</t>
  </si>
  <si>
    <t>4,544</t>
  </si>
  <si>
    <t>3AA805911</t>
  </si>
  <si>
    <t>31,116</t>
  </si>
  <si>
    <t>3AA805911A</t>
  </si>
  <si>
    <t>3AA805912</t>
  </si>
  <si>
    <t>3AA805977</t>
  </si>
  <si>
    <t>900701</t>
  </si>
  <si>
    <t>55,579</t>
  </si>
  <si>
    <t>3AA805978</t>
  </si>
  <si>
    <t>900103</t>
  </si>
  <si>
    <t>3AA810971B</t>
  </si>
  <si>
    <t>900101</t>
  </si>
  <si>
    <t>66,060</t>
  </si>
  <si>
    <t>3AA810972B</t>
  </si>
  <si>
    <t>900104</t>
  </si>
  <si>
    <t>63,952</t>
  </si>
  <si>
    <t>3AA823301</t>
  </si>
  <si>
    <t>3AA823302</t>
  </si>
  <si>
    <t>023706</t>
  </si>
  <si>
    <t>3AA823480</t>
  </si>
  <si>
    <t>023903</t>
  </si>
  <si>
    <t>29,001</t>
  </si>
  <si>
    <t>3AA853675H GQF</t>
  </si>
  <si>
    <t>18,598</t>
  </si>
  <si>
    <t>3AA898813A</t>
  </si>
  <si>
    <t>20,060</t>
  </si>
  <si>
    <t>3AA937087E Z07</t>
  </si>
  <si>
    <t>043705</t>
  </si>
  <si>
    <t>440,066</t>
  </si>
  <si>
    <t>3AA955110  GRU</t>
  </si>
  <si>
    <t>9,420</t>
  </si>
  <si>
    <t>3AA955453J</t>
  </si>
  <si>
    <t>037007</t>
  </si>
  <si>
    <t>45,661</t>
  </si>
  <si>
    <t>3AA959433  Z01</t>
  </si>
  <si>
    <t>380,925</t>
  </si>
  <si>
    <t>3AA959702A Z05</t>
  </si>
  <si>
    <t>040602</t>
  </si>
  <si>
    <t>291,233</t>
  </si>
  <si>
    <t>3AA962243</t>
  </si>
  <si>
    <t>69,720</t>
  </si>
  <si>
    <t>3AB823509A</t>
  </si>
  <si>
    <t>023506</t>
  </si>
  <si>
    <t>51,367</t>
  </si>
  <si>
    <t>3AB823509C</t>
  </si>
  <si>
    <t>023707</t>
  </si>
  <si>
    <t>68,704</t>
  </si>
  <si>
    <t>3AB927238BGWHS</t>
  </si>
  <si>
    <t>49,777</t>
  </si>
  <si>
    <t>3AE807441A GRU</t>
  </si>
  <si>
    <t>8,965</t>
  </si>
  <si>
    <t>3AE861337  1QB</t>
  </si>
  <si>
    <t>5,228</t>
  </si>
  <si>
    <t>3AE885682  9B9</t>
  </si>
  <si>
    <t>55,633</t>
  </si>
  <si>
    <t>3AE919475</t>
  </si>
  <si>
    <t>135,328</t>
  </si>
  <si>
    <t>3AE945257</t>
  </si>
  <si>
    <t>19,486</t>
  </si>
  <si>
    <t>3AE945258</t>
  </si>
  <si>
    <t>16,410</t>
  </si>
  <si>
    <t>3AF943021A</t>
  </si>
  <si>
    <t>25,369</t>
  </si>
  <si>
    <t>3B0809957A 01C</t>
  </si>
  <si>
    <t>54,123</t>
  </si>
  <si>
    <t>3B0809958A 01C</t>
  </si>
  <si>
    <t>900601</t>
  </si>
  <si>
    <t>38,803</t>
  </si>
  <si>
    <t>3B0809961D 01C</t>
  </si>
  <si>
    <t>900501</t>
  </si>
  <si>
    <t>34,860</t>
  </si>
  <si>
    <t>3B0810972C 01C</t>
  </si>
  <si>
    <t>38,208</t>
  </si>
  <si>
    <t>3B0819145</t>
  </si>
  <si>
    <t>1,385</t>
  </si>
  <si>
    <t>3B0819145B</t>
  </si>
  <si>
    <t>0,553</t>
  </si>
  <si>
    <t>3B0819728D 2AQ</t>
  </si>
  <si>
    <t>197,423</t>
  </si>
  <si>
    <t>3B0823499C</t>
  </si>
  <si>
    <t>030805</t>
  </si>
  <si>
    <t>2,451</t>
  </si>
  <si>
    <t>3B0823509T</t>
  </si>
  <si>
    <t>55,122</t>
  </si>
  <si>
    <t>3B0827777  B41</t>
  </si>
  <si>
    <t>3B0837167G</t>
  </si>
  <si>
    <t>131,249</t>
  </si>
  <si>
    <t>3B0837187B 01C</t>
  </si>
  <si>
    <t>1,801</t>
  </si>
  <si>
    <t>3B0837575  A94</t>
  </si>
  <si>
    <t>8,498</t>
  </si>
  <si>
    <t>3B0837885D</t>
  </si>
  <si>
    <t>024705</t>
  </si>
  <si>
    <t>42,422</t>
  </si>
  <si>
    <t>3B0853601C ULM</t>
  </si>
  <si>
    <t>30,302</t>
  </si>
  <si>
    <t>3B0853675ABGQF</t>
  </si>
  <si>
    <t>15,508</t>
  </si>
  <si>
    <t>3B0853675ACGQF</t>
  </si>
  <si>
    <t>3B0853917  B41</t>
  </si>
  <si>
    <t>11,381</t>
  </si>
  <si>
    <t>3B0853918  B41</t>
  </si>
  <si>
    <t>3B0868243</t>
  </si>
  <si>
    <t>317</t>
  </si>
  <si>
    <t>0,850</t>
  </si>
  <si>
    <t>3B0953235D 01C</t>
  </si>
  <si>
    <t>20,461</t>
  </si>
  <si>
    <t>3B1837016CG</t>
  </si>
  <si>
    <t>025106</t>
  </si>
  <si>
    <t>183,515</t>
  </si>
  <si>
    <t>3B4839016AN</t>
  </si>
  <si>
    <t>165,561</t>
  </si>
  <si>
    <t>3B4839879A GRU</t>
  </si>
  <si>
    <t>9,755</t>
  </si>
  <si>
    <t>3B5827061C</t>
  </si>
  <si>
    <t>036001</t>
  </si>
  <si>
    <t>33,342</t>
  </si>
  <si>
    <t>3B7412377A</t>
  </si>
  <si>
    <t>28,065</t>
  </si>
  <si>
    <t>3B7601171  XRW</t>
  </si>
  <si>
    <t>84</t>
  </si>
  <si>
    <t>8,905</t>
  </si>
  <si>
    <t>3B9955435A 01C</t>
  </si>
  <si>
    <t>3B9955985A</t>
  </si>
  <si>
    <t>11,006</t>
  </si>
  <si>
    <t>3C0011031B</t>
  </si>
  <si>
    <t>143,302</t>
  </si>
  <si>
    <t>3C0199555N</t>
  </si>
  <si>
    <t>114,109</t>
  </si>
  <si>
    <t>3C0199855J</t>
  </si>
  <si>
    <t>52,127</t>
  </si>
  <si>
    <t>3C0199867D</t>
  </si>
  <si>
    <t>31,716</t>
  </si>
  <si>
    <t>3C0199867E</t>
  </si>
  <si>
    <t>32,517</t>
  </si>
  <si>
    <t>3C0201801E</t>
  </si>
  <si>
    <t>56,966</t>
  </si>
  <si>
    <t>3C0253683N</t>
  </si>
  <si>
    <t>020802</t>
  </si>
  <si>
    <t>55,834</t>
  </si>
  <si>
    <t>3C0407253F</t>
  </si>
  <si>
    <t>253,088</t>
  </si>
  <si>
    <t>3C0498103C</t>
  </si>
  <si>
    <t>173,411</t>
  </si>
  <si>
    <t>3C0505433K</t>
  </si>
  <si>
    <t>268,914</t>
  </si>
  <si>
    <t>3C0612041BE</t>
  </si>
  <si>
    <t>026102</t>
  </si>
  <si>
    <t>39,946</t>
  </si>
  <si>
    <t>3C0805911B 9B9</t>
  </si>
  <si>
    <t>36,019</t>
  </si>
  <si>
    <t>3C0805911C 9B9</t>
  </si>
  <si>
    <t>900102</t>
  </si>
  <si>
    <t>36,137</t>
  </si>
  <si>
    <t>3C0805912A 9B9</t>
  </si>
  <si>
    <t>37,319</t>
  </si>
  <si>
    <t>3C0805912B</t>
  </si>
  <si>
    <t>3C0805912B 9B9</t>
  </si>
  <si>
    <t>900803</t>
  </si>
  <si>
    <t>31,182</t>
  </si>
  <si>
    <t>3C0805977</t>
  </si>
  <si>
    <t>51,727</t>
  </si>
  <si>
    <t>3C0805978</t>
  </si>
  <si>
    <t>54,028</t>
  </si>
  <si>
    <t>3C0805984</t>
  </si>
  <si>
    <t>8,378</t>
  </si>
  <si>
    <t>3C0810971B 9B9</t>
  </si>
  <si>
    <t>71,962</t>
  </si>
  <si>
    <t>3C0810972B 9B9</t>
  </si>
  <si>
    <t>900801</t>
  </si>
  <si>
    <t>3C0823302B</t>
  </si>
  <si>
    <t>18,915</t>
  </si>
  <si>
    <t>3C0823480A</t>
  </si>
  <si>
    <t>024303</t>
  </si>
  <si>
    <t>3C0837033B</t>
  </si>
  <si>
    <t>17,296</t>
  </si>
  <si>
    <t>3C0837205  GRU</t>
  </si>
  <si>
    <t>62,533</t>
  </si>
  <si>
    <t>3C0837206  GRU</t>
  </si>
  <si>
    <t>3C0837209</t>
  </si>
  <si>
    <t>0,875</t>
  </si>
  <si>
    <t>3C0837279A</t>
  </si>
  <si>
    <t>5,446</t>
  </si>
  <si>
    <t>3C0837867C</t>
  </si>
  <si>
    <t>024903</t>
  </si>
  <si>
    <t>3C0837885J</t>
  </si>
  <si>
    <t>3C0837886J</t>
  </si>
  <si>
    <t>3C0837891</t>
  </si>
  <si>
    <t>6,443</t>
  </si>
  <si>
    <t>3C0839168</t>
  </si>
  <si>
    <t>7,604</t>
  </si>
  <si>
    <t>3C0853586</t>
  </si>
  <si>
    <t>90</t>
  </si>
  <si>
    <t>0,550</t>
  </si>
  <si>
    <t>3C0853600A MQH</t>
  </si>
  <si>
    <t>52,652</t>
  </si>
  <si>
    <t>3C0853675AJWWS</t>
  </si>
  <si>
    <t>3C0853675E 739</t>
  </si>
  <si>
    <t>18,247</t>
  </si>
  <si>
    <t>3C0853687A 739</t>
  </si>
  <si>
    <t>21,536</t>
  </si>
  <si>
    <t>3C0853934</t>
  </si>
  <si>
    <t>215</t>
  </si>
  <si>
    <t>0,125</t>
  </si>
  <si>
    <t>3C0853993A 3FZ</t>
  </si>
  <si>
    <t>15,584</t>
  </si>
  <si>
    <t>3C0857503  ZWB</t>
  </si>
  <si>
    <t>34,863</t>
  </si>
  <si>
    <t>3C0858548  9B9</t>
  </si>
  <si>
    <t>024807</t>
  </si>
  <si>
    <t>3,627</t>
  </si>
  <si>
    <t>3C0863077  9B9</t>
  </si>
  <si>
    <t>17,372</t>
  </si>
  <si>
    <t>3C0867333</t>
  </si>
  <si>
    <t>91</t>
  </si>
  <si>
    <t>0,425</t>
  </si>
  <si>
    <t>3C0881253A 9B9</t>
  </si>
  <si>
    <t>8,029</t>
  </si>
  <si>
    <t>3C0881254A 9B9</t>
  </si>
  <si>
    <t>7,399</t>
  </si>
  <si>
    <t>3C0898380</t>
  </si>
  <si>
    <t>10,655</t>
  </si>
  <si>
    <t>3C0898511</t>
  </si>
  <si>
    <t>3,752</t>
  </si>
  <si>
    <t>3C0898615</t>
  </si>
  <si>
    <t>17,252</t>
  </si>
  <si>
    <t>3C0898625</t>
  </si>
  <si>
    <t>9,663</t>
  </si>
  <si>
    <t>3C0906093A</t>
  </si>
  <si>
    <t>72,058</t>
  </si>
  <si>
    <t>3C0919299</t>
  </si>
  <si>
    <t>13,724</t>
  </si>
  <si>
    <t>3C0920871DXZ02</t>
  </si>
  <si>
    <t>884,508</t>
  </si>
  <si>
    <t>3C0937629B</t>
  </si>
  <si>
    <t>13,405</t>
  </si>
  <si>
    <t>3C0959433ARZ01</t>
  </si>
  <si>
    <t>360,259</t>
  </si>
  <si>
    <t>3C0959651</t>
  </si>
  <si>
    <t>81,760</t>
  </si>
  <si>
    <t>3C1820015M</t>
  </si>
  <si>
    <t>324,592</t>
  </si>
  <si>
    <t>3C1837015A</t>
  </si>
  <si>
    <t>127,617</t>
  </si>
  <si>
    <t>3C1837015B</t>
  </si>
  <si>
    <t>156,010</t>
  </si>
  <si>
    <t>3C1837114B TDZ</t>
  </si>
  <si>
    <t>3C1837142A</t>
  </si>
  <si>
    <t>8,469</t>
  </si>
  <si>
    <t>3C1907511A</t>
  </si>
  <si>
    <t>91,538</t>
  </si>
  <si>
    <t>3C4837085C</t>
  </si>
  <si>
    <t>030807</t>
  </si>
  <si>
    <t>19,210</t>
  </si>
  <si>
    <t>3C5839407C 03C</t>
  </si>
  <si>
    <t>29,560</t>
  </si>
  <si>
    <t>3C5863463AC1BS</t>
  </si>
  <si>
    <t>159,389</t>
  </si>
  <si>
    <t>3C5868357A</t>
  </si>
  <si>
    <t>6,284</t>
  </si>
  <si>
    <t>3C8201550C</t>
  </si>
  <si>
    <t>27,833</t>
  </si>
  <si>
    <t>3C8805911B 9B9</t>
  </si>
  <si>
    <t>900203</t>
  </si>
  <si>
    <t>31,266</t>
  </si>
  <si>
    <t>3C8805911D</t>
  </si>
  <si>
    <t>50,111</t>
  </si>
  <si>
    <t>3C8805912A 9B9</t>
  </si>
  <si>
    <t>3C8805977A</t>
  </si>
  <si>
    <t>57,357</t>
  </si>
  <si>
    <t>3C8805977C</t>
  </si>
  <si>
    <t>46,905</t>
  </si>
  <si>
    <t>3C8805978D</t>
  </si>
  <si>
    <t>57,780</t>
  </si>
  <si>
    <t>3C8823302A</t>
  </si>
  <si>
    <t>024101</t>
  </si>
  <si>
    <t>37,459</t>
  </si>
  <si>
    <t>3C8823480A</t>
  </si>
  <si>
    <t>25,455</t>
  </si>
  <si>
    <t>3C8827665</t>
  </si>
  <si>
    <t>17,335</t>
  </si>
  <si>
    <t>3C8837005A</t>
  </si>
  <si>
    <t>5,017</t>
  </si>
  <si>
    <t>3C8839085</t>
  </si>
  <si>
    <t>12,415</t>
  </si>
  <si>
    <t>3C8860285  9B9</t>
  </si>
  <si>
    <t>14,860</t>
  </si>
  <si>
    <t>3C8919475A</t>
  </si>
  <si>
    <t>179,024</t>
  </si>
  <si>
    <t>3C8937049AC</t>
  </si>
  <si>
    <t>515,024</t>
  </si>
  <si>
    <t>3C8955103</t>
  </si>
  <si>
    <t>043702</t>
  </si>
  <si>
    <t>48,173</t>
  </si>
  <si>
    <t>3C8955104</t>
  </si>
  <si>
    <t>50,927</t>
  </si>
  <si>
    <t>3C8971584E</t>
  </si>
  <si>
    <t>46,318</t>
  </si>
  <si>
    <t>3C8998225A</t>
  </si>
  <si>
    <t>59,484</t>
  </si>
  <si>
    <t>3C9867467  9B9</t>
  </si>
  <si>
    <t>6,300</t>
  </si>
  <si>
    <t>3D0615231</t>
  </si>
  <si>
    <t>14,483</t>
  </si>
  <si>
    <t>3D0941295</t>
  </si>
  <si>
    <t>119,157</t>
  </si>
  <si>
    <t>3D0943021A</t>
  </si>
  <si>
    <t>10,730</t>
  </si>
  <si>
    <t>3D0955681</t>
  </si>
  <si>
    <t>72,023</t>
  </si>
  <si>
    <t>3D1837015AP</t>
  </si>
  <si>
    <t>208,671</t>
  </si>
  <si>
    <t>3DD951221A</t>
  </si>
  <si>
    <t>85,508</t>
  </si>
  <si>
    <t>3DD951223A</t>
  </si>
  <si>
    <t>79,789</t>
  </si>
  <si>
    <t>3G0601149C XQI</t>
  </si>
  <si>
    <t>15,323</t>
  </si>
  <si>
    <t>3G0805911N</t>
  </si>
  <si>
    <t>30,099</t>
  </si>
  <si>
    <t>3G0805912Q</t>
  </si>
  <si>
    <t>30,149</t>
  </si>
  <si>
    <t>3G0805970F</t>
  </si>
  <si>
    <t>39,771</t>
  </si>
  <si>
    <t>3G0807155  GRU</t>
  </si>
  <si>
    <t>16,109</t>
  </si>
  <si>
    <t>3G0810971F</t>
  </si>
  <si>
    <t>63,953</t>
  </si>
  <si>
    <t>3G0810972G</t>
  </si>
  <si>
    <t>3G0823302</t>
  </si>
  <si>
    <t>023905</t>
  </si>
  <si>
    <t>3G0823315C</t>
  </si>
  <si>
    <t>2,430</t>
  </si>
  <si>
    <t>3G0823316C</t>
  </si>
  <si>
    <t>3G0823709</t>
  </si>
  <si>
    <t>12,781</t>
  </si>
  <si>
    <t>3G0853601B DPJ</t>
  </si>
  <si>
    <t>37,069</t>
  </si>
  <si>
    <t>3G0853687  2ZZ</t>
  </si>
  <si>
    <t>25,288</t>
  </si>
  <si>
    <t>3G0853992A GRU</t>
  </si>
  <si>
    <t>3G0853996C 9B9</t>
  </si>
  <si>
    <t>21,211</t>
  </si>
  <si>
    <t>3G0941633B ICX</t>
  </si>
  <si>
    <t>74,318</t>
  </si>
  <si>
    <t>3G0941633H ICX</t>
  </si>
  <si>
    <t>3G0945103A</t>
  </si>
  <si>
    <t>18,435</t>
  </si>
  <si>
    <t>3G0959565A ICX</t>
  </si>
  <si>
    <t>020805</t>
  </si>
  <si>
    <t>45,778</t>
  </si>
  <si>
    <t>3G0959565C ICX</t>
  </si>
  <si>
    <t>41,220</t>
  </si>
  <si>
    <t>3G0959831  WHS</t>
  </si>
  <si>
    <t>15,300</t>
  </si>
  <si>
    <t>3G1959839  WZU</t>
  </si>
  <si>
    <t>61,358</t>
  </si>
  <si>
    <t>3G5807441  GRU</t>
  </si>
  <si>
    <t>24,149</t>
  </si>
  <si>
    <t>3G5945309</t>
  </si>
  <si>
    <t>3G5945310</t>
  </si>
  <si>
    <t>3Q0905861A</t>
  </si>
  <si>
    <t>120,834</t>
  </si>
  <si>
    <t>3Q0959351A</t>
  </si>
  <si>
    <t>85,934</t>
  </si>
  <si>
    <t>3Q0959354A</t>
  </si>
  <si>
    <t>45,501</t>
  </si>
  <si>
    <t>3R0823301A</t>
  </si>
  <si>
    <t>023701</t>
  </si>
  <si>
    <t>23,074</t>
  </si>
  <si>
    <t>3R0823302A</t>
  </si>
  <si>
    <t>023901</t>
  </si>
  <si>
    <t>20,085</t>
  </si>
  <si>
    <t>3R5945257A</t>
  </si>
  <si>
    <t>21,137</t>
  </si>
  <si>
    <t>3R5945258A</t>
  </si>
  <si>
    <t>3T0809957D</t>
  </si>
  <si>
    <t>42,038</t>
  </si>
  <si>
    <t>3T0853621A MEL</t>
  </si>
  <si>
    <t>20,008</t>
  </si>
  <si>
    <t>431253115A</t>
  </si>
  <si>
    <t>9,717</t>
  </si>
  <si>
    <t>443857561J Y20</t>
  </si>
  <si>
    <t>16,704</t>
  </si>
  <si>
    <t>443919045T</t>
  </si>
  <si>
    <t>044906</t>
  </si>
  <si>
    <t>86,918</t>
  </si>
  <si>
    <t>4A0615269</t>
  </si>
  <si>
    <t>5,878</t>
  </si>
  <si>
    <t>4A0721261</t>
  </si>
  <si>
    <t>036802</t>
  </si>
  <si>
    <t>124,692</t>
  </si>
  <si>
    <t>4A0805121C</t>
  </si>
  <si>
    <t>4,365</t>
  </si>
  <si>
    <t>4A0955485</t>
  </si>
  <si>
    <t>4,968</t>
  </si>
  <si>
    <t>4A1905855C</t>
  </si>
  <si>
    <t>27,756</t>
  </si>
  <si>
    <t>4B0601170  7ZJ</t>
  </si>
  <si>
    <t>23,603</t>
  </si>
  <si>
    <t>4B0821171C</t>
  </si>
  <si>
    <t>31,961</t>
  </si>
  <si>
    <t>4B0821172C</t>
  </si>
  <si>
    <t>31,683</t>
  </si>
  <si>
    <t>4B0867276A</t>
  </si>
  <si>
    <t>0,375</t>
  </si>
  <si>
    <t>4B0919305C 01C</t>
  </si>
  <si>
    <t>18,041</t>
  </si>
  <si>
    <t>4D0253115A</t>
  </si>
  <si>
    <t>2,496</t>
  </si>
  <si>
    <t>4D0407181H</t>
  </si>
  <si>
    <t>034702</t>
  </si>
  <si>
    <t>21,911</t>
  </si>
  <si>
    <t>4D0971992</t>
  </si>
  <si>
    <t>4,788</t>
  </si>
  <si>
    <t>4E0035646BX</t>
  </si>
  <si>
    <t>020202</t>
  </si>
  <si>
    <t>2 533,008</t>
  </si>
  <si>
    <t>4E0201511A</t>
  </si>
  <si>
    <t>43,420</t>
  </si>
  <si>
    <t>4E0260749B</t>
  </si>
  <si>
    <t>0,983</t>
  </si>
  <si>
    <t>4E0260805AS</t>
  </si>
  <si>
    <t>036303</t>
  </si>
  <si>
    <t>1 213,247</t>
  </si>
  <si>
    <t>4E0407151L</t>
  </si>
  <si>
    <t>034707</t>
  </si>
  <si>
    <t>396,281</t>
  </si>
  <si>
    <t>4E0407505E</t>
  </si>
  <si>
    <t>202,492</t>
  </si>
  <si>
    <t>4E0407506E</t>
  </si>
  <si>
    <t>034107</t>
  </si>
  <si>
    <t>4E0407509G</t>
  </si>
  <si>
    <t>221,335</t>
  </si>
  <si>
    <t>4E0407693R</t>
  </si>
  <si>
    <t>033907</t>
  </si>
  <si>
    <t>348,281</t>
  </si>
  <si>
    <t>4E0407694R</t>
  </si>
  <si>
    <t>343,792</t>
  </si>
  <si>
    <t>4E0411317F</t>
  </si>
  <si>
    <t>034105</t>
  </si>
  <si>
    <t>52,352</t>
  </si>
  <si>
    <t>4E0821171Q</t>
  </si>
  <si>
    <t>901002</t>
  </si>
  <si>
    <t>69,564</t>
  </si>
  <si>
    <t>4E0827966A</t>
  </si>
  <si>
    <t>035403</t>
  </si>
  <si>
    <t>4,480</t>
  </si>
  <si>
    <t>4E0827966B</t>
  </si>
  <si>
    <t>4,269</t>
  </si>
  <si>
    <t>4E0853605AA2ZZ</t>
  </si>
  <si>
    <t>17,818</t>
  </si>
  <si>
    <t>4E0927804F</t>
  </si>
  <si>
    <t>57,015</t>
  </si>
  <si>
    <t>4F0199379BF</t>
  </si>
  <si>
    <t>228,919</t>
  </si>
  <si>
    <t>4F0260810G</t>
  </si>
  <si>
    <t>036101</t>
  </si>
  <si>
    <t>236,272</t>
  </si>
  <si>
    <t>4F0399115BA</t>
  </si>
  <si>
    <t>35,923</t>
  </si>
  <si>
    <t>4F0407183E</t>
  </si>
  <si>
    <t>19,083</t>
  </si>
  <si>
    <t>4F0419811E</t>
  </si>
  <si>
    <t>58,082</t>
  </si>
  <si>
    <t>4F0601165N</t>
  </si>
  <si>
    <t>31,967</t>
  </si>
  <si>
    <t>4F0601165N 7ZJ</t>
  </si>
  <si>
    <t>16,378</t>
  </si>
  <si>
    <t>4F0601173  01C</t>
  </si>
  <si>
    <t>2,260</t>
  </si>
  <si>
    <t>4F0601173A Z37</t>
  </si>
  <si>
    <t>0,428</t>
  </si>
  <si>
    <t>4F0820191B</t>
  </si>
  <si>
    <t>036301</t>
  </si>
  <si>
    <t>66,471</t>
  </si>
  <si>
    <t>4F0821133P</t>
  </si>
  <si>
    <t>120,150</t>
  </si>
  <si>
    <t>4F0821134H</t>
  </si>
  <si>
    <t>900401</t>
  </si>
  <si>
    <t>133,444</t>
  </si>
  <si>
    <t>4F0823301</t>
  </si>
  <si>
    <t>024501</t>
  </si>
  <si>
    <t>36,335</t>
  </si>
  <si>
    <t>4F0823302</t>
  </si>
  <si>
    <t>36,347</t>
  </si>
  <si>
    <t>4F0823509A</t>
  </si>
  <si>
    <t>023507</t>
  </si>
  <si>
    <t>25,619</t>
  </si>
  <si>
    <t>4F0823509B</t>
  </si>
  <si>
    <t>36,066</t>
  </si>
  <si>
    <t>4F0825429A</t>
  </si>
  <si>
    <t>75</t>
  </si>
  <si>
    <t>0,725</t>
  </si>
  <si>
    <t>4F0837207B</t>
  </si>
  <si>
    <t>61,170</t>
  </si>
  <si>
    <t>4F0837885D</t>
  </si>
  <si>
    <t>13,317</t>
  </si>
  <si>
    <t>4F0853741  2ZZ</t>
  </si>
  <si>
    <t>4F0857535H</t>
  </si>
  <si>
    <t>033702</t>
  </si>
  <si>
    <t>426,956</t>
  </si>
  <si>
    <t>4F0857561  Y20</t>
  </si>
  <si>
    <t>5,578</t>
  </si>
  <si>
    <t>4F0903291</t>
  </si>
  <si>
    <t>17,584</t>
  </si>
  <si>
    <t>4F0941329D</t>
  </si>
  <si>
    <t>268,054</t>
  </si>
  <si>
    <t>4F0945459B</t>
  </si>
  <si>
    <t>4F0949133</t>
  </si>
  <si>
    <t>48,190</t>
  </si>
  <si>
    <t>4F0949134</t>
  </si>
  <si>
    <t>4F0955102</t>
  </si>
  <si>
    <t>102,116</t>
  </si>
  <si>
    <t>4F0955275  GRU</t>
  </si>
  <si>
    <t>16,395</t>
  </si>
  <si>
    <t>4F0959801C</t>
  </si>
  <si>
    <t>78,844</t>
  </si>
  <si>
    <t>4F0959801D</t>
  </si>
  <si>
    <t>102,674</t>
  </si>
  <si>
    <t>4F0959851J 5PR</t>
  </si>
  <si>
    <t>73,953</t>
  </si>
  <si>
    <t>4F0998317A</t>
  </si>
  <si>
    <t>180,360</t>
  </si>
  <si>
    <t>4F1962107</t>
  </si>
  <si>
    <t>35,800</t>
  </si>
  <si>
    <t>4F5827505D</t>
  </si>
  <si>
    <t>55,779</t>
  </si>
  <si>
    <t>4FD951223A</t>
  </si>
  <si>
    <t>61,272</t>
  </si>
  <si>
    <t>4G0103493H</t>
  </si>
  <si>
    <t>20,248</t>
  </si>
  <si>
    <t>4G0103493J</t>
  </si>
  <si>
    <t>70,822</t>
  </si>
  <si>
    <t>4G0121081AK</t>
  </si>
  <si>
    <t>10,124</t>
  </si>
  <si>
    <t>4G0260805D</t>
  </si>
  <si>
    <t>036704</t>
  </si>
  <si>
    <t>1 037,148</t>
  </si>
  <si>
    <t>4G0298403</t>
  </si>
  <si>
    <t>59,346</t>
  </si>
  <si>
    <t>4G0407693J</t>
  </si>
  <si>
    <t>300,570</t>
  </si>
  <si>
    <t>4G0810171A</t>
  </si>
  <si>
    <t>88,334</t>
  </si>
  <si>
    <t>4G0810172A</t>
  </si>
  <si>
    <t>900201</t>
  </si>
  <si>
    <t>89,841</t>
  </si>
  <si>
    <t>4G0823480</t>
  </si>
  <si>
    <t>34,514</t>
  </si>
  <si>
    <t>4G0823485</t>
  </si>
  <si>
    <t>3,555</t>
  </si>
  <si>
    <t>4G0823509D</t>
  </si>
  <si>
    <t>56,005</t>
  </si>
  <si>
    <t>4G0831401A</t>
  </si>
  <si>
    <t>23,085</t>
  </si>
  <si>
    <t>4G0839016</t>
  </si>
  <si>
    <t>155,851</t>
  </si>
  <si>
    <t>4G0853888C</t>
  </si>
  <si>
    <t>55,594</t>
  </si>
  <si>
    <t>4G0857562  Y20</t>
  </si>
  <si>
    <t>4G0857563  Y20</t>
  </si>
  <si>
    <t>4G0890906</t>
  </si>
  <si>
    <t>35,941</t>
  </si>
  <si>
    <t>4G0907397F</t>
  </si>
  <si>
    <t>139,218</t>
  </si>
  <si>
    <t>4G0919267K</t>
  </si>
  <si>
    <t>21,517</t>
  </si>
  <si>
    <t>4G0919268K</t>
  </si>
  <si>
    <t>21,510</t>
  </si>
  <si>
    <t>4G0951221</t>
  </si>
  <si>
    <t>76,245</t>
  </si>
  <si>
    <t>4G0951223</t>
  </si>
  <si>
    <t>62,606</t>
  </si>
  <si>
    <t>4G0955275B GRU</t>
  </si>
  <si>
    <t>14,099</t>
  </si>
  <si>
    <t>4G1611931D</t>
  </si>
  <si>
    <t>105,942</t>
  </si>
  <si>
    <t>4G5819161</t>
  </si>
  <si>
    <t>22,569</t>
  </si>
  <si>
    <t>4G8807283C</t>
  </si>
  <si>
    <t>9,837</t>
  </si>
  <si>
    <t>4G8807592C</t>
  </si>
  <si>
    <t>3,776</t>
  </si>
  <si>
    <t>4G8823301D</t>
  </si>
  <si>
    <t>40,224</t>
  </si>
  <si>
    <t>4G8823302C</t>
  </si>
  <si>
    <t>39,748</t>
  </si>
  <si>
    <t>4G8857527  GRU</t>
  </si>
  <si>
    <t>74,171</t>
  </si>
  <si>
    <t>4H0103940</t>
  </si>
  <si>
    <t>24,462</t>
  </si>
  <si>
    <t>4H0121268</t>
  </si>
  <si>
    <t>4,147</t>
  </si>
  <si>
    <t>4H0260805</t>
  </si>
  <si>
    <t>036702</t>
  </si>
  <si>
    <t>1 811,465</t>
  </si>
  <si>
    <t>4H0407152C</t>
  </si>
  <si>
    <t>021007</t>
  </si>
  <si>
    <t>187,148</t>
  </si>
  <si>
    <t>4H0407689A</t>
  </si>
  <si>
    <t>80,392</t>
  </si>
  <si>
    <t>4H0407694G</t>
  </si>
  <si>
    <t>354,784</t>
  </si>
  <si>
    <t>4H0498625E</t>
  </si>
  <si>
    <t>031207</t>
  </si>
  <si>
    <t>216,938</t>
  </si>
  <si>
    <t>4H0821171M</t>
  </si>
  <si>
    <t>74,952</t>
  </si>
  <si>
    <t>4H0821191E</t>
  </si>
  <si>
    <t>55,943</t>
  </si>
  <si>
    <t>4H0821192F</t>
  </si>
  <si>
    <t>59,556</t>
  </si>
  <si>
    <t>4H0837099B</t>
  </si>
  <si>
    <t>13,207</t>
  </si>
  <si>
    <t>4H0853605B 2ZZ</t>
  </si>
  <si>
    <t>18,158</t>
  </si>
  <si>
    <t>4H0853742A 2ZZ</t>
  </si>
  <si>
    <t>32,101</t>
  </si>
  <si>
    <t>4H0906089</t>
  </si>
  <si>
    <t>294,706</t>
  </si>
  <si>
    <t>4H0906093D</t>
  </si>
  <si>
    <t>177,750</t>
  </si>
  <si>
    <t>4H0951253</t>
  </si>
  <si>
    <t>14,733</t>
  </si>
  <si>
    <t>4H0951253A</t>
  </si>
  <si>
    <t>4H0951253C</t>
  </si>
  <si>
    <t>4H0953568H Z00</t>
  </si>
  <si>
    <t>287,597</t>
  </si>
  <si>
    <t>4H0959126B</t>
  </si>
  <si>
    <t>53,575</t>
  </si>
  <si>
    <t>4H0962109  6PS</t>
  </si>
  <si>
    <t>32,970</t>
  </si>
  <si>
    <t>4H0973702A</t>
  </si>
  <si>
    <t>2,460</t>
  </si>
  <si>
    <t>4H0973703</t>
  </si>
  <si>
    <t>4,386</t>
  </si>
  <si>
    <t>4H0973713</t>
  </si>
  <si>
    <t>3,927</t>
  </si>
  <si>
    <t>4H1820021B</t>
  </si>
  <si>
    <t>467,709</t>
  </si>
  <si>
    <t>4L0035225N</t>
  </si>
  <si>
    <t>116,800</t>
  </si>
  <si>
    <t>4L0601165D</t>
  </si>
  <si>
    <t>20,563</t>
  </si>
  <si>
    <t>4L0601173  Z37</t>
  </si>
  <si>
    <t>0,515</t>
  </si>
  <si>
    <t>4L0809961E</t>
  </si>
  <si>
    <t>64,378</t>
  </si>
  <si>
    <t>4L0809962C</t>
  </si>
  <si>
    <t>74,039</t>
  </si>
  <si>
    <t>4L0810171A</t>
  </si>
  <si>
    <t>4L0823509</t>
  </si>
  <si>
    <t>38,011</t>
  </si>
  <si>
    <t>4L0823733C</t>
  </si>
  <si>
    <t>8,722</t>
  </si>
  <si>
    <t>4L0827520A</t>
  </si>
  <si>
    <t>5,250</t>
  </si>
  <si>
    <t>4L0837019A H77</t>
  </si>
  <si>
    <t>025904</t>
  </si>
  <si>
    <t>45,629</t>
  </si>
  <si>
    <t>4L0853601  2ZZ</t>
  </si>
  <si>
    <t>18,125</t>
  </si>
  <si>
    <t>4L0853736  2ZZ</t>
  </si>
  <si>
    <t>27,194</t>
  </si>
  <si>
    <t>4L0857535B</t>
  </si>
  <si>
    <t>90,422</t>
  </si>
  <si>
    <t>4L0886373</t>
  </si>
  <si>
    <t>0,750</t>
  </si>
  <si>
    <t>4L0910566B</t>
  </si>
  <si>
    <t>768,578</t>
  </si>
  <si>
    <t>4L0910568B</t>
  </si>
  <si>
    <t>768,579</t>
  </si>
  <si>
    <t>4L0919258D T94</t>
  </si>
  <si>
    <t>7,033</t>
  </si>
  <si>
    <t>4L0955275B GRU</t>
  </si>
  <si>
    <t>15,711</t>
  </si>
  <si>
    <t>4L0959126</t>
  </si>
  <si>
    <t>49,445</t>
  </si>
  <si>
    <t>4L0959815  4PK</t>
  </si>
  <si>
    <t>6,370</t>
  </si>
  <si>
    <t>4M0121268A</t>
  </si>
  <si>
    <t>040402</t>
  </si>
  <si>
    <t>4M0121275A</t>
  </si>
  <si>
    <t>3,277</t>
  </si>
  <si>
    <t>4M0199870AM</t>
  </si>
  <si>
    <t>24,888</t>
  </si>
  <si>
    <t>4M0412103A</t>
  </si>
  <si>
    <t>12,675</t>
  </si>
  <si>
    <t>4M0498103</t>
  </si>
  <si>
    <t>010406</t>
  </si>
  <si>
    <t>443,106</t>
  </si>
  <si>
    <t>4M0498625C</t>
  </si>
  <si>
    <t>115,886</t>
  </si>
  <si>
    <t>4M0615121P</t>
  </si>
  <si>
    <t>30,199</t>
  </si>
  <si>
    <t>4M0820803</t>
  </si>
  <si>
    <t>035504</t>
  </si>
  <si>
    <t>1 112,854</t>
  </si>
  <si>
    <t>4M0823301</t>
  </si>
  <si>
    <t>21,811</t>
  </si>
  <si>
    <t>4M0823302</t>
  </si>
  <si>
    <t>024103</t>
  </si>
  <si>
    <t>21,210</t>
  </si>
  <si>
    <t>4M0941531N 5PR</t>
  </si>
  <si>
    <t>147,946</t>
  </si>
  <si>
    <t>4M0955557A</t>
  </si>
  <si>
    <t>37,000</t>
  </si>
  <si>
    <t>4M0959754AJTKE</t>
  </si>
  <si>
    <t>207,482</t>
  </si>
  <si>
    <t>4M0959831A 5PR</t>
  </si>
  <si>
    <t>25,889</t>
  </si>
  <si>
    <t>4M0959851B 5PR</t>
  </si>
  <si>
    <t>134,863</t>
  </si>
  <si>
    <t>4M0959855  5PR</t>
  </si>
  <si>
    <t>23,645</t>
  </si>
  <si>
    <t>510837879A GRU</t>
  </si>
  <si>
    <t>510853617  FOD</t>
  </si>
  <si>
    <t>25,763</t>
  </si>
  <si>
    <t>533867910B</t>
  </si>
  <si>
    <t>035605</t>
  </si>
  <si>
    <t>4,714</t>
  </si>
  <si>
    <t>561805912D 9B9</t>
  </si>
  <si>
    <t>44,920</t>
  </si>
  <si>
    <t>575807441A U34</t>
  </si>
  <si>
    <t>6,629</t>
  </si>
  <si>
    <t>575809957A</t>
  </si>
  <si>
    <t>23,513</t>
  </si>
  <si>
    <t>575809958A</t>
  </si>
  <si>
    <t>23,512</t>
  </si>
  <si>
    <t>575810971E</t>
  </si>
  <si>
    <t>23,987</t>
  </si>
  <si>
    <t>575810972F</t>
  </si>
  <si>
    <t>900904</t>
  </si>
  <si>
    <t>23,988</t>
  </si>
  <si>
    <t>575821168B</t>
  </si>
  <si>
    <t>15,558</t>
  </si>
  <si>
    <t>575823301A</t>
  </si>
  <si>
    <t>25,788</t>
  </si>
  <si>
    <t>575823302A</t>
  </si>
  <si>
    <t>25,789</t>
  </si>
  <si>
    <t>575854815J</t>
  </si>
  <si>
    <t>39,796</t>
  </si>
  <si>
    <t>575854816D</t>
  </si>
  <si>
    <t>575857521A</t>
  </si>
  <si>
    <t>036103</t>
  </si>
  <si>
    <t>69,686</t>
  </si>
  <si>
    <t>575857522A</t>
  </si>
  <si>
    <t>035704</t>
  </si>
  <si>
    <t>5C0253115A</t>
  </si>
  <si>
    <t>5C0422152F</t>
  </si>
  <si>
    <t>357,889</t>
  </si>
  <si>
    <t>5C1823533  9B9</t>
  </si>
  <si>
    <t>17,918</t>
  </si>
  <si>
    <t>5C6805911</t>
  </si>
  <si>
    <t>52,368</t>
  </si>
  <si>
    <t>5C6805912</t>
  </si>
  <si>
    <t>50,176</t>
  </si>
  <si>
    <t>5C6805912N</t>
  </si>
  <si>
    <t>900602</t>
  </si>
  <si>
    <t>5C6807441A 9B9</t>
  </si>
  <si>
    <t>24,179</t>
  </si>
  <si>
    <t>5C6810971</t>
  </si>
  <si>
    <t>48,517</t>
  </si>
  <si>
    <t>5C6810971A</t>
  </si>
  <si>
    <t>5C6810971D</t>
  </si>
  <si>
    <t>5C6810972B</t>
  </si>
  <si>
    <t>5C6810972E</t>
  </si>
  <si>
    <t>46,758</t>
  </si>
  <si>
    <t>5C6823302A</t>
  </si>
  <si>
    <t>56,542</t>
  </si>
  <si>
    <t>5C6823361F</t>
  </si>
  <si>
    <t>18,515</t>
  </si>
  <si>
    <t>5C6837086A</t>
  </si>
  <si>
    <t>34,086</t>
  </si>
  <si>
    <t>5C6837198A</t>
  </si>
  <si>
    <t>5,666</t>
  </si>
  <si>
    <t>5C6839114A ZNX</t>
  </si>
  <si>
    <t>35,482</t>
  </si>
  <si>
    <t>5C6839197A</t>
  </si>
  <si>
    <t>5C6839198A</t>
  </si>
  <si>
    <t>5,684</t>
  </si>
  <si>
    <t>5C6839249B</t>
  </si>
  <si>
    <t>5C6853601  ULM</t>
  </si>
  <si>
    <t>44,503</t>
  </si>
  <si>
    <t>5C6853630E ULM</t>
  </si>
  <si>
    <t>036402</t>
  </si>
  <si>
    <t>35,293</t>
  </si>
  <si>
    <t>5C6853687  739</t>
  </si>
  <si>
    <t>21,962</t>
  </si>
  <si>
    <t>5C6867255  81U</t>
  </si>
  <si>
    <t>18,807</t>
  </si>
  <si>
    <t>5C6919491</t>
  </si>
  <si>
    <t>11,052</t>
  </si>
  <si>
    <t>5C6941333A REH</t>
  </si>
  <si>
    <t>31,502</t>
  </si>
  <si>
    <t>5C7823509B</t>
  </si>
  <si>
    <t>59,341</t>
  </si>
  <si>
    <t>5C7837113L UAQ</t>
  </si>
  <si>
    <t>45,287</t>
  </si>
  <si>
    <t>5C7959565K REH</t>
  </si>
  <si>
    <t>41,504</t>
  </si>
  <si>
    <t>5E0809957E</t>
  </si>
  <si>
    <t>900703</t>
  </si>
  <si>
    <t>22,538</t>
  </si>
  <si>
    <t>5E0809958C</t>
  </si>
  <si>
    <t>24,623</t>
  </si>
  <si>
    <t>5E0810970B</t>
  </si>
  <si>
    <t>24,277</t>
  </si>
  <si>
    <t>5E0823186C</t>
  </si>
  <si>
    <t>18,887</t>
  </si>
  <si>
    <t>5E0823363</t>
  </si>
  <si>
    <t>11,073</t>
  </si>
  <si>
    <t>5E0823509B</t>
  </si>
  <si>
    <t>24,545</t>
  </si>
  <si>
    <t>5E0853687  2ZZ</t>
  </si>
  <si>
    <t>14,812</t>
  </si>
  <si>
    <t>5E0905217  WHS</t>
  </si>
  <si>
    <t>5E0941431D WHI</t>
  </si>
  <si>
    <t>5E0959857  WHS</t>
  </si>
  <si>
    <t>29,037</t>
  </si>
  <si>
    <t>5E0998226</t>
  </si>
  <si>
    <t>3,457</t>
  </si>
  <si>
    <t>5E1837015</t>
  </si>
  <si>
    <t>024907</t>
  </si>
  <si>
    <t>160,039</t>
  </si>
  <si>
    <t>5E1837015A</t>
  </si>
  <si>
    <t>025506</t>
  </si>
  <si>
    <t>103,886</t>
  </si>
  <si>
    <t>5E1837016</t>
  </si>
  <si>
    <t>5E1837016A</t>
  </si>
  <si>
    <t>131,651</t>
  </si>
  <si>
    <t>5E5807441  GRU</t>
  </si>
  <si>
    <t>2,250</t>
  </si>
  <si>
    <t>5E5827520</t>
  </si>
  <si>
    <t>5F0601171  CBX</t>
  </si>
  <si>
    <t>7,129</t>
  </si>
  <si>
    <t>5F0809957</t>
  </si>
  <si>
    <t>11,530</t>
  </si>
  <si>
    <t>5F0809957F</t>
  </si>
  <si>
    <t>40,664</t>
  </si>
  <si>
    <t>5F0809958F</t>
  </si>
  <si>
    <t>40,871</t>
  </si>
  <si>
    <t>5F0810971</t>
  </si>
  <si>
    <t>23,940</t>
  </si>
  <si>
    <t>5F0810972</t>
  </si>
  <si>
    <t>24,213</t>
  </si>
  <si>
    <t>5F0823186A</t>
  </si>
  <si>
    <t>21,386</t>
  </si>
  <si>
    <t>5F0823302B</t>
  </si>
  <si>
    <t>19,681</t>
  </si>
  <si>
    <t>5F0823509C</t>
  </si>
  <si>
    <t>26,598</t>
  </si>
  <si>
    <t>5F0854815L</t>
  </si>
  <si>
    <t>41,046</t>
  </si>
  <si>
    <t>5F0854816G</t>
  </si>
  <si>
    <t>5F1837113A 2ZZ</t>
  </si>
  <si>
    <t>025502</t>
  </si>
  <si>
    <t>24,698</t>
  </si>
  <si>
    <t>5F1837114A RYP</t>
  </si>
  <si>
    <t>27,264</t>
  </si>
  <si>
    <t>5F4839113A 2ZZ</t>
  </si>
  <si>
    <t>5G0601171  XQI</t>
  </si>
  <si>
    <t>15,683</t>
  </si>
  <si>
    <t>5G0805911AK</t>
  </si>
  <si>
    <t>25,614</t>
  </si>
  <si>
    <t>5G0805912L</t>
  </si>
  <si>
    <t>5G0805969G</t>
  </si>
  <si>
    <t>48,950</t>
  </si>
  <si>
    <t>5G0805970G</t>
  </si>
  <si>
    <t>45,198</t>
  </si>
  <si>
    <t>5G0810971C</t>
  </si>
  <si>
    <t>66,640</t>
  </si>
  <si>
    <t>5G0810971D</t>
  </si>
  <si>
    <t>900804</t>
  </si>
  <si>
    <t>66,735</t>
  </si>
  <si>
    <t>5G0810972D</t>
  </si>
  <si>
    <t>64,613</t>
  </si>
  <si>
    <t>5G0821135B</t>
  </si>
  <si>
    <t>12,106</t>
  </si>
  <si>
    <t>5G0823186B</t>
  </si>
  <si>
    <t>29,065</t>
  </si>
  <si>
    <t>5G0823301B</t>
  </si>
  <si>
    <t>26,245</t>
  </si>
  <si>
    <t>5G0823302B</t>
  </si>
  <si>
    <t>5G0837210B 9B9</t>
  </si>
  <si>
    <t>1,335</t>
  </si>
  <si>
    <t>5G0837249D</t>
  </si>
  <si>
    <t>29,258</t>
  </si>
  <si>
    <t>5G0839167  GRU</t>
  </si>
  <si>
    <t>8,312</t>
  </si>
  <si>
    <t>5G0853617A</t>
  </si>
  <si>
    <t>32,209</t>
  </si>
  <si>
    <t>5G0853665G 041</t>
  </si>
  <si>
    <t>5G0853675D 2ZZ</t>
  </si>
  <si>
    <t>19,985</t>
  </si>
  <si>
    <t>5G0853687  2ZZ</t>
  </si>
  <si>
    <t>5G0853688AHFOD</t>
  </si>
  <si>
    <t>26,264</t>
  </si>
  <si>
    <t>5G0853688R CMO</t>
  </si>
  <si>
    <t>27,340</t>
  </si>
  <si>
    <t>5G0854541</t>
  </si>
  <si>
    <t>5G0857593A 9B9</t>
  </si>
  <si>
    <t>9,430</t>
  </si>
  <si>
    <t>5G0898623</t>
  </si>
  <si>
    <t>18,822</t>
  </si>
  <si>
    <t>5G0919491</t>
  </si>
  <si>
    <t>54</t>
  </si>
  <si>
    <t>8,580</t>
  </si>
  <si>
    <t>5G0919492A</t>
  </si>
  <si>
    <t>33</t>
  </si>
  <si>
    <t>5G0919493</t>
  </si>
  <si>
    <t>8,579</t>
  </si>
  <si>
    <t>5G0941431AJWZU</t>
  </si>
  <si>
    <t>036403</t>
  </si>
  <si>
    <t>98,477</t>
  </si>
  <si>
    <t>5G0941431BDWZU</t>
  </si>
  <si>
    <t>108,157</t>
  </si>
  <si>
    <t>5G0951182A</t>
  </si>
  <si>
    <t>5G0951182D</t>
  </si>
  <si>
    <t>13,758</t>
  </si>
  <si>
    <t>5G0959857B WHS</t>
  </si>
  <si>
    <t>62,783</t>
  </si>
  <si>
    <t>5G0959857D WHS</t>
  </si>
  <si>
    <t>60,323</t>
  </si>
  <si>
    <t>5G0971584C</t>
  </si>
  <si>
    <t>67,848</t>
  </si>
  <si>
    <t>5G1823509C</t>
  </si>
  <si>
    <t>79,642</t>
  </si>
  <si>
    <t>5G1837879D GRU</t>
  </si>
  <si>
    <t>5G1959839A 3Q7</t>
  </si>
  <si>
    <t>70,542</t>
  </si>
  <si>
    <t>5G3821713</t>
  </si>
  <si>
    <t>14,657</t>
  </si>
  <si>
    <t>5G6827301C</t>
  </si>
  <si>
    <t>40,246</t>
  </si>
  <si>
    <t>5G6867054</t>
  </si>
  <si>
    <t>14,085</t>
  </si>
  <si>
    <t>5J0698139  761</t>
  </si>
  <si>
    <t>26,570</t>
  </si>
  <si>
    <t>5JA823186B</t>
  </si>
  <si>
    <t>29,754</t>
  </si>
  <si>
    <t>5JA823186C</t>
  </si>
  <si>
    <t>16,996</t>
  </si>
  <si>
    <t>5JA823301A</t>
  </si>
  <si>
    <t>5JA823302A</t>
  </si>
  <si>
    <t>21,901</t>
  </si>
  <si>
    <t>5JA823363B</t>
  </si>
  <si>
    <t>9,494</t>
  </si>
  <si>
    <t>5JA823509D</t>
  </si>
  <si>
    <t>024504</t>
  </si>
  <si>
    <t>27,271</t>
  </si>
  <si>
    <t>5JA839249B</t>
  </si>
  <si>
    <t>5JA853621  AUL</t>
  </si>
  <si>
    <t>036202</t>
  </si>
  <si>
    <t>11,677</t>
  </si>
  <si>
    <t>5JA853687  2ZZ</t>
  </si>
  <si>
    <t>19,253</t>
  </si>
  <si>
    <t>5JA853687A 2ZZ</t>
  </si>
  <si>
    <t>13,313</t>
  </si>
  <si>
    <t>5JA898225D</t>
  </si>
  <si>
    <t>8,221</t>
  </si>
  <si>
    <t>5JA898225G</t>
  </si>
  <si>
    <t>6,862</t>
  </si>
  <si>
    <t>5JA941333A REH</t>
  </si>
  <si>
    <t>17,388</t>
  </si>
  <si>
    <t>5JJ810969B</t>
  </si>
  <si>
    <t>21,463</t>
  </si>
  <si>
    <t>5JJ810970B</t>
  </si>
  <si>
    <t>21,465</t>
  </si>
  <si>
    <t>5JJ945258</t>
  </si>
  <si>
    <t>17,416</t>
  </si>
  <si>
    <t>5K0498621A</t>
  </si>
  <si>
    <t>031407</t>
  </si>
  <si>
    <t>159,708</t>
  </si>
  <si>
    <t>5K0805911C</t>
  </si>
  <si>
    <t>900302</t>
  </si>
  <si>
    <t>37,470</t>
  </si>
  <si>
    <t>5K0805911G</t>
  </si>
  <si>
    <t>5K0805912E</t>
  </si>
  <si>
    <t>900204</t>
  </si>
  <si>
    <t>5K0805977</t>
  </si>
  <si>
    <t>49,851</t>
  </si>
  <si>
    <t>5K0805978</t>
  </si>
  <si>
    <t>901204</t>
  </si>
  <si>
    <t>5K0810971C</t>
  </si>
  <si>
    <t>62,282</t>
  </si>
  <si>
    <t>5K0810972D</t>
  </si>
  <si>
    <t>62,283</t>
  </si>
  <si>
    <t>5K0820803E</t>
  </si>
  <si>
    <t>036903</t>
  </si>
  <si>
    <t>1 021,028</t>
  </si>
  <si>
    <t>5K0820803JX</t>
  </si>
  <si>
    <t>036707</t>
  </si>
  <si>
    <t>1 043,818</t>
  </si>
  <si>
    <t>5K0853675BCWWS</t>
  </si>
  <si>
    <t>18,002</t>
  </si>
  <si>
    <t>5K0919475E</t>
  </si>
  <si>
    <t>169,678</t>
  </si>
  <si>
    <t>5K0945087D</t>
  </si>
  <si>
    <t>43,948</t>
  </si>
  <si>
    <t>5K0953513N 9B9</t>
  </si>
  <si>
    <t>044106</t>
  </si>
  <si>
    <t>121,246</t>
  </si>
  <si>
    <t>5K0953549A</t>
  </si>
  <si>
    <t>035807</t>
  </si>
  <si>
    <t>270,749</t>
  </si>
  <si>
    <t>5K0953549B</t>
  </si>
  <si>
    <t>313,838</t>
  </si>
  <si>
    <t>5K0953569AS</t>
  </si>
  <si>
    <t>031007</t>
  </si>
  <si>
    <t>321,692</t>
  </si>
  <si>
    <t>5K0955104A</t>
  </si>
  <si>
    <t>21,286</t>
  </si>
  <si>
    <t>5K0955978A</t>
  </si>
  <si>
    <t>015602</t>
  </si>
  <si>
    <t>36,694</t>
  </si>
  <si>
    <t>5K0959434E</t>
  </si>
  <si>
    <t>225,940</t>
  </si>
  <si>
    <t>5K0971584B</t>
  </si>
  <si>
    <t>33,775</t>
  </si>
  <si>
    <t>5K1823509A</t>
  </si>
  <si>
    <t>63,659</t>
  </si>
  <si>
    <t>5K1837015H</t>
  </si>
  <si>
    <t>107,731</t>
  </si>
  <si>
    <t>5K4839016AF</t>
  </si>
  <si>
    <t>129,342</t>
  </si>
  <si>
    <t>5M0823363B</t>
  </si>
  <si>
    <t>6,912</t>
  </si>
  <si>
    <t>5M0823395A</t>
  </si>
  <si>
    <t>10,556</t>
  </si>
  <si>
    <t>5M0907357C</t>
  </si>
  <si>
    <t>213,892</t>
  </si>
  <si>
    <t>5M0955109H GRU</t>
  </si>
  <si>
    <t>15,633</t>
  </si>
  <si>
    <t>5M0955985C 9B9</t>
  </si>
  <si>
    <t>5N0035730C</t>
  </si>
  <si>
    <t>1 151,872</t>
  </si>
  <si>
    <t>5N0199855B</t>
  </si>
  <si>
    <t>29,769</t>
  </si>
  <si>
    <t>5N0498203</t>
  </si>
  <si>
    <t>19,386</t>
  </si>
  <si>
    <t>5N0601025AF8Z8</t>
  </si>
  <si>
    <t>5N0805911A</t>
  </si>
  <si>
    <t>43,874</t>
  </si>
  <si>
    <t>5N0805911C</t>
  </si>
  <si>
    <t>44,198</t>
  </si>
  <si>
    <t>5N0805911D</t>
  </si>
  <si>
    <t>5N0805912D</t>
  </si>
  <si>
    <t>5N0810971</t>
  </si>
  <si>
    <t>65,747</t>
  </si>
  <si>
    <t>5N0823301A</t>
  </si>
  <si>
    <t>024102</t>
  </si>
  <si>
    <t>5N0823302A</t>
  </si>
  <si>
    <t>5N0827566AA</t>
  </si>
  <si>
    <t>326,188</t>
  </si>
  <si>
    <t>5N0831401</t>
  </si>
  <si>
    <t>31,095</t>
  </si>
  <si>
    <t>5N0837211D 9B9</t>
  </si>
  <si>
    <t>1,553</t>
  </si>
  <si>
    <t>5N0837867A</t>
  </si>
  <si>
    <t>2,302</t>
  </si>
  <si>
    <t>5N0839015</t>
  </si>
  <si>
    <t>49,891</t>
  </si>
  <si>
    <t>5N0839016R</t>
  </si>
  <si>
    <t>62,082</t>
  </si>
  <si>
    <t>5N0839167D GRU</t>
  </si>
  <si>
    <t>9,356</t>
  </si>
  <si>
    <t>5N0853687B 739</t>
  </si>
  <si>
    <t>41,071</t>
  </si>
  <si>
    <t>5N0941072</t>
  </si>
  <si>
    <t>21,436</t>
  </si>
  <si>
    <t>5N0955103</t>
  </si>
  <si>
    <t>5N0955104</t>
  </si>
  <si>
    <t>5N0959655AA107</t>
  </si>
  <si>
    <t>553,388</t>
  </si>
  <si>
    <t>5N0959701E Z0D</t>
  </si>
  <si>
    <t>275,172</t>
  </si>
  <si>
    <t>5N0959701E Z0V</t>
  </si>
  <si>
    <t>275,222</t>
  </si>
  <si>
    <t>5N0959702E Z01</t>
  </si>
  <si>
    <t>291,734</t>
  </si>
  <si>
    <t>5N1837016F</t>
  </si>
  <si>
    <t>025102</t>
  </si>
  <si>
    <t>136,370</t>
  </si>
  <si>
    <t>5N1837114E UAQ</t>
  </si>
  <si>
    <t>62,047</t>
  </si>
  <si>
    <t>5N1837879D GRU</t>
  </si>
  <si>
    <t>8,073</t>
  </si>
  <si>
    <t>5NA805911AB</t>
  </si>
  <si>
    <t>46,041</t>
  </si>
  <si>
    <t>5NA805912AD</t>
  </si>
  <si>
    <t>5NA807049A</t>
  </si>
  <si>
    <t>041406</t>
  </si>
  <si>
    <t>8,014</t>
  </si>
  <si>
    <t>5NA807050A</t>
  </si>
  <si>
    <t>5NA807241  GRU</t>
  </si>
  <si>
    <t>11,718</t>
  </si>
  <si>
    <t>5NA807441  9B9</t>
  </si>
  <si>
    <t>7,006</t>
  </si>
  <si>
    <t>5NA853687  2ZZ</t>
  </si>
  <si>
    <t>39,388</t>
  </si>
  <si>
    <t>5NA943021</t>
  </si>
  <si>
    <t>28,590</t>
  </si>
  <si>
    <t>5NA945103</t>
  </si>
  <si>
    <t>18,371</t>
  </si>
  <si>
    <t>5NA998225</t>
  </si>
  <si>
    <t>5NA998226</t>
  </si>
  <si>
    <t>5P0809957D</t>
  </si>
  <si>
    <t>41,297</t>
  </si>
  <si>
    <t>5P0820047M 4W4</t>
  </si>
  <si>
    <t>035301</t>
  </si>
  <si>
    <t>129,011</t>
  </si>
  <si>
    <t>5P0820047P 4W4</t>
  </si>
  <si>
    <t>138,643</t>
  </si>
  <si>
    <t>5P0823301B</t>
  </si>
  <si>
    <t>24,724</t>
  </si>
  <si>
    <t>5P0823509E 9B9</t>
  </si>
  <si>
    <t>024505</t>
  </si>
  <si>
    <t>36,183</t>
  </si>
  <si>
    <t>5P0837113B 3Q7</t>
  </si>
  <si>
    <t>46,678</t>
  </si>
  <si>
    <t>5P0837114B 3Q7</t>
  </si>
  <si>
    <t>46,473</t>
  </si>
  <si>
    <t>5P0839113C 3Q7</t>
  </si>
  <si>
    <t>46,966</t>
  </si>
  <si>
    <t>5P0907044P AT7</t>
  </si>
  <si>
    <t>844,970</t>
  </si>
  <si>
    <t>5P0915411C</t>
  </si>
  <si>
    <t>41,650</t>
  </si>
  <si>
    <t>5P8809958</t>
  </si>
  <si>
    <t>39,430</t>
  </si>
  <si>
    <t>5P8810969</t>
  </si>
  <si>
    <t>26,756</t>
  </si>
  <si>
    <t>5P8810970</t>
  </si>
  <si>
    <t>26,755</t>
  </si>
  <si>
    <t>5Q0121070AH</t>
  </si>
  <si>
    <t>42,210</t>
  </si>
  <si>
    <t>5Q0121321</t>
  </si>
  <si>
    <t>14,207</t>
  </si>
  <si>
    <t>5Q0122063</t>
  </si>
  <si>
    <t>9,623</t>
  </si>
  <si>
    <t>5Q0122291AM</t>
  </si>
  <si>
    <t>6,863</t>
  </si>
  <si>
    <t>5Q0122447Q</t>
  </si>
  <si>
    <t>6,431</t>
  </si>
  <si>
    <t>5Q0199555Q</t>
  </si>
  <si>
    <t>98,001</t>
  </si>
  <si>
    <t>5Q0298403A</t>
  </si>
  <si>
    <t>82,598</t>
  </si>
  <si>
    <t>5Q0298403C</t>
  </si>
  <si>
    <t>92,548</t>
  </si>
  <si>
    <t>5Q0407182</t>
  </si>
  <si>
    <t>5Q0411315B</t>
  </si>
  <si>
    <t>35,569</t>
  </si>
  <si>
    <t>5Q0412249E</t>
  </si>
  <si>
    <t>16,809</t>
  </si>
  <si>
    <t>5Q0412545D</t>
  </si>
  <si>
    <t>9,813</t>
  </si>
  <si>
    <t>5Q0612041AH</t>
  </si>
  <si>
    <t>29,991</t>
  </si>
  <si>
    <t>5Q0698137</t>
  </si>
  <si>
    <t>5Q0721152</t>
  </si>
  <si>
    <t>10,288</t>
  </si>
  <si>
    <t>5Q0721153</t>
  </si>
  <si>
    <t>3,114</t>
  </si>
  <si>
    <t>5Q0721325</t>
  </si>
  <si>
    <t>1,814</t>
  </si>
  <si>
    <t>5Q0820803F</t>
  </si>
  <si>
    <t>036904</t>
  </si>
  <si>
    <t>1 020,631</t>
  </si>
  <si>
    <t>5Q0907375P</t>
  </si>
  <si>
    <t>895,295</t>
  </si>
  <si>
    <t>5Q0907530F Z0F</t>
  </si>
  <si>
    <t>262,020</t>
  </si>
  <si>
    <t>5Q0919133  9B9</t>
  </si>
  <si>
    <t>0,800</t>
  </si>
  <si>
    <t>5Q0919275B GRU</t>
  </si>
  <si>
    <t>69,536</t>
  </si>
  <si>
    <t>5Q0919275C GRU</t>
  </si>
  <si>
    <t>5Q0919279</t>
  </si>
  <si>
    <t>25,132</t>
  </si>
  <si>
    <t>5Q0919294B Z01</t>
  </si>
  <si>
    <t>208,199</t>
  </si>
  <si>
    <t>5Q0919297B GRU</t>
  </si>
  <si>
    <t>5Q0937084Q Z0M</t>
  </si>
  <si>
    <t>546,022</t>
  </si>
  <si>
    <t>5Q0959435B</t>
  </si>
  <si>
    <t>5Q0959592A Z0K</t>
  </si>
  <si>
    <t>156,901</t>
  </si>
  <si>
    <t>5Q0959593A Z0T</t>
  </si>
  <si>
    <t>156,904</t>
  </si>
  <si>
    <t>5Q0959655D Z02</t>
  </si>
  <si>
    <t>471,304</t>
  </si>
  <si>
    <t>5Q0959801B</t>
  </si>
  <si>
    <t>84,506</t>
  </si>
  <si>
    <t>5TB837015A</t>
  </si>
  <si>
    <t>106,130</t>
  </si>
  <si>
    <t>5U0823509A</t>
  </si>
  <si>
    <t>17,609</t>
  </si>
  <si>
    <t>5Z0809958C</t>
  </si>
  <si>
    <t>43,057</t>
  </si>
  <si>
    <t>5Z0857522</t>
  </si>
  <si>
    <t>33,447</t>
  </si>
  <si>
    <t>5Z0959856  1NN</t>
  </si>
  <si>
    <t>16,340</t>
  </si>
  <si>
    <t>5Z3837249</t>
  </si>
  <si>
    <t>12,787</t>
  </si>
  <si>
    <t>6C0035849J</t>
  </si>
  <si>
    <t>17,933</t>
  </si>
  <si>
    <t>6C0122447K</t>
  </si>
  <si>
    <t>20,015</t>
  </si>
  <si>
    <t>6C0199851</t>
  </si>
  <si>
    <t>55,454</t>
  </si>
  <si>
    <t>6C0423810C</t>
  </si>
  <si>
    <t>33,568</t>
  </si>
  <si>
    <t>6C0601171  XQI</t>
  </si>
  <si>
    <t>7,484</t>
  </si>
  <si>
    <t>6C0698471</t>
  </si>
  <si>
    <t>9,780</t>
  </si>
  <si>
    <t>6C0711113K ISM</t>
  </si>
  <si>
    <t>72,210</t>
  </si>
  <si>
    <t>6C0807241  GRU</t>
  </si>
  <si>
    <t>11,881</t>
  </si>
  <si>
    <t>6C0819447  9B9</t>
  </si>
  <si>
    <t>6C0819703  WMV</t>
  </si>
  <si>
    <t>47,468</t>
  </si>
  <si>
    <t>6C0819704  WMV</t>
  </si>
  <si>
    <t>47,476</t>
  </si>
  <si>
    <t>6C0853600  FOD</t>
  </si>
  <si>
    <t>6C0853617</t>
  </si>
  <si>
    <t>31,852</t>
  </si>
  <si>
    <t>6C0927810A</t>
  </si>
  <si>
    <t>32,692</t>
  </si>
  <si>
    <t>6C0941778B</t>
  </si>
  <si>
    <t>3,552</t>
  </si>
  <si>
    <t>6C0959653</t>
  </si>
  <si>
    <t>51,377</t>
  </si>
  <si>
    <t>6C0959855  WHS</t>
  </si>
  <si>
    <t>6C0998225</t>
  </si>
  <si>
    <t>27,191</t>
  </si>
  <si>
    <t>6C6827469  FOD</t>
  </si>
  <si>
    <t>225,351</t>
  </si>
  <si>
    <t>6J0035411A</t>
  </si>
  <si>
    <t>40,219</t>
  </si>
  <si>
    <t>6J0810969K</t>
  </si>
  <si>
    <t>38,245</t>
  </si>
  <si>
    <t>6J0810969M</t>
  </si>
  <si>
    <t>36,439</t>
  </si>
  <si>
    <t>6J0810970K</t>
  </si>
  <si>
    <t>900303</t>
  </si>
  <si>
    <t>6J0810970M</t>
  </si>
  <si>
    <t>36,894</t>
  </si>
  <si>
    <t>6J0820043C NEE</t>
  </si>
  <si>
    <t>036901</t>
  </si>
  <si>
    <t>631,643</t>
  </si>
  <si>
    <t>6J0820045B NEE</t>
  </si>
  <si>
    <t>035501</t>
  </si>
  <si>
    <t>260,846</t>
  </si>
  <si>
    <t>6J0821119A</t>
  </si>
  <si>
    <t>1,090</t>
  </si>
  <si>
    <t>6J0823186</t>
  </si>
  <si>
    <t>024307</t>
  </si>
  <si>
    <t>20,961</t>
  </si>
  <si>
    <t>6J0823301A</t>
  </si>
  <si>
    <t>024306</t>
  </si>
  <si>
    <t>16,084</t>
  </si>
  <si>
    <t>6J0823302A</t>
  </si>
  <si>
    <t>6J0823509A</t>
  </si>
  <si>
    <t>30,686</t>
  </si>
  <si>
    <t>6J0823509C</t>
  </si>
  <si>
    <t>30,351</t>
  </si>
  <si>
    <t>6J0823509K</t>
  </si>
  <si>
    <t>024305</t>
  </si>
  <si>
    <t>52,077</t>
  </si>
  <si>
    <t>6J0823730C</t>
  </si>
  <si>
    <t>5,550</t>
  </si>
  <si>
    <t>6J0837112  4W4</t>
  </si>
  <si>
    <t>2,163</t>
  </si>
  <si>
    <t>6J0837113  2ZZ</t>
  </si>
  <si>
    <t>34,368</t>
  </si>
  <si>
    <t>6J0837113A AH1</t>
  </si>
  <si>
    <t>026107</t>
  </si>
  <si>
    <t>6J0837113K 2ZZ</t>
  </si>
  <si>
    <t>025307</t>
  </si>
  <si>
    <t>6J0837114K 2ZZ</t>
  </si>
  <si>
    <t>29,191</t>
  </si>
  <si>
    <t>6J0880571A</t>
  </si>
  <si>
    <t>036803</t>
  </si>
  <si>
    <t>9,882</t>
  </si>
  <si>
    <t>6J0927137C AT7</t>
  </si>
  <si>
    <t>63,958</t>
  </si>
  <si>
    <t>6J0953236B</t>
  </si>
  <si>
    <t>17,206</t>
  </si>
  <si>
    <t>6J0971908</t>
  </si>
  <si>
    <t>3,101</t>
  </si>
  <si>
    <t>6J1837113  2ZZ</t>
  </si>
  <si>
    <t>30,238</t>
  </si>
  <si>
    <t>6J1837113A AH1</t>
  </si>
  <si>
    <t>6J1837114  2ZZ</t>
  </si>
  <si>
    <t>025503</t>
  </si>
  <si>
    <t>28,869</t>
  </si>
  <si>
    <t>6J1837114A AH1</t>
  </si>
  <si>
    <t>6J4827993</t>
  </si>
  <si>
    <t>8,782</t>
  </si>
  <si>
    <t>6J4839113A AH1</t>
  </si>
  <si>
    <t>30,041</t>
  </si>
  <si>
    <t>6J4839114A AH1</t>
  </si>
  <si>
    <t>6J4839477D 5AP</t>
  </si>
  <si>
    <t>34,395</t>
  </si>
  <si>
    <t>6J4867113D WQ8</t>
  </si>
  <si>
    <t>113,525</t>
  </si>
  <si>
    <t>6J4945257A</t>
  </si>
  <si>
    <t>27,115</t>
  </si>
  <si>
    <t>6J4945258A</t>
  </si>
  <si>
    <t>6J4955711</t>
  </si>
  <si>
    <t>171,956</t>
  </si>
  <si>
    <t>6K0512131B</t>
  </si>
  <si>
    <t>12,117</t>
  </si>
  <si>
    <t>6K0837222C B41</t>
  </si>
  <si>
    <t>15,408</t>
  </si>
  <si>
    <t>6K0857131A B41</t>
  </si>
  <si>
    <t>27,940</t>
  </si>
  <si>
    <t>6K0955425E</t>
  </si>
  <si>
    <t>8,336</t>
  </si>
  <si>
    <t>6K1419599A</t>
  </si>
  <si>
    <t>6K1837015Q</t>
  </si>
  <si>
    <t>67,014</t>
  </si>
  <si>
    <t>6K4839183A</t>
  </si>
  <si>
    <t>5,046</t>
  </si>
  <si>
    <t>6K5809962  B41</t>
  </si>
  <si>
    <t>36,676</t>
  </si>
  <si>
    <t>6K5810972</t>
  </si>
  <si>
    <t>45,699</t>
  </si>
  <si>
    <t>6K9827505E</t>
  </si>
  <si>
    <t>37,244</t>
  </si>
  <si>
    <t>6L0807183C</t>
  </si>
  <si>
    <t>035705</t>
  </si>
  <si>
    <t>6,428</t>
  </si>
  <si>
    <t>6L0949117A</t>
  </si>
  <si>
    <t>12,206</t>
  </si>
  <si>
    <t>6L1837113C 4X4</t>
  </si>
  <si>
    <t>39,473</t>
  </si>
  <si>
    <t>6LL601171  UFT</t>
  </si>
  <si>
    <t>6,686</t>
  </si>
  <si>
    <t>6N0199543F</t>
  </si>
  <si>
    <t>83,802</t>
  </si>
  <si>
    <t>6N0412303A</t>
  </si>
  <si>
    <t>11,868</t>
  </si>
  <si>
    <t>6N0419803</t>
  </si>
  <si>
    <t>85,096</t>
  </si>
  <si>
    <t>6N0601171  BXF</t>
  </si>
  <si>
    <t>9,655</t>
  </si>
  <si>
    <t>6N0615301</t>
  </si>
  <si>
    <t>011007</t>
  </si>
  <si>
    <t>18,739</t>
  </si>
  <si>
    <t>6N0711781C</t>
  </si>
  <si>
    <t>73,988</t>
  </si>
  <si>
    <t>6N0809961</t>
  </si>
  <si>
    <t>44,507</t>
  </si>
  <si>
    <t>6N0819465B</t>
  </si>
  <si>
    <t>11,805</t>
  </si>
  <si>
    <t>6N0823302</t>
  </si>
  <si>
    <t>35,940</t>
  </si>
  <si>
    <t>6N0827297M</t>
  </si>
  <si>
    <t>115,710</t>
  </si>
  <si>
    <t>6N0837187A 01C</t>
  </si>
  <si>
    <t>1,701</t>
  </si>
  <si>
    <t>6N0837238C</t>
  </si>
  <si>
    <t>67</t>
  </si>
  <si>
    <t>6,153</t>
  </si>
  <si>
    <t>6N0837634</t>
  </si>
  <si>
    <t>025301</t>
  </si>
  <si>
    <t>6N0839511</t>
  </si>
  <si>
    <t>0,779</t>
  </si>
  <si>
    <t>6N0853687H 739</t>
  </si>
  <si>
    <t>035204</t>
  </si>
  <si>
    <t>6N0867198B 7DE</t>
  </si>
  <si>
    <t>036003</t>
  </si>
  <si>
    <t>7,720</t>
  </si>
  <si>
    <t>6N0905865</t>
  </si>
  <si>
    <t>6N0943021C</t>
  </si>
  <si>
    <t>040201</t>
  </si>
  <si>
    <t>8,604</t>
  </si>
  <si>
    <t>6N0953519B 01C</t>
  </si>
  <si>
    <t>40,013</t>
  </si>
  <si>
    <t>6N1823533</t>
  </si>
  <si>
    <t>6N4839016B</t>
  </si>
  <si>
    <t>73,976</t>
  </si>
  <si>
    <t>6N4839184</t>
  </si>
  <si>
    <t>2,995</t>
  </si>
  <si>
    <t>6P0809957</t>
  </si>
  <si>
    <t>31,991</t>
  </si>
  <si>
    <t>6P0809958</t>
  </si>
  <si>
    <t>45,599</t>
  </si>
  <si>
    <t>6Q0012115H</t>
  </si>
  <si>
    <t>22,004</t>
  </si>
  <si>
    <t>6Q0035217D</t>
  </si>
  <si>
    <t>021206</t>
  </si>
  <si>
    <t>6,290</t>
  </si>
  <si>
    <t>6Q0121064P</t>
  </si>
  <si>
    <t>61,646</t>
  </si>
  <si>
    <t>6Q0129689</t>
  </si>
  <si>
    <t>1,588</t>
  </si>
  <si>
    <t>6Q0199293D</t>
  </si>
  <si>
    <t>147,674</t>
  </si>
  <si>
    <t>6Q0199851AJ</t>
  </si>
  <si>
    <t>6Q0201294C</t>
  </si>
  <si>
    <t>40,796</t>
  </si>
  <si>
    <t>6Q0298260</t>
  </si>
  <si>
    <t>17,821</t>
  </si>
  <si>
    <t>6Q0298260A</t>
  </si>
  <si>
    <t>22,364</t>
  </si>
  <si>
    <t>6Q0407365M</t>
  </si>
  <si>
    <t>034303</t>
  </si>
  <si>
    <t>42,347</t>
  </si>
  <si>
    <t>6Q0411314R</t>
  </si>
  <si>
    <t>256</t>
  </si>
  <si>
    <t>4,302</t>
  </si>
  <si>
    <t>6Q0423445</t>
  </si>
  <si>
    <t>128,942</t>
  </si>
  <si>
    <t>6Q0423804P</t>
  </si>
  <si>
    <t>89,046</t>
  </si>
  <si>
    <t>6Q0423810C</t>
  </si>
  <si>
    <t>34,618</t>
  </si>
  <si>
    <t>6Q0423811C</t>
  </si>
  <si>
    <t>31,841</t>
  </si>
  <si>
    <t>6Q0423812C</t>
  </si>
  <si>
    <t>034106</t>
  </si>
  <si>
    <t>31,842</t>
  </si>
  <si>
    <t>6Q0498201B</t>
  </si>
  <si>
    <t>26,997</t>
  </si>
  <si>
    <t>6Q0698545A</t>
  </si>
  <si>
    <t>12,160</t>
  </si>
  <si>
    <t>6Q0711303AB</t>
  </si>
  <si>
    <t>035401</t>
  </si>
  <si>
    <t>54,737</t>
  </si>
  <si>
    <t>6Q0711699</t>
  </si>
  <si>
    <t>65</t>
  </si>
  <si>
    <t>8,930</t>
  </si>
  <si>
    <t>6Q0803899A</t>
  </si>
  <si>
    <t>4,462</t>
  </si>
  <si>
    <t>6Q0805971G 9B9</t>
  </si>
  <si>
    <t>13,682</t>
  </si>
  <si>
    <t>6Q0809957B</t>
  </si>
  <si>
    <t>53,303</t>
  </si>
  <si>
    <t>6Q0809958B</t>
  </si>
  <si>
    <t>53,703</t>
  </si>
  <si>
    <t>6Q0810971A</t>
  </si>
  <si>
    <t>6Q0810972A</t>
  </si>
  <si>
    <t>6Q0819813A</t>
  </si>
  <si>
    <t>19,876</t>
  </si>
  <si>
    <t>6Q0820103B</t>
  </si>
  <si>
    <t>035707</t>
  </si>
  <si>
    <t>376,146</t>
  </si>
  <si>
    <t>6Q0820103D</t>
  </si>
  <si>
    <t>447,620</t>
  </si>
  <si>
    <t>6Q0820193B</t>
  </si>
  <si>
    <t>57,540</t>
  </si>
  <si>
    <t>6Q0820808G</t>
  </si>
  <si>
    <t>035703</t>
  </si>
  <si>
    <t>703,115</t>
  </si>
  <si>
    <t>6Q0823301C</t>
  </si>
  <si>
    <t>43,768</t>
  </si>
  <si>
    <t>6Q0823302B</t>
  </si>
  <si>
    <t>27,208</t>
  </si>
  <si>
    <t>6Q0823480D</t>
  </si>
  <si>
    <t>024502</t>
  </si>
  <si>
    <t>31,147</t>
  </si>
  <si>
    <t>6Q0837886A</t>
  </si>
  <si>
    <t>6Q0853273  9B9</t>
  </si>
  <si>
    <t>6Q0857578  01C</t>
  </si>
  <si>
    <t>8,550</t>
  </si>
  <si>
    <t>6Q0863447</t>
  </si>
  <si>
    <t>015001</t>
  </si>
  <si>
    <t>6,131</t>
  </si>
  <si>
    <t>6Q0863447  71N</t>
  </si>
  <si>
    <t>9,056</t>
  </si>
  <si>
    <t>6Q0867172C 9B9</t>
  </si>
  <si>
    <t>8,980</t>
  </si>
  <si>
    <t>6Q0907543F</t>
  </si>
  <si>
    <t>044102</t>
  </si>
  <si>
    <t>6Q0909605AH02J</t>
  </si>
  <si>
    <t>505,046</t>
  </si>
  <si>
    <t>6Q0919673E</t>
  </si>
  <si>
    <t>57,773</t>
  </si>
  <si>
    <t>6Q0927189</t>
  </si>
  <si>
    <t>16,959</t>
  </si>
  <si>
    <t>6Q0927903K</t>
  </si>
  <si>
    <t>30,870</t>
  </si>
  <si>
    <t>6Q0937550F</t>
  </si>
  <si>
    <t>011002</t>
  </si>
  <si>
    <t>42,370</t>
  </si>
  <si>
    <t>6Q0941334  9B9</t>
  </si>
  <si>
    <t>20,823</t>
  </si>
  <si>
    <t>6Q0941531N 20H</t>
  </si>
  <si>
    <t>81,090</t>
  </si>
  <si>
    <t>6Q0945511</t>
  </si>
  <si>
    <t>040406</t>
  </si>
  <si>
    <t>6Q0959654D</t>
  </si>
  <si>
    <t>234,347</t>
  </si>
  <si>
    <t>6Q0959858  9B9</t>
  </si>
  <si>
    <t>31,391</t>
  </si>
  <si>
    <t>6Q0962103A</t>
  </si>
  <si>
    <t>53,001</t>
  </si>
  <si>
    <t>6Q1857961A 71N</t>
  </si>
  <si>
    <t>51,034</t>
  </si>
  <si>
    <t>6Q1907371B</t>
  </si>
  <si>
    <t>20,331</t>
  </si>
  <si>
    <t>6Q2959801B 01H</t>
  </si>
  <si>
    <t>6Q4837167E</t>
  </si>
  <si>
    <t>109,268</t>
  </si>
  <si>
    <t>6Q4837168E</t>
  </si>
  <si>
    <t>124,194</t>
  </si>
  <si>
    <t>6Q4839886B</t>
  </si>
  <si>
    <t>31,441</t>
  </si>
  <si>
    <t>6Q4867172C 9B9</t>
  </si>
  <si>
    <t>6Q6827499C</t>
  </si>
  <si>
    <t>6Q6827565G GRU</t>
  </si>
  <si>
    <t>117,711</t>
  </si>
  <si>
    <t>6Q6945257A</t>
  </si>
  <si>
    <t>22,521</t>
  </si>
  <si>
    <t>6Q6955758A</t>
  </si>
  <si>
    <t>2,098</t>
  </si>
  <si>
    <t>6R0035849D</t>
  </si>
  <si>
    <t>6R0121109AD</t>
  </si>
  <si>
    <t>11,312</t>
  </si>
  <si>
    <t>6R0121284E</t>
  </si>
  <si>
    <t>14,446</t>
  </si>
  <si>
    <t>6R0127247B</t>
  </si>
  <si>
    <t>89,016</t>
  </si>
  <si>
    <t>6R0129621</t>
  </si>
  <si>
    <t>7,179</t>
  </si>
  <si>
    <t>6R0130295R</t>
  </si>
  <si>
    <t>82,967</t>
  </si>
  <si>
    <t>6R0721153</t>
  </si>
  <si>
    <t>2,573</t>
  </si>
  <si>
    <t>6R0721359</t>
  </si>
  <si>
    <t>1,266</t>
  </si>
  <si>
    <t>6R0721373B</t>
  </si>
  <si>
    <t>78,036</t>
  </si>
  <si>
    <t>6R0721405C</t>
  </si>
  <si>
    <t>89,396</t>
  </si>
  <si>
    <t>6R0809957F</t>
  </si>
  <si>
    <t>6R0809958F</t>
  </si>
  <si>
    <t>6R0810971B</t>
  </si>
  <si>
    <t>82,000</t>
  </si>
  <si>
    <t>6R0810971C</t>
  </si>
  <si>
    <t>6R0810972C</t>
  </si>
  <si>
    <t>6R0820045F</t>
  </si>
  <si>
    <t>243,839</t>
  </si>
  <si>
    <t>6R0820045H</t>
  </si>
  <si>
    <t>214,619</t>
  </si>
  <si>
    <t>6R0820045M</t>
  </si>
  <si>
    <t>036107</t>
  </si>
  <si>
    <t>216,957</t>
  </si>
  <si>
    <t>6R0820803E</t>
  </si>
  <si>
    <t>1 080,723</t>
  </si>
  <si>
    <t>6R0823186C</t>
  </si>
  <si>
    <t>29,216</t>
  </si>
  <si>
    <t>6R0823301A</t>
  </si>
  <si>
    <t>37,199</t>
  </si>
  <si>
    <t>6R0823301B</t>
  </si>
  <si>
    <t>6R0823302B</t>
  </si>
  <si>
    <t>33,367</t>
  </si>
  <si>
    <t>6R0853675G WWS</t>
  </si>
  <si>
    <t>21,340</t>
  </si>
  <si>
    <t>6R0867255H 9B9</t>
  </si>
  <si>
    <t>6,478</t>
  </si>
  <si>
    <t>6R0905851K</t>
  </si>
  <si>
    <t>124,040</t>
  </si>
  <si>
    <t>6R0907375AD</t>
  </si>
  <si>
    <t>646,492</t>
  </si>
  <si>
    <t>6R0907511D</t>
  </si>
  <si>
    <t>122,605</t>
  </si>
  <si>
    <t>6R0953123B</t>
  </si>
  <si>
    <t>10,504</t>
  </si>
  <si>
    <t>6R0953507  9B9</t>
  </si>
  <si>
    <t>127,666</t>
  </si>
  <si>
    <t>6R0955681</t>
  </si>
  <si>
    <t>59,206</t>
  </si>
  <si>
    <t>6R0959655J A0A</t>
  </si>
  <si>
    <t>477,251</t>
  </si>
  <si>
    <t>6R0959655K A09</t>
  </si>
  <si>
    <t>429,207</t>
  </si>
  <si>
    <t>6R0959811D SE1</t>
  </si>
  <si>
    <t>168,365</t>
  </si>
  <si>
    <t>6R0959812D SE1</t>
  </si>
  <si>
    <t>168,560</t>
  </si>
  <si>
    <t>6R1721913B</t>
  </si>
  <si>
    <t>036807</t>
  </si>
  <si>
    <t>28,101</t>
  </si>
  <si>
    <t>6R1823509F</t>
  </si>
  <si>
    <t>79,216</t>
  </si>
  <si>
    <t>6R1959565F REH</t>
  </si>
  <si>
    <t>46,899</t>
  </si>
  <si>
    <t>6R2823531C</t>
  </si>
  <si>
    <t>24,729</t>
  </si>
  <si>
    <t>6R4837879  GRU</t>
  </si>
  <si>
    <t>6R6827469D ULM</t>
  </si>
  <si>
    <t>186,003</t>
  </si>
  <si>
    <t>6RF199262K</t>
  </si>
  <si>
    <t>126,998</t>
  </si>
  <si>
    <t>6RF199262N</t>
  </si>
  <si>
    <t>89,605</t>
  </si>
  <si>
    <t>6RF199851A</t>
  </si>
  <si>
    <t>53,098</t>
  </si>
  <si>
    <t>6RF201550A</t>
  </si>
  <si>
    <t>34,428</t>
  </si>
  <si>
    <t>6RF260885</t>
  </si>
  <si>
    <t>52,509</t>
  </si>
  <si>
    <t>6RF498201A</t>
  </si>
  <si>
    <t>26,816</t>
  </si>
  <si>
    <t>6RF501611A</t>
  </si>
  <si>
    <t>160,958</t>
  </si>
  <si>
    <t>6RF711046</t>
  </si>
  <si>
    <t>50,773</t>
  </si>
  <si>
    <t>6RF711049B</t>
  </si>
  <si>
    <t>195,827</t>
  </si>
  <si>
    <t>6RF711202</t>
  </si>
  <si>
    <t>41,109</t>
  </si>
  <si>
    <t>6RF809957</t>
  </si>
  <si>
    <t>49,051</t>
  </si>
  <si>
    <t>6RF809958</t>
  </si>
  <si>
    <t>6RF819703B WMV</t>
  </si>
  <si>
    <t>40,409</t>
  </si>
  <si>
    <t>6RF820803A</t>
  </si>
  <si>
    <t>896,191</t>
  </si>
  <si>
    <t>6RF820803B</t>
  </si>
  <si>
    <t>036906</t>
  </si>
  <si>
    <t>1 033,663</t>
  </si>
  <si>
    <t>6RF827665A</t>
  </si>
  <si>
    <t>17,434</t>
  </si>
  <si>
    <t>6RF837206  GRU</t>
  </si>
  <si>
    <t>99,127</t>
  </si>
  <si>
    <t>6RF853675B GQF</t>
  </si>
  <si>
    <t>21,361</t>
  </si>
  <si>
    <t>6RF853841</t>
  </si>
  <si>
    <t>36,268</t>
  </si>
  <si>
    <t>6RF886373</t>
  </si>
  <si>
    <t>2,975</t>
  </si>
  <si>
    <t>6RF907375A</t>
  </si>
  <si>
    <t>864,778</t>
  </si>
  <si>
    <t>6RG611701A</t>
  </si>
  <si>
    <t>26,300</t>
  </si>
  <si>
    <t>6RG823509F</t>
  </si>
  <si>
    <t>81,635</t>
  </si>
  <si>
    <t>6RG837209  9B9</t>
  </si>
  <si>
    <t>1,095</t>
  </si>
  <si>
    <t>6RG837211  9B9</t>
  </si>
  <si>
    <t>1,468</t>
  </si>
  <si>
    <t>6RG867255B 9B9</t>
  </si>
  <si>
    <t>6,313</t>
  </si>
  <si>
    <t>6RU721405</t>
  </si>
  <si>
    <t>96,624</t>
  </si>
  <si>
    <t>6RU810971</t>
  </si>
  <si>
    <t>6RU810972</t>
  </si>
  <si>
    <t>52,444</t>
  </si>
  <si>
    <t>6RU945300</t>
  </si>
  <si>
    <t>3,454</t>
  </si>
  <si>
    <t>6U0919501B</t>
  </si>
  <si>
    <t>6V0711113CGWZI</t>
  </si>
  <si>
    <t>6V0807049</t>
  </si>
  <si>
    <t>3,526</t>
  </si>
  <si>
    <t>6V0807241</t>
  </si>
  <si>
    <t>1,912</t>
  </si>
  <si>
    <t>6V0809957B</t>
  </si>
  <si>
    <t>25,688</t>
  </si>
  <si>
    <t>6V0809958A</t>
  </si>
  <si>
    <t>6V0823133A</t>
  </si>
  <si>
    <t>1,101</t>
  </si>
  <si>
    <t>6V0823509D</t>
  </si>
  <si>
    <t>29,666</t>
  </si>
  <si>
    <t>6V0827566</t>
  </si>
  <si>
    <t>47,524</t>
  </si>
  <si>
    <t>6V0839085</t>
  </si>
  <si>
    <t>10,481</t>
  </si>
  <si>
    <t>6V0955195</t>
  </si>
  <si>
    <t>6V0998200C</t>
  </si>
  <si>
    <t>35,132</t>
  </si>
  <si>
    <t>6V0998225</t>
  </si>
  <si>
    <t>1,386</t>
  </si>
  <si>
    <t>6V0998225A</t>
  </si>
  <si>
    <t>1,381</t>
  </si>
  <si>
    <t>6V0998225B</t>
  </si>
  <si>
    <t>6V0998226</t>
  </si>
  <si>
    <t>6V0998226A</t>
  </si>
  <si>
    <t>6V0998226B</t>
  </si>
  <si>
    <t>6V0998296</t>
  </si>
  <si>
    <t>3,240</t>
  </si>
  <si>
    <t>6V1823533  9B9</t>
  </si>
  <si>
    <t>2,051</t>
  </si>
  <si>
    <t>6V1959857A WHS</t>
  </si>
  <si>
    <t>6V6809909</t>
  </si>
  <si>
    <t>16,259</t>
  </si>
  <si>
    <t>6V6810969A</t>
  </si>
  <si>
    <t>28,048</t>
  </si>
  <si>
    <t>6V6810969B</t>
  </si>
  <si>
    <t>6V6810970B</t>
  </si>
  <si>
    <t>29,315</t>
  </si>
  <si>
    <t>6V6827435</t>
  </si>
  <si>
    <t>6V6919485</t>
  </si>
  <si>
    <t>6V6919485A</t>
  </si>
  <si>
    <t>6V6919486</t>
  </si>
  <si>
    <t>034701</t>
  </si>
  <si>
    <t>6X0012243</t>
  </si>
  <si>
    <t>0,958</t>
  </si>
  <si>
    <t>6X0609657A</t>
  </si>
  <si>
    <t>6X0711118F MBB</t>
  </si>
  <si>
    <t>61,107</t>
  </si>
  <si>
    <t>6X0827505A</t>
  </si>
  <si>
    <t>28,390</t>
  </si>
  <si>
    <t>6X0827951B</t>
  </si>
  <si>
    <t>0,601</t>
  </si>
  <si>
    <t>6X0867172B 7DE</t>
  </si>
  <si>
    <t>13,636</t>
  </si>
  <si>
    <t>6X1837013H</t>
  </si>
  <si>
    <t>138,998</t>
  </si>
  <si>
    <t>6Y0129618A</t>
  </si>
  <si>
    <t>31,567</t>
  </si>
  <si>
    <t>6Y0919341  9B9</t>
  </si>
  <si>
    <t>9,730</t>
  </si>
  <si>
    <t>6Y0953235A 303</t>
  </si>
  <si>
    <t>28,300</t>
  </si>
  <si>
    <t>6Y6810971A</t>
  </si>
  <si>
    <t>28,340</t>
  </si>
  <si>
    <t>701121275A</t>
  </si>
  <si>
    <t>1,288</t>
  </si>
  <si>
    <t>701411041D</t>
  </si>
  <si>
    <t>5,828</t>
  </si>
  <si>
    <t>701837015D</t>
  </si>
  <si>
    <t>024702</t>
  </si>
  <si>
    <t>68,010</t>
  </si>
  <si>
    <t>701941141A</t>
  </si>
  <si>
    <t>3,804</t>
  </si>
  <si>
    <t>7D0601165  BXF</t>
  </si>
  <si>
    <t>9,151</t>
  </si>
  <si>
    <t>7D0953123A</t>
  </si>
  <si>
    <t>9,848</t>
  </si>
  <si>
    <t>7D0959800A</t>
  </si>
  <si>
    <t>88,291</t>
  </si>
  <si>
    <t>7D0971798</t>
  </si>
  <si>
    <t>83</t>
  </si>
  <si>
    <t>1,589</t>
  </si>
  <si>
    <t>7E0130307L</t>
  </si>
  <si>
    <t>39,326</t>
  </si>
  <si>
    <t>7E0412331A</t>
  </si>
  <si>
    <t>15,033</t>
  </si>
  <si>
    <t>7E0601151B LDO</t>
  </si>
  <si>
    <t>036606</t>
  </si>
  <si>
    <t>17,439</t>
  </si>
  <si>
    <t>7E0601151C 9B9</t>
  </si>
  <si>
    <t>12,424</t>
  </si>
  <si>
    <t>7E0611301E</t>
  </si>
  <si>
    <t>62,491</t>
  </si>
  <si>
    <t>7E0809961F</t>
  </si>
  <si>
    <t>60,390</t>
  </si>
  <si>
    <t>7E0809962F</t>
  </si>
  <si>
    <t>59,669</t>
  </si>
  <si>
    <t>7E0820803F</t>
  </si>
  <si>
    <t>036705</t>
  </si>
  <si>
    <t>1 026,009</t>
  </si>
  <si>
    <t>7E0823480</t>
  </si>
  <si>
    <t>34,482</t>
  </si>
  <si>
    <t>7E0823509D</t>
  </si>
  <si>
    <t>47,632</t>
  </si>
  <si>
    <t>7E0847787</t>
  </si>
  <si>
    <t>7E0853601  739</t>
  </si>
  <si>
    <t>30,841</t>
  </si>
  <si>
    <t>7E0853601E 2ZZ</t>
  </si>
  <si>
    <t>29,934</t>
  </si>
  <si>
    <t>7E0907160</t>
  </si>
  <si>
    <t>179,897</t>
  </si>
  <si>
    <t>7E0907496</t>
  </si>
  <si>
    <t>41,465</t>
  </si>
  <si>
    <t>7E0919149C</t>
  </si>
  <si>
    <t>188,663</t>
  </si>
  <si>
    <t>7E0945097H</t>
  </si>
  <si>
    <t>33,993</t>
  </si>
  <si>
    <t>7E0949102</t>
  </si>
  <si>
    <t>8,140</t>
  </si>
  <si>
    <t>7E0949102D 9B9</t>
  </si>
  <si>
    <t>8,204</t>
  </si>
  <si>
    <t>7E0949117B</t>
  </si>
  <si>
    <t>7E0962125B IGI</t>
  </si>
  <si>
    <t>38,564</t>
  </si>
  <si>
    <t>7E0998225</t>
  </si>
  <si>
    <t>28,093</t>
  </si>
  <si>
    <t>7E0998226</t>
  </si>
  <si>
    <t>037003</t>
  </si>
  <si>
    <t>28,095</t>
  </si>
  <si>
    <t>7E1837015A</t>
  </si>
  <si>
    <t>174,165</t>
  </si>
  <si>
    <t>7E1837016B</t>
  </si>
  <si>
    <t>167,282</t>
  </si>
  <si>
    <t>7E1951171</t>
  </si>
  <si>
    <t>150,857</t>
  </si>
  <si>
    <t>7E5919491A</t>
  </si>
  <si>
    <t>8,041</t>
  </si>
  <si>
    <t>7E5919491B</t>
  </si>
  <si>
    <t>7E5919491C</t>
  </si>
  <si>
    <t>8,040</t>
  </si>
  <si>
    <t>7E5955103</t>
  </si>
  <si>
    <t>22,388</t>
  </si>
  <si>
    <t>7F0821455  9B9</t>
  </si>
  <si>
    <t>115,939</t>
  </si>
  <si>
    <t>7H0121276C</t>
  </si>
  <si>
    <t>7H0122101E</t>
  </si>
  <si>
    <t>20,806</t>
  </si>
  <si>
    <t>7H0412047C</t>
  </si>
  <si>
    <t>1,508</t>
  </si>
  <si>
    <t>7H0412341A</t>
  </si>
  <si>
    <t>35,118</t>
  </si>
  <si>
    <t>7H0419804F</t>
  </si>
  <si>
    <t>116,274</t>
  </si>
  <si>
    <t>7H0422153H</t>
  </si>
  <si>
    <t>390,626</t>
  </si>
  <si>
    <t>7H0422817C</t>
  </si>
  <si>
    <t>41,069</t>
  </si>
  <si>
    <t>7H0498203A</t>
  </si>
  <si>
    <t>38,775</t>
  </si>
  <si>
    <t>7H0501191B</t>
  </si>
  <si>
    <t>5,078</t>
  </si>
  <si>
    <t>7H0801917B</t>
  </si>
  <si>
    <t>3,393</t>
  </si>
  <si>
    <t>7H0807435A</t>
  </si>
  <si>
    <t>7H0820045AJ9B9</t>
  </si>
  <si>
    <t>035701</t>
  </si>
  <si>
    <t>208,805</t>
  </si>
  <si>
    <t>7H0820803F</t>
  </si>
  <si>
    <t>036507</t>
  </si>
  <si>
    <t>990,571</t>
  </si>
  <si>
    <t>7H0820805J</t>
  </si>
  <si>
    <t>036307</t>
  </si>
  <si>
    <t>1 200,898</t>
  </si>
  <si>
    <t>7H0820811C</t>
  </si>
  <si>
    <t>539,964</t>
  </si>
  <si>
    <t>7H0823480A</t>
  </si>
  <si>
    <t>25,308</t>
  </si>
  <si>
    <t>7H0823480E</t>
  </si>
  <si>
    <t>30,593</t>
  </si>
  <si>
    <t>7H0837867</t>
  </si>
  <si>
    <t>2,836</t>
  </si>
  <si>
    <t>7H0837868</t>
  </si>
  <si>
    <t>7H0843188  9B9</t>
  </si>
  <si>
    <t>4,637</t>
  </si>
  <si>
    <t>7H0847789</t>
  </si>
  <si>
    <t>1,358</t>
  </si>
  <si>
    <t>7H0847790</t>
  </si>
  <si>
    <t>1,501</t>
  </si>
  <si>
    <t>7H0867299  71N</t>
  </si>
  <si>
    <t>7H0867299  Y20</t>
  </si>
  <si>
    <t>59</t>
  </si>
  <si>
    <t>0,496</t>
  </si>
  <si>
    <t>7H0881542A</t>
  </si>
  <si>
    <t>2,945</t>
  </si>
  <si>
    <t>7H0883389C</t>
  </si>
  <si>
    <t>66,906</t>
  </si>
  <si>
    <t>7H0898937</t>
  </si>
  <si>
    <t>8,231</t>
  </si>
  <si>
    <t>7H0919149B</t>
  </si>
  <si>
    <t>218,042</t>
  </si>
  <si>
    <t>7H0937089H Z06</t>
  </si>
  <si>
    <t>480,946</t>
  </si>
  <si>
    <t>7H0953513J 9B9</t>
  </si>
  <si>
    <t>96,700</t>
  </si>
  <si>
    <t>7H0965561</t>
  </si>
  <si>
    <t>263,112</t>
  </si>
  <si>
    <t>7H0971073AQ</t>
  </si>
  <si>
    <t>70,469</t>
  </si>
  <si>
    <t>7H1721503K</t>
  </si>
  <si>
    <t>92,223</t>
  </si>
  <si>
    <t>7H5820045N 9B9</t>
  </si>
  <si>
    <t>163,163</t>
  </si>
  <si>
    <t>7J0801438</t>
  </si>
  <si>
    <t>18,574</t>
  </si>
  <si>
    <t>7L0121407F</t>
  </si>
  <si>
    <t>87,045</t>
  </si>
  <si>
    <t>7L0407182G</t>
  </si>
  <si>
    <t>41,758</t>
  </si>
  <si>
    <t>7L0407183A</t>
  </si>
  <si>
    <t>19,936</t>
  </si>
  <si>
    <t>7L0411317</t>
  </si>
  <si>
    <t>42,697</t>
  </si>
  <si>
    <t>7L0412391D</t>
  </si>
  <si>
    <t>110,821</t>
  </si>
  <si>
    <t>7L0422803D</t>
  </si>
  <si>
    <t>119,633</t>
  </si>
  <si>
    <t>7L0422804D</t>
  </si>
  <si>
    <t>114,361</t>
  </si>
  <si>
    <t>7L0505466D</t>
  </si>
  <si>
    <t>38,854</t>
  </si>
  <si>
    <t>7L0820021R</t>
  </si>
  <si>
    <t>036106</t>
  </si>
  <si>
    <t>243,424</t>
  </si>
  <si>
    <t>7L0823633H</t>
  </si>
  <si>
    <t>15,083</t>
  </si>
  <si>
    <t>7L0837886E</t>
  </si>
  <si>
    <t>45,642</t>
  </si>
  <si>
    <t>7L0907673D</t>
  </si>
  <si>
    <t>123,215</t>
  </si>
  <si>
    <t>7L0907674B</t>
  </si>
  <si>
    <t>109,044</t>
  </si>
  <si>
    <t>7L0909606B</t>
  </si>
  <si>
    <t>77,444</t>
  </si>
  <si>
    <t>7L0947415</t>
  </si>
  <si>
    <t>16,360</t>
  </si>
  <si>
    <t>7L0955205C</t>
  </si>
  <si>
    <t>0,636</t>
  </si>
  <si>
    <t>7L0955737</t>
  </si>
  <si>
    <t>0,648</t>
  </si>
  <si>
    <t>7L5919133</t>
  </si>
  <si>
    <t>020601</t>
  </si>
  <si>
    <t>1,034</t>
  </si>
  <si>
    <t>7L6121099</t>
  </si>
  <si>
    <t>7,030</t>
  </si>
  <si>
    <t>7L6201338</t>
  </si>
  <si>
    <t>18,779</t>
  </si>
  <si>
    <t>7L6601149B RVC</t>
  </si>
  <si>
    <t>7L6601173A 2ZZ</t>
  </si>
  <si>
    <t>3,405</t>
  </si>
  <si>
    <t>7L6807155A 9B9</t>
  </si>
  <si>
    <t>7,255</t>
  </si>
  <si>
    <t>7L6809961L</t>
  </si>
  <si>
    <t>56,221</t>
  </si>
  <si>
    <t>7L6809962G</t>
  </si>
  <si>
    <t>44,774</t>
  </si>
  <si>
    <t>7L6809962M</t>
  </si>
  <si>
    <t>79,764</t>
  </si>
  <si>
    <t>7L6809962N</t>
  </si>
  <si>
    <t>65,677</t>
  </si>
  <si>
    <t>7L6821151C</t>
  </si>
  <si>
    <t>24,038</t>
  </si>
  <si>
    <t>7L6823301B</t>
  </si>
  <si>
    <t>69,445</t>
  </si>
  <si>
    <t>7L6823302B</t>
  </si>
  <si>
    <t>72,462</t>
  </si>
  <si>
    <t>7L6839879  GRU</t>
  </si>
  <si>
    <t>27,146</t>
  </si>
  <si>
    <t>7L6853630A ULM</t>
  </si>
  <si>
    <t>36,967</t>
  </si>
  <si>
    <t>7L6919311</t>
  </si>
  <si>
    <t>7,359</t>
  </si>
  <si>
    <t>7L6941431Q 3X1</t>
  </si>
  <si>
    <t>77,210</t>
  </si>
  <si>
    <t>7L6941627</t>
  </si>
  <si>
    <t>8,352</t>
  </si>
  <si>
    <t>7L6953503B B41</t>
  </si>
  <si>
    <t>90,206</t>
  </si>
  <si>
    <t>7L6953549F</t>
  </si>
  <si>
    <t>260,108</t>
  </si>
  <si>
    <t>7L6955104A</t>
  </si>
  <si>
    <t>21,586</t>
  </si>
  <si>
    <t>7L6959520B 20H</t>
  </si>
  <si>
    <t>24,791</t>
  </si>
  <si>
    <t>7L6959855  3X1</t>
  </si>
  <si>
    <t>28,583</t>
  </si>
  <si>
    <t>7M0012119</t>
  </si>
  <si>
    <t>5,527</t>
  </si>
  <si>
    <t>7M0837284</t>
  </si>
  <si>
    <t>5,064</t>
  </si>
  <si>
    <t>7M0919376</t>
  </si>
  <si>
    <t>13,306</t>
  </si>
  <si>
    <t>7M3122291</t>
  </si>
  <si>
    <t>035105</t>
  </si>
  <si>
    <t>5,628</t>
  </si>
  <si>
    <t>7N0127177</t>
  </si>
  <si>
    <t>29,151</t>
  </si>
  <si>
    <t>7N0698647A</t>
  </si>
  <si>
    <t>14,162</t>
  </si>
  <si>
    <t>7N0831402B</t>
  </si>
  <si>
    <t>32,267</t>
  </si>
  <si>
    <t>7N0837017B</t>
  </si>
  <si>
    <t>19,725</t>
  </si>
  <si>
    <t>7N0951253</t>
  </si>
  <si>
    <t>29,491</t>
  </si>
  <si>
    <t>7P0121276</t>
  </si>
  <si>
    <t>1,926</t>
  </si>
  <si>
    <t>7P0407151C</t>
  </si>
  <si>
    <t>034907</t>
  </si>
  <si>
    <t>259,742</t>
  </si>
  <si>
    <t>7P0407152E</t>
  </si>
  <si>
    <t>265,232</t>
  </si>
  <si>
    <t>7P0820803N</t>
  </si>
  <si>
    <t>036502</t>
  </si>
  <si>
    <t>1 085,864</t>
  </si>
  <si>
    <t>7P0907637</t>
  </si>
  <si>
    <t>7P6422154</t>
  </si>
  <si>
    <t>337,107</t>
  </si>
  <si>
    <t>7P6805911B 9B9</t>
  </si>
  <si>
    <t>43,163</t>
  </si>
  <si>
    <t>7P6805912B 9B9</t>
  </si>
  <si>
    <t>43,159</t>
  </si>
  <si>
    <t>7P6805912D 9B9</t>
  </si>
  <si>
    <t>53,970</t>
  </si>
  <si>
    <t>7P6805977A</t>
  </si>
  <si>
    <t>7P6805978A</t>
  </si>
  <si>
    <t>53,643</t>
  </si>
  <si>
    <t>7P6807185  GRU</t>
  </si>
  <si>
    <t>5,152</t>
  </si>
  <si>
    <t>7P6807186  GRU</t>
  </si>
  <si>
    <t>4,632</t>
  </si>
  <si>
    <t>7P6807450A GRU</t>
  </si>
  <si>
    <t>4,750</t>
  </si>
  <si>
    <t>7P6821151A</t>
  </si>
  <si>
    <t>18,735</t>
  </si>
  <si>
    <t>7P6823301</t>
  </si>
  <si>
    <t>78,624</t>
  </si>
  <si>
    <t>7P6823302</t>
  </si>
  <si>
    <t>7P6837205B GRU</t>
  </si>
  <si>
    <t>168,220</t>
  </si>
  <si>
    <t>7P6837206B GRU</t>
  </si>
  <si>
    <t>168,278</t>
  </si>
  <si>
    <t>7P6853343  H81</t>
  </si>
  <si>
    <t>11,190</t>
  </si>
  <si>
    <t>7P6853675T OZD</t>
  </si>
  <si>
    <t>19,895</t>
  </si>
  <si>
    <t>7P6853957E 9B9</t>
  </si>
  <si>
    <t>24,219</t>
  </si>
  <si>
    <t>7P6857148  H67</t>
  </si>
  <si>
    <t>14,430</t>
  </si>
  <si>
    <t>7P6907357  Z03</t>
  </si>
  <si>
    <t>167,760</t>
  </si>
  <si>
    <t>7P6941699E</t>
  </si>
  <si>
    <t>81,450</t>
  </si>
  <si>
    <t>7P6945291</t>
  </si>
  <si>
    <t>31,399</t>
  </si>
  <si>
    <t>7P6945292</t>
  </si>
  <si>
    <t>31,279</t>
  </si>
  <si>
    <t>7P6951221A</t>
  </si>
  <si>
    <t>51,402</t>
  </si>
  <si>
    <t>7P6955979</t>
  </si>
  <si>
    <t>53,353</t>
  </si>
  <si>
    <t>811419831B</t>
  </si>
  <si>
    <t>15,601</t>
  </si>
  <si>
    <t>811807577C</t>
  </si>
  <si>
    <t>0,337</t>
  </si>
  <si>
    <t>811827552A</t>
  </si>
  <si>
    <t>23,672</t>
  </si>
  <si>
    <t>81A821171B</t>
  </si>
  <si>
    <t>52,727</t>
  </si>
  <si>
    <t>81A821172B</t>
  </si>
  <si>
    <t>52,728</t>
  </si>
  <si>
    <t>81A949101</t>
  </si>
  <si>
    <t>81A949102</t>
  </si>
  <si>
    <t>823959481F</t>
  </si>
  <si>
    <t>10,332</t>
  </si>
  <si>
    <t>861803899B</t>
  </si>
  <si>
    <t>1,687</t>
  </si>
  <si>
    <t>8A0407465</t>
  </si>
  <si>
    <t>034902</t>
  </si>
  <si>
    <t>51,808</t>
  </si>
  <si>
    <t>8D0199335Q</t>
  </si>
  <si>
    <t>34,959</t>
  </si>
  <si>
    <t>8D0201351A</t>
  </si>
  <si>
    <t>28,966</t>
  </si>
  <si>
    <t>8D0260805RX</t>
  </si>
  <si>
    <t>1 335,889</t>
  </si>
  <si>
    <t>8D0399113AB</t>
  </si>
  <si>
    <t>41,635</t>
  </si>
  <si>
    <t>8D0407151E</t>
  </si>
  <si>
    <t>213,142</t>
  </si>
  <si>
    <t>8D0512131</t>
  </si>
  <si>
    <t>14,312</t>
  </si>
  <si>
    <t>8D0601170  Z17</t>
  </si>
  <si>
    <t>18,556</t>
  </si>
  <si>
    <t>8D0798151</t>
  </si>
  <si>
    <t>21,765</t>
  </si>
  <si>
    <t>8D0803583H</t>
  </si>
  <si>
    <t>2,513</t>
  </si>
  <si>
    <t>8D0821171B</t>
  </si>
  <si>
    <t>115,365</t>
  </si>
  <si>
    <t>8D0821172F</t>
  </si>
  <si>
    <t>36,000</t>
  </si>
  <si>
    <t>8D0845237</t>
  </si>
  <si>
    <t>0,537</t>
  </si>
  <si>
    <t>8D0853419D</t>
  </si>
  <si>
    <t>7,473</t>
  </si>
  <si>
    <t>8D0906321</t>
  </si>
  <si>
    <t>20,477</t>
  </si>
  <si>
    <t>8D0941453</t>
  </si>
  <si>
    <t>22,435</t>
  </si>
  <si>
    <t>8D0941509H 01C</t>
  </si>
  <si>
    <t>59,067</t>
  </si>
  <si>
    <t>8D0955873</t>
  </si>
  <si>
    <t>7,087</t>
  </si>
  <si>
    <t>8D0973734</t>
  </si>
  <si>
    <t>11,932</t>
  </si>
  <si>
    <t>8D2611931AE</t>
  </si>
  <si>
    <t>21,914</t>
  </si>
  <si>
    <t>8D9860251B</t>
  </si>
  <si>
    <t>50,776</t>
  </si>
  <si>
    <t>8E0098625</t>
  </si>
  <si>
    <t>18,727</t>
  </si>
  <si>
    <t>8E0098627</t>
  </si>
  <si>
    <t>41,011</t>
  </si>
  <si>
    <t>8E0117335K</t>
  </si>
  <si>
    <t>28,404</t>
  </si>
  <si>
    <t>8E0121283</t>
  </si>
  <si>
    <t>11,760</t>
  </si>
  <si>
    <t>8E0121283AC</t>
  </si>
  <si>
    <t>10,138</t>
  </si>
  <si>
    <t>8E0121284J</t>
  </si>
  <si>
    <t>016207</t>
  </si>
  <si>
    <t>9,457</t>
  </si>
  <si>
    <t>8E0121292AB</t>
  </si>
  <si>
    <t>9,747</t>
  </si>
  <si>
    <t>8E0129054</t>
  </si>
  <si>
    <t>7,334</t>
  </si>
  <si>
    <t>8E0131561M</t>
  </si>
  <si>
    <t>13,857</t>
  </si>
  <si>
    <t>8E0131850AB</t>
  </si>
  <si>
    <t>25,691</t>
  </si>
  <si>
    <t>8E0131850AC</t>
  </si>
  <si>
    <t>25,684</t>
  </si>
  <si>
    <t>8E0199382AG</t>
  </si>
  <si>
    <t>100,620</t>
  </si>
  <si>
    <t>8E0260749C</t>
  </si>
  <si>
    <t>0,695</t>
  </si>
  <si>
    <t>8E0260805BJ</t>
  </si>
  <si>
    <t>036902</t>
  </si>
  <si>
    <t>773,033</t>
  </si>
  <si>
    <t>8E0407151R</t>
  </si>
  <si>
    <t>178,618</t>
  </si>
  <si>
    <t>8E0407505P</t>
  </si>
  <si>
    <t>104,854</t>
  </si>
  <si>
    <t>8E0407506A</t>
  </si>
  <si>
    <t>105,256</t>
  </si>
  <si>
    <t>8E0407506P</t>
  </si>
  <si>
    <t>104,855</t>
  </si>
  <si>
    <t>8E0407509A</t>
  </si>
  <si>
    <t>8E0407509P</t>
  </si>
  <si>
    <t>8E0407510A</t>
  </si>
  <si>
    <t>8E0407510P</t>
  </si>
  <si>
    <t>8E0407693AL</t>
  </si>
  <si>
    <t>309,736</t>
  </si>
  <si>
    <t>8E0407694AG</t>
  </si>
  <si>
    <t>192,842</t>
  </si>
  <si>
    <t>8E0407694AL</t>
  </si>
  <si>
    <t>8E0512127B</t>
  </si>
  <si>
    <t>1,283</t>
  </si>
  <si>
    <t>8E0615301A</t>
  </si>
  <si>
    <t>61,991</t>
  </si>
  <si>
    <t>8E0615301R</t>
  </si>
  <si>
    <t>011003</t>
  </si>
  <si>
    <t>93,800</t>
  </si>
  <si>
    <t>8E0807241C GRU</t>
  </si>
  <si>
    <t>12,907</t>
  </si>
  <si>
    <t>8E0807277</t>
  </si>
  <si>
    <t>8,606</t>
  </si>
  <si>
    <t>8E0807329</t>
  </si>
  <si>
    <t>3,435</t>
  </si>
  <si>
    <t>8E0809347</t>
  </si>
  <si>
    <t>9,798</t>
  </si>
  <si>
    <t>8E0810171B</t>
  </si>
  <si>
    <t>901402</t>
  </si>
  <si>
    <t>8E0810171C</t>
  </si>
  <si>
    <t>50,050</t>
  </si>
  <si>
    <t>8E0820043BL5PR</t>
  </si>
  <si>
    <t>036501</t>
  </si>
  <si>
    <t>991,523</t>
  </si>
  <si>
    <t>8E0820043BQ5PR</t>
  </si>
  <si>
    <t>1 078,268</t>
  </si>
  <si>
    <t>8E0820539</t>
  </si>
  <si>
    <t>15,405</t>
  </si>
  <si>
    <t>8E0820902F 6PS</t>
  </si>
  <si>
    <t>85,011</t>
  </si>
  <si>
    <t>8E0820951H 1GK</t>
  </si>
  <si>
    <t>103,941</t>
  </si>
  <si>
    <t>8E0821171F</t>
  </si>
  <si>
    <t>39,496</t>
  </si>
  <si>
    <t>8E0821172C</t>
  </si>
  <si>
    <t>52,513</t>
  </si>
  <si>
    <t>8E0821172F</t>
  </si>
  <si>
    <t>8E0823509D</t>
  </si>
  <si>
    <t>40,799</t>
  </si>
  <si>
    <t>8E0823746</t>
  </si>
  <si>
    <t>5,172</t>
  </si>
  <si>
    <t>8E0831445E</t>
  </si>
  <si>
    <t>1,632</t>
  </si>
  <si>
    <t>8E0833411E</t>
  </si>
  <si>
    <t>37,284</t>
  </si>
  <si>
    <t>8E0853887A</t>
  </si>
  <si>
    <t>9,064</t>
  </si>
  <si>
    <t>8E0853921D</t>
  </si>
  <si>
    <t>12,527</t>
  </si>
  <si>
    <t>8E0857563A DX6</t>
  </si>
  <si>
    <t>2,489</t>
  </si>
  <si>
    <t>8E0857563A J50</t>
  </si>
  <si>
    <t>2,410</t>
  </si>
  <si>
    <t>8E0857961Q 1WV</t>
  </si>
  <si>
    <t>122,246</t>
  </si>
  <si>
    <t>8E0864245P 38M</t>
  </si>
  <si>
    <t>90,046</t>
  </si>
  <si>
    <t>8E0906627C</t>
  </si>
  <si>
    <t>64,085</t>
  </si>
  <si>
    <t>8E0941118</t>
  </si>
  <si>
    <t>8E0949127</t>
  </si>
  <si>
    <t>8E0951223D</t>
  </si>
  <si>
    <t>58,562</t>
  </si>
  <si>
    <t>8E0955665</t>
  </si>
  <si>
    <t>8,454</t>
  </si>
  <si>
    <t>8E0959747A</t>
  </si>
  <si>
    <t>83,661</t>
  </si>
  <si>
    <t>8E0959851D 5PR</t>
  </si>
  <si>
    <t>69,236</t>
  </si>
  <si>
    <t>8E0971848F</t>
  </si>
  <si>
    <t>1,380</t>
  </si>
  <si>
    <t>8E0971848R</t>
  </si>
  <si>
    <t>1,353</t>
  </si>
  <si>
    <t>8E1721401G</t>
  </si>
  <si>
    <t>54,233</t>
  </si>
  <si>
    <t>8E1820024</t>
  </si>
  <si>
    <t>035906</t>
  </si>
  <si>
    <t>362,063</t>
  </si>
  <si>
    <t>8E1837015AA</t>
  </si>
  <si>
    <t>151,897</t>
  </si>
  <si>
    <t>8E1837020G 7PE</t>
  </si>
  <si>
    <t>27,571</t>
  </si>
  <si>
    <t>8E1837239  GRU</t>
  </si>
  <si>
    <t>30,113</t>
  </si>
  <si>
    <t>8E1837885B</t>
  </si>
  <si>
    <t>49,111</t>
  </si>
  <si>
    <t>8E5827797A</t>
  </si>
  <si>
    <t>3,535</t>
  </si>
  <si>
    <t>8E5886373</t>
  </si>
  <si>
    <t>8E9853742  2ZZ</t>
  </si>
  <si>
    <t>8F0862153D</t>
  </si>
  <si>
    <t>25,349</t>
  </si>
  <si>
    <t>8H0821171C</t>
  </si>
  <si>
    <t>30,330</t>
  </si>
  <si>
    <t>8H0821172C</t>
  </si>
  <si>
    <t>8H0853741  2ZZ</t>
  </si>
  <si>
    <t>25,223</t>
  </si>
  <si>
    <t>8H0853743B 2ZZ</t>
  </si>
  <si>
    <t>25,377</t>
  </si>
  <si>
    <t>8J0419673E</t>
  </si>
  <si>
    <t>13,183</t>
  </si>
  <si>
    <t>8J0821171B</t>
  </si>
  <si>
    <t>900802</t>
  </si>
  <si>
    <t>55,680</t>
  </si>
  <si>
    <t>8J0821191H</t>
  </si>
  <si>
    <t>37,851</t>
  </si>
  <si>
    <t>8J1837016C</t>
  </si>
  <si>
    <t>127,113</t>
  </si>
  <si>
    <t>8J1837016D</t>
  </si>
  <si>
    <t>155,343</t>
  </si>
  <si>
    <t>8K0010502KL</t>
  </si>
  <si>
    <t>4,590</t>
  </si>
  <si>
    <t>8K0011021</t>
  </si>
  <si>
    <t>011706</t>
  </si>
  <si>
    <t>50,900</t>
  </si>
  <si>
    <t>8K0035435  1FU</t>
  </si>
  <si>
    <t>19,663</t>
  </si>
  <si>
    <t>8K0121275C</t>
  </si>
  <si>
    <t>8K0129669</t>
  </si>
  <si>
    <t>8K0133426A</t>
  </si>
  <si>
    <t>4,769</t>
  </si>
  <si>
    <t>8K0133843</t>
  </si>
  <si>
    <t>23,287</t>
  </si>
  <si>
    <t>8K0253115D</t>
  </si>
  <si>
    <t>4,156</t>
  </si>
  <si>
    <t>8K0253115L</t>
  </si>
  <si>
    <t>4,937</t>
  </si>
  <si>
    <t>8K0260805L</t>
  </si>
  <si>
    <t>872,887</t>
  </si>
  <si>
    <t>8K0260805N</t>
  </si>
  <si>
    <t>036302</t>
  </si>
  <si>
    <t>761,197</t>
  </si>
  <si>
    <t>8K0298260A</t>
  </si>
  <si>
    <t>20,655</t>
  </si>
  <si>
    <t>8K0407152D</t>
  </si>
  <si>
    <t>020807</t>
  </si>
  <si>
    <t>187,147</t>
  </si>
  <si>
    <t>8K0407505R</t>
  </si>
  <si>
    <t>170,742</t>
  </si>
  <si>
    <t>8K0407506R</t>
  </si>
  <si>
    <t>8K0407510R</t>
  </si>
  <si>
    <t>8K0407515</t>
  </si>
  <si>
    <t>13,707</t>
  </si>
  <si>
    <t>8K0407693AD</t>
  </si>
  <si>
    <t>8K0407693AF</t>
  </si>
  <si>
    <t>8K0407693S</t>
  </si>
  <si>
    <t>292,815</t>
  </si>
  <si>
    <t>8K0407693T</t>
  </si>
  <si>
    <t>310,573</t>
  </si>
  <si>
    <t>8K0407694AD</t>
  </si>
  <si>
    <t>8K0407694AF</t>
  </si>
  <si>
    <t>344,215</t>
  </si>
  <si>
    <t>8K0407694N</t>
  </si>
  <si>
    <t>8K0413038M</t>
  </si>
  <si>
    <t>93,424</t>
  </si>
  <si>
    <t>8K0501529L</t>
  </si>
  <si>
    <t>39,870</t>
  </si>
  <si>
    <t>8K0505324H</t>
  </si>
  <si>
    <t>187,969</t>
  </si>
  <si>
    <t>8K0512297E</t>
  </si>
  <si>
    <t>13,333</t>
  </si>
  <si>
    <t>8K0805615</t>
  </si>
  <si>
    <t>25,439</t>
  </si>
  <si>
    <t>8K0807277A</t>
  </si>
  <si>
    <t>7,782</t>
  </si>
  <si>
    <t>8K0807278A</t>
  </si>
  <si>
    <t>8K0810171B</t>
  </si>
  <si>
    <t>56,223</t>
  </si>
  <si>
    <t>8K0810172C</t>
  </si>
  <si>
    <t>59,806</t>
  </si>
  <si>
    <t>8K0820511C</t>
  </si>
  <si>
    <t>139,442</t>
  </si>
  <si>
    <t>8K0820536D</t>
  </si>
  <si>
    <t>7,114</t>
  </si>
  <si>
    <t>8K0821171C</t>
  </si>
  <si>
    <t>33,734</t>
  </si>
  <si>
    <t>8K0821171G</t>
  </si>
  <si>
    <t>900403</t>
  </si>
  <si>
    <t>64,609</t>
  </si>
  <si>
    <t>8K0821171N</t>
  </si>
  <si>
    <t>8K0821172G</t>
  </si>
  <si>
    <t>64,136</t>
  </si>
  <si>
    <t>8K0821172N</t>
  </si>
  <si>
    <t>8K0821213A</t>
  </si>
  <si>
    <t>0,625</t>
  </si>
  <si>
    <t>8K0823301D</t>
  </si>
  <si>
    <t>19,360</t>
  </si>
  <si>
    <t>8K0823302D</t>
  </si>
  <si>
    <t>8K0831401H</t>
  </si>
  <si>
    <t>38,971</t>
  </si>
  <si>
    <t>8K0831402J</t>
  </si>
  <si>
    <t>40,430</t>
  </si>
  <si>
    <t>8K0837019G 7PE</t>
  </si>
  <si>
    <t>59,270</t>
  </si>
  <si>
    <t>8K0837020E 1GK</t>
  </si>
  <si>
    <t>60,752</t>
  </si>
  <si>
    <t>8K0839020E 7PE</t>
  </si>
  <si>
    <t>55,990</t>
  </si>
  <si>
    <t>8K0845453</t>
  </si>
  <si>
    <t>25,025</t>
  </si>
  <si>
    <t>8K0845867</t>
  </si>
  <si>
    <t>8K0853601</t>
  </si>
  <si>
    <t>33,632</t>
  </si>
  <si>
    <t>8K0853929A</t>
  </si>
  <si>
    <t>2,456</t>
  </si>
  <si>
    <t>8K0857607A Z62</t>
  </si>
  <si>
    <t>39,228</t>
  </si>
  <si>
    <t>8K0857781</t>
  </si>
  <si>
    <t>7,457</t>
  </si>
  <si>
    <t>8K0863305  R66</t>
  </si>
  <si>
    <t>44,939</t>
  </si>
  <si>
    <t>8K0863788</t>
  </si>
  <si>
    <t>0,600</t>
  </si>
  <si>
    <t>8K0905852E</t>
  </si>
  <si>
    <t>226,733</t>
  </si>
  <si>
    <t>8K0907297</t>
  </si>
  <si>
    <t>5,512</t>
  </si>
  <si>
    <t>8K0907472A</t>
  </si>
  <si>
    <t>208,321</t>
  </si>
  <si>
    <t>8K0907539</t>
  </si>
  <si>
    <t>30,423</t>
  </si>
  <si>
    <t>8K0941285N</t>
  </si>
  <si>
    <t>97,099</t>
  </si>
  <si>
    <t>8K0941309F</t>
  </si>
  <si>
    <t>83,522</t>
  </si>
  <si>
    <t>8K0959565E WEP</t>
  </si>
  <si>
    <t>45,137</t>
  </si>
  <si>
    <t>8K0959747A</t>
  </si>
  <si>
    <t>96,045</t>
  </si>
  <si>
    <t>8K0959802B</t>
  </si>
  <si>
    <t>84,058</t>
  </si>
  <si>
    <t>8K0959851D V10</t>
  </si>
  <si>
    <t>74,539</t>
  </si>
  <si>
    <t>8K0972571</t>
  </si>
  <si>
    <t>12,780</t>
  </si>
  <si>
    <t>8K0972701</t>
  </si>
  <si>
    <t>5,546</t>
  </si>
  <si>
    <t>8K0998068A</t>
  </si>
  <si>
    <t>9,089</t>
  </si>
  <si>
    <t>8K1820021C</t>
  </si>
  <si>
    <t>035907</t>
  </si>
  <si>
    <t>248,904</t>
  </si>
  <si>
    <t>8K1820043AAXZF</t>
  </si>
  <si>
    <t>036701</t>
  </si>
  <si>
    <t>641,417</t>
  </si>
  <si>
    <t>8K1907115F</t>
  </si>
  <si>
    <t>1 249,900</t>
  </si>
  <si>
    <t>8K1927451</t>
  </si>
  <si>
    <t>25,879</t>
  </si>
  <si>
    <t>8K5827373B</t>
  </si>
  <si>
    <t>2,039</t>
  </si>
  <si>
    <t>8K5853274P 9B9</t>
  </si>
  <si>
    <t>18,383</t>
  </si>
  <si>
    <t>8K5945191A</t>
  </si>
  <si>
    <t>12,936</t>
  </si>
  <si>
    <t>8K5971821A 01C</t>
  </si>
  <si>
    <t>6,504</t>
  </si>
  <si>
    <t>8L0601165D 7ZJ</t>
  </si>
  <si>
    <t>22,297</t>
  </si>
  <si>
    <t>8L0863278BG6BN</t>
  </si>
  <si>
    <t>43,510</t>
  </si>
  <si>
    <t>8L0867775  1EJ</t>
  </si>
  <si>
    <t>0,702</t>
  </si>
  <si>
    <t>8L0941953</t>
  </si>
  <si>
    <t>14,800</t>
  </si>
  <si>
    <t>8N0012219</t>
  </si>
  <si>
    <t>20,811</t>
  </si>
  <si>
    <t>8N0820901A 23J</t>
  </si>
  <si>
    <t>195,852</t>
  </si>
  <si>
    <t>8N7858339  6PS</t>
  </si>
  <si>
    <t>19,841</t>
  </si>
  <si>
    <t>8P0807183A</t>
  </si>
  <si>
    <t>9,505</t>
  </si>
  <si>
    <t>8P0807183B</t>
  </si>
  <si>
    <t>8P0807441C 01C</t>
  </si>
  <si>
    <t>8P0810171H</t>
  </si>
  <si>
    <t>8P0810172K</t>
  </si>
  <si>
    <t>8P0821172G</t>
  </si>
  <si>
    <t>45,498</t>
  </si>
  <si>
    <t>8P0821191C</t>
  </si>
  <si>
    <t>34,894</t>
  </si>
  <si>
    <t>8P0821191D</t>
  </si>
  <si>
    <t>32,292</t>
  </si>
  <si>
    <t>8P0821192B</t>
  </si>
  <si>
    <t>8P0823301B</t>
  </si>
  <si>
    <t>15,058</t>
  </si>
  <si>
    <t>8P0823302B</t>
  </si>
  <si>
    <t>15,057</t>
  </si>
  <si>
    <t>8P0837798</t>
  </si>
  <si>
    <t>0,827</t>
  </si>
  <si>
    <t>8P0853743K 2ZZ</t>
  </si>
  <si>
    <t>25,677</t>
  </si>
  <si>
    <t>8P0858523  01C</t>
  </si>
  <si>
    <t>035206</t>
  </si>
  <si>
    <t>7,153</t>
  </si>
  <si>
    <t>8P0868243</t>
  </si>
  <si>
    <t>0,435</t>
  </si>
  <si>
    <t>8P4809933A</t>
  </si>
  <si>
    <t>4,848</t>
  </si>
  <si>
    <t>8P4853557H 01C</t>
  </si>
  <si>
    <t>63,891</t>
  </si>
  <si>
    <t>8P4955758A</t>
  </si>
  <si>
    <t>1,776</t>
  </si>
  <si>
    <t>8P7919289</t>
  </si>
  <si>
    <t>8,779</t>
  </si>
  <si>
    <t>8P7998191</t>
  </si>
  <si>
    <t>24,068</t>
  </si>
  <si>
    <t>8R0199381AM</t>
  </si>
  <si>
    <t>198,258</t>
  </si>
  <si>
    <t>8R0253144B</t>
  </si>
  <si>
    <t>035503</t>
  </si>
  <si>
    <t>21,031</t>
  </si>
  <si>
    <t>8R0698471</t>
  </si>
  <si>
    <t>48,415</t>
  </si>
  <si>
    <t>8R0821171H</t>
  </si>
  <si>
    <t>69,661</t>
  </si>
  <si>
    <t>8R0821171M</t>
  </si>
  <si>
    <t>8R0821172F</t>
  </si>
  <si>
    <t>69,662</t>
  </si>
  <si>
    <t>8R0821172H</t>
  </si>
  <si>
    <t>8R0821172K</t>
  </si>
  <si>
    <t>65,260</t>
  </si>
  <si>
    <t>8R0823731A</t>
  </si>
  <si>
    <t>19,266</t>
  </si>
  <si>
    <t>8R0825219B</t>
  </si>
  <si>
    <t>8R0853888B</t>
  </si>
  <si>
    <t>16,707</t>
  </si>
  <si>
    <t>8R0854959D 4U8</t>
  </si>
  <si>
    <t>21,990</t>
  </si>
  <si>
    <t>8R0857607H Z62</t>
  </si>
  <si>
    <t>36,571</t>
  </si>
  <si>
    <t>8R0955102A</t>
  </si>
  <si>
    <t>025205</t>
  </si>
  <si>
    <t>52,742</t>
  </si>
  <si>
    <t>8R0955275E GRU</t>
  </si>
  <si>
    <t>38,303</t>
  </si>
  <si>
    <t>8R0998121</t>
  </si>
  <si>
    <t>23,691</t>
  </si>
  <si>
    <t>8R0998122</t>
  </si>
  <si>
    <t>23,222</t>
  </si>
  <si>
    <t>8R1823531A</t>
  </si>
  <si>
    <t>10,642</t>
  </si>
  <si>
    <t>8T0260805E</t>
  </si>
  <si>
    <t>036905</t>
  </si>
  <si>
    <t>882,462</t>
  </si>
  <si>
    <t>8T0260805F</t>
  </si>
  <si>
    <t>036503</t>
  </si>
  <si>
    <t>887,966</t>
  </si>
  <si>
    <t>8T0260805N</t>
  </si>
  <si>
    <t>873,962</t>
  </si>
  <si>
    <t>8T0298403</t>
  </si>
  <si>
    <t>62,438</t>
  </si>
  <si>
    <t>8T0810171C</t>
  </si>
  <si>
    <t>45,840</t>
  </si>
  <si>
    <t>8T0820521A</t>
  </si>
  <si>
    <t>356,824</t>
  </si>
  <si>
    <t>8T0821171M</t>
  </si>
  <si>
    <t>48,876</t>
  </si>
  <si>
    <t>8T0821172M</t>
  </si>
  <si>
    <t>8T0821467A</t>
  </si>
  <si>
    <t>14,426</t>
  </si>
  <si>
    <t>8T0823301D</t>
  </si>
  <si>
    <t>20,276</t>
  </si>
  <si>
    <t>8T0823301E</t>
  </si>
  <si>
    <t>21,175</t>
  </si>
  <si>
    <t>8T0823302E</t>
  </si>
  <si>
    <t>8T0823480</t>
  </si>
  <si>
    <t>8T0823531</t>
  </si>
  <si>
    <t>2,055</t>
  </si>
  <si>
    <t>8T0823544</t>
  </si>
  <si>
    <t>13,449</t>
  </si>
  <si>
    <t>8T0823721</t>
  </si>
  <si>
    <t>5,177</t>
  </si>
  <si>
    <t>8T0827377B</t>
  </si>
  <si>
    <t>3,219</t>
  </si>
  <si>
    <t>8T0837209</t>
  </si>
  <si>
    <t>1,437</t>
  </si>
  <si>
    <t>8T0853735  2ZZ</t>
  </si>
  <si>
    <t>32,580</t>
  </si>
  <si>
    <t>8T0853742B 2ZZ</t>
  </si>
  <si>
    <t>32,354</t>
  </si>
  <si>
    <t>8T0853742D 2ZZ</t>
  </si>
  <si>
    <t>32,130</t>
  </si>
  <si>
    <t>8T0857593  Z62</t>
  </si>
  <si>
    <t>7,178</t>
  </si>
  <si>
    <t>8T0857785A</t>
  </si>
  <si>
    <t>6,171</t>
  </si>
  <si>
    <t>8T0857786A</t>
  </si>
  <si>
    <t>5,777</t>
  </si>
  <si>
    <t>8T0907441C</t>
  </si>
  <si>
    <t>395,838</t>
  </si>
  <si>
    <t>8T0919177A</t>
  </si>
  <si>
    <t>14,380</t>
  </si>
  <si>
    <t>8T0919177B</t>
  </si>
  <si>
    <t>27,309</t>
  </si>
  <si>
    <t>8T0919178</t>
  </si>
  <si>
    <t>10,803</t>
  </si>
  <si>
    <t>8T0955101B</t>
  </si>
  <si>
    <t>8T0959802B</t>
  </si>
  <si>
    <t>108,452</t>
  </si>
  <si>
    <t>8T1823633B</t>
  </si>
  <si>
    <t>9,756</t>
  </si>
  <si>
    <t>8T8810171A</t>
  </si>
  <si>
    <t>8T8810172B</t>
  </si>
  <si>
    <t>81,727</t>
  </si>
  <si>
    <t>8T8853742  2ZZ</t>
  </si>
  <si>
    <t>30,422</t>
  </si>
  <si>
    <t>8U0805333</t>
  </si>
  <si>
    <t>6,429</t>
  </si>
  <si>
    <t>8U0805932</t>
  </si>
  <si>
    <t>016007</t>
  </si>
  <si>
    <t>17,184</t>
  </si>
  <si>
    <t>8U0807441A GRU</t>
  </si>
  <si>
    <t>5,130</t>
  </si>
  <si>
    <t>8U0810171A</t>
  </si>
  <si>
    <t>60,566</t>
  </si>
  <si>
    <t>8U0820043B XHA</t>
  </si>
  <si>
    <t>8U0821171C</t>
  </si>
  <si>
    <t>8U0821172E</t>
  </si>
  <si>
    <t>8U0823301</t>
  </si>
  <si>
    <t>21,236</t>
  </si>
  <si>
    <t>8U0823302</t>
  </si>
  <si>
    <t>8U0823485A</t>
  </si>
  <si>
    <t>3,894</t>
  </si>
  <si>
    <t>8U0853306</t>
  </si>
  <si>
    <t>78,492</t>
  </si>
  <si>
    <t>8U0853741  2ZZ</t>
  </si>
  <si>
    <t>17,519</t>
  </si>
  <si>
    <t>8U0853887E</t>
  </si>
  <si>
    <t>18,885</t>
  </si>
  <si>
    <t>8U0907468A</t>
  </si>
  <si>
    <t>318,745</t>
  </si>
  <si>
    <t>8U0927225G 6PS</t>
  </si>
  <si>
    <t>36,791</t>
  </si>
  <si>
    <t>8U0941475B</t>
  </si>
  <si>
    <t>155,191</t>
  </si>
  <si>
    <t>8U0955275  GRU</t>
  </si>
  <si>
    <t>14,458</t>
  </si>
  <si>
    <t>8U0955276  GRU</t>
  </si>
  <si>
    <t>14,325</t>
  </si>
  <si>
    <t>8U0955559B</t>
  </si>
  <si>
    <t>152,876</t>
  </si>
  <si>
    <t>8U1837020A 4PK</t>
  </si>
  <si>
    <t>39,098</t>
  </si>
  <si>
    <t>8U1837020A SK4</t>
  </si>
  <si>
    <t>41,412</t>
  </si>
  <si>
    <t>8U1955407A 1P9</t>
  </si>
  <si>
    <t>29,475</t>
  </si>
  <si>
    <t>8V0498625A</t>
  </si>
  <si>
    <t>8V0821171J</t>
  </si>
  <si>
    <t>8V0821172</t>
  </si>
  <si>
    <t>52,315</t>
  </si>
  <si>
    <t>8V0821172J</t>
  </si>
  <si>
    <t>45,499</t>
  </si>
  <si>
    <t>8V0823185B</t>
  </si>
  <si>
    <t>27,956</t>
  </si>
  <si>
    <t>8V0823301G</t>
  </si>
  <si>
    <t>15,958</t>
  </si>
  <si>
    <t>8V0823302G</t>
  </si>
  <si>
    <t>15,503</t>
  </si>
  <si>
    <t>8V0823485</t>
  </si>
  <si>
    <t>16,434</t>
  </si>
  <si>
    <t>8V0837109A</t>
  </si>
  <si>
    <t>2,680</t>
  </si>
  <si>
    <t>8V0837205A GRU</t>
  </si>
  <si>
    <t>62,087</t>
  </si>
  <si>
    <t>8V0863210</t>
  </si>
  <si>
    <t>2,958</t>
  </si>
  <si>
    <t>8V0881348B 01C</t>
  </si>
  <si>
    <t>8,967</t>
  </si>
  <si>
    <t>8V0898012</t>
  </si>
  <si>
    <t>10,857</t>
  </si>
  <si>
    <t>8V0941453</t>
  </si>
  <si>
    <t>6,619</t>
  </si>
  <si>
    <t>8V0998099</t>
  </si>
  <si>
    <t>6,793</t>
  </si>
  <si>
    <t>8V0998109</t>
  </si>
  <si>
    <t>8V1611021</t>
  </si>
  <si>
    <t>183,046</t>
  </si>
  <si>
    <t>8V1962107  NV6</t>
  </si>
  <si>
    <t>8V3807261</t>
  </si>
  <si>
    <t>13,787</t>
  </si>
  <si>
    <t>8V3807262</t>
  </si>
  <si>
    <t>10,322</t>
  </si>
  <si>
    <t>8V3807683  9B9</t>
  </si>
  <si>
    <t>17,469</t>
  </si>
  <si>
    <t>8V3807684  9B9</t>
  </si>
  <si>
    <t>8V4807740A</t>
  </si>
  <si>
    <t>021001</t>
  </si>
  <si>
    <t>3,251</t>
  </si>
  <si>
    <t>8V5807571</t>
  </si>
  <si>
    <t>3,151</t>
  </si>
  <si>
    <t>8V5809907  GRU</t>
  </si>
  <si>
    <t>40,290</t>
  </si>
  <si>
    <t>8V5810171B</t>
  </si>
  <si>
    <t>60,827</t>
  </si>
  <si>
    <t>8V5810172C</t>
  </si>
  <si>
    <t>8V5821171</t>
  </si>
  <si>
    <t>42,778</t>
  </si>
  <si>
    <t>8V5821171B</t>
  </si>
  <si>
    <t>82,384</t>
  </si>
  <si>
    <t>8V5821171G</t>
  </si>
  <si>
    <t>45,166</t>
  </si>
  <si>
    <t>8V5821172</t>
  </si>
  <si>
    <t>8V5821172B</t>
  </si>
  <si>
    <t>82,362</t>
  </si>
  <si>
    <t>8V5821172G</t>
  </si>
  <si>
    <t>8V5919267  1QP</t>
  </si>
  <si>
    <t>55,691</t>
  </si>
  <si>
    <t>8V5919268  1QP</t>
  </si>
  <si>
    <t>55,692</t>
  </si>
  <si>
    <t>8V7853742  2ZZ</t>
  </si>
  <si>
    <t>28,614</t>
  </si>
  <si>
    <t>8W0098625</t>
  </si>
  <si>
    <t>9,368</t>
  </si>
  <si>
    <t>8W0598611B</t>
  </si>
  <si>
    <t>8W0805121</t>
  </si>
  <si>
    <t>280</t>
  </si>
  <si>
    <t>8W0810171F</t>
  </si>
  <si>
    <t>8W0810172F</t>
  </si>
  <si>
    <t>64,608</t>
  </si>
  <si>
    <t>8W0821171A</t>
  </si>
  <si>
    <t>8W0821467</t>
  </si>
  <si>
    <t>8,748</t>
  </si>
  <si>
    <t>8W0821468</t>
  </si>
  <si>
    <t>8,747</t>
  </si>
  <si>
    <t>8W0821469</t>
  </si>
  <si>
    <t>11,464</t>
  </si>
  <si>
    <t>8W0821470</t>
  </si>
  <si>
    <t>8W0823301D</t>
  </si>
  <si>
    <t>77,868</t>
  </si>
  <si>
    <t>8W0823509</t>
  </si>
  <si>
    <t>54,903</t>
  </si>
  <si>
    <t>8W0831403A</t>
  </si>
  <si>
    <t>10,532</t>
  </si>
  <si>
    <t>8W0833403A</t>
  </si>
  <si>
    <t>8W0833404A</t>
  </si>
  <si>
    <t>8W0837099A</t>
  </si>
  <si>
    <t>026105</t>
  </si>
  <si>
    <t>19,642</t>
  </si>
  <si>
    <t>8W0839085A</t>
  </si>
  <si>
    <t>9,604</t>
  </si>
  <si>
    <t>8W0857562A 1YE</t>
  </si>
  <si>
    <t>15,984</t>
  </si>
  <si>
    <t>8W0857562A DX6</t>
  </si>
  <si>
    <t>15,233</t>
  </si>
  <si>
    <t>8W0857562A EP5</t>
  </si>
  <si>
    <t>8W0857562A Z62</t>
  </si>
  <si>
    <t>8W0906093C</t>
  </si>
  <si>
    <t>114,924</t>
  </si>
  <si>
    <t>8W0927753</t>
  </si>
  <si>
    <t>65,869</t>
  </si>
  <si>
    <t>8W0927754</t>
  </si>
  <si>
    <t>8W0941309C</t>
  </si>
  <si>
    <t>94,228</t>
  </si>
  <si>
    <t>8W0941509A 5PR</t>
  </si>
  <si>
    <t>30,754</t>
  </si>
  <si>
    <t>8W0955455B</t>
  </si>
  <si>
    <t>17,948</t>
  </si>
  <si>
    <t>8W0959812</t>
  </si>
  <si>
    <t>84,624</t>
  </si>
  <si>
    <t>8W0998754</t>
  </si>
  <si>
    <t>59,920</t>
  </si>
  <si>
    <t>8W1823533B 4PK</t>
  </si>
  <si>
    <t>12,654</t>
  </si>
  <si>
    <t>8W1905217</t>
  </si>
  <si>
    <t>45,450</t>
  </si>
  <si>
    <t>8W1905217F</t>
  </si>
  <si>
    <t>46,524</t>
  </si>
  <si>
    <t>8W5853742  2ZZ</t>
  </si>
  <si>
    <t>32,140</t>
  </si>
  <si>
    <t>8W5945253</t>
  </si>
  <si>
    <t>7,272</t>
  </si>
  <si>
    <t>8W6821131B</t>
  </si>
  <si>
    <t>30,916</t>
  </si>
  <si>
    <t>8W6821132B</t>
  </si>
  <si>
    <t>8W6821171C</t>
  </si>
  <si>
    <t>8W6821172C</t>
  </si>
  <si>
    <t>74,038</t>
  </si>
  <si>
    <t>8W6853601B PUZ</t>
  </si>
  <si>
    <t>58,656</t>
  </si>
  <si>
    <t>8W6853887</t>
  </si>
  <si>
    <t>8W6853888</t>
  </si>
  <si>
    <t>8X0098625A</t>
  </si>
  <si>
    <t>9,770</t>
  </si>
  <si>
    <t>8X0809961C</t>
  </si>
  <si>
    <t>8X0809961F</t>
  </si>
  <si>
    <t>50,700</t>
  </si>
  <si>
    <t>8X0823480A</t>
  </si>
  <si>
    <t>18,801</t>
  </si>
  <si>
    <t>8X0837020E 4PK</t>
  </si>
  <si>
    <t>39,476</t>
  </si>
  <si>
    <t>8X0853737A 2ZZ</t>
  </si>
  <si>
    <t>25,188</t>
  </si>
  <si>
    <t>8X0853742A 2ZZ</t>
  </si>
  <si>
    <t>32,592</t>
  </si>
  <si>
    <t>8X0907063K</t>
  </si>
  <si>
    <t>436,443</t>
  </si>
  <si>
    <t>8X1837015A</t>
  </si>
  <si>
    <t>146,100</t>
  </si>
  <si>
    <t>8X1837016A</t>
  </si>
  <si>
    <t>114,161</t>
  </si>
  <si>
    <t>8XA807084A</t>
  </si>
  <si>
    <t>4,052</t>
  </si>
  <si>
    <t>8XA807754  GRU</t>
  </si>
  <si>
    <t>5,703</t>
  </si>
  <si>
    <t>8XA809961A</t>
  </si>
  <si>
    <t>8XA809962A</t>
  </si>
  <si>
    <t>8Z0253141</t>
  </si>
  <si>
    <t>34,388</t>
  </si>
  <si>
    <t>8Z0407195</t>
  </si>
  <si>
    <t>20,349</t>
  </si>
  <si>
    <t>8Z0820133</t>
  </si>
  <si>
    <t>11,921</t>
  </si>
  <si>
    <t>8Z0820535A</t>
  </si>
  <si>
    <t>16,909</t>
  </si>
  <si>
    <t>8Z0867276</t>
  </si>
  <si>
    <t>0,909</t>
  </si>
  <si>
    <t>AMV18820003</t>
  </si>
  <si>
    <t>010201</t>
  </si>
  <si>
    <t>ASE33000800000</t>
  </si>
  <si>
    <t>86,512</t>
  </si>
  <si>
    <t>ASE40110000000</t>
  </si>
  <si>
    <t>789,836</t>
  </si>
  <si>
    <t>ASE40110602000</t>
  </si>
  <si>
    <t>171,261</t>
  </si>
  <si>
    <t>ASE40117700000</t>
  </si>
  <si>
    <t>026603</t>
  </si>
  <si>
    <t>51,750</t>
  </si>
  <si>
    <t>ASE40118000000</t>
  </si>
  <si>
    <t>115,547</t>
  </si>
  <si>
    <t>ASE40120400000</t>
  </si>
  <si>
    <t>69,789</t>
  </si>
  <si>
    <t>ASE40135100000</t>
  </si>
  <si>
    <t>28,050</t>
  </si>
  <si>
    <t>ASE40143000000</t>
  </si>
  <si>
    <t>026206</t>
  </si>
  <si>
    <t>1 263,813</t>
  </si>
  <si>
    <t>ASE40143200000</t>
  </si>
  <si>
    <t>26,246</t>
  </si>
  <si>
    <t>ASE40153300000</t>
  </si>
  <si>
    <t>026205</t>
  </si>
  <si>
    <t>39,553</t>
  </si>
  <si>
    <t>ASE40153400000</t>
  </si>
  <si>
    <t>39,302</t>
  </si>
  <si>
    <t>ASE40450100000</t>
  </si>
  <si>
    <t>70,790</t>
  </si>
  <si>
    <t>ASE40451200000</t>
  </si>
  <si>
    <t>026607</t>
  </si>
  <si>
    <t>99,626</t>
  </si>
  <si>
    <t>ASE40452002000</t>
  </si>
  <si>
    <t>26,527</t>
  </si>
  <si>
    <t>ASE40525600000</t>
  </si>
  <si>
    <t>98,606</t>
  </si>
  <si>
    <t>ASE40543500000</t>
  </si>
  <si>
    <t>198,678</t>
  </si>
  <si>
    <t>ASE40662101000</t>
  </si>
  <si>
    <t>562,683</t>
  </si>
  <si>
    <t>ASE40700700000</t>
  </si>
  <si>
    <t>185,498</t>
  </si>
  <si>
    <t>ASE40901400000</t>
  </si>
  <si>
    <t>87,927</t>
  </si>
  <si>
    <t>ASE40901800000</t>
  </si>
  <si>
    <t>166,691</t>
  </si>
  <si>
    <t>ASE40901900000</t>
  </si>
  <si>
    <t>ASE40902200000</t>
  </si>
  <si>
    <t>79,929</t>
  </si>
  <si>
    <t>ASE40902300000</t>
  </si>
  <si>
    <t>84,545</t>
  </si>
  <si>
    <t>ASE40910000000</t>
  </si>
  <si>
    <t>026005</t>
  </si>
  <si>
    <t>296,760</t>
  </si>
  <si>
    <t>ASE42320000000</t>
  </si>
  <si>
    <t>026602</t>
  </si>
  <si>
    <t>1 902,961</t>
  </si>
  <si>
    <t>ASE42320600000</t>
  </si>
  <si>
    <t>026007</t>
  </si>
  <si>
    <t>1 210,795</t>
  </si>
  <si>
    <t>ASE42501500000</t>
  </si>
  <si>
    <t>026002</t>
  </si>
  <si>
    <t>ASE44025100000</t>
  </si>
  <si>
    <t>274,291</t>
  </si>
  <si>
    <t>ASE44025400000</t>
  </si>
  <si>
    <t>272,835</t>
  </si>
  <si>
    <t>ASE44027100000</t>
  </si>
  <si>
    <t>347,160</t>
  </si>
  <si>
    <t>ASE44140003000</t>
  </si>
  <si>
    <t>941,669</t>
  </si>
  <si>
    <t>ASE44202200000</t>
  </si>
  <si>
    <t>33,776</t>
  </si>
  <si>
    <t>ASE44202400000</t>
  </si>
  <si>
    <t>25,343</t>
  </si>
  <si>
    <t>ASE44202600000</t>
  </si>
  <si>
    <t>42,240</t>
  </si>
  <si>
    <t>ASE44202900000</t>
  </si>
  <si>
    <t>39,752</t>
  </si>
  <si>
    <t>ASE44203102000</t>
  </si>
  <si>
    <t>31,058</t>
  </si>
  <si>
    <t>ASE44203200000</t>
  </si>
  <si>
    <t>026202</t>
  </si>
  <si>
    <t>42,238</t>
  </si>
  <si>
    <t>ASE44203300000</t>
  </si>
  <si>
    <t>47,206</t>
  </si>
  <si>
    <t>ASE44203500000</t>
  </si>
  <si>
    <t>40,996</t>
  </si>
  <si>
    <t>ASE44204300000</t>
  </si>
  <si>
    <t>53,863</t>
  </si>
  <si>
    <t>ASE45040000000</t>
  </si>
  <si>
    <t>28,560</t>
  </si>
  <si>
    <t>ASE45147801000</t>
  </si>
  <si>
    <t>197,278</t>
  </si>
  <si>
    <t>ASE45149200000</t>
  </si>
  <si>
    <t>79,838</t>
  </si>
  <si>
    <t>ASE45151100000</t>
  </si>
  <si>
    <t>150,993</t>
  </si>
  <si>
    <t>ASE45601200000</t>
  </si>
  <si>
    <t>28,378</t>
  </si>
  <si>
    <t>ASE46591900000</t>
  </si>
  <si>
    <t>026003</t>
  </si>
  <si>
    <t>ASE46700900000</t>
  </si>
  <si>
    <t>145,351</t>
  </si>
  <si>
    <t>ASE46950800000</t>
  </si>
  <si>
    <t>34,157</t>
  </si>
  <si>
    <t>ASE48520100000</t>
  </si>
  <si>
    <t>D  000600A2</t>
  </si>
  <si>
    <t>51,480</t>
  </si>
  <si>
    <t>D  004660M2</t>
  </si>
  <si>
    <t>010805</t>
  </si>
  <si>
    <t>35,935</t>
  </si>
  <si>
    <t>D  00950025</t>
  </si>
  <si>
    <t>2,245</t>
  </si>
  <si>
    <t>D  174003M2</t>
  </si>
  <si>
    <t>23,062</t>
  </si>
  <si>
    <t>D  176404M2</t>
  </si>
  <si>
    <t>010405</t>
  </si>
  <si>
    <t>53</t>
  </si>
  <si>
    <t>16,711</t>
  </si>
  <si>
    <t>D  180KD2A1</t>
  </si>
  <si>
    <t>010402</t>
  </si>
  <si>
    <t>17,589</t>
  </si>
  <si>
    <t>D  180KU2A1</t>
  </si>
  <si>
    <t>010204</t>
  </si>
  <si>
    <t>21,124</t>
  </si>
  <si>
    <t>D  181220A1</t>
  </si>
  <si>
    <t>9,794</t>
  </si>
  <si>
    <t>D  181655A1</t>
  </si>
  <si>
    <t>D  188020A2</t>
  </si>
  <si>
    <t>27,931</t>
  </si>
  <si>
    <t>D  381AL1A2</t>
  </si>
  <si>
    <t>010602</t>
  </si>
  <si>
    <t>6,251</t>
  </si>
  <si>
    <t>D  486020A5</t>
  </si>
  <si>
    <t>18,516</t>
  </si>
  <si>
    <t>D  822150A1</t>
  </si>
  <si>
    <t>20,872</t>
  </si>
  <si>
    <t>DH 009100A2</t>
  </si>
  <si>
    <t>010604</t>
  </si>
  <si>
    <t>13,557</t>
  </si>
  <si>
    <t>G  000100</t>
  </si>
  <si>
    <t>51</t>
  </si>
  <si>
    <t>G  001800A1</t>
  </si>
  <si>
    <t>71,057</t>
  </si>
  <si>
    <t>G  052300A2</t>
  </si>
  <si>
    <t>92,757</t>
  </si>
  <si>
    <t>G  052565A1</t>
  </si>
  <si>
    <t>29,013</t>
  </si>
  <si>
    <t>G  052778A2</t>
  </si>
  <si>
    <t>17,985</t>
  </si>
  <si>
    <t>JZW903021NX</t>
  </si>
  <si>
    <t>460,471</t>
  </si>
  <si>
    <t>KUKKO 22-1</t>
  </si>
  <si>
    <t>150,953</t>
  </si>
  <si>
    <t>LST0M2A7W</t>
  </si>
  <si>
    <t>N  01021533</t>
  </si>
  <si>
    <t>0,252</t>
  </si>
  <si>
    <t>N  0103705</t>
  </si>
  <si>
    <t>036506</t>
  </si>
  <si>
    <t>0,825</t>
  </si>
  <si>
    <t>N  0122942</t>
  </si>
  <si>
    <t>0,253</t>
  </si>
  <si>
    <t>N  0138042</t>
  </si>
  <si>
    <t>0,077</t>
  </si>
  <si>
    <t>N  01713113</t>
  </si>
  <si>
    <t>010107</t>
  </si>
  <si>
    <t>0,400</t>
  </si>
  <si>
    <t>N  0177632</t>
  </si>
  <si>
    <t>025706</t>
  </si>
  <si>
    <t>6,476</t>
  </si>
  <si>
    <t>N  02035327</t>
  </si>
  <si>
    <t>8,169</t>
  </si>
  <si>
    <t>N  0209022</t>
  </si>
  <si>
    <t>177</t>
  </si>
  <si>
    <t>0,187</t>
  </si>
  <si>
    <t>N  10170512</t>
  </si>
  <si>
    <t>N  10197601</t>
  </si>
  <si>
    <t>0,541</t>
  </si>
  <si>
    <t>N  10256402</t>
  </si>
  <si>
    <t>12,107</t>
  </si>
  <si>
    <t>N  10286205</t>
  </si>
  <si>
    <t>1,326</t>
  </si>
  <si>
    <t>N  10303504</t>
  </si>
  <si>
    <t>N  10409603</t>
  </si>
  <si>
    <t>0,639</t>
  </si>
  <si>
    <t>N  10430003</t>
  </si>
  <si>
    <t>32,539</t>
  </si>
  <si>
    <t>N  10437301</t>
  </si>
  <si>
    <t>2,626</t>
  </si>
  <si>
    <t>N  10442003</t>
  </si>
  <si>
    <t>0,092</t>
  </si>
  <si>
    <t>N  10451411</t>
  </si>
  <si>
    <t>0,474</t>
  </si>
  <si>
    <t>N  10529601</t>
  </si>
  <si>
    <t>70</t>
  </si>
  <si>
    <t>17,888</t>
  </si>
  <si>
    <t>N  10552404</t>
  </si>
  <si>
    <t>125</t>
  </si>
  <si>
    <t>2,476</t>
  </si>
  <si>
    <t>N  10557802</t>
  </si>
  <si>
    <t>0,277</t>
  </si>
  <si>
    <t>N  10596201</t>
  </si>
  <si>
    <t>0,209</t>
  </si>
  <si>
    <t>N  10690201</t>
  </si>
  <si>
    <t>0,500</t>
  </si>
  <si>
    <t>N  10699701</t>
  </si>
  <si>
    <t>120</t>
  </si>
  <si>
    <t>N  10706901</t>
  </si>
  <si>
    <t>N  10719001</t>
  </si>
  <si>
    <t>0,675</t>
  </si>
  <si>
    <t>N  10721501</t>
  </si>
  <si>
    <t>N  10724402</t>
  </si>
  <si>
    <t>105</t>
  </si>
  <si>
    <t>5,203</t>
  </si>
  <si>
    <t>N  10733102</t>
  </si>
  <si>
    <t>31,300</t>
  </si>
  <si>
    <t>N  90359101</t>
  </si>
  <si>
    <t>0,225</t>
  </si>
  <si>
    <t>N  90766702</t>
  </si>
  <si>
    <t>0,677</t>
  </si>
  <si>
    <t>N  90813202</t>
  </si>
  <si>
    <t>47</t>
  </si>
  <si>
    <t>1,601</t>
  </si>
  <si>
    <t>N  90827102</t>
  </si>
  <si>
    <t>N  90897401</t>
  </si>
  <si>
    <t>0,175</t>
  </si>
  <si>
    <t>N  90978202</t>
  </si>
  <si>
    <t>N  90989702</t>
  </si>
  <si>
    <t>0,360</t>
  </si>
  <si>
    <t>N  91036401</t>
  </si>
  <si>
    <t>0,276</t>
  </si>
  <si>
    <t>N  91042601</t>
  </si>
  <si>
    <t>4,926</t>
  </si>
  <si>
    <t>N  91105801</t>
  </si>
  <si>
    <t>1,900</t>
  </si>
  <si>
    <t>T10020</t>
  </si>
  <si>
    <t>16,511</t>
  </si>
  <si>
    <t>T10054</t>
  </si>
  <si>
    <t>14,895</t>
  </si>
  <si>
    <t>T10084A</t>
  </si>
  <si>
    <t>026606</t>
  </si>
  <si>
    <t>80,635</t>
  </si>
  <si>
    <t>T10159B</t>
  </si>
  <si>
    <t>56,383</t>
  </si>
  <si>
    <t>T10163</t>
  </si>
  <si>
    <t>52,179</t>
  </si>
  <si>
    <t>T10172A</t>
  </si>
  <si>
    <t>272,896</t>
  </si>
  <si>
    <t>T10352A</t>
  </si>
  <si>
    <t>61,433</t>
  </si>
  <si>
    <t>T10356</t>
  </si>
  <si>
    <t>121,599</t>
  </si>
  <si>
    <t>T10376</t>
  </si>
  <si>
    <t>23,873</t>
  </si>
  <si>
    <t>T10383</t>
  </si>
  <si>
    <t>141,574</t>
  </si>
  <si>
    <t>T10395A</t>
  </si>
  <si>
    <t>337,904</t>
  </si>
  <si>
    <t>T10417</t>
  </si>
  <si>
    <t>12,389</t>
  </si>
  <si>
    <t>T10420</t>
  </si>
  <si>
    <t>51,805</t>
  </si>
  <si>
    <t>T10421</t>
  </si>
  <si>
    <t>12,436</t>
  </si>
  <si>
    <t>T10427</t>
  </si>
  <si>
    <t>T10475</t>
  </si>
  <si>
    <t>026201</t>
  </si>
  <si>
    <t>92,162</t>
  </si>
  <si>
    <t>T10476A</t>
  </si>
  <si>
    <t>T10477</t>
  </si>
  <si>
    <t>026203</t>
  </si>
  <si>
    <t>132,194</t>
  </si>
  <si>
    <t>T10499A</t>
  </si>
  <si>
    <t>23,862</t>
  </si>
  <si>
    <t>T10531</t>
  </si>
  <si>
    <t>308,652</t>
  </si>
  <si>
    <t>T20-214</t>
  </si>
  <si>
    <t>14,635</t>
  </si>
  <si>
    <t>T40061</t>
  </si>
  <si>
    <t>60,131</t>
  </si>
  <si>
    <t>T40100</t>
  </si>
  <si>
    <t>110,633</t>
  </si>
  <si>
    <t>T40178A</t>
  </si>
  <si>
    <t>232,038</t>
  </si>
  <si>
    <t>T40237</t>
  </si>
  <si>
    <t>12,913</t>
  </si>
  <si>
    <t>T40269</t>
  </si>
  <si>
    <t>VAG 1526E</t>
  </si>
  <si>
    <t>1 217,251</t>
  </si>
  <si>
    <t>VAS 6161</t>
  </si>
  <si>
    <t>2 511,557</t>
  </si>
  <si>
    <t>VW 309A</t>
  </si>
  <si>
    <t>312,329</t>
  </si>
  <si>
    <t>VW 434</t>
  </si>
  <si>
    <t>26,489</t>
  </si>
  <si>
    <t>WHT000036</t>
  </si>
  <si>
    <t>0,676</t>
  </si>
  <si>
    <t>WHT001692</t>
  </si>
  <si>
    <t>0,237</t>
  </si>
  <si>
    <t>WHT001921</t>
  </si>
  <si>
    <t>22,006</t>
  </si>
  <si>
    <t>WHT002059</t>
  </si>
  <si>
    <t>2,559</t>
  </si>
  <si>
    <t>WHT002087</t>
  </si>
  <si>
    <t>023105</t>
  </si>
  <si>
    <t>2,134</t>
  </si>
  <si>
    <t>WHT002142A</t>
  </si>
  <si>
    <t>036602</t>
  </si>
  <si>
    <t>7,335</t>
  </si>
  <si>
    <t>WHT002244</t>
  </si>
  <si>
    <t>89</t>
  </si>
  <si>
    <t>1,928</t>
  </si>
  <si>
    <t>WHT003366</t>
  </si>
  <si>
    <t>2,621</t>
  </si>
  <si>
    <t>WHT004710</t>
  </si>
  <si>
    <t>025906</t>
  </si>
  <si>
    <t>339</t>
  </si>
  <si>
    <t>0,873</t>
  </si>
  <si>
    <t>WHT004739</t>
  </si>
  <si>
    <t>WHT004914</t>
  </si>
  <si>
    <t>118</t>
  </si>
  <si>
    <t>3,150</t>
  </si>
  <si>
    <t>WHT005184</t>
  </si>
  <si>
    <t>2,927</t>
  </si>
  <si>
    <t>WHT006407</t>
  </si>
  <si>
    <t>0,951</t>
  </si>
  <si>
    <t>N  90775001</t>
  </si>
  <si>
    <t>03L130519</t>
  </si>
  <si>
    <t>038109611F</t>
  </si>
  <si>
    <t>033105707</t>
  </si>
  <si>
    <t>D  176501A1</t>
  </si>
  <si>
    <t>G  055532A2</t>
  </si>
  <si>
    <t>101000033AB</t>
  </si>
  <si>
    <t>059109091A</t>
  </si>
  <si>
    <t>034105701</t>
  </si>
  <si>
    <t>N  91197203</t>
  </si>
  <si>
    <t>03L141016M</t>
  </si>
  <si>
    <t>03L105266DP</t>
  </si>
  <si>
    <t>058105266H</t>
  </si>
  <si>
    <t>06K141015BX</t>
  </si>
  <si>
    <t>03L103383BG</t>
  </si>
  <si>
    <t>032103419H</t>
  </si>
  <si>
    <t>8R0011031C</t>
  </si>
  <si>
    <t>036109675A</t>
  </si>
  <si>
    <t>02A141165M</t>
  </si>
  <si>
    <t>04E129717C</t>
  </si>
  <si>
    <t>105561AB007</t>
  </si>
  <si>
    <t>1K0501611Q</t>
  </si>
  <si>
    <t>03L129711E</t>
  </si>
  <si>
    <t>036121188B</t>
  </si>
  <si>
    <t>038105591AC007</t>
  </si>
  <si>
    <t>06H103495AK</t>
  </si>
  <si>
    <t>02A141777B</t>
  </si>
  <si>
    <t>038131521CB</t>
  </si>
  <si>
    <t>N  10226501</t>
  </si>
  <si>
    <t>014409399B</t>
  </si>
  <si>
    <t>8E0864245D 4C5</t>
  </si>
  <si>
    <t>2K5035525Q</t>
  </si>
  <si>
    <t>5Q0919294B</t>
  </si>
  <si>
    <t>1K0711202L</t>
  </si>
  <si>
    <t>04E117021K</t>
  </si>
  <si>
    <t>191201557</t>
  </si>
  <si>
    <t>070117611B</t>
  </si>
  <si>
    <t>03C133062S</t>
  </si>
  <si>
    <t>4A0422373A</t>
  </si>
  <si>
    <t>6Q0615301</t>
  </si>
  <si>
    <t>5G0823186A</t>
  </si>
  <si>
    <t>4L1837885H</t>
  </si>
  <si>
    <t>4L1837886H</t>
  </si>
  <si>
    <t>8V0831402</t>
  </si>
  <si>
    <t>032121110B</t>
  </si>
  <si>
    <t>1K0121087E</t>
  </si>
  <si>
    <t>6Q0501611R</t>
  </si>
  <si>
    <t>6J0837114A AH1</t>
  </si>
  <si>
    <t>6J0880201ACAT7</t>
  </si>
  <si>
    <t>03E121065A</t>
  </si>
  <si>
    <t>1K0199868Q</t>
  </si>
  <si>
    <t>02Z911024K</t>
  </si>
  <si>
    <t>06H103483D</t>
  </si>
  <si>
    <t>1K0122291BQ</t>
  </si>
  <si>
    <t>7H0129965</t>
  </si>
  <si>
    <t>1K0253147D</t>
  </si>
  <si>
    <t>03P121111E</t>
  </si>
  <si>
    <t>8T0854543E</t>
  </si>
  <si>
    <t>03L253039H</t>
  </si>
  <si>
    <t>038121065CS</t>
  </si>
  <si>
    <t>8E0919051CJ</t>
  </si>
  <si>
    <t>03D121065B</t>
  </si>
  <si>
    <t>0AF301230A</t>
  </si>
  <si>
    <t>3B0121321</t>
  </si>
  <si>
    <t>N  90485501</t>
  </si>
  <si>
    <t>6J0121283C</t>
  </si>
  <si>
    <t>038115251B</t>
  </si>
  <si>
    <t>ASE29500300000</t>
  </si>
  <si>
    <t>ASE29500500000</t>
  </si>
  <si>
    <t>ASE29500100000</t>
  </si>
  <si>
    <t>038121132C</t>
  </si>
  <si>
    <t>03D103606A</t>
  </si>
  <si>
    <t>4G9955205</t>
  </si>
  <si>
    <t>8D0823481</t>
  </si>
  <si>
    <t>4M0959565L</t>
  </si>
  <si>
    <t>6C0711303B</t>
  </si>
  <si>
    <t>7L6953630A ULM</t>
  </si>
  <si>
    <t>3C4837085D</t>
  </si>
  <si>
    <t>04E906455Q</t>
  </si>
  <si>
    <t>8W0831404A</t>
  </si>
  <si>
    <t>3C0919673</t>
  </si>
  <si>
    <t>7H0845235</t>
  </si>
  <si>
    <t>N  10632102</t>
  </si>
  <si>
    <t>7H0422831</t>
  </si>
  <si>
    <t>03L131547P</t>
  </si>
  <si>
    <t>6R0423804A</t>
  </si>
  <si>
    <t>2H0419803</t>
  </si>
  <si>
    <t>8E0407505A</t>
  </si>
  <si>
    <t>6N0407256C</t>
  </si>
  <si>
    <t>5C6867255  81J</t>
  </si>
  <si>
    <t>WHT000884</t>
  </si>
  <si>
    <t>04C906054B</t>
  </si>
  <si>
    <t>7H0711280</t>
  </si>
  <si>
    <t>5Q0951221J</t>
  </si>
  <si>
    <t>03L103070A</t>
  </si>
  <si>
    <t>191955531</t>
  </si>
  <si>
    <t>1K0130307BT</t>
  </si>
  <si>
    <t>6J4945257B</t>
  </si>
  <si>
    <t>4E0853743G 2ZZ</t>
  </si>
  <si>
    <t>3C0959433AR</t>
  </si>
  <si>
    <t>4F0199382BH</t>
  </si>
  <si>
    <t>191927842</t>
  </si>
  <si>
    <t>8K1823535</t>
  </si>
  <si>
    <t>3C0807183</t>
  </si>
  <si>
    <t>5K0953569AL</t>
  </si>
  <si>
    <t>04E121119C</t>
  </si>
  <si>
    <t>2E0698451</t>
  </si>
  <si>
    <t>03L198119D</t>
  </si>
  <si>
    <t>03L109119J</t>
  </si>
  <si>
    <t>8P0821171G</t>
  </si>
  <si>
    <t>5C6810972</t>
  </si>
  <si>
    <t>7P6805911D 9B9</t>
  </si>
  <si>
    <t>3G0805969E</t>
  </si>
  <si>
    <t>5N0805912A</t>
  </si>
  <si>
    <t>8V0821171</t>
  </si>
  <si>
    <t>8N0810172</t>
  </si>
  <si>
    <t>4G0853888J</t>
  </si>
  <si>
    <t>7L6809962</t>
  </si>
  <si>
    <t>8U0810172B</t>
  </si>
  <si>
    <t>8W0821172A</t>
  </si>
  <si>
    <t>011005</t>
  </si>
  <si>
    <t>011204</t>
  </si>
  <si>
    <t>011507</t>
  </si>
  <si>
    <t>014807</t>
  </si>
  <si>
    <t>020801</t>
  </si>
  <si>
    <t>024801</t>
  </si>
  <si>
    <t>025202</t>
  </si>
  <si>
    <t>025206</t>
  </si>
  <si>
    <t>025406</t>
  </si>
  <si>
    <t>025701</t>
  </si>
  <si>
    <t>025707</t>
  </si>
  <si>
    <t>026004</t>
  </si>
  <si>
    <t>026104</t>
  </si>
  <si>
    <t>026106</t>
  </si>
  <si>
    <t>026505</t>
  </si>
  <si>
    <t>045101</t>
  </si>
  <si>
    <t>045702</t>
  </si>
  <si>
    <t>045901</t>
  </si>
  <si>
    <t>045903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</si>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</sst>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3" borderId="1" xfId="0" applyFill="1" applyBorder="1"/>
    <xf numFmtId="0" fontId="1" fillId="2" borderId="1" xfId="0" applyFont="1" applyFill="1" applyBorder="1"/>
    <xf numFmtId="0" fontId="1" fillId="4" borderId="1" xfId="0" applyFont="1" applyFill="1" applyBorder="1" applyAlignment="1" applyProtection="1">
      <alignment horizontal="center" vertical="center" wrapText="1"/>
      <protection hidden="1"/>
    </xf>
    <xf numFmtId="0" fontId="0" fillId="4" borderId="1" xfId="0" applyFill="1" applyBorder="1" applyProtection="1"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0" fillId="2" borderId="1" xfId="0" applyFill="1" applyBorder="1" applyProtection="1">
      <protection hidden="1"/>
    </xf>
    <xf numFmtId="0" fontId="1" fillId="5" borderId="1" xfId="0" applyFont="1" applyFill="1" applyBorder="1" applyAlignment="1" applyProtection="1">
      <alignment horizontal="center" vertical="center" wrapText="1"/>
      <protection hidden="1"/>
    </xf>
    <xf numFmtId="0" fontId="0" fillId="5" borderId="1" xfId="0" applyFill="1" applyBorder="1" applyProtection="1">
      <protection hidden="1"/>
    </xf>
    <xf numFmtId="0" fontId="1" fillId="6" borderId="1" xfId="0" applyFont="1" applyFill="1" applyBorder="1" applyAlignment="1" applyProtection="1">
      <alignment horizontal="center" vertical="center" wrapText="1"/>
      <protection hidden="1"/>
    </xf>
    <xf numFmtId="0" fontId="0" fillId="6" borderId="1" xfId="0" applyFill="1" applyBorder="1" applyProtection="1">
      <protection hidden="1"/>
    </xf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0" fontId="0" fillId="3" borderId="1" xfId="0" applyFill="1" applyBorder="1" applyProtection="1">
      <protection hidden="1"/>
    </xf>
    <xf numFmtId="49" fontId="1" fillId="2" borderId="0" xfId="0" applyNumberFormat="1" applyFont="1" applyFill="1"/>
    <xf numFmtId="0" fontId="1" fillId="0" borderId="1" xfId="0" applyFont="1" applyBorder="1"/>
    <xf numFmtId="0" fontId="1" fillId="2" borderId="1" xfId="0" applyFont="1" applyFill="1" applyBorder="1" applyProtection="1">
      <protection hidden="1"/>
    </xf>
    <xf numFmtId="0" fontId="1" fillId="4" borderId="1" xfId="0" applyFont="1" applyFill="1" applyBorder="1" applyProtection="1">
      <protection hidden="1"/>
    </xf>
    <xf numFmtId="0" fontId="1" fillId="5" borderId="1" xfId="0" applyFont="1" applyFill="1" applyBorder="1"/>
    <xf numFmtId="0" fontId="1" fillId="6" borderId="1" xfId="0" applyFont="1" applyFill="1" applyBorder="1"/>
    <xf numFmtId="0" fontId="1" fillId="0" borderId="0" xfId="0" applyFont="1"/>
    <xf numFmtId="0" fontId="0" fillId="0" borderId="1" xfId="1" applyNumberFormat="1" applyFont="1" applyFill="1" applyBorder="1" applyAlignment="1" applyProtection="1">
      <alignment horizontal="left" vertical="center"/>
    </xf>
    <xf numFmtId="0" fontId="0" fillId="4" borderId="1" xfId="1" applyNumberFormat="1" applyFont="1" applyFill="1" applyBorder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17"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O2750"/>
  <sheetViews>
    <sheetView topLeftCell="B2423" workbookViewId="0">
      <selection activeCell="B2" sqref="B2:G2443"/>
    </sheetView>
  </sheetViews>
  <sheetFormatPr baseColWidth="10" defaultRowHeight="20.100000000000001" customHeight="1" x14ac:dyDescent="0.25"/>
  <cols>
    <col min="1" max="1" width="11.42578125" style="7"/>
    <col min="2" max="2" width="17" style="7" bestFit="1" customWidth="1"/>
    <col min="3" max="3" width="11.42578125" style="16"/>
    <col min="4" max="4" width="14.28515625" style="16" bestFit="1" customWidth="1"/>
    <col min="5" max="5" width="13.140625" style="8" bestFit="1" customWidth="1"/>
    <col min="6" max="6" width="12.140625" style="8" bestFit="1" customWidth="1"/>
    <col min="7" max="7" width="27.85546875" style="14" bestFit="1" customWidth="1"/>
    <col min="8" max="8" width="5.7109375" style="18" hidden="1" customWidth="1"/>
    <col min="9" max="9" width="17.7109375" style="18" hidden="1" customWidth="1"/>
    <col min="10" max="10" width="13.140625" style="9" hidden="1" customWidth="1"/>
    <col min="11" max="11" width="27.85546875" style="18" hidden="1" customWidth="1"/>
    <col min="12" max="12" width="13.140625" style="10" hidden="1" customWidth="1"/>
    <col min="13" max="13" width="14.5703125" style="20" hidden="1" customWidth="1"/>
    <col min="14" max="14" width="11.42578125" style="11" hidden="1" customWidth="1"/>
    <col min="15" max="15" width="14.5703125" style="22" hidden="1" customWidth="1"/>
  </cols>
  <sheetData>
    <row r="1" spans="1:15" s="1" customFormat="1" ht="60" x14ac:dyDescent="0.25">
      <c r="A1" s="2" t="s">
        <v>0</v>
      </c>
      <c r="B1" s="2" t="s">
        <v>2</v>
      </c>
      <c r="C1" s="15" t="s">
        <v>4</v>
      </c>
      <c r="D1" s="15" t="s">
        <v>5</v>
      </c>
      <c r="E1" s="3" t="s">
        <v>1</v>
      </c>
      <c r="F1" s="3" t="s">
        <v>3</v>
      </c>
      <c r="G1" s="13" t="s">
        <v>6</v>
      </c>
      <c r="H1" s="17"/>
      <c r="I1" s="17" t="s">
        <v>13</v>
      </c>
      <c r="J1" s="4" t="s">
        <v>7</v>
      </c>
      <c r="K1" s="17" t="s">
        <v>8</v>
      </c>
      <c r="L1" s="5" t="s">
        <v>9</v>
      </c>
      <c r="M1" s="19" t="s">
        <v>10</v>
      </c>
      <c r="N1" s="6" t="s">
        <v>11</v>
      </c>
      <c r="O1" s="21" t="s">
        <v>12</v>
      </c>
    </row>
    <row r="2" spans="1:15" ht="20.100000000000001" customHeight="1" x14ac:dyDescent="0.25">
      <c r="B2" s="30" t="s">
        <v>56</v>
      </c>
      <c r="C2" s="16" t="str">
        <f>IFERROR(VLOOKUP(B2,'BASE INCADEA'!A:D,2,FALSE),"Non référencé")</f>
        <v>026504</v>
      </c>
      <c r="D2" s="16" t="str">
        <f>IFERROR(VLOOKUP(C2,'BASE INCADEA'!B:E,2,FALSE),"Non référencé")</f>
        <v>20</v>
      </c>
      <c r="E2" s="31" t="s">
        <v>6260</v>
      </c>
      <c r="F2" s="31">
        <v>20</v>
      </c>
      <c r="G2" s="14" t="str">
        <f>IF(F2*1=D2*1,"Quantité OK",IF(D2*1&lt;F2*1,"Ecart positif","Ecart négatif")&amp;" "&amp;IF(C2*1=E2*1,"","- Article déclassé"))</f>
        <v>Quantité OK</v>
      </c>
      <c r="I2" s="18">
        <f>VLOOKUP('CODE A BARRE'!B1103,'COMPTAGE 2'!B:K,8,FALSE)</f>
        <v>0</v>
      </c>
      <c r="J2" s="9">
        <f>VLOOKUP('CODE A BARRE'!B1103,'COMPTAGE 2'!B:K,9,FALSE)</f>
        <v>0</v>
      </c>
      <c r="K2" s="18">
        <f>VLOOKUP('CODE A BARRE'!B1103,'COMPTAGE 2'!B:K,10,FALSE)</f>
        <v>0</v>
      </c>
      <c r="L2" s="10" t="e">
        <f>VLOOKUP(B2,'COMPTAGE 3'!B:M,11,FALSE)</f>
        <v>#N/A</v>
      </c>
      <c r="M2" s="20" t="e">
        <f>VLOOKUP(B2,'COMPTAGE 3'!B:M,12,FALSE)</f>
        <v>#N/A</v>
      </c>
    </row>
    <row r="3" spans="1:15" ht="20.100000000000001" customHeight="1" x14ac:dyDescent="0.25">
      <c r="B3" s="30" t="s">
        <v>425</v>
      </c>
      <c r="C3" s="16" t="str">
        <f>IFERROR(VLOOKUP(B3,'BASE INCADEA'!A:D,2,FALSE),"Non référencé")</f>
        <v>025704</v>
      </c>
      <c r="D3" s="16" t="str">
        <f>IFERROR(VLOOKUP(C3,'BASE INCADEA'!B:E,2,FALSE),"Non référencé")</f>
        <v>5</v>
      </c>
      <c r="E3" s="31" t="s">
        <v>426</v>
      </c>
      <c r="F3" s="31">
        <v>5</v>
      </c>
      <c r="G3" s="14" t="str">
        <f>IF(F3*1=D3*1,"Quantité OK",IF(D3*1&lt;F3*1,"Ecart positif","Ecart négatif")&amp;" "&amp;IF(C3*1=E3*1,"","- Article déclassé"))</f>
        <v>Quantité OK</v>
      </c>
      <c r="I3" s="18">
        <f>VLOOKUP('CODE A BARRE'!B1053,'COMPTAGE 2'!B:K,8,FALSE)</f>
        <v>0</v>
      </c>
      <c r="J3" s="9">
        <f>VLOOKUP('CODE A BARRE'!B1053,'COMPTAGE 2'!B:K,9,FALSE)</f>
        <v>0</v>
      </c>
      <c r="K3" s="18">
        <f>VLOOKUP('CODE A BARRE'!B1053,'COMPTAGE 2'!B:K,10,FALSE)</f>
        <v>0</v>
      </c>
      <c r="L3" s="10" t="e">
        <f>VLOOKUP(B3,'COMPTAGE 3'!B:M,11,FALSE)</f>
        <v>#N/A</v>
      </c>
      <c r="M3" s="20" t="e">
        <f>VLOOKUP(B3,'COMPTAGE 3'!B:M,12,FALSE)</f>
        <v>#N/A</v>
      </c>
    </row>
    <row r="4" spans="1:15" ht="20.100000000000001" customHeight="1" x14ac:dyDescent="0.25">
      <c r="B4" s="30" t="s">
        <v>428</v>
      </c>
      <c r="C4" s="16" t="str">
        <f>IFERROR(VLOOKUP(B4,'BASE INCADEA'!A:D,2,FALSE),"Non référencé")</f>
        <v>033905</v>
      </c>
      <c r="D4" s="16" t="str">
        <f>IFERROR(VLOOKUP(C4,'BASE INCADEA'!B:E,2,FALSE),"Non référencé")</f>
        <v>4</v>
      </c>
      <c r="E4" s="31" t="s">
        <v>429</v>
      </c>
      <c r="F4" s="31">
        <v>4</v>
      </c>
      <c r="G4" s="14" t="str">
        <f>IF(F4*1=D4*1,"Quantité OK",IF(D4*1&lt;F4*1,"Ecart positif","Ecart négatif")&amp;" "&amp;IF(C4*1=E4*1,"","- Article déclassé"))</f>
        <v>Quantité OK</v>
      </c>
      <c r="I4" s="18">
        <f>VLOOKUP('CODE A BARRE'!B1423,'COMPTAGE 2'!B:K,8,FALSE)</f>
        <v>0</v>
      </c>
      <c r="J4" s="9">
        <f>VLOOKUP('CODE A BARRE'!B1423,'COMPTAGE 2'!B:K,9,FALSE)</f>
        <v>0</v>
      </c>
      <c r="K4" s="18">
        <f>VLOOKUP('CODE A BARRE'!B1423,'COMPTAGE 2'!B:K,10,FALSE)</f>
        <v>0</v>
      </c>
      <c r="L4" s="10" t="e">
        <f>VLOOKUP(B4,'COMPTAGE 3'!B:M,11,FALSE)</f>
        <v>#N/A</v>
      </c>
      <c r="M4" s="20" t="e">
        <f>VLOOKUP(B4,'COMPTAGE 3'!B:M,12,FALSE)</f>
        <v>#N/A</v>
      </c>
    </row>
    <row r="5" spans="1:15" ht="20.100000000000001" customHeight="1" x14ac:dyDescent="0.25">
      <c r="B5" s="30" t="s">
        <v>431</v>
      </c>
      <c r="C5" s="16" t="str">
        <f>IFERROR(VLOOKUP(B5,'BASE INCADEA'!A:D,2,FALSE),"Non référencé")</f>
        <v>021006</v>
      </c>
      <c r="D5" s="16" t="str">
        <f>IFERROR(VLOOKUP(C5,'BASE INCADEA'!B:E,2,FALSE),"Non référencé")</f>
        <v>1</v>
      </c>
      <c r="E5" s="31" t="s">
        <v>432</v>
      </c>
      <c r="F5" s="31">
        <v>1</v>
      </c>
      <c r="G5" s="14" t="str">
        <f>IF(F5*1=D5*1,"Quantité OK",IF(D5*1&lt;F5*1,"Ecart positif","Ecart négatif")&amp;" "&amp;IF(C5*1=E5*1,"","- Article déclassé"))</f>
        <v>Quantité OK</v>
      </c>
      <c r="I5" s="18">
        <f>VLOOKUP('CODE A BARRE'!B718,'COMPTAGE 2'!B:K,8,FALSE)</f>
        <v>0</v>
      </c>
      <c r="J5" s="9">
        <f>VLOOKUP('CODE A BARRE'!B718,'COMPTAGE 2'!B:K,9,FALSE)</f>
        <v>0</v>
      </c>
      <c r="K5" s="18">
        <f>VLOOKUP('CODE A BARRE'!B718,'COMPTAGE 2'!B:K,10,FALSE)</f>
        <v>0</v>
      </c>
      <c r="L5" s="10" t="e">
        <f>VLOOKUP(B5,'COMPTAGE 3'!B:M,11,FALSE)</f>
        <v>#N/A</v>
      </c>
      <c r="M5" s="20" t="e">
        <f>VLOOKUP(B5,'COMPTAGE 3'!B:M,12,FALSE)</f>
        <v>#N/A</v>
      </c>
    </row>
    <row r="6" spans="1:15" ht="20.100000000000001" customHeight="1" x14ac:dyDescent="0.25">
      <c r="B6" s="30" t="s">
        <v>434</v>
      </c>
      <c r="C6" s="16" t="str">
        <f>IFERROR(VLOOKUP(B6,'BASE INCADEA'!A:D,2,FALSE),"Non référencé")</f>
        <v>020401</v>
      </c>
      <c r="D6" s="16" t="str">
        <f>IFERROR(VLOOKUP(C6,'BASE INCADEA'!B:E,2,FALSE),"Non référencé")</f>
        <v>10</v>
      </c>
      <c r="E6" s="31" t="s">
        <v>435</v>
      </c>
      <c r="F6" s="31">
        <v>10</v>
      </c>
      <c r="G6" s="14" t="str">
        <f>IF(F6*1=D6*1,"Quantité OK",IF(D6*1&lt;F6*1,"Ecart positif","Ecart négatif")&amp;" "&amp;IF(C6*1=E6*1,"","- Article déclassé"))</f>
        <v>Quantité OK</v>
      </c>
      <c r="I6" s="18" t="str">
        <f>VLOOKUP('CODE A BARRE'!B610,'COMPTAGE 2'!B:K,8,FALSE)</f>
        <v/>
      </c>
      <c r="J6" s="9">
        <f>VLOOKUP('CODE A BARRE'!B610,'COMPTAGE 2'!B:K,9,FALSE)</f>
        <v>0</v>
      </c>
      <c r="K6" s="18" t="e">
        <f>VLOOKUP('CODE A BARRE'!B610,'COMPTAGE 2'!B:K,10,FALSE)</f>
        <v>#VALUE!</v>
      </c>
      <c r="L6" s="10" t="e">
        <f>VLOOKUP(B6,'COMPTAGE 3'!B:M,11,FALSE)</f>
        <v>#N/A</v>
      </c>
      <c r="M6" s="20" t="e">
        <f>VLOOKUP(B6,'COMPTAGE 3'!B:M,12,FALSE)</f>
        <v>#N/A</v>
      </c>
    </row>
    <row r="7" spans="1:15" ht="20.100000000000001" customHeight="1" x14ac:dyDescent="0.25">
      <c r="B7" s="30" t="s">
        <v>437</v>
      </c>
      <c r="C7" s="16" t="str">
        <f>IFERROR(VLOOKUP(B7,'BASE INCADEA'!A:D,2,FALSE),"Non référencé")</f>
        <v>034104</v>
      </c>
      <c r="D7" s="16" t="str">
        <f>IFERROR(VLOOKUP(C7,'BASE INCADEA'!B:E,2,FALSE),"Non référencé")</f>
        <v>4</v>
      </c>
      <c r="E7" s="31" t="s">
        <v>333</v>
      </c>
      <c r="F7" s="31">
        <v>4</v>
      </c>
      <c r="G7" s="14" t="str">
        <f>IF(F7*1=D7*1,"Quantité OK",IF(D7*1&lt;F7*1,"Ecart positif","Ecart négatif")&amp;" "&amp;IF(C7*1=E7*1,"","- Article déclassé"))</f>
        <v>Quantité OK</v>
      </c>
      <c r="I7" s="18">
        <f>VLOOKUP('CODE A BARRE'!B1471,'COMPTAGE 2'!B:K,8,FALSE)</f>
        <v>0</v>
      </c>
      <c r="J7" s="9">
        <f>VLOOKUP('CODE A BARRE'!B1471,'COMPTAGE 2'!B:K,9,FALSE)</f>
        <v>0</v>
      </c>
      <c r="K7" s="18">
        <f>VLOOKUP('CODE A BARRE'!B1471,'COMPTAGE 2'!B:K,10,FALSE)</f>
        <v>0</v>
      </c>
      <c r="L7" s="10" t="e">
        <f>VLOOKUP(B7,'COMPTAGE 3'!B:M,11,FALSE)</f>
        <v>#N/A</v>
      </c>
      <c r="M7" s="20" t="e">
        <f>VLOOKUP(B7,'COMPTAGE 3'!B:M,12,FALSE)</f>
        <v>#N/A</v>
      </c>
    </row>
    <row r="8" spans="1:15" ht="20.100000000000001" customHeight="1" x14ac:dyDescent="0.25">
      <c r="B8" s="30" t="s">
        <v>60</v>
      </c>
      <c r="C8" s="16" t="str">
        <f>IFERROR(VLOOKUP(B8,'BASE INCADEA'!A:D,2,FALSE),"Non référencé")</f>
        <v>034905</v>
      </c>
      <c r="D8" s="16" t="str">
        <f>IFERROR(VLOOKUP(C8,'BASE INCADEA'!B:E,2,FALSE),"Non référencé")</f>
        <v>26</v>
      </c>
      <c r="E8" s="31" t="s">
        <v>61</v>
      </c>
      <c r="F8" s="31">
        <v>26</v>
      </c>
      <c r="G8" s="14" t="str">
        <f>IF(F8*1=D8*1,"Quantité OK",IF(D8*1&lt;F8*1,"Ecart positif","Ecart négatif")&amp;" "&amp;IF(C8*1=E8*1,"","- Article déclassé"))</f>
        <v>Quantité OK</v>
      </c>
      <c r="I8" s="18">
        <f>VLOOKUP('CODE A BARRE'!B1549,'COMPTAGE 2'!B:K,8,FALSE)</f>
        <v>0</v>
      </c>
      <c r="J8" s="9">
        <f>VLOOKUP('CODE A BARRE'!B1549,'COMPTAGE 2'!B:K,9,FALSE)</f>
        <v>0</v>
      </c>
      <c r="K8" s="18">
        <f>VLOOKUP('CODE A BARRE'!B1549,'COMPTAGE 2'!B:K,10,FALSE)</f>
        <v>0</v>
      </c>
      <c r="L8" s="10" t="e">
        <f>VLOOKUP(B8,'COMPTAGE 3'!B:M,11,FALSE)</f>
        <v>#N/A</v>
      </c>
      <c r="M8" s="20" t="e">
        <f>VLOOKUP(B8,'COMPTAGE 3'!B:M,12,FALSE)</f>
        <v>#N/A</v>
      </c>
    </row>
    <row r="9" spans="1:15" ht="20.100000000000001" customHeight="1" x14ac:dyDescent="0.25">
      <c r="B9" s="30" t="s">
        <v>64</v>
      </c>
      <c r="C9" s="16" t="str">
        <f>IFERROR(VLOOKUP(B9,'BASE INCADEA'!A:D,2,FALSE),"Non référencé")</f>
        <v>034505</v>
      </c>
      <c r="D9" s="16" t="str">
        <f>IFERROR(VLOOKUP(C9,'BASE INCADEA'!B:E,2,FALSE),"Non référencé")</f>
        <v>8</v>
      </c>
      <c r="E9" s="31" t="s">
        <v>65</v>
      </c>
      <c r="F9" s="31">
        <v>8</v>
      </c>
      <c r="G9" s="14" t="str">
        <f>IF(F9*1=D9*1,"Quantité OK",IF(D9*1&lt;F9*1,"Ecart positif","Ecart négatif")&amp;" "&amp;IF(C9*1=E9*1,"","- Article déclassé"))</f>
        <v>Quantité OK</v>
      </c>
      <c r="I9" s="18">
        <f>VLOOKUP('CODE A BARRE'!B1504,'COMPTAGE 2'!B:K,8,FALSE)</f>
        <v>0</v>
      </c>
      <c r="J9" s="9">
        <f>VLOOKUP('CODE A BARRE'!B1504,'COMPTAGE 2'!B:K,9,FALSE)</f>
        <v>0</v>
      </c>
      <c r="K9" s="18">
        <f>VLOOKUP('CODE A BARRE'!B1504,'COMPTAGE 2'!B:K,10,FALSE)</f>
        <v>0</v>
      </c>
      <c r="L9" s="10" t="e">
        <f>VLOOKUP(B9,'COMPTAGE 3'!B:M,11,FALSE)</f>
        <v>#N/A</v>
      </c>
      <c r="M9" s="20" t="e">
        <f>VLOOKUP(B9,'COMPTAGE 3'!B:M,12,FALSE)</f>
        <v>#N/A</v>
      </c>
    </row>
    <row r="10" spans="1:15" ht="20.100000000000001" customHeight="1" x14ac:dyDescent="0.25">
      <c r="B10" s="30" t="s">
        <v>6155</v>
      </c>
      <c r="C10" s="16" t="str">
        <f>IFERROR(VLOOKUP(B10,'BASE INCADEA'!A:D,2,FALSE),"Non référencé")</f>
        <v>Non référencé</v>
      </c>
      <c r="D10" s="16" t="str">
        <f>IFERROR(VLOOKUP(C10,'BASE INCADEA'!B:E,2,FALSE),"Non référencé")</f>
        <v>Non référencé</v>
      </c>
      <c r="E10" s="31" t="s">
        <v>471</v>
      </c>
      <c r="F10" s="31">
        <v>2</v>
      </c>
      <c r="G10" s="14" t="e">
        <f>IF(F10*1=D10*1,"Quantité OK",IF(D10*1&lt;F10*1,"Ecart positif","Ecart négatif")&amp;" "&amp;IF(C10*1=E10*1,"","- Article déclassé"))</f>
        <v>#VALUE!</v>
      </c>
      <c r="I10" s="18" t="str">
        <f>VLOOKUP('CODE A BARRE'!B577,'COMPTAGE 2'!B:K,8,FALSE)</f>
        <v/>
      </c>
      <c r="J10" s="9">
        <f>VLOOKUP('CODE A BARRE'!B577,'COMPTAGE 2'!B:K,9,FALSE)</f>
        <v>0</v>
      </c>
      <c r="K10" s="18" t="e">
        <f>VLOOKUP('CODE A BARRE'!B577,'COMPTAGE 2'!B:K,10,FALSE)</f>
        <v>#VALUE!</v>
      </c>
      <c r="L10" s="10" t="e">
        <f>VLOOKUP(B10,'COMPTAGE 3'!B:M,11,FALSE)</f>
        <v>#N/A</v>
      </c>
      <c r="M10" s="20" t="e">
        <f>VLOOKUP(B10,'COMPTAGE 3'!B:M,12,FALSE)</f>
        <v>#N/A</v>
      </c>
    </row>
    <row r="11" spans="1:15" ht="20.100000000000001" customHeight="1" x14ac:dyDescent="0.25">
      <c r="B11" s="30" t="s">
        <v>68</v>
      </c>
      <c r="C11" s="16" t="str">
        <f>IFERROR(VLOOKUP(B11,'BASE INCADEA'!A:D,2,FALSE),"Non référencé")</f>
        <v>020204</v>
      </c>
      <c r="D11" s="16" t="str">
        <f>IFERROR(VLOOKUP(C11,'BASE INCADEA'!B:E,2,FALSE),"Non référencé")</f>
        <v>2</v>
      </c>
      <c r="E11" s="31" t="s">
        <v>235</v>
      </c>
      <c r="F11" s="31">
        <v>2</v>
      </c>
      <c r="G11" s="14" t="str">
        <f>IF(F11*1=D11*1,"Quantité OK",IF(D11*1&lt;F11*1,"Ecart positif","Ecart négatif")&amp;" "&amp;IF(C11*1=E11*1,"","- Article déclassé"))</f>
        <v>Quantité OK</v>
      </c>
      <c r="I11" s="18" t="str">
        <f>VLOOKUP('CODE A BARRE'!B590,'COMPTAGE 2'!B:K,8,FALSE)</f>
        <v/>
      </c>
      <c r="J11" s="9">
        <f>VLOOKUP('CODE A BARRE'!B590,'COMPTAGE 2'!B:K,9,FALSE)</f>
        <v>0</v>
      </c>
      <c r="K11" s="18" t="e">
        <f>VLOOKUP('CODE A BARRE'!B590,'COMPTAGE 2'!B:K,10,FALSE)</f>
        <v>#VALUE!</v>
      </c>
      <c r="L11" s="10" t="e">
        <f>VLOOKUP(B11,'COMPTAGE 3'!B:M,11,FALSE)</f>
        <v>#N/A</v>
      </c>
      <c r="M11" s="20" t="e">
        <f>VLOOKUP(B11,'COMPTAGE 3'!B:M,12,FALSE)</f>
        <v>#N/A</v>
      </c>
    </row>
    <row r="12" spans="1:15" ht="20.100000000000001" customHeight="1" x14ac:dyDescent="0.25">
      <c r="B12" s="30" t="s">
        <v>440</v>
      </c>
      <c r="C12" s="16" t="str">
        <f>IFERROR(VLOOKUP(B12,'BASE INCADEA'!A:D,2,FALSE),"Non référencé")</f>
        <v>014803</v>
      </c>
      <c r="D12" s="16" t="str">
        <f>IFERROR(VLOOKUP(C12,'BASE INCADEA'!B:E,2,FALSE),"Non référencé")</f>
        <v>5</v>
      </c>
      <c r="E12" s="31" t="s">
        <v>134</v>
      </c>
      <c r="F12" s="31">
        <v>8</v>
      </c>
      <c r="G12" s="14" t="str">
        <f>IF(F12*1=D12*1,"Quantité OK",IF(D12*1&lt;F12*1,"Ecart positif","Ecart négatif")&amp;" "&amp;IF(C12*1=E12*1,"","- Article déclassé"))</f>
        <v xml:space="preserve">Ecart positif </v>
      </c>
      <c r="I12" s="18" t="str">
        <f>VLOOKUP('CODE A BARRE'!B313,'COMPTAGE 2'!B:K,8,FALSE)</f>
        <v/>
      </c>
      <c r="J12" s="9">
        <f>VLOOKUP('CODE A BARRE'!B313,'COMPTAGE 2'!B:K,9,FALSE)</f>
        <v>0</v>
      </c>
      <c r="K12" s="18" t="e">
        <f>VLOOKUP('CODE A BARRE'!B313,'COMPTAGE 2'!B:K,10,FALSE)</f>
        <v>#VALUE!</v>
      </c>
      <c r="L12" s="10" t="e">
        <f>VLOOKUP(B12,'COMPTAGE 3'!B:M,11,FALSE)</f>
        <v>#N/A</v>
      </c>
      <c r="M12" s="20" t="e">
        <f>VLOOKUP(B12,'COMPTAGE 3'!B:M,12,FALSE)</f>
        <v>#N/A</v>
      </c>
    </row>
    <row r="13" spans="1:15" ht="20.100000000000001" customHeight="1" x14ac:dyDescent="0.25">
      <c r="B13" s="30" t="s">
        <v>442</v>
      </c>
      <c r="C13" s="16" t="str">
        <f>IFERROR(VLOOKUP(B13,'BASE INCADEA'!A:D,2,FALSE),"Non référencé")</f>
        <v>044701</v>
      </c>
      <c r="D13" s="16" t="str">
        <f>IFERROR(VLOOKUP(C13,'BASE INCADEA'!B:E,2,FALSE),"Non référencé")</f>
        <v>14</v>
      </c>
      <c r="E13" s="31" t="s">
        <v>85</v>
      </c>
      <c r="F13" s="31">
        <v>1</v>
      </c>
      <c r="G13" s="14" t="str">
        <f>IF(F13*1=D13*1,"Quantité OK",IF(D13*1&lt;F13*1,"Ecart positif","Ecart négatif")&amp;" "&amp;IF(C13*1=E13*1,"","- Article déclassé"))</f>
        <v xml:space="preserve">Ecart négatif </v>
      </c>
      <c r="I13" s="18">
        <f>VLOOKUP('CODE A BARRE'!B2008,'COMPTAGE 2'!B:K,8,FALSE)</f>
        <v>0</v>
      </c>
      <c r="J13" s="9">
        <f>VLOOKUP('CODE A BARRE'!B2008,'COMPTAGE 2'!B:K,9,FALSE)</f>
        <v>0</v>
      </c>
      <c r="K13" s="18">
        <f>VLOOKUP('CODE A BARRE'!B2008,'COMPTAGE 2'!B:K,10,FALSE)</f>
        <v>0</v>
      </c>
      <c r="L13" s="10" t="e">
        <f>VLOOKUP(B13,'COMPTAGE 3'!B:M,11,FALSE)</f>
        <v>#N/A</v>
      </c>
      <c r="M13" s="20" t="e">
        <f>VLOOKUP(B13,'COMPTAGE 3'!B:M,12,FALSE)</f>
        <v>#N/A</v>
      </c>
    </row>
    <row r="14" spans="1:15" ht="20.100000000000001" customHeight="1" x14ac:dyDescent="0.25">
      <c r="B14" s="30" t="s">
        <v>444</v>
      </c>
      <c r="C14" s="16" t="str">
        <f>IFERROR(VLOOKUP(B14,'BASE INCADEA'!A:D,2,FALSE),"Non référencé")</f>
        <v>020402</v>
      </c>
      <c r="D14" s="16" t="str">
        <f>IFERROR(VLOOKUP(C14,'BASE INCADEA'!B:E,2,FALSE),"Non référencé")</f>
        <v>2</v>
      </c>
      <c r="E14" s="31" t="s">
        <v>189</v>
      </c>
      <c r="F14" s="31">
        <v>1</v>
      </c>
      <c r="G14" s="14" t="str">
        <f>IF(F14*1=D14*1,"Quantité OK",IF(D14*1&lt;F14*1,"Ecart positif","Ecart négatif")&amp;" "&amp;IF(C14*1=E14*1,"","- Article déclassé"))</f>
        <v xml:space="preserve">Ecart négatif </v>
      </c>
      <c r="I14" s="18" t="str">
        <f>VLOOKUP('CODE A BARRE'!B614,'COMPTAGE 2'!B:K,8,FALSE)</f>
        <v/>
      </c>
      <c r="J14" s="9">
        <f>VLOOKUP('CODE A BARRE'!B614,'COMPTAGE 2'!B:K,9,FALSE)</f>
        <v>0</v>
      </c>
      <c r="K14" s="18" t="e">
        <f>VLOOKUP('CODE A BARRE'!B614,'COMPTAGE 2'!B:K,10,FALSE)</f>
        <v>#VALUE!</v>
      </c>
      <c r="L14" s="10" t="e">
        <f>VLOOKUP(B14,'COMPTAGE 3'!B:M,11,FALSE)</f>
        <v>#N/A</v>
      </c>
      <c r="M14" s="20" t="e">
        <f>VLOOKUP(B14,'COMPTAGE 3'!B:M,12,FALSE)</f>
        <v>#N/A</v>
      </c>
    </row>
    <row r="15" spans="1:15" ht="20.100000000000001" customHeight="1" x14ac:dyDescent="0.25">
      <c r="B15" s="30" t="s">
        <v>446</v>
      </c>
      <c r="C15" s="16" t="str">
        <f>IFERROR(VLOOKUP(B15,'BASE INCADEA'!A:D,2,FALSE),"Non référencé")</f>
        <v>014806</v>
      </c>
      <c r="D15" s="16" t="str">
        <f>IFERROR(VLOOKUP(C15,'BASE INCADEA'!B:E,2,FALSE),"Non référencé")</f>
        <v>3</v>
      </c>
      <c r="E15" s="31" t="s">
        <v>6249</v>
      </c>
      <c r="F15" s="31">
        <v>431</v>
      </c>
      <c r="G15" s="14" t="str">
        <f>IF(F15*1=D15*1,"Quantité OK",IF(D15*1&lt;F15*1,"Ecart positif","Ecart négatif")&amp;" "&amp;IF(C15*1=E15*1,"","- Article déclassé"))</f>
        <v>Ecart positif - Article déclassé</v>
      </c>
      <c r="I15" s="18" t="str">
        <f>VLOOKUP('CODE A BARRE'!B329,'COMPTAGE 2'!B:K,8,FALSE)</f>
        <v/>
      </c>
      <c r="J15" s="9">
        <f>VLOOKUP('CODE A BARRE'!B329,'COMPTAGE 2'!B:K,9,FALSE)</f>
        <v>0</v>
      </c>
      <c r="K15" s="18" t="e">
        <f>VLOOKUP('CODE A BARRE'!B329,'COMPTAGE 2'!B:K,10,FALSE)</f>
        <v>#VALUE!</v>
      </c>
      <c r="L15" s="10" t="e">
        <f>VLOOKUP(B15,'COMPTAGE 3'!B:M,11,FALSE)</f>
        <v>#N/A</v>
      </c>
      <c r="M15" s="20" t="e">
        <f>VLOOKUP(B15,'COMPTAGE 3'!B:M,12,FALSE)</f>
        <v>#N/A</v>
      </c>
    </row>
    <row r="16" spans="1:15" ht="20.100000000000001" customHeight="1" x14ac:dyDescent="0.25">
      <c r="B16" s="30" t="s">
        <v>449</v>
      </c>
      <c r="C16" s="16" t="str">
        <f>IFERROR(VLOOKUP(B16,'BASE INCADEA'!A:D,2,FALSE),"Non référencé")</f>
        <v>020404</v>
      </c>
      <c r="D16" s="16" t="str">
        <f>IFERROR(VLOOKUP(C16,'BASE INCADEA'!B:E,2,FALSE),"Non référencé")</f>
        <v>3</v>
      </c>
      <c r="E16" s="31" t="s">
        <v>450</v>
      </c>
      <c r="F16" s="31">
        <v>1</v>
      </c>
      <c r="G16" s="14" t="str">
        <f>IF(F16*1=D16*1,"Quantité OK",IF(D16*1&lt;F16*1,"Ecart positif","Ecart négatif")&amp;" "&amp;IF(C16*1=E16*1,"","- Article déclassé"))</f>
        <v xml:space="preserve">Ecart négatif </v>
      </c>
      <c r="I16" s="18" t="str">
        <f>VLOOKUP('CODE A BARRE'!B631,'COMPTAGE 2'!B:K,8,FALSE)</f>
        <v/>
      </c>
      <c r="J16" s="9">
        <f>VLOOKUP('CODE A BARRE'!B631,'COMPTAGE 2'!B:K,9,FALSE)</f>
        <v>0</v>
      </c>
      <c r="K16" s="18" t="e">
        <f>VLOOKUP('CODE A BARRE'!B631,'COMPTAGE 2'!B:K,10,FALSE)</f>
        <v>#VALUE!</v>
      </c>
      <c r="L16" s="10" t="e">
        <f>VLOOKUP(B16,'COMPTAGE 3'!B:M,11,FALSE)</f>
        <v>#N/A</v>
      </c>
      <c r="M16" s="20" t="e">
        <f>VLOOKUP(B16,'COMPTAGE 3'!B:M,12,FALSE)</f>
        <v>#N/A</v>
      </c>
    </row>
    <row r="17" spans="2:13" ht="20.100000000000001" customHeight="1" x14ac:dyDescent="0.25">
      <c r="B17" s="30" t="s">
        <v>452</v>
      </c>
      <c r="C17" s="16" t="str">
        <f>IFERROR(VLOOKUP(B17,'BASE INCADEA'!A:D,2,FALSE),"Non référencé")</f>
        <v>020404</v>
      </c>
      <c r="D17" s="16" t="str">
        <f>IFERROR(VLOOKUP(C17,'BASE INCADEA'!B:E,2,FALSE),"Non référencé")</f>
        <v>3</v>
      </c>
      <c r="E17" s="31" t="s">
        <v>450</v>
      </c>
      <c r="F17" s="31">
        <v>4</v>
      </c>
      <c r="G17" s="14" t="str">
        <f>IF(F17*1=D17*1,"Quantité OK",IF(D17*1&lt;F17*1,"Ecart positif","Ecart négatif")&amp;" "&amp;IF(C17*1=E17*1,"","- Article déclassé"))</f>
        <v xml:space="preserve">Ecart positif </v>
      </c>
      <c r="I17" s="18" t="str">
        <f>VLOOKUP('CODE A BARRE'!B632,'COMPTAGE 2'!B:K,8,FALSE)</f>
        <v/>
      </c>
      <c r="J17" s="9">
        <f>VLOOKUP('CODE A BARRE'!B632,'COMPTAGE 2'!B:K,9,FALSE)</f>
        <v>0</v>
      </c>
      <c r="K17" s="18" t="e">
        <f>VLOOKUP('CODE A BARRE'!B632,'COMPTAGE 2'!B:K,10,FALSE)</f>
        <v>#VALUE!</v>
      </c>
      <c r="L17" s="10" t="e">
        <f>VLOOKUP(B17,'COMPTAGE 3'!B:M,11,FALSE)</f>
        <v>#N/A</v>
      </c>
      <c r="M17" s="20" t="e">
        <f>VLOOKUP(B17,'COMPTAGE 3'!B:M,12,FALSE)</f>
        <v>#N/A</v>
      </c>
    </row>
    <row r="18" spans="2:13" ht="20.100000000000001" customHeight="1" x14ac:dyDescent="0.25">
      <c r="B18" s="30" t="s">
        <v>454</v>
      </c>
      <c r="C18" s="16" t="str">
        <f>IFERROR(VLOOKUP(B18,'BASE INCADEA'!A:D,2,FALSE),"Non référencé")</f>
        <v>021005</v>
      </c>
      <c r="D18" s="16" t="str">
        <f>IFERROR(VLOOKUP(C18,'BASE INCADEA'!B:E,2,FALSE),"Non référencé")</f>
        <v>3</v>
      </c>
      <c r="E18" s="31" t="s">
        <v>455</v>
      </c>
      <c r="F18" s="31">
        <v>3</v>
      </c>
      <c r="G18" s="14" t="str">
        <f>IF(F18*1=D18*1,"Quantité OK",IF(D18*1&lt;F18*1,"Ecart positif","Ecart négatif")&amp;" "&amp;IF(C18*1=E18*1,"","- Article déclassé"))</f>
        <v>Quantité OK</v>
      </c>
      <c r="I18" s="18">
        <f>VLOOKUP('CODE A BARRE'!B716,'COMPTAGE 2'!B:K,8,FALSE)</f>
        <v>0</v>
      </c>
      <c r="J18" s="9">
        <f>VLOOKUP('CODE A BARRE'!B716,'COMPTAGE 2'!B:K,9,FALSE)</f>
        <v>0</v>
      </c>
      <c r="K18" s="18">
        <f>VLOOKUP('CODE A BARRE'!B716,'COMPTAGE 2'!B:K,10,FALSE)</f>
        <v>0</v>
      </c>
      <c r="L18" s="10" t="e">
        <f>VLOOKUP(B18,'COMPTAGE 3'!B:M,11,FALSE)</f>
        <v>#N/A</v>
      </c>
      <c r="M18" s="20" t="e">
        <f>VLOOKUP(B18,'COMPTAGE 3'!B:M,12,FALSE)</f>
        <v>#N/A</v>
      </c>
    </row>
    <row r="19" spans="2:13" ht="20.100000000000001" customHeight="1" x14ac:dyDescent="0.25">
      <c r="B19" s="30" t="s">
        <v>71</v>
      </c>
      <c r="C19" s="16" t="str">
        <f>IFERROR(VLOOKUP(B19,'BASE INCADEA'!A:D,2,FALSE),"Non référencé")</f>
        <v>033903</v>
      </c>
      <c r="D19" s="16" t="str">
        <f>IFERROR(VLOOKUP(C19,'BASE INCADEA'!B:E,2,FALSE),"Non référencé")</f>
        <v>2</v>
      </c>
      <c r="E19" s="31" t="s">
        <v>72</v>
      </c>
      <c r="F19" s="31">
        <v>2</v>
      </c>
      <c r="G19" s="14" t="str">
        <f>IF(F19*1=D19*1,"Quantité OK",IF(D19*1&lt;F19*1,"Ecart positif","Ecart négatif")&amp;" "&amp;IF(C19*1=E19*1,"","- Article déclassé"))</f>
        <v>Quantité OK</v>
      </c>
      <c r="I19" s="18">
        <f>VLOOKUP('CODE A BARRE'!B1415,'COMPTAGE 2'!B:K,8,FALSE)</f>
        <v>0</v>
      </c>
      <c r="J19" s="9">
        <f>VLOOKUP('CODE A BARRE'!B1415,'COMPTAGE 2'!B:K,9,FALSE)</f>
        <v>0</v>
      </c>
      <c r="K19" s="18">
        <f>VLOOKUP('CODE A BARRE'!B1415,'COMPTAGE 2'!B:K,10,FALSE)</f>
        <v>0</v>
      </c>
      <c r="L19" s="10" t="e">
        <f>VLOOKUP(B19,'COMPTAGE 3'!B:M,11,FALSE)</f>
        <v>#N/A</v>
      </c>
      <c r="M19" s="20" t="e">
        <f>VLOOKUP(B19,'COMPTAGE 3'!B:M,12,FALSE)</f>
        <v>#N/A</v>
      </c>
    </row>
    <row r="20" spans="2:13" ht="20.100000000000001" customHeight="1" x14ac:dyDescent="0.25">
      <c r="B20" s="30" t="s">
        <v>74</v>
      </c>
      <c r="C20" s="16" t="str">
        <f>IFERROR(VLOOKUP(B20,'BASE INCADEA'!A:D,2,FALSE),"Non référencé")</f>
        <v>015603</v>
      </c>
      <c r="D20" s="16" t="str">
        <f>IFERROR(VLOOKUP(C20,'BASE INCADEA'!B:E,2,FALSE),"Non référencé")</f>
        <v>1</v>
      </c>
      <c r="E20" s="31" t="s">
        <v>75</v>
      </c>
      <c r="F20" s="31">
        <v>16</v>
      </c>
      <c r="G20" s="14" t="str">
        <f>IF(F20*1=D20*1,"Quantité OK",IF(D20*1&lt;F20*1,"Ecart positif","Ecart négatif")&amp;" "&amp;IF(C20*1=E20*1,"","- Article déclassé"))</f>
        <v xml:space="preserve">Ecart positif </v>
      </c>
      <c r="I20" s="18" t="str">
        <f>VLOOKUP('CODE A BARRE'!B405,'COMPTAGE 2'!B:K,8,FALSE)</f>
        <v/>
      </c>
      <c r="J20" s="9">
        <f>VLOOKUP('CODE A BARRE'!B405,'COMPTAGE 2'!B:K,9,FALSE)</f>
        <v>0</v>
      </c>
      <c r="K20" s="18" t="e">
        <f>VLOOKUP('CODE A BARRE'!B405,'COMPTAGE 2'!B:K,10,FALSE)</f>
        <v>#VALUE!</v>
      </c>
      <c r="L20" s="10" t="e">
        <f>VLOOKUP(B20,'COMPTAGE 3'!B:M,11,FALSE)</f>
        <v>#N/A</v>
      </c>
      <c r="M20" s="20" t="e">
        <f>VLOOKUP(B20,'COMPTAGE 3'!B:M,12,FALSE)</f>
        <v>#N/A</v>
      </c>
    </row>
    <row r="21" spans="2:13" ht="20.100000000000001" customHeight="1" x14ac:dyDescent="0.25">
      <c r="B21" s="30" t="s">
        <v>460</v>
      </c>
      <c r="C21" s="16" t="str">
        <f>IFERROR(VLOOKUP(B21,'BASE INCADEA'!A:D,2,FALSE),"Non référencé")</f>
        <v>024805</v>
      </c>
      <c r="D21" s="16" t="str">
        <f>IFERROR(VLOOKUP(C21,'BASE INCADEA'!B:E,2,FALSE),"Non référencé")</f>
        <v>1</v>
      </c>
      <c r="E21" s="31" t="s">
        <v>461</v>
      </c>
      <c r="F21" s="31">
        <v>1</v>
      </c>
      <c r="G21" s="14" t="str">
        <f>IF(F21*1=D21*1,"Quantité OK",IF(D21*1&lt;F21*1,"Ecart positif","Ecart négatif")&amp;" "&amp;IF(C21*1=E21*1,"","- Article déclassé"))</f>
        <v>Quantité OK</v>
      </c>
      <c r="I21" s="18">
        <f>VLOOKUP('CODE A BARRE'!B925,'COMPTAGE 2'!B:K,8,FALSE)</f>
        <v>0</v>
      </c>
      <c r="J21" s="9">
        <f>VLOOKUP('CODE A BARRE'!B925,'COMPTAGE 2'!B:K,9,FALSE)</f>
        <v>0</v>
      </c>
      <c r="K21" s="18">
        <f>VLOOKUP('CODE A BARRE'!B925,'COMPTAGE 2'!B:K,10,FALSE)</f>
        <v>0</v>
      </c>
      <c r="L21" s="10" t="e">
        <f>VLOOKUP(B21,'COMPTAGE 3'!B:M,11,FALSE)</f>
        <v>#N/A</v>
      </c>
      <c r="M21" s="20" t="e">
        <f>VLOOKUP(B21,'COMPTAGE 3'!B:M,12,FALSE)</f>
        <v>#N/A</v>
      </c>
    </row>
    <row r="22" spans="2:13" ht="20.100000000000001" customHeight="1" x14ac:dyDescent="0.25">
      <c r="B22" s="30" t="s">
        <v>463</v>
      </c>
      <c r="C22" s="16" t="str">
        <f>IFERROR(VLOOKUP(B22,'BASE INCADEA'!A:D,2,FALSE),"Non référencé")</f>
        <v>015406</v>
      </c>
      <c r="D22" s="16" t="str">
        <f>IFERROR(VLOOKUP(C22,'BASE INCADEA'!B:E,2,FALSE),"Non référencé")</f>
        <v>1</v>
      </c>
      <c r="E22" s="31" t="s">
        <v>78</v>
      </c>
      <c r="F22" s="31">
        <v>1</v>
      </c>
      <c r="G22" s="14" t="str">
        <f>IF(F22*1=D22*1,"Quantité OK",IF(D22*1&lt;F22*1,"Ecart positif","Ecart négatif")&amp;" "&amp;IF(C22*1=E22*1,"","- Article déclassé"))</f>
        <v>Quantité OK</v>
      </c>
      <c r="I22" s="18" t="str">
        <f>VLOOKUP('CODE A BARRE'!B400,'COMPTAGE 2'!B:K,8,FALSE)</f>
        <v/>
      </c>
      <c r="J22" s="9">
        <f>VLOOKUP('CODE A BARRE'!B400,'COMPTAGE 2'!B:K,9,FALSE)</f>
        <v>0</v>
      </c>
      <c r="K22" s="18" t="e">
        <f>VLOOKUP('CODE A BARRE'!B400,'COMPTAGE 2'!B:K,10,FALSE)</f>
        <v>#VALUE!</v>
      </c>
      <c r="L22" s="10" t="e">
        <f>VLOOKUP(B22,'COMPTAGE 3'!B:M,11,FALSE)</f>
        <v>#N/A</v>
      </c>
      <c r="M22" s="20" t="e">
        <f>VLOOKUP(B22,'COMPTAGE 3'!B:M,12,FALSE)</f>
        <v>#N/A</v>
      </c>
    </row>
    <row r="23" spans="2:13" ht="20.100000000000001" customHeight="1" x14ac:dyDescent="0.25">
      <c r="B23" s="30" t="s">
        <v>77</v>
      </c>
      <c r="C23" s="16" t="str">
        <f>IFERROR(VLOOKUP(B23,'BASE INCADEA'!A:D,2,FALSE),"Non référencé")</f>
        <v>015406</v>
      </c>
      <c r="D23" s="16" t="str">
        <f>IFERROR(VLOOKUP(C23,'BASE INCADEA'!B:E,2,FALSE),"Non référencé")</f>
        <v>1</v>
      </c>
      <c r="E23" s="31" t="s">
        <v>78</v>
      </c>
      <c r="F23" s="31">
        <v>1</v>
      </c>
      <c r="G23" s="14" t="str">
        <f>IF(F23*1=D23*1,"Quantité OK",IF(D23*1&lt;F23*1,"Ecart positif","Ecart négatif")&amp;" "&amp;IF(C23*1=E23*1,"","- Article déclassé"))</f>
        <v>Quantité OK</v>
      </c>
      <c r="I23" s="18" t="str">
        <f>VLOOKUP('CODE A BARRE'!B396,'COMPTAGE 2'!B:K,8,FALSE)</f>
        <v/>
      </c>
      <c r="J23" s="9">
        <f>VLOOKUP('CODE A BARRE'!B396,'COMPTAGE 2'!B:K,9,FALSE)</f>
        <v>0</v>
      </c>
      <c r="K23" s="18" t="e">
        <f>VLOOKUP('CODE A BARRE'!B396,'COMPTAGE 2'!B:K,10,FALSE)</f>
        <v>#VALUE!</v>
      </c>
      <c r="L23" s="10" t="e">
        <f>VLOOKUP(B23,'COMPTAGE 3'!B:M,11,FALSE)</f>
        <v>#N/A</v>
      </c>
      <c r="M23" s="20" t="e">
        <f>VLOOKUP(B23,'COMPTAGE 3'!B:M,12,FALSE)</f>
        <v>#N/A</v>
      </c>
    </row>
    <row r="24" spans="2:13" ht="20.100000000000001" customHeight="1" x14ac:dyDescent="0.25">
      <c r="B24" s="30" t="s">
        <v>465</v>
      </c>
      <c r="C24" s="16" t="str">
        <f>IFERROR(VLOOKUP(B24,'BASE INCADEA'!A:D,2,FALSE),"Non référencé")</f>
        <v>015406</v>
      </c>
      <c r="D24" s="16" t="str">
        <f>IFERROR(VLOOKUP(C24,'BASE INCADEA'!B:E,2,FALSE),"Non référencé")</f>
        <v>1</v>
      </c>
      <c r="E24" s="31" t="s">
        <v>78</v>
      </c>
      <c r="F24" s="31">
        <v>1</v>
      </c>
      <c r="G24" s="14" t="str">
        <f>IF(F24*1=D24*1,"Quantité OK",IF(D24*1&lt;F24*1,"Ecart positif","Ecart négatif")&amp;" "&amp;IF(C24*1=E24*1,"","- Article déclassé"))</f>
        <v>Quantité OK</v>
      </c>
      <c r="I24" s="18" t="str">
        <f>VLOOKUP('CODE A BARRE'!B397,'COMPTAGE 2'!B:K,8,FALSE)</f>
        <v/>
      </c>
      <c r="J24" s="9">
        <f>VLOOKUP('CODE A BARRE'!B397,'COMPTAGE 2'!B:K,9,FALSE)</f>
        <v>0</v>
      </c>
      <c r="K24" s="18" t="e">
        <f>VLOOKUP('CODE A BARRE'!B397,'COMPTAGE 2'!B:K,10,FALSE)</f>
        <v>#VALUE!</v>
      </c>
      <c r="L24" s="10" t="e">
        <f>VLOOKUP(B24,'COMPTAGE 3'!B:M,11,FALSE)</f>
        <v>#N/A</v>
      </c>
      <c r="M24" s="20" t="e">
        <f>VLOOKUP(B24,'COMPTAGE 3'!B:M,12,FALSE)</f>
        <v>#N/A</v>
      </c>
    </row>
    <row r="25" spans="2:13" ht="20.100000000000001" customHeight="1" x14ac:dyDescent="0.25">
      <c r="B25" s="30" t="s">
        <v>470</v>
      </c>
      <c r="C25" s="16" t="str">
        <f>IFERROR(VLOOKUP(B25,'BASE INCADEA'!A:D,2,FALSE),"Non référencé")</f>
        <v>020201</v>
      </c>
      <c r="D25" s="16" t="str">
        <f>IFERROR(VLOOKUP(C25,'BASE INCADEA'!B:E,2,FALSE),"Non référencé")</f>
        <v>3</v>
      </c>
      <c r="E25" s="31" t="s">
        <v>471</v>
      </c>
      <c r="F25" s="31">
        <v>3</v>
      </c>
      <c r="G25" s="14" t="str">
        <f>IF(F25*1=D25*1,"Quantité OK",IF(D25*1&lt;F25*1,"Ecart positif","Ecart négatif")&amp;" "&amp;IF(C25*1=E25*1,"","- Article déclassé"))</f>
        <v>Quantité OK</v>
      </c>
      <c r="I25" s="18" t="str">
        <f>VLOOKUP('CODE A BARRE'!B579,'COMPTAGE 2'!B:K,8,FALSE)</f>
        <v/>
      </c>
      <c r="J25" s="9">
        <f>VLOOKUP('CODE A BARRE'!B579,'COMPTAGE 2'!B:K,9,FALSE)</f>
        <v>0</v>
      </c>
      <c r="K25" s="18" t="e">
        <f>VLOOKUP('CODE A BARRE'!B579,'COMPTAGE 2'!B:K,10,FALSE)</f>
        <v>#VALUE!</v>
      </c>
      <c r="L25" s="10" t="e">
        <f>VLOOKUP(B25,'COMPTAGE 3'!B:M,11,FALSE)</f>
        <v>#N/A</v>
      </c>
      <c r="M25" s="20" t="e">
        <f>VLOOKUP(B25,'COMPTAGE 3'!B:M,12,FALSE)</f>
        <v>#N/A</v>
      </c>
    </row>
    <row r="26" spans="2:13" ht="20.100000000000001" customHeight="1" x14ac:dyDescent="0.25">
      <c r="B26" s="30" t="s">
        <v>473</v>
      </c>
      <c r="C26" s="16" t="str">
        <f>IFERROR(VLOOKUP(B26,'BASE INCADEA'!A:D,2,FALSE),"Non référencé")</f>
        <v>016202</v>
      </c>
      <c r="D26" s="16" t="str">
        <f>IFERROR(VLOOKUP(C26,'BASE INCADEA'!B:E,2,FALSE),"Non référencé")</f>
        <v>1</v>
      </c>
      <c r="E26" s="31" t="s">
        <v>474</v>
      </c>
      <c r="F26" s="31">
        <v>1</v>
      </c>
      <c r="G26" s="14" t="str">
        <f>IF(F26*1=D26*1,"Quantité OK",IF(D26*1&lt;F26*1,"Ecart positif","Ecart négatif")&amp;" "&amp;IF(C26*1=E26*1,"","- Article déclassé"))</f>
        <v>Quantité OK</v>
      </c>
      <c r="I26" s="18" t="str">
        <f>VLOOKUP('CODE A BARRE'!B482,'COMPTAGE 2'!B:K,8,FALSE)</f>
        <v/>
      </c>
      <c r="J26" s="9">
        <f>VLOOKUP('CODE A BARRE'!B482,'COMPTAGE 2'!B:K,9,FALSE)</f>
        <v>0</v>
      </c>
      <c r="K26" s="18" t="e">
        <f>VLOOKUP('CODE A BARRE'!B482,'COMPTAGE 2'!B:K,10,FALSE)</f>
        <v>#VALUE!</v>
      </c>
      <c r="L26" s="10" t="e">
        <f>VLOOKUP(B26,'COMPTAGE 3'!B:M,11,FALSE)</f>
        <v>#N/A</v>
      </c>
      <c r="M26" s="20" t="e">
        <f>VLOOKUP(B26,'COMPTAGE 3'!B:M,12,FALSE)</f>
        <v>#N/A</v>
      </c>
    </row>
    <row r="27" spans="2:13" ht="20.100000000000001" customHeight="1" x14ac:dyDescent="0.25">
      <c r="B27" s="30" t="s">
        <v>476</v>
      </c>
      <c r="C27" s="16" t="str">
        <f>IFERROR(VLOOKUP(B27,'BASE INCADEA'!A:D,2,FALSE),"Non référencé")</f>
        <v>016403</v>
      </c>
      <c r="D27" s="16" t="str">
        <f>IFERROR(VLOOKUP(C27,'BASE INCADEA'!B:E,2,FALSE),"Non référencé")</f>
        <v>18</v>
      </c>
      <c r="E27" s="31" t="s">
        <v>647</v>
      </c>
      <c r="F27" s="31">
        <v>2</v>
      </c>
      <c r="G27" s="14" t="str">
        <f>IF(F27*1=D27*1,"Quantité OK",IF(D27*1&lt;F27*1,"Ecart positif","Ecart négatif")&amp;" "&amp;IF(C27*1=E27*1,"","- Article déclassé"))</f>
        <v>Ecart négatif - Article déclassé</v>
      </c>
      <c r="I27" s="18" t="str">
        <f>VLOOKUP('CODE A BARRE'!B527,'COMPTAGE 2'!B:K,8,FALSE)</f>
        <v/>
      </c>
      <c r="J27" s="9">
        <f>VLOOKUP('CODE A BARRE'!B527,'COMPTAGE 2'!B:K,9,FALSE)</f>
        <v>0</v>
      </c>
      <c r="K27" s="18" t="e">
        <f>VLOOKUP('CODE A BARRE'!B527,'COMPTAGE 2'!B:K,10,FALSE)</f>
        <v>#VALUE!</v>
      </c>
      <c r="L27" s="10" t="e">
        <f>VLOOKUP(B27,'COMPTAGE 3'!B:M,11,FALSE)</f>
        <v>#N/A</v>
      </c>
      <c r="M27" s="20" t="e">
        <f>VLOOKUP(B27,'COMPTAGE 3'!B:M,12,FALSE)</f>
        <v>#N/A</v>
      </c>
    </row>
    <row r="28" spans="2:13" ht="20.100000000000001" customHeight="1" x14ac:dyDescent="0.25">
      <c r="B28" s="30" t="s">
        <v>476</v>
      </c>
      <c r="C28" s="16" t="str">
        <f>IFERROR(VLOOKUP(B28,'BASE INCADEA'!A:D,2,FALSE),"Non référencé")</f>
        <v>016403</v>
      </c>
      <c r="D28" s="16" t="str">
        <f>IFERROR(VLOOKUP(C28,'BASE INCADEA'!B:E,2,FALSE),"Non référencé")</f>
        <v>18</v>
      </c>
      <c r="E28" s="31" t="s">
        <v>477</v>
      </c>
      <c r="F28" s="31">
        <v>18</v>
      </c>
      <c r="G28" s="14" t="str">
        <f>IF(F28*1=D28*1,"Quantité OK",IF(D28*1&lt;F28*1,"Ecart positif","Ecart négatif")&amp;" "&amp;IF(C28*1=E28*1,"","- Article déclassé"))</f>
        <v>Quantité OK</v>
      </c>
      <c r="I28" s="18" t="str">
        <f>VLOOKUP('CODE A BARRE'!B524,'COMPTAGE 2'!B:K,8,FALSE)</f>
        <v/>
      </c>
      <c r="J28" s="9">
        <f>VLOOKUP('CODE A BARRE'!B524,'COMPTAGE 2'!B:K,9,FALSE)</f>
        <v>0</v>
      </c>
      <c r="K28" s="18" t="e">
        <f>VLOOKUP('CODE A BARRE'!B524,'COMPTAGE 2'!B:K,10,FALSE)</f>
        <v>#VALUE!</v>
      </c>
      <c r="L28" s="10" t="e">
        <f>VLOOKUP(B28,'COMPTAGE 3'!B:M,11,FALSE)</f>
        <v>#N/A</v>
      </c>
      <c r="M28" s="20" t="e">
        <f>VLOOKUP(B28,'COMPTAGE 3'!B:M,12,FALSE)</f>
        <v>#N/A</v>
      </c>
    </row>
    <row r="29" spans="2:13" ht="20.100000000000001" customHeight="1" x14ac:dyDescent="0.25">
      <c r="B29" s="30" t="s">
        <v>479</v>
      </c>
      <c r="C29" s="16" t="str">
        <f>IFERROR(VLOOKUP(B29,'BASE INCADEA'!A:D,2,FALSE),"Non référencé")</f>
        <v>016202</v>
      </c>
      <c r="D29" s="16" t="str">
        <f>IFERROR(VLOOKUP(C29,'BASE INCADEA'!B:E,2,FALSE),"Non référencé")</f>
        <v>1</v>
      </c>
      <c r="E29" s="31" t="s">
        <v>474</v>
      </c>
      <c r="F29" s="31">
        <v>1</v>
      </c>
      <c r="G29" s="14" t="str">
        <f>IF(F29*1=D29*1,"Quantité OK",IF(D29*1&lt;F29*1,"Ecart positif","Ecart négatif")&amp;" "&amp;IF(C29*1=E29*1,"","- Article déclassé"))</f>
        <v>Quantité OK</v>
      </c>
      <c r="I29" s="18" t="str">
        <f>VLOOKUP('CODE A BARRE'!B485,'COMPTAGE 2'!B:K,8,FALSE)</f>
        <v/>
      </c>
      <c r="J29" s="9">
        <f>VLOOKUP('CODE A BARRE'!B485,'COMPTAGE 2'!B:K,9,FALSE)</f>
        <v>0</v>
      </c>
      <c r="K29" s="18" t="e">
        <f>VLOOKUP('CODE A BARRE'!B485,'COMPTAGE 2'!B:K,10,FALSE)</f>
        <v>#VALUE!</v>
      </c>
      <c r="L29" s="10" t="e">
        <f>VLOOKUP(B29,'COMPTAGE 3'!B:M,11,FALSE)</f>
        <v>#N/A</v>
      </c>
      <c r="M29" s="20" t="e">
        <f>VLOOKUP(B29,'COMPTAGE 3'!B:M,12,FALSE)</f>
        <v>#N/A</v>
      </c>
    </row>
    <row r="30" spans="2:13" ht="20.100000000000001" customHeight="1" x14ac:dyDescent="0.25">
      <c r="B30" s="30" t="s">
        <v>80</v>
      </c>
      <c r="C30" s="16" t="str">
        <f>IFERROR(VLOOKUP(B30,'BASE INCADEA'!A:D,2,FALSE),"Non référencé")</f>
        <v>024301</v>
      </c>
      <c r="D30" s="16" t="str">
        <f>IFERROR(VLOOKUP(C30,'BASE INCADEA'!B:E,2,FALSE),"Non référencé")</f>
        <v>10</v>
      </c>
      <c r="E30" s="31" t="s">
        <v>81</v>
      </c>
      <c r="F30" s="31">
        <v>2</v>
      </c>
      <c r="G30" s="14" t="str">
        <f>IF(F30*1=D30*1,"Quantité OK",IF(D30*1&lt;F30*1,"Ecart positif","Ecart négatif")&amp;" "&amp;IF(C30*1=E30*1,"","- Article déclassé"))</f>
        <v xml:space="preserve">Ecart négatif </v>
      </c>
      <c r="I30" s="18">
        <f>VLOOKUP('CODE A BARRE'!B854,'COMPTAGE 2'!B:K,8,FALSE)</f>
        <v>0</v>
      </c>
      <c r="J30" s="9">
        <f>VLOOKUP('CODE A BARRE'!B854,'COMPTAGE 2'!B:K,9,FALSE)</f>
        <v>0</v>
      </c>
      <c r="K30" s="18">
        <f>VLOOKUP('CODE A BARRE'!B854,'COMPTAGE 2'!B:K,10,FALSE)</f>
        <v>0</v>
      </c>
      <c r="L30" s="10" t="e">
        <f>VLOOKUP(B30,'COMPTAGE 3'!B:M,11,FALSE)</f>
        <v>#N/A</v>
      </c>
      <c r="M30" s="20" t="e">
        <f>VLOOKUP(B30,'COMPTAGE 3'!B:M,12,FALSE)</f>
        <v>#N/A</v>
      </c>
    </row>
    <row r="31" spans="2:13" ht="20.100000000000001" customHeight="1" x14ac:dyDescent="0.25">
      <c r="B31" s="30" t="s">
        <v>84</v>
      </c>
      <c r="C31" s="16" t="str">
        <f>IFERROR(VLOOKUP(B31,'BASE INCADEA'!A:D,2,FALSE),"Non référencé")</f>
        <v>044701</v>
      </c>
      <c r="D31" s="16" t="str">
        <f>IFERROR(VLOOKUP(C31,'BASE INCADEA'!B:E,2,FALSE),"Non référencé")</f>
        <v>14</v>
      </c>
      <c r="E31" s="31" t="s">
        <v>85</v>
      </c>
      <c r="F31" s="31">
        <v>13</v>
      </c>
      <c r="G31" s="14" t="str">
        <f>IF(F31*1=D31*1,"Quantité OK",IF(D31*1&lt;F31*1,"Ecart positif","Ecart négatif")&amp;" "&amp;IF(C31*1=E31*1,"","- Article déclassé"))</f>
        <v xml:space="preserve">Ecart négatif </v>
      </c>
      <c r="I31" s="18">
        <f>VLOOKUP('CODE A BARRE'!B2012,'COMPTAGE 2'!B:K,8,FALSE)</f>
        <v>0</v>
      </c>
      <c r="J31" s="9">
        <f>VLOOKUP('CODE A BARRE'!B2012,'COMPTAGE 2'!B:K,9,FALSE)</f>
        <v>0</v>
      </c>
      <c r="K31" s="18">
        <f>VLOOKUP('CODE A BARRE'!B2012,'COMPTAGE 2'!B:K,10,FALSE)</f>
        <v>0</v>
      </c>
      <c r="L31" s="10" t="e">
        <f>VLOOKUP(B31,'COMPTAGE 3'!B:M,11,FALSE)</f>
        <v>#N/A</v>
      </c>
      <c r="M31" s="20" t="e">
        <f>VLOOKUP(B31,'COMPTAGE 3'!B:M,12,FALSE)</f>
        <v>#N/A</v>
      </c>
    </row>
    <row r="32" spans="2:13" ht="20.100000000000001" customHeight="1" x14ac:dyDescent="0.25">
      <c r="B32" s="30" t="s">
        <v>84</v>
      </c>
      <c r="C32" s="16" t="str">
        <f>IFERROR(VLOOKUP(B32,'BASE INCADEA'!A:D,2,FALSE),"Non référencé")</f>
        <v>044701</v>
      </c>
      <c r="D32" s="16" t="str">
        <f>IFERROR(VLOOKUP(C32,'BASE INCADEA'!B:E,2,FALSE),"Non référencé")</f>
        <v>14</v>
      </c>
      <c r="E32" s="31" t="s">
        <v>313</v>
      </c>
      <c r="F32" s="31">
        <v>1</v>
      </c>
      <c r="G32" s="14" t="str">
        <f>IF(F32*1=D32*1,"Quantité OK",IF(D32*1&lt;F32*1,"Ecart positif","Ecart négatif")&amp;" "&amp;IF(C32*1=E32*1,"","- Article déclassé"))</f>
        <v>Ecart négatif - Article déclassé</v>
      </c>
      <c r="I32" s="18">
        <f>VLOOKUP('CODE A BARRE'!B1998,'COMPTAGE 2'!B:K,8,FALSE)</f>
        <v>0</v>
      </c>
      <c r="J32" s="9">
        <f>VLOOKUP('CODE A BARRE'!B1998,'COMPTAGE 2'!B:K,9,FALSE)</f>
        <v>0</v>
      </c>
      <c r="K32" s="18">
        <f>VLOOKUP('CODE A BARRE'!B1998,'COMPTAGE 2'!B:K,10,FALSE)</f>
        <v>0</v>
      </c>
      <c r="L32" s="10" t="e">
        <f>VLOOKUP(B32,'COMPTAGE 3'!B:M,11,FALSE)</f>
        <v>#N/A</v>
      </c>
      <c r="M32" s="20" t="e">
        <f>VLOOKUP(B32,'COMPTAGE 3'!B:M,12,FALSE)</f>
        <v>#N/A</v>
      </c>
    </row>
    <row r="33" spans="2:13" ht="20.100000000000001" customHeight="1" x14ac:dyDescent="0.25">
      <c r="B33" s="30" t="s">
        <v>481</v>
      </c>
      <c r="C33" s="16" t="str">
        <f>IFERROR(VLOOKUP(B33,'BASE INCADEA'!A:D,2,FALSE),"Non référencé")</f>
        <v>011105</v>
      </c>
      <c r="D33" s="16" t="str">
        <f>IFERROR(VLOOKUP(C33,'BASE INCADEA'!B:E,2,FALSE),"Non référencé")</f>
        <v>1</v>
      </c>
      <c r="E33" s="31" t="s">
        <v>793</v>
      </c>
      <c r="F33" s="31">
        <v>1</v>
      </c>
      <c r="G33" s="14" t="str">
        <f>IF(F33*1=D33*1,"Quantité OK",IF(D33*1&lt;F33*1,"Ecart positif","Ecart négatif")&amp;" "&amp;IF(C33*1=E33*1,"","- Article déclassé"))</f>
        <v>Quantité OK</v>
      </c>
      <c r="I33" s="18" t="str">
        <f>VLOOKUP('CODE A BARRE'!B179,'COMPTAGE 2'!B:K,8,FALSE)</f>
        <v/>
      </c>
      <c r="J33" s="9">
        <f>VLOOKUP('CODE A BARRE'!B179,'COMPTAGE 2'!B:K,9,FALSE)</f>
        <v>0</v>
      </c>
      <c r="K33" s="18" t="e">
        <f>VLOOKUP('CODE A BARRE'!B179,'COMPTAGE 2'!B:K,10,FALSE)</f>
        <v>#VALUE!</v>
      </c>
      <c r="L33" s="10" t="e">
        <f>VLOOKUP(B33,'COMPTAGE 3'!B:M,11,FALSE)</f>
        <v>#N/A</v>
      </c>
      <c r="M33" s="20" t="e">
        <f>VLOOKUP(B33,'COMPTAGE 3'!B:M,12,FALSE)</f>
        <v>#N/A</v>
      </c>
    </row>
    <row r="34" spans="2:13" ht="20.100000000000001" customHeight="1" x14ac:dyDescent="0.25">
      <c r="B34" s="30" t="s">
        <v>483</v>
      </c>
      <c r="C34" s="16" t="str">
        <f>IFERROR(VLOOKUP(B34,'BASE INCADEA'!A:D,2,FALSE),"Non référencé")</f>
        <v>011302</v>
      </c>
      <c r="D34" s="16" t="str">
        <f>IFERROR(VLOOKUP(C34,'BASE INCADEA'!B:E,2,FALSE),"Non référencé")</f>
        <v>2</v>
      </c>
      <c r="E34" s="31" t="s">
        <v>484</v>
      </c>
      <c r="F34" s="31">
        <v>2</v>
      </c>
      <c r="G34" s="14" t="str">
        <f>IF(F34*1=D34*1,"Quantité OK",IF(D34*1&lt;F34*1,"Ecart positif","Ecart négatif")&amp;" "&amp;IF(C34*1=E34*1,"","- Article déclassé"))</f>
        <v>Quantité OK</v>
      </c>
      <c r="I34" s="18" t="str">
        <f>VLOOKUP('CODE A BARRE'!B231,'COMPTAGE 2'!B:K,8,FALSE)</f>
        <v/>
      </c>
      <c r="J34" s="9">
        <f>VLOOKUP('CODE A BARRE'!B231,'COMPTAGE 2'!B:K,9,FALSE)</f>
        <v>0</v>
      </c>
      <c r="K34" s="18" t="e">
        <f>VLOOKUP('CODE A BARRE'!B231,'COMPTAGE 2'!B:K,10,FALSE)</f>
        <v>#VALUE!</v>
      </c>
      <c r="L34" s="10" t="e">
        <f>VLOOKUP(B34,'COMPTAGE 3'!B:M,11,FALSE)</f>
        <v>#N/A</v>
      </c>
      <c r="M34" s="20" t="e">
        <f>VLOOKUP(B34,'COMPTAGE 3'!B:M,12,FALSE)</f>
        <v>#N/A</v>
      </c>
    </row>
    <row r="35" spans="2:13" ht="20.100000000000001" customHeight="1" x14ac:dyDescent="0.25">
      <c r="B35" s="30" t="s">
        <v>88</v>
      </c>
      <c r="C35" s="16" t="str">
        <f>IFERROR(VLOOKUP(B35,'BASE INCADEA'!A:D,2,FALSE),"Non référencé")</f>
        <v>010101</v>
      </c>
      <c r="D35" s="16" t="str">
        <f>IFERROR(VLOOKUP(C35,'BASE INCADEA'!B:E,2,FALSE),"Non référencé")</f>
        <v>6</v>
      </c>
      <c r="E35" s="31" t="s">
        <v>89</v>
      </c>
      <c r="F35" s="31">
        <v>5</v>
      </c>
      <c r="G35" s="14" t="str">
        <f>IF(F35*1=D35*1,"Quantité OK",IF(D35*1&lt;F35*1,"Ecart positif","Ecart négatif")&amp;" "&amp;IF(C35*1=E35*1,"","- Article déclassé"))</f>
        <v xml:space="preserve">Ecart négatif </v>
      </c>
      <c r="I35" s="18" t="str">
        <f>VLOOKUP('CODE A BARRE'!B8,'COMPTAGE 2'!B:K,8,FALSE)</f>
        <v>034905</v>
      </c>
      <c r="J35" s="9">
        <f>VLOOKUP('CODE A BARRE'!B8,'COMPTAGE 2'!B:K,9,FALSE)</f>
        <v>0</v>
      </c>
      <c r="K35" s="18" t="str">
        <f>VLOOKUP('CODE A BARRE'!B8,'COMPTAGE 2'!B:K,10,FALSE)</f>
        <v xml:space="preserve">Ecart négatif </v>
      </c>
      <c r="L35" s="10" t="e">
        <f>VLOOKUP(B35,'COMPTAGE 3'!B:M,11,FALSE)</f>
        <v>#N/A</v>
      </c>
      <c r="M35" s="20" t="e">
        <f>VLOOKUP(B35,'COMPTAGE 3'!B:M,12,FALSE)</f>
        <v>#N/A</v>
      </c>
    </row>
    <row r="36" spans="2:13" ht="20.100000000000001" customHeight="1" x14ac:dyDescent="0.25">
      <c r="B36" s="30" t="s">
        <v>92</v>
      </c>
      <c r="C36" s="16" t="str">
        <f>IFERROR(VLOOKUP(B36,'BASE INCADEA'!A:D,2,FALSE),"Non référencé")</f>
        <v>011905</v>
      </c>
      <c r="D36" s="16" t="str">
        <f>IFERROR(VLOOKUP(C36,'BASE INCADEA'!B:E,2,FALSE),"Non référencé")</f>
        <v>3</v>
      </c>
      <c r="E36" s="31" t="s">
        <v>93</v>
      </c>
      <c r="F36" s="31">
        <v>3</v>
      </c>
      <c r="G36" s="14" t="str">
        <f>IF(F36*1=D36*1,"Quantité OK",IF(D36*1&lt;F36*1,"Ecart positif","Ecart négatif")&amp;" "&amp;IF(C36*1=E36*1,"","- Article déclassé"))</f>
        <v>Quantité OK</v>
      </c>
      <c r="I36" s="18" t="str">
        <f>VLOOKUP('CODE A BARRE'!B303,'COMPTAGE 2'!B:K,8,FALSE)</f>
        <v/>
      </c>
      <c r="J36" s="9">
        <f>VLOOKUP('CODE A BARRE'!B303,'COMPTAGE 2'!B:K,9,FALSE)</f>
        <v>0</v>
      </c>
      <c r="K36" s="18" t="e">
        <f>VLOOKUP('CODE A BARRE'!B303,'COMPTAGE 2'!B:K,10,FALSE)</f>
        <v>#VALUE!</v>
      </c>
      <c r="L36" s="10" t="e">
        <f>VLOOKUP(B36,'COMPTAGE 3'!B:M,11,FALSE)</f>
        <v>#N/A</v>
      </c>
      <c r="M36" s="20" t="e">
        <f>VLOOKUP(B36,'COMPTAGE 3'!B:M,12,FALSE)</f>
        <v>#N/A</v>
      </c>
    </row>
    <row r="37" spans="2:13" ht="20.100000000000001" customHeight="1" x14ac:dyDescent="0.25">
      <c r="B37" s="30" t="s">
        <v>95</v>
      </c>
      <c r="C37" s="16" t="str">
        <f>IFERROR(VLOOKUP(B37,'BASE INCADEA'!A:D,2,FALSE),"Non référencé")</f>
        <v>015804</v>
      </c>
      <c r="D37" s="16" t="str">
        <f>IFERROR(VLOOKUP(C37,'BASE INCADEA'!B:E,2,FALSE),"Non référencé")</f>
        <v>1</v>
      </c>
      <c r="E37" s="31" t="s">
        <v>96</v>
      </c>
      <c r="F37" s="31">
        <v>1</v>
      </c>
      <c r="G37" s="14" t="str">
        <f>IF(F37*1=D37*1,"Quantité OK",IF(D37*1&lt;F37*1,"Ecart positif","Ecart négatif")&amp;" "&amp;IF(C37*1=E37*1,"","- Article déclassé"))</f>
        <v>Quantité OK</v>
      </c>
      <c r="I37" s="18" t="str">
        <f>VLOOKUP('CODE A BARRE'!B444,'COMPTAGE 2'!B:K,8,FALSE)</f>
        <v/>
      </c>
      <c r="J37" s="9">
        <f>VLOOKUP('CODE A BARRE'!B444,'COMPTAGE 2'!B:K,9,FALSE)</f>
        <v>0</v>
      </c>
      <c r="K37" s="18" t="e">
        <f>VLOOKUP('CODE A BARRE'!B444,'COMPTAGE 2'!B:K,10,FALSE)</f>
        <v>#VALUE!</v>
      </c>
      <c r="L37" s="10" t="e">
        <f>VLOOKUP(B37,'COMPTAGE 3'!B:M,11,FALSE)</f>
        <v>#N/A</v>
      </c>
      <c r="M37" s="20" t="e">
        <f>VLOOKUP(B37,'COMPTAGE 3'!B:M,12,FALSE)</f>
        <v>#N/A</v>
      </c>
    </row>
    <row r="38" spans="2:13" ht="20.100000000000001" customHeight="1" x14ac:dyDescent="0.25">
      <c r="B38" s="30" t="s">
        <v>488</v>
      </c>
      <c r="C38" s="16" t="str">
        <f>IFERROR(VLOOKUP(B38,'BASE INCADEA'!A:D,2,FALSE),"Non référencé")</f>
        <v>015804</v>
      </c>
      <c r="D38" s="16" t="str">
        <f>IFERROR(VLOOKUP(C38,'BASE INCADEA'!B:E,2,FALSE),"Non référencé")</f>
        <v>1</v>
      </c>
      <c r="E38" s="31" t="s">
        <v>828</v>
      </c>
      <c r="F38" s="31">
        <v>2</v>
      </c>
      <c r="G38" s="14" t="str">
        <f>IF(F38*1=D38*1,"Quantité OK",IF(D38*1&lt;F38*1,"Ecart positif","Ecart négatif")&amp;" "&amp;IF(C38*1=E38*1,"","- Article déclassé"))</f>
        <v>Ecart positif - Article déclassé</v>
      </c>
      <c r="I38" s="18" t="str">
        <f>VLOOKUP('CODE A BARRE'!B468,'COMPTAGE 2'!B:K,8,FALSE)</f>
        <v/>
      </c>
      <c r="J38" s="9">
        <f>VLOOKUP('CODE A BARRE'!B468,'COMPTAGE 2'!B:K,9,FALSE)</f>
        <v>0</v>
      </c>
      <c r="K38" s="18" t="e">
        <f>VLOOKUP('CODE A BARRE'!B468,'COMPTAGE 2'!B:K,10,FALSE)</f>
        <v>#VALUE!</v>
      </c>
      <c r="L38" s="10" t="e">
        <f>VLOOKUP(B38,'COMPTAGE 3'!B:M,11,FALSE)</f>
        <v>#N/A</v>
      </c>
      <c r="M38" s="20" t="e">
        <f>VLOOKUP(B38,'COMPTAGE 3'!B:M,12,FALSE)</f>
        <v>#N/A</v>
      </c>
    </row>
    <row r="39" spans="2:13" ht="20.100000000000001" customHeight="1" x14ac:dyDescent="0.25">
      <c r="B39" s="30" t="s">
        <v>490</v>
      </c>
      <c r="C39" s="16" t="str">
        <f>IFERROR(VLOOKUP(B39,'BASE INCADEA'!A:D,2,FALSE),"Non référencé")</f>
        <v>015006</v>
      </c>
      <c r="D39" s="16" t="str">
        <f>IFERROR(VLOOKUP(C39,'BASE INCADEA'!B:E,2,FALSE),"Non référencé")</f>
        <v>2</v>
      </c>
      <c r="E39" s="31" t="s">
        <v>491</v>
      </c>
      <c r="F39" s="31">
        <v>2</v>
      </c>
      <c r="G39" s="14" t="str">
        <f>IF(F39*1=D39*1,"Quantité OK",IF(D39*1&lt;F39*1,"Ecart positif","Ecart négatif")&amp;" "&amp;IF(C39*1=E39*1,"","- Article déclassé"))</f>
        <v>Quantité OK</v>
      </c>
      <c r="I39" s="18" t="str">
        <f>VLOOKUP('CODE A BARRE'!B350,'COMPTAGE 2'!B:K,8,FALSE)</f>
        <v/>
      </c>
      <c r="J39" s="9">
        <f>VLOOKUP('CODE A BARRE'!B350,'COMPTAGE 2'!B:K,9,FALSE)</f>
        <v>0</v>
      </c>
      <c r="K39" s="18" t="e">
        <f>VLOOKUP('CODE A BARRE'!B350,'COMPTAGE 2'!B:K,10,FALSE)</f>
        <v>#VALUE!</v>
      </c>
      <c r="L39" s="10" t="e">
        <f>VLOOKUP(B39,'COMPTAGE 3'!B:M,11,FALSE)</f>
        <v>#N/A</v>
      </c>
      <c r="M39" s="20" t="e">
        <f>VLOOKUP(B39,'COMPTAGE 3'!B:M,12,FALSE)</f>
        <v>#N/A</v>
      </c>
    </row>
    <row r="40" spans="2:13" ht="20.100000000000001" customHeight="1" x14ac:dyDescent="0.25">
      <c r="B40" s="30" t="s">
        <v>493</v>
      </c>
      <c r="C40" s="16" t="str">
        <f>IFERROR(VLOOKUP(B40,'BASE INCADEA'!A:D,2,FALSE),"Non référencé")</f>
        <v>011704</v>
      </c>
      <c r="D40" s="16" t="str">
        <f>IFERROR(VLOOKUP(C40,'BASE INCADEA'!B:E,2,FALSE),"Non référencé")</f>
        <v>10</v>
      </c>
      <c r="E40" s="31" t="s">
        <v>494</v>
      </c>
      <c r="F40" s="31">
        <v>20</v>
      </c>
      <c r="G40" s="14" t="str">
        <f>IF(F40*1=D40*1,"Quantité OK",IF(D40*1&lt;F40*1,"Ecart positif","Ecart négatif")&amp;" "&amp;IF(C40*1=E40*1,"","- Article déclassé"))</f>
        <v xml:space="preserve">Ecart positif </v>
      </c>
      <c r="I40" s="18" t="str">
        <f>VLOOKUP('CODE A BARRE'!B277,'COMPTAGE 2'!B:K,8,FALSE)</f>
        <v/>
      </c>
      <c r="J40" s="9">
        <f>VLOOKUP('CODE A BARRE'!B277,'COMPTAGE 2'!B:K,9,FALSE)</f>
        <v>0</v>
      </c>
      <c r="K40" s="18" t="e">
        <f>VLOOKUP('CODE A BARRE'!B277,'COMPTAGE 2'!B:K,10,FALSE)</f>
        <v>#VALUE!</v>
      </c>
      <c r="L40" s="10" t="e">
        <f>VLOOKUP(B40,'COMPTAGE 3'!B:M,11,FALSE)</f>
        <v>#N/A</v>
      </c>
      <c r="M40" s="20" t="e">
        <f>VLOOKUP(B40,'COMPTAGE 3'!B:M,12,FALSE)</f>
        <v>#N/A</v>
      </c>
    </row>
    <row r="41" spans="2:13" ht="20.100000000000001" customHeight="1" x14ac:dyDescent="0.25">
      <c r="B41" s="30" t="s">
        <v>499</v>
      </c>
      <c r="C41" s="16" t="str">
        <f>IFERROR(VLOOKUP(B41,'BASE INCADEA'!A:D,2,FALSE),"Non référencé")</f>
        <v>015204</v>
      </c>
      <c r="D41" s="16" t="str">
        <f>IFERROR(VLOOKUP(C41,'BASE INCADEA'!B:E,2,FALSE),"Non référencé")</f>
        <v>6</v>
      </c>
      <c r="E41" s="31" t="s">
        <v>500</v>
      </c>
      <c r="F41" s="31">
        <v>6</v>
      </c>
      <c r="G41" s="14" t="str">
        <f>IF(F41*1=D41*1,"Quantité OK",IF(D41*1&lt;F41*1,"Ecart positif","Ecart négatif")&amp;" "&amp;IF(C41*1=E41*1,"","- Article déclassé"))</f>
        <v>Quantité OK</v>
      </c>
      <c r="I41" s="18" t="str">
        <f>VLOOKUP('CODE A BARRE'!B366,'COMPTAGE 2'!B:K,8,FALSE)</f>
        <v/>
      </c>
      <c r="J41" s="9">
        <f>VLOOKUP('CODE A BARRE'!B366,'COMPTAGE 2'!B:K,9,FALSE)</f>
        <v>0</v>
      </c>
      <c r="K41" s="18" t="e">
        <f>VLOOKUP('CODE A BARRE'!B366,'COMPTAGE 2'!B:K,10,FALSE)</f>
        <v>#VALUE!</v>
      </c>
      <c r="L41" s="10" t="e">
        <f>VLOOKUP(B41,'COMPTAGE 3'!B:M,11,FALSE)</f>
        <v>#N/A</v>
      </c>
      <c r="M41" s="20" t="e">
        <f>VLOOKUP(B41,'COMPTAGE 3'!B:M,12,FALSE)</f>
        <v>#N/A</v>
      </c>
    </row>
    <row r="42" spans="2:13" ht="20.100000000000001" customHeight="1" x14ac:dyDescent="0.25">
      <c r="B42" s="30" t="s">
        <v>502</v>
      </c>
      <c r="C42" s="16" t="str">
        <f>IFERROR(VLOOKUP(B42,'BASE INCADEA'!A:D,2,FALSE),"Non référencé")</f>
        <v>015606</v>
      </c>
      <c r="D42" s="16" t="str">
        <f>IFERROR(VLOOKUP(C42,'BASE INCADEA'!B:E,2,FALSE),"Non référencé")</f>
        <v>4</v>
      </c>
      <c r="E42" s="31" t="s">
        <v>503</v>
      </c>
      <c r="F42" s="31">
        <v>4</v>
      </c>
      <c r="G42" s="14" t="str">
        <f>IF(F42*1=D42*1,"Quantité OK",IF(D42*1&lt;F42*1,"Ecart positif","Ecart négatif")&amp;" "&amp;IF(C42*1=E42*1,"","- Article déclassé"))</f>
        <v>Quantité OK</v>
      </c>
      <c r="I42" s="18" t="str">
        <f>VLOOKUP('CODE A BARRE'!B420,'COMPTAGE 2'!B:K,8,FALSE)</f>
        <v/>
      </c>
      <c r="J42" s="9">
        <f>VLOOKUP('CODE A BARRE'!B420,'COMPTAGE 2'!B:K,9,FALSE)</f>
        <v>0</v>
      </c>
      <c r="K42" s="18" t="e">
        <f>VLOOKUP('CODE A BARRE'!B420,'COMPTAGE 2'!B:K,10,FALSE)</f>
        <v>#VALUE!</v>
      </c>
      <c r="L42" s="10" t="e">
        <f>VLOOKUP(B42,'COMPTAGE 3'!B:M,11,FALSE)</f>
        <v>#N/A</v>
      </c>
      <c r="M42" s="20" t="e">
        <f>VLOOKUP(B42,'COMPTAGE 3'!B:M,12,FALSE)</f>
        <v>#N/A</v>
      </c>
    </row>
    <row r="43" spans="2:13" ht="20.100000000000001" customHeight="1" x14ac:dyDescent="0.25">
      <c r="B43" s="30" t="s">
        <v>505</v>
      </c>
      <c r="C43" s="16" t="str">
        <f>IFERROR(VLOOKUP(B43,'BASE INCADEA'!A:D,2,FALSE),"Non référencé")</f>
        <v>016406</v>
      </c>
      <c r="D43" s="16" t="str">
        <f>IFERROR(VLOOKUP(C43,'BASE INCADEA'!B:E,2,FALSE),"Non référencé")</f>
        <v>1</v>
      </c>
      <c r="E43" s="31" t="s">
        <v>506</v>
      </c>
      <c r="F43" s="31">
        <v>1</v>
      </c>
      <c r="G43" s="14" t="str">
        <f>IF(F43*1=D43*1,"Quantité OK",IF(D43*1&lt;F43*1,"Ecart positif","Ecart négatif")&amp;" "&amp;IF(C43*1=E43*1,"","- Article déclassé"))</f>
        <v>Quantité OK</v>
      </c>
      <c r="I43" s="18" t="str">
        <f>VLOOKUP('CODE A BARRE'!B535,'COMPTAGE 2'!B:K,8,FALSE)</f>
        <v/>
      </c>
      <c r="J43" s="9">
        <f>VLOOKUP('CODE A BARRE'!B535,'COMPTAGE 2'!B:K,9,FALSE)</f>
        <v>0</v>
      </c>
      <c r="K43" s="18" t="e">
        <f>VLOOKUP('CODE A BARRE'!B535,'COMPTAGE 2'!B:K,10,FALSE)</f>
        <v>#VALUE!</v>
      </c>
      <c r="L43" s="10" t="e">
        <f>VLOOKUP(B43,'COMPTAGE 3'!B:M,11,FALSE)</f>
        <v>#N/A</v>
      </c>
      <c r="M43" s="20" t="e">
        <f>VLOOKUP(B43,'COMPTAGE 3'!B:M,12,FALSE)</f>
        <v>#N/A</v>
      </c>
    </row>
    <row r="44" spans="2:13" ht="20.100000000000001" customHeight="1" x14ac:dyDescent="0.25">
      <c r="B44" s="30" t="s">
        <v>508</v>
      </c>
      <c r="C44" s="16" t="str">
        <f>IFERROR(VLOOKUP(B44,'BASE INCADEA'!A:D,2,FALSE),"Non référencé")</f>
        <v>026307</v>
      </c>
      <c r="D44" s="16" t="str">
        <f>IFERROR(VLOOKUP(C44,'BASE INCADEA'!B:E,2,FALSE),"Non référencé")</f>
        <v>2</v>
      </c>
      <c r="E44" s="31" t="s">
        <v>509</v>
      </c>
      <c r="F44" s="31">
        <v>2</v>
      </c>
      <c r="G44" s="14" t="str">
        <f>IF(F44*1=D44*1,"Quantité OK",IF(D44*1&lt;F44*1,"Ecart positif","Ecart négatif")&amp;" "&amp;IF(C44*1=E44*1,"","- Article déclassé"))</f>
        <v>Quantité OK</v>
      </c>
      <c r="I44" s="18">
        <f>VLOOKUP('CODE A BARRE'!B1099,'COMPTAGE 2'!B:K,8,FALSE)</f>
        <v>0</v>
      </c>
      <c r="J44" s="9">
        <f>VLOOKUP('CODE A BARRE'!B1099,'COMPTAGE 2'!B:K,9,FALSE)</f>
        <v>0</v>
      </c>
      <c r="K44" s="18">
        <f>VLOOKUP('CODE A BARRE'!B1099,'COMPTAGE 2'!B:K,10,FALSE)</f>
        <v>0</v>
      </c>
      <c r="L44" s="10" t="e">
        <f>VLOOKUP(B44,'COMPTAGE 3'!B:M,11,FALSE)</f>
        <v>#N/A</v>
      </c>
      <c r="M44" s="20" t="e">
        <f>VLOOKUP(B44,'COMPTAGE 3'!B:M,12,FALSE)</f>
        <v>#N/A</v>
      </c>
    </row>
    <row r="45" spans="2:13" ht="20.100000000000001" customHeight="1" x14ac:dyDescent="0.25">
      <c r="B45" s="30" t="s">
        <v>511</v>
      </c>
      <c r="C45" s="16" t="str">
        <f>IFERROR(VLOOKUP(B45,'BASE INCADEA'!A:D,2,FALSE),"Non référencé")</f>
        <v>011207</v>
      </c>
      <c r="D45" s="16" t="str">
        <f>IFERROR(VLOOKUP(C45,'BASE INCADEA'!B:E,2,FALSE),"Non référencé")</f>
        <v>1</v>
      </c>
      <c r="E45" s="31" t="s">
        <v>512</v>
      </c>
      <c r="F45" s="31">
        <v>1</v>
      </c>
      <c r="G45" s="14" t="str">
        <f>IF(F45*1=D45*1,"Quantité OK",IF(D45*1&lt;F45*1,"Ecart positif","Ecart négatif")&amp;" "&amp;IF(C45*1=E45*1,"","- Article déclassé"))</f>
        <v>Quantité OK</v>
      </c>
      <c r="I45" s="18" t="str">
        <f>VLOOKUP('CODE A BARRE'!B226,'COMPTAGE 2'!B:K,8,FALSE)</f>
        <v/>
      </c>
      <c r="J45" s="9">
        <f>VLOOKUP('CODE A BARRE'!B226,'COMPTAGE 2'!B:K,9,FALSE)</f>
        <v>0</v>
      </c>
      <c r="K45" s="18" t="e">
        <f>VLOOKUP('CODE A BARRE'!B226,'COMPTAGE 2'!B:K,10,FALSE)</f>
        <v>#VALUE!</v>
      </c>
      <c r="L45" s="10" t="e">
        <f>VLOOKUP(B45,'COMPTAGE 3'!B:M,11,FALSE)</f>
        <v>#N/A</v>
      </c>
      <c r="M45" s="20" t="e">
        <f>VLOOKUP(B45,'COMPTAGE 3'!B:M,12,FALSE)</f>
        <v>#N/A</v>
      </c>
    </row>
    <row r="46" spans="2:13" ht="20.100000000000001" customHeight="1" x14ac:dyDescent="0.25">
      <c r="B46" s="30" t="s">
        <v>514</v>
      </c>
      <c r="C46" s="16" t="str">
        <f>IFERROR(VLOOKUP(B46,'BASE INCADEA'!A:D,2,FALSE),"Non référencé")</f>
        <v>020607</v>
      </c>
      <c r="D46" s="16" t="str">
        <f>IFERROR(VLOOKUP(C46,'BASE INCADEA'!B:E,2,FALSE),"Non référencé")</f>
        <v>27</v>
      </c>
      <c r="E46" s="31" t="s">
        <v>515</v>
      </c>
      <c r="F46" s="31">
        <v>26</v>
      </c>
      <c r="G46" s="14" t="str">
        <f>IF(F46*1=D46*1,"Quantité OK",IF(D46*1&lt;F46*1,"Ecart positif","Ecart négatif")&amp;" "&amp;IF(C46*1=E46*1,"","- Article déclassé"))</f>
        <v xml:space="preserve">Ecart négatif </v>
      </c>
      <c r="I46" s="18">
        <f>VLOOKUP('CODE A BARRE'!B674,'COMPTAGE 2'!B:K,8,FALSE)</f>
        <v>0</v>
      </c>
      <c r="J46" s="9">
        <f>VLOOKUP('CODE A BARRE'!B674,'COMPTAGE 2'!B:K,9,FALSE)</f>
        <v>0</v>
      </c>
      <c r="K46" s="18">
        <f>VLOOKUP('CODE A BARRE'!B674,'COMPTAGE 2'!B:K,10,FALSE)</f>
        <v>0</v>
      </c>
      <c r="L46" s="10" t="e">
        <f>VLOOKUP(B46,'COMPTAGE 3'!B:M,11,FALSE)</f>
        <v>#N/A</v>
      </c>
      <c r="M46" s="20" t="e">
        <f>VLOOKUP(B46,'COMPTAGE 3'!B:M,12,FALSE)</f>
        <v>#N/A</v>
      </c>
    </row>
    <row r="47" spans="2:13" ht="20.100000000000001" customHeight="1" x14ac:dyDescent="0.25">
      <c r="B47" s="30" t="s">
        <v>514</v>
      </c>
      <c r="C47" s="16" t="str">
        <f>IFERROR(VLOOKUP(B47,'BASE INCADEA'!A:D,2,FALSE),"Non référencé")</f>
        <v>020607</v>
      </c>
      <c r="D47" s="16" t="str">
        <f>IFERROR(VLOOKUP(C47,'BASE INCADEA'!B:E,2,FALSE),"Non référencé")</f>
        <v>27</v>
      </c>
      <c r="E47" s="31" t="s">
        <v>521</v>
      </c>
      <c r="F47" s="31">
        <v>1</v>
      </c>
      <c r="G47" s="14" t="str">
        <f>IF(F47*1=D47*1,"Quantité OK",IF(D47*1&lt;F47*1,"Ecart positif","Ecart négatif")&amp;" "&amp;IF(C47*1=E47*1,"","- Article déclassé"))</f>
        <v>Ecart négatif - Article déclassé</v>
      </c>
      <c r="I47" s="18">
        <f>VLOOKUP('CODE A BARRE'!B668,'COMPTAGE 2'!B:K,8,FALSE)</f>
        <v>0</v>
      </c>
      <c r="J47" s="9">
        <f>VLOOKUP('CODE A BARRE'!B668,'COMPTAGE 2'!B:K,9,FALSE)</f>
        <v>0</v>
      </c>
      <c r="K47" s="18">
        <f>VLOOKUP('CODE A BARRE'!B668,'COMPTAGE 2'!B:K,10,FALSE)</f>
        <v>0</v>
      </c>
      <c r="L47" s="10" t="e">
        <f>VLOOKUP(B47,'COMPTAGE 3'!B:M,11,FALSE)</f>
        <v>#N/A</v>
      </c>
      <c r="M47" s="20" t="e">
        <f>VLOOKUP(B47,'COMPTAGE 3'!B:M,12,FALSE)</f>
        <v>#N/A</v>
      </c>
    </row>
    <row r="48" spans="2:13" ht="20.100000000000001" customHeight="1" x14ac:dyDescent="0.25">
      <c r="B48" s="30" t="s">
        <v>518</v>
      </c>
      <c r="C48" s="16" t="str">
        <f>IFERROR(VLOOKUP(B48,'BASE INCADEA'!A:D,2,FALSE),"Non référencé")</f>
        <v>044303</v>
      </c>
      <c r="D48" s="16" t="str">
        <f>IFERROR(VLOOKUP(C48,'BASE INCADEA'!B:E,2,FALSE),"Non référencé")</f>
        <v>15</v>
      </c>
      <c r="E48" s="31" t="s">
        <v>404</v>
      </c>
      <c r="F48" s="31">
        <v>2</v>
      </c>
      <c r="G48" s="14" t="str">
        <f>IF(F48*1=D48*1,"Quantité OK",IF(D48*1&lt;F48*1,"Ecart positif","Ecart négatif")&amp;" "&amp;IF(C48*1=E48*1,"","- Article déclassé"))</f>
        <v xml:space="preserve">Ecart négatif </v>
      </c>
      <c r="I48" s="18">
        <f>VLOOKUP('CODE A BARRE'!B1959,'COMPTAGE 2'!B:K,8,FALSE)</f>
        <v>0</v>
      </c>
      <c r="J48" s="9">
        <f>VLOOKUP('CODE A BARRE'!B1959,'COMPTAGE 2'!B:K,9,FALSE)</f>
        <v>0</v>
      </c>
      <c r="K48" s="18">
        <f>VLOOKUP('CODE A BARRE'!B1959,'COMPTAGE 2'!B:K,10,FALSE)</f>
        <v>0</v>
      </c>
      <c r="L48" s="10" t="e">
        <f>VLOOKUP(B48,'COMPTAGE 3'!B:M,11,FALSE)</f>
        <v>#N/A</v>
      </c>
      <c r="M48" s="20" t="e">
        <f>VLOOKUP(B48,'COMPTAGE 3'!B:M,12,FALSE)</f>
        <v>#N/A</v>
      </c>
    </row>
    <row r="49" spans="2:13" ht="20.100000000000001" customHeight="1" x14ac:dyDescent="0.25">
      <c r="B49" s="30" t="s">
        <v>6144</v>
      </c>
      <c r="C49" s="16" t="str">
        <f>IFERROR(VLOOKUP(B49,'BASE INCADEA'!A:D,2,FALSE),"Non référencé")</f>
        <v>Non référencé</v>
      </c>
      <c r="D49" s="16" t="str">
        <f>IFERROR(VLOOKUP(C49,'BASE INCADEA'!B:E,2,FALSE),"Non référencé")</f>
        <v>Non référencé</v>
      </c>
      <c r="E49" s="31" t="s">
        <v>1232</v>
      </c>
      <c r="F49" s="31">
        <v>1</v>
      </c>
      <c r="G49" s="14" t="e">
        <f>IF(F49*1=D49*1,"Quantité OK",IF(D49*1&lt;F49*1,"Ecart positif","Ecart négatif")&amp;" "&amp;IF(C49*1=E49*1,"","- Article déclassé"))</f>
        <v>#VALUE!</v>
      </c>
      <c r="I49" s="18" t="str">
        <f>VLOOKUP('CODE A BARRE'!B317,'COMPTAGE 2'!B:K,8,FALSE)</f>
        <v/>
      </c>
      <c r="J49" s="9">
        <f>VLOOKUP('CODE A BARRE'!B317,'COMPTAGE 2'!B:K,9,FALSE)</f>
        <v>0</v>
      </c>
      <c r="K49" s="18" t="e">
        <f>VLOOKUP('CODE A BARRE'!B317,'COMPTAGE 2'!B:K,10,FALSE)</f>
        <v>#VALUE!</v>
      </c>
      <c r="L49" s="10" t="e">
        <f>VLOOKUP(B49,'COMPTAGE 3'!B:M,11,FALSE)</f>
        <v>#N/A</v>
      </c>
      <c r="M49" s="20" t="e">
        <f>VLOOKUP(B49,'COMPTAGE 3'!B:M,12,FALSE)</f>
        <v>#N/A</v>
      </c>
    </row>
    <row r="50" spans="2:13" ht="20.100000000000001" customHeight="1" x14ac:dyDescent="0.25">
      <c r="B50" s="30" t="s">
        <v>6152</v>
      </c>
      <c r="C50" s="16" t="str">
        <f>IFERROR(VLOOKUP(B50,'BASE INCADEA'!A:D,2,FALSE),"Non référencé")</f>
        <v>Non référencé</v>
      </c>
      <c r="D50" s="16" t="str">
        <f>IFERROR(VLOOKUP(C50,'BASE INCADEA'!B:E,2,FALSE),"Non référencé")</f>
        <v>Non référencé</v>
      </c>
      <c r="E50" s="31" t="s">
        <v>864</v>
      </c>
      <c r="F50" s="31">
        <v>36</v>
      </c>
      <c r="G50" s="14" t="e">
        <f>IF(F50*1=D50*1,"Quantité OK",IF(D50*1&lt;F50*1,"Ecart positif","Ecart négatif")&amp;" "&amp;IF(C50*1=E50*1,"","- Article déclassé"))</f>
        <v>#VALUE!</v>
      </c>
      <c r="I50" s="18" t="str">
        <f>VLOOKUP('CODE A BARRE'!B547,'COMPTAGE 2'!B:K,8,FALSE)</f>
        <v/>
      </c>
      <c r="J50" s="9">
        <f>VLOOKUP('CODE A BARRE'!B547,'COMPTAGE 2'!B:K,9,FALSE)</f>
        <v>0</v>
      </c>
      <c r="K50" s="18" t="e">
        <f>VLOOKUP('CODE A BARRE'!B547,'COMPTAGE 2'!B:K,10,FALSE)</f>
        <v>#VALUE!</v>
      </c>
      <c r="L50" s="10" t="e">
        <f>VLOOKUP(B50,'COMPTAGE 3'!B:M,11,FALSE)</f>
        <v>#N/A</v>
      </c>
      <c r="M50" s="20" t="e">
        <f>VLOOKUP(B50,'COMPTAGE 3'!B:M,12,FALSE)</f>
        <v>#N/A</v>
      </c>
    </row>
    <row r="51" spans="2:13" ht="20.100000000000001" customHeight="1" x14ac:dyDescent="0.25">
      <c r="B51" s="30" t="s">
        <v>520</v>
      </c>
      <c r="C51" s="16" t="str">
        <f>IFERROR(VLOOKUP(B51,'BASE INCADEA'!A:D,2,FALSE),"Non référencé")</f>
        <v>020606</v>
      </c>
      <c r="D51" s="16" t="str">
        <f>IFERROR(VLOOKUP(C51,'BASE INCADEA'!B:E,2,FALSE),"Non référencé")</f>
        <v>6</v>
      </c>
      <c r="E51" s="31" t="s">
        <v>521</v>
      </c>
      <c r="F51" s="31">
        <v>6</v>
      </c>
      <c r="G51" s="14" t="str">
        <f>IF(F51*1=D51*1,"Quantité OK",IF(D51*1&lt;F51*1,"Ecart positif","Ecart négatif")&amp;" "&amp;IF(C51*1=E51*1,"","- Article déclassé"))</f>
        <v>Quantité OK</v>
      </c>
      <c r="I51" s="18">
        <f>VLOOKUP('CODE A BARRE'!B672,'COMPTAGE 2'!B:K,8,FALSE)</f>
        <v>0</v>
      </c>
      <c r="J51" s="9">
        <f>VLOOKUP('CODE A BARRE'!B672,'COMPTAGE 2'!B:K,9,FALSE)</f>
        <v>0</v>
      </c>
      <c r="K51" s="18">
        <f>VLOOKUP('CODE A BARRE'!B672,'COMPTAGE 2'!B:K,10,FALSE)</f>
        <v>0</v>
      </c>
      <c r="L51" s="10" t="e">
        <f>VLOOKUP(B51,'COMPTAGE 3'!B:M,11,FALSE)</f>
        <v>#N/A</v>
      </c>
      <c r="M51" s="20" t="e">
        <f>VLOOKUP(B51,'COMPTAGE 3'!B:M,12,FALSE)</f>
        <v>#N/A</v>
      </c>
    </row>
    <row r="52" spans="2:13" ht="20.100000000000001" customHeight="1" x14ac:dyDescent="0.25">
      <c r="B52" s="30" t="s">
        <v>526</v>
      </c>
      <c r="C52" s="16" t="str">
        <f>IFERROR(VLOOKUP(B52,'BASE INCADEA'!A:D,2,FALSE),"Non référencé")</f>
        <v>021205</v>
      </c>
      <c r="D52" s="16" t="str">
        <f>IFERROR(VLOOKUP(C52,'BASE INCADEA'!B:E,2,FALSE),"Non référencé")</f>
        <v>52</v>
      </c>
      <c r="E52" s="31" t="s">
        <v>527</v>
      </c>
      <c r="F52" s="31">
        <v>1</v>
      </c>
      <c r="G52" s="14" t="str">
        <f>IF(F52*1=D52*1,"Quantité OK",IF(D52*1&lt;F52*1,"Ecart positif","Ecart négatif")&amp;" "&amp;IF(C52*1=E52*1,"","- Article déclassé"))</f>
        <v xml:space="preserve">Ecart négatif </v>
      </c>
      <c r="I52" s="18">
        <f>VLOOKUP('CODE A BARRE'!B744,'COMPTAGE 2'!B:K,8,FALSE)</f>
        <v>0</v>
      </c>
      <c r="J52" s="9">
        <f>VLOOKUP('CODE A BARRE'!B744,'COMPTAGE 2'!B:K,9,FALSE)</f>
        <v>0</v>
      </c>
      <c r="K52" s="18">
        <f>VLOOKUP('CODE A BARRE'!B744,'COMPTAGE 2'!B:K,10,FALSE)</f>
        <v>0</v>
      </c>
      <c r="L52" s="10" t="e">
        <f>VLOOKUP(B52,'COMPTAGE 3'!B:M,11,FALSE)</f>
        <v>#N/A</v>
      </c>
      <c r="M52" s="20" t="e">
        <f>VLOOKUP(B52,'COMPTAGE 3'!B:M,12,FALSE)</f>
        <v>#N/A</v>
      </c>
    </row>
    <row r="53" spans="2:13" ht="20.100000000000001" customHeight="1" x14ac:dyDescent="0.25">
      <c r="B53" s="30" t="s">
        <v>530</v>
      </c>
      <c r="C53" s="16" t="str">
        <f>IFERROR(VLOOKUP(B53,'BASE INCADEA'!A:D,2,FALSE),"Non référencé")</f>
        <v>021205</v>
      </c>
      <c r="D53" s="16" t="str">
        <f>IFERROR(VLOOKUP(C53,'BASE INCADEA'!B:E,2,FALSE),"Non référencé")</f>
        <v>52</v>
      </c>
      <c r="E53" s="31" t="s">
        <v>527</v>
      </c>
      <c r="F53" s="31">
        <v>2</v>
      </c>
      <c r="G53" s="14" t="str">
        <f>IF(F53*1=D53*1,"Quantité OK",IF(D53*1&lt;F53*1,"Ecart positif","Ecart négatif")&amp;" "&amp;IF(C53*1=E53*1,"","- Article déclassé"))</f>
        <v xml:space="preserve">Ecart négatif </v>
      </c>
      <c r="I53" s="18">
        <f>VLOOKUP('CODE A BARRE'!B740,'COMPTAGE 2'!B:K,8,FALSE)</f>
        <v>0</v>
      </c>
      <c r="J53" s="9">
        <f>VLOOKUP('CODE A BARRE'!B740,'COMPTAGE 2'!B:K,9,FALSE)</f>
        <v>0</v>
      </c>
      <c r="K53" s="18">
        <f>VLOOKUP('CODE A BARRE'!B740,'COMPTAGE 2'!B:K,10,FALSE)</f>
        <v>0</v>
      </c>
      <c r="L53" s="10" t="e">
        <f>VLOOKUP(B53,'COMPTAGE 3'!B:M,11,FALSE)</f>
        <v>#N/A</v>
      </c>
      <c r="M53" s="20" t="e">
        <f>VLOOKUP(B53,'COMPTAGE 3'!B:M,12,FALSE)</f>
        <v>#N/A</v>
      </c>
    </row>
    <row r="54" spans="2:13" ht="20.100000000000001" customHeight="1" x14ac:dyDescent="0.25">
      <c r="B54" s="30" t="s">
        <v>532</v>
      </c>
      <c r="C54" s="16" t="str">
        <f>IFERROR(VLOOKUP(B54,'BASE INCADEA'!A:D,2,FALSE),"Non référencé")</f>
        <v>031404</v>
      </c>
      <c r="D54" s="16" t="str">
        <f>IFERROR(VLOOKUP(C54,'BASE INCADEA'!B:E,2,FALSE),"Non référencé")</f>
        <v>1</v>
      </c>
      <c r="E54" s="31" t="s">
        <v>533</v>
      </c>
      <c r="F54" s="31">
        <v>1</v>
      </c>
      <c r="G54" s="14" t="str">
        <f>IF(F54*1=D54*1,"Quantité OK",IF(D54*1&lt;F54*1,"Ecart positif","Ecart négatif")&amp;" "&amp;IF(C54*1=E54*1,"","- Article déclassé"))</f>
        <v>Quantité OK</v>
      </c>
      <c r="I54" s="18">
        <f>VLOOKUP('CODE A BARRE'!B1364,'COMPTAGE 2'!B:K,8,FALSE)</f>
        <v>0</v>
      </c>
      <c r="J54" s="9">
        <f>VLOOKUP('CODE A BARRE'!B1364,'COMPTAGE 2'!B:K,9,FALSE)</f>
        <v>0</v>
      </c>
      <c r="K54" s="18">
        <f>VLOOKUP('CODE A BARRE'!B1364,'COMPTAGE 2'!B:K,10,FALSE)</f>
        <v>0</v>
      </c>
      <c r="L54" s="10" t="e">
        <f>VLOOKUP(B54,'COMPTAGE 3'!B:M,11,FALSE)</f>
        <v>#N/A</v>
      </c>
      <c r="M54" s="20" t="e">
        <f>VLOOKUP(B54,'COMPTAGE 3'!B:M,12,FALSE)</f>
        <v>#N/A</v>
      </c>
    </row>
    <row r="55" spans="2:13" ht="20.100000000000001" customHeight="1" x14ac:dyDescent="0.25">
      <c r="B55" s="30" t="s">
        <v>535</v>
      </c>
      <c r="C55" s="16" t="str">
        <f>IFERROR(VLOOKUP(B55,'BASE INCADEA'!A:D,2,FALSE),"Non référencé")</f>
        <v>040203</v>
      </c>
      <c r="D55" s="16" t="str">
        <f>IFERROR(VLOOKUP(C55,'BASE INCADEA'!B:E,2,FALSE),"Non référencé")</f>
        <v>7</v>
      </c>
      <c r="E55" s="31" t="s">
        <v>382</v>
      </c>
      <c r="F55" s="31">
        <v>61</v>
      </c>
      <c r="G55" s="14" t="str">
        <f>IF(F55*1=D55*1,"Quantité OK",IF(D55*1&lt;F55*1,"Ecart positif","Ecart négatif")&amp;" "&amp;IF(C55*1=E55*1,"","- Article déclassé"))</f>
        <v xml:space="preserve">Ecart positif </v>
      </c>
      <c r="I55" s="18">
        <f>VLOOKUP('CODE A BARRE'!B1567,'COMPTAGE 2'!B:K,8,FALSE)</f>
        <v>0</v>
      </c>
      <c r="J55" s="9">
        <f>VLOOKUP('CODE A BARRE'!B1567,'COMPTAGE 2'!B:K,9,FALSE)</f>
        <v>0</v>
      </c>
      <c r="K55" s="18">
        <f>VLOOKUP('CODE A BARRE'!B1567,'COMPTAGE 2'!B:K,10,FALSE)</f>
        <v>0</v>
      </c>
      <c r="L55" s="10" t="e">
        <f>VLOOKUP(B55,'COMPTAGE 3'!B:M,11,FALSE)</f>
        <v>#N/A</v>
      </c>
      <c r="M55" s="20" t="e">
        <f>VLOOKUP(B55,'COMPTAGE 3'!B:M,12,FALSE)</f>
        <v>#N/A</v>
      </c>
    </row>
    <row r="56" spans="2:13" ht="20.100000000000001" customHeight="1" x14ac:dyDescent="0.25">
      <c r="B56" s="30" t="s">
        <v>538</v>
      </c>
      <c r="C56" s="16" t="str">
        <f>IFERROR(VLOOKUP(B56,'BASE INCADEA'!A:D,2,FALSE),"Non référencé")</f>
        <v>024805</v>
      </c>
      <c r="D56" s="16" t="str">
        <f>IFERROR(VLOOKUP(C56,'BASE INCADEA'!B:E,2,FALSE),"Non référencé")</f>
        <v>1</v>
      </c>
      <c r="E56" s="31" t="s">
        <v>461</v>
      </c>
      <c r="F56" s="31">
        <v>2</v>
      </c>
      <c r="G56" s="14" t="str">
        <f>IF(F56*1=D56*1,"Quantité OK",IF(D56*1&lt;F56*1,"Ecart positif","Ecart négatif")&amp;" "&amp;IF(C56*1=E56*1,"","- Article déclassé"))</f>
        <v xml:space="preserve">Ecart positif </v>
      </c>
      <c r="I56" s="18">
        <f>VLOOKUP('CODE A BARRE'!B924,'COMPTAGE 2'!B:K,8,FALSE)</f>
        <v>0</v>
      </c>
      <c r="J56" s="9">
        <f>VLOOKUP('CODE A BARRE'!B924,'COMPTAGE 2'!B:K,9,FALSE)</f>
        <v>0</v>
      </c>
      <c r="K56" s="18">
        <f>VLOOKUP('CODE A BARRE'!B924,'COMPTAGE 2'!B:K,10,FALSE)</f>
        <v>0</v>
      </c>
      <c r="L56" s="10" t="e">
        <f>VLOOKUP(B56,'COMPTAGE 3'!B:M,11,FALSE)</f>
        <v>#N/A</v>
      </c>
      <c r="M56" s="20" t="e">
        <f>VLOOKUP(B56,'COMPTAGE 3'!B:M,12,FALSE)</f>
        <v>#N/A</v>
      </c>
    </row>
    <row r="57" spans="2:13" ht="20.100000000000001" customHeight="1" x14ac:dyDescent="0.25">
      <c r="B57" s="30" t="s">
        <v>540</v>
      </c>
      <c r="C57" s="16" t="str">
        <f>IFERROR(VLOOKUP(B57,'BASE INCADEA'!A:D,2,FALSE),"Non référencé")</f>
        <v>024804</v>
      </c>
      <c r="D57" s="16" t="str">
        <f>IFERROR(VLOOKUP(C57,'BASE INCADEA'!B:E,2,FALSE),"Non référencé")</f>
        <v>1</v>
      </c>
      <c r="E57" s="31" t="s">
        <v>541</v>
      </c>
      <c r="F57" s="31">
        <v>1</v>
      </c>
      <c r="G57" s="14" t="str">
        <f>IF(F57*1=D57*1,"Quantité OK",IF(D57*1&lt;F57*1,"Ecart positif","Ecart négatif")&amp;" "&amp;IF(C57*1=E57*1,"","- Article déclassé"))</f>
        <v>Quantité OK</v>
      </c>
      <c r="I57" s="18">
        <f>VLOOKUP('CODE A BARRE'!B923,'COMPTAGE 2'!B:K,8,FALSE)</f>
        <v>0</v>
      </c>
      <c r="J57" s="9">
        <f>VLOOKUP('CODE A BARRE'!B923,'COMPTAGE 2'!B:K,9,FALSE)</f>
        <v>0</v>
      </c>
      <c r="K57" s="18">
        <f>VLOOKUP('CODE A BARRE'!B923,'COMPTAGE 2'!B:K,10,FALSE)</f>
        <v>0</v>
      </c>
      <c r="L57" s="10" t="e">
        <f>VLOOKUP(B57,'COMPTAGE 3'!B:M,11,FALSE)</f>
        <v>#N/A</v>
      </c>
      <c r="M57" s="20" t="e">
        <f>VLOOKUP(B57,'COMPTAGE 3'!B:M,12,FALSE)</f>
        <v>#N/A</v>
      </c>
    </row>
    <row r="58" spans="2:13" ht="20.100000000000001" customHeight="1" x14ac:dyDescent="0.25">
      <c r="B58" s="30" t="s">
        <v>543</v>
      </c>
      <c r="C58" s="16" t="str">
        <f>IFERROR(VLOOKUP(B58,'BASE INCADEA'!A:D,2,FALSE),"Non référencé")</f>
        <v>025804</v>
      </c>
      <c r="D58" s="16" t="str">
        <f>IFERROR(VLOOKUP(C58,'BASE INCADEA'!B:E,2,FALSE),"Non référencé")</f>
        <v>1</v>
      </c>
      <c r="E58" s="31" t="s">
        <v>544</v>
      </c>
      <c r="F58" s="31">
        <v>1</v>
      </c>
      <c r="G58" s="14" t="str">
        <f>IF(F58*1=D58*1,"Quantité OK",IF(D58*1&lt;F58*1,"Ecart positif","Ecart négatif")&amp;" "&amp;IF(C58*1=E58*1,"","- Article déclassé"))</f>
        <v>Quantité OK</v>
      </c>
      <c r="I58" s="18">
        <f>VLOOKUP('CODE A BARRE'!B1066,'COMPTAGE 2'!B:K,8,FALSE)</f>
        <v>0</v>
      </c>
      <c r="J58" s="9">
        <f>VLOOKUP('CODE A BARRE'!B1066,'COMPTAGE 2'!B:K,9,FALSE)</f>
        <v>0</v>
      </c>
      <c r="K58" s="18">
        <f>VLOOKUP('CODE A BARRE'!B1066,'COMPTAGE 2'!B:K,10,FALSE)</f>
        <v>0</v>
      </c>
      <c r="L58" s="10" t="e">
        <f>VLOOKUP(B58,'COMPTAGE 3'!B:M,11,FALSE)</f>
        <v>#N/A</v>
      </c>
      <c r="M58" s="20" t="e">
        <f>VLOOKUP(B58,'COMPTAGE 3'!B:M,12,FALSE)</f>
        <v>#N/A</v>
      </c>
    </row>
    <row r="59" spans="2:13" ht="20.100000000000001" customHeight="1" x14ac:dyDescent="0.25">
      <c r="B59" s="30" t="s">
        <v>546</v>
      </c>
      <c r="C59" s="16" t="str">
        <f>IFERROR(VLOOKUP(B59,'BASE INCADEA'!A:D,2,FALSE),"Non référencé")</f>
        <v>020402</v>
      </c>
      <c r="D59" s="16" t="str">
        <f>IFERROR(VLOOKUP(C59,'BASE INCADEA'!B:E,2,FALSE),"Non référencé")</f>
        <v>2</v>
      </c>
      <c r="E59" s="31" t="s">
        <v>189</v>
      </c>
      <c r="F59" s="31">
        <v>1</v>
      </c>
      <c r="G59" s="14" t="str">
        <f>IF(F59*1=D59*1,"Quantité OK",IF(D59*1&lt;F59*1,"Ecart positif","Ecart négatif")&amp;" "&amp;IF(C59*1=E59*1,"","- Article déclassé"))</f>
        <v xml:space="preserve">Ecart négatif </v>
      </c>
      <c r="I59" s="18" t="str">
        <f>VLOOKUP('CODE A BARRE'!B616,'COMPTAGE 2'!B:K,8,FALSE)</f>
        <v/>
      </c>
      <c r="J59" s="9">
        <f>VLOOKUP('CODE A BARRE'!B616,'COMPTAGE 2'!B:K,9,FALSE)</f>
        <v>0</v>
      </c>
      <c r="K59" s="18" t="e">
        <f>VLOOKUP('CODE A BARRE'!B616,'COMPTAGE 2'!B:K,10,FALSE)</f>
        <v>#VALUE!</v>
      </c>
      <c r="L59" s="10" t="e">
        <f>VLOOKUP(B59,'COMPTAGE 3'!B:M,11,FALSE)</f>
        <v>#N/A</v>
      </c>
      <c r="M59" s="20" t="e">
        <f>VLOOKUP(B59,'COMPTAGE 3'!B:M,12,FALSE)</f>
        <v>#N/A</v>
      </c>
    </row>
    <row r="60" spans="2:13" ht="20.100000000000001" customHeight="1" x14ac:dyDescent="0.25">
      <c r="B60" s="30" t="s">
        <v>548</v>
      </c>
      <c r="C60" s="16" t="str">
        <f>IFERROR(VLOOKUP(B60,'BASE INCADEA'!A:D,2,FALSE),"Non référencé")</f>
        <v>040802</v>
      </c>
      <c r="D60" s="16" t="str">
        <f>IFERROR(VLOOKUP(C60,'BASE INCADEA'!B:E,2,FALSE),"Non référencé")</f>
        <v>43</v>
      </c>
      <c r="E60" s="31" t="s">
        <v>549</v>
      </c>
      <c r="F60" s="31">
        <v>39</v>
      </c>
      <c r="G60" s="14" t="str">
        <f>IF(F60*1=D60*1,"Quantité OK",IF(D60*1&lt;F60*1,"Ecart positif","Ecart négatif")&amp;" "&amp;IF(C60*1=E60*1,"","- Article déclassé"))</f>
        <v xml:space="preserve">Ecart négatif </v>
      </c>
      <c r="I60" s="18">
        <f>VLOOKUP('CODE A BARRE'!B1695,'COMPTAGE 2'!B:K,8,FALSE)</f>
        <v>0</v>
      </c>
      <c r="J60" s="9">
        <f>VLOOKUP('CODE A BARRE'!B1695,'COMPTAGE 2'!B:K,9,FALSE)</f>
        <v>0</v>
      </c>
      <c r="K60" s="18">
        <f>VLOOKUP('CODE A BARRE'!B1695,'COMPTAGE 2'!B:K,10,FALSE)</f>
        <v>0</v>
      </c>
      <c r="L60" s="10" t="e">
        <f>VLOOKUP(B60,'COMPTAGE 3'!B:M,11,FALSE)</f>
        <v>#N/A</v>
      </c>
      <c r="M60" s="20" t="e">
        <f>VLOOKUP(B60,'COMPTAGE 3'!B:M,12,FALSE)</f>
        <v>#N/A</v>
      </c>
    </row>
    <row r="61" spans="2:13" ht="20.100000000000001" customHeight="1" x14ac:dyDescent="0.25">
      <c r="B61" s="30" t="s">
        <v>552</v>
      </c>
      <c r="C61" s="16" t="str">
        <f>IFERROR(VLOOKUP(B61,'BASE INCADEA'!A:D,2,FALSE),"Non référencé")</f>
        <v>044505</v>
      </c>
      <c r="D61" s="16" t="str">
        <f>IFERROR(VLOOKUP(C61,'BASE INCADEA'!B:E,2,FALSE),"Non référencé")</f>
        <v>10</v>
      </c>
      <c r="E61" s="31" t="s">
        <v>553</v>
      </c>
      <c r="F61" s="31">
        <v>10</v>
      </c>
      <c r="G61" s="14" t="str">
        <f>IF(F61*1=D61*1,"Quantité OK",IF(D61*1&lt;F61*1,"Ecart positif","Ecart négatif")&amp;" "&amp;IF(C61*1=E61*1,"","- Article déclassé"))</f>
        <v>Quantité OK</v>
      </c>
      <c r="I61" s="18">
        <f>VLOOKUP('CODE A BARRE'!B2001,'COMPTAGE 2'!B:K,8,FALSE)</f>
        <v>0</v>
      </c>
      <c r="J61" s="9">
        <f>VLOOKUP('CODE A BARRE'!B2001,'COMPTAGE 2'!B:K,9,FALSE)</f>
        <v>0</v>
      </c>
      <c r="K61" s="18">
        <f>VLOOKUP('CODE A BARRE'!B2001,'COMPTAGE 2'!B:K,10,FALSE)</f>
        <v>0</v>
      </c>
      <c r="L61" s="10" t="e">
        <f>VLOOKUP(B61,'COMPTAGE 3'!B:M,11,FALSE)</f>
        <v>#N/A</v>
      </c>
      <c r="M61" s="20" t="e">
        <f>VLOOKUP(B61,'COMPTAGE 3'!B:M,12,FALSE)</f>
        <v>#N/A</v>
      </c>
    </row>
    <row r="62" spans="2:13" ht="20.100000000000001" customHeight="1" x14ac:dyDescent="0.25">
      <c r="B62" s="30" t="s">
        <v>555</v>
      </c>
      <c r="C62" s="16" t="str">
        <f>IFERROR(VLOOKUP(B62,'BASE INCADEA'!A:D,2,FALSE),"Non référencé")</f>
        <v>040203</v>
      </c>
      <c r="D62" s="16" t="str">
        <f>IFERROR(VLOOKUP(C62,'BASE INCADEA'!B:E,2,FALSE),"Non référencé")</f>
        <v>7</v>
      </c>
      <c r="E62" s="31" t="s">
        <v>382</v>
      </c>
      <c r="F62" s="31">
        <v>2</v>
      </c>
      <c r="G62" s="14" t="str">
        <f>IF(F62*1=D62*1,"Quantité OK",IF(D62*1&lt;F62*1,"Ecart positif","Ecart négatif")&amp;" "&amp;IF(C62*1=E62*1,"","- Article déclassé"))</f>
        <v xml:space="preserve">Ecart négatif </v>
      </c>
      <c r="I62" s="18">
        <f>VLOOKUP('CODE A BARRE'!B1564,'COMPTAGE 2'!B:K,8,FALSE)</f>
        <v>0</v>
      </c>
      <c r="J62" s="9">
        <f>VLOOKUP('CODE A BARRE'!B1564,'COMPTAGE 2'!B:K,9,FALSE)</f>
        <v>0</v>
      </c>
      <c r="K62" s="18">
        <f>VLOOKUP('CODE A BARRE'!B1564,'COMPTAGE 2'!B:K,10,FALSE)</f>
        <v>0</v>
      </c>
      <c r="L62" s="10" t="e">
        <f>VLOOKUP(B62,'COMPTAGE 3'!B:M,11,FALSE)</f>
        <v>#N/A</v>
      </c>
      <c r="M62" s="20" t="e">
        <f>VLOOKUP(B62,'COMPTAGE 3'!B:M,12,FALSE)</f>
        <v>#N/A</v>
      </c>
    </row>
    <row r="63" spans="2:13" ht="20.100000000000001" customHeight="1" x14ac:dyDescent="0.25">
      <c r="B63" s="30" t="s">
        <v>557</v>
      </c>
      <c r="C63" s="16" t="str">
        <f>IFERROR(VLOOKUP(B63,'BASE INCADEA'!A:D,2,FALSE),"Non référencé")</f>
        <v>034102</v>
      </c>
      <c r="D63" s="16" t="str">
        <f>IFERROR(VLOOKUP(C63,'BASE INCADEA'!B:E,2,FALSE),"Non référencé")</f>
        <v>1</v>
      </c>
      <c r="E63" s="31" t="s">
        <v>295</v>
      </c>
      <c r="F63" s="31">
        <v>1</v>
      </c>
      <c r="G63" s="14" t="str">
        <f>IF(F63*1=D63*1,"Quantité OK",IF(D63*1&lt;F63*1,"Ecart positif","Ecart négatif")&amp;" "&amp;IF(C63*1=E63*1,"","- Article déclassé"))</f>
        <v>Quantité OK</v>
      </c>
      <c r="I63" s="18">
        <f>VLOOKUP('CODE A BARRE'!B1434,'COMPTAGE 2'!B:K,8,FALSE)</f>
        <v>0</v>
      </c>
      <c r="J63" s="9">
        <f>VLOOKUP('CODE A BARRE'!B1434,'COMPTAGE 2'!B:K,9,FALSE)</f>
        <v>0</v>
      </c>
      <c r="K63" s="18">
        <f>VLOOKUP('CODE A BARRE'!B1434,'COMPTAGE 2'!B:K,10,FALSE)</f>
        <v>0</v>
      </c>
      <c r="L63" s="10" t="e">
        <f>VLOOKUP(B63,'COMPTAGE 3'!B:M,11,FALSE)</f>
        <v>#N/A</v>
      </c>
      <c r="M63" s="20" t="e">
        <f>VLOOKUP(B63,'COMPTAGE 3'!B:M,12,FALSE)</f>
        <v>#N/A</v>
      </c>
    </row>
    <row r="64" spans="2:13" ht="20.100000000000001" customHeight="1" x14ac:dyDescent="0.25">
      <c r="B64" s="30" t="s">
        <v>557</v>
      </c>
      <c r="C64" s="16" t="str">
        <f>IFERROR(VLOOKUP(B64,'BASE INCADEA'!A:D,2,FALSE),"Non référencé")</f>
        <v>034102</v>
      </c>
      <c r="D64" s="16" t="str">
        <f>IFERROR(VLOOKUP(C64,'BASE INCADEA'!B:E,2,FALSE),"Non référencé")</f>
        <v>1</v>
      </c>
      <c r="E64" s="31" t="s">
        <v>438</v>
      </c>
      <c r="F64" s="31">
        <v>1</v>
      </c>
      <c r="G64" s="14" t="str">
        <f>IF(F64*1=D64*1,"Quantité OK",IF(D64*1&lt;F64*1,"Ecart positif","Ecart négatif")&amp;" "&amp;IF(C64*1=E64*1,"","- Article déclassé"))</f>
        <v>Quantité OK</v>
      </c>
      <c r="I64" s="18">
        <f>VLOOKUP('CODE A BARRE'!B1449,'COMPTAGE 2'!B:K,8,FALSE)</f>
        <v>0</v>
      </c>
      <c r="J64" s="9">
        <f>VLOOKUP('CODE A BARRE'!B1449,'COMPTAGE 2'!B:K,9,FALSE)</f>
        <v>0</v>
      </c>
      <c r="K64" s="18">
        <f>VLOOKUP('CODE A BARRE'!B1449,'COMPTAGE 2'!B:K,10,FALSE)</f>
        <v>0</v>
      </c>
      <c r="L64" s="10" t="e">
        <f>VLOOKUP(B64,'COMPTAGE 3'!B:M,11,FALSE)</f>
        <v>#N/A</v>
      </c>
      <c r="M64" s="20" t="e">
        <f>VLOOKUP(B64,'COMPTAGE 3'!B:M,12,FALSE)</f>
        <v>#N/A</v>
      </c>
    </row>
    <row r="65" spans="2:13" ht="20.100000000000001" customHeight="1" x14ac:dyDescent="0.25">
      <c r="B65" s="30" t="s">
        <v>559</v>
      </c>
      <c r="C65" s="16" t="str">
        <f>IFERROR(VLOOKUP(B65,'BASE INCADEA'!A:D,2,FALSE),"Non référencé")</f>
        <v>033904</v>
      </c>
      <c r="D65" s="16" t="str">
        <f>IFERROR(VLOOKUP(C65,'BASE INCADEA'!B:E,2,FALSE),"Non référencé")</f>
        <v>9</v>
      </c>
      <c r="E65" s="31" t="s">
        <v>394</v>
      </c>
      <c r="F65" s="31">
        <v>2</v>
      </c>
      <c r="G65" s="14" t="str">
        <f>IF(F65*1=D65*1,"Quantité OK",IF(D65*1&lt;F65*1,"Ecart positif","Ecart négatif")&amp;" "&amp;IF(C65*1=E65*1,"","- Article déclassé"))</f>
        <v xml:space="preserve">Ecart négatif </v>
      </c>
      <c r="I65" s="18">
        <f>VLOOKUP('CODE A BARRE'!B1420,'COMPTAGE 2'!B:K,8,FALSE)</f>
        <v>0</v>
      </c>
      <c r="J65" s="9">
        <f>VLOOKUP('CODE A BARRE'!B1420,'COMPTAGE 2'!B:K,9,FALSE)</f>
        <v>0</v>
      </c>
      <c r="K65" s="18">
        <f>VLOOKUP('CODE A BARRE'!B1420,'COMPTAGE 2'!B:K,10,FALSE)</f>
        <v>0</v>
      </c>
      <c r="L65" s="10" t="e">
        <f>VLOOKUP(B65,'COMPTAGE 3'!B:M,11,FALSE)</f>
        <v>#N/A</v>
      </c>
      <c r="M65" s="20" t="e">
        <f>VLOOKUP(B65,'COMPTAGE 3'!B:M,12,FALSE)</f>
        <v>#N/A</v>
      </c>
    </row>
    <row r="66" spans="2:13" ht="20.100000000000001" customHeight="1" x14ac:dyDescent="0.25">
      <c r="B66" s="30" t="s">
        <v>561</v>
      </c>
      <c r="C66" s="16" t="str">
        <f>IFERROR(VLOOKUP(B66,'BASE INCADEA'!A:D,2,FALSE),"Non référencé")</f>
        <v>016603</v>
      </c>
      <c r="D66" s="16" t="str">
        <f>IFERROR(VLOOKUP(C66,'BASE INCADEA'!B:E,2,FALSE),"Non référencé")</f>
        <v>2</v>
      </c>
      <c r="E66" s="31" t="s">
        <v>562</v>
      </c>
      <c r="F66" s="31">
        <v>2</v>
      </c>
      <c r="G66" s="14" t="str">
        <f>IF(F66*1=D66*1,"Quantité OK",IF(D66*1&lt;F66*1,"Ecart positif","Ecart négatif")&amp;" "&amp;IF(C66*1=E66*1,"","- Article déclassé"))</f>
        <v>Quantité OK</v>
      </c>
      <c r="I66" s="18" t="str">
        <f>VLOOKUP('CODE A BARRE'!B556,'COMPTAGE 2'!B:K,8,FALSE)</f>
        <v/>
      </c>
      <c r="J66" s="9">
        <f>VLOOKUP('CODE A BARRE'!B556,'COMPTAGE 2'!B:K,9,FALSE)</f>
        <v>0</v>
      </c>
      <c r="K66" s="18" t="e">
        <f>VLOOKUP('CODE A BARRE'!B556,'COMPTAGE 2'!B:K,10,FALSE)</f>
        <v>#VALUE!</v>
      </c>
      <c r="L66" s="10" t="e">
        <f>VLOOKUP(B66,'COMPTAGE 3'!B:M,11,FALSE)</f>
        <v>#N/A</v>
      </c>
      <c r="M66" s="20" t="e">
        <f>VLOOKUP(B66,'COMPTAGE 3'!B:M,12,FALSE)</f>
        <v>#N/A</v>
      </c>
    </row>
    <row r="67" spans="2:13" ht="20.100000000000001" customHeight="1" x14ac:dyDescent="0.25">
      <c r="B67" s="30" t="s">
        <v>566</v>
      </c>
      <c r="C67" s="16" t="str">
        <f>IFERROR(VLOOKUP(B67,'BASE INCADEA'!A:D,2,FALSE),"Non référencé")</f>
        <v>025002</v>
      </c>
      <c r="D67" s="16" t="str">
        <f>IFERROR(VLOOKUP(C67,'BASE INCADEA'!B:E,2,FALSE),"Non référencé")</f>
        <v>2</v>
      </c>
      <c r="E67" s="31" t="s">
        <v>567</v>
      </c>
      <c r="F67" s="31">
        <v>2</v>
      </c>
      <c r="G67" s="14" t="str">
        <f>IF(F67*1=D67*1,"Quantité OK",IF(D67*1&lt;F67*1,"Ecart positif","Ecart négatif")&amp;" "&amp;IF(C67*1=E67*1,"","- Article déclassé"))</f>
        <v>Quantité OK</v>
      </c>
      <c r="I67" s="18">
        <f>VLOOKUP('CODE A BARRE'!B958,'COMPTAGE 2'!B:K,8,FALSE)</f>
        <v>0</v>
      </c>
      <c r="J67" s="9">
        <f>VLOOKUP('CODE A BARRE'!B958,'COMPTAGE 2'!B:K,9,FALSE)</f>
        <v>0</v>
      </c>
      <c r="K67" s="18">
        <f>VLOOKUP('CODE A BARRE'!B958,'COMPTAGE 2'!B:K,10,FALSE)</f>
        <v>0</v>
      </c>
      <c r="L67" s="10" t="e">
        <f>VLOOKUP(B67,'COMPTAGE 3'!B:M,11,FALSE)</f>
        <v>#N/A</v>
      </c>
      <c r="M67" s="20" t="e">
        <f>VLOOKUP(B67,'COMPTAGE 3'!B:M,12,FALSE)</f>
        <v>#N/A</v>
      </c>
    </row>
    <row r="68" spans="2:13" ht="20.100000000000001" customHeight="1" x14ac:dyDescent="0.25">
      <c r="B68" s="30" t="s">
        <v>569</v>
      </c>
      <c r="C68" s="16" t="str">
        <f>IFERROR(VLOOKUP(B68,'BASE INCADEA'!A:D,2,FALSE),"Non référencé")</f>
        <v>044506</v>
      </c>
      <c r="D68" s="16" t="str">
        <f>IFERROR(VLOOKUP(C68,'BASE INCADEA'!B:E,2,FALSE),"Non référencé")</f>
        <v>1</v>
      </c>
      <c r="E68" s="31" t="s">
        <v>570</v>
      </c>
      <c r="F68" s="31">
        <v>1</v>
      </c>
      <c r="G68" s="14" t="str">
        <f>IF(F68*1=D68*1,"Quantité OK",IF(D68*1&lt;F68*1,"Ecart positif","Ecart négatif")&amp;" "&amp;IF(C68*1=E68*1,"","- Article déclassé"))</f>
        <v>Quantité OK</v>
      </c>
      <c r="I68" s="18">
        <f>VLOOKUP('CODE A BARRE'!B2006,'COMPTAGE 2'!B:K,8,FALSE)</f>
        <v>0</v>
      </c>
      <c r="J68" s="9">
        <f>VLOOKUP('CODE A BARRE'!B2006,'COMPTAGE 2'!B:K,9,FALSE)</f>
        <v>0</v>
      </c>
      <c r="K68" s="18">
        <f>VLOOKUP('CODE A BARRE'!B2006,'COMPTAGE 2'!B:K,10,FALSE)</f>
        <v>0</v>
      </c>
      <c r="L68" s="10" t="e">
        <f>VLOOKUP(B68,'COMPTAGE 3'!B:M,11,FALSE)</f>
        <v>#N/A</v>
      </c>
      <c r="M68" s="20" t="e">
        <f>VLOOKUP(B68,'COMPTAGE 3'!B:M,12,FALSE)</f>
        <v>#N/A</v>
      </c>
    </row>
    <row r="69" spans="2:13" ht="20.100000000000001" customHeight="1" x14ac:dyDescent="0.25">
      <c r="B69" s="30" t="s">
        <v>572</v>
      </c>
      <c r="C69" s="16" t="str">
        <f>IFERROR(VLOOKUP(B69,'BASE INCADEA'!A:D,2,FALSE),"Non référencé")</f>
        <v>033904</v>
      </c>
      <c r="D69" s="16" t="str">
        <f>IFERROR(VLOOKUP(C69,'BASE INCADEA'!B:E,2,FALSE),"Non référencé")</f>
        <v>9</v>
      </c>
      <c r="E69" s="31" t="s">
        <v>394</v>
      </c>
      <c r="F69" s="31">
        <v>5</v>
      </c>
      <c r="G69" s="14" t="str">
        <f>IF(F69*1=D69*1,"Quantité OK",IF(D69*1&lt;F69*1,"Ecart positif","Ecart négatif")&amp;" "&amp;IF(C69*1=E69*1,"","- Article déclassé"))</f>
        <v xml:space="preserve">Ecart négatif </v>
      </c>
      <c r="I69" s="18">
        <f>VLOOKUP('CODE A BARRE'!B1416,'COMPTAGE 2'!B:K,8,FALSE)</f>
        <v>0</v>
      </c>
      <c r="J69" s="9">
        <f>VLOOKUP('CODE A BARRE'!B1416,'COMPTAGE 2'!B:K,9,FALSE)</f>
        <v>0</v>
      </c>
      <c r="K69" s="18">
        <f>VLOOKUP('CODE A BARRE'!B1416,'COMPTAGE 2'!B:K,10,FALSE)</f>
        <v>0</v>
      </c>
      <c r="L69" s="10" t="e">
        <f>VLOOKUP(B69,'COMPTAGE 3'!B:M,11,FALSE)</f>
        <v>#N/A</v>
      </c>
      <c r="M69" s="20" t="e">
        <f>VLOOKUP(B69,'COMPTAGE 3'!B:M,12,FALSE)</f>
        <v>#N/A</v>
      </c>
    </row>
    <row r="70" spans="2:13" ht="20.100000000000001" customHeight="1" x14ac:dyDescent="0.25">
      <c r="B70" s="30" t="s">
        <v>574</v>
      </c>
      <c r="C70" s="16" t="str">
        <f>IFERROR(VLOOKUP(B70,'BASE INCADEA'!A:D,2,FALSE),"Non référencé")</f>
        <v>021202</v>
      </c>
      <c r="D70" s="16" t="str">
        <f>IFERROR(VLOOKUP(C70,'BASE INCADEA'!B:E,2,FALSE),"Non référencé")</f>
        <v>2</v>
      </c>
      <c r="E70" s="31" t="s">
        <v>575</v>
      </c>
      <c r="F70" s="31">
        <v>2</v>
      </c>
      <c r="G70" s="14" t="str">
        <f>IF(F70*1=D70*1,"Quantité OK",IF(D70*1&lt;F70*1,"Ecart positif","Ecart négatif")&amp;" "&amp;IF(C70*1=E70*1,"","- Article déclassé"))</f>
        <v>Quantité OK</v>
      </c>
      <c r="I70" s="18">
        <f>VLOOKUP('CODE A BARRE'!B723,'COMPTAGE 2'!B:K,8,FALSE)</f>
        <v>0</v>
      </c>
      <c r="J70" s="9">
        <f>VLOOKUP('CODE A BARRE'!B723,'COMPTAGE 2'!B:K,9,FALSE)</f>
        <v>0</v>
      </c>
      <c r="K70" s="18">
        <f>VLOOKUP('CODE A BARRE'!B723,'COMPTAGE 2'!B:K,10,FALSE)</f>
        <v>0</v>
      </c>
      <c r="L70" s="10" t="e">
        <f>VLOOKUP(B70,'COMPTAGE 3'!B:M,11,FALSE)</f>
        <v>#N/A</v>
      </c>
      <c r="M70" s="20" t="e">
        <f>VLOOKUP(B70,'COMPTAGE 3'!B:M,12,FALSE)</f>
        <v>#N/A</v>
      </c>
    </row>
    <row r="71" spans="2:13" ht="20.100000000000001" customHeight="1" x14ac:dyDescent="0.25">
      <c r="B71" s="30" t="s">
        <v>577</v>
      </c>
      <c r="C71" s="16" t="str">
        <f>IFERROR(VLOOKUP(B71,'BASE INCADEA'!A:D,2,FALSE),"Non référencé")</f>
        <v>015804</v>
      </c>
      <c r="D71" s="16" t="str">
        <f>IFERROR(VLOOKUP(C71,'BASE INCADEA'!B:E,2,FALSE),"Non référencé")</f>
        <v>1</v>
      </c>
      <c r="E71" s="31" t="s">
        <v>96</v>
      </c>
      <c r="F71" s="31">
        <v>1</v>
      </c>
      <c r="G71" s="14" t="str">
        <f>IF(F71*1=D71*1,"Quantité OK",IF(D71*1&lt;F71*1,"Ecart positif","Ecart négatif")&amp;" "&amp;IF(C71*1=E71*1,"","- Article déclassé"))</f>
        <v>Quantité OK</v>
      </c>
      <c r="I71" s="18" t="str">
        <f>VLOOKUP('CODE A BARRE'!B442,'COMPTAGE 2'!B:K,8,FALSE)</f>
        <v/>
      </c>
      <c r="J71" s="9">
        <f>VLOOKUP('CODE A BARRE'!B442,'COMPTAGE 2'!B:K,9,FALSE)</f>
        <v>0</v>
      </c>
      <c r="K71" s="18" t="e">
        <f>VLOOKUP('CODE A BARRE'!B442,'COMPTAGE 2'!B:K,10,FALSE)</f>
        <v>#VALUE!</v>
      </c>
      <c r="L71" s="10" t="e">
        <f>VLOOKUP(B71,'COMPTAGE 3'!B:M,11,FALSE)</f>
        <v>#N/A</v>
      </c>
      <c r="M71" s="20" t="e">
        <f>VLOOKUP(B71,'COMPTAGE 3'!B:M,12,FALSE)</f>
        <v>#N/A</v>
      </c>
    </row>
    <row r="72" spans="2:13" ht="20.100000000000001" customHeight="1" x14ac:dyDescent="0.25">
      <c r="B72" s="30" t="s">
        <v>579</v>
      </c>
      <c r="C72" s="16" t="str">
        <f>IFERROR(VLOOKUP(B72,'BASE INCADEA'!A:D,2,FALSE),"Non référencé")</f>
        <v>020602</v>
      </c>
      <c r="D72" s="16" t="str">
        <f>IFERROR(VLOOKUP(C72,'BASE INCADEA'!B:E,2,FALSE),"Non référencé")</f>
        <v>3</v>
      </c>
      <c r="E72" s="31" t="s">
        <v>580</v>
      </c>
      <c r="F72" s="31">
        <v>3</v>
      </c>
      <c r="G72" s="14" t="str">
        <f>IF(F72*1=D72*1,"Quantité OK",IF(D72*1&lt;F72*1,"Ecart positif","Ecart négatif")&amp;" "&amp;IF(C72*1=E72*1,"","- Article déclassé"))</f>
        <v>Quantité OK</v>
      </c>
      <c r="I72" s="18" t="str">
        <f>VLOOKUP('CODE A BARRE'!B649,'COMPTAGE 2'!B:K,8,FALSE)</f>
        <v/>
      </c>
      <c r="J72" s="9">
        <f>VLOOKUP('CODE A BARRE'!B649,'COMPTAGE 2'!B:K,9,FALSE)</f>
        <v>0</v>
      </c>
      <c r="K72" s="18" t="e">
        <f>VLOOKUP('CODE A BARRE'!B649,'COMPTAGE 2'!B:K,10,FALSE)</f>
        <v>#VALUE!</v>
      </c>
      <c r="L72" s="10" t="e">
        <f>VLOOKUP(B72,'COMPTAGE 3'!B:M,11,FALSE)</f>
        <v>#N/A</v>
      </c>
      <c r="M72" s="20" t="e">
        <f>VLOOKUP(B72,'COMPTAGE 3'!B:M,12,FALSE)</f>
        <v>#N/A</v>
      </c>
    </row>
    <row r="73" spans="2:13" ht="20.100000000000001" customHeight="1" x14ac:dyDescent="0.25">
      <c r="B73" s="30" t="s">
        <v>582</v>
      </c>
      <c r="C73" s="16" t="str">
        <f>IFERROR(VLOOKUP(B73,'BASE INCADEA'!A:D,2,FALSE),"Non référencé")</f>
        <v>024806</v>
      </c>
      <c r="D73" s="16" t="str">
        <f>IFERROR(VLOOKUP(C73,'BASE INCADEA'!B:E,2,FALSE),"Non référencé")</f>
        <v>4</v>
      </c>
      <c r="E73" s="31" t="s">
        <v>583</v>
      </c>
      <c r="F73" s="31">
        <v>4</v>
      </c>
      <c r="G73" s="14" t="str">
        <f>IF(F73*1=D73*1,"Quantité OK",IF(D73*1&lt;F73*1,"Ecart positif","Ecart négatif")&amp;" "&amp;IF(C73*1=E73*1,"","- Article déclassé"))</f>
        <v>Quantité OK</v>
      </c>
      <c r="I73" s="18">
        <f>VLOOKUP('CODE A BARRE'!B926,'COMPTAGE 2'!B:K,8,FALSE)</f>
        <v>0</v>
      </c>
      <c r="J73" s="9">
        <f>VLOOKUP('CODE A BARRE'!B926,'COMPTAGE 2'!B:K,9,FALSE)</f>
        <v>0</v>
      </c>
      <c r="K73" s="18">
        <f>VLOOKUP('CODE A BARRE'!B926,'COMPTAGE 2'!B:K,10,FALSE)</f>
        <v>0</v>
      </c>
      <c r="L73" s="10" t="e">
        <f>VLOOKUP(B73,'COMPTAGE 3'!B:M,11,FALSE)</f>
        <v>#N/A</v>
      </c>
      <c r="M73" s="20" t="e">
        <f>VLOOKUP(B73,'COMPTAGE 3'!B:M,12,FALSE)</f>
        <v>#N/A</v>
      </c>
    </row>
    <row r="74" spans="2:13" ht="20.100000000000001" customHeight="1" x14ac:dyDescent="0.25">
      <c r="B74" s="30" t="s">
        <v>585</v>
      </c>
      <c r="C74" s="16" t="str">
        <f>IFERROR(VLOOKUP(B74,'BASE INCADEA'!A:D,2,FALSE),"Non référencé")</f>
        <v>025004</v>
      </c>
      <c r="D74" s="16" t="str">
        <f>IFERROR(VLOOKUP(C74,'BASE INCADEA'!B:E,2,FALSE),"Non référencé")</f>
        <v>2</v>
      </c>
      <c r="E74" s="31" t="s">
        <v>586</v>
      </c>
      <c r="F74" s="31">
        <v>2</v>
      </c>
      <c r="G74" s="14" t="str">
        <f>IF(F74*1=D74*1,"Quantité OK",IF(D74*1&lt;F74*1,"Ecart positif","Ecart négatif")&amp;" "&amp;IF(C74*1=E74*1,"","- Article déclassé"))</f>
        <v>Quantité OK</v>
      </c>
      <c r="I74" s="18">
        <f>VLOOKUP('CODE A BARRE'!B961,'COMPTAGE 2'!B:K,8,FALSE)</f>
        <v>0</v>
      </c>
      <c r="J74" s="9">
        <f>VLOOKUP('CODE A BARRE'!B961,'COMPTAGE 2'!B:K,9,FALSE)</f>
        <v>0</v>
      </c>
      <c r="K74" s="18">
        <f>VLOOKUP('CODE A BARRE'!B961,'COMPTAGE 2'!B:K,10,FALSE)</f>
        <v>0</v>
      </c>
      <c r="L74" s="10" t="e">
        <f>VLOOKUP(B74,'COMPTAGE 3'!B:M,11,FALSE)</f>
        <v>#N/A</v>
      </c>
      <c r="M74" s="20" t="e">
        <f>VLOOKUP(B74,'COMPTAGE 3'!B:M,12,FALSE)</f>
        <v>#N/A</v>
      </c>
    </row>
    <row r="75" spans="2:13" ht="20.100000000000001" customHeight="1" x14ac:dyDescent="0.25">
      <c r="B75" s="30" t="s">
        <v>587</v>
      </c>
      <c r="C75" s="16" t="str">
        <f>IFERROR(VLOOKUP(B75,'BASE INCADEA'!A:D,2,FALSE),"Non référencé")</f>
        <v>025005</v>
      </c>
      <c r="D75" s="16" t="str">
        <f>IFERROR(VLOOKUP(C75,'BASE INCADEA'!B:E,2,FALSE),"Non référencé")</f>
        <v>3</v>
      </c>
      <c r="E75" s="31" t="s">
        <v>588</v>
      </c>
      <c r="F75" s="31">
        <v>3</v>
      </c>
      <c r="G75" s="14" t="str">
        <f>IF(F75*1=D75*1,"Quantité OK",IF(D75*1&lt;F75*1,"Ecart positif","Ecart négatif")&amp;" "&amp;IF(C75*1=E75*1,"","- Article déclassé"))</f>
        <v>Quantité OK</v>
      </c>
      <c r="I75" s="18">
        <f>VLOOKUP('CODE A BARRE'!B963,'COMPTAGE 2'!B:K,8,FALSE)</f>
        <v>0</v>
      </c>
      <c r="J75" s="9">
        <f>VLOOKUP('CODE A BARRE'!B963,'COMPTAGE 2'!B:K,9,FALSE)</f>
        <v>0</v>
      </c>
      <c r="K75" s="18">
        <f>VLOOKUP('CODE A BARRE'!B963,'COMPTAGE 2'!B:K,10,FALSE)</f>
        <v>0</v>
      </c>
      <c r="L75" s="10" t="e">
        <f>VLOOKUP(B75,'COMPTAGE 3'!B:M,11,FALSE)</f>
        <v>#N/A</v>
      </c>
      <c r="M75" s="20" t="e">
        <f>VLOOKUP(B75,'COMPTAGE 3'!B:M,12,FALSE)</f>
        <v>#N/A</v>
      </c>
    </row>
    <row r="76" spans="2:13" ht="20.100000000000001" customHeight="1" x14ac:dyDescent="0.25">
      <c r="B76" s="30" t="s">
        <v>590</v>
      </c>
      <c r="C76" s="16" t="str">
        <f>IFERROR(VLOOKUP(B76,'BASE INCADEA'!A:D,2,FALSE),"Non référencé")</f>
        <v>044304</v>
      </c>
      <c r="D76" s="16" t="str">
        <f>IFERROR(VLOOKUP(C76,'BASE INCADEA'!B:E,2,FALSE),"Non référencé")</f>
        <v>11</v>
      </c>
      <c r="E76" s="31" t="s">
        <v>591</v>
      </c>
      <c r="F76" s="31">
        <v>9</v>
      </c>
      <c r="G76" s="14" t="str">
        <f>IF(F76*1=D76*1,"Quantité OK",IF(D76*1&lt;F76*1,"Ecart positif","Ecart négatif")&amp;" "&amp;IF(C76*1=E76*1,"","- Article déclassé"))</f>
        <v xml:space="preserve">Ecart négatif </v>
      </c>
      <c r="I76" s="18">
        <f>VLOOKUP('CODE A BARRE'!B1965,'COMPTAGE 2'!B:K,8,FALSE)</f>
        <v>0</v>
      </c>
      <c r="J76" s="9">
        <f>VLOOKUP('CODE A BARRE'!B1965,'COMPTAGE 2'!B:K,9,FALSE)</f>
        <v>0</v>
      </c>
      <c r="K76" s="18">
        <f>VLOOKUP('CODE A BARRE'!B1965,'COMPTAGE 2'!B:K,10,FALSE)</f>
        <v>0</v>
      </c>
      <c r="L76" s="10" t="e">
        <f>VLOOKUP(B76,'COMPTAGE 3'!B:M,11,FALSE)</f>
        <v>#N/A</v>
      </c>
      <c r="M76" s="20" t="e">
        <f>VLOOKUP(B76,'COMPTAGE 3'!B:M,12,FALSE)</f>
        <v>#N/A</v>
      </c>
    </row>
    <row r="77" spans="2:13" ht="20.100000000000001" customHeight="1" x14ac:dyDescent="0.25">
      <c r="B77" s="30" t="s">
        <v>593</v>
      </c>
      <c r="C77" s="16" t="str">
        <f>IFERROR(VLOOKUP(B77,'BASE INCADEA'!A:D,2,FALSE),"Non référencé")</f>
        <v>030402</v>
      </c>
      <c r="D77" s="16" t="str">
        <f>IFERROR(VLOOKUP(C77,'BASE INCADEA'!B:E,2,FALSE),"Non référencé")</f>
        <v>1</v>
      </c>
      <c r="E77" s="31" t="s">
        <v>594</v>
      </c>
      <c r="F77" s="31">
        <v>1</v>
      </c>
      <c r="G77" s="14" t="str">
        <f>IF(F77*1=D77*1,"Quantité OK",IF(D77*1&lt;F77*1,"Ecart positif","Ecart négatif")&amp;" "&amp;IF(C77*1=E77*1,"","- Article déclassé"))</f>
        <v>Quantité OK</v>
      </c>
      <c r="I77" s="18">
        <f>VLOOKUP('CODE A BARRE'!B1147,'COMPTAGE 2'!B:K,8,FALSE)</f>
        <v>0</v>
      </c>
      <c r="J77" s="9">
        <f>VLOOKUP('CODE A BARRE'!B1147,'COMPTAGE 2'!B:K,9,FALSE)</f>
        <v>0</v>
      </c>
      <c r="K77" s="18">
        <f>VLOOKUP('CODE A BARRE'!B1147,'COMPTAGE 2'!B:K,10,FALSE)</f>
        <v>0</v>
      </c>
      <c r="L77" s="10" t="e">
        <f>VLOOKUP(B77,'COMPTAGE 3'!B:M,11,FALSE)</f>
        <v>#N/A</v>
      </c>
      <c r="M77" s="20" t="e">
        <f>VLOOKUP(B77,'COMPTAGE 3'!B:M,12,FALSE)</f>
        <v>#N/A</v>
      </c>
    </row>
    <row r="78" spans="2:13" ht="20.100000000000001" customHeight="1" x14ac:dyDescent="0.25">
      <c r="B78" s="30" t="s">
        <v>596</v>
      </c>
      <c r="C78" s="16" t="str">
        <f>IFERROR(VLOOKUP(B78,'BASE INCADEA'!A:D,2,FALSE),"Non référencé")</f>
        <v>024704</v>
      </c>
      <c r="D78" s="16" t="str">
        <f>IFERROR(VLOOKUP(C78,'BASE INCADEA'!B:E,2,FALSE),"Non référencé")</f>
        <v>6</v>
      </c>
      <c r="E78" s="31" t="s">
        <v>597</v>
      </c>
      <c r="F78" s="31">
        <v>1</v>
      </c>
      <c r="G78" s="14" t="str">
        <f>IF(F78*1=D78*1,"Quantité OK",IF(D78*1&lt;F78*1,"Ecart positif","Ecart négatif")&amp;" "&amp;IF(C78*1=E78*1,"","- Article déclassé"))</f>
        <v xml:space="preserve">Ecart négatif </v>
      </c>
      <c r="I78" s="18">
        <f>VLOOKUP('CODE A BARRE'!B903,'COMPTAGE 2'!B:K,8,FALSE)</f>
        <v>0</v>
      </c>
      <c r="J78" s="9">
        <f>VLOOKUP('CODE A BARRE'!B903,'COMPTAGE 2'!B:K,9,FALSE)</f>
        <v>0</v>
      </c>
      <c r="K78" s="18">
        <f>VLOOKUP('CODE A BARRE'!B903,'COMPTAGE 2'!B:K,10,FALSE)</f>
        <v>0</v>
      </c>
      <c r="L78" s="10" t="e">
        <f>VLOOKUP(B78,'COMPTAGE 3'!B:M,11,FALSE)</f>
        <v>#N/A</v>
      </c>
      <c r="M78" s="20" t="e">
        <f>VLOOKUP(B78,'COMPTAGE 3'!B:M,12,FALSE)</f>
        <v>#N/A</v>
      </c>
    </row>
    <row r="79" spans="2:13" ht="20.100000000000001" customHeight="1" x14ac:dyDescent="0.25">
      <c r="B79" s="30" t="s">
        <v>599</v>
      </c>
      <c r="C79" s="16" t="str">
        <f>IFERROR(VLOOKUP(B79,'BASE INCADEA'!A:D,2,FALSE),"Non référencé")</f>
        <v>025005</v>
      </c>
      <c r="D79" s="16" t="str">
        <f>IFERROR(VLOOKUP(C79,'BASE INCADEA'!B:E,2,FALSE),"Non référencé")</f>
        <v>3</v>
      </c>
      <c r="E79" s="31" t="s">
        <v>588</v>
      </c>
      <c r="F79" s="31">
        <v>2</v>
      </c>
      <c r="G79" s="14" t="str">
        <f>IF(F79*1=D79*1,"Quantité OK",IF(D79*1&lt;F79*1,"Ecart positif","Ecart négatif")&amp;" "&amp;IF(C79*1=E79*1,"","- Article déclassé"))</f>
        <v xml:space="preserve">Ecart négatif </v>
      </c>
      <c r="I79" s="18">
        <f>VLOOKUP('CODE A BARRE'!B962,'COMPTAGE 2'!B:K,8,FALSE)</f>
        <v>0</v>
      </c>
      <c r="J79" s="9">
        <f>VLOOKUP('CODE A BARRE'!B962,'COMPTAGE 2'!B:K,9,FALSE)</f>
        <v>0</v>
      </c>
      <c r="K79" s="18">
        <f>VLOOKUP('CODE A BARRE'!B962,'COMPTAGE 2'!B:K,10,FALSE)</f>
        <v>0</v>
      </c>
      <c r="L79" s="10" t="e">
        <f>VLOOKUP(B79,'COMPTAGE 3'!B:M,11,FALSE)</f>
        <v>#N/A</v>
      </c>
      <c r="M79" s="20" t="e">
        <f>VLOOKUP(B79,'COMPTAGE 3'!B:M,12,FALSE)</f>
        <v>#N/A</v>
      </c>
    </row>
    <row r="80" spans="2:13" ht="20.100000000000001" customHeight="1" x14ac:dyDescent="0.25">
      <c r="B80" s="30" t="s">
        <v>601</v>
      </c>
      <c r="C80" s="16" t="str">
        <f>IFERROR(VLOOKUP(B80,'BASE INCADEA'!A:D,2,FALSE),"Non référencé")</f>
        <v>024803</v>
      </c>
      <c r="D80" s="16" t="str">
        <f>IFERROR(VLOOKUP(C80,'BASE INCADEA'!B:E,2,FALSE),"Non référencé")</f>
        <v>1</v>
      </c>
      <c r="E80" s="31" t="s">
        <v>602</v>
      </c>
      <c r="F80" s="31">
        <v>1</v>
      </c>
      <c r="G80" s="14" t="str">
        <f>IF(F80*1=D80*1,"Quantité OK",IF(D80*1&lt;F80*1,"Ecart positif","Ecart négatif")&amp;" "&amp;IF(C80*1=E80*1,"","- Article déclassé"))</f>
        <v>Quantité OK</v>
      </c>
      <c r="I80" s="18">
        <f>VLOOKUP('CODE A BARRE'!B920,'COMPTAGE 2'!B:K,8,FALSE)</f>
        <v>0</v>
      </c>
      <c r="J80" s="9">
        <f>VLOOKUP('CODE A BARRE'!B920,'COMPTAGE 2'!B:K,9,FALSE)</f>
        <v>0</v>
      </c>
      <c r="K80" s="18">
        <f>VLOOKUP('CODE A BARRE'!B920,'COMPTAGE 2'!B:K,10,FALSE)</f>
        <v>0</v>
      </c>
      <c r="L80" s="10" t="e">
        <f>VLOOKUP(B80,'COMPTAGE 3'!B:M,11,FALSE)</f>
        <v>#N/A</v>
      </c>
      <c r="M80" s="20" t="e">
        <f>VLOOKUP(B80,'COMPTAGE 3'!B:M,12,FALSE)</f>
        <v>#N/A</v>
      </c>
    </row>
    <row r="81" spans="2:13" ht="20.100000000000001" customHeight="1" x14ac:dyDescent="0.25">
      <c r="B81" s="30" t="s">
        <v>6177</v>
      </c>
      <c r="C81" s="16" t="str">
        <f>IFERROR(VLOOKUP(B81,'BASE INCADEA'!A:D,2,FALSE),"Non référencé")</f>
        <v>Non référencé</v>
      </c>
      <c r="D81" s="16" t="str">
        <f>IFERROR(VLOOKUP(C81,'BASE INCADEA'!B:E,2,FALSE),"Non référencé")</f>
        <v>Non référencé</v>
      </c>
      <c r="E81" s="31" t="s">
        <v>541</v>
      </c>
      <c r="F81" s="31">
        <v>3</v>
      </c>
      <c r="G81" s="14" t="e">
        <f>IF(F81*1=D81*1,"Quantité OK",IF(D81*1&lt;F81*1,"Ecart positif","Ecart négatif")&amp;" "&amp;IF(C81*1=E81*1,"","- Article déclassé"))</f>
        <v>#VALUE!</v>
      </c>
      <c r="I81" s="18">
        <f>VLOOKUP('CODE A BARRE'!B922,'COMPTAGE 2'!B:K,8,FALSE)</f>
        <v>0</v>
      </c>
      <c r="J81" s="9">
        <f>VLOOKUP('CODE A BARRE'!B922,'COMPTAGE 2'!B:K,9,FALSE)</f>
        <v>0</v>
      </c>
      <c r="K81" s="18">
        <f>VLOOKUP('CODE A BARRE'!B922,'COMPTAGE 2'!B:K,10,FALSE)</f>
        <v>0</v>
      </c>
      <c r="L81" s="10" t="e">
        <f>VLOOKUP(B81,'COMPTAGE 3'!B:M,11,FALSE)</f>
        <v>#N/A</v>
      </c>
      <c r="M81" s="20" t="e">
        <f>VLOOKUP(B81,'COMPTAGE 3'!B:M,12,FALSE)</f>
        <v>#N/A</v>
      </c>
    </row>
    <row r="82" spans="2:13" ht="20.100000000000001" customHeight="1" x14ac:dyDescent="0.25">
      <c r="B82" s="30" t="s">
        <v>604</v>
      </c>
      <c r="C82" s="16" t="str">
        <f>IFERROR(VLOOKUP(B82,'BASE INCADEA'!A:D,2,FALSE),"Non référencé")</f>
        <v>025204</v>
      </c>
      <c r="D82" s="16" t="str">
        <f>IFERROR(VLOOKUP(C82,'BASE INCADEA'!B:E,2,FALSE),"Non référencé")</f>
        <v>1</v>
      </c>
      <c r="E82" s="31" t="s">
        <v>605</v>
      </c>
      <c r="F82" s="31">
        <v>1</v>
      </c>
      <c r="G82" s="14" t="str">
        <f>IF(F82*1=D82*1,"Quantité OK",IF(D82*1&lt;F82*1,"Ecart positif","Ecart négatif")&amp;" "&amp;IF(C82*1=E82*1,"","- Article déclassé"))</f>
        <v>Quantité OK</v>
      </c>
      <c r="I82" s="18">
        <f>VLOOKUP('CODE A BARRE'!B990,'COMPTAGE 2'!B:K,8,FALSE)</f>
        <v>0</v>
      </c>
      <c r="J82" s="9">
        <f>VLOOKUP('CODE A BARRE'!B990,'COMPTAGE 2'!B:K,9,FALSE)</f>
        <v>0</v>
      </c>
      <c r="K82" s="18">
        <f>VLOOKUP('CODE A BARRE'!B990,'COMPTAGE 2'!B:K,10,FALSE)</f>
        <v>0</v>
      </c>
      <c r="L82" s="10" t="e">
        <f>VLOOKUP(B82,'COMPTAGE 3'!B:M,11,FALSE)</f>
        <v>#N/A</v>
      </c>
      <c r="M82" s="20" t="e">
        <f>VLOOKUP(B82,'COMPTAGE 3'!B:M,12,FALSE)</f>
        <v>#N/A</v>
      </c>
    </row>
    <row r="83" spans="2:13" ht="20.100000000000001" customHeight="1" x14ac:dyDescent="0.25">
      <c r="B83" s="30" t="s">
        <v>607</v>
      </c>
      <c r="C83" s="16" t="str">
        <f>IFERROR(VLOOKUP(B83,'BASE INCADEA'!A:D,2,FALSE),"Non référencé")</f>
        <v>016405</v>
      </c>
      <c r="D83" s="16" t="str">
        <f>IFERROR(VLOOKUP(C83,'BASE INCADEA'!B:E,2,FALSE),"Non référencé")</f>
        <v>2</v>
      </c>
      <c r="E83" s="31" t="s">
        <v>608</v>
      </c>
      <c r="F83" s="31">
        <v>2</v>
      </c>
      <c r="G83" s="14" t="str">
        <f>IF(F83*1=D83*1,"Quantité OK",IF(D83*1&lt;F83*1,"Ecart positif","Ecart négatif")&amp;" "&amp;IF(C83*1=E83*1,"","- Article déclassé"))</f>
        <v>Quantité OK</v>
      </c>
      <c r="I83" s="18" t="str">
        <f>VLOOKUP('CODE A BARRE'!B533,'COMPTAGE 2'!B:K,8,FALSE)</f>
        <v/>
      </c>
      <c r="J83" s="9">
        <f>VLOOKUP('CODE A BARRE'!B533,'COMPTAGE 2'!B:K,9,FALSE)</f>
        <v>0</v>
      </c>
      <c r="K83" s="18" t="e">
        <f>VLOOKUP('CODE A BARRE'!B533,'COMPTAGE 2'!B:K,10,FALSE)</f>
        <v>#VALUE!</v>
      </c>
      <c r="L83" s="10" t="e">
        <f>VLOOKUP(B83,'COMPTAGE 3'!B:M,11,FALSE)</f>
        <v>#N/A</v>
      </c>
      <c r="M83" s="20" t="e">
        <f>VLOOKUP(B83,'COMPTAGE 3'!B:M,12,FALSE)</f>
        <v>#N/A</v>
      </c>
    </row>
    <row r="84" spans="2:13" ht="20.100000000000001" customHeight="1" x14ac:dyDescent="0.25">
      <c r="B84" s="30" t="s">
        <v>610</v>
      </c>
      <c r="C84" s="16" t="str">
        <f>IFERROR(VLOOKUP(B84,'BASE INCADEA'!A:D,2,FALSE),"Non référencé")</f>
        <v>020803</v>
      </c>
      <c r="D84" s="16" t="str">
        <f>IFERROR(VLOOKUP(C84,'BASE INCADEA'!B:E,2,FALSE),"Non référencé")</f>
        <v>2</v>
      </c>
      <c r="E84" s="31" t="s">
        <v>186</v>
      </c>
      <c r="F84" s="31">
        <v>20</v>
      </c>
      <c r="G84" s="14" t="str">
        <f>IF(F84*1=D84*1,"Quantité OK",IF(D84*1&lt;F84*1,"Ecart positif","Ecart négatif")&amp;" "&amp;IF(C84*1=E84*1,"","- Article déclassé"))</f>
        <v xml:space="preserve">Ecart positif </v>
      </c>
      <c r="I84" s="18">
        <f>VLOOKUP('CODE A BARRE'!B683,'COMPTAGE 2'!B:K,8,FALSE)</f>
        <v>0</v>
      </c>
      <c r="J84" s="9">
        <f>VLOOKUP('CODE A BARRE'!B683,'COMPTAGE 2'!B:K,9,FALSE)</f>
        <v>0</v>
      </c>
      <c r="K84" s="18">
        <f>VLOOKUP('CODE A BARRE'!B683,'COMPTAGE 2'!B:K,10,FALSE)</f>
        <v>0</v>
      </c>
      <c r="L84" s="10" t="e">
        <f>VLOOKUP(B84,'COMPTAGE 3'!B:M,11,FALSE)</f>
        <v>#N/A</v>
      </c>
      <c r="M84" s="20" t="e">
        <f>VLOOKUP(B84,'COMPTAGE 3'!B:M,12,FALSE)</f>
        <v>#N/A</v>
      </c>
    </row>
    <row r="85" spans="2:13" ht="20.100000000000001" customHeight="1" x14ac:dyDescent="0.25">
      <c r="B85" s="30" t="s">
        <v>613</v>
      </c>
      <c r="C85" s="16" t="str">
        <f>IFERROR(VLOOKUP(B85,'BASE INCADEA'!A:D,2,FALSE),"Non référencé")</f>
        <v>011304</v>
      </c>
      <c r="D85" s="16" t="str">
        <f>IFERROR(VLOOKUP(C85,'BASE INCADEA'!B:E,2,FALSE),"Non référencé")</f>
        <v>1</v>
      </c>
      <c r="E85" s="31" t="s">
        <v>614</v>
      </c>
      <c r="F85" s="31">
        <v>1</v>
      </c>
      <c r="G85" s="14" t="str">
        <f>IF(F85*1=D85*1,"Quantité OK",IF(D85*1&lt;F85*1,"Ecart positif","Ecart négatif")&amp;" "&amp;IF(C85*1=E85*1,"","- Article déclassé"))</f>
        <v>Quantité OK</v>
      </c>
      <c r="I85" s="18" t="str">
        <f>VLOOKUP('CODE A BARRE'!B238,'COMPTAGE 2'!B:K,8,FALSE)</f>
        <v/>
      </c>
      <c r="J85" s="9">
        <f>VLOOKUP('CODE A BARRE'!B238,'COMPTAGE 2'!B:K,9,FALSE)</f>
        <v>0</v>
      </c>
      <c r="K85" s="18" t="e">
        <f>VLOOKUP('CODE A BARRE'!B238,'COMPTAGE 2'!B:K,10,FALSE)</f>
        <v>#VALUE!</v>
      </c>
      <c r="L85" s="10" t="e">
        <f>VLOOKUP(B85,'COMPTAGE 3'!B:M,11,FALSE)</f>
        <v>#N/A</v>
      </c>
      <c r="M85" s="20" t="e">
        <f>VLOOKUP(B85,'COMPTAGE 3'!B:M,12,FALSE)</f>
        <v>#N/A</v>
      </c>
    </row>
    <row r="86" spans="2:13" ht="20.100000000000001" customHeight="1" x14ac:dyDescent="0.25">
      <c r="B86" s="30" t="s">
        <v>616</v>
      </c>
      <c r="C86" s="16" t="str">
        <f>IFERROR(VLOOKUP(B86,'BASE INCADEA'!A:D,2,FALSE),"Non référencé")</f>
        <v>023704</v>
      </c>
      <c r="D86" s="16" t="str">
        <f>IFERROR(VLOOKUP(C86,'BASE INCADEA'!B:E,2,FALSE),"Non référencé")</f>
        <v>1</v>
      </c>
      <c r="E86" s="31" t="s">
        <v>617</v>
      </c>
      <c r="F86" s="31">
        <v>8</v>
      </c>
      <c r="G86" s="14" t="str">
        <f>IF(F86*1=D86*1,"Quantité OK",IF(D86*1&lt;F86*1,"Ecart positif","Ecart négatif")&amp;" "&amp;IF(C86*1=E86*1,"","- Article déclassé"))</f>
        <v xml:space="preserve">Ecart positif </v>
      </c>
      <c r="I86" s="18">
        <f>VLOOKUP('CODE A BARRE'!B793,'COMPTAGE 2'!B:K,8,FALSE)</f>
        <v>0</v>
      </c>
      <c r="J86" s="9">
        <f>VLOOKUP('CODE A BARRE'!B793,'COMPTAGE 2'!B:K,9,FALSE)</f>
        <v>0</v>
      </c>
      <c r="K86" s="18">
        <f>VLOOKUP('CODE A BARRE'!B793,'COMPTAGE 2'!B:K,10,FALSE)</f>
        <v>0</v>
      </c>
      <c r="L86" s="10" t="e">
        <f>VLOOKUP(B86,'COMPTAGE 3'!B:M,11,FALSE)</f>
        <v>#N/A</v>
      </c>
      <c r="M86" s="20" t="e">
        <f>VLOOKUP(B86,'COMPTAGE 3'!B:M,12,FALSE)</f>
        <v>#N/A</v>
      </c>
    </row>
    <row r="87" spans="2:13" ht="20.100000000000001" customHeight="1" x14ac:dyDescent="0.25">
      <c r="B87" s="30" t="s">
        <v>622</v>
      </c>
      <c r="C87" s="16" t="str">
        <f>IFERROR(VLOOKUP(B87,'BASE INCADEA'!A:D,2,FALSE),"Non référencé")</f>
        <v>011502</v>
      </c>
      <c r="D87" s="16" t="str">
        <f>IFERROR(VLOOKUP(C87,'BASE INCADEA'!B:E,2,FALSE),"Non référencé")</f>
        <v>1</v>
      </c>
      <c r="E87" s="31" t="s">
        <v>623</v>
      </c>
      <c r="F87" s="31">
        <v>1</v>
      </c>
      <c r="G87" s="14" t="str">
        <f>IF(F87*1=D87*1,"Quantité OK",IF(D87*1&lt;F87*1,"Ecart positif","Ecart négatif")&amp;" "&amp;IF(C87*1=E87*1,"","- Article déclassé"))</f>
        <v>Quantité OK</v>
      </c>
      <c r="I87" s="18" t="str">
        <f>VLOOKUP('CODE A BARRE'!B256,'COMPTAGE 2'!B:K,8,FALSE)</f>
        <v/>
      </c>
      <c r="J87" s="9">
        <f>VLOOKUP('CODE A BARRE'!B256,'COMPTAGE 2'!B:K,9,FALSE)</f>
        <v>0</v>
      </c>
      <c r="K87" s="18" t="e">
        <f>VLOOKUP('CODE A BARRE'!B256,'COMPTAGE 2'!B:K,10,FALSE)</f>
        <v>#VALUE!</v>
      </c>
      <c r="L87" s="10" t="e">
        <f>VLOOKUP(B87,'COMPTAGE 3'!B:M,11,FALSE)</f>
        <v>#N/A</v>
      </c>
      <c r="M87" s="20" t="e">
        <f>VLOOKUP(B87,'COMPTAGE 3'!B:M,12,FALSE)</f>
        <v>#N/A</v>
      </c>
    </row>
    <row r="88" spans="2:13" ht="20.100000000000001" customHeight="1" x14ac:dyDescent="0.25">
      <c r="B88" s="30" t="s">
        <v>625</v>
      </c>
      <c r="C88" s="16" t="str">
        <f>IFERROR(VLOOKUP(B88,'BASE INCADEA'!A:D,2,FALSE),"Non référencé")</f>
        <v>011701</v>
      </c>
      <c r="D88" s="16" t="str">
        <f>IFERROR(VLOOKUP(C88,'BASE INCADEA'!B:E,2,FALSE),"Non référencé")</f>
        <v>1</v>
      </c>
      <c r="E88" s="31" t="s">
        <v>626</v>
      </c>
      <c r="F88" s="31">
        <v>1</v>
      </c>
      <c r="G88" s="14" t="str">
        <f>IF(F88*1=D88*1,"Quantité OK",IF(D88*1&lt;F88*1,"Ecart positif","Ecart négatif")&amp;" "&amp;IF(C88*1=E88*1,"","- Article déclassé"))</f>
        <v>Quantité OK</v>
      </c>
      <c r="I88" s="18" t="str">
        <f>VLOOKUP('CODE A BARRE'!B273,'COMPTAGE 2'!B:K,8,FALSE)</f>
        <v/>
      </c>
      <c r="J88" s="9">
        <f>VLOOKUP('CODE A BARRE'!B273,'COMPTAGE 2'!B:K,9,FALSE)</f>
        <v>0</v>
      </c>
      <c r="K88" s="18" t="e">
        <f>VLOOKUP('CODE A BARRE'!B273,'COMPTAGE 2'!B:K,10,FALSE)</f>
        <v>#VALUE!</v>
      </c>
      <c r="L88" s="10" t="e">
        <f>VLOOKUP(B88,'COMPTAGE 3'!B:M,11,FALSE)</f>
        <v>#N/A</v>
      </c>
      <c r="M88" s="20" t="e">
        <f>VLOOKUP(B88,'COMPTAGE 3'!B:M,12,FALSE)</f>
        <v>#N/A</v>
      </c>
    </row>
    <row r="89" spans="2:13" ht="20.100000000000001" customHeight="1" x14ac:dyDescent="0.25">
      <c r="B89" s="30" t="s">
        <v>628</v>
      </c>
      <c r="C89" s="16" t="str">
        <f>IFERROR(VLOOKUP(B89,'BASE INCADEA'!A:D,2,FALSE),"Non référencé")</f>
        <v>011102</v>
      </c>
      <c r="D89" s="16" t="str">
        <f>IFERROR(VLOOKUP(C89,'BASE INCADEA'!B:E,2,FALSE),"Non référencé")</f>
        <v>18</v>
      </c>
      <c r="E89" s="31" t="s">
        <v>130</v>
      </c>
      <c r="F89" s="31">
        <v>2</v>
      </c>
      <c r="G89" s="14" t="str">
        <f>IF(F89*1=D89*1,"Quantité OK",IF(D89*1&lt;F89*1,"Ecart positif","Ecart négatif")&amp;" "&amp;IF(C89*1=E89*1,"","- Article déclassé"))</f>
        <v xml:space="preserve">Ecart négatif </v>
      </c>
      <c r="I89" s="18" t="str">
        <f>VLOOKUP('CODE A BARRE'!B198,'COMPTAGE 2'!B:K,8,FALSE)</f>
        <v/>
      </c>
      <c r="J89" s="9">
        <f>VLOOKUP('CODE A BARRE'!B198,'COMPTAGE 2'!B:K,9,FALSE)</f>
        <v>0</v>
      </c>
      <c r="K89" s="18" t="e">
        <f>VLOOKUP('CODE A BARRE'!B198,'COMPTAGE 2'!B:K,10,FALSE)</f>
        <v>#VALUE!</v>
      </c>
      <c r="L89" s="10" t="e">
        <f>VLOOKUP(B89,'COMPTAGE 3'!B:M,11,FALSE)</f>
        <v>#N/A</v>
      </c>
      <c r="M89" s="20" t="e">
        <f>VLOOKUP(B89,'COMPTAGE 3'!B:M,12,FALSE)</f>
        <v>#N/A</v>
      </c>
    </row>
    <row r="90" spans="2:13" ht="20.100000000000001" customHeight="1" x14ac:dyDescent="0.25">
      <c r="B90" s="30" t="s">
        <v>630</v>
      </c>
      <c r="C90" s="16" t="str">
        <f>IFERROR(VLOOKUP(B90,'BASE INCADEA'!A:D,2,FALSE),"Non référencé")</f>
        <v>023904</v>
      </c>
      <c r="D90" s="16" t="str">
        <f>IFERROR(VLOOKUP(C90,'BASE INCADEA'!B:E,2,FALSE),"Non référencé")</f>
        <v>2</v>
      </c>
      <c r="E90" s="31" t="s">
        <v>631</v>
      </c>
      <c r="F90" s="31">
        <v>1</v>
      </c>
      <c r="G90" s="14" t="str">
        <f>IF(F90*1=D90*1,"Quantité OK",IF(D90*1&lt;F90*1,"Ecart positif","Ecart négatif")&amp;" "&amp;IF(C90*1=E90*1,"","- Article déclassé"))</f>
        <v xml:space="preserve">Ecart négatif </v>
      </c>
      <c r="I90" s="18">
        <f>VLOOKUP('CODE A BARRE'!B814,'COMPTAGE 2'!B:K,8,FALSE)</f>
        <v>0</v>
      </c>
      <c r="J90" s="9">
        <f>VLOOKUP('CODE A BARRE'!B814,'COMPTAGE 2'!B:K,9,FALSE)</f>
        <v>0</v>
      </c>
      <c r="K90" s="18">
        <f>VLOOKUP('CODE A BARRE'!B814,'COMPTAGE 2'!B:K,10,FALSE)</f>
        <v>0</v>
      </c>
      <c r="L90" s="10" t="e">
        <f>VLOOKUP(B90,'COMPTAGE 3'!B:M,11,FALSE)</f>
        <v>#N/A</v>
      </c>
      <c r="M90" s="20" t="e">
        <f>VLOOKUP(B90,'COMPTAGE 3'!B:M,12,FALSE)</f>
        <v>#N/A</v>
      </c>
    </row>
    <row r="91" spans="2:13" ht="20.100000000000001" customHeight="1" x14ac:dyDescent="0.25">
      <c r="B91" s="30" t="s">
        <v>636</v>
      </c>
      <c r="C91" s="16" t="str">
        <f>IFERROR(VLOOKUP(B91,'BASE INCADEA'!A:D,2,FALSE),"Non référencé")</f>
        <v>011102</v>
      </c>
      <c r="D91" s="16" t="str">
        <f>IFERROR(VLOOKUP(C91,'BASE INCADEA'!B:E,2,FALSE),"Non référencé")</f>
        <v>18</v>
      </c>
      <c r="E91" s="31" t="s">
        <v>130</v>
      </c>
      <c r="F91" s="31">
        <v>9</v>
      </c>
      <c r="G91" s="14" t="str">
        <f>IF(F91*1=D91*1,"Quantité OK",IF(D91*1&lt;F91*1,"Ecart positif","Ecart négatif")&amp;" "&amp;IF(C91*1=E91*1,"","- Article déclassé"))</f>
        <v xml:space="preserve">Ecart négatif </v>
      </c>
      <c r="I91" s="18" t="str">
        <f>VLOOKUP('CODE A BARRE'!B199,'COMPTAGE 2'!B:K,8,FALSE)</f>
        <v/>
      </c>
      <c r="J91" s="9">
        <f>VLOOKUP('CODE A BARRE'!B199,'COMPTAGE 2'!B:K,9,FALSE)</f>
        <v>0</v>
      </c>
      <c r="K91" s="18" t="e">
        <f>VLOOKUP('CODE A BARRE'!B199,'COMPTAGE 2'!B:K,10,FALSE)</f>
        <v>#VALUE!</v>
      </c>
      <c r="L91" s="10" t="e">
        <f>VLOOKUP(B91,'COMPTAGE 3'!B:M,11,FALSE)</f>
        <v>#N/A</v>
      </c>
      <c r="M91" s="20" t="e">
        <f>VLOOKUP(B91,'COMPTAGE 3'!B:M,12,FALSE)</f>
        <v>#N/A</v>
      </c>
    </row>
    <row r="92" spans="2:13" ht="20.100000000000001" customHeight="1" x14ac:dyDescent="0.25">
      <c r="B92" s="30" t="s">
        <v>638</v>
      </c>
      <c r="C92" s="16" t="str">
        <f>IFERROR(VLOOKUP(B92,'BASE INCADEA'!A:D,2,FALSE),"Non référencé")</f>
        <v>014802</v>
      </c>
      <c r="D92" s="16" t="str">
        <f>IFERROR(VLOOKUP(C92,'BASE INCADEA'!B:E,2,FALSE),"Non référencé")</f>
        <v>2</v>
      </c>
      <c r="E92" s="31" t="s">
        <v>639</v>
      </c>
      <c r="F92" s="31">
        <v>2</v>
      </c>
      <c r="G92" s="14" t="str">
        <f>IF(F92*1=D92*1,"Quantité OK",IF(D92*1&lt;F92*1,"Ecart positif","Ecart négatif")&amp;" "&amp;IF(C92*1=E92*1,"","- Article déclassé"))</f>
        <v>Quantité OK</v>
      </c>
      <c r="I92" s="18" t="str">
        <f>VLOOKUP('CODE A BARRE'!B310,'COMPTAGE 2'!B:K,8,FALSE)</f>
        <v/>
      </c>
      <c r="J92" s="9">
        <f>VLOOKUP('CODE A BARRE'!B310,'COMPTAGE 2'!B:K,9,FALSE)</f>
        <v>0</v>
      </c>
      <c r="K92" s="18" t="e">
        <f>VLOOKUP('CODE A BARRE'!B310,'COMPTAGE 2'!B:K,10,FALSE)</f>
        <v>#VALUE!</v>
      </c>
      <c r="L92" s="10" t="e">
        <f>VLOOKUP(B92,'COMPTAGE 3'!B:M,11,FALSE)</f>
        <v>#N/A</v>
      </c>
      <c r="M92" s="20" t="e">
        <f>VLOOKUP(B92,'COMPTAGE 3'!B:M,12,FALSE)</f>
        <v>#N/A</v>
      </c>
    </row>
    <row r="93" spans="2:13" ht="20.100000000000001" customHeight="1" x14ac:dyDescent="0.25">
      <c r="B93" s="30" t="s">
        <v>641</v>
      </c>
      <c r="C93" s="16" t="str">
        <f>IFERROR(VLOOKUP(B93,'BASE INCADEA'!A:D,2,FALSE),"Non référencé")</f>
        <v>010307</v>
      </c>
      <c r="D93" s="16" t="str">
        <f>IFERROR(VLOOKUP(C93,'BASE INCADEA'!B:E,2,FALSE),"Non référencé")</f>
        <v>1</v>
      </c>
      <c r="E93" s="31" t="s">
        <v>5965</v>
      </c>
      <c r="F93" s="31">
        <v>1</v>
      </c>
      <c r="G93" s="14" t="str">
        <f>IF(F93*1=D93*1,"Quantité OK",IF(D93*1&lt;F93*1,"Ecart positif","Ecart négatif")&amp;" "&amp;IF(C93*1=E93*1,"","- Article déclassé"))</f>
        <v>Quantité OK</v>
      </c>
      <c r="I93" s="18" t="str">
        <f>VLOOKUP('CODE A BARRE'!B44,'COMPTAGE 2'!B:K,8,FALSE)</f>
        <v>026307</v>
      </c>
      <c r="J93" s="9">
        <f>VLOOKUP('CODE A BARRE'!B44,'COMPTAGE 2'!B:K,9,FALSE)</f>
        <v>0</v>
      </c>
      <c r="K93" s="18" t="str">
        <f>VLOOKUP('CODE A BARRE'!B44,'COMPTAGE 2'!B:K,10,FALSE)</f>
        <v xml:space="preserve">Ecart négatif </v>
      </c>
      <c r="L93" s="10" t="e">
        <f>VLOOKUP(B93,'COMPTAGE 3'!B:M,11,FALSE)</f>
        <v>#N/A</v>
      </c>
      <c r="M93" s="20" t="e">
        <f>VLOOKUP(B93,'COMPTAGE 3'!B:M,12,FALSE)</f>
        <v>#N/A</v>
      </c>
    </row>
    <row r="94" spans="2:13" ht="20.100000000000001" customHeight="1" x14ac:dyDescent="0.25">
      <c r="B94" s="30" t="s">
        <v>644</v>
      </c>
      <c r="C94" s="16" t="str">
        <f>IFERROR(VLOOKUP(B94,'BASE INCADEA'!A:D,2,FALSE),"Non référencé")</f>
        <v>016403</v>
      </c>
      <c r="D94" s="16" t="str">
        <f>IFERROR(VLOOKUP(C94,'BASE INCADEA'!B:E,2,FALSE),"Non référencé")</f>
        <v>18</v>
      </c>
      <c r="E94" s="31" t="s">
        <v>477</v>
      </c>
      <c r="F94" s="31">
        <v>2</v>
      </c>
      <c r="G94" s="14" t="str">
        <f>IF(F94*1=D94*1,"Quantité OK",IF(D94*1&lt;F94*1,"Ecart positif","Ecart négatif")&amp;" "&amp;IF(C94*1=E94*1,"","- Article déclassé"))</f>
        <v xml:space="preserve">Ecart négatif </v>
      </c>
      <c r="I94" s="18" t="str">
        <f>VLOOKUP('CODE A BARRE'!B523,'COMPTAGE 2'!B:K,8,FALSE)</f>
        <v/>
      </c>
      <c r="J94" s="9">
        <f>VLOOKUP('CODE A BARRE'!B523,'COMPTAGE 2'!B:K,9,FALSE)</f>
        <v>0</v>
      </c>
      <c r="K94" s="18" t="e">
        <f>VLOOKUP('CODE A BARRE'!B523,'COMPTAGE 2'!B:K,10,FALSE)</f>
        <v>#VALUE!</v>
      </c>
      <c r="L94" s="10" t="e">
        <f>VLOOKUP(B94,'COMPTAGE 3'!B:M,11,FALSE)</f>
        <v>#N/A</v>
      </c>
      <c r="M94" s="20" t="e">
        <f>VLOOKUP(B94,'COMPTAGE 3'!B:M,12,FALSE)</f>
        <v>#N/A</v>
      </c>
    </row>
    <row r="95" spans="2:13" ht="20.100000000000001" customHeight="1" x14ac:dyDescent="0.25">
      <c r="B95" s="30" t="s">
        <v>646</v>
      </c>
      <c r="C95" s="16" t="str">
        <f>IFERROR(VLOOKUP(B95,'BASE INCADEA'!A:D,2,FALSE),"Non référencé")</f>
        <v>016404</v>
      </c>
      <c r="D95" s="16" t="str">
        <f>IFERROR(VLOOKUP(C95,'BASE INCADEA'!B:E,2,FALSE),"Non référencé")</f>
        <v>3</v>
      </c>
      <c r="E95" s="31" t="s">
        <v>647</v>
      </c>
      <c r="F95" s="31">
        <v>3</v>
      </c>
      <c r="G95" s="14" t="str">
        <f>IF(F95*1=D95*1,"Quantité OK",IF(D95*1&lt;F95*1,"Ecart positif","Ecart négatif")&amp;" "&amp;IF(C95*1=E95*1,"","- Article déclassé"))</f>
        <v>Quantité OK</v>
      </c>
      <c r="I95" s="18" t="str">
        <f>VLOOKUP('CODE A BARRE'!B528,'COMPTAGE 2'!B:K,8,FALSE)</f>
        <v/>
      </c>
      <c r="J95" s="9">
        <f>VLOOKUP('CODE A BARRE'!B528,'COMPTAGE 2'!B:K,9,FALSE)</f>
        <v>0</v>
      </c>
      <c r="K95" s="18" t="e">
        <f>VLOOKUP('CODE A BARRE'!B528,'COMPTAGE 2'!B:K,10,FALSE)</f>
        <v>#VALUE!</v>
      </c>
      <c r="L95" s="10" t="e">
        <f>VLOOKUP(B95,'COMPTAGE 3'!B:M,11,FALSE)</f>
        <v>#N/A</v>
      </c>
      <c r="M95" s="20" t="e">
        <f>VLOOKUP(B95,'COMPTAGE 3'!B:M,12,FALSE)</f>
        <v>#N/A</v>
      </c>
    </row>
    <row r="96" spans="2:13" ht="20.100000000000001" customHeight="1" x14ac:dyDescent="0.25">
      <c r="B96" s="30" t="s">
        <v>649</v>
      </c>
      <c r="C96" s="16" t="str">
        <f>IFERROR(VLOOKUP(B96,'BASE INCADEA'!A:D,2,FALSE),"Non référencé")</f>
        <v>010104</v>
      </c>
      <c r="D96" s="16" t="str">
        <f>IFERROR(VLOOKUP(C96,'BASE INCADEA'!B:E,2,FALSE),"Non référencé")</f>
        <v>2</v>
      </c>
      <c r="E96" s="31" t="s">
        <v>203</v>
      </c>
      <c r="F96" s="31">
        <v>2</v>
      </c>
      <c r="G96" s="14" t="str">
        <f>IF(F96*1=D96*1,"Quantité OK",IF(D96*1&lt;F96*1,"Ecart positif","Ecart négatif")&amp;" "&amp;IF(C96*1=E96*1,"","- Article déclassé"))</f>
        <v>Quantité OK</v>
      </c>
      <c r="I96" s="18" t="str">
        <f>VLOOKUP('CODE A BARRE'!B25,'COMPTAGE 2'!B:K,8,FALSE)</f>
        <v>020201</v>
      </c>
      <c r="J96" s="9">
        <f>VLOOKUP('CODE A BARRE'!B25,'COMPTAGE 2'!B:K,9,FALSE)</f>
        <v>0</v>
      </c>
      <c r="K96" s="18" t="str">
        <f>VLOOKUP('CODE A BARRE'!B25,'COMPTAGE 2'!B:K,10,FALSE)</f>
        <v xml:space="preserve">Ecart négatif </v>
      </c>
      <c r="L96" s="10" t="e">
        <f>VLOOKUP(B96,'COMPTAGE 3'!B:M,11,FALSE)</f>
        <v>#N/A</v>
      </c>
      <c r="M96" s="20" t="e">
        <f>VLOOKUP(B96,'COMPTAGE 3'!B:M,12,FALSE)</f>
        <v>#N/A</v>
      </c>
    </row>
    <row r="97" spans="2:13" ht="20.100000000000001" customHeight="1" x14ac:dyDescent="0.25">
      <c r="B97" s="30" t="s">
        <v>651</v>
      </c>
      <c r="C97" s="16" t="str">
        <f>IFERROR(VLOOKUP(B97,'BASE INCADEA'!A:D,2,FALSE),"Non référencé")</f>
        <v>015601</v>
      </c>
      <c r="D97" s="16" t="str">
        <f>IFERROR(VLOOKUP(C97,'BASE INCADEA'!B:E,2,FALSE),"Non référencé")</f>
        <v>1</v>
      </c>
      <c r="E97" s="31" t="s">
        <v>652</v>
      </c>
      <c r="F97" s="31">
        <v>1</v>
      </c>
      <c r="G97" s="14" t="str">
        <f>IF(F97*1=D97*1,"Quantité OK",IF(D97*1&lt;F97*1,"Ecart positif","Ecart négatif")&amp;" "&amp;IF(C97*1=E97*1,"","- Article déclassé"))</f>
        <v>Quantité OK</v>
      </c>
      <c r="I97" s="18" t="str">
        <f>VLOOKUP('CODE A BARRE'!B402,'COMPTAGE 2'!B:K,8,FALSE)</f>
        <v/>
      </c>
      <c r="J97" s="9">
        <f>VLOOKUP('CODE A BARRE'!B402,'COMPTAGE 2'!B:K,9,FALSE)</f>
        <v>0</v>
      </c>
      <c r="K97" s="18" t="e">
        <f>VLOOKUP('CODE A BARRE'!B402,'COMPTAGE 2'!B:K,10,FALSE)</f>
        <v>#VALUE!</v>
      </c>
      <c r="L97" s="10" t="e">
        <f>VLOOKUP(B97,'COMPTAGE 3'!B:M,11,FALSE)</f>
        <v>#N/A</v>
      </c>
      <c r="M97" s="20" t="e">
        <f>VLOOKUP(B97,'COMPTAGE 3'!B:M,12,FALSE)</f>
        <v>#N/A</v>
      </c>
    </row>
    <row r="98" spans="2:13" ht="20.100000000000001" customHeight="1" x14ac:dyDescent="0.25">
      <c r="B98" s="30" t="s">
        <v>654</v>
      </c>
      <c r="C98" s="16" t="str">
        <f>IFERROR(VLOOKUP(B98,'BASE INCADEA'!A:D,2,FALSE),"Non référencé")</f>
        <v>014801</v>
      </c>
      <c r="D98" s="16" t="str">
        <f>IFERROR(VLOOKUP(C98,'BASE INCADEA'!B:E,2,FALSE),"Non référencé")</f>
        <v>12</v>
      </c>
      <c r="E98" s="31" t="s">
        <v>655</v>
      </c>
      <c r="F98" s="31">
        <v>12</v>
      </c>
      <c r="G98" s="14" t="str">
        <f>IF(F98*1=D98*1,"Quantité OK",IF(D98*1&lt;F98*1,"Ecart positif","Ecart négatif")&amp;" "&amp;IF(C98*1=E98*1,"","- Article déclassé"))</f>
        <v>Quantité OK</v>
      </c>
      <c r="I98" s="18" t="str">
        <f>VLOOKUP('CODE A BARRE'!B308,'COMPTAGE 2'!B:K,8,FALSE)</f>
        <v/>
      </c>
      <c r="J98" s="9">
        <f>VLOOKUP('CODE A BARRE'!B308,'COMPTAGE 2'!B:K,9,FALSE)</f>
        <v>0</v>
      </c>
      <c r="K98" s="18" t="e">
        <f>VLOOKUP('CODE A BARRE'!B308,'COMPTAGE 2'!B:K,10,FALSE)</f>
        <v>#VALUE!</v>
      </c>
      <c r="L98" s="10" t="e">
        <f>VLOOKUP(B98,'COMPTAGE 3'!B:M,11,FALSE)</f>
        <v>#N/A</v>
      </c>
      <c r="M98" s="20" t="e">
        <f>VLOOKUP(B98,'COMPTAGE 3'!B:M,12,FALSE)</f>
        <v>#N/A</v>
      </c>
    </row>
    <row r="99" spans="2:13" ht="20.100000000000001" customHeight="1" x14ac:dyDescent="0.25">
      <c r="B99" s="30" t="s">
        <v>657</v>
      </c>
      <c r="C99" s="16" t="str">
        <f>IFERROR(VLOOKUP(B99,'BASE INCADEA'!A:D,2,FALSE),"Non référencé")</f>
        <v>010104</v>
      </c>
      <c r="D99" s="16" t="str">
        <f>IFERROR(VLOOKUP(C99,'BASE INCADEA'!B:E,2,FALSE),"Non référencé")</f>
        <v>2</v>
      </c>
      <c r="E99" s="31" t="s">
        <v>203</v>
      </c>
      <c r="F99" s="31">
        <v>1</v>
      </c>
      <c r="G99" s="14" t="str">
        <f>IF(F99*1=D99*1,"Quantité OK",IF(D99*1&lt;F99*1,"Ecart positif","Ecart négatif")&amp;" "&amp;IF(C99*1=E99*1,"","- Article déclassé"))</f>
        <v xml:space="preserve">Ecart négatif </v>
      </c>
      <c r="I99" s="18" t="str">
        <f>VLOOKUP('CODE A BARRE'!B26,'COMPTAGE 2'!B:K,8,FALSE)</f>
        <v>016202</v>
      </c>
      <c r="J99" s="9">
        <f>VLOOKUP('CODE A BARRE'!B26,'COMPTAGE 2'!B:K,9,FALSE)</f>
        <v>0</v>
      </c>
      <c r="K99" s="18" t="str">
        <f>VLOOKUP('CODE A BARRE'!B26,'COMPTAGE 2'!B:K,10,FALSE)</f>
        <v xml:space="preserve">Ecart négatif </v>
      </c>
      <c r="L99" s="10" t="e">
        <f>VLOOKUP(B99,'COMPTAGE 3'!B:M,11,FALSE)</f>
        <v>#N/A</v>
      </c>
      <c r="M99" s="20" t="e">
        <f>VLOOKUP(B99,'COMPTAGE 3'!B:M,12,FALSE)</f>
        <v>#N/A</v>
      </c>
    </row>
    <row r="100" spans="2:13" ht="20.100000000000001" customHeight="1" x14ac:dyDescent="0.25">
      <c r="B100" s="30" t="s">
        <v>659</v>
      </c>
      <c r="C100" s="16" t="str">
        <f>IFERROR(VLOOKUP(B100,'BASE INCADEA'!A:D,2,FALSE),"Non référencé")</f>
        <v>045701</v>
      </c>
      <c r="D100" s="16" t="str">
        <f>IFERROR(VLOOKUP(C100,'BASE INCADEA'!B:E,2,FALSE),"Non référencé")</f>
        <v>46</v>
      </c>
      <c r="E100" s="31" t="s">
        <v>6262</v>
      </c>
      <c r="F100" s="31">
        <v>10</v>
      </c>
      <c r="G100" s="14" t="str">
        <f>IF(F100*1=D100*1,"Quantité OK",IF(D100*1&lt;F100*1,"Ecart positif","Ecart négatif")&amp;" "&amp;IF(C100*1=E100*1,"","- Article déclassé"))</f>
        <v>Ecart négatif - Article déclassé</v>
      </c>
      <c r="I100" s="18">
        <f>VLOOKUP('CODE A BARRE'!B2087,'COMPTAGE 2'!B:K,8,FALSE)</f>
        <v>0</v>
      </c>
      <c r="J100" s="9">
        <f>VLOOKUP('CODE A BARRE'!B2087,'COMPTAGE 2'!B:K,9,FALSE)</f>
        <v>0</v>
      </c>
      <c r="K100" s="18">
        <f>VLOOKUP('CODE A BARRE'!B2087,'COMPTAGE 2'!B:K,10,FALSE)</f>
        <v>0</v>
      </c>
      <c r="L100" s="10" t="e">
        <f>VLOOKUP(B100,'COMPTAGE 3'!B:M,11,FALSE)</f>
        <v>#N/A</v>
      </c>
      <c r="M100" s="20" t="e">
        <f>VLOOKUP(B100,'COMPTAGE 3'!B:M,12,FALSE)</f>
        <v>#N/A</v>
      </c>
    </row>
    <row r="101" spans="2:13" ht="20.100000000000001" customHeight="1" x14ac:dyDescent="0.25">
      <c r="B101" s="30" t="s">
        <v>663</v>
      </c>
      <c r="C101" s="16" t="str">
        <f>IFERROR(VLOOKUP(B101,'BASE INCADEA'!A:D,2,FALSE),"Non référencé")</f>
        <v>046101</v>
      </c>
      <c r="D101" s="16" t="str">
        <f>IFERROR(VLOOKUP(C101,'BASE INCADEA'!B:E,2,FALSE),"Non référencé")</f>
        <v>1</v>
      </c>
      <c r="E101" s="31" t="s">
        <v>664</v>
      </c>
      <c r="F101" s="31">
        <v>1</v>
      </c>
      <c r="G101" s="14" t="str">
        <f>IF(F101*1=D101*1,"Quantité OK",IF(D101*1&lt;F101*1,"Ecart positif","Ecart négatif")&amp;" "&amp;IF(C101*1=E101*1,"","- Article déclassé"))</f>
        <v>Quantité OK</v>
      </c>
      <c r="I101" s="18">
        <f>VLOOKUP('CODE A BARRE'!B2095,'COMPTAGE 2'!B:K,8,FALSE)</f>
        <v>0</v>
      </c>
      <c r="J101" s="9">
        <f>VLOOKUP('CODE A BARRE'!B2095,'COMPTAGE 2'!B:K,9,FALSE)</f>
        <v>0</v>
      </c>
      <c r="K101" s="18">
        <f>VLOOKUP('CODE A BARRE'!B2095,'COMPTAGE 2'!B:K,10,FALSE)</f>
        <v>0</v>
      </c>
      <c r="L101" s="10" t="e">
        <f>VLOOKUP(B101,'COMPTAGE 3'!B:M,11,FALSE)</f>
        <v>#N/A</v>
      </c>
      <c r="M101" s="20" t="e">
        <f>VLOOKUP(B101,'COMPTAGE 3'!B:M,12,FALSE)</f>
        <v>#N/A</v>
      </c>
    </row>
    <row r="102" spans="2:13" ht="20.100000000000001" customHeight="1" x14ac:dyDescent="0.25">
      <c r="B102" s="30" t="s">
        <v>665</v>
      </c>
      <c r="C102" s="16" t="str">
        <f>IFERROR(VLOOKUP(B102,'BASE INCADEA'!A:D,2,FALSE),"Non référencé")</f>
        <v>021004</v>
      </c>
      <c r="D102" s="16" t="str">
        <f>IFERROR(VLOOKUP(C102,'BASE INCADEA'!B:E,2,FALSE),"Non référencé")</f>
        <v>5</v>
      </c>
      <c r="E102" s="31" t="s">
        <v>666</v>
      </c>
      <c r="F102" s="31">
        <v>5</v>
      </c>
      <c r="G102" s="14" t="str">
        <f>IF(F102*1=D102*1,"Quantité OK",IF(D102*1&lt;F102*1,"Ecart positif","Ecart négatif")&amp;" "&amp;IF(C102*1=E102*1,"","- Article déclassé"))</f>
        <v>Quantité OK</v>
      </c>
      <c r="I102" s="18">
        <f>VLOOKUP('CODE A BARRE'!B709,'COMPTAGE 2'!B:K,8,FALSE)</f>
        <v>0</v>
      </c>
      <c r="J102" s="9">
        <f>VLOOKUP('CODE A BARRE'!B709,'COMPTAGE 2'!B:K,9,FALSE)</f>
        <v>0</v>
      </c>
      <c r="K102" s="18">
        <f>VLOOKUP('CODE A BARRE'!B709,'COMPTAGE 2'!B:K,10,FALSE)</f>
        <v>0</v>
      </c>
      <c r="L102" s="10" t="e">
        <f>VLOOKUP(B102,'COMPTAGE 3'!B:M,11,FALSE)</f>
        <v>#N/A</v>
      </c>
      <c r="M102" s="20" t="e">
        <f>VLOOKUP(B102,'COMPTAGE 3'!B:M,12,FALSE)</f>
        <v>#N/A</v>
      </c>
    </row>
    <row r="103" spans="2:13" ht="20.100000000000001" customHeight="1" x14ac:dyDescent="0.25">
      <c r="B103" s="30" t="s">
        <v>670</v>
      </c>
      <c r="C103" s="16" t="str">
        <f>IFERROR(VLOOKUP(B103,'BASE INCADEA'!A:D,2,FALSE),"Non référencé")</f>
        <v>040401</v>
      </c>
      <c r="D103" s="16" t="str">
        <f>IFERROR(VLOOKUP(C103,'BASE INCADEA'!B:E,2,FALSE),"Non référencé")</f>
        <v>2</v>
      </c>
      <c r="E103" s="31" t="s">
        <v>671</v>
      </c>
      <c r="F103" s="31">
        <v>2</v>
      </c>
      <c r="G103" s="14" t="str">
        <f>IF(F103*1=D103*1,"Quantité OK",IF(D103*1&lt;F103*1,"Ecart positif","Ecart négatif")&amp;" "&amp;IF(C103*1=E103*1,"","- Article déclassé"))</f>
        <v>Quantité OK</v>
      </c>
      <c r="I103" s="18">
        <f>VLOOKUP('CODE A BARRE'!B1605,'COMPTAGE 2'!B:K,8,FALSE)</f>
        <v>0</v>
      </c>
      <c r="J103" s="9">
        <f>VLOOKUP('CODE A BARRE'!B1605,'COMPTAGE 2'!B:K,9,FALSE)</f>
        <v>0</v>
      </c>
      <c r="K103" s="18">
        <f>VLOOKUP('CODE A BARRE'!B1605,'COMPTAGE 2'!B:K,10,FALSE)</f>
        <v>0</v>
      </c>
      <c r="L103" s="10" t="e">
        <f>VLOOKUP(B103,'COMPTAGE 3'!B:M,11,FALSE)</f>
        <v>#N/A</v>
      </c>
      <c r="M103" s="20" t="e">
        <f>VLOOKUP(B103,'COMPTAGE 3'!B:M,12,FALSE)</f>
        <v>#N/A</v>
      </c>
    </row>
    <row r="104" spans="2:13" ht="20.100000000000001" customHeight="1" x14ac:dyDescent="0.25">
      <c r="B104" s="30" t="s">
        <v>673</v>
      </c>
      <c r="C104" s="16" t="str">
        <f>IFERROR(VLOOKUP(B104,'BASE INCADEA'!A:D,2,FALSE),"Non référencé")</f>
        <v>044104</v>
      </c>
      <c r="D104" s="16" t="str">
        <f>IFERROR(VLOOKUP(C104,'BASE INCADEA'!B:E,2,FALSE),"Non référencé")</f>
        <v>12</v>
      </c>
      <c r="E104" s="31" t="s">
        <v>674</v>
      </c>
      <c r="F104" s="31">
        <v>11</v>
      </c>
      <c r="G104" s="14" t="str">
        <f>IF(F104*1=D104*1,"Quantité OK",IF(D104*1&lt;F104*1,"Ecart positif","Ecart négatif")&amp;" "&amp;IF(C104*1=E104*1,"","- Article déclassé"))</f>
        <v xml:space="preserve">Ecart négatif </v>
      </c>
      <c r="I104" s="18">
        <f>VLOOKUP('CODE A BARRE'!B1931,'COMPTAGE 2'!B:K,8,FALSE)</f>
        <v>0</v>
      </c>
      <c r="J104" s="9">
        <f>VLOOKUP('CODE A BARRE'!B1931,'COMPTAGE 2'!B:K,9,FALSE)</f>
        <v>0</v>
      </c>
      <c r="K104" s="18">
        <f>VLOOKUP('CODE A BARRE'!B1931,'COMPTAGE 2'!B:K,10,FALSE)</f>
        <v>0</v>
      </c>
      <c r="L104" s="10" t="e">
        <f>VLOOKUP(B104,'COMPTAGE 3'!B:M,11,FALSE)</f>
        <v>#N/A</v>
      </c>
      <c r="M104" s="20" t="e">
        <f>VLOOKUP(B104,'COMPTAGE 3'!B:M,12,FALSE)</f>
        <v>#N/A</v>
      </c>
    </row>
    <row r="105" spans="2:13" ht="20.100000000000001" customHeight="1" x14ac:dyDescent="0.25">
      <c r="B105" s="30" t="s">
        <v>675</v>
      </c>
      <c r="C105" s="16" t="str">
        <f>IFERROR(VLOOKUP(B105,'BASE INCADEA'!A:D,2,FALSE),"Non référencé")</f>
        <v>010301</v>
      </c>
      <c r="D105" s="16" t="str">
        <f>IFERROR(VLOOKUP(C105,'BASE INCADEA'!B:E,2,FALSE),"Non référencé")</f>
        <v>11</v>
      </c>
      <c r="E105" s="31" t="s">
        <v>676</v>
      </c>
      <c r="F105" s="31">
        <v>11</v>
      </c>
      <c r="G105" s="14" t="str">
        <f>IF(F105*1=D105*1,"Quantité OK",IF(D105*1&lt;F105*1,"Ecart positif","Ecart négatif")&amp;" "&amp;IF(C105*1=E105*1,"","- Article déclassé"))</f>
        <v>Quantité OK</v>
      </c>
      <c r="I105" s="18" t="str">
        <f>VLOOKUP('CODE A BARRE'!B57,'COMPTAGE 2'!B:K,8,FALSE)</f>
        <v>024804</v>
      </c>
      <c r="J105" s="9">
        <f>VLOOKUP('CODE A BARRE'!B57,'COMPTAGE 2'!B:K,9,FALSE)</f>
        <v>0</v>
      </c>
      <c r="K105" s="18" t="str">
        <f>VLOOKUP('CODE A BARRE'!B57,'COMPTAGE 2'!B:K,10,FALSE)</f>
        <v xml:space="preserve">Ecart négatif </v>
      </c>
      <c r="L105" s="10" t="e">
        <f>VLOOKUP(B105,'COMPTAGE 3'!B:M,11,FALSE)</f>
        <v>#N/A</v>
      </c>
      <c r="M105" s="20" t="e">
        <f>VLOOKUP(B105,'COMPTAGE 3'!B:M,12,FALSE)</f>
        <v>#N/A</v>
      </c>
    </row>
    <row r="106" spans="2:13" ht="20.100000000000001" customHeight="1" x14ac:dyDescent="0.25">
      <c r="B106" s="30" t="s">
        <v>6141</v>
      </c>
      <c r="C106" s="16" t="str">
        <f>IFERROR(VLOOKUP(B106,'BASE INCADEA'!A:D,2,FALSE),"Non référencé")</f>
        <v>Non référencé</v>
      </c>
      <c r="D106" s="16" t="str">
        <f>IFERROR(VLOOKUP(C106,'BASE INCADEA'!B:E,2,FALSE),"Non référencé")</f>
        <v>Non référencé</v>
      </c>
      <c r="E106" s="31" t="s">
        <v>678</v>
      </c>
      <c r="F106" s="31">
        <v>1</v>
      </c>
      <c r="G106" s="14" t="e">
        <f>IF(F106*1=D106*1,"Quantité OK",IF(D106*1&lt;F106*1,"Ecart positif","Ecart négatif")&amp;" "&amp;IF(C106*1=E106*1,"","- Article déclassé"))</f>
        <v>#VALUE!</v>
      </c>
      <c r="I106" s="18" t="str">
        <f>VLOOKUP('CODE A BARRE'!B268,'COMPTAGE 2'!B:K,8,FALSE)</f>
        <v/>
      </c>
      <c r="J106" s="9">
        <f>VLOOKUP('CODE A BARRE'!B268,'COMPTAGE 2'!B:K,9,FALSE)</f>
        <v>0</v>
      </c>
      <c r="K106" s="18" t="e">
        <f>VLOOKUP('CODE A BARRE'!B268,'COMPTAGE 2'!B:K,10,FALSE)</f>
        <v>#VALUE!</v>
      </c>
      <c r="L106" s="10" t="e">
        <f>VLOOKUP(B106,'COMPTAGE 3'!B:M,11,FALSE)</f>
        <v>#N/A</v>
      </c>
      <c r="M106" s="20" t="e">
        <f>VLOOKUP(B106,'COMPTAGE 3'!B:M,12,FALSE)</f>
        <v>#N/A</v>
      </c>
    </row>
    <row r="107" spans="2:13" ht="20.100000000000001" customHeight="1" x14ac:dyDescent="0.25">
      <c r="B107" s="30" t="s">
        <v>680</v>
      </c>
      <c r="C107" s="16" t="str">
        <f>IFERROR(VLOOKUP(B107,'BASE INCADEA'!A:D,2,FALSE),"Non référencé")</f>
        <v>010702</v>
      </c>
      <c r="D107" s="16" t="str">
        <f>IFERROR(VLOOKUP(C107,'BASE INCADEA'!B:E,2,FALSE),"Non référencé")</f>
        <v>1</v>
      </c>
      <c r="E107" s="31" t="s">
        <v>634</v>
      </c>
      <c r="F107" s="31">
        <v>1</v>
      </c>
      <c r="G107" s="14" t="str">
        <f>IF(F107*1=D107*1,"Quantité OK",IF(D107*1&lt;F107*1,"Ecart positif","Ecart négatif")&amp;" "&amp;IF(C107*1=E107*1,"","- Article déclassé"))</f>
        <v>Quantité OK</v>
      </c>
      <c r="I107" s="18" t="str">
        <f>VLOOKUP('CODE A BARRE'!B140,'COMPTAGE 2'!B:K,8,FALSE)</f>
        <v/>
      </c>
      <c r="J107" s="9">
        <f>VLOOKUP('CODE A BARRE'!B140,'COMPTAGE 2'!B:K,9,FALSE)</f>
        <v>0</v>
      </c>
      <c r="K107" s="18" t="e">
        <f>VLOOKUP('CODE A BARRE'!B140,'COMPTAGE 2'!B:K,10,FALSE)</f>
        <v>#VALUE!</v>
      </c>
      <c r="L107" s="10" t="e">
        <f>VLOOKUP(B107,'COMPTAGE 3'!B:M,11,FALSE)</f>
        <v>#N/A</v>
      </c>
      <c r="M107" s="20" t="e">
        <f>VLOOKUP(B107,'COMPTAGE 3'!B:M,12,FALSE)</f>
        <v>#N/A</v>
      </c>
    </row>
    <row r="108" spans="2:13" ht="20.100000000000001" customHeight="1" x14ac:dyDescent="0.25">
      <c r="B108" s="30" t="s">
        <v>682</v>
      </c>
      <c r="C108" s="16" t="str">
        <f>IFERROR(VLOOKUP(B108,'BASE INCADEA'!A:D,2,FALSE),"Non référencé")</f>
        <v>016402</v>
      </c>
      <c r="D108" s="16" t="str">
        <f>IFERROR(VLOOKUP(C108,'BASE INCADEA'!B:E,2,FALSE),"Non référencé")</f>
        <v>1</v>
      </c>
      <c r="E108" s="31" t="s">
        <v>683</v>
      </c>
      <c r="F108" s="31">
        <v>1</v>
      </c>
      <c r="G108" s="14" t="str">
        <f>IF(F108*1=D108*1,"Quantité OK",IF(D108*1&lt;F108*1,"Ecart positif","Ecart négatif")&amp;" "&amp;IF(C108*1=E108*1,"","- Article déclassé"))</f>
        <v>Quantité OK</v>
      </c>
      <c r="I108" s="18" t="str">
        <f>VLOOKUP('CODE A BARRE'!B517,'COMPTAGE 2'!B:K,8,FALSE)</f>
        <v/>
      </c>
      <c r="J108" s="9">
        <f>VLOOKUP('CODE A BARRE'!B517,'COMPTAGE 2'!B:K,9,FALSE)</f>
        <v>0</v>
      </c>
      <c r="K108" s="18" t="e">
        <f>VLOOKUP('CODE A BARRE'!B517,'COMPTAGE 2'!B:K,10,FALSE)</f>
        <v>#VALUE!</v>
      </c>
      <c r="L108" s="10" t="e">
        <f>VLOOKUP(B108,'COMPTAGE 3'!B:M,11,FALSE)</f>
        <v>#N/A</v>
      </c>
      <c r="M108" s="20" t="e">
        <f>VLOOKUP(B108,'COMPTAGE 3'!B:M,12,FALSE)</f>
        <v>#N/A</v>
      </c>
    </row>
    <row r="109" spans="2:13" ht="20.100000000000001" customHeight="1" x14ac:dyDescent="0.25">
      <c r="B109" s="30" t="s">
        <v>685</v>
      </c>
      <c r="C109" s="16" t="str">
        <f>IFERROR(VLOOKUP(B109,'BASE INCADEA'!A:D,2,FALSE),"Non référencé")</f>
        <v>023505</v>
      </c>
      <c r="D109" s="16" t="str">
        <f>IFERROR(VLOOKUP(C109,'BASE INCADEA'!B:E,2,FALSE),"Non référencé")</f>
        <v>11</v>
      </c>
      <c r="E109" s="31" t="s">
        <v>686</v>
      </c>
      <c r="F109" s="31">
        <v>10</v>
      </c>
      <c r="G109" s="14" t="str">
        <f>IF(F109*1=D109*1,"Quantité OK",IF(D109*1&lt;F109*1,"Ecart positif","Ecart négatif")&amp;" "&amp;IF(C109*1=E109*1,"","- Article déclassé"))</f>
        <v xml:space="preserve">Ecart négatif </v>
      </c>
      <c r="I109" s="18">
        <f>VLOOKUP('CODE A BARRE'!B773,'COMPTAGE 2'!B:K,8,FALSE)</f>
        <v>0</v>
      </c>
      <c r="J109" s="9">
        <f>VLOOKUP('CODE A BARRE'!B773,'COMPTAGE 2'!B:K,9,FALSE)</f>
        <v>0</v>
      </c>
      <c r="K109" s="18">
        <f>VLOOKUP('CODE A BARRE'!B773,'COMPTAGE 2'!B:K,10,FALSE)</f>
        <v>0</v>
      </c>
      <c r="L109" s="10" t="e">
        <f>VLOOKUP(B109,'COMPTAGE 3'!B:M,11,FALSE)</f>
        <v>#N/A</v>
      </c>
      <c r="M109" s="20" t="e">
        <f>VLOOKUP(B109,'COMPTAGE 3'!B:M,12,FALSE)</f>
        <v>#N/A</v>
      </c>
    </row>
    <row r="110" spans="2:13" ht="20.100000000000001" customHeight="1" x14ac:dyDescent="0.25">
      <c r="B110" s="30" t="s">
        <v>6170</v>
      </c>
      <c r="C110" s="16" t="str">
        <f>IFERROR(VLOOKUP(B110,'BASE INCADEA'!A:D,2,FALSE),"Non référencé")</f>
        <v>Non référencé</v>
      </c>
      <c r="D110" s="16" t="str">
        <f>IFERROR(VLOOKUP(C110,'BASE INCADEA'!B:E,2,FALSE),"Non référencé")</f>
        <v>Non référencé</v>
      </c>
      <c r="E110" s="31" t="s">
        <v>3995</v>
      </c>
      <c r="F110" s="31">
        <v>6</v>
      </c>
      <c r="G110" s="14" t="e">
        <f>IF(F110*1=D110*1,"Quantité OK",IF(D110*1&lt;F110*1,"Ecart positif","Ecart négatif")&amp;" "&amp;IF(C110*1=E110*1,"","- Article déclassé"))</f>
        <v>#VALUE!</v>
      </c>
      <c r="I110" s="18">
        <f>VLOOKUP('CODE A BARRE'!B882,'COMPTAGE 2'!B:K,8,FALSE)</f>
        <v>0</v>
      </c>
      <c r="J110" s="9">
        <f>VLOOKUP('CODE A BARRE'!B882,'COMPTAGE 2'!B:K,9,FALSE)</f>
        <v>0</v>
      </c>
      <c r="K110" s="18">
        <f>VLOOKUP('CODE A BARRE'!B882,'COMPTAGE 2'!B:K,10,FALSE)</f>
        <v>0</v>
      </c>
      <c r="L110" s="10" t="e">
        <f>VLOOKUP(B110,'COMPTAGE 3'!B:M,11,FALSE)</f>
        <v>#N/A</v>
      </c>
      <c r="M110" s="20" t="e">
        <f>VLOOKUP(B110,'COMPTAGE 3'!B:M,12,FALSE)</f>
        <v>#N/A</v>
      </c>
    </row>
    <row r="111" spans="2:13" ht="20.100000000000001" customHeight="1" x14ac:dyDescent="0.25">
      <c r="B111" s="30" t="s">
        <v>688</v>
      </c>
      <c r="C111" s="16" t="str">
        <f>IFERROR(VLOOKUP(B111,'BASE INCADEA'!A:D,2,FALSE),"Non référencé")</f>
        <v>025103</v>
      </c>
      <c r="D111" s="16" t="str">
        <f>IFERROR(VLOOKUP(C111,'BASE INCADEA'!B:E,2,FALSE),"Non référencé")</f>
        <v>12</v>
      </c>
      <c r="E111" s="31" t="s">
        <v>689</v>
      </c>
      <c r="F111" s="31">
        <v>12</v>
      </c>
      <c r="G111" s="14" t="str">
        <f>IF(F111*1=D111*1,"Quantité OK",IF(D111*1&lt;F111*1,"Ecart positif","Ecart négatif")&amp;" "&amp;IF(C111*1=E111*1,"","- Article déclassé"))</f>
        <v>Quantité OK</v>
      </c>
      <c r="I111" s="18">
        <f>VLOOKUP('CODE A BARRE'!B973,'COMPTAGE 2'!B:K,8,FALSE)</f>
        <v>0</v>
      </c>
      <c r="J111" s="9">
        <f>VLOOKUP('CODE A BARRE'!B973,'COMPTAGE 2'!B:K,9,FALSE)</f>
        <v>0</v>
      </c>
      <c r="K111" s="18">
        <f>VLOOKUP('CODE A BARRE'!B973,'COMPTAGE 2'!B:K,10,FALSE)</f>
        <v>0</v>
      </c>
      <c r="L111" s="10" t="e">
        <f>VLOOKUP(B111,'COMPTAGE 3'!B:M,11,FALSE)</f>
        <v>#N/A</v>
      </c>
      <c r="M111" s="20" t="e">
        <f>VLOOKUP(B111,'COMPTAGE 3'!B:M,12,FALSE)</f>
        <v>#N/A</v>
      </c>
    </row>
    <row r="112" spans="2:13" ht="20.100000000000001" customHeight="1" x14ac:dyDescent="0.25">
      <c r="B112" s="30" t="s">
        <v>6129</v>
      </c>
      <c r="C112" s="16" t="str">
        <f>IFERROR(VLOOKUP(B112,'BASE INCADEA'!A:D,2,FALSE),"Non référencé")</f>
        <v>Non référencé</v>
      </c>
      <c r="D112" s="16" t="str">
        <f>IFERROR(VLOOKUP(C112,'BASE INCADEA'!B:E,2,FALSE),"Non référencé")</f>
        <v>Non référencé</v>
      </c>
      <c r="E112" s="31" t="s">
        <v>54</v>
      </c>
      <c r="F112" s="31">
        <v>12</v>
      </c>
      <c r="G112" s="14" t="e">
        <f>IF(F112*1=D112*1,"Quantité OK",IF(D112*1&lt;F112*1,"Ecart positif","Ecart négatif")&amp;" "&amp;IF(C112*1=E112*1,"","- Article déclassé"))</f>
        <v>#VALUE!</v>
      </c>
      <c r="I112" s="18" t="str">
        <f>VLOOKUP('CODE A BARRE'!B41,'COMPTAGE 2'!B:K,8,FALSE)</f>
        <v>015204</v>
      </c>
      <c r="J112" s="9">
        <f>VLOOKUP('CODE A BARRE'!B41,'COMPTAGE 2'!B:K,9,FALSE)</f>
        <v>0</v>
      </c>
      <c r="K112" s="18" t="str">
        <f>VLOOKUP('CODE A BARRE'!B41,'COMPTAGE 2'!B:K,10,FALSE)</f>
        <v xml:space="preserve">Ecart négatif </v>
      </c>
      <c r="L112" s="10" t="e">
        <f>VLOOKUP(B112,'COMPTAGE 3'!B:M,11,FALSE)</f>
        <v>#N/A</v>
      </c>
      <c r="M112" s="20" t="e">
        <f>VLOOKUP(B112,'COMPTAGE 3'!B:M,12,FALSE)</f>
        <v>#N/A</v>
      </c>
    </row>
    <row r="113" spans="2:13" ht="20.100000000000001" customHeight="1" x14ac:dyDescent="0.25">
      <c r="B113" s="30" t="s">
        <v>6134</v>
      </c>
      <c r="C113" s="16" t="str">
        <f>IFERROR(VLOOKUP(B113,'BASE INCADEA'!A:D,2,FALSE),"Non référencé")</f>
        <v>Non référencé</v>
      </c>
      <c r="D113" s="16" t="str">
        <f>IFERROR(VLOOKUP(C113,'BASE INCADEA'!B:E,2,FALSE),"Non référencé")</f>
        <v>Non référencé</v>
      </c>
      <c r="E113" s="31" t="s">
        <v>692</v>
      </c>
      <c r="F113" s="31">
        <v>1</v>
      </c>
      <c r="G113" s="14" t="e">
        <f>IF(F113*1=D113*1,"Quantité OK",IF(D113*1&lt;F113*1,"Ecart positif","Ecart négatif")&amp;" "&amp;IF(C113*1=E113*1,"","- Article déclassé"))</f>
        <v>#VALUE!</v>
      </c>
      <c r="I113" s="18" t="str">
        <f>VLOOKUP('CODE A BARRE'!B146,'COMPTAGE 2'!B:K,8,FALSE)</f>
        <v/>
      </c>
      <c r="J113" s="9">
        <f>VLOOKUP('CODE A BARRE'!B146,'COMPTAGE 2'!B:K,9,FALSE)</f>
        <v>0</v>
      </c>
      <c r="K113" s="18" t="e">
        <f>VLOOKUP('CODE A BARRE'!B146,'COMPTAGE 2'!B:K,10,FALSE)</f>
        <v>#VALUE!</v>
      </c>
      <c r="L113" s="10" t="e">
        <f>VLOOKUP(B113,'COMPTAGE 3'!B:M,11,FALSE)</f>
        <v>#N/A</v>
      </c>
      <c r="M113" s="20" t="e">
        <f>VLOOKUP(B113,'COMPTAGE 3'!B:M,12,FALSE)</f>
        <v>#N/A</v>
      </c>
    </row>
    <row r="114" spans="2:13" ht="20.100000000000001" customHeight="1" x14ac:dyDescent="0.25">
      <c r="B114" s="30" t="s">
        <v>694</v>
      </c>
      <c r="C114" s="16" t="str">
        <f>IFERROR(VLOOKUP(B114,'BASE INCADEA'!A:D,2,FALSE),"Non référencé")</f>
        <v>015802</v>
      </c>
      <c r="D114" s="16" t="str">
        <f>IFERROR(VLOOKUP(C114,'BASE INCADEA'!B:E,2,FALSE),"Non référencé")</f>
        <v>9</v>
      </c>
      <c r="E114" s="31" t="s">
        <v>497</v>
      </c>
      <c r="F114" s="31">
        <v>4</v>
      </c>
      <c r="G114" s="14" t="str">
        <f>IF(F114*1=D114*1,"Quantité OK",IF(D114*1&lt;F114*1,"Ecart positif","Ecart négatif")&amp;" "&amp;IF(C114*1=E114*1,"","- Article déclassé"))</f>
        <v xml:space="preserve">Ecart négatif </v>
      </c>
      <c r="I114" s="18" t="str">
        <f>VLOOKUP('CODE A BARRE'!B429,'COMPTAGE 2'!B:K,8,FALSE)</f>
        <v/>
      </c>
      <c r="J114" s="9">
        <f>VLOOKUP('CODE A BARRE'!B429,'COMPTAGE 2'!B:K,9,FALSE)</f>
        <v>0</v>
      </c>
      <c r="K114" s="18" t="e">
        <f>VLOOKUP('CODE A BARRE'!B429,'COMPTAGE 2'!B:K,10,FALSE)</f>
        <v>#VALUE!</v>
      </c>
      <c r="L114" s="10" t="e">
        <f>VLOOKUP(B114,'COMPTAGE 3'!B:M,11,FALSE)</f>
        <v>#N/A</v>
      </c>
      <c r="M114" s="20" t="e">
        <f>VLOOKUP(B114,'COMPTAGE 3'!B:M,12,FALSE)</f>
        <v>#N/A</v>
      </c>
    </row>
    <row r="115" spans="2:13" ht="20.100000000000001" customHeight="1" x14ac:dyDescent="0.25">
      <c r="B115" s="30" t="s">
        <v>116</v>
      </c>
      <c r="C115" s="16" t="str">
        <f>IFERROR(VLOOKUP(B115,'BASE INCADEA'!A:D,2,FALSE),"Non référencé")</f>
        <v>016003</v>
      </c>
      <c r="D115" s="16" t="str">
        <f>IFERROR(VLOOKUP(C115,'BASE INCADEA'!B:E,2,FALSE),"Non référencé")</f>
        <v>1</v>
      </c>
      <c r="E115" s="31" t="s">
        <v>117</v>
      </c>
      <c r="F115" s="31">
        <v>1</v>
      </c>
      <c r="G115" s="14" t="str">
        <f>IF(F115*1=D115*1,"Quantité OK",IF(D115*1&lt;F115*1,"Ecart positif","Ecart négatif")&amp;" "&amp;IF(C115*1=E115*1,"","- Article déclassé"))</f>
        <v>Quantité OK</v>
      </c>
      <c r="I115" s="18" t="str">
        <f>VLOOKUP('CODE A BARRE'!B460,'COMPTAGE 2'!B:K,8,FALSE)</f>
        <v/>
      </c>
      <c r="J115" s="9">
        <f>VLOOKUP('CODE A BARRE'!B460,'COMPTAGE 2'!B:K,9,FALSE)</f>
        <v>0</v>
      </c>
      <c r="K115" s="18" t="e">
        <f>VLOOKUP('CODE A BARRE'!B460,'COMPTAGE 2'!B:K,10,FALSE)</f>
        <v>#VALUE!</v>
      </c>
      <c r="L115" s="10" t="e">
        <f>VLOOKUP(B115,'COMPTAGE 3'!B:M,11,FALSE)</f>
        <v>#N/A</v>
      </c>
      <c r="M115" s="20" t="e">
        <f>VLOOKUP(B115,'COMPTAGE 3'!B:M,12,FALSE)</f>
        <v>#N/A</v>
      </c>
    </row>
    <row r="116" spans="2:13" ht="20.100000000000001" customHeight="1" x14ac:dyDescent="0.25">
      <c r="B116" s="30" t="s">
        <v>696</v>
      </c>
      <c r="C116" s="16" t="str">
        <f>IFERROR(VLOOKUP(B116,'BASE INCADEA'!A:D,2,FALSE),"Non référencé")</f>
        <v>010302</v>
      </c>
      <c r="D116" s="16" t="str">
        <f>IFERROR(VLOOKUP(C116,'BASE INCADEA'!B:E,2,FALSE),"Non référencé")</f>
        <v>2</v>
      </c>
      <c r="E116" s="31" t="s">
        <v>697</v>
      </c>
      <c r="F116" s="31">
        <v>2</v>
      </c>
      <c r="G116" s="14" t="str">
        <f>IF(F116*1=D116*1,"Quantité OK",IF(D116*1&lt;F116*1,"Ecart positif","Ecart négatif")&amp;" "&amp;IF(C116*1=E116*1,"","- Article déclassé"))</f>
        <v>Quantité OK</v>
      </c>
      <c r="I116" s="18" t="str">
        <f>VLOOKUP('CODE A BARRE'!B60,'COMPTAGE 2'!B:K,8,FALSE)</f>
        <v>040802</v>
      </c>
      <c r="J116" s="9">
        <f>VLOOKUP('CODE A BARRE'!B60,'COMPTAGE 2'!B:K,9,FALSE)</f>
        <v>0</v>
      </c>
      <c r="K116" s="18" t="str">
        <f>VLOOKUP('CODE A BARRE'!B60,'COMPTAGE 2'!B:K,10,FALSE)</f>
        <v xml:space="preserve">Ecart négatif </v>
      </c>
      <c r="L116" s="10" t="e">
        <f>VLOOKUP(B116,'COMPTAGE 3'!B:M,11,FALSE)</f>
        <v>#N/A</v>
      </c>
      <c r="M116" s="20" t="e">
        <f>VLOOKUP(B116,'COMPTAGE 3'!B:M,12,FALSE)</f>
        <v>#N/A</v>
      </c>
    </row>
    <row r="117" spans="2:13" ht="20.100000000000001" customHeight="1" x14ac:dyDescent="0.25">
      <c r="B117" s="30" t="s">
        <v>699</v>
      </c>
      <c r="C117" s="16" t="str">
        <f>IFERROR(VLOOKUP(B117,'BASE INCADEA'!A:D,2,FALSE),"Non référencé")</f>
        <v>020605</v>
      </c>
      <c r="D117" s="16" t="str">
        <f>IFERROR(VLOOKUP(C117,'BASE INCADEA'!B:E,2,FALSE),"Non référencé")</f>
        <v>2</v>
      </c>
      <c r="E117" s="31" t="s">
        <v>700</v>
      </c>
      <c r="F117" s="31">
        <v>2</v>
      </c>
      <c r="G117" s="14" t="str">
        <f>IF(F117*1=D117*1,"Quantité OK",IF(D117*1&lt;F117*1,"Ecart positif","Ecart négatif")&amp;" "&amp;IF(C117*1=E117*1,"","- Article déclassé"))</f>
        <v>Quantité OK</v>
      </c>
      <c r="I117" s="18">
        <f>VLOOKUP('CODE A BARRE'!B665,'COMPTAGE 2'!B:K,8,FALSE)</f>
        <v>0</v>
      </c>
      <c r="J117" s="9">
        <f>VLOOKUP('CODE A BARRE'!B665,'COMPTAGE 2'!B:K,9,FALSE)</f>
        <v>0</v>
      </c>
      <c r="K117" s="18">
        <f>VLOOKUP('CODE A BARRE'!B665,'COMPTAGE 2'!B:K,10,FALSE)</f>
        <v>0</v>
      </c>
      <c r="L117" s="10" t="e">
        <f>VLOOKUP(B117,'COMPTAGE 3'!B:M,11,FALSE)</f>
        <v>#N/A</v>
      </c>
      <c r="M117" s="20" t="e">
        <f>VLOOKUP(B117,'COMPTAGE 3'!B:M,12,FALSE)</f>
        <v>#N/A</v>
      </c>
    </row>
    <row r="118" spans="2:13" ht="20.100000000000001" customHeight="1" x14ac:dyDescent="0.25">
      <c r="B118" s="30" t="s">
        <v>701</v>
      </c>
      <c r="C118" s="16" t="str">
        <f>IFERROR(VLOOKUP(B118,'BASE INCADEA'!A:D,2,FALSE),"Non référencé")</f>
        <v>011102</v>
      </c>
      <c r="D118" s="16" t="str">
        <f>IFERROR(VLOOKUP(C118,'BASE INCADEA'!B:E,2,FALSE),"Non référencé")</f>
        <v>18</v>
      </c>
      <c r="E118" s="31" t="s">
        <v>130</v>
      </c>
      <c r="F118" s="31">
        <v>2</v>
      </c>
      <c r="G118" s="14" t="str">
        <f>IF(F118*1=D118*1,"Quantité OK",IF(D118*1&lt;F118*1,"Ecart positif","Ecart négatif")&amp;" "&amp;IF(C118*1=E118*1,"","- Article déclassé"))</f>
        <v xml:space="preserve">Ecart négatif </v>
      </c>
      <c r="I118" s="18" t="str">
        <f>VLOOKUP('CODE A BARRE'!B196,'COMPTAGE 2'!B:K,8,FALSE)</f>
        <v/>
      </c>
      <c r="J118" s="9">
        <f>VLOOKUP('CODE A BARRE'!B196,'COMPTAGE 2'!B:K,9,FALSE)</f>
        <v>0</v>
      </c>
      <c r="K118" s="18" t="e">
        <f>VLOOKUP('CODE A BARRE'!B196,'COMPTAGE 2'!B:K,10,FALSE)</f>
        <v>#VALUE!</v>
      </c>
      <c r="L118" s="10" t="e">
        <f>VLOOKUP(B118,'COMPTAGE 3'!B:M,11,FALSE)</f>
        <v>#N/A</v>
      </c>
      <c r="M118" s="20" t="e">
        <f>VLOOKUP(B118,'COMPTAGE 3'!B:M,12,FALSE)</f>
        <v>#N/A</v>
      </c>
    </row>
    <row r="119" spans="2:13" ht="20.100000000000001" customHeight="1" x14ac:dyDescent="0.25">
      <c r="B119" s="30" t="s">
        <v>701</v>
      </c>
      <c r="C119" s="16" t="str">
        <f>IFERROR(VLOOKUP(B119,'BASE INCADEA'!A:D,2,FALSE),"Non référencé")</f>
        <v>011102</v>
      </c>
      <c r="D119" s="16" t="str">
        <f>IFERROR(VLOOKUP(C119,'BASE INCADEA'!B:E,2,FALSE),"Non référencé")</f>
        <v>18</v>
      </c>
      <c r="E119" s="31" t="s">
        <v>790</v>
      </c>
      <c r="F119" s="31">
        <v>1</v>
      </c>
      <c r="G119" s="14" t="str">
        <f>IF(F119*1=D119*1,"Quantité OK",IF(D119*1&lt;F119*1,"Ecart positif","Ecart négatif")&amp;" "&amp;IF(C119*1=E119*1,"","- Article déclassé"))</f>
        <v>Ecart négatif - Article déclassé</v>
      </c>
      <c r="I119" s="18" t="str">
        <f>VLOOKUP('CODE A BARRE'!B114,'COMPTAGE 2'!B:K,8,FALSE)</f>
        <v>015802</v>
      </c>
      <c r="J119" s="9">
        <f>VLOOKUP('CODE A BARRE'!B114,'COMPTAGE 2'!B:K,9,FALSE)</f>
        <v>0</v>
      </c>
      <c r="K119" s="18" t="str">
        <f>VLOOKUP('CODE A BARRE'!B114,'COMPTAGE 2'!B:K,10,FALSE)</f>
        <v xml:space="preserve">Ecart négatif </v>
      </c>
      <c r="L119" s="10" t="e">
        <f>VLOOKUP(B119,'COMPTAGE 3'!B:M,11,FALSE)</f>
        <v>#N/A</v>
      </c>
      <c r="M119" s="20" t="e">
        <f>VLOOKUP(B119,'COMPTAGE 3'!B:M,12,FALSE)</f>
        <v>#N/A</v>
      </c>
    </row>
    <row r="120" spans="2:13" ht="20.100000000000001" customHeight="1" x14ac:dyDescent="0.25">
      <c r="B120" s="30" t="s">
        <v>706</v>
      </c>
      <c r="C120" s="16" t="str">
        <f>IFERROR(VLOOKUP(B120,'BASE INCADEA'!A:D,2,FALSE),"Non référencé")</f>
        <v>016604</v>
      </c>
      <c r="D120" s="16" t="str">
        <f>IFERROR(VLOOKUP(C120,'BASE INCADEA'!B:E,2,FALSE),"Non référencé")</f>
        <v>1</v>
      </c>
      <c r="E120" s="31" t="s">
        <v>707</v>
      </c>
      <c r="F120" s="31">
        <v>1</v>
      </c>
      <c r="G120" s="14" t="str">
        <f>IF(F120*1=D120*1,"Quantité OK",IF(D120*1&lt;F120*1,"Ecart positif","Ecart négatif")&amp;" "&amp;IF(C120*1=E120*1,"","- Article déclassé"))</f>
        <v>Quantité OK</v>
      </c>
      <c r="I120" s="18" t="str">
        <f>VLOOKUP('CODE A BARRE'!B569,'COMPTAGE 2'!B:K,8,FALSE)</f>
        <v/>
      </c>
      <c r="J120" s="9">
        <f>VLOOKUP('CODE A BARRE'!B569,'COMPTAGE 2'!B:K,9,FALSE)</f>
        <v>0</v>
      </c>
      <c r="K120" s="18" t="e">
        <f>VLOOKUP('CODE A BARRE'!B569,'COMPTAGE 2'!B:K,10,FALSE)</f>
        <v>#VALUE!</v>
      </c>
      <c r="L120" s="10" t="e">
        <f>VLOOKUP(B120,'COMPTAGE 3'!B:M,11,FALSE)</f>
        <v>#N/A</v>
      </c>
      <c r="M120" s="20" t="e">
        <f>VLOOKUP(B120,'COMPTAGE 3'!B:M,12,FALSE)</f>
        <v>#N/A</v>
      </c>
    </row>
    <row r="121" spans="2:13" ht="20.100000000000001" customHeight="1" x14ac:dyDescent="0.25">
      <c r="B121" s="30" t="s">
        <v>709</v>
      </c>
      <c r="C121" s="16" t="str">
        <f>IFERROR(VLOOKUP(B121,'BASE INCADEA'!A:D,2,FALSE),"Non référencé")</f>
        <v>011703</v>
      </c>
      <c r="D121" s="16" t="str">
        <f>IFERROR(VLOOKUP(C121,'BASE INCADEA'!B:E,2,FALSE),"Non référencé")</f>
        <v>4</v>
      </c>
      <c r="E121" s="31" t="s">
        <v>764</v>
      </c>
      <c r="F121" s="31">
        <v>2</v>
      </c>
      <c r="G121" s="14" t="str">
        <f>IF(F121*1=D121*1,"Quantité OK",IF(D121*1&lt;F121*1,"Ecart positif","Ecart négatif")&amp;" "&amp;IF(C121*1=E121*1,"","- Article déclassé"))</f>
        <v>Ecart négatif - Article déclassé</v>
      </c>
      <c r="I121" s="18" t="str">
        <f>VLOOKUP('CODE A BARRE'!B274,'COMPTAGE 2'!B:K,8,FALSE)</f>
        <v/>
      </c>
      <c r="J121" s="9">
        <f>VLOOKUP('CODE A BARRE'!B274,'COMPTAGE 2'!B:K,9,FALSE)</f>
        <v>0</v>
      </c>
      <c r="K121" s="18" t="e">
        <f>VLOOKUP('CODE A BARRE'!B274,'COMPTAGE 2'!B:K,10,FALSE)</f>
        <v>#VALUE!</v>
      </c>
      <c r="L121" s="10" t="e">
        <f>VLOOKUP(B121,'COMPTAGE 3'!B:M,11,FALSE)</f>
        <v>#N/A</v>
      </c>
      <c r="M121" s="20" t="e">
        <f>VLOOKUP(B121,'COMPTAGE 3'!B:M,12,FALSE)</f>
        <v>#N/A</v>
      </c>
    </row>
    <row r="122" spans="2:13" ht="20.100000000000001" customHeight="1" x14ac:dyDescent="0.25">
      <c r="B122" s="30" t="s">
        <v>119</v>
      </c>
      <c r="C122" s="16" t="str">
        <f>IFERROR(VLOOKUP(B122,'BASE INCADEA'!A:D,2,FALSE),"Non référencé")</f>
        <v>010904</v>
      </c>
      <c r="D122" s="16" t="str">
        <f>IFERROR(VLOOKUP(C122,'BASE INCADEA'!B:E,2,FALSE),"Non référencé")</f>
        <v>41</v>
      </c>
      <c r="E122" s="31" t="s">
        <v>120</v>
      </c>
      <c r="F122" s="31">
        <v>41</v>
      </c>
      <c r="G122" s="14" t="str">
        <f>IF(F122*1=D122*1,"Quantité OK",IF(D122*1&lt;F122*1,"Ecart positif","Ecart négatif")&amp;" "&amp;IF(C122*1=E122*1,"","- Article déclassé"))</f>
        <v>Quantité OK</v>
      </c>
      <c r="I122" s="18" t="str">
        <f>VLOOKUP('CODE A BARRE'!B176,'COMPTAGE 2'!B:K,8,FALSE)</f>
        <v/>
      </c>
      <c r="J122" s="9">
        <f>VLOOKUP('CODE A BARRE'!B176,'COMPTAGE 2'!B:K,9,FALSE)</f>
        <v>0</v>
      </c>
      <c r="K122" s="18" t="e">
        <f>VLOOKUP('CODE A BARRE'!B176,'COMPTAGE 2'!B:K,10,FALSE)</f>
        <v>#VALUE!</v>
      </c>
      <c r="L122" s="10" t="e">
        <f>VLOOKUP(B122,'COMPTAGE 3'!B:M,11,FALSE)</f>
        <v>#N/A</v>
      </c>
      <c r="M122" s="20" t="e">
        <f>VLOOKUP(B122,'COMPTAGE 3'!B:M,12,FALSE)</f>
        <v>#N/A</v>
      </c>
    </row>
    <row r="123" spans="2:13" ht="20.100000000000001" customHeight="1" x14ac:dyDescent="0.25">
      <c r="B123" s="30" t="s">
        <v>711</v>
      </c>
      <c r="C123" s="16" t="str">
        <f>IFERROR(VLOOKUP(B123,'BASE INCADEA'!A:D,2,FALSE),"Non référencé")</f>
        <v>016405</v>
      </c>
      <c r="D123" s="16" t="str">
        <f>IFERROR(VLOOKUP(C123,'BASE INCADEA'!B:E,2,FALSE),"Non référencé")</f>
        <v>2</v>
      </c>
      <c r="E123" s="31" t="s">
        <v>608</v>
      </c>
      <c r="F123" s="31">
        <v>1</v>
      </c>
      <c r="G123" s="14" t="str">
        <f>IF(F123*1=D123*1,"Quantité OK",IF(D123*1&lt;F123*1,"Ecart positif","Ecart négatif")&amp;" "&amp;IF(C123*1=E123*1,"","- Article déclassé"))</f>
        <v xml:space="preserve">Ecart négatif </v>
      </c>
      <c r="I123" s="18" t="str">
        <f>VLOOKUP('CODE A BARRE'!B532,'COMPTAGE 2'!B:K,8,FALSE)</f>
        <v/>
      </c>
      <c r="J123" s="9">
        <f>VLOOKUP('CODE A BARRE'!B532,'COMPTAGE 2'!B:K,9,FALSE)</f>
        <v>0</v>
      </c>
      <c r="K123" s="18" t="e">
        <f>VLOOKUP('CODE A BARRE'!B532,'COMPTAGE 2'!B:K,10,FALSE)</f>
        <v>#VALUE!</v>
      </c>
      <c r="L123" s="10" t="e">
        <f>VLOOKUP(B123,'COMPTAGE 3'!B:M,11,FALSE)</f>
        <v>#N/A</v>
      </c>
      <c r="M123" s="20" t="e">
        <f>VLOOKUP(B123,'COMPTAGE 3'!B:M,12,FALSE)</f>
        <v>#N/A</v>
      </c>
    </row>
    <row r="124" spans="2:13" ht="20.100000000000001" customHeight="1" x14ac:dyDescent="0.25">
      <c r="B124" s="30" t="s">
        <v>713</v>
      </c>
      <c r="C124" s="16" t="str">
        <f>IFERROR(VLOOKUP(B124,'BASE INCADEA'!A:D,2,FALSE),"Non référencé")</f>
        <v>015004</v>
      </c>
      <c r="D124" s="16" t="str">
        <f>IFERROR(VLOOKUP(C124,'BASE INCADEA'!B:E,2,FALSE),"Non référencé")</f>
        <v>1</v>
      </c>
      <c r="E124" s="31" t="s">
        <v>714</v>
      </c>
      <c r="F124" s="31">
        <v>1</v>
      </c>
      <c r="G124" s="14" t="str">
        <f>IF(F124*1=D124*1,"Quantité OK",IF(D124*1&lt;F124*1,"Ecart positif","Ecart négatif")&amp;" "&amp;IF(C124*1=E124*1,"","- Article déclassé"))</f>
        <v>Quantité OK</v>
      </c>
      <c r="I124" s="18" t="str">
        <f>VLOOKUP('CODE A BARRE'!B339,'COMPTAGE 2'!B:K,8,FALSE)</f>
        <v/>
      </c>
      <c r="J124" s="9">
        <f>VLOOKUP('CODE A BARRE'!B339,'COMPTAGE 2'!B:K,9,FALSE)</f>
        <v>0</v>
      </c>
      <c r="K124" s="18" t="e">
        <f>VLOOKUP('CODE A BARRE'!B339,'COMPTAGE 2'!B:K,10,FALSE)</f>
        <v>#VALUE!</v>
      </c>
      <c r="L124" s="10" t="e">
        <f>VLOOKUP(B124,'COMPTAGE 3'!B:M,11,FALSE)</f>
        <v>#N/A</v>
      </c>
      <c r="M124" s="20" t="e">
        <f>VLOOKUP(B124,'COMPTAGE 3'!B:M,12,FALSE)</f>
        <v>#N/A</v>
      </c>
    </row>
    <row r="125" spans="2:13" ht="20.100000000000001" customHeight="1" x14ac:dyDescent="0.25">
      <c r="B125" s="30" t="s">
        <v>716</v>
      </c>
      <c r="C125" s="16" t="str">
        <f>IFERROR(VLOOKUP(B125,'BASE INCADEA'!A:D,2,FALSE),"Non référencé")</f>
        <v>010105</v>
      </c>
      <c r="D125" s="16" t="str">
        <f>IFERROR(VLOOKUP(C125,'BASE INCADEA'!B:E,2,FALSE),"Non référencé")</f>
        <v>1</v>
      </c>
      <c r="E125" s="31" t="s">
        <v>717</v>
      </c>
      <c r="F125" s="31">
        <v>1</v>
      </c>
      <c r="G125" s="14" t="str">
        <f>IF(F125*1=D125*1,"Quantité OK",IF(D125*1&lt;F125*1,"Ecart positif","Ecart négatif")&amp;" "&amp;IF(C125*1=E125*1,"","- Article déclassé"))</f>
        <v>Quantité OK</v>
      </c>
      <c r="I125" s="18" t="str">
        <f>VLOOKUP('CODE A BARRE'!B37,'COMPTAGE 2'!B:K,8,FALSE)</f>
        <v>015804</v>
      </c>
      <c r="J125" s="9">
        <f>VLOOKUP('CODE A BARRE'!B37,'COMPTAGE 2'!B:K,9,FALSE)</f>
        <v>0</v>
      </c>
      <c r="K125" s="18" t="str">
        <f>VLOOKUP('CODE A BARRE'!B37,'COMPTAGE 2'!B:K,10,FALSE)</f>
        <v xml:space="preserve">Ecart négatif </v>
      </c>
      <c r="L125" s="10" t="e">
        <f>VLOOKUP(B125,'COMPTAGE 3'!B:M,11,FALSE)</f>
        <v>#N/A</v>
      </c>
      <c r="M125" s="20" t="e">
        <f>VLOOKUP(B125,'COMPTAGE 3'!B:M,12,FALSE)</f>
        <v>#N/A</v>
      </c>
    </row>
    <row r="126" spans="2:13" ht="20.100000000000001" customHeight="1" x14ac:dyDescent="0.25">
      <c r="B126" s="30" t="s">
        <v>719</v>
      </c>
      <c r="C126" s="16" t="str">
        <f>IFERROR(VLOOKUP(B126,'BASE INCADEA'!A:D,2,FALSE),"Non référencé")</f>
        <v>010105</v>
      </c>
      <c r="D126" s="16" t="str">
        <f>IFERROR(VLOOKUP(C126,'BASE INCADEA'!B:E,2,FALSE),"Non référencé")</f>
        <v>1</v>
      </c>
      <c r="E126" s="31" t="s">
        <v>717</v>
      </c>
      <c r="F126" s="31">
        <v>2</v>
      </c>
      <c r="G126" s="14" t="str">
        <f>IF(F126*1=D126*1,"Quantité OK",IF(D126*1&lt;F126*1,"Ecart positif","Ecart négatif")&amp;" "&amp;IF(C126*1=E126*1,"","- Article déclassé"))</f>
        <v xml:space="preserve">Ecart positif </v>
      </c>
      <c r="I126" s="18" t="str">
        <f>VLOOKUP('CODE A BARRE'!B35,'COMPTAGE 2'!B:K,8,FALSE)</f>
        <v>010101</v>
      </c>
      <c r="J126" s="9">
        <f>VLOOKUP('CODE A BARRE'!B35,'COMPTAGE 2'!B:K,9,FALSE)</f>
        <v>0</v>
      </c>
      <c r="K126" s="18" t="str">
        <f>VLOOKUP('CODE A BARRE'!B35,'COMPTAGE 2'!B:K,10,FALSE)</f>
        <v xml:space="preserve">Ecart négatif </v>
      </c>
      <c r="L126" s="10" t="e">
        <f>VLOOKUP(B126,'COMPTAGE 3'!B:M,11,FALSE)</f>
        <v>#N/A</v>
      </c>
      <c r="M126" s="20" t="e">
        <f>VLOOKUP(B126,'COMPTAGE 3'!B:M,12,FALSE)</f>
        <v>#N/A</v>
      </c>
    </row>
    <row r="127" spans="2:13" ht="20.100000000000001" customHeight="1" x14ac:dyDescent="0.25">
      <c r="B127" s="30" t="s">
        <v>724</v>
      </c>
      <c r="C127" s="16" t="str">
        <f>IFERROR(VLOOKUP(B127,'BASE INCADEA'!A:D,2,FALSE),"Non référencé")</f>
        <v>016202</v>
      </c>
      <c r="D127" s="16" t="str">
        <f>IFERROR(VLOOKUP(C127,'BASE INCADEA'!B:E,2,FALSE),"Non référencé")</f>
        <v>1</v>
      </c>
      <c r="E127" s="31" t="s">
        <v>474</v>
      </c>
      <c r="F127" s="31">
        <v>1</v>
      </c>
      <c r="G127" s="14" t="str">
        <f>IF(F127*1=D127*1,"Quantité OK",IF(D127*1&lt;F127*1,"Ecart positif","Ecart négatif")&amp;" "&amp;IF(C127*1=E127*1,"","- Article déclassé"))</f>
        <v>Quantité OK</v>
      </c>
      <c r="I127" s="18" t="str">
        <f>VLOOKUP('CODE A BARRE'!B483,'COMPTAGE 2'!B:K,8,FALSE)</f>
        <v/>
      </c>
      <c r="J127" s="9">
        <f>VLOOKUP('CODE A BARRE'!B483,'COMPTAGE 2'!B:K,9,FALSE)</f>
        <v>0</v>
      </c>
      <c r="K127" s="18" t="e">
        <f>VLOOKUP('CODE A BARRE'!B483,'COMPTAGE 2'!B:K,10,FALSE)</f>
        <v>#VALUE!</v>
      </c>
      <c r="L127" s="10" t="e">
        <f>VLOOKUP(B127,'COMPTAGE 3'!B:M,11,FALSE)</f>
        <v>#N/A</v>
      </c>
      <c r="M127" s="20" t="e">
        <f>VLOOKUP(B127,'COMPTAGE 3'!B:M,12,FALSE)</f>
        <v>#N/A</v>
      </c>
    </row>
    <row r="128" spans="2:13" ht="20.100000000000001" customHeight="1" x14ac:dyDescent="0.25">
      <c r="B128" s="30" t="s">
        <v>726</v>
      </c>
      <c r="C128" s="16" t="str">
        <f>IFERROR(VLOOKUP(B128,'BASE INCADEA'!A:D,2,FALSE),"Non référencé")</f>
        <v>015605</v>
      </c>
      <c r="D128" s="16" t="str">
        <f>IFERROR(VLOOKUP(C128,'BASE INCADEA'!B:E,2,FALSE),"Non référencé")</f>
        <v>6</v>
      </c>
      <c r="E128" s="31" t="s">
        <v>727</v>
      </c>
      <c r="F128" s="31">
        <v>6</v>
      </c>
      <c r="G128" s="14" t="str">
        <f>IF(F128*1=D128*1,"Quantité OK",IF(D128*1&lt;F128*1,"Ecart positif","Ecart négatif")&amp;" "&amp;IF(C128*1=E128*1,"","- Article déclassé"))</f>
        <v>Quantité OK</v>
      </c>
      <c r="I128" s="18" t="str">
        <f>VLOOKUP('CODE A BARRE'!B414,'COMPTAGE 2'!B:K,8,FALSE)</f>
        <v/>
      </c>
      <c r="J128" s="9">
        <f>VLOOKUP('CODE A BARRE'!B414,'COMPTAGE 2'!B:K,9,FALSE)</f>
        <v>0</v>
      </c>
      <c r="K128" s="18" t="e">
        <f>VLOOKUP('CODE A BARRE'!B414,'COMPTAGE 2'!B:K,10,FALSE)</f>
        <v>#VALUE!</v>
      </c>
      <c r="L128" s="10" t="e">
        <f>VLOOKUP(B128,'COMPTAGE 3'!B:M,11,FALSE)</f>
        <v>#N/A</v>
      </c>
      <c r="M128" s="20" t="e">
        <f>VLOOKUP(B128,'COMPTAGE 3'!B:M,12,FALSE)</f>
        <v>#N/A</v>
      </c>
    </row>
    <row r="129" spans="2:13" ht="20.100000000000001" customHeight="1" x14ac:dyDescent="0.25">
      <c r="B129" s="30" t="s">
        <v>729</v>
      </c>
      <c r="C129" s="16" t="str">
        <f>IFERROR(VLOOKUP(B129,'BASE INCADEA'!A:D,2,FALSE),"Non référencé")</f>
        <v>015402</v>
      </c>
      <c r="D129" s="16" t="str">
        <f>IFERROR(VLOOKUP(C129,'BASE INCADEA'!B:E,2,FALSE),"Non référencé")</f>
        <v>27</v>
      </c>
      <c r="E129" s="31" t="s">
        <v>730</v>
      </c>
      <c r="F129" s="31">
        <v>22</v>
      </c>
      <c r="G129" s="14" t="str">
        <f>IF(F129*1=D129*1,"Quantité OK",IF(D129*1&lt;F129*1,"Ecart positif","Ecart négatif")&amp;" "&amp;IF(C129*1=E129*1,"","- Article déclassé"))</f>
        <v xml:space="preserve">Ecart négatif </v>
      </c>
      <c r="I129" s="18" t="str">
        <f>VLOOKUP('CODE A BARRE'!B376,'COMPTAGE 2'!B:K,8,FALSE)</f>
        <v/>
      </c>
      <c r="J129" s="9">
        <f>VLOOKUP('CODE A BARRE'!B376,'COMPTAGE 2'!B:K,9,FALSE)</f>
        <v>0</v>
      </c>
      <c r="K129" s="18" t="e">
        <f>VLOOKUP('CODE A BARRE'!B376,'COMPTAGE 2'!B:K,10,FALSE)</f>
        <v>#VALUE!</v>
      </c>
      <c r="L129" s="10" t="e">
        <f>VLOOKUP(B129,'COMPTAGE 3'!B:M,11,FALSE)</f>
        <v>#N/A</v>
      </c>
      <c r="M129" s="20" t="e">
        <f>VLOOKUP(B129,'COMPTAGE 3'!B:M,12,FALSE)</f>
        <v>#N/A</v>
      </c>
    </row>
    <row r="130" spans="2:13" ht="20.100000000000001" customHeight="1" x14ac:dyDescent="0.25">
      <c r="B130" s="30" t="s">
        <v>6143</v>
      </c>
      <c r="C130" s="16" t="str">
        <f>IFERROR(VLOOKUP(B130,'BASE INCADEA'!A:D,2,FALSE),"Non référencé")</f>
        <v>Non référencé</v>
      </c>
      <c r="D130" s="16" t="str">
        <f>IFERROR(VLOOKUP(C130,'BASE INCADEA'!B:E,2,FALSE),"Non référencé")</f>
        <v>Non référencé</v>
      </c>
      <c r="E130" s="31" t="s">
        <v>1232</v>
      </c>
      <c r="F130" s="31">
        <v>7</v>
      </c>
      <c r="G130" s="14" t="e">
        <f>IF(F130*1=D130*1,"Quantité OK",IF(D130*1&lt;F130*1,"Ecart positif","Ecart négatif")&amp;" "&amp;IF(C130*1=E130*1,"","- Article déclassé"))</f>
        <v>#VALUE!</v>
      </c>
      <c r="I130" s="18" t="str">
        <f>VLOOKUP('CODE A BARRE'!B316,'COMPTAGE 2'!B:K,8,FALSE)</f>
        <v/>
      </c>
      <c r="J130" s="9">
        <f>VLOOKUP('CODE A BARRE'!B316,'COMPTAGE 2'!B:K,9,FALSE)</f>
        <v>0</v>
      </c>
      <c r="K130" s="18" t="e">
        <f>VLOOKUP('CODE A BARRE'!B316,'COMPTAGE 2'!B:K,10,FALSE)</f>
        <v>#VALUE!</v>
      </c>
      <c r="L130" s="10" t="e">
        <f>VLOOKUP(B130,'COMPTAGE 3'!B:M,11,FALSE)</f>
        <v>#N/A</v>
      </c>
      <c r="M130" s="20" t="e">
        <f>VLOOKUP(B130,'COMPTAGE 3'!B:M,12,FALSE)</f>
        <v>#N/A</v>
      </c>
    </row>
    <row r="131" spans="2:13" ht="20.100000000000001" customHeight="1" x14ac:dyDescent="0.25">
      <c r="B131" s="30" t="s">
        <v>6149</v>
      </c>
      <c r="C131" s="16" t="str">
        <f>IFERROR(VLOOKUP(B131,'BASE INCADEA'!A:D,2,FALSE),"Non référencé")</f>
        <v>Non référencé</v>
      </c>
      <c r="D131" s="16" t="str">
        <f>IFERROR(VLOOKUP(C131,'BASE INCADEA'!B:E,2,FALSE),"Non référencé")</f>
        <v>Non référencé</v>
      </c>
      <c r="E131" s="31" t="s">
        <v>856</v>
      </c>
      <c r="F131" s="31">
        <v>43</v>
      </c>
      <c r="G131" s="14" t="e">
        <f>IF(F131*1=D131*1,"Quantité OK",IF(D131*1&lt;F131*1,"Ecart positif","Ecart négatif")&amp;" "&amp;IF(C131*1=E131*1,"","- Article déclassé"))</f>
        <v>#VALUE!</v>
      </c>
      <c r="I131" s="18" t="str">
        <f>VLOOKUP('CODE A BARRE'!B488,'COMPTAGE 2'!B:K,8,FALSE)</f>
        <v/>
      </c>
      <c r="J131" s="9">
        <f>VLOOKUP('CODE A BARRE'!B488,'COMPTAGE 2'!B:K,9,FALSE)</f>
        <v>0</v>
      </c>
      <c r="K131" s="18" t="e">
        <f>VLOOKUP('CODE A BARRE'!B488,'COMPTAGE 2'!B:K,10,FALSE)</f>
        <v>#VALUE!</v>
      </c>
      <c r="L131" s="10" t="e">
        <f>VLOOKUP(B131,'COMPTAGE 3'!B:M,11,FALSE)</f>
        <v>#N/A</v>
      </c>
      <c r="M131" s="20" t="e">
        <f>VLOOKUP(B131,'COMPTAGE 3'!B:M,12,FALSE)</f>
        <v>#N/A</v>
      </c>
    </row>
    <row r="132" spans="2:13" ht="20.100000000000001" customHeight="1" x14ac:dyDescent="0.25">
      <c r="B132" s="30" t="s">
        <v>123</v>
      </c>
      <c r="C132" s="16" t="str">
        <f>IFERROR(VLOOKUP(B132,'BASE INCADEA'!A:D,2,FALSE),"Non référencé")</f>
        <v>016201</v>
      </c>
      <c r="D132" s="16" t="str">
        <f>IFERROR(VLOOKUP(C132,'BASE INCADEA'!B:E,2,FALSE),"Non référencé")</f>
        <v>6</v>
      </c>
      <c r="E132" s="31" t="s">
        <v>124</v>
      </c>
      <c r="F132" s="31">
        <v>6</v>
      </c>
      <c r="G132" s="14" t="str">
        <f>IF(F132*1=D132*1,"Quantité OK",IF(D132*1&lt;F132*1,"Ecart positif","Ecart négatif")&amp;" "&amp;IF(C132*1=E132*1,"","- Article déclassé"))</f>
        <v>Quantité OK</v>
      </c>
      <c r="I132" s="18" t="str">
        <f>VLOOKUP('CODE A BARRE'!B478,'COMPTAGE 2'!B:K,8,FALSE)</f>
        <v/>
      </c>
      <c r="J132" s="9">
        <f>VLOOKUP('CODE A BARRE'!B478,'COMPTAGE 2'!B:K,9,FALSE)</f>
        <v>0</v>
      </c>
      <c r="K132" s="18" t="e">
        <f>VLOOKUP('CODE A BARRE'!B478,'COMPTAGE 2'!B:K,10,FALSE)</f>
        <v>#VALUE!</v>
      </c>
      <c r="L132" s="10" t="e">
        <f>VLOOKUP(B132,'COMPTAGE 3'!B:M,11,FALSE)</f>
        <v>#N/A</v>
      </c>
      <c r="M132" s="20" t="e">
        <f>VLOOKUP(B132,'COMPTAGE 3'!B:M,12,FALSE)</f>
        <v>#N/A</v>
      </c>
    </row>
    <row r="133" spans="2:13" ht="20.100000000000001" customHeight="1" x14ac:dyDescent="0.25">
      <c r="B133" s="30" t="s">
        <v>734</v>
      </c>
      <c r="C133" s="16" t="str">
        <f>IFERROR(VLOOKUP(B133,'BASE INCADEA'!A:D,2,FALSE),"Non référencé")</f>
        <v>010304</v>
      </c>
      <c r="D133" s="16" t="str">
        <f>IFERROR(VLOOKUP(C133,'BASE INCADEA'!B:E,2,FALSE),"Non référencé")</f>
        <v>4</v>
      </c>
      <c r="E133" s="31" t="s">
        <v>735</v>
      </c>
      <c r="F133" s="31">
        <v>4</v>
      </c>
      <c r="G133" s="14" t="str">
        <f>IF(F133*1=D133*1,"Quantité OK",IF(D133*1&lt;F133*1,"Ecart positif","Ecart négatif")&amp;" "&amp;IF(C133*1=E133*1,"","- Article déclassé"))</f>
        <v>Quantité OK</v>
      </c>
      <c r="I133" s="18" t="str">
        <f>VLOOKUP('CODE A BARRE'!B73,'COMPTAGE 2'!B:K,8,FALSE)</f>
        <v>024806</v>
      </c>
      <c r="J133" s="9">
        <f>VLOOKUP('CODE A BARRE'!B73,'COMPTAGE 2'!B:K,9,FALSE)</f>
        <v>0</v>
      </c>
      <c r="K133" s="18" t="str">
        <f>VLOOKUP('CODE A BARRE'!B73,'COMPTAGE 2'!B:K,10,FALSE)</f>
        <v xml:space="preserve">Ecart négatif </v>
      </c>
      <c r="L133" s="10" t="e">
        <f>VLOOKUP(B133,'COMPTAGE 3'!B:M,11,FALSE)</f>
        <v>#N/A</v>
      </c>
      <c r="M133" s="20" t="e">
        <f>VLOOKUP(B133,'COMPTAGE 3'!B:M,12,FALSE)</f>
        <v>#N/A</v>
      </c>
    </row>
    <row r="134" spans="2:13" ht="20.100000000000001" customHeight="1" x14ac:dyDescent="0.25">
      <c r="B134" s="30" t="s">
        <v>737</v>
      </c>
      <c r="C134" s="16" t="str">
        <f>IFERROR(VLOOKUP(B134,'BASE INCADEA'!A:D,2,FALSE),"Non référencé")</f>
        <v>045103</v>
      </c>
      <c r="D134" s="16" t="str">
        <f>IFERROR(VLOOKUP(C134,'BASE INCADEA'!B:E,2,FALSE),"Non référencé")</f>
        <v>178</v>
      </c>
      <c r="E134" s="31" t="s">
        <v>1870</v>
      </c>
      <c r="F134" s="31">
        <v>9</v>
      </c>
      <c r="G134" s="14" t="str">
        <f>IF(F134*1=D134*1,"Quantité OK",IF(D134*1&lt;F134*1,"Ecart positif","Ecart négatif")&amp;" "&amp;IF(C134*1=E134*1,"","- Article déclassé"))</f>
        <v>Ecart négatif - Article déclassé</v>
      </c>
      <c r="I134" s="18">
        <f>VLOOKUP('CODE A BARRE'!B2096,'COMPTAGE 2'!B:K,8,FALSE)</f>
        <v>0</v>
      </c>
      <c r="J134" s="9">
        <f>VLOOKUP('CODE A BARRE'!B2096,'COMPTAGE 2'!B:K,9,FALSE)</f>
        <v>0</v>
      </c>
      <c r="K134" s="18">
        <f>VLOOKUP('CODE A BARRE'!B2096,'COMPTAGE 2'!B:K,10,FALSE)</f>
        <v>0</v>
      </c>
      <c r="L134" s="10" t="e">
        <f>VLOOKUP(B134,'COMPTAGE 3'!B:M,11,FALSE)</f>
        <v>#N/A</v>
      </c>
      <c r="M134" s="20" t="e">
        <f>VLOOKUP(B134,'COMPTAGE 3'!B:M,12,FALSE)</f>
        <v>#N/A</v>
      </c>
    </row>
    <row r="135" spans="2:13" ht="20.100000000000001" customHeight="1" x14ac:dyDescent="0.25">
      <c r="B135" s="30" t="s">
        <v>737</v>
      </c>
      <c r="C135" s="16" t="str">
        <f>IFERROR(VLOOKUP(B135,'BASE INCADEA'!A:D,2,FALSE),"Non référencé")</f>
        <v>045103</v>
      </c>
      <c r="D135" s="16" t="str">
        <f>IFERROR(VLOOKUP(C135,'BASE INCADEA'!B:E,2,FALSE),"Non référencé")</f>
        <v>178</v>
      </c>
      <c r="E135" s="31" t="s">
        <v>6261</v>
      </c>
      <c r="F135" s="31">
        <v>110</v>
      </c>
      <c r="G135" s="14" t="str">
        <f>IF(F135*1=D135*1,"Quantité OK",IF(D135*1&lt;F135*1,"Ecart positif","Ecart négatif")&amp;" "&amp;IF(C135*1=E135*1,"","- Article déclassé"))</f>
        <v>Ecart négatif - Article déclassé</v>
      </c>
      <c r="I135" s="18">
        <f>VLOOKUP('CODE A BARRE'!B2069,'COMPTAGE 2'!B:K,8,FALSE)</f>
        <v>0</v>
      </c>
      <c r="J135" s="9">
        <f>VLOOKUP('CODE A BARRE'!B2069,'COMPTAGE 2'!B:K,9,FALSE)</f>
        <v>0</v>
      </c>
      <c r="K135" s="18">
        <f>VLOOKUP('CODE A BARRE'!B2069,'COMPTAGE 2'!B:K,10,FALSE)</f>
        <v>0</v>
      </c>
      <c r="L135" s="10" t="e">
        <f>VLOOKUP(B135,'COMPTAGE 3'!B:M,11,FALSE)</f>
        <v>#N/A</v>
      </c>
      <c r="M135" s="20" t="e">
        <f>VLOOKUP(B135,'COMPTAGE 3'!B:M,12,FALSE)</f>
        <v>#N/A</v>
      </c>
    </row>
    <row r="136" spans="2:13" ht="20.100000000000001" customHeight="1" x14ac:dyDescent="0.25">
      <c r="B136" s="30" t="s">
        <v>737</v>
      </c>
      <c r="C136" s="16" t="str">
        <f>IFERROR(VLOOKUP(B136,'BASE INCADEA'!A:D,2,FALSE),"Non référencé")</f>
        <v>045103</v>
      </c>
      <c r="D136" s="16" t="str">
        <f>IFERROR(VLOOKUP(C136,'BASE INCADEA'!B:E,2,FALSE),"Non référencé")</f>
        <v>178</v>
      </c>
      <c r="E136" s="31" t="s">
        <v>6262</v>
      </c>
      <c r="F136" s="31">
        <v>44</v>
      </c>
      <c r="G136" s="14" t="str">
        <f>IF(F136*1=D136*1,"Quantité OK",IF(D136*1&lt;F136*1,"Ecart positif","Ecart négatif")&amp;" "&amp;IF(C136*1=E136*1,"","- Article déclassé"))</f>
        <v>Ecart négatif - Article déclassé</v>
      </c>
      <c r="I136" s="18">
        <f>VLOOKUP('CODE A BARRE'!B2086,'COMPTAGE 2'!B:K,8,FALSE)</f>
        <v>0</v>
      </c>
      <c r="J136" s="9">
        <f>VLOOKUP('CODE A BARRE'!B2086,'COMPTAGE 2'!B:K,9,FALSE)</f>
        <v>0</v>
      </c>
      <c r="K136" s="18">
        <f>VLOOKUP('CODE A BARRE'!B2086,'COMPTAGE 2'!B:K,10,FALSE)</f>
        <v>0</v>
      </c>
      <c r="L136" s="10" t="e">
        <f>VLOOKUP(B136,'COMPTAGE 3'!B:M,11,FALSE)</f>
        <v>#N/A</v>
      </c>
      <c r="M136" s="20" t="e">
        <f>VLOOKUP(B136,'COMPTAGE 3'!B:M,12,FALSE)</f>
        <v>#N/A</v>
      </c>
    </row>
    <row r="137" spans="2:13" ht="20.100000000000001" customHeight="1" x14ac:dyDescent="0.25">
      <c r="B137" s="30" t="s">
        <v>741</v>
      </c>
      <c r="C137" s="16" t="str">
        <f>IFERROR(VLOOKUP(B137,'BASE INCADEA'!A:D,2,FALSE),"Non référencé")</f>
        <v>045503</v>
      </c>
      <c r="D137" s="16" t="str">
        <f>IFERROR(VLOOKUP(C137,'BASE INCADEA'!B:E,2,FALSE),"Non référencé")</f>
        <v>9</v>
      </c>
      <c r="E137" s="31" t="s">
        <v>937</v>
      </c>
      <c r="F137" s="31">
        <v>6</v>
      </c>
      <c r="G137" s="14" t="str">
        <f>IF(F137*1=D137*1,"Quantité OK",IF(D137*1&lt;F137*1,"Ecart positif","Ecart négatif")&amp;" "&amp;IF(C137*1=E137*1,"","- Article déclassé"))</f>
        <v>Ecart négatif - Article déclassé</v>
      </c>
      <c r="I137" s="18">
        <f>VLOOKUP('CODE A BARRE'!B2080,'COMPTAGE 2'!B:K,8,FALSE)</f>
        <v>0</v>
      </c>
      <c r="J137" s="9">
        <f>VLOOKUP('CODE A BARRE'!B2080,'COMPTAGE 2'!B:K,9,FALSE)</f>
        <v>0</v>
      </c>
      <c r="K137" s="18">
        <f>VLOOKUP('CODE A BARRE'!B2080,'COMPTAGE 2'!B:K,10,FALSE)</f>
        <v>0</v>
      </c>
      <c r="L137" s="10" t="e">
        <f>VLOOKUP(B137,'COMPTAGE 3'!B:M,11,FALSE)</f>
        <v>#N/A</v>
      </c>
      <c r="M137" s="20" t="e">
        <f>VLOOKUP(B137,'COMPTAGE 3'!B:M,12,FALSE)</f>
        <v>#N/A</v>
      </c>
    </row>
    <row r="138" spans="2:13" ht="20.100000000000001" customHeight="1" x14ac:dyDescent="0.25">
      <c r="B138" s="30" t="s">
        <v>741</v>
      </c>
      <c r="C138" s="16" t="str">
        <f>IFERROR(VLOOKUP(B138,'BASE INCADEA'!A:D,2,FALSE),"Non référencé")</f>
        <v>045503</v>
      </c>
      <c r="D138" s="16" t="str">
        <f>IFERROR(VLOOKUP(C138,'BASE INCADEA'!B:E,2,FALSE),"Non référencé")</f>
        <v>9</v>
      </c>
      <c r="E138" s="31" t="s">
        <v>144</v>
      </c>
      <c r="F138" s="31">
        <v>1</v>
      </c>
      <c r="G138" s="14" t="str">
        <f>IF(F138*1=D138*1,"Quantité OK",IF(D138*1&lt;F138*1,"Ecart positif","Ecart négatif")&amp;" "&amp;IF(C138*1=E138*1,"","- Article déclassé"))</f>
        <v>Ecart négatif - Article déclassé</v>
      </c>
      <c r="I138" s="18">
        <f>VLOOKUP('CODE A BARRE'!B2090,'COMPTAGE 2'!B:K,8,FALSE)</f>
        <v>0</v>
      </c>
      <c r="J138" s="9">
        <f>VLOOKUP('CODE A BARRE'!B2090,'COMPTAGE 2'!B:K,9,FALSE)</f>
        <v>0</v>
      </c>
      <c r="K138" s="18">
        <f>VLOOKUP('CODE A BARRE'!B2090,'COMPTAGE 2'!B:K,10,FALSE)</f>
        <v>0</v>
      </c>
      <c r="L138" s="10" t="e">
        <f>VLOOKUP(B138,'COMPTAGE 3'!B:M,11,FALSE)</f>
        <v>#N/A</v>
      </c>
      <c r="M138" s="20" t="e">
        <f>VLOOKUP(B138,'COMPTAGE 3'!B:M,12,FALSE)</f>
        <v>#N/A</v>
      </c>
    </row>
    <row r="139" spans="2:13" ht="20.100000000000001" customHeight="1" x14ac:dyDescent="0.25">
      <c r="B139" s="30" t="s">
        <v>746</v>
      </c>
      <c r="C139" s="16" t="str">
        <f>IFERROR(VLOOKUP(B139,'BASE INCADEA'!A:D,2,FALSE),"Non référencé")</f>
        <v>016205</v>
      </c>
      <c r="D139" s="16" t="str">
        <f>IFERROR(VLOOKUP(C139,'BASE INCADEA'!B:E,2,FALSE),"Non référencé")</f>
        <v>1</v>
      </c>
      <c r="E139" s="31" t="s">
        <v>747</v>
      </c>
      <c r="F139" s="31">
        <v>1</v>
      </c>
      <c r="G139" s="14" t="str">
        <f>IF(F139*1=D139*1,"Quantité OK",IF(D139*1&lt;F139*1,"Ecart positif","Ecart négatif")&amp;" "&amp;IF(C139*1=E139*1,"","- Article déclassé"))</f>
        <v>Quantité OK</v>
      </c>
      <c r="I139" s="18" t="str">
        <f>VLOOKUP('CODE A BARRE'!B502,'COMPTAGE 2'!B:K,8,FALSE)</f>
        <v/>
      </c>
      <c r="J139" s="9">
        <f>VLOOKUP('CODE A BARRE'!B502,'COMPTAGE 2'!B:K,9,FALSE)</f>
        <v>0</v>
      </c>
      <c r="K139" s="18" t="e">
        <f>VLOOKUP('CODE A BARRE'!B502,'COMPTAGE 2'!B:K,10,FALSE)</f>
        <v>#VALUE!</v>
      </c>
      <c r="L139" s="10" t="e">
        <f>VLOOKUP(B139,'COMPTAGE 3'!B:M,11,FALSE)</f>
        <v>#N/A</v>
      </c>
      <c r="M139" s="20" t="e">
        <f>VLOOKUP(B139,'COMPTAGE 3'!B:M,12,FALSE)</f>
        <v>#N/A</v>
      </c>
    </row>
    <row r="140" spans="2:13" ht="20.100000000000001" customHeight="1" x14ac:dyDescent="0.25">
      <c r="B140" s="30" t="s">
        <v>749</v>
      </c>
      <c r="C140" s="16" t="str">
        <f>IFERROR(VLOOKUP(B140,'BASE INCADEA'!A:D,2,FALSE),"Non référencé")</f>
        <v>015005</v>
      </c>
      <c r="D140" s="16" t="str">
        <f>IFERROR(VLOOKUP(C140,'BASE INCADEA'!B:E,2,FALSE),"Non référencé")</f>
        <v>7</v>
      </c>
      <c r="E140" s="31" t="s">
        <v>750</v>
      </c>
      <c r="F140" s="31">
        <v>7</v>
      </c>
      <c r="G140" s="14" t="str">
        <f>IF(F140*1=D140*1,"Quantité OK",IF(D140*1&lt;F140*1,"Ecart positif","Ecart négatif")&amp;" "&amp;IF(C140*1=E140*1,"","- Article déclassé"))</f>
        <v>Quantité OK</v>
      </c>
      <c r="I140" s="18" t="str">
        <f>VLOOKUP('CODE A BARRE'!B345,'COMPTAGE 2'!B:K,8,FALSE)</f>
        <v/>
      </c>
      <c r="J140" s="9">
        <f>VLOOKUP('CODE A BARRE'!B345,'COMPTAGE 2'!B:K,9,FALSE)</f>
        <v>0</v>
      </c>
      <c r="K140" s="18" t="e">
        <f>VLOOKUP('CODE A BARRE'!B345,'COMPTAGE 2'!B:K,10,FALSE)</f>
        <v>#VALUE!</v>
      </c>
      <c r="L140" s="10" t="e">
        <f>VLOOKUP(B140,'COMPTAGE 3'!B:M,11,FALSE)</f>
        <v>#N/A</v>
      </c>
      <c r="M140" s="20" t="e">
        <f>VLOOKUP(B140,'COMPTAGE 3'!B:M,12,FALSE)</f>
        <v>#N/A</v>
      </c>
    </row>
    <row r="141" spans="2:13" ht="20.100000000000001" customHeight="1" x14ac:dyDescent="0.25">
      <c r="B141" s="30" t="s">
        <v>752</v>
      </c>
      <c r="C141" s="16" t="str">
        <f>IFERROR(VLOOKUP(B141,'BASE INCADEA'!A:D,2,FALSE),"Non référencé")</f>
        <v>031003</v>
      </c>
      <c r="D141" s="16" t="str">
        <f>IFERROR(VLOOKUP(C141,'BASE INCADEA'!B:E,2,FALSE),"Non référencé")</f>
        <v>1</v>
      </c>
      <c r="E141" s="31" t="s">
        <v>753</v>
      </c>
      <c r="F141" s="31">
        <v>1</v>
      </c>
      <c r="G141" s="14" t="str">
        <f>IF(F141*1=D141*1,"Quantité OK",IF(D141*1&lt;F141*1,"Ecart positif","Ecart négatif")&amp;" "&amp;IF(C141*1=E141*1,"","- Article déclassé"))</f>
        <v>Quantité OK</v>
      </c>
      <c r="I141" s="18">
        <f>VLOOKUP('CODE A BARRE'!B1283,'COMPTAGE 2'!B:K,8,FALSE)</f>
        <v>0</v>
      </c>
      <c r="J141" s="9">
        <f>VLOOKUP('CODE A BARRE'!B1283,'COMPTAGE 2'!B:K,9,FALSE)</f>
        <v>0</v>
      </c>
      <c r="K141" s="18">
        <f>VLOOKUP('CODE A BARRE'!B1283,'COMPTAGE 2'!B:K,10,FALSE)</f>
        <v>0</v>
      </c>
      <c r="L141" s="10" t="e">
        <f>VLOOKUP(B141,'COMPTAGE 3'!B:M,11,FALSE)</f>
        <v>#N/A</v>
      </c>
      <c r="M141" s="20" t="e">
        <f>VLOOKUP(B141,'COMPTAGE 3'!B:M,12,FALSE)</f>
        <v>#N/A</v>
      </c>
    </row>
    <row r="142" spans="2:13" ht="20.100000000000001" customHeight="1" x14ac:dyDescent="0.25">
      <c r="B142" s="30" t="s">
        <v>755</v>
      </c>
      <c r="C142" s="16" t="str">
        <f>IFERROR(VLOOKUP(B142,'BASE INCADEA'!A:D,2,FALSE),"Non référencé")</f>
        <v>044903</v>
      </c>
      <c r="D142" s="16" t="str">
        <f>IFERROR(VLOOKUP(C142,'BASE INCADEA'!B:E,2,FALSE),"Non référencé")</f>
        <v>3</v>
      </c>
      <c r="E142" s="31" t="s">
        <v>756</v>
      </c>
      <c r="F142" s="31">
        <v>3</v>
      </c>
      <c r="G142" s="14" t="str">
        <f>IF(F142*1=D142*1,"Quantité OK",IF(D142*1&lt;F142*1,"Ecart positif","Ecart négatif")&amp;" "&amp;IF(C142*1=E142*1,"","- Article déclassé"))</f>
        <v>Quantité OK</v>
      </c>
      <c r="I142" s="18">
        <f>VLOOKUP('CODE A BARRE'!B2049,'COMPTAGE 2'!B:K,8,FALSE)</f>
        <v>0</v>
      </c>
      <c r="J142" s="9">
        <f>VLOOKUP('CODE A BARRE'!B2049,'COMPTAGE 2'!B:K,9,FALSE)</f>
        <v>0</v>
      </c>
      <c r="K142" s="18">
        <f>VLOOKUP('CODE A BARRE'!B2049,'COMPTAGE 2'!B:K,10,FALSE)</f>
        <v>0</v>
      </c>
      <c r="L142" s="10" t="e">
        <f>VLOOKUP(B142,'COMPTAGE 3'!B:M,11,FALSE)</f>
        <v>#N/A</v>
      </c>
      <c r="M142" s="20" t="e">
        <f>VLOOKUP(B142,'COMPTAGE 3'!B:M,12,FALSE)</f>
        <v>#N/A</v>
      </c>
    </row>
    <row r="143" spans="2:13" ht="20.100000000000001" customHeight="1" x14ac:dyDescent="0.25">
      <c r="B143" s="30" t="s">
        <v>758</v>
      </c>
      <c r="C143" s="16" t="str">
        <f>IFERROR(VLOOKUP(B143,'BASE INCADEA'!A:D,2,FALSE),"Non référencé")</f>
        <v>044104</v>
      </c>
      <c r="D143" s="16" t="str">
        <f>IFERROR(VLOOKUP(C143,'BASE INCADEA'!B:E,2,FALSE),"Non référencé")</f>
        <v>12</v>
      </c>
      <c r="E143" s="31" t="s">
        <v>674</v>
      </c>
      <c r="F143" s="31">
        <v>37</v>
      </c>
      <c r="G143" s="14" t="str">
        <f>IF(F143*1=D143*1,"Quantité OK",IF(D143*1&lt;F143*1,"Ecart positif","Ecart négatif")&amp;" "&amp;IF(C143*1=E143*1,"","- Article déclassé"))</f>
        <v xml:space="preserve">Ecart positif </v>
      </c>
      <c r="I143" s="18">
        <f>VLOOKUP('CODE A BARRE'!B1929,'COMPTAGE 2'!B:K,8,FALSE)</f>
        <v>0</v>
      </c>
      <c r="J143" s="9">
        <f>VLOOKUP('CODE A BARRE'!B1929,'COMPTAGE 2'!B:K,9,FALSE)</f>
        <v>0</v>
      </c>
      <c r="K143" s="18">
        <f>VLOOKUP('CODE A BARRE'!B1929,'COMPTAGE 2'!B:K,10,FALSE)</f>
        <v>0</v>
      </c>
      <c r="L143" s="10" t="e">
        <f>VLOOKUP(B143,'COMPTAGE 3'!B:M,11,FALSE)</f>
        <v>#N/A</v>
      </c>
      <c r="M143" s="20" t="e">
        <f>VLOOKUP(B143,'COMPTAGE 3'!B:M,12,FALSE)</f>
        <v>#N/A</v>
      </c>
    </row>
    <row r="144" spans="2:13" ht="20.100000000000001" customHeight="1" x14ac:dyDescent="0.25">
      <c r="B144" s="30" t="s">
        <v>760</v>
      </c>
      <c r="C144" s="16" t="str">
        <f>IFERROR(VLOOKUP(B144,'BASE INCADEA'!A:D,2,FALSE),"Non référencé")</f>
        <v>011705</v>
      </c>
      <c r="D144" s="16" t="str">
        <f>IFERROR(VLOOKUP(C144,'BASE INCADEA'!B:E,2,FALSE),"Non référencé")</f>
        <v>6</v>
      </c>
      <c r="E144" s="31" t="s">
        <v>761</v>
      </c>
      <c r="F144" s="31">
        <v>6</v>
      </c>
      <c r="G144" s="14" t="str">
        <f>IF(F144*1=D144*1,"Quantité OK",IF(D144*1&lt;F144*1,"Ecart positif","Ecart négatif")&amp;" "&amp;IF(C144*1=E144*1,"","- Article déclassé"))</f>
        <v>Quantité OK</v>
      </c>
      <c r="I144" s="18" t="str">
        <f>VLOOKUP('CODE A BARRE'!B284,'COMPTAGE 2'!B:K,8,FALSE)</f>
        <v/>
      </c>
      <c r="J144" s="9">
        <f>VLOOKUP('CODE A BARRE'!B284,'COMPTAGE 2'!B:K,9,FALSE)</f>
        <v>0</v>
      </c>
      <c r="K144" s="18" t="e">
        <f>VLOOKUP('CODE A BARRE'!B284,'COMPTAGE 2'!B:K,10,FALSE)</f>
        <v>#VALUE!</v>
      </c>
      <c r="L144" s="10" t="e">
        <f>VLOOKUP(B144,'COMPTAGE 3'!B:M,11,FALSE)</f>
        <v>#N/A</v>
      </c>
      <c r="M144" s="20" t="e">
        <f>VLOOKUP(B144,'COMPTAGE 3'!B:M,12,FALSE)</f>
        <v>#N/A</v>
      </c>
    </row>
    <row r="145" spans="2:13" ht="20.100000000000001" customHeight="1" x14ac:dyDescent="0.25">
      <c r="B145" s="30" t="s">
        <v>766</v>
      </c>
      <c r="C145" s="16" t="str">
        <f>IFERROR(VLOOKUP(B145,'BASE INCADEA'!A:D,2,FALSE),"Non référencé")</f>
        <v>020404</v>
      </c>
      <c r="D145" s="16" t="str">
        <f>IFERROR(VLOOKUP(C145,'BASE INCADEA'!B:E,2,FALSE),"Non référencé")</f>
        <v>3</v>
      </c>
      <c r="E145" s="31" t="s">
        <v>450</v>
      </c>
      <c r="F145" s="31">
        <v>2</v>
      </c>
      <c r="G145" s="14" t="str">
        <f>IF(F145*1=D145*1,"Quantité OK",IF(D145*1&lt;F145*1,"Ecart positif","Ecart négatif")&amp;" "&amp;IF(C145*1=E145*1,"","- Article déclassé"))</f>
        <v xml:space="preserve">Ecart négatif </v>
      </c>
      <c r="I145" s="18" t="str">
        <f>VLOOKUP('CODE A BARRE'!B628,'COMPTAGE 2'!B:K,8,FALSE)</f>
        <v/>
      </c>
      <c r="J145" s="9">
        <f>VLOOKUP('CODE A BARRE'!B628,'COMPTAGE 2'!B:K,9,FALSE)</f>
        <v>0</v>
      </c>
      <c r="K145" s="18" t="e">
        <f>VLOOKUP('CODE A BARRE'!B628,'COMPTAGE 2'!B:K,10,FALSE)</f>
        <v>#VALUE!</v>
      </c>
      <c r="L145" s="10" t="e">
        <f>VLOOKUP(B145,'COMPTAGE 3'!B:M,11,FALSE)</f>
        <v>#N/A</v>
      </c>
      <c r="M145" s="20" t="e">
        <f>VLOOKUP(B145,'COMPTAGE 3'!B:M,12,FALSE)</f>
        <v>#N/A</v>
      </c>
    </row>
    <row r="146" spans="2:13" ht="20.100000000000001" customHeight="1" x14ac:dyDescent="0.25">
      <c r="B146" s="30" t="s">
        <v>768</v>
      </c>
      <c r="C146" s="16" t="str">
        <f>IFERROR(VLOOKUP(B146,'BASE INCADEA'!A:D,2,FALSE),"Non référencé")</f>
        <v>011303</v>
      </c>
      <c r="D146" s="16" t="str">
        <f>IFERROR(VLOOKUP(C146,'BASE INCADEA'!B:E,2,FALSE),"Non référencé")</f>
        <v>15</v>
      </c>
      <c r="E146" s="31" t="s">
        <v>769</v>
      </c>
      <c r="F146" s="31">
        <v>15</v>
      </c>
      <c r="G146" s="14" t="str">
        <f>IF(F146*1=D146*1,"Quantité OK",IF(D146*1&lt;F146*1,"Ecart positif","Ecart négatif")&amp;" "&amp;IF(C146*1=E146*1,"","- Article déclassé"))</f>
        <v>Quantité OK</v>
      </c>
      <c r="I146" s="18" t="str">
        <f>VLOOKUP('CODE A BARRE'!B232,'COMPTAGE 2'!B:K,8,FALSE)</f>
        <v/>
      </c>
      <c r="J146" s="9">
        <f>VLOOKUP('CODE A BARRE'!B232,'COMPTAGE 2'!B:K,9,FALSE)</f>
        <v>0</v>
      </c>
      <c r="K146" s="18" t="e">
        <f>VLOOKUP('CODE A BARRE'!B232,'COMPTAGE 2'!B:K,10,FALSE)</f>
        <v>#VALUE!</v>
      </c>
      <c r="L146" s="10" t="e">
        <f>VLOOKUP(B146,'COMPTAGE 3'!B:M,11,FALSE)</f>
        <v>#N/A</v>
      </c>
      <c r="M146" s="20" t="e">
        <f>VLOOKUP(B146,'COMPTAGE 3'!B:M,12,FALSE)</f>
        <v>#N/A</v>
      </c>
    </row>
    <row r="147" spans="2:13" ht="20.100000000000001" customHeight="1" x14ac:dyDescent="0.25">
      <c r="B147" s="30" t="s">
        <v>771</v>
      </c>
      <c r="C147" s="16" t="str">
        <f>IFERROR(VLOOKUP(B147,'BASE INCADEA'!A:D,2,FALSE),"Non référencé")</f>
        <v>015204</v>
      </c>
      <c r="D147" s="16" t="str">
        <f>IFERROR(VLOOKUP(C147,'BASE INCADEA'!B:E,2,FALSE),"Non référencé")</f>
        <v>6</v>
      </c>
      <c r="E147" s="31" t="s">
        <v>500</v>
      </c>
      <c r="F147" s="31">
        <v>4</v>
      </c>
      <c r="G147" s="14" t="str">
        <f>IF(F147*1=D147*1,"Quantité OK",IF(D147*1&lt;F147*1,"Ecart positif","Ecart négatif")&amp;" "&amp;IF(C147*1=E147*1,"","- Article déclassé"))</f>
        <v xml:space="preserve">Ecart négatif </v>
      </c>
      <c r="I147" s="18" t="str">
        <f>VLOOKUP('CODE A BARRE'!B367,'COMPTAGE 2'!B:K,8,FALSE)</f>
        <v/>
      </c>
      <c r="J147" s="9">
        <f>VLOOKUP('CODE A BARRE'!B367,'COMPTAGE 2'!B:K,9,FALSE)</f>
        <v>0</v>
      </c>
      <c r="K147" s="18" t="e">
        <f>VLOOKUP('CODE A BARRE'!B367,'COMPTAGE 2'!B:K,10,FALSE)</f>
        <v>#VALUE!</v>
      </c>
      <c r="L147" s="10" t="e">
        <f>VLOOKUP(B147,'COMPTAGE 3'!B:M,11,FALSE)</f>
        <v>#N/A</v>
      </c>
      <c r="M147" s="20" t="e">
        <f>VLOOKUP(B147,'COMPTAGE 3'!B:M,12,FALSE)</f>
        <v>#N/A</v>
      </c>
    </row>
    <row r="148" spans="2:13" ht="20.100000000000001" customHeight="1" x14ac:dyDescent="0.25">
      <c r="B148" s="30" t="s">
        <v>773</v>
      </c>
      <c r="C148" s="16" t="str">
        <f>IFERROR(VLOOKUP(B148,'BASE INCADEA'!A:D,2,FALSE),"Non référencé")</f>
        <v>011107</v>
      </c>
      <c r="D148" s="16" t="str">
        <f>IFERROR(VLOOKUP(C148,'BASE INCADEA'!B:E,2,FALSE),"Non référencé")</f>
        <v>6</v>
      </c>
      <c r="E148" s="31" t="s">
        <v>704</v>
      </c>
      <c r="F148" s="31">
        <v>3</v>
      </c>
      <c r="G148" s="14" t="str">
        <f>IF(F148*1=D148*1,"Quantité OK",IF(D148*1&lt;F148*1,"Ecart positif","Ecart négatif")&amp;" "&amp;IF(C148*1=E148*1,"","- Article déclassé"))</f>
        <v xml:space="preserve">Ecart négatif </v>
      </c>
      <c r="I148" s="18" t="str">
        <f>VLOOKUP('CODE A BARRE'!B219,'COMPTAGE 2'!B:K,8,FALSE)</f>
        <v/>
      </c>
      <c r="J148" s="9">
        <f>VLOOKUP('CODE A BARRE'!B219,'COMPTAGE 2'!B:K,9,FALSE)</f>
        <v>0</v>
      </c>
      <c r="K148" s="18" t="e">
        <f>VLOOKUP('CODE A BARRE'!B219,'COMPTAGE 2'!B:K,10,FALSE)</f>
        <v>#VALUE!</v>
      </c>
      <c r="L148" s="10" t="e">
        <f>VLOOKUP(B148,'COMPTAGE 3'!B:M,11,FALSE)</f>
        <v>#N/A</v>
      </c>
      <c r="M148" s="20" t="e">
        <f>VLOOKUP(B148,'COMPTAGE 3'!B:M,12,FALSE)</f>
        <v>#N/A</v>
      </c>
    </row>
    <row r="149" spans="2:13" ht="20.100000000000001" customHeight="1" x14ac:dyDescent="0.25">
      <c r="B149" s="30" t="s">
        <v>777</v>
      </c>
      <c r="C149" s="16" t="str">
        <f>IFERROR(VLOOKUP(B149,'BASE INCADEA'!A:D,2,FALSE),"Non référencé")</f>
        <v>010304</v>
      </c>
      <c r="D149" s="16" t="str">
        <f>IFERROR(VLOOKUP(C149,'BASE INCADEA'!B:E,2,FALSE),"Non référencé")</f>
        <v>4</v>
      </c>
      <c r="E149" s="31" t="s">
        <v>735</v>
      </c>
      <c r="F149" s="31">
        <v>4</v>
      </c>
      <c r="G149" s="14" t="str">
        <f>IF(F149*1=D149*1,"Quantité OK",IF(D149*1&lt;F149*1,"Ecart positif","Ecart négatif")&amp;" "&amp;IF(C149*1=E149*1,"","- Article déclassé"))</f>
        <v>Quantité OK</v>
      </c>
      <c r="I149" s="18" t="str">
        <f>VLOOKUP('CODE A BARRE'!B75,'COMPTAGE 2'!B:K,8,FALSE)</f>
        <v>025005</v>
      </c>
      <c r="J149" s="9">
        <f>VLOOKUP('CODE A BARRE'!B75,'COMPTAGE 2'!B:K,9,FALSE)</f>
        <v>0</v>
      </c>
      <c r="K149" s="18" t="str">
        <f>VLOOKUP('CODE A BARRE'!B75,'COMPTAGE 2'!B:K,10,FALSE)</f>
        <v xml:space="preserve">Ecart négatif </v>
      </c>
      <c r="L149" s="10" t="e">
        <f>VLOOKUP(B149,'COMPTAGE 3'!B:M,11,FALSE)</f>
        <v>#N/A</v>
      </c>
      <c r="M149" s="20" t="e">
        <f>VLOOKUP(B149,'COMPTAGE 3'!B:M,12,FALSE)</f>
        <v>#N/A</v>
      </c>
    </row>
    <row r="150" spans="2:13" ht="20.100000000000001" customHeight="1" x14ac:dyDescent="0.25">
      <c r="B150" s="30" t="s">
        <v>779</v>
      </c>
      <c r="C150" s="16" t="str">
        <f>IFERROR(VLOOKUP(B150,'BASE INCADEA'!A:D,2,FALSE),"Non référencé")</f>
        <v>010306</v>
      </c>
      <c r="D150" s="16" t="str">
        <f>IFERROR(VLOOKUP(C150,'BASE INCADEA'!B:E,2,FALSE),"Non référencé")</f>
        <v>1</v>
      </c>
      <c r="E150" s="31" t="s">
        <v>301</v>
      </c>
      <c r="F150" s="31">
        <v>9</v>
      </c>
      <c r="G150" s="14" t="str">
        <f>IF(F150*1=D150*1,"Quantité OK",IF(D150*1&lt;F150*1,"Ecart positif","Ecart négatif")&amp;" "&amp;IF(C150*1=E150*1,"","- Article déclassé"))</f>
        <v xml:space="preserve">Ecart positif </v>
      </c>
      <c r="I150" s="18" t="str">
        <f>VLOOKUP('CODE A BARRE'!B82,'COMPTAGE 2'!B:K,8,FALSE)</f>
        <v>025204</v>
      </c>
      <c r="J150" s="9">
        <f>VLOOKUP('CODE A BARRE'!B82,'COMPTAGE 2'!B:K,9,FALSE)</f>
        <v>0</v>
      </c>
      <c r="K150" s="18" t="str">
        <f>VLOOKUP('CODE A BARRE'!B82,'COMPTAGE 2'!B:K,10,FALSE)</f>
        <v xml:space="preserve">Ecart négatif </v>
      </c>
      <c r="L150" s="10" t="e">
        <f>VLOOKUP(B150,'COMPTAGE 3'!B:M,11,FALSE)</f>
        <v>#N/A</v>
      </c>
      <c r="M150" s="20" t="e">
        <f>VLOOKUP(B150,'COMPTAGE 3'!B:M,12,FALSE)</f>
        <v>#N/A</v>
      </c>
    </row>
    <row r="151" spans="2:13" ht="20.100000000000001" customHeight="1" x14ac:dyDescent="0.25">
      <c r="B151" s="30" t="s">
        <v>780</v>
      </c>
      <c r="C151" s="16" t="str">
        <f>IFERROR(VLOOKUP(B151,'BASE INCADEA'!A:D,2,FALSE),"Non référencé")</f>
        <v>010902</v>
      </c>
      <c r="D151" s="16" t="str">
        <f>IFERROR(VLOOKUP(C151,'BASE INCADEA'!B:E,2,FALSE),"Non référencé")</f>
        <v>5</v>
      </c>
      <c r="E151" s="31" t="s">
        <v>781</v>
      </c>
      <c r="F151" s="31">
        <v>5</v>
      </c>
      <c r="G151" s="14" t="str">
        <f>IF(F151*1=D151*1,"Quantité OK",IF(D151*1&lt;F151*1,"Ecart positif","Ecart négatif")&amp;" "&amp;IF(C151*1=E151*1,"","- Article déclassé"))</f>
        <v>Quantité OK</v>
      </c>
      <c r="I151" s="18" t="str">
        <f>VLOOKUP('CODE A BARRE'!B164,'COMPTAGE 2'!B:K,8,FALSE)</f>
        <v/>
      </c>
      <c r="J151" s="9">
        <f>VLOOKUP('CODE A BARRE'!B164,'COMPTAGE 2'!B:K,9,FALSE)</f>
        <v>0</v>
      </c>
      <c r="K151" s="18" t="e">
        <f>VLOOKUP('CODE A BARRE'!B164,'COMPTAGE 2'!B:K,10,FALSE)</f>
        <v>#VALUE!</v>
      </c>
      <c r="L151" s="10" t="e">
        <f>VLOOKUP(B151,'COMPTAGE 3'!B:M,11,FALSE)</f>
        <v>#N/A</v>
      </c>
      <c r="M151" s="20" t="e">
        <f>VLOOKUP(B151,'COMPTAGE 3'!B:M,12,FALSE)</f>
        <v>#N/A</v>
      </c>
    </row>
    <row r="152" spans="2:13" ht="20.100000000000001" customHeight="1" x14ac:dyDescent="0.25">
      <c r="B152" s="30" t="s">
        <v>783</v>
      </c>
      <c r="C152" s="16" t="str">
        <f>IFERROR(VLOOKUP(B152,'BASE INCADEA'!A:D,2,FALSE),"Non référencé")</f>
        <v>010904</v>
      </c>
      <c r="D152" s="16" t="str">
        <f>IFERROR(VLOOKUP(C152,'BASE INCADEA'!B:E,2,FALSE),"Non référencé")</f>
        <v>41</v>
      </c>
      <c r="E152" s="31" t="s">
        <v>120</v>
      </c>
      <c r="F152" s="31">
        <v>1</v>
      </c>
      <c r="G152" s="14" t="str">
        <f>IF(F152*1=D152*1,"Quantité OK",IF(D152*1&lt;F152*1,"Ecart positif","Ecart négatif")&amp;" "&amp;IF(C152*1=E152*1,"","- Article déclassé"))</f>
        <v xml:space="preserve">Ecart négatif </v>
      </c>
      <c r="I152" s="18" t="str">
        <f>VLOOKUP('CODE A BARRE'!B173,'COMPTAGE 2'!B:K,8,FALSE)</f>
        <v/>
      </c>
      <c r="J152" s="9">
        <f>VLOOKUP('CODE A BARRE'!B173,'COMPTAGE 2'!B:K,9,FALSE)</f>
        <v>0</v>
      </c>
      <c r="K152" s="18" t="e">
        <f>VLOOKUP('CODE A BARRE'!B173,'COMPTAGE 2'!B:K,10,FALSE)</f>
        <v>#VALUE!</v>
      </c>
      <c r="L152" s="10" t="e">
        <f>VLOOKUP(B152,'COMPTAGE 3'!B:M,11,FALSE)</f>
        <v>#N/A</v>
      </c>
      <c r="M152" s="20" t="e">
        <f>VLOOKUP(B152,'COMPTAGE 3'!B:M,12,FALSE)</f>
        <v>#N/A</v>
      </c>
    </row>
    <row r="153" spans="2:13" ht="20.100000000000001" customHeight="1" x14ac:dyDescent="0.25">
      <c r="B153" s="30" t="s">
        <v>785</v>
      </c>
      <c r="C153" s="16" t="str">
        <f>IFERROR(VLOOKUP(B153,'BASE INCADEA'!A:D,2,FALSE),"Non référencé")</f>
        <v>011304</v>
      </c>
      <c r="D153" s="16" t="str">
        <f>IFERROR(VLOOKUP(C153,'BASE INCADEA'!B:E,2,FALSE),"Non référencé")</f>
        <v>1</v>
      </c>
      <c r="E153" s="31" t="s">
        <v>614</v>
      </c>
      <c r="F153" s="31">
        <v>2</v>
      </c>
      <c r="G153" s="14" t="str">
        <f>IF(F153*1=D153*1,"Quantité OK",IF(D153*1&lt;F153*1,"Ecart positif","Ecart négatif")&amp;" "&amp;IF(C153*1=E153*1,"","- Article déclassé"))</f>
        <v xml:space="preserve">Ecart positif </v>
      </c>
      <c r="I153" s="18" t="str">
        <f>VLOOKUP('CODE A BARRE'!B240,'COMPTAGE 2'!B:K,8,FALSE)</f>
        <v/>
      </c>
      <c r="J153" s="9">
        <f>VLOOKUP('CODE A BARRE'!B240,'COMPTAGE 2'!B:K,9,FALSE)</f>
        <v>0</v>
      </c>
      <c r="K153" s="18" t="e">
        <f>VLOOKUP('CODE A BARRE'!B240,'COMPTAGE 2'!B:K,10,FALSE)</f>
        <v>#VALUE!</v>
      </c>
      <c r="L153" s="10" t="e">
        <f>VLOOKUP(B153,'COMPTAGE 3'!B:M,11,FALSE)</f>
        <v>#N/A</v>
      </c>
      <c r="M153" s="20" t="e">
        <f>VLOOKUP(B153,'COMPTAGE 3'!B:M,12,FALSE)</f>
        <v>#N/A</v>
      </c>
    </row>
    <row r="154" spans="2:13" ht="20.100000000000001" customHeight="1" x14ac:dyDescent="0.25">
      <c r="B154" s="30" t="s">
        <v>787</v>
      </c>
      <c r="C154" s="16" t="str">
        <f>IFERROR(VLOOKUP(B154,'BASE INCADEA'!A:D,2,FALSE),"Non référencé")</f>
        <v>011105</v>
      </c>
      <c r="D154" s="16" t="str">
        <f>IFERROR(VLOOKUP(C154,'BASE INCADEA'!B:E,2,FALSE),"Non référencé")</f>
        <v>1</v>
      </c>
      <c r="E154" s="31" t="s">
        <v>423</v>
      </c>
      <c r="F154" s="31">
        <v>2</v>
      </c>
      <c r="G154" s="14" t="str">
        <f>IF(F154*1=D154*1,"Quantité OK",IF(D154*1&lt;F154*1,"Ecart positif","Ecart négatif")&amp;" "&amp;IF(C154*1=E154*1,"","- Article déclassé"))</f>
        <v xml:space="preserve">Ecart positif </v>
      </c>
      <c r="I154" s="18" t="str">
        <f>VLOOKUP('CODE A BARRE'!B212,'COMPTAGE 2'!B:K,8,FALSE)</f>
        <v/>
      </c>
      <c r="J154" s="9">
        <f>VLOOKUP('CODE A BARRE'!B212,'COMPTAGE 2'!B:K,9,FALSE)</f>
        <v>0</v>
      </c>
      <c r="K154" s="18" t="e">
        <f>VLOOKUP('CODE A BARRE'!B212,'COMPTAGE 2'!B:K,10,FALSE)</f>
        <v>#VALUE!</v>
      </c>
      <c r="L154" s="10" t="e">
        <f>VLOOKUP(B154,'COMPTAGE 3'!B:M,11,FALSE)</f>
        <v>#N/A</v>
      </c>
      <c r="M154" s="20" t="e">
        <f>VLOOKUP(B154,'COMPTAGE 3'!B:M,12,FALSE)</f>
        <v>#N/A</v>
      </c>
    </row>
    <row r="155" spans="2:13" ht="20.100000000000001" customHeight="1" x14ac:dyDescent="0.25">
      <c r="B155" s="30" t="s">
        <v>789</v>
      </c>
      <c r="C155" s="16" t="str">
        <f>IFERROR(VLOOKUP(B155,'BASE INCADEA'!A:D,2,FALSE),"Non référencé")</f>
        <v>010505</v>
      </c>
      <c r="D155" s="16" t="str">
        <f>IFERROR(VLOOKUP(C155,'BASE INCADEA'!B:E,2,FALSE),"Non référencé")</f>
        <v>3</v>
      </c>
      <c r="E155" s="31" t="s">
        <v>790</v>
      </c>
      <c r="F155" s="31">
        <v>3</v>
      </c>
      <c r="G155" s="14" t="str">
        <f>IF(F155*1=D155*1,"Quantité OK",IF(D155*1&lt;F155*1,"Ecart positif","Ecart négatif")&amp;" "&amp;IF(C155*1=E155*1,"","- Article déclassé"))</f>
        <v>Quantité OK</v>
      </c>
      <c r="I155" s="18" t="str">
        <f>VLOOKUP('CODE A BARRE'!B115,'COMPTAGE 2'!B:K,8,FALSE)</f>
        <v>016003</v>
      </c>
      <c r="J155" s="9">
        <f>VLOOKUP('CODE A BARRE'!B115,'COMPTAGE 2'!B:K,9,FALSE)</f>
        <v>0</v>
      </c>
      <c r="K155" s="18" t="str">
        <f>VLOOKUP('CODE A BARRE'!B115,'COMPTAGE 2'!B:K,10,FALSE)</f>
        <v xml:space="preserve">Ecart négatif </v>
      </c>
      <c r="L155" s="10" t="e">
        <f>VLOOKUP(B155,'COMPTAGE 3'!B:M,11,FALSE)</f>
        <v>#N/A</v>
      </c>
      <c r="M155" s="20" t="e">
        <f>VLOOKUP(B155,'COMPTAGE 3'!B:M,12,FALSE)</f>
        <v>#N/A</v>
      </c>
    </row>
    <row r="156" spans="2:13" ht="20.100000000000001" customHeight="1" x14ac:dyDescent="0.25">
      <c r="B156" s="30" t="s">
        <v>792</v>
      </c>
      <c r="C156" s="16" t="str">
        <f>IFERROR(VLOOKUP(B156,'BASE INCADEA'!A:D,2,FALSE),"Non référencé")</f>
        <v>010905</v>
      </c>
      <c r="D156" s="16" t="str">
        <f>IFERROR(VLOOKUP(C156,'BASE INCADEA'!B:E,2,FALSE),"Non référencé")</f>
        <v>1</v>
      </c>
      <c r="E156" s="31" t="s">
        <v>1630</v>
      </c>
      <c r="F156" s="31">
        <v>1</v>
      </c>
      <c r="G156" s="14" t="str">
        <f>IF(F156*1=D156*1,"Quantité OK",IF(D156*1&lt;F156*1,"Ecart positif","Ecart négatif")&amp;" "&amp;IF(C156*1=E156*1,"","- Article déclassé"))</f>
        <v>Quantité OK</v>
      </c>
      <c r="I156" s="18" t="str">
        <f>VLOOKUP('CODE A BARRE'!B181,'COMPTAGE 2'!B:K,8,FALSE)</f>
        <v/>
      </c>
      <c r="J156" s="9">
        <f>VLOOKUP('CODE A BARRE'!B181,'COMPTAGE 2'!B:K,9,FALSE)</f>
        <v>0</v>
      </c>
      <c r="K156" s="18" t="e">
        <f>VLOOKUP('CODE A BARRE'!B181,'COMPTAGE 2'!B:K,10,FALSE)</f>
        <v>#VALUE!</v>
      </c>
      <c r="L156" s="10" t="e">
        <f>VLOOKUP(B156,'COMPTAGE 3'!B:M,11,FALSE)</f>
        <v>#N/A</v>
      </c>
      <c r="M156" s="20" t="e">
        <f>VLOOKUP(B156,'COMPTAGE 3'!B:M,12,FALSE)</f>
        <v>#N/A</v>
      </c>
    </row>
    <row r="157" spans="2:13" ht="20.100000000000001" customHeight="1" x14ac:dyDescent="0.25">
      <c r="B157" s="30" t="s">
        <v>795</v>
      </c>
      <c r="C157" s="16" t="str">
        <f>IFERROR(VLOOKUP(B157,'BASE INCADEA'!A:D,2,FALSE),"Non référencé")</f>
        <v>011906</v>
      </c>
      <c r="D157" s="16" t="str">
        <f>IFERROR(VLOOKUP(C157,'BASE INCADEA'!B:E,2,FALSE),"Non référencé")</f>
        <v>4</v>
      </c>
      <c r="E157" s="31" t="s">
        <v>796</v>
      </c>
      <c r="F157" s="31">
        <v>4</v>
      </c>
      <c r="G157" s="14" t="str">
        <f>IF(F157*1=D157*1,"Quantité OK",IF(D157*1&lt;F157*1,"Ecart positif","Ecart négatif")&amp;" "&amp;IF(C157*1=E157*1,"","- Article déclassé"))</f>
        <v>Quantité OK</v>
      </c>
      <c r="I157" s="18" t="str">
        <f>VLOOKUP('CODE A BARRE'!B305,'COMPTAGE 2'!B:K,8,FALSE)</f>
        <v/>
      </c>
      <c r="J157" s="9">
        <f>VLOOKUP('CODE A BARRE'!B305,'COMPTAGE 2'!B:K,9,FALSE)</f>
        <v>0</v>
      </c>
      <c r="K157" s="18" t="e">
        <f>VLOOKUP('CODE A BARRE'!B305,'COMPTAGE 2'!B:K,10,FALSE)</f>
        <v>#VALUE!</v>
      </c>
      <c r="L157" s="10" t="e">
        <f>VLOOKUP(B157,'COMPTAGE 3'!B:M,11,FALSE)</f>
        <v>#N/A</v>
      </c>
      <c r="M157" s="20" t="e">
        <f>VLOOKUP(B157,'COMPTAGE 3'!B:M,12,FALSE)</f>
        <v>#N/A</v>
      </c>
    </row>
    <row r="158" spans="2:13" ht="20.100000000000001" customHeight="1" x14ac:dyDescent="0.25">
      <c r="B158" s="30" t="s">
        <v>798</v>
      </c>
      <c r="C158" s="16" t="str">
        <f>IFERROR(VLOOKUP(B158,'BASE INCADEA'!A:D,2,FALSE),"Non référencé")</f>
        <v>015804</v>
      </c>
      <c r="D158" s="16" t="str">
        <f>IFERROR(VLOOKUP(C158,'BASE INCADEA'!B:E,2,FALSE),"Non référencé")</f>
        <v>1</v>
      </c>
      <c r="E158" s="31" t="s">
        <v>96</v>
      </c>
      <c r="F158" s="31">
        <v>18</v>
      </c>
      <c r="G158" s="14" t="str">
        <f>IF(F158*1=D158*1,"Quantité OK",IF(D158*1&lt;F158*1,"Ecart positif","Ecart négatif")&amp;" "&amp;IF(C158*1=E158*1,"","- Article déclassé"))</f>
        <v xml:space="preserve">Ecart positif </v>
      </c>
      <c r="I158" s="18" t="str">
        <f>VLOOKUP('CODE A BARRE'!B438,'COMPTAGE 2'!B:K,8,FALSE)</f>
        <v/>
      </c>
      <c r="J158" s="9">
        <f>VLOOKUP('CODE A BARRE'!B438,'COMPTAGE 2'!B:K,9,FALSE)</f>
        <v>0</v>
      </c>
      <c r="K158" s="18" t="e">
        <f>VLOOKUP('CODE A BARRE'!B438,'COMPTAGE 2'!B:K,10,FALSE)</f>
        <v>#VALUE!</v>
      </c>
      <c r="L158" s="10" t="e">
        <f>VLOOKUP(B158,'COMPTAGE 3'!B:M,11,FALSE)</f>
        <v>#N/A</v>
      </c>
      <c r="M158" s="20" t="e">
        <f>VLOOKUP(B158,'COMPTAGE 3'!B:M,12,FALSE)</f>
        <v>#N/A</v>
      </c>
    </row>
    <row r="159" spans="2:13" ht="20.100000000000001" customHeight="1" x14ac:dyDescent="0.25">
      <c r="B159" s="30" t="s">
        <v>801</v>
      </c>
      <c r="C159" s="16" t="str">
        <f>IFERROR(VLOOKUP(B159,'BASE INCADEA'!A:D,2,FALSE),"Non référencé")</f>
        <v>023704</v>
      </c>
      <c r="D159" s="16" t="str">
        <f>IFERROR(VLOOKUP(C159,'BASE INCADEA'!B:E,2,FALSE),"Non référencé")</f>
        <v>1</v>
      </c>
      <c r="E159" s="31" t="s">
        <v>617</v>
      </c>
      <c r="F159" s="31">
        <v>2</v>
      </c>
      <c r="G159" s="14" t="str">
        <f>IF(F159*1=D159*1,"Quantité OK",IF(D159*1&lt;F159*1,"Ecart positif","Ecart négatif")&amp;" "&amp;IF(C159*1=E159*1,"","- Article déclassé"))</f>
        <v xml:space="preserve">Ecart positif </v>
      </c>
      <c r="I159" s="18">
        <f>VLOOKUP('CODE A BARRE'!B795,'COMPTAGE 2'!B:K,8,FALSE)</f>
        <v>0</v>
      </c>
      <c r="J159" s="9">
        <f>VLOOKUP('CODE A BARRE'!B795,'COMPTAGE 2'!B:K,9,FALSE)</f>
        <v>0</v>
      </c>
      <c r="K159" s="18">
        <f>VLOOKUP('CODE A BARRE'!B795,'COMPTAGE 2'!B:K,10,FALSE)</f>
        <v>0</v>
      </c>
      <c r="L159" s="10" t="e">
        <f>VLOOKUP(B159,'COMPTAGE 3'!B:M,11,FALSE)</f>
        <v>#N/A</v>
      </c>
      <c r="M159" s="20" t="e">
        <f>VLOOKUP(B159,'COMPTAGE 3'!B:M,12,FALSE)</f>
        <v>#N/A</v>
      </c>
    </row>
    <row r="160" spans="2:13" ht="20.100000000000001" customHeight="1" x14ac:dyDescent="0.25">
      <c r="B160" s="30" t="s">
        <v>805</v>
      </c>
      <c r="C160" s="16" t="str">
        <f>IFERROR(VLOOKUP(B160,'BASE INCADEA'!A:D,2,FALSE),"Non référencé")</f>
        <v>011903</v>
      </c>
      <c r="D160" s="16" t="str">
        <f>IFERROR(VLOOKUP(C160,'BASE INCADEA'!B:E,2,FALSE),"Non référencé")</f>
        <v>2</v>
      </c>
      <c r="E160" s="31" t="s">
        <v>806</v>
      </c>
      <c r="F160" s="31">
        <v>2</v>
      </c>
      <c r="G160" s="14" t="str">
        <f>IF(F160*1=D160*1,"Quantité OK",IF(D160*1&lt;F160*1,"Ecart positif","Ecart négatif")&amp;" "&amp;IF(C160*1=E160*1,"","- Article déclassé"))</f>
        <v>Quantité OK</v>
      </c>
      <c r="I160" s="18" t="str">
        <f>VLOOKUP('CODE A BARRE'!B294,'COMPTAGE 2'!B:K,8,FALSE)</f>
        <v/>
      </c>
      <c r="J160" s="9">
        <f>VLOOKUP('CODE A BARRE'!B294,'COMPTAGE 2'!B:K,9,FALSE)</f>
        <v>0</v>
      </c>
      <c r="K160" s="18" t="e">
        <f>VLOOKUP('CODE A BARRE'!B294,'COMPTAGE 2'!B:K,10,FALSE)</f>
        <v>#VALUE!</v>
      </c>
      <c r="L160" s="10" t="e">
        <f>VLOOKUP(B160,'COMPTAGE 3'!B:M,11,FALSE)</f>
        <v>#N/A</v>
      </c>
      <c r="M160" s="20" t="e">
        <f>VLOOKUP(B160,'COMPTAGE 3'!B:M,12,FALSE)</f>
        <v>#N/A</v>
      </c>
    </row>
    <row r="161" spans="2:13" ht="20.100000000000001" customHeight="1" x14ac:dyDescent="0.25">
      <c r="B161" s="30" t="s">
        <v>129</v>
      </c>
      <c r="C161" s="16" t="str">
        <f>IFERROR(VLOOKUP(B161,'BASE INCADEA'!A:D,2,FALSE),"Non référencé")</f>
        <v>011102</v>
      </c>
      <c r="D161" s="16" t="str">
        <f>IFERROR(VLOOKUP(C161,'BASE INCADEA'!B:E,2,FALSE),"Non référencé")</f>
        <v>18</v>
      </c>
      <c r="E161" s="31" t="s">
        <v>130</v>
      </c>
      <c r="F161" s="31">
        <v>20</v>
      </c>
      <c r="G161" s="14" t="str">
        <f>IF(F161*1=D161*1,"Quantité OK",IF(D161*1&lt;F161*1,"Ecart positif","Ecart négatif")&amp;" "&amp;IF(C161*1=E161*1,"","- Article déclassé"))</f>
        <v xml:space="preserve">Ecart positif </v>
      </c>
      <c r="I161" s="18" t="str">
        <f>VLOOKUP('CODE A BARRE'!B195,'COMPTAGE 2'!B:K,8,FALSE)</f>
        <v/>
      </c>
      <c r="J161" s="9">
        <f>VLOOKUP('CODE A BARRE'!B195,'COMPTAGE 2'!B:K,9,FALSE)</f>
        <v>0</v>
      </c>
      <c r="K161" s="18" t="e">
        <f>VLOOKUP('CODE A BARRE'!B195,'COMPTAGE 2'!B:K,10,FALSE)</f>
        <v>#VALUE!</v>
      </c>
      <c r="L161" s="10" t="e">
        <f>VLOOKUP(B161,'COMPTAGE 3'!B:M,11,FALSE)</f>
        <v>#N/A</v>
      </c>
      <c r="M161" s="20" t="e">
        <f>VLOOKUP(B161,'COMPTAGE 3'!B:M,12,FALSE)</f>
        <v>#N/A</v>
      </c>
    </row>
    <row r="162" spans="2:13" ht="20.100000000000001" customHeight="1" x14ac:dyDescent="0.25">
      <c r="B162" s="30" t="s">
        <v>812</v>
      </c>
      <c r="C162" s="16" t="str">
        <f>IFERROR(VLOOKUP(B162,'BASE INCADEA'!A:D,2,FALSE),"Non référencé")</f>
        <v>015401</v>
      </c>
      <c r="D162" s="16" t="str">
        <f>IFERROR(VLOOKUP(C162,'BASE INCADEA'!B:E,2,FALSE),"Non référencé")</f>
        <v>38</v>
      </c>
      <c r="E162" s="31" t="s">
        <v>813</v>
      </c>
      <c r="F162" s="31">
        <v>34</v>
      </c>
      <c r="G162" s="14" t="str">
        <f>IF(F162*1=D162*1,"Quantité OK",IF(D162*1&lt;F162*1,"Ecart positif","Ecart négatif")&amp;" "&amp;IF(C162*1=E162*1,"","- Article déclassé"))</f>
        <v xml:space="preserve">Ecart négatif </v>
      </c>
      <c r="I162" s="18" t="str">
        <f>VLOOKUP('CODE A BARRE'!B373,'COMPTAGE 2'!B:K,8,FALSE)</f>
        <v/>
      </c>
      <c r="J162" s="9">
        <f>VLOOKUP('CODE A BARRE'!B373,'COMPTAGE 2'!B:K,9,FALSE)</f>
        <v>0</v>
      </c>
      <c r="K162" s="18" t="e">
        <f>VLOOKUP('CODE A BARRE'!B373,'COMPTAGE 2'!B:K,10,FALSE)</f>
        <v>#VALUE!</v>
      </c>
      <c r="L162" s="10" t="e">
        <f>VLOOKUP(B162,'COMPTAGE 3'!B:M,11,FALSE)</f>
        <v>#N/A</v>
      </c>
      <c r="M162" s="20" t="e">
        <f>VLOOKUP(B162,'COMPTAGE 3'!B:M,12,FALSE)</f>
        <v>#N/A</v>
      </c>
    </row>
    <row r="163" spans="2:13" ht="20.100000000000001" customHeight="1" x14ac:dyDescent="0.25">
      <c r="B163" s="30" t="s">
        <v>812</v>
      </c>
      <c r="C163" s="16" t="str">
        <f>IFERROR(VLOOKUP(B163,'BASE INCADEA'!A:D,2,FALSE),"Non référencé")</f>
        <v>015401</v>
      </c>
      <c r="D163" s="16" t="str">
        <f>IFERROR(VLOOKUP(C163,'BASE INCADEA'!B:E,2,FALSE),"Non référencé")</f>
        <v>38</v>
      </c>
      <c r="E163" s="31" t="s">
        <v>831</v>
      </c>
      <c r="F163" s="31">
        <v>3</v>
      </c>
      <c r="G163" s="14" t="str">
        <f>IF(F163*1=D163*1,"Quantité OK",IF(D163*1&lt;F163*1,"Ecart positif","Ecart négatif")&amp;" "&amp;IF(C163*1=E163*1,"","- Article déclassé"))</f>
        <v>Ecart négatif - Article déclassé</v>
      </c>
      <c r="I163" s="18" t="str">
        <f>VLOOKUP('CODE A BARRE'!B390,'COMPTAGE 2'!B:K,8,FALSE)</f>
        <v/>
      </c>
      <c r="J163" s="9">
        <f>VLOOKUP('CODE A BARRE'!B390,'COMPTAGE 2'!B:K,9,FALSE)</f>
        <v>0</v>
      </c>
      <c r="K163" s="18" t="e">
        <f>VLOOKUP('CODE A BARRE'!B390,'COMPTAGE 2'!B:K,10,FALSE)</f>
        <v>#VALUE!</v>
      </c>
      <c r="L163" s="10" t="e">
        <f>VLOOKUP(B163,'COMPTAGE 3'!B:M,11,FALSE)</f>
        <v>#N/A</v>
      </c>
      <c r="M163" s="20" t="e">
        <f>VLOOKUP(B163,'COMPTAGE 3'!B:M,12,FALSE)</f>
        <v>#N/A</v>
      </c>
    </row>
    <row r="164" spans="2:13" ht="20.100000000000001" customHeight="1" x14ac:dyDescent="0.25">
      <c r="B164" s="30" t="s">
        <v>815</v>
      </c>
      <c r="C164" s="16" t="str">
        <f>IFERROR(VLOOKUP(B164,'BASE INCADEA'!A:D,2,FALSE),"Non référencé")</f>
        <v>015605</v>
      </c>
      <c r="D164" s="16" t="str">
        <f>IFERROR(VLOOKUP(C164,'BASE INCADEA'!B:E,2,FALSE),"Non référencé")</f>
        <v>6</v>
      </c>
      <c r="E164" s="31" t="s">
        <v>727</v>
      </c>
      <c r="F164" s="31">
        <v>32</v>
      </c>
      <c r="G164" s="14" t="str">
        <f>IF(F164*1=D164*1,"Quantité OK",IF(D164*1&lt;F164*1,"Ecart positif","Ecart négatif")&amp;" "&amp;IF(C164*1=E164*1,"","- Article déclassé"))</f>
        <v xml:space="preserve">Ecart positif </v>
      </c>
      <c r="I164" s="18" t="str">
        <f>VLOOKUP('CODE A BARRE'!B418,'COMPTAGE 2'!B:K,8,FALSE)</f>
        <v/>
      </c>
      <c r="J164" s="9">
        <f>VLOOKUP('CODE A BARRE'!B418,'COMPTAGE 2'!B:K,9,FALSE)</f>
        <v>0</v>
      </c>
      <c r="K164" s="18" t="e">
        <f>VLOOKUP('CODE A BARRE'!B418,'COMPTAGE 2'!B:K,10,FALSE)</f>
        <v>#VALUE!</v>
      </c>
      <c r="L164" s="10" t="e">
        <f>VLOOKUP(B164,'COMPTAGE 3'!B:M,11,FALSE)</f>
        <v>#N/A</v>
      </c>
      <c r="M164" s="20" t="e">
        <f>VLOOKUP(B164,'COMPTAGE 3'!B:M,12,FALSE)</f>
        <v>#N/A</v>
      </c>
    </row>
    <row r="165" spans="2:13" ht="20.100000000000001" customHeight="1" x14ac:dyDescent="0.25">
      <c r="B165" s="30" t="s">
        <v>815</v>
      </c>
      <c r="C165" s="16" t="str">
        <f>IFERROR(VLOOKUP(B165,'BASE INCADEA'!A:D,2,FALSE),"Non référencé")</f>
        <v>015605</v>
      </c>
      <c r="D165" s="16" t="str">
        <f>IFERROR(VLOOKUP(C165,'BASE INCADEA'!B:E,2,FALSE),"Non référencé")</f>
        <v>6</v>
      </c>
      <c r="E165" s="31" t="s">
        <v>1102</v>
      </c>
      <c r="F165" s="31">
        <v>4</v>
      </c>
      <c r="G165" s="14" t="str">
        <f>IF(F165*1=D165*1,"Quantité OK",IF(D165*1&lt;F165*1,"Ecart positif","Ecart négatif")&amp;" "&amp;IF(C165*1=E165*1,"","- Article déclassé"))</f>
        <v>Ecart négatif - Article déclassé</v>
      </c>
      <c r="I165" s="18" t="str">
        <f>VLOOKUP('CODE A BARRE'!B408,'COMPTAGE 2'!B:K,8,FALSE)</f>
        <v/>
      </c>
      <c r="J165" s="9">
        <f>VLOOKUP('CODE A BARRE'!B408,'COMPTAGE 2'!B:K,9,FALSE)</f>
        <v>0</v>
      </c>
      <c r="K165" s="18" t="e">
        <f>VLOOKUP('CODE A BARRE'!B408,'COMPTAGE 2'!B:K,10,FALSE)</f>
        <v>#VALUE!</v>
      </c>
      <c r="L165" s="10" t="e">
        <f>VLOOKUP(B165,'COMPTAGE 3'!B:M,11,FALSE)</f>
        <v>#N/A</v>
      </c>
      <c r="M165" s="20" t="e">
        <f>VLOOKUP(B165,'COMPTAGE 3'!B:M,12,FALSE)</f>
        <v>#N/A</v>
      </c>
    </row>
    <row r="166" spans="2:13" ht="20.100000000000001" customHeight="1" x14ac:dyDescent="0.25">
      <c r="B166" s="30" t="s">
        <v>818</v>
      </c>
      <c r="C166" s="16" t="str">
        <f>IFERROR(VLOOKUP(B166,'BASE INCADEA'!A:D,2,FALSE),"Non référencé")</f>
        <v>016206</v>
      </c>
      <c r="D166" s="16" t="str">
        <f>IFERROR(VLOOKUP(C166,'BASE INCADEA'!B:E,2,FALSE),"Non référencé")</f>
        <v>2</v>
      </c>
      <c r="E166" s="31" t="s">
        <v>819</v>
      </c>
      <c r="F166" s="31">
        <v>2</v>
      </c>
      <c r="G166" s="14" t="str">
        <f>IF(F166*1=D166*1,"Quantité OK",IF(D166*1&lt;F166*1,"Ecart positif","Ecart négatif")&amp;" "&amp;IF(C166*1=E166*1,"","- Article déclassé"))</f>
        <v>Quantité OK</v>
      </c>
      <c r="I166" s="18" t="str">
        <f>VLOOKUP('CODE A BARRE'!B509,'COMPTAGE 2'!B:K,8,FALSE)</f>
        <v/>
      </c>
      <c r="J166" s="9">
        <f>VLOOKUP('CODE A BARRE'!B509,'COMPTAGE 2'!B:K,9,FALSE)</f>
        <v>0</v>
      </c>
      <c r="K166" s="18" t="e">
        <f>VLOOKUP('CODE A BARRE'!B509,'COMPTAGE 2'!B:K,10,FALSE)</f>
        <v>#VALUE!</v>
      </c>
      <c r="L166" s="10" t="e">
        <f>VLOOKUP(B166,'COMPTAGE 3'!B:M,11,FALSE)</f>
        <v>#N/A</v>
      </c>
      <c r="M166" s="20" t="e">
        <f>VLOOKUP(B166,'COMPTAGE 3'!B:M,12,FALSE)</f>
        <v>#N/A</v>
      </c>
    </row>
    <row r="167" spans="2:13" ht="20.100000000000001" customHeight="1" x14ac:dyDescent="0.25">
      <c r="B167" s="30" t="s">
        <v>821</v>
      </c>
      <c r="C167" s="16" t="str">
        <f>IFERROR(VLOOKUP(B167,'BASE INCADEA'!A:D,2,FALSE),"Non référencé")</f>
        <v>015803</v>
      </c>
      <c r="D167" s="16" t="str">
        <f>IFERROR(VLOOKUP(C167,'BASE INCADEA'!B:E,2,FALSE),"Non référencé")</f>
        <v>2</v>
      </c>
      <c r="E167" s="31" t="s">
        <v>822</v>
      </c>
      <c r="F167" s="31">
        <v>2</v>
      </c>
      <c r="G167" s="14" t="str">
        <f>IF(F167*1=D167*1,"Quantité OK",IF(D167*1&lt;F167*1,"Ecart positif","Ecart négatif")&amp;" "&amp;IF(C167*1=E167*1,"","- Article déclassé"))</f>
        <v>Quantité OK</v>
      </c>
      <c r="I167" s="18" t="str">
        <f>VLOOKUP('CODE A BARRE'!B436,'COMPTAGE 2'!B:K,8,FALSE)</f>
        <v/>
      </c>
      <c r="J167" s="9">
        <f>VLOOKUP('CODE A BARRE'!B436,'COMPTAGE 2'!B:K,9,FALSE)</f>
        <v>0</v>
      </c>
      <c r="K167" s="18" t="e">
        <f>VLOOKUP('CODE A BARRE'!B436,'COMPTAGE 2'!B:K,10,FALSE)</f>
        <v>#VALUE!</v>
      </c>
      <c r="L167" s="10" t="e">
        <f>VLOOKUP(B167,'COMPTAGE 3'!B:M,11,FALSE)</f>
        <v>#N/A</v>
      </c>
      <c r="M167" s="20" t="e">
        <f>VLOOKUP(B167,'COMPTAGE 3'!B:M,12,FALSE)</f>
        <v>#N/A</v>
      </c>
    </row>
    <row r="168" spans="2:13" ht="20.100000000000001" customHeight="1" x14ac:dyDescent="0.25">
      <c r="B168" s="30" t="s">
        <v>824</v>
      </c>
      <c r="C168" s="16" t="str">
        <f>IFERROR(VLOOKUP(B168,'BASE INCADEA'!A:D,2,FALSE),"Non référencé")</f>
        <v>016002</v>
      </c>
      <c r="D168" s="16" t="str">
        <f>IFERROR(VLOOKUP(C168,'BASE INCADEA'!B:E,2,FALSE),"Non référencé")</f>
        <v>1</v>
      </c>
      <c r="E168" s="31" t="s">
        <v>825</v>
      </c>
      <c r="F168" s="31">
        <v>1</v>
      </c>
      <c r="G168" s="14" t="str">
        <f>IF(F168*1=D168*1,"Quantité OK",IF(D168*1&lt;F168*1,"Ecart positif","Ecart négatif")&amp;" "&amp;IF(C168*1=E168*1,"","- Article déclassé"))</f>
        <v>Quantité OK</v>
      </c>
      <c r="I168" s="18" t="str">
        <f>VLOOKUP('CODE A BARRE'!B455,'COMPTAGE 2'!B:K,8,FALSE)</f>
        <v/>
      </c>
      <c r="J168" s="9">
        <f>VLOOKUP('CODE A BARRE'!B455,'COMPTAGE 2'!B:K,9,FALSE)</f>
        <v>0</v>
      </c>
      <c r="K168" s="18" t="e">
        <f>VLOOKUP('CODE A BARRE'!B455,'COMPTAGE 2'!B:K,10,FALSE)</f>
        <v>#VALUE!</v>
      </c>
      <c r="L168" s="10" t="e">
        <f>VLOOKUP(B168,'COMPTAGE 3'!B:M,11,FALSE)</f>
        <v>#N/A</v>
      </c>
      <c r="M168" s="20" t="e">
        <f>VLOOKUP(B168,'COMPTAGE 3'!B:M,12,FALSE)</f>
        <v>#N/A</v>
      </c>
    </row>
    <row r="169" spans="2:13" ht="20.100000000000001" customHeight="1" x14ac:dyDescent="0.25">
      <c r="B169" s="30" t="s">
        <v>827</v>
      </c>
      <c r="C169" s="16" t="str">
        <f>IFERROR(VLOOKUP(B169,'BASE INCADEA'!A:D,2,FALSE),"Non référencé")</f>
        <v>016004</v>
      </c>
      <c r="D169" s="16" t="str">
        <f>IFERROR(VLOOKUP(C169,'BASE INCADEA'!B:E,2,FALSE),"Non référencé")</f>
        <v>1</v>
      </c>
      <c r="E169" s="31" t="s">
        <v>828</v>
      </c>
      <c r="F169" s="31">
        <v>1</v>
      </c>
      <c r="G169" s="14" t="str">
        <f>IF(F169*1=D169*1,"Quantité OK",IF(D169*1&lt;F169*1,"Ecart positif","Ecart négatif")&amp;" "&amp;IF(C169*1=E169*1,"","- Article déclassé"))</f>
        <v>Quantité OK</v>
      </c>
      <c r="I169" s="18" t="str">
        <f>VLOOKUP('CODE A BARRE'!B465,'COMPTAGE 2'!B:K,8,FALSE)</f>
        <v/>
      </c>
      <c r="J169" s="9">
        <f>VLOOKUP('CODE A BARRE'!B465,'COMPTAGE 2'!B:K,9,FALSE)</f>
        <v>0</v>
      </c>
      <c r="K169" s="18" t="e">
        <f>VLOOKUP('CODE A BARRE'!B465,'COMPTAGE 2'!B:K,10,FALSE)</f>
        <v>#VALUE!</v>
      </c>
      <c r="L169" s="10" t="e">
        <f>VLOOKUP(B169,'COMPTAGE 3'!B:M,11,FALSE)</f>
        <v>#N/A</v>
      </c>
      <c r="M169" s="20" t="e">
        <f>VLOOKUP(B169,'COMPTAGE 3'!B:M,12,FALSE)</f>
        <v>#N/A</v>
      </c>
    </row>
    <row r="170" spans="2:13" ht="20.100000000000001" customHeight="1" x14ac:dyDescent="0.25">
      <c r="B170" s="30" t="s">
        <v>830</v>
      </c>
      <c r="C170" s="16" t="str">
        <f>IFERROR(VLOOKUP(B170,'BASE INCADEA'!A:D,2,FALSE),"Non référencé")</f>
        <v>015405</v>
      </c>
      <c r="D170" s="16" t="str">
        <f>IFERROR(VLOOKUP(C170,'BASE INCADEA'!B:E,2,FALSE),"Non référencé")</f>
        <v>1</v>
      </c>
      <c r="E170" s="31" t="s">
        <v>727</v>
      </c>
      <c r="F170" s="31">
        <v>1</v>
      </c>
      <c r="G170" s="14" t="str">
        <f>IF(F170*1=D170*1,"Quantité OK",IF(D170*1&lt;F170*1,"Ecart positif","Ecart négatif")&amp;" "&amp;IF(C170*1=E170*1,"","- Article déclassé"))</f>
        <v>Quantité OK</v>
      </c>
      <c r="I170" s="18" t="str">
        <f>VLOOKUP('CODE A BARRE'!B413,'COMPTAGE 2'!B:K,8,FALSE)</f>
        <v/>
      </c>
      <c r="J170" s="9">
        <f>VLOOKUP('CODE A BARRE'!B413,'COMPTAGE 2'!B:K,9,FALSE)</f>
        <v>0</v>
      </c>
      <c r="K170" s="18" t="e">
        <f>VLOOKUP('CODE A BARRE'!B413,'COMPTAGE 2'!B:K,10,FALSE)</f>
        <v>#VALUE!</v>
      </c>
      <c r="L170" s="10" t="e">
        <f>VLOOKUP(B170,'COMPTAGE 3'!B:M,11,FALSE)</f>
        <v>#N/A</v>
      </c>
      <c r="M170" s="20" t="e">
        <f>VLOOKUP(B170,'COMPTAGE 3'!B:M,12,FALSE)</f>
        <v>#N/A</v>
      </c>
    </row>
    <row r="171" spans="2:13" ht="20.100000000000001" customHeight="1" x14ac:dyDescent="0.25">
      <c r="B171" s="30" t="s">
        <v>6150</v>
      </c>
      <c r="C171" s="16" t="str">
        <f>IFERROR(VLOOKUP(B171,'BASE INCADEA'!A:D,2,FALSE),"Non référencé")</f>
        <v>Non référencé</v>
      </c>
      <c r="D171" s="16" t="str">
        <f>IFERROR(VLOOKUP(C171,'BASE INCADEA'!B:E,2,FALSE),"Non référencé")</f>
        <v>Non référencé</v>
      </c>
      <c r="E171" s="31" t="s">
        <v>1451</v>
      </c>
      <c r="F171" s="31">
        <v>8</v>
      </c>
      <c r="G171" s="14" t="e">
        <f>IF(F171*1=D171*1,"Quantité OK",IF(D171*1&lt;F171*1,"Ecart positif","Ecart négatif")&amp;" "&amp;IF(C171*1=E171*1,"","- Article déclassé"))</f>
        <v>#VALUE!</v>
      </c>
      <c r="I171" s="18" t="str">
        <f>VLOOKUP('CODE A BARRE'!B501,'COMPTAGE 2'!B:K,8,FALSE)</f>
        <v/>
      </c>
      <c r="J171" s="9">
        <f>VLOOKUP('CODE A BARRE'!B501,'COMPTAGE 2'!B:K,9,FALSE)</f>
        <v>0</v>
      </c>
      <c r="K171" s="18" t="e">
        <f>VLOOKUP('CODE A BARRE'!B501,'COMPTAGE 2'!B:K,10,FALSE)</f>
        <v>#VALUE!</v>
      </c>
      <c r="L171" s="10" t="e">
        <f>VLOOKUP(B171,'COMPTAGE 3'!B:M,11,FALSE)</f>
        <v>#N/A</v>
      </c>
      <c r="M171" s="20" t="e">
        <f>VLOOKUP(B171,'COMPTAGE 3'!B:M,12,FALSE)</f>
        <v>#N/A</v>
      </c>
    </row>
    <row r="172" spans="2:13" ht="20.100000000000001" customHeight="1" x14ac:dyDescent="0.25">
      <c r="B172" s="30" t="s">
        <v>833</v>
      </c>
      <c r="C172" s="16" t="str">
        <f>IFERROR(VLOOKUP(B172,'BASE INCADEA'!A:D,2,FALSE),"Non référencé")</f>
        <v>016406</v>
      </c>
      <c r="D172" s="16" t="str">
        <f>IFERROR(VLOOKUP(C172,'BASE INCADEA'!B:E,2,FALSE),"Non référencé")</f>
        <v>1</v>
      </c>
      <c r="E172" s="31" t="s">
        <v>506</v>
      </c>
      <c r="F172" s="31">
        <v>2</v>
      </c>
      <c r="G172" s="14" t="str">
        <f>IF(F172*1=D172*1,"Quantité OK",IF(D172*1&lt;F172*1,"Ecart positif","Ecart négatif")&amp;" "&amp;IF(C172*1=E172*1,"","- Article déclassé"))</f>
        <v xml:space="preserve">Ecart positif </v>
      </c>
      <c r="I172" s="18" t="str">
        <f>VLOOKUP('CODE A BARRE'!B540,'COMPTAGE 2'!B:K,8,FALSE)</f>
        <v/>
      </c>
      <c r="J172" s="9">
        <f>VLOOKUP('CODE A BARRE'!B540,'COMPTAGE 2'!B:K,9,FALSE)</f>
        <v>0</v>
      </c>
      <c r="K172" s="18" t="e">
        <f>VLOOKUP('CODE A BARRE'!B540,'COMPTAGE 2'!B:K,10,FALSE)</f>
        <v>#VALUE!</v>
      </c>
      <c r="L172" s="10" t="e">
        <f>VLOOKUP(B172,'COMPTAGE 3'!B:M,11,FALSE)</f>
        <v>#N/A</v>
      </c>
      <c r="M172" s="20" t="e">
        <f>VLOOKUP(B172,'COMPTAGE 3'!B:M,12,FALSE)</f>
        <v>#N/A</v>
      </c>
    </row>
    <row r="173" spans="2:13" ht="20.100000000000001" customHeight="1" x14ac:dyDescent="0.25">
      <c r="B173" s="30" t="s">
        <v>835</v>
      </c>
      <c r="C173" s="16" t="str">
        <f>IFERROR(VLOOKUP(B173,'BASE INCADEA'!A:D,2,FALSE),"Non référencé")</f>
        <v>010304</v>
      </c>
      <c r="D173" s="16" t="str">
        <f>IFERROR(VLOOKUP(C173,'BASE INCADEA'!B:E,2,FALSE),"Non référencé")</f>
        <v>4</v>
      </c>
      <c r="E173" s="31" t="s">
        <v>735</v>
      </c>
      <c r="F173" s="31">
        <v>3</v>
      </c>
      <c r="G173" s="14" t="str">
        <f>IF(F173*1=D173*1,"Quantité OK",IF(D173*1&lt;F173*1,"Ecart positif","Ecart négatif")&amp;" "&amp;IF(C173*1=E173*1,"","- Article déclassé"))</f>
        <v xml:space="preserve">Ecart négatif </v>
      </c>
      <c r="I173" s="18" t="str">
        <f>VLOOKUP('CODE A BARRE'!B67,'COMPTAGE 2'!B:K,8,FALSE)</f>
        <v>025002</v>
      </c>
      <c r="J173" s="9">
        <f>VLOOKUP('CODE A BARRE'!B67,'COMPTAGE 2'!B:K,9,FALSE)</f>
        <v>0</v>
      </c>
      <c r="K173" s="18" t="str">
        <f>VLOOKUP('CODE A BARRE'!B67,'COMPTAGE 2'!B:K,10,FALSE)</f>
        <v xml:space="preserve">Ecart négatif </v>
      </c>
      <c r="L173" s="10" t="e">
        <f>VLOOKUP(B173,'COMPTAGE 3'!B:M,11,FALSE)</f>
        <v>#N/A</v>
      </c>
      <c r="M173" s="20" t="e">
        <f>VLOOKUP(B173,'COMPTAGE 3'!B:M,12,FALSE)</f>
        <v>#N/A</v>
      </c>
    </row>
    <row r="174" spans="2:13" ht="20.100000000000001" customHeight="1" x14ac:dyDescent="0.25">
      <c r="B174" s="30" t="s">
        <v>837</v>
      </c>
      <c r="C174" s="16" t="str">
        <f>IFERROR(VLOOKUP(B174,'BASE INCADEA'!A:D,2,FALSE),"Non référencé")</f>
        <v>015606</v>
      </c>
      <c r="D174" s="16" t="str">
        <f>IFERROR(VLOOKUP(C174,'BASE INCADEA'!B:E,2,FALSE),"Non référencé")</f>
        <v>4</v>
      </c>
      <c r="E174" s="31" t="s">
        <v>503</v>
      </c>
      <c r="F174" s="31">
        <v>1</v>
      </c>
      <c r="G174" s="14" t="str">
        <f>IF(F174*1=D174*1,"Quantité OK",IF(D174*1&lt;F174*1,"Ecart positif","Ecart négatif")&amp;" "&amp;IF(C174*1=E174*1,"","- Article déclassé"))</f>
        <v xml:space="preserve">Ecart négatif </v>
      </c>
      <c r="I174" s="18" t="str">
        <f>VLOOKUP('CODE A BARRE'!B421,'COMPTAGE 2'!B:K,8,FALSE)</f>
        <v/>
      </c>
      <c r="J174" s="9">
        <f>VLOOKUP('CODE A BARRE'!B421,'COMPTAGE 2'!B:K,9,FALSE)</f>
        <v>0</v>
      </c>
      <c r="K174" s="18" t="e">
        <f>VLOOKUP('CODE A BARRE'!B421,'COMPTAGE 2'!B:K,10,FALSE)</f>
        <v>#VALUE!</v>
      </c>
      <c r="L174" s="10" t="e">
        <f>VLOOKUP(B174,'COMPTAGE 3'!B:M,11,FALSE)</f>
        <v>#N/A</v>
      </c>
      <c r="M174" s="20" t="e">
        <f>VLOOKUP(B174,'COMPTAGE 3'!B:M,12,FALSE)</f>
        <v>#N/A</v>
      </c>
    </row>
    <row r="175" spans="2:13" ht="20.100000000000001" customHeight="1" x14ac:dyDescent="0.25">
      <c r="B175" s="30" t="s">
        <v>839</v>
      </c>
      <c r="C175" s="16" t="str">
        <f>IFERROR(VLOOKUP(B175,'BASE INCADEA'!A:D,2,FALSE),"Non référencé")</f>
        <v>015804</v>
      </c>
      <c r="D175" s="16" t="str">
        <f>IFERROR(VLOOKUP(C175,'BASE INCADEA'!B:E,2,FALSE),"Non référencé")</f>
        <v>1</v>
      </c>
      <c r="E175" s="31" t="s">
        <v>96</v>
      </c>
      <c r="F175" s="31">
        <v>10</v>
      </c>
      <c r="G175" s="14" t="str">
        <f>IF(F175*1=D175*1,"Quantité OK",IF(D175*1&lt;F175*1,"Ecart positif","Ecart négatif")&amp;" "&amp;IF(C175*1=E175*1,"","- Article déclassé"))</f>
        <v xml:space="preserve">Ecart positif </v>
      </c>
      <c r="I175" s="18" t="str">
        <f>VLOOKUP('CODE A BARRE'!B437,'COMPTAGE 2'!B:K,8,FALSE)</f>
        <v/>
      </c>
      <c r="J175" s="9">
        <f>VLOOKUP('CODE A BARRE'!B437,'COMPTAGE 2'!B:K,9,FALSE)</f>
        <v>0</v>
      </c>
      <c r="K175" s="18" t="e">
        <f>VLOOKUP('CODE A BARRE'!B437,'COMPTAGE 2'!B:K,10,FALSE)</f>
        <v>#VALUE!</v>
      </c>
      <c r="L175" s="10" t="e">
        <f>VLOOKUP(B175,'COMPTAGE 3'!B:M,11,FALSE)</f>
        <v>#N/A</v>
      </c>
      <c r="M175" s="20" t="e">
        <f>VLOOKUP(B175,'COMPTAGE 3'!B:M,12,FALSE)</f>
        <v>#N/A</v>
      </c>
    </row>
    <row r="176" spans="2:13" ht="20.100000000000001" customHeight="1" x14ac:dyDescent="0.25">
      <c r="B176" s="30" t="s">
        <v>844</v>
      </c>
      <c r="C176" s="16" t="str">
        <f>IFERROR(VLOOKUP(B176,'BASE INCADEA'!A:D,2,FALSE),"Non référencé")</f>
        <v>015803</v>
      </c>
      <c r="D176" s="16" t="str">
        <f>IFERROR(VLOOKUP(C176,'BASE INCADEA'!B:E,2,FALSE),"Non référencé")</f>
        <v>2</v>
      </c>
      <c r="E176" s="31" t="s">
        <v>822</v>
      </c>
      <c r="F176" s="31">
        <v>9</v>
      </c>
      <c r="G176" s="14" t="str">
        <f>IF(F176*1=D176*1,"Quantité OK",IF(D176*1&lt;F176*1,"Ecart positif","Ecart négatif")&amp;" "&amp;IF(C176*1=E176*1,"","- Article déclassé"))</f>
        <v xml:space="preserve">Ecart positif </v>
      </c>
      <c r="I176" s="18" t="str">
        <f>VLOOKUP('CODE A BARRE'!B433,'COMPTAGE 2'!B:K,8,FALSE)</f>
        <v/>
      </c>
      <c r="J176" s="9">
        <f>VLOOKUP('CODE A BARRE'!B433,'COMPTAGE 2'!B:K,9,FALSE)</f>
        <v>0</v>
      </c>
      <c r="K176" s="18" t="e">
        <f>VLOOKUP('CODE A BARRE'!B433,'COMPTAGE 2'!B:K,10,FALSE)</f>
        <v>#VALUE!</v>
      </c>
      <c r="L176" s="10" t="e">
        <f>VLOOKUP(B176,'COMPTAGE 3'!B:M,11,FALSE)</f>
        <v>#N/A</v>
      </c>
      <c r="M176" s="20" t="e">
        <f>VLOOKUP(B176,'COMPTAGE 3'!B:M,12,FALSE)</f>
        <v>#N/A</v>
      </c>
    </row>
    <row r="177" spans="2:13" ht="20.100000000000001" customHeight="1" x14ac:dyDescent="0.25">
      <c r="B177" s="30" t="s">
        <v>846</v>
      </c>
      <c r="C177" s="16" t="str">
        <f>IFERROR(VLOOKUP(B177,'BASE INCADEA'!A:D,2,FALSE),"Non référencé")</f>
        <v>015801</v>
      </c>
      <c r="D177" s="16" t="str">
        <f>IFERROR(VLOOKUP(C177,'BASE INCADEA'!B:E,2,FALSE),"Non référencé")</f>
        <v>1</v>
      </c>
      <c r="E177" s="31" t="s">
        <v>847</v>
      </c>
      <c r="F177" s="31">
        <v>1</v>
      </c>
      <c r="G177" s="14" t="str">
        <f>IF(F177*1=D177*1,"Quantité OK",IF(D177*1&lt;F177*1,"Ecart positif","Ecart négatif")&amp;" "&amp;IF(C177*1=E177*1,"","- Article déclassé"))</f>
        <v>Quantité OK</v>
      </c>
      <c r="I177" s="18" t="str">
        <f>VLOOKUP('CODE A BARRE'!B426,'COMPTAGE 2'!B:K,8,FALSE)</f>
        <v/>
      </c>
      <c r="J177" s="9">
        <f>VLOOKUP('CODE A BARRE'!B426,'COMPTAGE 2'!B:K,9,FALSE)</f>
        <v>0</v>
      </c>
      <c r="K177" s="18" t="e">
        <f>VLOOKUP('CODE A BARRE'!B426,'COMPTAGE 2'!B:K,10,FALSE)</f>
        <v>#VALUE!</v>
      </c>
      <c r="L177" s="10" t="e">
        <f>VLOOKUP(B177,'COMPTAGE 3'!B:M,11,FALSE)</f>
        <v>#N/A</v>
      </c>
      <c r="M177" s="20" t="e">
        <f>VLOOKUP(B177,'COMPTAGE 3'!B:M,12,FALSE)</f>
        <v>#N/A</v>
      </c>
    </row>
    <row r="178" spans="2:13" ht="20.100000000000001" customHeight="1" x14ac:dyDescent="0.25">
      <c r="B178" s="30" t="s">
        <v>6128</v>
      </c>
      <c r="C178" s="16" t="str">
        <f>IFERROR(VLOOKUP(B178,'BASE INCADEA'!A:D,2,FALSE),"Non référencé")</f>
        <v>Non référencé</v>
      </c>
      <c r="D178" s="16" t="str">
        <f>IFERROR(VLOOKUP(C178,'BASE INCADEA'!B:E,2,FALSE),"Non référencé")</f>
        <v>Non référencé</v>
      </c>
      <c r="E178" s="31" t="s">
        <v>717</v>
      </c>
      <c r="F178" s="31">
        <v>1</v>
      </c>
      <c r="G178" s="14" t="e">
        <f>IF(F178*1=D178*1,"Quantité OK",IF(D178*1&lt;F178*1,"Ecart positif","Ecart négatif")&amp;" "&amp;IF(C178*1=E178*1,"","- Article déclassé"))</f>
        <v>#VALUE!</v>
      </c>
      <c r="I178" s="18" t="str">
        <f>VLOOKUP('CODE A BARRE'!B34,'COMPTAGE 2'!B:K,8,FALSE)</f>
        <v>011302</v>
      </c>
      <c r="J178" s="9">
        <f>VLOOKUP('CODE A BARRE'!B34,'COMPTAGE 2'!B:K,9,FALSE)</f>
        <v>0</v>
      </c>
      <c r="K178" s="18" t="str">
        <f>VLOOKUP('CODE A BARRE'!B34,'COMPTAGE 2'!B:K,10,FALSE)</f>
        <v xml:space="preserve">Ecart négatif </v>
      </c>
      <c r="L178" s="10" t="e">
        <f>VLOOKUP(B178,'COMPTAGE 3'!B:M,11,FALSE)</f>
        <v>#N/A</v>
      </c>
      <c r="M178" s="20" t="e">
        <f>VLOOKUP(B178,'COMPTAGE 3'!B:M,12,FALSE)</f>
        <v>#N/A</v>
      </c>
    </row>
    <row r="179" spans="2:13" ht="20.100000000000001" customHeight="1" x14ac:dyDescent="0.25">
      <c r="B179" s="30" t="s">
        <v>133</v>
      </c>
      <c r="C179" s="16" t="str">
        <f>IFERROR(VLOOKUP(B179,'BASE INCADEA'!A:D,2,FALSE),"Non référencé")</f>
        <v>014803</v>
      </c>
      <c r="D179" s="16" t="str">
        <f>IFERROR(VLOOKUP(C179,'BASE INCADEA'!B:E,2,FALSE),"Non référencé")</f>
        <v>5</v>
      </c>
      <c r="E179" s="31" t="s">
        <v>134</v>
      </c>
      <c r="F179" s="31">
        <v>5</v>
      </c>
      <c r="G179" s="14" t="str">
        <f>IF(F179*1=D179*1,"Quantité OK",IF(D179*1&lt;F179*1,"Ecart positif","Ecart négatif")&amp;" "&amp;IF(C179*1=E179*1,"","- Article déclassé"))</f>
        <v>Quantité OK</v>
      </c>
      <c r="I179" s="18" t="str">
        <f>VLOOKUP('CODE A BARRE'!B314,'COMPTAGE 2'!B:K,8,FALSE)</f>
        <v/>
      </c>
      <c r="J179" s="9">
        <f>VLOOKUP('CODE A BARRE'!B314,'COMPTAGE 2'!B:K,9,FALSE)</f>
        <v>0</v>
      </c>
      <c r="K179" s="18" t="e">
        <f>VLOOKUP('CODE A BARRE'!B314,'COMPTAGE 2'!B:K,10,FALSE)</f>
        <v>#VALUE!</v>
      </c>
      <c r="L179" s="10" t="e">
        <f>VLOOKUP(B179,'COMPTAGE 3'!B:M,11,FALSE)</f>
        <v>#N/A</v>
      </c>
      <c r="M179" s="20" t="e">
        <f>VLOOKUP(B179,'COMPTAGE 3'!B:M,12,FALSE)</f>
        <v>#N/A</v>
      </c>
    </row>
    <row r="180" spans="2:13" ht="20.100000000000001" customHeight="1" x14ac:dyDescent="0.25">
      <c r="B180" s="30" t="s">
        <v>6192</v>
      </c>
      <c r="C180" s="16" t="str">
        <f>IFERROR(VLOOKUP(B180,'BASE INCADEA'!A:D,2,FALSE),"Non référencé")</f>
        <v>Non référencé</v>
      </c>
      <c r="D180" s="16" t="str">
        <f>IFERROR(VLOOKUP(C180,'BASE INCADEA'!B:E,2,FALSE),"Non référencé")</f>
        <v>Non référencé</v>
      </c>
      <c r="E180" s="31" t="s">
        <v>3704</v>
      </c>
      <c r="F180" s="31">
        <v>2</v>
      </c>
      <c r="G180" s="14" t="e">
        <f>IF(F180*1=D180*1,"Quantité OK",IF(D180*1&lt;F180*1,"Ecart positif","Ecart négatif")&amp;" "&amp;IF(C180*1=E180*1,"","- Article déclassé"))</f>
        <v>#VALUE!</v>
      </c>
      <c r="I180" s="18">
        <f>VLOOKUP('CODE A BARRE'!B1080,'COMPTAGE 2'!B:K,8,FALSE)</f>
        <v>0</v>
      </c>
      <c r="J180" s="9">
        <f>VLOOKUP('CODE A BARRE'!B1080,'COMPTAGE 2'!B:K,9,FALSE)</f>
        <v>0</v>
      </c>
      <c r="K180" s="18">
        <f>VLOOKUP('CODE A BARRE'!B1080,'COMPTAGE 2'!B:K,10,FALSE)</f>
        <v>0</v>
      </c>
      <c r="L180" s="10" t="e">
        <f>VLOOKUP(B180,'COMPTAGE 3'!B:M,11,FALSE)</f>
        <v>#N/A</v>
      </c>
      <c r="M180" s="20" t="e">
        <f>VLOOKUP(B180,'COMPTAGE 3'!B:M,12,FALSE)</f>
        <v>#N/A</v>
      </c>
    </row>
    <row r="181" spans="2:13" ht="20.100000000000001" customHeight="1" x14ac:dyDescent="0.25">
      <c r="B181" s="30" t="s">
        <v>849</v>
      </c>
      <c r="C181" s="16" t="str">
        <f>IFERROR(VLOOKUP(B181,'BASE INCADEA'!A:D,2,FALSE),"Non référencé")</f>
        <v>010901</v>
      </c>
      <c r="D181" s="16" t="str">
        <f>IFERROR(VLOOKUP(C181,'BASE INCADEA'!B:E,2,FALSE),"Non référencé")</f>
        <v>1</v>
      </c>
      <c r="E181" s="31" t="s">
        <v>850</v>
      </c>
      <c r="F181" s="31">
        <v>1</v>
      </c>
      <c r="G181" s="14" t="str">
        <f>IF(F181*1=D181*1,"Quantité OK",IF(D181*1&lt;F181*1,"Ecart positif","Ecart négatif")&amp;" "&amp;IF(C181*1=E181*1,"","- Article déclassé"))</f>
        <v>Quantité OK</v>
      </c>
      <c r="I181" s="18" t="str">
        <f>VLOOKUP('CODE A BARRE'!B162,'COMPTAGE 2'!B:K,8,FALSE)</f>
        <v/>
      </c>
      <c r="J181" s="9">
        <f>VLOOKUP('CODE A BARRE'!B162,'COMPTAGE 2'!B:K,9,FALSE)</f>
        <v>0</v>
      </c>
      <c r="K181" s="18" t="e">
        <f>VLOOKUP('CODE A BARRE'!B162,'COMPTAGE 2'!B:K,10,FALSE)</f>
        <v>#VALUE!</v>
      </c>
      <c r="L181" s="10" t="e">
        <f>VLOOKUP(B181,'COMPTAGE 3'!B:M,11,FALSE)</f>
        <v>#N/A</v>
      </c>
      <c r="M181" s="20" t="e">
        <f>VLOOKUP(B181,'COMPTAGE 3'!B:M,12,FALSE)</f>
        <v>#N/A</v>
      </c>
    </row>
    <row r="182" spans="2:13" ht="20.100000000000001" customHeight="1" x14ac:dyDescent="0.25">
      <c r="B182" s="30" t="s">
        <v>141</v>
      </c>
      <c r="C182" s="16" t="str">
        <f>IFERROR(VLOOKUP(B182,'BASE INCADEA'!A:D,2,FALSE),"Non référencé")</f>
        <v>010101</v>
      </c>
      <c r="D182" s="16" t="str">
        <f>IFERROR(VLOOKUP(C182,'BASE INCADEA'!B:E,2,FALSE),"Non référencé")</f>
        <v>6</v>
      </c>
      <c r="E182" s="31" t="s">
        <v>89</v>
      </c>
      <c r="F182" s="31">
        <v>26</v>
      </c>
      <c r="G182" s="14" t="str">
        <f>IF(F182*1=D182*1,"Quantité OK",IF(D182*1&lt;F182*1,"Ecart positif","Ecart négatif")&amp;" "&amp;IF(C182*1=E182*1,"","- Article déclassé"))</f>
        <v xml:space="preserve">Ecart positif </v>
      </c>
      <c r="I182" s="18" t="str">
        <f>VLOOKUP('CODE A BARRE'!B3,'COMPTAGE 2'!B:K,8,FALSE)</f>
        <v>025704</v>
      </c>
      <c r="J182" s="9">
        <f>VLOOKUP('CODE A BARRE'!B3,'COMPTAGE 2'!B:K,9,FALSE)</f>
        <v>0</v>
      </c>
      <c r="K182" s="18" t="str">
        <f>VLOOKUP('CODE A BARRE'!B3,'COMPTAGE 2'!B:K,10,FALSE)</f>
        <v xml:space="preserve">Ecart négatif </v>
      </c>
      <c r="L182" s="10" t="e">
        <f>VLOOKUP(B182,'COMPTAGE 3'!B:M,11,FALSE)</f>
        <v>#N/A</v>
      </c>
      <c r="M182" s="20" t="e">
        <f>VLOOKUP(B182,'COMPTAGE 3'!B:M,12,FALSE)</f>
        <v>#N/A</v>
      </c>
    </row>
    <row r="183" spans="2:13" ht="20.100000000000001" customHeight="1" x14ac:dyDescent="0.25">
      <c r="B183" s="30" t="s">
        <v>6185</v>
      </c>
      <c r="C183" s="16" t="str">
        <f>IFERROR(VLOOKUP(B183,'BASE INCADEA'!A:D,2,FALSE),"Non référencé")</f>
        <v>Non référencé</v>
      </c>
      <c r="D183" s="16" t="str">
        <f>IFERROR(VLOOKUP(C183,'BASE INCADEA'!B:E,2,FALSE),"Non référencé")</f>
        <v>Non référencé</v>
      </c>
      <c r="E183" s="31" t="s">
        <v>1399</v>
      </c>
      <c r="F183" s="31">
        <v>1</v>
      </c>
      <c r="G183" s="14" t="e">
        <f>IF(F183*1=D183*1,"Quantité OK",IF(D183*1&lt;F183*1,"Ecart positif","Ecart négatif")&amp;" "&amp;IF(C183*1=E183*1,"","- Article déclassé"))</f>
        <v>#VALUE!</v>
      </c>
      <c r="I183" s="18">
        <f>VLOOKUP('CODE A BARRE'!B1005,'COMPTAGE 2'!B:K,8,FALSE)</f>
        <v>0</v>
      </c>
      <c r="J183" s="9">
        <f>VLOOKUP('CODE A BARRE'!B1005,'COMPTAGE 2'!B:K,9,FALSE)</f>
        <v>0</v>
      </c>
      <c r="K183" s="18">
        <f>VLOOKUP('CODE A BARRE'!B1005,'COMPTAGE 2'!B:K,10,FALSE)</f>
        <v>0</v>
      </c>
      <c r="L183" s="10" t="e">
        <f>VLOOKUP(B183,'COMPTAGE 3'!B:M,11,FALSE)</f>
        <v>#N/A</v>
      </c>
      <c r="M183" s="20" t="e">
        <f>VLOOKUP(B183,'COMPTAGE 3'!B:M,12,FALSE)</f>
        <v>#N/A</v>
      </c>
    </row>
    <row r="184" spans="2:13" ht="20.100000000000001" customHeight="1" x14ac:dyDescent="0.25">
      <c r="B184" s="30" t="s">
        <v>6196</v>
      </c>
      <c r="C184" s="16" t="str">
        <f>IFERROR(VLOOKUP(B184,'BASE INCADEA'!A:D,2,FALSE),"Non référencé")</f>
        <v>Non référencé</v>
      </c>
      <c r="D184" s="16" t="str">
        <f>IFERROR(VLOOKUP(C184,'BASE INCADEA'!B:E,2,FALSE),"Non référencé")</f>
        <v>Non référencé</v>
      </c>
      <c r="E184" s="31" t="s">
        <v>6258</v>
      </c>
      <c r="F184" s="31">
        <v>8</v>
      </c>
      <c r="G184" s="14" t="e">
        <f>IF(F184*1=D184*1,"Quantité OK",IF(D184*1&lt;F184*1,"Ecart positif","Ecart négatif")&amp;" "&amp;IF(C184*1=E184*1,"","- Article déclassé"))</f>
        <v>#VALUE!</v>
      </c>
      <c r="I184" s="18">
        <f>VLOOKUP('CODE A BARRE'!B1093,'COMPTAGE 2'!B:K,8,FALSE)</f>
        <v>0</v>
      </c>
      <c r="J184" s="9">
        <f>VLOOKUP('CODE A BARRE'!B1093,'COMPTAGE 2'!B:K,9,FALSE)</f>
        <v>0</v>
      </c>
      <c r="K184" s="18">
        <f>VLOOKUP('CODE A BARRE'!B1093,'COMPTAGE 2'!B:K,10,FALSE)</f>
        <v>0</v>
      </c>
      <c r="L184" s="10" t="e">
        <f>VLOOKUP(B184,'COMPTAGE 3'!B:M,11,FALSE)</f>
        <v>#N/A</v>
      </c>
      <c r="M184" s="20" t="e">
        <f>VLOOKUP(B184,'COMPTAGE 3'!B:M,12,FALSE)</f>
        <v>#N/A</v>
      </c>
    </row>
    <row r="185" spans="2:13" ht="20.100000000000001" customHeight="1" x14ac:dyDescent="0.25">
      <c r="B185" s="30" t="s">
        <v>6153</v>
      </c>
      <c r="C185" s="16" t="str">
        <f>IFERROR(VLOOKUP(B185,'BASE INCADEA'!A:D,2,FALSE),"Non référencé")</f>
        <v>Non référencé</v>
      </c>
      <c r="D185" s="16" t="str">
        <f>IFERROR(VLOOKUP(C185,'BASE INCADEA'!B:E,2,FALSE),"Non référencé")</f>
        <v>Non référencé</v>
      </c>
      <c r="E185" s="31" t="s">
        <v>1140</v>
      </c>
      <c r="F185" s="31">
        <v>2</v>
      </c>
      <c r="G185" s="14" t="e">
        <f>IF(F185*1=D185*1,"Quantité OK",IF(D185*1&lt;F185*1,"Ecart positif","Ecart négatif")&amp;" "&amp;IF(C185*1=E185*1,"","- Article déclassé"))</f>
        <v>#VALUE!</v>
      </c>
      <c r="I185" s="18" t="str">
        <f>VLOOKUP('CODE A BARRE'!B571,'COMPTAGE 2'!B:K,8,FALSE)</f>
        <v/>
      </c>
      <c r="J185" s="9">
        <f>VLOOKUP('CODE A BARRE'!B571,'COMPTAGE 2'!B:K,9,FALSE)</f>
        <v>0</v>
      </c>
      <c r="K185" s="18" t="e">
        <f>VLOOKUP('CODE A BARRE'!B571,'COMPTAGE 2'!B:K,10,FALSE)</f>
        <v>#VALUE!</v>
      </c>
      <c r="L185" s="10" t="e">
        <f>VLOOKUP(B185,'COMPTAGE 3'!B:M,11,FALSE)</f>
        <v>#N/A</v>
      </c>
      <c r="M185" s="20" t="e">
        <f>VLOOKUP(B185,'COMPTAGE 3'!B:M,12,FALSE)</f>
        <v>#N/A</v>
      </c>
    </row>
    <row r="186" spans="2:13" ht="20.100000000000001" customHeight="1" x14ac:dyDescent="0.25">
      <c r="B186" s="30" t="s">
        <v>855</v>
      </c>
      <c r="C186" s="16" t="str">
        <f>IFERROR(VLOOKUP(B186,'BASE INCADEA'!A:D,2,FALSE),"Non référencé")</f>
        <v>016203</v>
      </c>
      <c r="D186" s="16" t="str">
        <f>IFERROR(VLOOKUP(C186,'BASE INCADEA'!B:E,2,FALSE),"Non référencé")</f>
        <v>1</v>
      </c>
      <c r="E186" s="31" t="s">
        <v>1451</v>
      </c>
      <c r="F186" s="31">
        <v>1</v>
      </c>
      <c r="G186" s="14" t="str">
        <f>IF(F186*1=D186*1,"Quantité OK",IF(D186*1&lt;F186*1,"Ecart positif","Ecart négatif")&amp;" "&amp;IF(C186*1=E186*1,"","- Article déclassé"))</f>
        <v>Quantité OK</v>
      </c>
      <c r="I186" s="18" t="str">
        <f>VLOOKUP('CODE A BARRE'!B497,'COMPTAGE 2'!B:K,8,FALSE)</f>
        <v/>
      </c>
      <c r="J186" s="9">
        <f>VLOOKUP('CODE A BARRE'!B497,'COMPTAGE 2'!B:K,9,FALSE)</f>
        <v>0</v>
      </c>
      <c r="K186" s="18" t="e">
        <f>VLOOKUP('CODE A BARRE'!B497,'COMPTAGE 2'!B:K,10,FALSE)</f>
        <v>#VALUE!</v>
      </c>
      <c r="L186" s="10" t="e">
        <f>VLOOKUP(B186,'COMPTAGE 3'!B:M,11,FALSE)</f>
        <v>#N/A</v>
      </c>
      <c r="M186" s="20" t="e">
        <f>VLOOKUP(B186,'COMPTAGE 3'!B:M,12,FALSE)</f>
        <v>#N/A</v>
      </c>
    </row>
    <row r="187" spans="2:13" ht="20.100000000000001" customHeight="1" x14ac:dyDescent="0.25">
      <c r="B187" s="30" t="s">
        <v>858</v>
      </c>
      <c r="C187" s="16" t="str">
        <f>IFERROR(VLOOKUP(B187,'BASE INCADEA'!A:D,2,FALSE),"Non référencé")</f>
        <v>020604</v>
      </c>
      <c r="D187" s="16" t="str">
        <f>IFERROR(VLOOKUP(C187,'BASE INCADEA'!B:E,2,FALSE),"Non référencé")</f>
        <v>7</v>
      </c>
      <c r="E187" s="31" t="s">
        <v>859</v>
      </c>
      <c r="F187" s="31">
        <v>7</v>
      </c>
      <c r="G187" s="14" t="str">
        <f>IF(F187*1=D187*1,"Quantité OK",IF(D187*1&lt;F187*1,"Ecart positif","Ecart négatif")&amp;" "&amp;IF(C187*1=E187*1,"","- Article déclassé"))</f>
        <v>Quantité OK</v>
      </c>
      <c r="I187" s="18">
        <f>VLOOKUP('CODE A BARRE'!B658,'COMPTAGE 2'!B:K,8,FALSE)</f>
        <v>0</v>
      </c>
      <c r="J187" s="9">
        <f>VLOOKUP('CODE A BARRE'!B658,'COMPTAGE 2'!B:K,9,FALSE)</f>
        <v>0</v>
      </c>
      <c r="K187" s="18">
        <f>VLOOKUP('CODE A BARRE'!B658,'COMPTAGE 2'!B:K,10,FALSE)</f>
        <v>0</v>
      </c>
      <c r="L187" s="10" t="e">
        <f>VLOOKUP(B187,'COMPTAGE 3'!B:M,11,FALSE)</f>
        <v>#N/A</v>
      </c>
      <c r="M187" s="20" t="e">
        <f>VLOOKUP(B187,'COMPTAGE 3'!B:M,12,FALSE)</f>
        <v>#N/A</v>
      </c>
    </row>
    <row r="188" spans="2:13" ht="20.100000000000001" customHeight="1" x14ac:dyDescent="0.25">
      <c r="B188" s="30" t="s">
        <v>861</v>
      </c>
      <c r="C188" s="16" t="str">
        <f>IFERROR(VLOOKUP(B188,'BASE INCADEA'!A:D,2,FALSE),"Non référencé")</f>
        <v>016005</v>
      </c>
      <c r="D188" s="16" t="str">
        <f>IFERROR(VLOOKUP(C188,'BASE INCADEA'!B:E,2,FALSE),"Non référencé")</f>
        <v>8</v>
      </c>
      <c r="E188" s="31" t="s">
        <v>862</v>
      </c>
      <c r="F188" s="31">
        <v>8</v>
      </c>
      <c r="G188" s="14" t="str">
        <f>IF(F188*1=D188*1,"Quantité OK",IF(D188*1&lt;F188*1,"Ecart positif","Ecart négatif")&amp;" "&amp;IF(C188*1=E188*1,"","- Article déclassé"))</f>
        <v>Quantité OK</v>
      </c>
      <c r="I188" s="18" t="str">
        <f>VLOOKUP('CODE A BARRE'!B470,'COMPTAGE 2'!B:K,8,FALSE)</f>
        <v/>
      </c>
      <c r="J188" s="9">
        <f>VLOOKUP('CODE A BARRE'!B470,'COMPTAGE 2'!B:K,9,FALSE)</f>
        <v>0</v>
      </c>
      <c r="K188" s="18" t="e">
        <f>VLOOKUP('CODE A BARRE'!B470,'COMPTAGE 2'!B:K,10,FALSE)</f>
        <v>#VALUE!</v>
      </c>
      <c r="L188" s="10" t="e">
        <f>VLOOKUP(B188,'COMPTAGE 3'!B:M,11,FALSE)</f>
        <v>#N/A</v>
      </c>
      <c r="M188" s="20" t="e">
        <f>VLOOKUP(B188,'COMPTAGE 3'!B:M,12,FALSE)</f>
        <v>#N/A</v>
      </c>
    </row>
    <row r="189" spans="2:13" ht="20.100000000000001" customHeight="1" x14ac:dyDescent="0.25">
      <c r="B189" s="30" t="s">
        <v>865</v>
      </c>
      <c r="C189" s="16" t="str">
        <f>IFERROR(VLOOKUP(B189,'BASE INCADEA'!A:D,2,FALSE),"Non référencé")</f>
        <v>016601</v>
      </c>
      <c r="D189" s="16" t="str">
        <f>IFERROR(VLOOKUP(C189,'BASE INCADEA'!B:E,2,FALSE),"Non référencé")</f>
        <v>1</v>
      </c>
      <c r="E189" s="31" t="s">
        <v>864</v>
      </c>
      <c r="F189" s="31">
        <v>30</v>
      </c>
      <c r="G189" s="14" t="str">
        <f>IF(F189*1=D189*1,"Quantité OK",IF(D189*1&lt;F189*1,"Ecart positif","Ecart négatif")&amp;" "&amp;IF(C189*1=E189*1,"","- Article déclassé"))</f>
        <v xml:space="preserve">Ecart positif </v>
      </c>
      <c r="I189" s="18" t="str">
        <f>VLOOKUP('CODE A BARRE'!B545,'COMPTAGE 2'!B:K,8,FALSE)</f>
        <v/>
      </c>
      <c r="J189" s="9">
        <f>VLOOKUP('CODE A BARRE'!B545,'COMPTAGE 2'!B:K,9,FALSE)</f>
        <v>0</v>
      </c>
      <c r="K189" s="18" t="e">
        <f>VLOOKUP('CODE A BARRE'!B545,'COMPTAGE 2'!B:K,10,FALSE)</f>
        <v>#VALUE!</v>
      </c>
      <c r="L189" s="10" t="e">
        <f>VLOOKUP(B189,'COMPTAGE 3'!B:M,11,FALSE)</f>
        <v>#N/A</v>
      </c>
      <c r="M189" s="20" t="e">
        <f>VLOOKUP(B189,'COMPTAGE 3'!B:M,12,FALSE)</f>
        <v>#N/A</v>
      </c>
    </row>
    <row r="190" spans="2:13" ht="20.100000000000001" customHeight="1" x14ac:dyDescent="0.25">
      <c r="B190" s="30" t="s">
        <v>143</v>
      </c>
      <c r="C190" s="16" t="str">
        <f>IFERROR(VLOOKUP(B190,'BASE INCADEA'!A:D,2,FALSE),"Non référencé")</f>
        <v>045703</v>
      </c>
      <c r="D190" s="16" t="str">
        <f>IFERROR(VLOOKUP(C190,'BASE INCADEA'!B:E,2,FALSE),"Non référencé")</f>
        <v>12</v>
      </c>
      <c r="E190" s="31" t="s">
        <v>937</v>
      </c>
      <c r="F190" s="31">
        <v>12</v>
      </c>
      <c r="G190" s="14" t="str">
        <f>IF(F190*1=D190*1,"Quantité OK",IF(D190*1&lt;F190*1,"Ecart positif","Ecart négatif")&amp;" "&amp;IF(C190*1=E190*1,"","- Article déclassé"))</f>
        <v>Quantité OK</v>
      </c>
      <c r="I190" s="18">
        <f>VLOOKUP('CODE A BARRE'!B2079,'COMPTAGE 2'!B:K,8,FALSE)</f>
        <v>0</v>
      </c>
      <c r="J190" s="9">
        <f>VLOOKUP('CODE A BARRE'!B2079,'COMPTAGE 2'!B:K,9,FALSE)</f>
        <v>0</v>
      </c>
      <c r="K190" s="18">
        <f>VLOOKUP('CODE A BARRE'!B2079,'COMPTAGE 2'!B:K,10,FALSE)</f>
        <v>0</v>
      </c>
      <c r="L190" s="10" t="e">
        <f>VLOOKUP(B190,'COMPTAGE 3'!B:M,11,FALSE)</f>
        <v>#N/A</v>
      </c>
      <c r="M190" s="20" t="e">
        <f>VLOOKUP(B190,'COMPTAGE 3'!B:M,12,FALSE)</f>
        <v>#N/A</v>
      </c>
    </row>
    <row r="191" spans="2:13" ht="20.100000000000001" customHeight="1" x14ac:dyDescent="0.25">
      <c r="B191" s="30" t="s">
        <v>867</v>
      </c>
      <c r="C191" s="16" t="str">
        <f>IFERROR(VLOOKUP(B191,'BASE INCADEA'!A:D,2,FALSE),"Non référencé")</f>
        <v>045303</v>
      </c>
      <c r="D191" s="16" t="str">
        <f>IFERROR(VLOOKUP(C191,'BASE INCADEA'!B:E,2,FALSE),"Non référencé")</f>
        <v>352</v>
      </c>
      <c r="E191" s="31" t="s">
        <v>868</v>
      </c>
      <c r="F191" s="31">
        <v>100</v>
      </c>
      <c r="G191" s="14" t="str">
        <f>IF(F191*1=D191*1,"Quantité OK",IF(D191*1&lt;F191*1,"Ecart positif","Ecart négatif")&amp;" "&amp;IF(C191*1=E191*1,"","- Article déclassé"))</f>
        <v xml:space="preserve">Ecart négatif </v>
      </c>
      <c r="I191" s="18">
        <f>VLOOKUP('CODE A BARRE'!B2077,'COMPTAGE 2'!B:K,8,FALSE)</f>
        <v>0</v>
      </c>
      <c r="J191" s="9">
        <f>VLOOKUP('CODE A BARRE'!B2077,'COMPTAGE 2'!B:K,9,FALSE)</f>
        <v>0</v>
      </c>
      <c r="K191" s="18">
        <f>VLOOKUP('CODE A BARRE'!B2077,'COMPTAGE 2'!B:K,10,FALSE)</f>
        <v>0</v>
      </c>
      <c r="L191" s="10" t="e">
        <f>VLOOKUP(B191,'COMPTAGE 3'!B:M,11,FALSE)</f>
        <v>#N/A</v>
      </c>
      <c r="M191" s="20" t="e">
        <f>VLOOKUP(B191,'COMPTAGE 3'!B:M,12,FALSE)</f>
        <v>#N/A</v>
      </c>
    </row>
    <row r="192" spans="2:13" ht="20.100000000000001" customHeight="1" x14ac:dyDescent="0.25">
      <c r="B192" s="30" t="s">
        <v>867</v>
      </c>
      <c r="C192" s="16" t="str">
        <f>IFERROR(VLOOKUP(B192,'BASE INCADEA'!A:D,2,FALSE),"Non référencé")</f>
        <v>045303</v>
      </c>
      <c r="D192" s="16" t="str">
        <f>IFERROR(VLOOKUP(C192,'BASE INCADEA'!B:E,2,FALSE),"Non référencé")</f>
        <v>352</v>
      </c>
      <c r="E192" s="31" t="s">
        <v>6261</v>
      </c>
      <c r="F192" s="31">
        <v>122</v>
      </c>
      <c r="G192" s="14" t="str">
        <f>IF(F192*1=D192*1,"Quantité OK",IF(D192*1&lt;F192*1,"Ecart positif","Ecart négatif")&amp;" "&amp;IF(C192*1=E192*1,"","- Article déclassé"))</f>
        <v>Ecart négatif - Article déclassé</v>
      </c>
      <c r="I192" s="18">
        <f>VLOOKUP('CODE A BARRE'!B2071,'COMPTAGE 2'!B:K,8,FALSE)</f>
        <v>0</v>
      </c>
      <c r="J192" s="9">
        <f>VLOOKUP('CODE A BARRE'!B2071,'COMPTAGE 2'!B:K,9,FALSE)</f>
        <v>0</v>
      </c>
      <c r="K192" s="18">
        <f>VLOOKUP('CODE A BARRE'!B2071,'COMPTAGE 2'!B:K,10,FALSE)</f>
        <v>0</v>
      </c>
      <c r="L192" s="10" t="e">
        <f>VLOOKUP(B192,'COMPTAGE 3'!B:M,11,FALSE)</f>
        <v>#N/A</v>
      </c>
      <c r="M192" s="20" t="e">
        <f>VLOOKUP(B192,'COMPTAGE 3'!B:M,12,FALSE)</f>
        <v>#N/A</v>
      </c>
    </row>
    <row r="193" spans="2:13" ht="20.100000000000001" customHeight="1" x14ac:dyDescent="0.25">
      <c r="B193" s="30" t="s">
        <v>867</v>
      </c>
      <c r="C193" s="16" t="str">
        <f>IFERROR(VLOOKUP(B193,'BASE INCADEA'!A:D,2,FALSE),"Non référencé")</f>
        <v>045303</v>
      </c>
      <c r="D193" s="16" t="str">
        <f>IFERROR(VLOOKUP(C193,'BASE INCADEA'!B:E,2,FALSE),"Non référencé")</f>
        <v>352</v>
      </c>
      <c r="E193" s="31" t="s">
        <v>1253</v>
      </c>
      <c r="F193" s="31">
        <v>9</v>
      </c>
      <c r="G193" s="14" t="str">
        <f>IF(F193*1=D193*1,"Quantité OK",IF(D193*1&lt;F193*1,"Ecart positif","Ecart négatif")&amp;" "&amp;IF(C193*1=E193*1,"","- Article déclassé"))</f>
        <v>Ecart négatif - Article déclassé</v>
      </c>
      <c r="I193" s="18">
        <f>VLOOKUP('CODE A BARRE'!B2078,'COMPTAGE 2'!B:K,8,FALSE)</f>
        <v>0</v>
      </c>
      <c r="J193" s="9">
        <f>VLOOKUP('CODE A BARRE'!B2078,'COMPTAGE 2'!B:K,9,FALSE)</f>
        <v>0</v>
      </c>
      <c r="K193" s="18">
        <f>VLOOKUP('CODE A BARRE'!B2078,'COMPTAGE 2'!B:K,10,FALSE)</f>
        <v>0</v>
      </c>
      <c r="L193" s="10" t="e">
        <f>VLOOKUP(B193,'COMPTAGE 3'!B:M,11,FALSE)</f>
        <v>#N/A</v>
      </c>
      <c r="M193" s="20" t="e">
        <f>VLOOKUP(B193,'COMPTAGE 3'!B:M,12,FALSE)</f>
        <v>#N/A</v>
      </c>
    </row>
    <row r="194" spans="2:13" ht="20.100000000000001" customHeight="1" x14ac:dyDescent="0.25">
      <c r="B194" s="30" t="s">
        <v>867</v>
      </c>
      <c r="C194" s="16" t="str">
        <f>IFERROR(VLOOKUP(B194,'BASE INCADEA'!A:D,2,FALSE),"Non référencé")</f>
        <v>045303</v>
      </c>
      <c r="D194" s="16" t="str">
        <f>IFERROR(VLOOKUP(C194,'BASE INCADEA'!B:E,2,FALSE),"Non référencé")</f>
        <v>352</v>
      </c>
      <c r="E194" s="31" t="s">
        <v>1661</v>
      </c>
      <c r="F194" s="31">
        <v>112</v>
      </c>
      <c r="G194" s="14" t="str">
        <f>IF(F194*1=D194*1,"Quantité OK",IF(D194*1&lt;F194*1,"Ecart positif","Ecart négatif")&amp;" "&amp;IF(C194*1=E194*1,"","- Article déclassé"))</f>
        <v>Ecart négatif - Article déclassé</v>
      </c>
      <c r="I194" s="18">
        <f>VLOOKUP('CODE A BARRE'!B2076,'COMPTAGE 2'!B:K,8,FALSE)</f>
        <v>0</v>
      </c>
      <c r="J194" s="9">
        <f>VLOOKUP('CODE A BARRE'!B2076,'COMPTAGE 2'!B:K,9,FALSE)</f>
        <v>0</v>
      </c>
      <c r="K194" s="18">
        <f>VLOOKUP('CODE A BARRE'!B2076,'COMPTAGE 2'!B:K,10,FALSE)</f>
        <v>0</v>
      </c>
      <c r="L194" s="10" t="e">
        <f>VLOOKUP(B194,'COMPTAGE 3'!B:M,11,FALSE)</f>
        <v>#N/A</v>
      </c>
      <c r="M194" s="20" t="e">
        <f>VLOOKUP(B194,'COMPTAGE 3'!B:M,12,FALSE)</f>
        <v>#N/A</v>
      </c>
    </row>
    <row r="195" spans="2:13" ht="20.100000000000001" customHeight="1" x14ac:dyDescent="0.25">
      <c r="B195" s="30" t="s">
        <v>871</v>
      </c>
      <c r="C195" s="16" t="str">
        <f>IFERROR(VLOOKUP(B195,'BASE INCADEA'!A:D,2,FALSE),"Non référencé")</f>
        <v>025604</v>
      </c>
      <c r="D195" s="16" t="str">
        <f>IFERROR(VLOOKUP(C195,'BASE INCADEA'!B:E,2,FALSE),"Non référencé")</f>
        <v>1</v>
      </c>
      <c r="E195" s="31" t="s">
        <v>872</v>
      </c>
      <c r="F195" s="31">
        <v>1</v>
      </c>
      <c r="G195" s="14" t="str">
        <f>IF(F195*1=D195*1,"Quantité OK",IF(D195*1&lt;F195*1,"Ecart positif","Ecart négatif")&amp;" "&amp;IF(C195*1=E195*1,"","- Article déclassé"))</f>
        <v>Quantité OK</v>
      </c>
      <c r="I195" s="18">
        <f>VLOOKUP('CODE A BARRE'!B1040,'COMPTAGE 2'!B:K,8,FALSE)</f>
        <v>0</v>
      </c>
      <c r="J195" s="9">
        <f>VLOOKUP('CODE A BARRE'!B1040,'COMPTAGE 2'!B:K,9,FALSE)</f>
        <v>0</v>
      </c>
      <c r="K195" s="18">
        <f>VLOOKUP('CODE A BARRE'!B1040,'COMPTAGE 2'!B:K,10,FALSE)</f>
        <v>0</v>
      </c>
      <c r="L195" s="10" t="e">
        <f>VLOOKUP(B195,'COMPTAGE 3'!B:M,11,FALSE)</f>
        <v>#N/A</v>
      </c>
      <c r="M195" s="20" t="e">
        <f>VLOOKUP(B195,'COMPTAGE 3'!B:M,12,FALSE)</f>
        <v>#N/A</v>
      </c>
    </row>
    <row r="196" spans="2:13" ht="20.100000000000001" customHeight="1" x14ac:dyDescent="0.25">
      <c r="B196" s="30" t="s">
        <v>874</v>
      </c>
      <c r="C196" s="16" t="str">
        <f>IFERROR(VLOOKUP(B196,'BASE INCADEA'!A:D,2,FALSE),"Non référencé")</f>
        <v>025602</v>
      </c>
      <c r="D196" s="16" t="str">
        <f>IFERROR(VLOOKUP(C196,'BASE INCADEA'!B:E,2,FALSE),"Non référencé")</f>
        <v>3</v>
      </c>
      <c r="E196" s="31" t="s">
        <v>875</v>
      </c>
      <c r="F196" s="31">
        <v>3</v>
      </c>
      <c r="G196" s="14" t="str">
        <f>IF(F196*1=D196*1,"Quantité OK",IF(D196*1&lt;F196*1,"Ecart positif","Ecart négatif")&amp;" "&amp;IF(C196*1=E196*1,"","- Article déclassé"))</f>
        <v>Quantité OK</v>
      </c>
      <c r="I196" s="18">
        <f>VLOOKUP('CODE A BARRE'!B1036,'COMPTAGE 2'!B:K,8,FALSE)</f>
        <v>0</v>
      </c>
      <c r="J196" s="9">
        <f>VLOOKUP('CODE A BARRE'!B1036,'COMPTAGE 2'!B:K,9,FALSE)</f>
        <v>0</v>
      </c>
      <c r="K196" s="18">
        <f>VLOOKUP('CODE A BARRE'!B1036,'COMPTAGE 2'!B:K,10,FALSE)</f>
        <v>0</v>
      </c>
      <c r="L196" s="10" t="e">
        <f>VLOOKUP(B196,'COMPTAGE 3'!B:M,11,FALSE)</f>
        <v>#N/A</v>
      </c>
      <c r="M196" s="20" t="e">
        <f>VLOOKUP(B196,'COMPTAGE 3'!B:M,12,FALSE)</f>
        <v>#N/A</v>
      </c>
    </row>
    <row r="197" spans="2:13" ht="20.100000000000001" customHeight="1" x14ac:dyDescent="0.25">
      <c r="B197" s="30" t="s">
        <v>877</v>
      </c>
      <c r="C197" s="16" t="str">
        <f>IFERROR(VLOOKUP(B197,'BASE INCADEA'!A:D,2,FALSE),"Non référencé")</f>
        <v>025807</v>
      </c>
      <c r="D197" s="16" t="str">
        <f>IFERROR(VLOOKUP(C197,'BASE INCADEA'!B:E,2,FALSE),"Non référencé")</f>
        <v>1</v>
      </c>
      <c r="E197" s="31" t="s">
        <v>878</v>
      </c>
      <c r="F197" s="31">
        <v>1</v>
      </c>
      <c r="G197" s="14" t="str">
        <f>IF(F197*1=D197*1,"Quantité OK",IF(D197*1&lt;F197*1,"Ecart positif","Ecart négatif")&amp;" "&amp;IF(C197*1=E197*1,"","- Article déclassé"))</f>
        <v>Quantité OK</v>
      </c>
      <c r="I197" s="18">
        <f>VLOOKUP('CODE A BARRE'!B1078,'COMPTAGE 2'!B:K,8,FALSE)</f>
        <v>0</v>
      </c>
      <c r="J197" s="9">
        <f>VLOOKUP('CODE A BARRE'!B1078,'COMPTAGE 2'!B:K,9,FALSE)</f>
        <v>0</v>
      </c>
      <c r="K197" s="18">
        <f>VLOOKUP('CODE A BARRE'!B1078,'COMPTAGE 2'!B:K,10,FALSE)</f>
        <v>0</v>
      </c>
      <c r="L197" s="10" t="e">
        <f>VLOOKUP(B197,'COMPTAGE 3'!B:M,11,FALSE)</f>
        <v>#N/A</v>
      </c>
      <c r="M197" s="20" t="e">
        <f>VLOOKUP(B197,'COMPTAGE 3'!B:M,12,FALSE)</f>
        <v>#N/A</v>
      </c>
    </row>
    <row r="198" spans="2:13" ht="20.100000000000001" customHeight="1" x14ac:dyDescent="0.25">
      <c r="B198" s="30" t="s">
        <v>880</v>
      </c>
      <c r="C198" s="16" t="str">
        <f>IFERROR(VLOOKUP(B198,'BASE INCADEA'!A:D,2,FALSE),"Non référencé")</f>
        <v>010304</v>
      </c>
      <c r="D198" s="16" t="str">
        <f>IFERROR(VLOOKUP(C198,'BASE INCADEA'!B:E,2,FALSE),"Non référencé")</f>
        <v>4</v>
      </c>
      <c r="E198" s="31" t="s">
        <v>735</v>
      </c>
      <c r="F198" s="31">
        <v>3</v>
      </c>
      <c r="G198" s="14" t="str">
        <f>IF(F198*1=D198*1,"Quantité OK",IF(D198*1&lt;F198*1,"Ecart positif","Ecart négatif")&amp;" "&amp;IF(C198*1=E198*1,"","- Article déclassé"))</f>
        <v xml:space="preserve">Ecart négatif </v>
      </c>
      <c r="I198" s="18" t="str">
        <f>VLOOKUP('CODE A BARRE'!B68,'COMPTAGE 2'!B:K,8,FALSE)</f>
        <v>044506</v>
      </c>
      <c r="J198" s="9">
        <f>VLOOKUP('CODE A BARRE'!B68,'COMPTAGE 2'!B:K,9,FALSE)</f>
        <v>0</v>
      </c>
      <c r="K198" s="18" t="str">
        <f>VLOOKUP('CODE A BARRE'!B68,'COMPTAGE 2'!B:K,10,FALSE)</f>
        <v xml:space="preserve">Ecart négatif </v>
      </c>
      <c r="L198" s="10" t="e">
        <f>VLOOKUP(B198,'COMPTAGE 3'!B:M,11,FALSE)</f>
        <v>#N/A</v>
      </c>
      <c r="M198" s="20" t="e">
        <f>VLOOKUP(B198,'COMPTAGE 3'!B:M,12,FALSE)</f>
        <v>#N/A</v>
      </c>
    </row>
    <row r="199" spans="2:13" ht="20.100000000000001" customHeight="1" x14ac:dyDescent="0.25">
      <c r="B199" s="30" t="s">
        <v>884</v>
      </c>
      <c r="C199" s="16" t="str">
        <f>IFERROR(VLOOKUP(B199,'BASE INCADEA'!A:D,2,FALSE),"Non référencé")</f>
        <v>044704</v>
      </c>
      <c r="D199" s="16" t="str">
        <f>IFERROR(VLOOKUP(C199,'BASE INCADEA'!B:E,2,FALSE),"Non référencé")</f>
        <v>2</v>
      </c>
      <c r="E199" s="31" t="s">
        <v>885</v>
      </c>
      <c r="F199" s="31">
        <v>2</v>
      </c>
      <c r="G199" s="14" t="str">
        <f>IF(F199*1=D199*1,"Quantité OK",IF(D199*1&lt;F199*1,"Ecart positif","Ecart négatif")&amp;" "&amp;IF(C199*1=E199*1,"","- Article déclassé"))</f>
        <v>Quantité OK</v>
      </c>
      <c r="I199" s="18">
        <f>VLOOKUP('CODE A BARRE'!B2030,'COMPTAGE 2'!B:K,8,FALSE)</f>
        <v>0</v>
      </c>
      <c r="J199" s="9">
        <f>VLOOKUP('CODE A BARRE'!B2030,'COMPTAGE 2'!B:K,9,FALSE)</f>
        <v>0</v>
      </c>
      <c r="K199" s="18">
        <f>VLOOKUP('CODE A BARRE'!B2030,'COMPTAGE 2'!B:K,10,FALSE)</f>
        <v>0</v>
      </c>
      <c r="L199" s="10" t="e">
        <f>VLOOKUP(B199,'COMPTAGE 3'!B:M,11,FALSE)</f>
        <v>#N/A</v>
      </c>
      <c r="M199" s="20" t="e">
        <f>VLOOKUP(B199,'COMPTAGE 3'!B:M,12,FALSE)</f>
        <v>#N/A</v>
      </c>
    </row>
    <row r="200" spans="2:13" ht="20.100000000000001" customHeight="1" x14ac:dyDescent="0.25">
      <c r="B200" s="30" t="s">
        <v>887</v>
      </c>
      <c r="C200" s="16" t="str">
        <f>IFERROR(VLOOKUP(B200,'BASE INCADEA'!A:D,2,FALSE),"Non référencé")</f>
        <v>040604</v>
      </c>
      <c r="D200" s="16" t="str">
        <f>IFERROR(VLOOKUP(C200,'BASE INCADEA'!B:E,2,FALSE),"Non référencé")</f>
        <v>9</v>
      </c>
      <c r="E200" s="31" t="s">
        <v>888</v>
      </c>
      <c r="F200" s="31">
        <v>9</v>
      </c>
      <c r="G200" s="14" t="str">
        <f>IF(F200*1=D200*1,"Quantité OK",IF(D200*1&lt;F200*1,"Ecart positif","Ecart négatif")&amp;" "&amp;IF(C200*1=E200*1,"","- Article déclassé"))</f>
        <v>Quantité OK</v>
      </c>
      <c r="I200" s="18">
        <f>VLOOKUP('CODE A BARRE'!B1665,'COMPTAGE 2'!B:K,8,FALSE)</f>
        <v>0</v>
      </c>
      <c r="J200" s="9">
        <f>VLOOKUP('CODE A BARRE'!B1665,'COMPTAGE 2'!B:K,9,FALSE)</f>
        <v>0</v>
      </c>
      <c r="K200" s="18">
        <f>VLOOKUP('CODE A BARRE'!B1665,'COMPTAGE 2'!B:K,10,FALSE)</f>
        <v>0</v>
      </c>
      <c r="L200" s="10" t="e">
        <f>VLOOKUP(B200,'COMPTAGE 3'!B:M,11,FALSE)</f>
        <v>#N/A</v>
      </c>
      <c r="M200" s="20" t="e">
        <f>VLOOKUP(B200,'COMPTAGE 3'!B:M,12,FALSE)</f>
        <v>#N/A</v>
      </c>
    </row>
    <row r="201" spans="2:13" ht="20.100000000000001" customHeight="1" x14ac:dyDescent="0.25">
      <c r="B201" s="30" t="s">
        <v>890</v>
      </c>
      <c r="C201" s="16" t="str">
        <f>IFERROR(VLOOKUP(B201,'BASE INCADEA'!A:D,2,FALSE),"Non référencé")</f>
        <v>044504</v>
      </c>
      <c r="D201" s="16" t="str">
        <f>IFERROR(VLOOKUP(C201,'BASE INCADEA'!B:E,2,FALSE),"Non référencé")</f>
        <v>3</v>
      </c>
      <c r="E201" s="31" t="s">
        <v>553</v>
      </c>
      <c r="F201" s="31">
        <v>1</v>
      </c>
      <c r="G201" s="14" t="str">
        <f>IF(F201*1=D201*1,"Quantité OK",IF(D201*1&lt;F201*1,"Ecart positif","Ecart négatif")&amp;" "&amp;IF(C201*1=E201*1,"","- Article déclassé"))</f>
        <v>Ecart négatif - Article déclassé</v>
      </c>
      <c r="I201" s="18">
        <f>VLOOKUP('CODE A BARRE'!B2002,'COMPTAGE 2'!B:K,8,FALSE)</f>
        <v>0</v>
      </c>
      <c r="J201" s="9">
        <f>VLOOKUP('CODE A BARRE'!B2002,'COMPTAGE 2'!B:K,9,FALSE)</f>
        <v>0</v>
      </c>
      <c r="K201" s="18">
        <f>VLOOKUP('CODE A BARRE'!B2002,'COMPTAGE 2'!B:K,10,FALSE)</f>
        <v>0</v>
      </c>
      <c r="L201" s="10" t="e">
        <f>VLOOKUP(B201,'COMPTAGE 3'!B:M,11,FALSE)</f>
        <v>#N/A</v>
      </c>
      <c r="M201" s="20" t="e">
        <f>VLOOKUP(B201,'COMPTAGE 3'!B:M,12,FALSE)</f>
        <v>#N/A</v>
      </c>
    </row>
    <row r="202" spans="2:13" ht="20.100000000000001" customHeight="1" x14ac:dyDescent="0.25">
      <c r="B202" s="30" t="s">
        <v>890</v>
      </c>
      <c r="C202" s="16" t="str">
        <f>IFERROR(VLOOKUP(B202,'BASE INCADEA'!A:D,2,FALSE),"Non référencé")</f>
        <v>044504</v>
      </c>
      <c r="D202" s="16" t="str">
        <f>IFERROR(VLOOKUP(C202,'BASE INCADEA'!B:E,2,FALSE),"Non référencé")</f>
        <v>3</v>
      </c>
      <c r="E202" s="31" t="s">
        <v>313</v>
      </c>
      <c r="F202" s="31">
        <v>13</v>
      </c>
      <c r="G202" s="14" t="str">
        <f>IF(F202*1=D202*1,"Quantité OK",IF(D202*1&lt;F202*1,"Ecart positif","Ecart négatif")&amp;" "&amp;IF(C202*1=E202*1,"","- Article déclassé"))</f>
        <v xml:space="preserve">Ecart positif </v>
      </c>
      <c r="I202" s="18">
        <f>VLOOKUP('CODE A BARRE'!B1995,'COMPTAGE 2'!B:K,8,FALSE)</f>
        <v>0</v>
      </c>
      <c r="J202" s="9">
        <f>VLOOKUP('CODE A BARRE'!B1995,'COMPTAGE 2'!B:K,9,FALSE)</f>
        <v>0</v>
      </c>
      <c r="K202" s="18">
        <f>VLOOKUP('CODE A BARRE'!B1995,'COMPTAGE 2'!B:K,10,FALSE)</f>
        <v>0</v>
      </c>
      <c r="L202" s="10" t="e">
        <f>VLOOKUP(B202,'COMPTAGE 3'!B:M,11,FALSE)</f>
        <v>#N/A</v>
      </c>
      <c r="M202" s="20" t="e">
        <f>VLOOKUP(B202,'COMPTAGE 3'!B:M,12,FALSE)</f>
        <v>#N/A</v>
      </c>
    </row>
    <row r="203" spans="2:13" ht="20.100000000000001" customHeight="1" x14ac:dyDescent="0.25">
      <c r="B203" s="30" t="s">
        <v>891</v>
      </c>
      <c r="C203" s="16" t="str">
        <f>IFERROR(VLOOKUP(B203,'BASE INCADEA'!A:D,2,FALSE),"Non référencé")</f>
        <v>031205</v>
      </c>
      <c r="D203" s="16" t="str">
        <f>IFERROR(VLOOKUP(C203,'BASE INCADEA'!B:E,2,FALSE),"Non référencé")</f>
        <v>2</v>
      </c>
      <c r="E203" s="31" t="s">
        <v>892</v>
      </c>
      <c r="F203" s="31">
        <v>2</v>
      </c>
      <c r="G203" s="14" t="str">
        <f>IF(F203*1=D203*1,"Quantité OK",IF(D203*1&lt;F203*1,"Ecart positif","Ecart négatif")&amp;" "&amp;IF(C203*1=E203*1,"","- Article déclassé"))</f>
        <v>Quantité OK</v>
      </c>
      <c r="I203" s="18">
        <f>VLOOKUP('CODE A BARRE'!B1332,'COMPTAGE 2'!B:K,8,FALSE)</f>
        <v>0</v>
      </c>
      <c r="J203" s="9">
        <f>VLOOKUP('CODE A BARRE'!B1332,'COMPTAGE 2'!B:K,9,FALSE)</f>
        <v>0</v>
      </c>
      <c r="K203" s="18">
        <f>VLOOKUP('CODE A BARRE'!B1332,'COMPTAGE 2'!B:K,10,FALSE)</f>
        <v>0</v>
      </c>
      <c r="L203" s="10" t="e">
        <f>VLOOKUP(B203,'COMPTAGE 3'!B:M,11,FALSE)</f>
        <v>#N/A</v>
      </c>
      <c r="M203" s="20" t="e">
        <f>VLOOKUP(B203,'COMPTAGE 3'!B:M,12,FALSE)</f>
        <v>#N/A</v>
      </c>
    </row>
    <row r="204" spans="2:13" ht="20.100000000000001" customHeight="1" x14ac:dyDescent="0.25">
      <c r="B204" s="30" t="s">
        <v>894</v>
      </c>
      <c r="C204" s="16" t="str">
        <f>IFERROR(VLOOKUP(B204,'BASE INCADEA'!A:D,2,FALSE),"Non référencé")</f>
        <v>010304</v>
      </c>
      <c r="D204" s="16" t="str">
        <f>IFERROR(VLOOKUP(C204,'BASE INCADEA'!B:E,2,FALSE),"Non référencé")</f>
        <v>4</v>
      </c>
      <c r="E204" s="31" t="s">
        <v>735</v>
      </c>
      <c r="F204" s="31">
        <v>1</v>
      </c>
      <c r="G204" s="14" t="str">
        <f>IF(F204*1=D204*1,"Quantité OK",IF(D204*1&lt;F204*1,"Ecart positif","Ecart négatif")&amp;" "&amp;IF(C204*1=E204*1,"","- Article déclassé"))</f>
        <v xml:space="preserve">Ecart négatif </v>
      </c>
      <c r="I204" s="18" t="str">
        <f>VLOOKUP('CODE A BARRE'!B74,'COMPTAGE 2'!B:K,8,FALSE)</f>
        <v>025004</v>
      </c>
      <c r="J204" s="9">
        <f>VLOOKUP('CODE A BARRE'!B74,'COMPTAGE 2'!B:K,9,FALSE)</f>
        <v>0</v>
      </c>
      <c r="K204" s="18" t="str">
        <f>VLOOKUP('CODE A BARRE'!B74,'COMPTAGE 2'!B:K,10,FALSE)</f>
        <v xml:space="preserve">Ecart négatif </v>
      </c>
      <c r="L204" s="10" t="e">
        <f>VLOOKUP(B204,'COMPTAGE 3'!B:M,11,FALSE)</f>
        <v>#N/A</v>
      </c>
      <c r="M204" s="20" t="e">
        <f>VLOOKUP(B204,'COMPTAGE 3'!B:M,12,FALSE)</f>
        <v>#N/A</v>
      </c>
    </row>
    <row r="205" spans="2:13" ht="20.100000000000001" customHeight="1" x14ac:dyDescent="0.25">
      <c r="B205" s="30" t="s">
        <v>896</v>
      </c>
      <c r="C205" s="16" t="str">
        <f>IFERROR(VLOOKUP(B205,'BASE INCADEA'!A:D,2,FALSE),"Non référencé")</f>
        <v>010703</v>
      </c>
      <c r="D205" s="16" t="str">
        <f>IFERROR(VLOOKUP(C205,'BASE INCADEA'!B:E,2,FALSE),"Non référencé")</f>
        <v>8</v>
      </c>
      <c r="E205" s="31" t="s">
        <v>810</v>
      </c>
      <c r="F205" s="31">
        <v>3</v>
      </c>
      <c r="G205" s="14" t="str">
        <f>IF(F205*1=D205*1,"Quantité OK",IF(D205*1&lt;F205*1,"Ecart positif","Ecart négatif")&amp;" "&amp;IF(C205*1=E205*1,"","- Article déclassé"))</f>
        <v xml:space="preserve">Ecart négatif </v>
      </c>
      <c r="I205" s="18" t="str">
        <f>VLOOKUP('CODE A BARRE'!B144,'COMPTAGE 2'!B:K,8,FALSE)</f>
        <v/>
      </c>
      <c r="J205" s="9">
        <f>VLOOKUP('CODE A BARRE'!B144,'COMPTAGE 2'!B:K,9,FALSE)</f>
        <v>0</v>
      </c>
      <c r="K205" s="18" t="e">
        <f>VLOOKUP('CODE A BARRE'!B144,'COMPTAGE 2'!B:K,10,FALSE)</f>
        <v>#VALUE!</v>
      </c>
      <c r="L205" s="10" t="e">
        <f>VLOOKUP(B205,'COMPTAGE 3'!B:M,11,FALSE)</f>
        <v>#N/A</v>
      </c>
      <c r="M205" s="20" t="e">
        <f>VLOOKUP(B205,'COMPTAGE 3'!B:M,12,FALSE)</f>
        <v>#N/A</v>
      </c>
    </row>
    <row r="206" spans="2:13" ht="20.100000000000001" customHeight="1" x14ac:dyDescent="0.25">
      <c r="B206" s="30" t="s">
        <v>898</v>
      </c>
      <c r="C206" s="16" t="str">
        <f>IFERROR(VLOOKUP(B206,'BASE INCADEA'!A:D,2,FALSE),"Non référencé")</f>
        <v>010504</v>
      </c>
      <c r="D206" s="16" t="str">
        <f>IFERROR(VLOOKUP(C206,'BASE INCADEA'!B:E,2,FALSE),"Non référencé")</f>
        <v>3</v>
      </c>
      <c r="E206" s="31" t="s">
        <v>900</v>
      </c>
      <c r="F206" s="31">
        <v>1</v>
      </c>
      <c r="G206" s="14" t="str">
        <f>IF(F206*1=D206*1,"Quantité OK",IF(D206*1&lt;F206*1,"Ecart positif","Ecart négatif")&amp;" "&amp;IF(C206*1=E206*1,"","- Article déclassé"))</f>
        <v>Ecart négatif - Article déclassé</v>
      </c>
      <c r="I206" s="18" t="str">
        <f>VLOOKUP('CODE A BARRE'!B248,'COMPTAGE 2'!B:K,8,FALSE)</f>
        <v/>
      </c>
      <c r="J206" s="9">
        <f>VLOOKUP('CODE A BARRE'!B248,'COMPTAGE 2'!B:K,9,FALSE)</f>
        <v>0</v>
      </c>
      <c r="K206" s="18" t="e">
        <f>VLOOKUP('CODE A BARRE'!B248,'COMPTAGE 2'!B:K,10,FALSE)</f>
        <v>#VALUE!</v>
      </c>
      <c r="L206" s="10" t="e">
        <f>VLOOKUP(B206,'COMPTAGE 3'!B:M,11,FALSE)</f>
        <v>#N/A</v>
      </c>
      <c r="M206" s="20" t="e">
        <f>VLOOKUP(B206,'COMPTAGE 3'!B:M,12,FALSE)</f>
        <v>#N/A</v>
      </c>
    </row>
    <row r="207" spans="2:13" ht="20.100000000000001" customHeight="1" x14ac:dyDescent="0.25">
      <c r="B207" s="30" t="s">
        <v>898</v>
      </c>
      <c r="C207" s="16" t="str">
        <f>IFERROR(VLOOKUP(B207,'BASE INCADEA'!A:D,2,FALSE),"Non référencé")</f>
        <v>010504</v>
      </c>
      <c r="D207" s="16" t="str">
        <f>IFERROR(VLOOKUP(C207,'BASE INCADEA'!B:E,2,FALSE),"Non référencé")</f>
        <v>3</v>
      </c>
      <c r="E207" s="31" t="s">
        <v>899</v>
      </c>
      <c r="F207" s="31">
        <v>3</v>
      </c>
      <c r="G207" s="14" t="str">
        <f>IF(F207*1=D207*1,"Quantité OK",IF(D207*1&lt;F207*1,"Ecart positif","Ecart négatif")&amp;" "&amp;IF(C207*1=E207*1,"","- Article déclassé"))</f>
        <v>Quantité OK</v>
      </c>
      <c r="I207" s="18" t="str">
        <f>VLOOKUP('CODE A BARRE'!B109,'COMPTAGE 2'!B:K,8,FALSE)</f>
        <v>023505</v>
      </c>
      <c r="J207" s="9">
        <f>VLOOKUP('CODE A BARRE'!B109,'COMPTAGE 2'!B:K,9,FALSE)</f>
        <v>0</v>
      </c>
      <c r="K207" s="18" t="str">
        <f>VLOOKUP('CODE A BARRE'!B109,'COMPTAGE 2'!B:K,10,FALSE)</f>
        <v xml:space="preserve">Ecart négatif </v>
      </c>
      <c r="L207" s="10" t="e">
        <f>VLOOKUP(B207,'COMPTAGE 3'!B:M,11,FALSE)</f>
        <v>#N/A</v>
      </c>
      <c r="M207" s="20" t="e">
        <f>VLOOKUP(B207,'COMPTAGE 3'!B:M,12,FALSE)</f>
        <v>#N/A</v>
      </c>
    </row>
    <row r="208" spans="2:13" ht="20.100000000000001" customHeight="1" x14ac:dyDescent="0.25">
      <c r="B208" s="30" t="s">
        <v>901</v>
      </c>
      <c r="C208" s="16" t="str">
        <f>IFERROR(VLOOKUP(B208,'BASE INCADEA'!A:D,2,FALSE),"Non référencé")</f>
        <v>011101</v>
      </c>
      <c r="D208" s="16" t="str">
        <f>IFERROR(VLOOKUP(C208,'BASE INCADEA'!B:E,2,FALSE),"Non référencé")</f>
        <v>2</v>
      </c>
      <c r="E208" s="31" t="s">
        <v>902</v>
      </c>
      <c r="F208" s="31">
        <v>2</v>
      </c>
      <c r="G208" s="14" t="str">
        <f>IF(F208*1=D208*1,"Quantité OK",IF(D208*1&lt;F208*1,"Ecart positif","Ecart négatif")&amp;" "&amp;IF(C208*1=E208*1,"","- Article déclassé"))</f>
        <v>Quantité OK</v>
      </c>
      <c r="I208" s="18" t="str">
        <f>VLOOKUP('CODE A BARRE'!B193,'COMPTAGE 2'!B:K,8,FALSE)</f>
        <v/>
      </c>
      <c r="J208" s="9">
        <f>VLOOKUP('CODE A BARRE'!B193,'COMPTAGE 2'!B:K,9,FALSE)</f>
        <v>0</v>
      </c>
      <c r="K208" s="18" t="e">
        <f>VLOOKUP('CODE A BARRE'!B193,'COMPTAGE 2'!B:K,10,FALSE)</f>
        <v>#VALUE!</v>
      </c>
      <c r="L208" s="10" t="e">
        <f>VLOOKUP(B208,'COMPTAGE 3'!B:M,11,FALSE)</f>
        <v>#N/A</v>
      </c>
      <c r="M208" s="20" t="e">
        <f>VLOOKUP(B208,'COMPTAGE 3'!B:M,12,FALSE)</f>
        <v>#N/A</v>
      </c>
    </row>
    <row r="209" spans="2:13" ht="20.100000000000001" customHeight="1" x14ac:dyDescent="0.25">
      <c r="B209" s="30" t="s">
        <v>904</v>
      </c>
      <c r="C209" s="16" t="str">
        <f>IFERROR(VLOOKUP(B209,'BASE INCADEA'!A:D,2,FALSE),"Non référencé")</f>
        <v>010505</v>
      </c>
      <c r="D209" s="16" t="str">
        <f>IFERROR(VLOOKUP(C209,'BASE INCADEA'!B:E,2,FALSE),"Non référencé")</f>
        <v>3</v>
      </c>
      <c r="E209" s="31" t="s">
        <v>1054</v>
      </c>
      <c r="F209" s="31">
        <v>1</v>
      </c>
      <c r="G209" s="14" t="str">
        <f>IF(F209*1=D209*1,"Quantité OK",IF(D209*1&lt;F209*1,"Ecart positif","Ecart négatif")&amp;" "&amp;IF(C209*1=E209*1,"","- Article déclassé"))</f>
        <v>Ecart négatif - Article déclassé</v>
      </c>
      <c r="I209" s="18" t="str">
        <f>VLOOKUP('CODE A BARRE'!B149,'COMPTAGE 2'!B:K,8,FALSE)</f>
        <v/>
      </c>
      <c r="J209" s="9">
        <f>VLOOKUP('CODE A BARRE'!B149,'COMPTAGE 2'!B:K,9,FALSE)</f>
        <v>0</v>
      </c>
      <c r="K209" s="18" t="e">
        <f>VLOOKUP('CODE A BARRE'!B149,'COMPTAGE 2'!B:K,10,FALSE)</f>
        <v>#VALUE!</v>
      </c>
      <c r="L209" s="10" t="e">
        <f>VLOOKUP(B209,'COMPTAGE 3'!B:M,11,FALSE)</f>
        <v>#N/A</v>
      </c>
      <c r="M209" s="20" t="e">
        <f>VLOOKUP(B209,'COMPTAGE 3'!B:M,12,FALSE)</f>
        <v>#N/A</v>
      </c>
    </row>
    <row r="210" spans="2:13" ht="20.100000000000001" customHeight="1" x14ac:dyDescent="0.25">
      <c r="B210" s="30" t="s">
        <v>905</v>
      </c>
      <c r="C210" s="16" t="str">
        <f>IFERROR(VLOOKUP(B210,'BASE INCADEA'!A:D,2,FALSE),"Non référencé")</f>
        <v>010501</v>
      </c>
      <c r="D210" s="16" t="str">
        <f>IFERROR(VLOOKUP(C210,'BASE INCADEA'!B:E,2,FALSE),"Non référencé")</f>
        <v>1</v>
      </c>
      <c r="E210" s="31" t="s">
        <v>906</v>
      </c>
      <c r="F210" s="31">
        <v>1</v>
      </c>
      <c r="G210" s="14" t="str">
        <f>IF(F210*1=D210*1,"Quantité OK",IF(D210*1&lt;F210*1,"Ecart positif","Ecart négatif")&amp;" "&amp;IF(C210*1=E210*1,"","- Article déclassé"))</f>
        <v>Quantité OK</v>
      </c>
      <c r="I210" s="18" t="str">
        <f>VLOOKUP('CODE A BARRE'!B94,'COMPTAGE 2'!B:K,8,FALSE)</f>
        <v>016403</v>
      </c>
      <c r="J210" s="9">
        <f>VLOOKUP('CODE A BARRE'!B94,'COMPTAGE 2'!B:K,9,FALSE)</f>
        <v>0</v>
      </c>
      <c r="K210" s="18" t="str">
        <f>VLOOKUP('CODE A BARRE'!B94,'COMPTAGE 2'!B:K,10,FALSE)</f>
        <v xml:space="preserve">Ecart négatif </v>
      </c>
      <c r="L210" s="10" t="e">
        <f>VLOOKUP(B210,'COMPTAGE 3'!B:M,11,FALSE)</f>
        <v>#N/A</v>
      </c>
      <c r="M210" s="20" t="e">
        <f>VLOOKUP(B210,'COMPTAGE 3'!B:M,12,FALSE)</f>
        <v>#N/A</v>
      </c>
    </row>
    <row r="211" spans="2:13" ht="20.100000000000001" customHeight="1" x14ac:dyDescent="0.25">
      <c r="B211" s="30" t="s">
        <v>908</v>
      </c>
      <c r="C211" s="16" t="str">
        <f>IFERROR(VLOOKUP(B211,'BASE INCADEA'!A:D,2,FALSE),"Non référencé")</f>
        <v>010702</v>
      </c>
      <c r="D211" s="16" t="str">
        <f>IFERROR(VLOOKUP(C211,'BASE INCADEA'!B:E,2,FALSE),"Non référencé")</f>
        <v>1</v>
      </c>
      <c r="E211" s="31" t="s">
        <v>634</v>
      </c>
      <c r="F211" s="31">
        <v>1</v>
      </c>
      <c r="G211" s="14" t="str">
        <f>IF(F211*1=D211*1,"Quantité OK",IF(D211*1&lt;F211*1,"Ecart positif","Ecart négatif")&amp;" "&amp;IF(C211*1=E211*1,"","- Article déclassé"))</f>
        <v>Quantité OK</v>
      </c>
      <c r="I211" s="18" t="str">
        <f>VLOOKUP('CODE A BARRE'!B141,'COMPTAGE 2'!B:K,8,FALSE)</f>
        <v/>
      </c>
      <c r="J211" s="9">
        <f>VLOOKUP('CODE A BARRE'!B141,'COMPTAGE 2'!B:K,9,FALSE)</f>
        <v>0</v>
      </c>
      <c r="K211" s="18" t="e">
        <f>VLOOKUP('CODE A BARRE'!B141,'COMPTAGE 2'!B:K,10,FALSE)</f>
        <v>#VALUE!</v>
      </c>
      <c r="L211" s="10" t="e">
        <f>VLOOKUP(B211,'COMPTAGE 3'!B:M,11,FALSE)</f>
        <v>#N/A</v>
      </c>
      <c r="M211" s="20" t="e">
        <f>VLOOKUP(B211,'COMPTAGE 3'!B:M,12,FALSE)</f>
        <v>#N/A</v>
      </c>
    </row>
    <row r="212" spans="2:13" ht="20.100000000000001" customHeight="1" x14ac:dyDescent="0.25">
      <c r="B212" s="30" t="s">
        <v>910</v>
      </c>
      <c r="C212" s="16" t="str">
        <f>IFERROR(VLOOKUP(B212,'BASE INCADEA'!A:D,2,FALSE),"Non référencé")</f>
        <v>010603</v>
      </c>
      <c r="D212" s="16" t="str">
        <f>IFERROR(VLOOKUP(C212,'BASE INCADEA'!B:E,2,FALSE),"Non référencé")</f>
        <v>6</v>
      </c>
      <c r="E212" s="31" t="s">
        <v>911</v>
      </c>
      <c r="F212" s="31">
        <v>6</v>
      </c>
      <c r="G212" s="14" t="str">
        <f>IF(F212*1=D212*1,"Quantité OK",IF(D212*1&lt;F212*1,"Ecart positif","Ecart négatif")&amp;" "&amp;IF(C212*1=E212*1,"","- Article déclassé"))</f>
        <v>Quantité OK</v>
      </c>
      <c r="I212" s="18" t="str">
        <f>VLOOKUP('CODE A BARRE'!B129,'COMPTAGE 2'!B:K,8,FALSE)</f>
        <v/>
      </c>
      <c r="J212" s="9">
        <f>VLOOKUP('CODE A BARRE'!B129,'COMPTAGE 2'!B:K,9,FALSE)</f>
        <v>0</v>
      </c>
      <c r="K212" s="18" t="e">
        <f>VLOOKUP('CODE A BARRE'!B129,'COMPTAGE 2'!B:K,10,FALSE)</f>
        <v>#VALUE!</v>
      </c>
      <c r="L212" s="10" t="e">
        <f>VLOOKUP(B212,'COMPTAGE 3'!B:M,11,FALSE)</f>
        <v>#N/A</v>
      </c>
      <c r="M212" s="20" t="e">
        <f>VLOOKUP(B212,'COMPTAGE 3'!B:M,12,FALSE)</f>
        <v>#N/A</v>
      </c>
    </row>
    <row r="213" spans="2:13" ht="20.100000000000001" customHeight="1" x14ac:dyDescent="0.25">
      <c r="B213" s="30" t="s">
        <v>913</v>
      </c>
      <c r="C213" s="16" t="str">
        <f>IFERROR(VLOOKUP(B213,'BASE INCADEA'!A:D,2,FALSE),"Non référencé")</f>
        <v>010907</v>
      </c>
      <c r="D213" s="16" t="str">
        <f>IFERROR(VLOOKUP(C213,'BASE INCADEA'!B:E,2,FALSE),"Non référencé")</f>
        <v>1</v>
      </c>
      <c r="E213" s="31" t="s">
        <v>620</v>
      </c>
      <c r="F213" s="31">
        <v>1</v>
      </c>
      <c r="G213" s="14" t="str">
        <f>IF(F213*1=D213*1,"Quantité OK",IF(D213*1&lt;F213*1,"Ecart positif","Ecart négatif")&amp;" "&amp;IF(C213*1=E213*1,"","- Article déclassé"))</f>
        <v>Quantité OK</v>
      </c>
      <c r="I213" s="18" t="str">
        <f>VLOOKUP('CODE A BARRE'!B185,'COMPTAGE 2'!B:K,8,FALSE)</f>
        <v/>
      </c>
      <c r="J213" s="9">
        <f>VLOOKUP('CODE A BARRE'!B185,'COMPTAGE 2'!B:K,9,FALSE)</f>
        <v>0</v>
      </c>
      <c r="K213" s="18" t="e">
        <f>VLOOKUP('CODE A BARRE'!B185,'COMPTAGE 2'!B:K,10,FALSE)</f>
        <v>#VALUE!</v>
      </c>
      <c r="L213" s="10" t="e">
        <f>VLOOKUP(B213,'COMPTAGE 3'!B:M,11,FALSE)</f>
        <v>#N/A</v>
      </c>
      <c r="M213" s="20" t="e">
        <f>VLOOKUP(B213,'COMPTAGE 3'!B:M,12,FALSE)</f>
        <v>#N/A</v>
      </c>
    </row>
    <row r="214" spans="2:13" ht="20.100000000000001" customHeight="1" x14ac:dyDescent="0.25">
      <c r="B214" s="30" t="s">
        <v>915</v>
      </c>
      <c r="C214" s="16" t="str">
        <f>IFERROR(VLOOKUP(B214,'BASE INCADEA'!A:D,2,FALSE),"Non référencé")</f>
        <v>016002</v>
      </c>
      <c r="D214" s="16" t="str">
        <f>IFERROR(VLOOKUP(C214,'BASE INCADEA'!B:E,2,FALSE),"Non référencé")</f>
        <v>1</v>
      </c>
      <c r="E214" s="31" t="s">
        <v>825</v>
      </c>
      <c r="F214" s="31">
        <v>1</v>
      </c>
      <c r="G214" s="14" t="str">
        <f>IF(F214*1=D214*1,"Quantité OK",IF(D214*1&lt;F214*1,"Ecart positif","Ecart négatif")&amp;" "&amp;IF(C214*1=E214*1,"","- Article déclassé"))</f>
        <v>Quantité OK</v>
      </c>
      <c r="I214" s="18" t="str">
        <f>VLOOKUP('CODE A BARRE'!B453,'COMPTAGE 2'!B:K,8,FALSE)</f>
        <v/>
      </c>
      <c r="J214" s="9">
        <f>VLOOKUP('CODE A BARRE'!B453,'COMPTAGE 2'!B:K,9,FALSE)</f>
        <v>0</v>
      </c>
      <c r="K214" s="18" t="e">
        <f>VLOOKUP('CODE A BARRE'!B453,'COMPTAGE 2'!B:K,10,FALSE)</f>
        <v>#VALUE!</v>
      </c>
      <c r="L214" s="10" t="e">
        <f>VLOOKUP(B214,'COMPTAGE 3'!B:M,11,FALSE)</f>
        <v>#N/A</v>
      </c>
      <c r="M214" s="20" t="e">
        <f>VLOOKUP(B214,'COMPTAGE 3'!B:M,12,FALSE)</f>
        <v>#N/A</v>
      </c>
    </row>
    <row r="215" spans="2:13" ht="20.100000000000001" customHeight="1" x14ac:dyDescent="0.25">
      <c r="B215" s="30" t="s">
        <v>917</v>
      </c>
      <c r="C215" s="16" t="str">
        <f>IFERROR(VLOOKUP(B215,'BASE INCADEA'!A:D,2,FALSE),"Non référencé")</f>
        <v>015805</v>
      </c>
      <c r="D215" s="16" t="str">
        <f>IFERROR(VLOOKUP(C215,'BASE INCADEA'!B:E,2,FALSE),"Non référencé")</f>
        <v>19</v>
      </c>
      <c r="E215" s="31" t="s">
        <v>468</v>
      </c>
      <c r="F215" s="31">
        <v>8</v>
      </c>
      <c r="G215" s="14" t="str">
        <f>IF(F215*1=D215*1,"Quantité OK",IF(D215*1&lt;F215*1,"Ecart positif","Ecart négatif")&amp;" "&amp;IF(C215*1=E215*1,"","- Article déclassé"))</f>
        <v xml:space="preserve">Ecart négatif </v>
      </c>
      <c r="I215" s="18" t="str">
        <f>VLOOKUP('CODE A BARRE'!B448,'COMPTAGE 2'!B:K,8,FALSE)</f>
        <v/>
      </c>
      <c r="J215" s="9">
        <f>VLOOKUP('CODE A BARRE'!B448,'COMPTAGE 2'!B:K,9,FALSE)</f>
        <v>0</v>
      </c>
      <c r="K215" s="18" t="e">
        <f>VLOOKUP('CODE A BARRE'!B448,'COMPTAGE 2'!B:K,10,FALSE)</f>
        <v>#VALUE!</v>
      </c>
      <c r="L215" s="10" t="e">
        <f>VLOOKUP(B215,'COMPTAGE 3'!B:M,11,FALSE)</f>
        <v>#N/A</v>
      </c>
      <c r="M215" s="20" t="e">
        <f>VLOOKUP(B215,'COMPTAGE 3'!B:M,12,FALSE)</f>
        <v>#N/A</v>
      </c>
    </row>
    <row r="216" spans="2:13" ht="20.100000000000001" customHeight="1" x14ac:dyDescent="0.25">
      <c r="B216" s="30" t="s">
        <v>922</v>
      </c>
      <c r="C216" s="16" t="str">
        <f>IFERROR(VLOOKUP(B216,'BASE INCADEA'!A:D,2,FALSE),"Non référencé")</f>
        <v>011103</v>
      </c>
      <c r="D216" s="16" t="str">
        <f>IFERROR(VLOOKUP(C216,'BASE INCADEA'!B:E,2,FALSE),"Non référencé")</f>
        <v>3</v>
      </c>
      <c r="E216" s="31" t="s">
        <v>923</v>
      </c>
      <c r="F216" s="31">
        <v>5</v>
      </c>
      <c r="G216" s="14" t="str">
        <f>IF(F216*1=D216*1,"Quantité OK",IF(D216*1&lt;F216*1,"Ecart positif","Ecart négatif")&amp;" "&amp;IF(C216*1=E216*1,"","- Article déclassé"))</f>
        <v xml:space="preserve">Ecart positif </v>
      </c>
      <c r="I216" s="18" t="str">
        <f>VLOOKUP('CODE A BARRE'!B202,'COMPTAGE 2'!B:K,8,FALSE)</f>
        <v/>
      </c>
      <c r="J216" s="9">
        <f>VLOOKUP('CODE A BARRE'!B202,'COMPTAGE 2'!B:K,9,FALSE)</f>
        <v>0</v>
      </c>
      <c r="K216" s="18" t="e">
        <f>VLOOKUP('CODE A BARRE'!B202,'COMPTAGE 2'!B:K,10,FALSE)</f>
        <v>#VALUE!</v>
      </c>
      <c r="L216" s="10" t="e">
        <f>VLOOKUP(B216,'COMPTAGE 3'!B:M,11,FALSE)</f>
        <v>#N/A</v>
      </c>
      <c r="M216" s="20" t="e">
        <f>VLOOKUP(B216,'COMPTAGE 3'!B:M,12,FALSE)</f>
        <v>#N/A</v>
      </c>
    </row>
    <row r="217" spans="2:13" ht="20.100000000000001" customHeight="1" x14ac:dyDescent="0.25">
      <c r="B217" s="30" t="s">
        <v>925</v>
      </c>
      <c r="C217" s="16" t="str">
        <f>IFERROR(VLOOKUP(B217,'BASE INCADEA'!A:D,2,FALSE),"Non référencé")</f>
        <v>015805</v>
      </c>
      <c r="D217" s="16" t="str">
        <f>IFERROR(VLOOKUP(C217,'BASE INCADEA'!B:E,2,FALSE),"Non référencé")</f>
        <v>19</v>
      </c>
      <c r="E217" s="31" t="s">
        <v>468</v>
      </c>
      <c r="F217" s="31">
        <v>16</v>
      </c>
      <c r="G217" s="14" t="str">
        <f>IF(F217*1=D217*1,"Quantité OK",IF(D217*1&lt;F217*1,"Ecart positif","Ecart négatif")&amp;" "&amp;IF(C217*1=E217*1,"","- Article déclassé"))</f>
        <v xml:space="preserve">Ecart négatif </v>
      </c>
      <c r="I217" s="18" t="str">
        <f>VLOOKUP('CODE A BARRE'!B446,'COMPTAGE 2'!B:K,8,FALSE)</f>
        <v/>
      </c>
      <c r="J217" s="9">
        <f>VLOOKUP('CODE A BARRE'!B446,'COMPTAGE 2'!B:K,9,FALSE)</f>
        <v>0</v>
      </c>
      <c r="K217" s="18" t="e">
        <f>VLOOKUP('CODE A BARRE'!B446,'COMPTAGE 2'!B:K,10,FALSE)</f>
        <v>#VALUE!</v>
      </c>
      <c r="L217" s="10" t="e">
        <f>VLOOKUP(B217,'COMPTAGE 3'!B:M,11,FALSE)</f>
        <v>#N/A</v>
      </c>
      <c r="M217" s="20" t="e">
        <f>VLOOKUP(B217,'COMPTAGE 3'!B:M,12,FALSE)</f>
        <v>#N/A</v>
      </c>
    </row>
    <row r="218" spans="2:13" ht="20.100000000000001" customHeight="1" x14ac:dyDescent="0.25">
      <c r="B218" s="30" t="s">
        <v>927</v>
      </c>
      <c r="C218" s="16" t="str">
        <f>IFERROR(VLOOKUP(B218,'BASE INCADEA'!A:D,2,FALSE),"Non référencé")</f>
        <v>030403</v>
      </c>
      <c r="D218" s="16" t="str">
        <f>IFERROR(VLOOKUP(C218,'BASE INCADEA'!B:E,2,FALSE),"Non référencé")</f>
        <v>160</v>
      </c>
      <c r="E218" s="31" t="s">
        <v>218</v>
      </c>
      <c r="F218" s="31">
        <v>10</v>
      </c>
      <c r="G218" s="14" t="str">
        <f>IF(F218*1=D218*1,"Quantité OK",IF(D218*1&lt;F218*1,"Ecart positif","Ecart négatif")&amp;" "&amp;IF(C218*1=E218*1,"","- Article déclassé"))</f>
        <v xml:space="preserve">Ecart négatif </v>
      </c>
      <c r="I218" s="18">
        <f>VLOOKUP('CODE A BARRE'!B1150,'COMPTAGE 2'!B:K,8,FALSE)</f>
        <v>0</v>
      </c>
      <c r="J218" s="9">
        <f>VLOOKUP('CODE A BARRE'!B1150,'COMPTAGE 2'!B:K,9,FALSE)</f>
        <v>0</v>
      </c>
      <c r="K218" s="18">
        <f>VLOOKUP('CODE A BARRE'!B1150,'COMPTAGE 2'!B:K,10,FALSE)</f>
        <v>0</v>
      </c>
      <c r="L218" s="10" t="e">
        <f>VLOOKUP(B218,'COMPTAGE 3'!B:M,11,FALSE)</f>
        <v>#N/A</v>
      </c>
      <c r="M218" s="20" t="e">
        <f>VLOOKUP(B218,'COMPTAGE 3'!B:M,12,FALSE)</f>
        <v>#N/A</v>
      </c>
    </row>
    <row r="219" spans="2:13" ht="20.100000000000001" customHeight="1" x14ac:dyDescent="0.25">
      <c r="B219" s="30" t="s">
        <v>929</v>
      </c>
      <c r="C219" s="16" t="str">
        <f>IFERROR(VLOOKUP(B219,'BASE INCADEA'!A:D,2,FALSE),"Non référencé")</f>
        <v>014806</v>
      </c>
      <c r="D219" s="16" t="str">
        <f>IFERROR(VLOOKUP(C219,'BASE INCADEA'!B:E,2,FALSE),"Non référencé")</f>
        <v>3</v>
      </c>
      <c r="E219" s="31" t="s">
        <v>160</v>
      </c>
      <c r="F219" s="31">
        <v>2</v>
      </c>
      <c r="G219" s="14" t="str">
        <f>IF(F219*1=D219*1,"Quantité OK",IF(D219*1&lt;F219*1,"Ecart positif","Ecart négatif")&amp;" "&amp;IF(C219*1=E219*1,"","- Article déclassé"))</f>
        <v xml:space="preserve">Ecart négatif </v>
      </c>
      <c r="I219" s="18" t="str">
        <f>VLOOKUP('CODE A BARRE'!B327,'COMPTAGE 2'!B:K,8,FALSE)</f>
        <v/>
      </c>
      <c r="J219" s="9">
        <f>VLOOKUP('CODE A BARRE'!B327,'COMPTAGE 2'!B:K,9,FALSE)</f>
        <v>0</v>
      </c>
      <c r="K219" s="18" t="e">
        <f>VLOOKUP('CODE A BARRE'!B327,'COMPTAGE 2'!B:K,10,FALSE)</f>
        <v>#VALUE!</v>
      </c>
      <c r="L219" s="10" t="e">
        <f>VLOOKUP(B219,'COMPTAGE 3'!B:M,11,FALSE)</f>
        <v>#N/A</v>
      </c>
      <c r="M219" s="20" t="e">
        <f>VLOOKUP(B219,'COMPTAGE 3'!B:M,12,FALSE)</f>
        <v>#N/A</v>
      </c>
    </row>
    <row r="220" spans="2:13" ht="20.100000000000001" customHeight="1" x14ac:dyDescent="0.25">
      <c r="B220" s="30" t="s">
        <v>931</v>
      </c>
      <c r="C220" s="16" t="str">
        <f>IFERROR(VLOOKUP(B220,'BASE INCADEA'!A:D,2,FALSE),"Non référencé")</f>
        <v>016203</v>
      </c>
      <c r="D220" s="16" t="str">
        <f>IFERROR(VLOOKUP(C220,'BASE INCADEA'!B:E,2,FALSE),"Non référencé")</f>
        <v>1</v>
      </c>
      <c r="E220" s="31" t="s">
        <v>856</v>
      </c>
      <c r="F220" s="31">
        <v>2</v>
      </c>
      <c r="G220" s="14" t="str">
        <f>IF(F220*1=D220*1,"Quantité OK",IF(D220*1&lt;F220*1,"Ecart positif","Ecart négatif")&amp;" "&amp;IF(C220*1=E220*1,"","- Article déclassé"))</f>
        <v xml:space="preserve">Ecart positif </v>
      </c>
      <c r="I220" s="18" t="str">
        <f>VLOOKUP('CODE A BARRE'!B490,'COMPTAGE 2'!B:K,8,FALSE)</f>
        <v/>
      </c>
      <c r="J220" s="9">
        <f>VLOOKUP('CODE A BARRE'!B490,'COMPTAGE 2'!B:K,9,FALSE)</f>
        <v>0</v>
      </c>
      <c r="K220" s="18" t="e">
        <f>VLOOKUP('CODE A BARRE'!B490,'COMPTAGE 2'!B:K,10,FALSE)</f>
        <v>#VALUE!</v>
      </c>
      <c r="L220" s="10" t="e">
        <f>VLOOKUP(B220,'COMPTAGE 3'!B:M,11,FALSE)</f>
        <v>#N/A</v>
      </c>
      <c r="M220" s="20" t="e">
        <f>VLOOKUP(B220,'COMPTAGE 3'!B:M,12,FALSE)</f>
        <v>#N/A</v>
      </c>
    </row>
    <row r="221" spans="2:13" ht="20.100000000000001" customHeight="1" x14ac:dyDescent="0.25">
      <c r="B221" s="30" t="s">
        <v>931</v>
      </c>
      <c r="C221" s="16" t="str">
        <f>IFERROR(VLOOKUP(B221,'BASE INCADEA'!A:D,2,FALSE),"Non référencé")</f>
        <v>016203</v>
      </c>
      <c r="D221" s="16" t="str">
        <f>IFERROR(VLOOKUP(C221,'BASE INCADEA'!B:E,2,FALSE),"Non référencé")</f>
        <v>1</v>
      </c>
      <c r="E221" s="31" t="s">
        <v>117</v>
      </c>
      <c r="F221" s="31">
        <v>4</v>
      </c>
      <c r="G221" s="14" t="str">
        <f>IF(F221*1=D221*1,"Quantité OK",IF(D221*1&lt;F221*1,"Ecart positif","Ecart négatif")&amp;" "&amp;IF(C221*1=E221*1,"","- Article déclassé"))</f>
        <v>Ecart positif - Article déclassé</v>
      </c>
      <c r="I221" s="18" t="str">
        <f>VLOOKUP('CODE A BARRE'!B457,'COMPTAGE 2'!B:K,8,FALSE)</f>
        <v/>
      </c>
      <c r="J221" s="9">
        <f>VLOOKUP('CODE A BARRE'!B457,'COMPTAGE 2'!B:K,9,FALSE)</f>
        <v>0</v>
      </c>
      <c r="K221" s="18" t="e">
        <f>VLOOKUP('CODE A BARRE'!B457,'COMPTAGE 2'!B:K,10,FALSE)</f>
        <v>#VALUE!</v>
      </c>
      <c r="L221" s="10" t="e">
        <f>VLOOKUP(B221,'COMPTAGE 3'!B:M,11,FALSE)</f>
        <v>#N/A</v>
      </c>
      <c r="M221" s="20" t="e">
        <f>VLOOKUP(B221,'COMPTAGE 3'!B:M,12,FALSE)</f>
        <v>#N/A</v>
      </c>
    </row>
    <row r="222" spans="2:13" ht="20.100000000000001" customHeight="1" x14ac:dyDescent="0.25">
      <c r="B222" s="30" t="s">
        <v>931</v>
      </c>
      <c r="C222" s="16" t="str">
        <f>IFERROR(VLOOKUP(B222,'BASE INCADEA'!A:D,2,FALSE),"Non référencé")</f>
        <v>016203</v>
      </c>
      <c r="D222" s="16" t="str">
        <f>IFERROR(VLOOKUP(C222,'BASE INCADEA'!B:E,2,FALSE),"Non référencé")</f>
        <v>1</v>
      </c>
      <c r="E222" s="31" t="s">
        <v>1451</v>
      </c>
      <c r="F222" s="31">
        <v>11</v>
      </c>
      <c r="G222" s="14" t="str">
        <f>IF(F222*1=D222*1,"Quantité OK",IF(D222*1&lt;F222*1,"Ecart positif","Ecart négatif")&amp;" "&amp;IF(C222*1=E222*1,"","- Article déclassé"))</f>
        <v>Ecart positif - Article déclassé</v>
      </c>
      <c r="I222" s="18" t="str">
        <f>VLOOKUP('CODE A BARRE'!B494,'COMPTAGE 2'!B:K,8,FALSE)</f>
        <v/>
      </c>
      <c r="J222" s="9">
        <f>VLOOKUP('CODE A BARRE'!B494,'COMPTAGE 2'!B:K,9,FALSE)</f>
        <v>0</v>
      </c>
      <c r="K222" s="18" t="e">
        <f>VLOOKUP('CODE A BARRE'!B494,'COMPTAGE 2'!B:K,10,FALSE)</f>
        <v>#VALUE!</v>
      </c>
      <c r="L222" s="10" t="e">
        <f>VLOOKUP(B222,'COMPTAGE 3'!B:M,11,FALSE)</f>
        <v>#N/A</v>
      </c>
      <c r="M222" s="20" t="e">
        <f>VLOOKUP(B222,'COMPTAGE 3'!B:M,12,FALSE)</f>
        <v>#N/A</v>
      </c>
    </row>
    <row r="223" spans="2:13" ht="20.100000000000001" customHeight="1" x14ac:dyDescent="0.25">
      <c r="B223" s="30" t="s">
        <v>934</v>
      </c>
      <c r="C223" s="16" t="str">
        <f>IFERROR(VLOOKUP(B223,'BASE INCADEA'!A:D,2,FALSE),"Non référencé")</f>
        <v>010105</v>
      </c>
      <c r="D223" s="16" t="str">
        <f>IFERROR(VLOOKUP(C223,'BASE INCADEA'!B:E,2,FALSE),"Non référencé")</f>
        <v>1</v>
      </c>
      <c r="E223" s="31" t="s">
        <v>717</v>
      </c>
      <c r="F223" s="31">
        <v>16</v>
      </c>
      <c r="G223" s="14" t="str">
        <f>IF(F223*1=D223*1,"Quantité OK",IF(D223*1&lt;F223*1,"Ecart positif","Ecart négatif")&amp;" "&amp;IF(C223*1=E223*1,"","- Article déclassé"))</f>
        <v xml:space="preserve">Ecart positif </v>
      </c>
      <c r="I223" s="18" t="str">
        <f>VLOOKUP('CODE A BARRE'!B30,'COMPTAGE 2'!B:K,8,FALSE)</f>
        <v>024301</v>
      </c>
      <c r="J223" s="9">
        <f>VLOOKUP('CODE A BARRE'!B30,'COMPTAGE 2'!B:K,9,FALSE)</f>
        <v>0</v>
      </c>
      <c r="K223" s="18" t="str">
        <f>VLOOKUP('CODE A BARRE'!B30,'COMPTAGE 2'!B:K,10,FALSE)</f>
        <v xml:space="preserve">Ecart négatif </v>
      </c>
      <c r="L223" s="10" t="e">
        <f>VLOOKUP(B223,'COMPTAGE 3'!B:M,11,FALSE)</f>
        <v>#N/A</v>
      </c>
      <c r="M223" s="20" t="e">
        <f>VLOOKUP(B223,'COMPTAGE 3'!B:M,12,FALSE)</f>
        <v>#N/A</v>
      </c>
    </row>
    <row r="224" spans="2:13" ht="20.100000000000001" customHeight="1" x14ac:dyDescent="0.25">
      <c r="B224" s="30" t="s">
        <v>939</v>
      </c>
      <c r="C224" s="16" t="str">
        <f>IFERROR(VLOOKUP(B224,'BASE INCADEA'!A:D,2,FALSE),"Non référencé")</f>
        <v>015802</v>
      </c>
      <c r="D224" s="16" t="str">
        <f>IFERROR(VLOOKUP(C224,'BASE INCADEA'!B:E,2,FALSE),"Non référencé")</f>
        <v>9</v>
      </c>
      <c r="E224" s="31" t="s">
        <v>497</v>
      </c>
      <c r="F224" s="31">
        <v>1</v>
      </c>
      <c r="G224" s="14" t="str">
        <f>IF(F224*1=D224*1,"Quantité OK",IF(D224*1&lt;F224*1,"Ecart positif","Ecart négatif")&amp;" "&amp;IF(C224*1=E224*1,"","- Article déclassé"))</f>
        <v xml:space="preserve">Ecart négatif </v>
      </c>
      <c r="I224" s="18" t="str">
        <f>VLOOKUP('CODE A BARRE'!B428,'COMPTAGE 2'!B:K,8,FALSE)</f>
        <v/>
      </c>
      <c r="J224" s="9">
        <f>VLOOKUP('CODE A BARRE'!B428,'COMPTAGE 2'!B:K,9,FALSE)</f>
        <v>0</v>
      </c>
      <c r="K224" s="18" t="e">
        <f>VLOOKUP('CODE A BARRE'!B428,'COMPTAGE 2'!B:K,10,FALSE)</f>
        <v>#VALUE!</v>
      </c>
      <c r="L224" s="10" t="e">
        <f>VLOOKUP(B224,'COMPTAGE 3'!B:M,11,FALSE)</f>
        <v>#N/A</v>
      </c>
      <c r="M224" s="20" t="e">
        <f>VLOOKUP(B224,'COMPTAGE 3'!B:M,12,FALSE)</f>
        <v>#N/A</v>
      </c>
    </row>
    <row r="225" spans="2:13" ht="20.100000000000001" customHeight="1" x14ac:dyDescent="0.25">
      <c r="B225" s="30" t="s">
        <v>942</v>
      </c>
      <c r="C225" s="16" t="str">
        <f>IFERROR(VLOOKUP(B225,'BASE INCADEA'!A:D,2,FALSE),"Non référencé")</f>
        <v>011304</v>
      </c>
      <c r="D225" s="16" t="str">
        <f>IFERROR(VLOOKUP(C225,'BASE INCADEA'!B:E,2,FALSE),"Non référencé")</f>
        <v>1</v>
      </c>
      <c r="E225" s="31" t="s">
        <v>769</v>
      </c>
      <c r="F225" s="31">
        <v>2</v>
      </c>
      <c r="G225" s="14" t="str">
        <f>IF(F225*1=D225*1,"Quantité OK",IF(D225*1&lt;F225*1,"Ecart positif","Ecart négatif")&amp;" "&amp;IF(C225*1=E225*1,"","- Article déclassé"))</f>
        <v>Ecart positif - Article déclassé</v>
      </c>
      <c r="I225" s="18" t="str">
        <f>VLOOKUP('CODE A BARRE'!B234,'COMPTAGE 2'!B:K,8,FALSE)</f>
        <v/>
      </c>
      <c r="J225" s="9">
        <f>VLOOKUP('CODE A BARRE'!B234,'COMPTAGE 2'!B:K,9,FALSE)</f>
        <v>0</v>
      </c>
      <c r="K225" s="18" t="e">
        <f>VLOOKUP('CODE A BARRE'!B234,'COMPTAGE 2'!B:K,10,FALSE)</f>
        <v>#VALUE!</v>
      </c>
      <c r="L225" s="10" t="e">
        <f>VLOOKUP(B225,'COMPTAGE 3'!B:M,11,FALSE)</f>
        <v>#N/A</v>
      </c>
      <c r="M225" s="20" t="e">
        <f>VLOOKUP(B225,'COMPTAGE 3'!B:M,12,FALSE)</f>
        <v>#N/A</v>
      </c>
    </row>
    <row r="226" spans="2:13" ht="20.100000000000001" customHeight="1" x14ac:dyDescent="0.25">
      <c r="B226" s="30" t="s">
        <v>946</v>
      </c>
      <c r="C226" s="16" t="str">
        <f>IFERROR(VLOOKUP(B226,'BASE INCADEA'!A:D,2,FALSE),"Non référencé")</f>
        <v>033703</v>
      </c>
      <c r="D226" s="16" t="str">
        <f>IFERROR(VLOOKUP(C226,'BASE INCADEA'!B:E,2,FALSE),"Non référencé")</f>
        <v>1</v>
      </c>
      <c r="E226" s="31" t="s">
        <v>947</v>
      </c>
      <c r="F226" s="31">
        <v>1</v>
      </c>
      <c r="G226" s="14" t="str">
        <f>IF(F226*1=D226*1,"Quantité OK",IF(D226*1&lt;F226*1,"Ecart positif","Ecart négatif")&amp;" "&amp;IF(C226*1=E226*1,"","- Article déclassé"))</f>
        <v>Quantité OK</v>
      </c>
      <c r="I226" s="18">
        <f>VLOOKUP('CODE A BARRE'!B1389,'COMPTAGE 2'!B:K,8,FALSE)</f>
        <v>0</v>
      </c>
      <c r="J226" s="9">
        <f>VLOOKUP('CODE A BARRE'!B1389,'COMPTAGE 2'!B:K,9,FALSE)</f>
        <v>0</v>
      </c>
      <c r="K226" s="18">
        <f>VLOOKUP('CODE A BARRE'!B1389,'COMPTAGE 2'!B:K,10,FALSE)</f>
        <v>0</v>
      </c>
      <c r="L226" s="10" t="e">
        <f>VLOOKUP(B226,'COMPTAGE 3'!B:M,11,FALSE)</f>
        <v>#N/A</v>
      </c>
      <c r="M226" s="20" t="e">
        <f>VLOOKUP(B226,'COMPTAGE 3'!B:M,12,FALSE)</f>
        <v>#N/A</v>
      </c>
    </row>
    <row r="227" spans="2:13" ht="20.100000000000001" customHeight="1" x14ac:dyDescent="0.25">
      <c r="B227" s="30" t="s">
        <v>949</v>
      </c>
      <c r="C227" s="16" t="str">
        <f>IFERROR(VLOOKUP(B227,'BASE INCADEA'!A:D,2,FALSE),"Non référencé")</f>
        <v>010707</v>
      </c>
      <c r="D227" s="16" t="str">
        <f>IFERROR(VLOOKUP(C227,'BASE INCADEA'!B:E,2,FALSE),"Non référencé")</f>
        <v>1</v>
      </c>
      <c r="E227" s="31" t="s">
        <v>151</v>
      </c>
      <c r="F227" s="31">
        <v>3</v>
      </c>
      <c r="G227" s="14" t="str">
        <f>IF(F227*1=D227*1,"Quantité OK",IF(D227*1&lt;F227*1,"Ecart positif","Ecart négatif")&amp;" "&amp;IF(C227*1=E227*1,"","- Article déclassé"))</f>
        <v xml:space="preserve">Ecart positif </v>
      </c>
      <c r="I227" s="18" t="str">
        <f>VLOOKUP('CODE A BARRE'!B157,'COMPTAGE 2'!B:K,8,FALSE)</f>
        <v/>
      </c>
      <c r="J227" s="9">
        <f>VLOOKUP('CODE A BARRE'!B157,'COMPTAGE 2'!B:K,9,FALSE)</f>
        <v>0</v>
      </c>
      <c r="K227" s="18" t="e">
        <f>VLOOKUP('CODE A BARRE'!B157,'COMPTAGE 2'!B:K,10,FALSE)</f>
        <v>#VALUE!</v>
      </c>
      <c r="L227" s="10" t="e">
        <f>VLOOKUP(B227,'COMPTAGE 3'!B:M,11,FALSE)</f>
        <v>#N/A</v>
      </c>
      <c r="M227" s="20" t="e">
        <f>VLOOKUP(B227,'COMPTAGE 3'!B:M,12,FALSE)</f>
        <v>#N/A</v>
      </c>
    </row>
    <row r="228" spans="2:13" ht="20.100000000000001" customHeight="1" x14ac:dyDescent="0.25">
      <c r="B228" s="30" t="s">
        <v>951</v>
      </c>
      <c r="C228" s="16" t="str">
        <f>IFERROR(VLOOKUP(B228,'BASE INCADEA'!A:D,2,FALSE),"Non référencé")</f>
        <v>020407</v>
      </c>
      <c r="D228" s="16" t="str">
        <f>IFERROR(VLOOKUP(C228,'BASE INCADEA'!B:E,2,FALSE),"Non référencé")</f>
        <v>3</v>
      </c>
      <c r="E228" s="31" t="s">
        <v>952</v>
      </c>
      <c r="F228" s="31">
        <v>3</v>
      </c>
      <c r="G228" s="14" t="str">
        <f>IF(F228*1=D228*1,"Quantité OK",IF(D228*1&lt;F228*1,"Ecart positif","Ecart négatif")&amp;" "&amp;IF(C228*1=E228*1,"","- Article déclassé"))</f>
        <v>Quantité OK</v>
      </c>
      <c r="I228" s="18" t="str">
        <f>VLOOKUP('CODE A BARRE'!B645,'COMPTAGE 2'!B:K,8,FALSE)</f>
        <v/>
      </c>
      <c r="J228" s="9">
        <f>VLOOKUP('CODE A BARRE'!B645,'COMPTAGE 2'!B:K,9,FALSE)</f>
        <v>0</v>
      </c>
      <c r="K228" s="18" t="e">
        <f>VLOOKUP('CODE A BARRE'!B645,'COMPTAGE 2'!B:K,10,FALSE)</f>
        <v>#VALUE!</v>
      </c>
      <c r="L228" s="10" t="e">
        <f>VLOOKUP(B228,'COMPTAGE 3'!B:M,11,FALSE)</f>
        <v>#N/A</v>
      </c>
      <c r="M228" s="20" t="e">
        <f>VLOOKUP(B228,'COMPTAGE 3'!B:M,12,FALSE)</f>
        <v>#N/A</v>
      </c>
    </row>
    <row r="229" spans="2:13" ht="20.100000000000001" customHeight="1" x14ac:dyDescent="0.25">
      <c r="B229" s="30" t="s">
        <v>6163</v>
      </c>
      <c r="C229" s="16" t="str">
        <f>IFERROR(VLOOKUP(B229,'BASE INCADEA'!A:D,2,FALSE),"Non référencé")</f>
        <v>Non référencé</v>
      </c>
      <c r="D229" s="16" t="str">
        <f>IFERROR(VLOOKUP(C229,'BASE INCADEA'!B:E,2,FALSE),"Non référencé")</f>
        <v>Non référencé</v>
      </c>
      <c r="E229" s="31" t="s">
        <v>186</v>
      </c>
      <c r="F229" s="31">
        <v>2</v>
      </c>
      <c r="G229" s="14" t="e">
        <f>IF(F229*1=D229*1,"Quantité OK",IF(D229*1&lt;F229*1,"Ecart positif","Ecart négatif")&amp;" "&amp;IF(C229*1=E229*1,"","- Article déclassé"))</f>
        <v>#VALUE!</v>
      </c>
      <c r="I229" s="18">
        <f>VLOOKUP('CODE A BARRE'!B680,'COMPTAGE 2'!B:K,8,FALSE)</f>
        <v>0</v>
      </c>
      <c r="J229" s="9">
        <f>VLOOKUP('CODE A BARRE'!B680,'COMPTAGE 2'!B:K,9,FALSE)</f>
        <v>0</v>
      </c>
      <c r="K229" s="18">
        <f>VLOOKUP('CODE A BARRE'!B680,'COMPTAGE 2'!B:K,10,FALSE)</f>
        <v>0</v>
      </c>
      <c r="L229" s="10" t="e">
        <f>VLOOKUP(B229,'COMPTAGE 3'!B:M,11,FALSE)</f>
        <v>#N/A</v>
      </c>
      <c r="M229" s="20" t="e">
        <f>VLOOKUP(B229,'COMPTAGE 3'!B:M,12,FALSE)</f>
        <v>#N/A</v>
      </c>
    </row>
    <row r="230" spans="2:13" ht="20.100000000000001" customHeight="1" x14ac:dyDescent="0.25">
      <c r="B230" s="30" t="s">
        <v>956</v>
      </c>
      <c r="C230" s="16" t="str">
        <f>IFERROR(VLOOKUP(B230,'BASE INCADEA'!A:D,2,FALSE),"Non référencé")</f>
        <v>010503</v>
      </c>
      <c r="D230" s="16" t="str">
        <f>IFERROR(VLOOKUP(C230,'BASE INCADEA'!B:E,2,FALSE),"Non référencé")</f>
        <v>1</v>
      </c>
      <c r="E230" s="31" t="s">
        <v>957</v>
      </c>
      <c r="F230" s="31">
        <v>1</v>
      </c>
      <c r="G230" s="14" t="str">
        <f>IF(F230*1=D230*1,"Quantité OK",IF(D230*1&lt;F230*1,"Ecart positif","Ecart négatif")&amp;" "&amp;IF(C230*1=E230*1,"","- Article déclassé"))</f>
        <v>Quantité OK</v>
      </c>
      <c r="I230" s="18" t="str">
        <f>VLOOKUP('CODE A BARRE'!B104,'COMPTAGE 2'!B:K,8,FALSE)</f>
        <v>044104</v>
      </c>
      <c r="J230" s="9">
        <f>VLOOKUP('CODE A BARRE'!B104,'COMPTAGE 2'!B:K,9,FALSE)</f>
        <v>0</v>
      </c>
      <c r="K230" s="18" t="str">
        <f>VLOOKUP('CODE A BARRE'!B104,'COMPTAGE 2'!B:K,10,FALSE)</f>
        <v xml:space="preserve">Ecart négatif </v>
      </c>
      <c r="L230" s="10" t="e">
        <f>VLOOKUP(B230,'COMPTAGE 3'!B:M,11,FALSE)</f>
        <v>#N/A</v>
      </c>
      <c r="M230" s="20" t="e">
        <f>VLOOKUP(B230,'COMPTAGE 3'!B:M,12,FALSE)</f>
        <v>#N/A</v>
      </c>
    </row>
    <row r="231" spans="2:13" ht="20.100000000000001" customHeight="1" x14ac:dyDescent="0.25">
      <c r="B231" s="30" t="s">
        <v>961</v>
      </c>
      <c r="C231" s="16" t="str">
        <f>IFERROR(VLOOKUP(B231,'BASE INCADEA'!A:D,2,FALSE),"Non référencé")</f>
        <v>025806</v>
      </c>
      <c r="D231" s="16" t="str">
        <f>IFERROR(VLOOKUP(C231,'BASE INCADEA'!B:E,2,FALSE),"Non référencé")</f>
        <v>2</v>
      </c>
      <c r="E231" s="31" t="s">
        <v>962</v>
      </c>
      <c r="F231" s="31">
        <v>2</v>
      </c>
      <c r="G231" s="14" t="str">
        <f>IF(F231*1=D231*1,"Quantité OK",IF(D231*1&lt;F231*1,"Ecart positif","Ecart négatif")&amp;" "&amp;IF(C231*1=E231*1,"","- Article déclassé"))</f>
        <v>Quantité OK</v>
      </c>
      <c r="I231" s="18">
        <f>VLOOKUP('CODE A BARRE'!B1073,'COMPTAGE 2'!B:K,8,FALSE)</f>
        <v>0</v>
      </c>
      <c r="J231" s="9">
        <f>VLOOKUP('CODE A BARRE'!B1073,'COMPTAGE 2'!B:K,9,FALSE)</f>
        <v>0</v>
      </c>
      <c r="K231" s="18">
        <f>VLOOKUP('CODE A BARRE'!B1073,'COMPTAGE 2'!B:K,10,FALSE)</f>
        <v>0</v>
      </c>
      <c r="L231" s="10" t="e">
        <f>VLOOKUP(B231,'COMPTAGE 3'!B:M,11,FALSE)</f>
        <v>#N/A</v>
      </c>
      <c r="M231" s="20" t="e">
        <f>VLOOKUP(B231,'COMPTAGE 3'!B:M,12,FALSE)</f>
        <v>#N/A</v>
      </c>
    </row>
    <row r="232" spans="2:13" ht="20.100000000000001" customHeight="1" x14ac:dyDescent="0.25">
      <c r="B232" s="30" t="s">
        <v>964</v>
      </c>
      <c r="C232" s="16" t="str">
        <f>IFERROR(VLOOKUP(B232,'BASE INCADEA'!A:D,2,FALSE),"Non référencé")</f>
        <v>040605</v>
      </c>
      <c r="D232" s="16" t="str">
        <f>IFERROR(VLOOKUP(C232,'BASE INCADEA'!B:E,2,FALSE),"Non référencé")</f>
        <v>4</v>
      </c>
      <c r="E232" s="31" t="s">
        <v>965</v>
      </c>
      <c r="F232" s="31">
        <v>4</v>
      </c>
      <c r="G232" s="14" t="str">
        <f>IF(F232*1=D232*1,"Quantité OK",IF(D232*1&lt;F232*1,"Ecart positif","Ecart négatif")&amp;" "&amp;IF(C232*1=E232*1,"","- Article déclassé"))</f>
        <v>Quantité OK</v>
      </c>
      <c r="I232" s="18">
        <f>VLOOKUP('CODE A BARRE'!B1679,'COMPTAGE 2'!B:K,8,FALSE)</f>
        <v>0</v>
      </c>
      <c r="J232" s="9">
        <f>VLOOKUP('CODE A BARRE'!B1679,'COMPTAGE 2'!B:K,9,FALSE)</f>
        <v>0</v>
      </c>
      <c r="K232" s="18">
        <f>VLOOKUP('CODE A BARRE'!B1679,'COMPTAGE 2'!B:K,10,FALSE)</f>
        <v>0</v>
      </c>
      <c r="L232" s="10" t="e">
        <f>VLOOKUP(B232,'COMPTAGE 3'!B:M,11,FALSE)</f>
        <v>#N/A</v>
      </c>
      <c r="M232" s="20" t="e">
        <f>VLOOKUP(B232,'COMPTAGE 3'!B:M,12,FALSE)</f>
        <v>#N/A</v>
      </c>
    </row>
    <row r="233" spans="2:13" ht="20.100000000000001" customHeight="1" x14ac:dyDescent="0.25">
      <c r="B233" s="30" t="s">
        <v>967</v>
      </c>
      <c r="C233" s="16" t="str">
        <f>IFERROR(VLOOKUP(B233,'BASE INCADEA'!A:D,2,FALSE),"Non référencé")</f>
        <v>031004</v>
      </c>
      <c r="D233" s="16" t="str">
        <f>IFERROR(VLOOKUP(C233,'BASE INCADEA'!B:E,2,FALSE),"Non référencé")</f>
        <v>1</v>
      </c>
      <c r="E233" s="31" t="s">
        <v>968</v>
      </c>
      <c r="F233" s="31">
        <v>1</v>
      </c>
      <c r="G233" s="14" t="str">
        <f>IF(F233*1=D233*1,"Quantité OK",IF(D233*1&lt;F233*1,"Ecart positif","Ecart négatif")&amp;" "&amp;IF(C233*1=E233*1,"","- Article déclassé"))</f>
        <v>Quantité OK</v>
      </c>
      <c r="I233" s="18">
        <f>VLOOKUP('CODE A BARRE'!B1292,'COMPTAGE 2'!B:K,8,FALSE)</f>
        <v>0</v>
      </c>
      <c r="J233" s="9">
        <f>VLOOKUP('CODE A BARRE'!B1292,'COMPTAGE 2'!B:K,9,FALSE)</f>
        <v>0</v>
      </c>
      <c r="K233" s="18">
        <f>VLOOKUP('CODE A BARRE'!B1292,'COMPTAGE 2'!B:K,10,FALSE)</f>
        <v>0</v>
      </c>
      <c r="L233" s="10" t="e">
        <f>VLOOKUP(B233,'COMPTAGE 3'!B:M,11,FALSE)</f>
        <v>#N/A</v>
      </c>
      <c r="M233" s="20" t="e">
        <f>VLOOKUP(B233,'COMPTAGE 3'!B:M,12,FALSE)</f>
        <v>#N/A</v>
      </c>
    </row>
    <row r="234" spans="2:13" ht="20.100000000000001" customHeight="1" x14ac:dyDescent="0.25">
      <c r="B234" s="30" t="s">
        <v>972</v>
      </c>
      <c r="C234" s="16" t="str">
        <f>IFERROR(VLOOKUP(B234,'BASE INCADEA'!A:D,2,FALSE),"Non référencé")</f>
        <v>021204</v>
      </c>
      <c r="D234" s="16" t="str">
        <f>IFERROR(VLOOKUP(C234,'BASE INCADEA'!B:E,2,FALSE),"Non référencé")</f>
        <v>1</v>
      </c>
      <c r="E234" s="31" t="s">
        <v>200</v>
      </c>
      <c r="F234" s="31">
        <v>4</v>
      </c>
      <c r="G234" s="14" t="str">
        <f>IF(F234*1=D234*1,"Quantité OK",IF(D234*1&lt;F234*1,"Ecart positif","Ecart négatif")&amp;" "&amp;IF(C234*1=E234*1,"","- Article déclassé"))</f>
        <v xml:space="preserve">Ecart positif </v>
      </c>
      <c r="I234" s="18">
        <f>VLOOKUP('CODE A BARRE'!B733,'COMPTAGE 2'!B:K,8,FALSE)</f>
        <v>0</v>
      </c>
      <c r="J234" s="9">
        <f>VLOOKUP('CODE A BARRE'!B733,'COMPTAGE 2'!B:K,9,FALSE)</f>
        <v>0</v>
      </c>
      <c r="K234" s="18">
        <f>VLOOKUP('CODE A BARRE'!B733,'COMPTAGE 2'!B:K,10,FALSE)</f>
        <v>0</v>
      </c>
      <c r="L234" s="10" t="e">
        <f>VLOOKUP(B234,'COMPTAGE 3'!B:M,11,FALSE)</f>
        <v>#N/A</v>
      </c>
      <c r="M234" s="20" t="e">
        <f>VLOOKUP(B234,'COMPTAGE 3'!B:M,12,FALSE)</f>
        <v>#N/A</v>
      </c>
    </row>
    <row r="235" spans="2:13" ht="20.100000000000001" customHeight="1" x14ac:dyDescent="0.25">
      <c r="B235" s="30" t="s">
        <v>977</v>
      </c>
      <c r="C235" s="16" t="str">
        <f>IFERROR(VLOOKUP(B235,'BASE INCADEA'!A:D,2,FALSE),"Non référencé")</f>
        <v>011704</v>
      </c>
      <c r="D235" s="16" t="str">
        <f>IFERROR(VLOOKUP(C235,'BASE INCADEA'!B:E,2,FALSE),"Non référencé")</f>
        <v>10</v>
      </c>
      <c r="E235" s="31" t="s">
        <v>494</v>
      </c>
      <c r="F235" s="31">
        <v>1</v>
      </c>
      <c r="G235" s="14" t="str">
        <f>IF(F235*1=D235*1,"Quantité OK",IF(D235*1&lt;F235*1,"Ecart positif","Ecart négatif")&amp;" "&amp;IF(C235*1=E235*1,"","- Article déclassé"))</f>
        <v xml:space="preserve">Ecart négatif </v>
      </c>
      <c r="I235" s="18" t="str">
        <f>VLOOKUP('CODE A BARRE'!B280,'COMPTAGE 2'!B:K,8,FALSE)</f>
        <v/>
      </c>
      <c r="J235" s="9">
        <f>VLOOKUP('CODE A BARRE'!B280,'COMPTAGE 2'!B:K,9,FALSE)</f>
        <v>0</v>
      </c>
      <c r="K235" s="18" t="e">
        <f>VLOOKUP('CODE A BARRE'!B280,'COMPTAGE 2'!B:K,10,FALSE)</f>
        <v>#VALUE!</v>
      </c>
      <c r="L235" s="10" t="e">
        <f>VLOOKUP(B235,'COMPTAGE 3'!B:M,11,FALSE)</f>
        <v>#N/A</v>
      </c>
      <c r="M235" s="20" t="e">
        <f>VLOOKUP(B235,'COMPTAGE 3'!B:M,12,FALSE)</f>
        <v>#N/A</v>
      </c>
    </row>
    <row r="236" spans="2:13" ht="20.100000000000001" customHeight="1" x14ac:dyDescent="0.25">
      <c r="B236" s="30" t="s">
        <v>979</v>
      </c>
      <c r="C236" s="16" t="str">
        <f>IFERROR(VLOOKUP(B236,'BASE INCADEA'!A:D,2,FALSE),"Non référencé")</f>
        <v>010904</v>
      </c>
      <c r="D236" s="16" t="str">
        <f>IFERROR(VLOOKUP(C236,'BASE INCADEA'!B:E,2,FALSE),"Non référencé")</f>
        <v>41</v>
      </c>
      <c r="E236" s="31" t="s">
        <v>120</v>
      </c>
      <c r="F236" s="31">
        <v>5</v>
      </c>
      <c r="G236" s="14" t="str">
        <f>IF(F236*1=D236*1,"Quantité OK",IF(D236*1&lt;F236*1,"Ecart positif","Ecart négatif")&amp;" "&amp;IF(C236*1=E236*1,"","- Article déclassé"))</f>
        <v xml:space="preserve">Ecart négatif </v>
      </c>
      <c r="I236" s="18" t="str">
        <f>VLOOKUP('CODE A BARRE'!B174,'COMPTAGE 2'!B:K,8,FALSE)</f>
        <v/>
      </c>
      <c r="J236" s="9">
        <f>VLOOKUP('CODE A BARRE'!B174,'COMPTAGE 2'!B:K,9,FALSE)</f>
        <v>0</v>
      </c>
      <c r="K236" s="18" t="e">
        <f>VLOOKUP('CODE A BARRE'!B174,'COMPTAGE 2'!B:K,10,FALSE)</f>
        <v>#VALUE!</v>
      </c>
      <c r="L236" s="10" t="e">
        <f>VLOOKUP(B236,'COMPTAGE 3'!B:M,11,FALSE)</f>
        <v>#N/A</v>
      </c>
      <c r="M236" s="20" t="e">
        <f>VLOOKUP(B236,'COMPTAGE 3'!B:M,12,FALSE)</f>
        <v>#N/A</v>
      </c>
    </row>
    <row r="237" spans="2:13" ht="20.100000000000001" customHeight="1" x14ac:dyDescent="0.25">
      <c r="B237" s="30" t="s">
        <v>980</v>
      </c>
      <c r="C237" s="16" t="str">
        <f>IFERROR(VLOOKUP(B237,'BASE INCADEA'!A:D,2,FALSE),"Non référencé")</f>
        <v>026303</v>
      </c>
      <c r="D237" s="16" t="str">
        <f>IFERROR(VLOOKUP(C237,'BASE INCADEA'!B:E,2,FALSE),"Non référencé")</f>
        <v>4</v>
      </c>
      <c r="E237" s="31" t="s">
        <v>981</v>
      </c>
      <c r="F237" s="31">
        <v>4</v>
      </c>
      <c r="G237" s="14" t="str">
        <f>IF(F237*1=D237*1,"Quantité OK",IF(D237*1&lt;F237*1,"Ecart positif","Ecart négatif")&amp;" "&amp;IF(C237*1=E237*1,"","- Article déclassé"))</f>
        <v>Quantité OK</v>
      </c>
      <c r="I237" s="18">
        <f>VLOOKUP('CODE A BARRE'!B1097,'COMPTAGE 2'!B:K,8,FALSE)</f>
        <v>0</v>
      </c>
      <c r="J237" s="9">
        <f>VLOOKUP('CODE A BARRE'!B1097,'COMPTAGE 2'!B:K,9,FALSE)</f>
        <v>0</v>
      </c>
      <c r="K237" s="18">
        <f>VLOOKUP('CODE A BARRE'!B1097,'COMPTAGE 2'!B:K,10,FALSE)</f>
        <v>0</v>
      </c>
      <c r="L237" s="10" t="e">
        <f>VLOOKUP(B237,'COMPTAGE 3'!B:M,11,FALSE)</f>
        <v>#N/A</v>
      </c>
      <c r="M237" s="20" t="e">
        <f>VLOOKUP(B237,'COMPTAGE 3'!B:M,12,FALSE)</f>
        <v>#N/A</v>
      </c>
    </row>
    <row r="238" spans="2:13" ht="20.100000000000001" customHeight="1" x14ac:dyDescent="0.25">
      <c r="B238" s="30" t="s">
        <v>6197</v>
      </c>
      <c r="C238" s="16" t="str">
        <f>IFERROR(VLOOKUP(B238,'BASE INCADEA'!A:D,2,FALSE),"Non référencé")</f>
        <v>Non référencé</v>
      </c>
      <c r="D238" s="16" t="str">
        <f>IFERROR(VLOOKUP(C238,'BASE INCADEA'!B:E,2,FALSE),"Non référencé")</f>
        <v>Non référencé</v>
      </c>
      <c r="E238" s="31" t="s">
        <v>57</v>
      </c>
      <c r="F238" s="31">
        <v>5</v>
      </c>
      <c r="G238" s="14" t="e">
        <f>IF(F238*1=D238*1,"Quantité OK",IF(D238*1&lt;F238*1,"Ecart positif","Ecart négatif")&amp;" "&amp;IF(C238*1=E238*1,"","- Article déclassé"))</f>
        <v>#VALUE!</v>
      </c>
      <c r="I238" s="18">
        <f>VLOOKUP('CODE A BARRE'!B1100,'COMPTAGE 2'!B:K,8,FALSE)</f>
        <v>0</v>
      </c>
      <c r="J238" s="9">
        <f>VLOOKUP('CODE A BARRE'!B1100,'COMPTAGE 2'!B:K,9,FALSE)</f>
        <v>0</v>
      </c>
      <c r="K238" s="18">
        <f>VLOOKUP('CODE A BARRE'!B1100,'COMPTAGE 2'!B:K,10,FALSE)</f>
        <v>0</v>
      </c>
      <c r="L238" s="10" t="e">
        <f>VLOOKUP(B238,'COMPTAGE 3'!B:M,11,FALSE)</f>
        <v>#N/A</v>
      </c>
      <c r="M238" s="20" t="e">
        <f>VLOOKUP(B238,'COMPTAGE 3'!B:M,12,FALSE)</f>
        <v>#N/A</v>
      </c>
    </row>
    <row r="239" spans="2:13" ht="20.100000000000001" customHeight="1" x14ac:dyDescent="0.25">
      <c r="B239" s="30" t="s">
        <v>983</v>
      </c>
      <c r="C239" s="16" t="str">
        <f>IFERROR(VLOOKUP(B239,'BASE INCADEA'!A:D,2,FALSE),"Non référencé")</f>
        <v>010303</v>
      </c>
      <c r="D239" s="16" t="str">
        <f>IFERROR(VLOOKUP(C239,'BASE INCADEA'!B:E,2,FALSE),"Non référencé")</f>
        <v>3</v>
      </c>
      <c r="E239" s="31" t="s">
        <v>984</v>
      </c>
      <c r="F239" s="31">
        <v>2</v>
      </c>
      <c r="G239" s="14" t="str">
        <f>IF(F239*1=D239*1,"Quantité OK",IF(D239*1&lt;F239*1,"Ecart positif","Ecart négatif")&amp;" "&amp;IF(C239*1=E239*1,"","- Article déclassé"))</f>
        <v xml:space="preserve">Ecart négatif </v>
      </c>
      <c r="I239" s="18" t="str">
        <f>VLOOKUP('CODE A BARRE'!B66,'COMPTAGE 2'!B:K,8,FALSE)</f>
        <v>016603</v>
      </c>
      <c r="J239" s="9">
        <f>VLOOKUP('CODE A BARRE'!B66,'COMPTAGE 2'!B:K,9,FALSE)</f>
        <v>0</v>
      </c>
      <c r="K239" s="18" t="str">
        <f>VLOOKUP('CODE A BARRE'!B66,'COMPTAGE 2'!B:K,10,FALSE)</f>
        <v xml:space="preserve">Ecart négatif </v>
      </c>
      <c r="L239" s="10" t="e">
        <f>VLOOKUP(B239,'COMPTAGE 3'!B:M,11,FALSE)</f>
        <v>#N/A</v>
      </c>
      <c r="M239" s="20" t="e">
        <f>VLOOKUP(B239,'COMPTAGE 3'!B:M,12,FALSE)</f>
        <v>#N/A</v>
      </c>
    </row>
    <row r="240" spans="2:13" ht="20.100000000000001" customHeight="1" x14ac:dyDescent="0.25">
      <c r="B240" s="30" t="s">
        <v>989</v>
      </c>
      <c r="C240" s="16" t="str">
        <f>IFERROR(VLOOKUP(B240,'BASE INCADEA'!A:D,2,FALSE),"Non référencé")</f>
        <v>010303</v>
      </c>
      <c r="D240" s="16" t="str">
        <f>IFERROR(VLOOKUP(C240,'BASE INCADEA'!B:E,2,FALSE),"Non référencé")</f>
        <v>3</v>
      </c>
      <c r="E240" s="31" t="s">
        <v>984</v>
      </c>
      <c r="F240" s="31">
        <v>2</v>
      </c>
      <c r="G240" s="14" t="str">
        <f>IF(F240*1=D240*1,"Quantité OK",IF(D240*1&lt;F240*1,"Ecart positif","Ecart négatif")&amp;" "&amp;IF(C240*1=E240*1,"","- Article déclassé"))</f>
        <v xml:space="preserve">Ecart négatif </v>
      </c>
      <c r="I240" s="18" t="str">
        <f>VLOOKUP('CODE A BARRE'!B64,'COMPTAGE 2'!B:K,8,FALSE)</f>
        <v>034102</v>
      </c>
      <c r="J240" s="9">
        <f>VLOOKUP('CODE A BARRE'!B64,'COMPTAGE 2'!B:K,9,FALSE)</f>
        <v>0</v>
      </c>
      <c r="K240" s="18" t="str">
        <f>VLOOKUP('CODE A BARRE'!B64,'COMPTAGE 2'!B:K,10,FALSE)</f>
        <v xml:space="preserve">Ecart négatif </v>
      </c>
      <c r="L240" s="10" t="e">
        <f>VLOOKUP(B240,'COMPTAGE 3'!B:M,11,FALSE)</f>
        <v>#N/A</v>
      </c>
      <c r="M240" s="20" t="e">
        <f>VLOOKUP(B240,'COMPTAGE 3'!B:M,12,FALSE)</f>
        <v>#N/A</v>
      </c>
    </row>
    <row r="241" spans="2:13" ht="20.100000000000001" customHeight="1" x14ac:dyDescent="0.25">
      <c r="B241" s="30" t="s">
        <v>991</v>
      </c>
      <c r="C241" s="16" t="str">
        <f>IFERROR(VLOOKUP(B241,'BASE INCADEA'!A:D,2,FALSE),"Non référencé")</f>
        <v>011505</v>
      </c>
      <c r="D241" s="16" t="str">
        <f>IFERROR(VLOOKUP(C241,'BASE INCADEA'!B:E,2,FALSE),"Non référencé")</f>
        <v>5</v>
      </c>
      <c r="E241" s="31" t="s">
        <v>678</v>
      </c>
      <c r="F241" s="31">
        <v>1</v>
      </c>
      <c r="G241" s="14" t="str">
        <f>IF(F241*1=D241*1,"Quantité OK",IF(D241*1&lt;F241*1,"Ecart positif","Ecart négatif")&amp;" "&amp;IF(C241*1=E241*1,"","- Article déclassé"))</f>
        <v xml:space="preserve">Ecart négatif </v>
      </c>
      <c r="I241" s="18" t="str">
        <f>VLOOKUP('CODE A BARRE'!B267,'COMPTAGE 2'!B:K,8,FALSE)</f>
        <v/>
      </c>
      <c r="J241" s="9">
        <f>VLOOKUP('CODE A BARRE'!B267,'COMPTAGE 2'!B:K,9,FALSE)</f>
        <v>0</v>
      </c>
      <c r="K241" s="18" t="e">
        <f>VLOOKUP('CODE A BARRE'!B267,'COMPTAGE 2'!B:K,10,FALSE)</f>
        <v>#VALUE!</v>
      </c>
      <c r="L241" s="10" t="e">
        <f>VLOOKUP(B241,'COMPTAGE 3'!B:M,11,FALSE)</f>
        <v>#N/A</v>
      </c>
      <c r="M241" s="20" t="e">
        <f>VLOOKUP(B241,'COMPTAGE 3'!B:M,12,FALSE)</f>
        <v>#N/A</v>
      </c>
    </row>
    <row r="242" spans="2:13" ht="20.100000000000001" customHeight="1" x14ac:dyDescent="0.25">
      <c r="B242" s="30" t="s">
        <v>993</v>
      </c>
      <c r="C242" s="16" t="str">
        <f>IFERROR(VLOOKUP(B242,'BASE INCADEA'!A:D,2,FALSE),"Non référencé")</f>
        <v>011504</v>
      </c>
      <c r="D242" s="16" t="str">
        <f>IFERROR(VLOOKUP(C242,'BASE INCADEA'!B:E,2,FALSE),"Non référencé")</f>
        <v>18</v>
      </c>
      <c r="E242" s="31" t="s">
        <v>994</v>
      </c>
      <c r="F242" s="31">
        <v>4</v>
      </c>
      <c r="G242" s="14" t="str">
        <f>IF(F242*1=D242*1,"Quantité OK",IF(D242*1&lt;F242*1,"Ecart positif","Ecart négatif")&amp;" "&amp;IF(C242*1=E242*1,"","- Article déclassé"))</f>
        <v xml:space="preserve">Ecart négatif </v>
      </c>
      <c r="I242" s="18" t="str">
        <f>VLOOKUP('CODE A BARRE'!B261,'COMPTAGE 2'!B:K,8,FALSE)</f>
        <v/>
      </c>
      <c r="J242" s="9">
        <f>VLOOKUP('CODE A BARRE'!B261,'COMPTAGE 2'!B:K,9,FALSE)</f>
        <v>0</v>
      </c>
      <c r="K242" s="18" t="e">
        <f>VLOOKUP('CODE A BARRE'!B261,'COMPTAGE 2'!B:K,10,FALSE)</f>
        <v>#VALUE!</v>
      </c>
      <c r="L242" s="10" t="e">
        <f>VLOOKUP(B242,'COMPTAGE 3'!B:M,11,FALSE)</f>
        <v>#N/A</v>
      </c>
      <c r="M242" s="20" t="e">
        <f>VLOOKUP(B242,'COMPTAGE 3'!B:M,12,FALSE)</f>
        <v>#N/A</v>
      </c>
    </row>
    <row r="243" spans="2:13" ht="20.100000000000001" customHeight="1" x14ac:dyDescent="0.25">
      <c r="B243" s="30" t="s">
        <v>996</v>
      </c>
      <c r="C243" s="16" t="str">
        <f>IFERROR(VLOOKUP(B243,'BASE INCADEA'!A:D,2,FALSE),"Non référencé")</f>
        <v>015603</v>
      </c>
      <c r="D243" s="16" t="str">
        <f>IFERROR(VLOOKUP(C243,'BASE INCADEA'!B:E,2,FALSE),"Non référencé")</f>
        <v>1</v>
      </c>
      <c r="E243" s="31" t="s">
        <v>75</v>
      </c>
      <c r="F243" s="31">
        <v>5</v>
      </c>
      <c r="G243" s="14" t="str">
        <f>IF(F243*1=D243*1,"Quantité OK",IF(D243*1&lt;F243*1,"Ecart positif","Ecart négatif")&amp;" "&amp;IF(C243*1=E243*1,"","- Article déclassé"))</f>
        <v xml:space="preserve">Ecart positif </v>
      </c>
      <c r="I243" s="18" t="str">
        <f>VLOOKUP('CODE A BARRE'!B406,'COMPTAGE 2'!B:K,8,FALSE)</f>
        <v/>
      </c>
      <c r="J243" s="9">
        <f>VLOOKUP('CODE A BARRE'!B406,'COMPTAGE 2'!B:K,9,FALSE)</f>
        <v>0</v>
      </c>
      <c r="K243" s="18" t="e">
        <f>VLOOKUP('CODE A BARRE'!B406,'COMPTAGE 2'!B:K,10,FALSE)</f>
        <v>#VALUE!</v>
      </c>
      <c r="L243" s="10" t="e">
        <f>VLOOKUP(B243,'COMPTAGE 3'!B:M,11,FALSE)</f>
        <v>#N/A</v>
      </c>
      <c r="M243" s="20" t="e">
        <f>VLOOKUP(B243,'COMPTAGE 3'!B:M,12,FALSE)</f>
        <v>#N/A</v>
      </c>
    </row>
    <row r="244" spans="2:13" ht="20.100000000000001" customHeight="1" x14ac:dyDescent="0.25">
      <c r="B244" s="30" t="s">
        <v>998</v>
      </c>
      <c r="C244" s="16" t="str">
        <f>IFERROR(VLOOKUP(B244,'BASE INCADEA'!A:D,2,FALSE),"Non référencé")</f>
        <v>011301</v>
      </c>
      <c r="D244" s="16" t="str">
        <f>IFERROR(VLOOKUP(C244,'BASE INCADEA'!B:E,2,FALSE),"Non référencé")</f>
        <v>6</v>
      </c>
      <c r="E244" s="31" t="s">
        <v>999</v>
      </c>
      <c r="F244" s="31">
        <v>4</v>
      </c>
      <c r="G244" s="14" t="str">
        <f>IF(F244*1=D244*1,"Quantité OK",IF(D244*1&lt;F244*1,"Ecart positif","Ecart négatif")&amp;" "&amp;IF(C244*1=E244*1,"","- Article déclassé"))</f>
        <v xml:space="preserve">Ecart négatif </v>
      </c>
      <c r="I244" s="18" t="str">
        <f>VLOOKUP('CODE A BARRE'!B229,'COMPTAGE 2'!B:K,8,FALSE)</f>
        <v/>
      </c>
      <c r="J244" s="9">
        <f>VLOOKUP('CODE A BARRE'!B229,'COMPTAGE 2'!B:K,9,FALSE)</f>
        <v>0</v>
      </c>
      <c r="K244" s="18" t="e">
        <f>VLOOKUP('CODE A BARRE'!B229,'COMPTAGE 2'!B:K,10,FALSE)</f>
        <v>#VALUE!</v>
      </c>
      <c r="L244" s="10" t="e">
        <f>VLOOKUP(B244,'COMPTAGE 3'!B:M,11,FALSE)</f>
        <v>#N/A</v>
      </c>
      <c r="M244" s="20" t="e">
        <f>VLOOKUP(B244,'COMPTAGE 3'!B:M,12,FALSE)</f>
        <v>#N/A</v>
      </c>
    </row>
    <row r="245" spans="2:13" ht="20.100000000000001" customHeight="1" x14ac:dyDescent="0.25">
      <c r="B245" s="30" t="s">
        <v>6187</v>
      </c>
      <c r="C245" s="16" t="str">
        <f>IFERROR(VLOOKUP(B245,'BASE INCADEA'!A:D,2,FALSE),"Non référencé")</f>
        <v>Non référencé</v>
      </c>
      <c r="D245" s="16" t="str">
        <f>IFERROR(VLOOKUP(C245,'BASE INCADEA'!B:E,2,FALSE),"Non référencé")</f>
        <v>Non référencé</v>
      </c>
      <c r="E245" s="31" t="s">
        <v>3902</v>
      </c>
      <c r="F245" s="31">
        <v>46</v>
      </c>
      <c r="G245" s="14" t="e">
        <f>IF(F245*1=D245*1,"Quantité OK",IF(D245*1&lt;F245*1,"Ecart positif","Ecart négatif")&amp;" "&amp;IF(C245*1=E245*1,"","- Article déclassé"))</f>
        <v>#VALUE!</v>
      </c>
      <c r="I245" s="18">
        <f>VLOOKUP('CODE A BARRE'!B1024,'COMPTAGE 2'!B:K,8,FALSE)</f>
        <v>0</v>
      </c>
      <c r="J245" s="9">
        <f>VLOOKUP('CODE A BARRE'!B1024,'COMPTAGE 2'!B:K,9,FALSE)</f>
        <v>0</v>
      </c>
      <c r="K245" s="18">
        <f>VLOOKUP('CODE A BARRE'!B1024,'COMPTAGE 2'!B:K,10,FALSE)</f>
        <v>0</v>
      </c>
      <c r="L245" s="10" t="e">
        <f>VLOOKUP(B245,'COMPTAGE 3'!B:M,11,FALSE)</f>
        <v>#N/A</v>
      </c>
      <c r="M245" s="20" t="e">
        <f>VLOOKUP(B245,'COMPTAGE 3'!B:M,12,FALSE)</f>
        <v>#N/A</v>
      </c>
    </row>
    <row r="246" spans="2:13" ht="20.100000000000001" customHeight="1" x14ac:dyDescent="0.25">
      <c r="B246" s="30" t="s">
        <v>1003</v>
      </c>
      <c r="C246" s="16" t="str">
        <f>IFERROR(VLOOKUP(B246,'BASE INCADEA'!A:D,2,FALSE),"Non référencé")</f>
        <v>010102</v>
      </c>
      <c r="D246" s="16" t="str">
        <f>IFERROR(VLOOKUP(C246,'BASE INCADEA'!B:E,2,FALSE),"Non référencé")</f>
        <v>20</v>
      </c>
      <c r="E246" s="31" t="s">
        <v>1004</v>
      </c>
      <c r="F246" s="31">
        <v>10</v>
      </c>
      <c r="G246" s="14" t="str">
        <f>IF(F246*1=D246*1,"Quantité OK",IF(D246*1&lt;F246*1,"Ecart positif","Ecart négatif")&amp;" "&amp;IF(C246*1=E246*1,"","- Article déclassé"))</f>
        <v xml:space="preserve">Ecart négatif </v>
      </c>
      <c r="I246" s="18" t="str">
        <f>VLOOKUP('CODE A BARRE'!B10,'COMPTAGE 2'!B:K,8,FALSE)</f>
        <v>Non référencé</v>
      </c>
      <c r="J246" s="9">
        <f>VLOOKUP('CODE A BARRE'!B10,'COMPTAGE 2'!B:K,9,FALSE)</f>
        <v>0</v>
      </c>
      <c r="K246" s="18" t="e">
        <f>VLOOKUP('CODE A BARRE'!B10,'COMPTAGE 2'!B:K,10,FALSE)</f>
        <v>#VALUE!</v>
      </c>
      <c r="L246" s="10" t="e">
        <f>VLOOKUP(B246,'COMPTAGE 3'!B:M,11,FALSE)</f>
        <v>#N/A</v>
      </c>
      <c r="M246" s="20" t="e">
        <f>VLOOKUP(B246,'COMPTAGE 3'!B:M,12,FALSE)</f>
        <v>#N/A</v>
      </c>
    </row>
    <row r="247" spans="2:13" ht="20.100000000000001" customHeight="1" x14ac:dyDescent="0.25">
      <c r="B247" s="30" t="s">
        <v>1006</v>
      </c>
      <c r="C247" s="16" t="str">
        <f>IFERROR(VLOOKUP(B247,'BASE INCADEA'!A:D,2,FALSE),"Non référencé")</f>
        <v>010706</v>
      </c>
      <c r="D247" s="16" t="str">
        <f>IFERROR(VLOOKUP(C247,'BASE INCADEA'!B:E,2,FALSE),"Non référencé")</f>
        <v>3</v>
      </c>
      <c r="E247" s="31" t="s">
        <v>1007</v>
      </c>
      <c r="F247" s="31">
        <v>3</v>
      </c>
      <c r="G247" s="14" t="str">
        <f>IF(F247*1=D247*1,"Quantité OK",IF(D247*1&lt;F247*1,"Ecart positif","Ecart négatif")&amp;" "&amp;IF(C247*1=E247*1,"","- Article déclassé"))</f>
        <v>Quantité OK</v>
      </c>
      <c r="I247" s="18" t="str">
        <f>VLOOKUP('CODE A BARRE'!B154,'COMPTAGE 2'!B:K,8,FALSE)</f>
        <v/>
      </c>
      <c r="J247" s="9">
        <f>VLOOKUP('CODE A BARRE'!B154,'COMPTAGE 2'!B:K,9,FALSE)</f>
        <v>0</v>
      </c>
      <c r="K247" s="18" t="e">
        <f>VLOOKUP('CODE A BARRE'!B154,'COMPTAGE 2'!B:K,10,FALSE)</f>
        <v>#VALUE!</v>
      </c>
      <c r="L247" s="10" t="e">
        <f>VLOOKUP(B247,'COMPTAGE 3'!B:M,11,FALSE)</f>
        <v>#N/A</v>
      </c>
      <c r="M247" s="20" t="e">
        <f>VLOOKUP(B247,'COMPTAGE 3'!B:M,12,FALSE)</f>
        <v>#N/A</v>
      </c>
    </row>
    <row r="248" spans="2:13" ht="20.100000000000001" customHeight="1" x14ac:dyDescent="0.25">
      <c r="B248" s="30" t="s">
        <v>1009</v>
      </c>
      <c r="C248" s="16" t="str">
        <f>IFERROR(VLOOKUP(B248,'BASE INCADEA'!A:D,2,FALSE),"Non référencé")</f>
        <v>010301</v>
      </c>
      <c r="D248" s="16" t="str">
        <f>IFERROR(VLOOKUP(C248,'BASE INCADEA'!B:E,2,FALSE),"Non référencé")</f>
        <v>11</v>
      </c>
      <c r="E248" s="31" t="s">
        <v>676</v>
      </c>
      <c r="F248" s="31">
        <v>8</v>
      </c>
      <c r="G248" s="14" t="str">
        <f>IF(F248*1=D248*1,"Quantité OK",IF(D248*1&lt;F248*1,"Ecart positif","Ecart négatif")&amp;" "&amp;IF(C248*1=E248*1,"","- Article déclassé"))</f>
        <v xml:space="preserve">Ecart négatif </v>
      </c>
      <c r="I248" s="18" t="str">
        <f>VLOOKUP('CODE A BARRE'!B55,'COMPTAGE 2'!B:K,8,FALSE)</f>
        <v>040203</v>
      </c>
      <c r="J248" s="9">
        <f>VLOOKUP('CODE A BARRE'!B55,'COMPTAGE 2'!B:K,9,FALSE)</f>
        <v>0</v>
      </c>
      <c r="K248" s="18" t="str">
        <f>VLOOKUP('CODE A BARRE'!B55,'COMPTAGE 2'!B:K,10,FALSE)</f>
        <v xml:space="preserve">Ecart négatif </v>
      </c>
      <c r="L248" s="10" t="e">
        <f>VLOOKUP(B248,'COMPTAGE 3'!B:M,11,FALSE)</f>
        <v>#N/A</v>
      </c>
      <c r="M248" s="20" t="e">
        <f>VLOOKUP(B248,'COMPTAGE 3'!B:M,12,FALSE)</f>
        <v>#N/A</v>
      </c>
    </row>
    <row r="249" spans="2:13" ht="20.100000000000001" customHeight="1" x14ac:dyDescent="0.25">
      <c r="B249" s="30" t="s">
        <v>1010</v>
      </c>
      <c r="C249" s="16" t="str">
        <f>IFERROR(VLOOKUP(B249,'BASE INCADEA'!A:D,2,FALSE),"Non référencé")</f>
        <v>010305</v>
      </c>
      <c r="D249" s="16" t="str">
        <f>IFERROR(VLOOKUP(C249,'BASE INCADEA'!B:E,2,FALSE),"Non référencé")</f>
        <v>1</v>
      </c>
      <c r="E249" s="31" t="s">
        <v>301</v>
      </c>
      <c r="F249" s="31">
        <v>1</v>
      </c>
      <c r="G249" s="14" t="str">
        <f>IF(F249*1=D249*1,"Quantité OK",IF(D249*1&lt;F249*1,"Ecart positif","Ecart négatif")&amp;" "&amp;IF(C249*1=E249*1,"","- Article déclassé"))</f>
        <v>Quantité OK</v>
      </c>
      <c r="I249" s="18" t="str">
        <f>VLOOKUP('CODE A BARRE'!B84,'COMPTAGE 2'!B:K,8,FALSE)</f>
        <v>020803</v>
      </c>
      <c r="J249" s="9">
        <f>VLOOKUP('CODE A BARRE'!B84,'COMPTAGE 2'!B:K,9,FALSE)</f>
        <v>0</v>
      </c>
      <c r="K249" s="18" t="str">
        <f>VLOOKUP('CODE A BARRE'!B84,'COMPTAGE 2'!B:K,10,FALSE)</f>
        <v xml:space="preserve">Ecart négatif </v>
      </c>
      <c r="L249" s="10" t="e">
        <f>VLOOKUP(B249,'COMPTAGE 3'!B:M,11,FALSE)</f>
        <v>#N/A</v>
      </c>
      <c r="M249" s="20" t="e">
        <f>VLOOKUP(B249,'COMPTAGE 3'!B:M,12,FALSE)</f>
        <v>#N/A</v>
      </c>
    </row>
    <row r="250" spans="2:13" ht="20.100000000000001" customHeight="1" x14ac:dyDescent="0.25">
      <c r="B250" s="30" t="s">
        <v>6175</v>
      </c>
      <c r="C250" s="16" t="str">
        <f>IFERROR(VLOOKUP(B250,'BASE INCADEA'!A:D,2,FALSE),"Non référencé")</f>
        <v>Non référencé</v>
      </c>
      <c r="D250" s="16" t="str">
        <f>IFERROR(VLOOKUP(C250,'BASE INCADEA'!B:E,2,FALSE),"Non référencé")</f>
        <v>Non référencé</v>
      </c>
      <c r="E250" s="31" t="s">
        <v>376</v>
      </c>
      <c r="F250" s="31">
        <v>9</v>
      </c>
      <c r="G250" s="14" t="e">
        <f>IF(F250*1=D250*1,"Quantité OK",IF(D250*1&lt;F250*1,"Ecart positif","Ecart négatif")&amp;" "&amp;IF(C250*1=E250*1,"","- Article déclassé"))</f>
        <v>#VALUE!</v>
      </c>
      <c r="I250" s="18">
        <f>VLOOKUP('CODE A BARRE'!B912,'COMPTAGE 2'!B:K,8,FALSE)</f>
        <v>0</v>
      </c>
      <c r="J250" s="9">
        <f>VLOOKUP('CODE A BARRE'!B912,'COMPTAGE 2'!B:K,9,FALSE)</f>
        <v>0</v>
      </c>
      <c r="K250" s="18">
        <f>VLOOKUP('CODE A BARRE'!B912,'COMPTAGE 2'!B:K,10,FALSE)</f>
        <v>0</v>
      </c>
      <c r="L250" s="10" t="e">
        <f>VLOOKUP(B250,'COMPTAGE 3'!B:M,11,FALSE)</f>
        <v>#N/A</v>
      </c>
      <c r="M250" s="20" t="e">
        <f>VLOOKUP(B250,'COMPTAGE 3'!B:M,12,FALSE)</f>
        <v>#N/A</v>
      </c>
    </row>
    <row r="251" spans="2:13" ht="20.100000000000001" customHeight="1" x14ac:dyDescent="0.25">
      <c r="B251" s="30" t="s">
        <v>1015</v>
      </c>
      <c r="C251" s="16" t="str">
        <f>IFERROR(VLOOKUP(B251,'BASE INCADEA'!A:D,2,FALSE),"Non référencé")</f>
        <v>020806</v>
      </c>
      <c r="D251" s="16" t="str">
        <f>IFERROR(VLOOKUP(C251,'BASE INCADEA'!B:E,2,FALSE),"Non référencé")</f>
        <v>12</v>
      </c>
      <c r="E251" s="31" t="s">
        <v>1016</v>
      </c>
      <c r="F251" s="31">
        <v>12</v>
      </c>
      <c r="G251" s="14" t="str">
        <f>IF(F251*1=D251*1,"Quantité OK",IF(D251*1&lt;F251*1,"Ecart positif","Ecart négatif")&amp;" "&amp;IF(C251*1=E251*1,"","- Article déclassé"))</f>
        <v>Quantité OK</v>
      </c>
      <c r="I251" s="18">
        <f>VLOOKUP('CODE A BARRE'!B696,'COMPTAGE 2'!B:K,8,FALSE)</f>
        <v>0</v>
      </c>
      <c r="J251" s="9">
        <f>VLOOKUP('CODE A BARRE'!B696,'COMPTAGE 2'!B:K,9,FALSE)</f>
        <v>0</v>
      </c>
      <c r="K251" s="18">
        <f>VLOOKUP('CODE A BARRE'!B696,'COMPTAGE 2'!B:K,10,FALSE)</f>
        <v>0</v>
      </c>
      <c r="L251" s="10" t="e">
        <f>VLOOKUP(B251,'COMPTAGE 3'!B:M,11,FALSE)</f>
        <v>#N/A</v>
      </c>
      <c r="M251" s="20" t="e">
        <f>VLOOKUP(B251,'COMPTAGE 3'!B:M,12,FALSE)</f>
        <v>#N/A</v>
      </c>
    </row>
    <row r="252" spans="2:13" ht="20.100000000000001" customHeight="1" x14ac:dyDescent="0.25">
      <c r="B252" s="30" t="s">
        <v>1021</v>
      </c>
      <c r="C252" s="16" t="str">
        <f>IFERROR(VLOOKUP(B252,'BASE INCADEA'!A:D,2,FALSE),"Non référencé")</f>
        <v>044302</v>
      </c>
      <c r="D252" s="16" t="str">
        <f>IFERROR(VLOOKUP(C252,'BASE INCADEA'!B:E,2,FALSE),"Non référencé")</f>
        <v>1</v>
      </c>
      <c r="E252" s="31" t="s">
        <v>1022</v>
      </c>
      <c r="F252" s="31">
        <v>1</v>
      </c>
      <c r="G252" s="14" t="str">
        <f>IF(F252*1=D252*1,"Quantité OK",IF(D252*1&lt;F252*1,"Ecart positif","Ecart négatif")&amp;" "&amp;IF(C252*1=E252*1,"","- Article déclassé"))</f>
        <v>Quantité OK</v>
      </c>
      <c r="I252" s="18">
        <f>VLOOKUP('CODE A BARRE'!B1951,'COMPTAGE 2'!B:K,8,FALSE)</f>
        <v>0</v>
      </c>
      <c r="J252" s="9">
        <f>VLOOKUP('CODE A BARRE'!B1951,'COMPTAGE 2'!B:K,9,FALSE)</f>
        <v>0</v>
      </c>
      <c r="K252" s="18">
        <f>VLOOKUP('CODE A BARRE'!B1951,'COMPTAGE 2'!B:K,10,FALSE)</f>
        <v>0</v>
      </c>
      <c r="L252" s="10" t="e">
        <f>VLOOKUP(B252,'COMPTAGE 3'!B:M,11,FALSE)</f>
        <v>#N/A</v>
      </c>
      <c r="M252" s="20" t="e">
        <f>VLOOKUP(B252,'COMPTAGE 3'!B:M,12,FALSE)</f>
        <v>#N/A</v>
      </c>
    </row>
    <row r="253" spans="2:13" ht="20.100000000000001" customHeight="1" x14ac:dyDescent="0.25">
      <c r="B253" s="30" t="s">
        <v>1024</v>
      </c>
      <c r="C253" s="16" t="str">
        <f>IFERROR(VLOOKUP(B253,'BASE INCADEA'!A:D,2,FALSE),"Non référencé")</f>
        <v>011506</v>
      </c>
      <c r="D253" s="16" t="str">
        <f>IFERROR(VLOOKUP(C253,'BASE INCADEA'!B:E,2,FALSE),"Non référencé")</f>
        <v>7</v>
      </c>
      <c r="E253" s="31" t="s">
        <v>1025</v>
      </c>
      <c r="F253" s="31">
        <v>7</v>
      </c>
      <c r="G253" s="14" t="str">
        <f>IF(F253*1=D253*1,"Quantité OK",IF(D253*1&lt;F253*1,"Ecart positif","Ecart négatif")&amp;" "&amp;IF(C253*1=E253*1,"","- Article déclassé"))</f>
        <v>Quantité OK</v>
      </c>
      <c r="I253" s="18" t="str">
        <f>VLOOKUP('CODE A BARRE'!B269,'COMPTAGE 2'!B:K,8,FALSE)</f>
        <v/>
      </c>
      <c r="J253" s="9">
        <f>VLOOKUP('CODE A BARRE'!B269,'COMPTAGE 2'!B:K,9,FALSE)</f>
        <v>0</v>
      </c>
      <c r="K253" s="18" t="e">
        <f>VLOOKUP('CODE A BARRE'!B269,'COMPTAGE 2'!B:K,10,FALSE)</f>
        <v>#VALUE!</v>
      </c>
      <c r="L253" s="10" t="e">
        <f>VLOOKUP(B253,'COMPTAGE 3'!B:M,11,FALSE)</f>
        <v>#N/A</v>
      </c>
      <c r="M253" s="20" t="e">
        <f>VLOOKUP(B253,'COMPTAGE 3'!B:M,12,FALSE)</f>
        <v>#N/A</v>
      </c>
    </row>
    <row r="254" spans="2:13" ht="20.100000000000001" customHeight="1" x14ac:dyDescent="0.25">
      <c r="B254" s="30" t="s">
        <v>1026</v>
      </c>
      <c r="C254" s="16" t="str">
        <f>IFERROR(VLOOKUP(B254,'BASE INCADEA'!A:D,2,FALSE),"Non référencé")</f>
        <v>021205</v>
      </c>
      <c r="D254" s="16" t="str">
        <f>IFERROR(VLOOKUP(C254,'BASE INCADEA'!B:E,2,FALSE),"Non référencé")</f>
        <v>52</v>
      </c>
      <c r="E254" s="31" t="s">
        <v>527</v>
      </c>
      <c r="F254" s="31">
        <v>13</v>
      </c>
      <c r="G254" s="14" t="str">
        <f>IF(F254*1=D254*1,"Quantité OK",IF(D254*1&lt;F254*1,"Ecart positif","Ecart négatif")&amp;" "&amp;IF(C254*1=E254*1,"","- Article déclassé"))</f>
        <v xml:space="preserve">Ecart négatif </v>
      </c>
      <c r="I254" s="18">
        <f>VLOOKUP('CODE A BARRE'!B745,'COMPTAGE 2'!B:K,8,FALSE)</f>
        <v>0</v>
      </c>
      <c r="J254" s="9">
        <f>VLOOKUP('CODE A BARRE'!B745,'COMPTAGE 2'!B:K,9,FALSE)</f>
        <v>0</v>
      </c>
      <c r="K254" s="18">
        <f>VLOOKUP('CODE A BARRE'!B745,'COMPTAGE 2'!B:K,10,FALSE)</f>
        <v>0</v>
      </c>
      <c r="L254" s="10" t="e">
        <f>VLOOKUP(B254,'COMPTAGE 3'!B:M,11,FALSE)</f>
        <v>#N/A</v>
      </c>
      <c r="M254" s="20" t="e">
        <f>VLOOKUP(B254,'COMPTAGE 3'!B:M,12,FALSE)</f>
        <v>#N/A</v>
      </c>
    </row>
    <row r="255" spans="2:13" ht="20.100000000000001" customHeight="1" x14ac:dyDescent="0.25">
      <c r="B255" s="30" t="s">
        <v>1028</v>
      </c>
      <c r="C255" s="16" t="str">
        <f>IFERROR(VLOOKUP(B255,'BASE INCADEA'!A:D,2,FALSE),"Non référencé")</f>
        <v>020404</v>
      </c>
      <c r="D255" s="16" t="str">
        <f>IFERROR(VLOOKUP(C255,'BASE INCADEA'!B:E,2,FALSE),"Non référencé")</f>
        <v>3</v>
      </c>
      <c r="E255" s="31" t="s">
        <v>450</v>
      </c>
      <c r="F255" s="31">
        <v>43</v>
      </c>
      <c r="G255" s="14" t="str">
        <f>IF(F255*1=D255*1,"Quantité OK",IF(D255*1&lt;F255*1,"Ecart positif","Ecart négatif")&amp;" "&amp;IF(C255*1=E255*1,"","- Article déclassé"))</f>
        <v xml:space="preserve">Ecart positif </v>
      </c>
      <c r="I255" s="18" t="str">
        <f>VLOOKUP('CODE A BARRE'!B627,'COMPTAGE 2'!B:K,8,FALSE)</f>
        <v/>
      </c>
      <c r="J255" s="9">
        <f>VLOOKUP('CODE A BARRE'!B627,'COMPTAGE 2'!B:K,9,FALSE)</f>
        <v>0</v>
      </c>
      <c r="K255" s="18" t="e">
        <f>VLOOKUP('CODE A BARRE'!B627,'COMPTAGE 2'!B:K,10,FALSE)</f>
        <v>#VALUE!</v>
      </c>
      <c r="L255" s="10" t="e">
        <f>VLOOKUP(B255,'COMPTAGE 3'!B:M,11,FALSE)</f>
        <v>#N/A</v>
      </c>
      <c r="M255" s="20" t="e">
        <f>VLOOKUP(B255,'COMPTAGE 3'!B:M,12,FALSE)</f>
        <v>#N/A</v>
      </c>
    </row>
    <row r="256" spans="2:13" ht="20.100000000000001" customHeight="1" x14ac:dyDescent="0.25">
      <c r="B256" s="30" t="s">
        <v>1031</v>
      </c>
      <c r="C256" s="16" t="str">
        <f>IFERROR(VLOOKUP(B256,'BASE INCADEA'!A:D,2,FALSE),"Non référencé")</f>
        <v>016202</v>
      </c>
      <c r="D256" s="16" t="str">
        <f>IFERROR(VLOOKUP(C256,'BASE INCADEA'!B:E,2,FALSE),"Non référencé")</f>
        <v>1</v>
      </c>
      <c r="E256" s="31" t="s">
        <v>474</v>
      </c>
      <c r="F256" s="31">
        <v>1</v>
      </c>
      <c r="G256" s="14" t="str">
        <f>IF(F256*1=D256*1,"Quantité OK",IF(D256*1&lt;F256*1,"Ecart positif","Ecart négatif")&amp;" "&amp;IF(C256*1=E256*1,"","- Article déclassé"))</f>
        <v>Quantité OK</v>
      </c>
      <c r="I256" s="18" t="str">
        <f>VLOOKUP('CODE A BARRE'!B486,'COMPTAGE 2'!B:K,8,FALSE)</f>
        <v/>
      </c>
      <c r="J256" s="9">
        <f>VLOOKUP('CODE A BARRE'!B486,'COMPTAGE 2'!B:K,9,FALSE)</f>
        <v>0</v>
      </c>
      <c r="K256" s="18" t="e">
        <f>VLOOKUP('CODE A BARRE'!B486,'COMPTAGE 2'!B:K,10,FALSE)</f>
        <v>#VALUE!</v>
      </c>
      <c r="L256" s="10" t="e">
        <f>VLOOKUP(B256,'COMPTAGE 3'!B:M,11,FALSE)</f>
        <v>#N/A</v>
      </c>
      <c r="M256" s="20" t="e">
        <f>VLOOKUP(B256,'COMPTAGE 3'!B:M,12,FALSE)</f>
        <v>#N/A</v>
      </c>
    </row>
    <row r="257" spans="2:13" ht="20.100000000000001" customHeight="1" x14ac:dyDescent="0.25">
      <c r="B257" s="30" t="s">
        <v>1033</v>
      </c>
      <c r="C257" s="16" t="str">
        <f>IFERROR(VLOOKUP(B257,'BASE INCADEA'!A:D,2,FALSE),"Non référencé")</f>
        <v>015404</v>
      </c>
      <c r="D257" s="16" t="str">
        <f>IFERROR(VLOOKUP(C257,'BASE INCADEA'!B:E,2,FALSE),"Non référencé")</f>
        <v>6</v>
      </c>
      <c r="E257" s="31" t="s">
        <v>1034</v>
      </c>
      <c r="F257" s="31">
        <v>6</v>
      </c>
      <c r="G257" s="14" t="str">
        <f>IF(F257*1=D257*1,"Quantité OK",IF(D257*1&lt;F257*1,"Ecart positif","Ecart négatif")&amp;" "&amp;IF(C257*1=E257*1,"","- Article déclassé"))</f>
        <v>Quantité OK</v>
      </c>
      <c r="I257" s="18" t="str">
        <f>VLOOKUP('CODE A BARRE'!B388,'COMPTAGE 2'!B:K,8,FALSE)</f>
        <v/>
      </c>
      <c r="J257" s="9">
        <f>VLOOKUP('CODE A BARRE'!B388,'COMPTAGE 2'!B:K,9,FALSE)</f>
        <v>0</v>
      </c>
      <c r="K257" s="18" t="e">
        <f>VLOOKUP('CODE A BARRE'!B388,'COMPTAGE 2'!B:K,10,FALSE)</f>
        <v>#VALUE!</v>
      </c>
      <c r="L257" s="10" t="e">
        <f>VLOOKUP(B257,'COMPTAGE 3'!B:M,11,FALSE)</f>
        <v>#N/A</v>
      </c>
      <c r="M257" s="20" t="e">
        <f>VLOOKUP(B257,'COMPTAGE 3'!B:M,12,FALSE)</f>
        <v>#N/A</v>
      </c>
    </row>
    <row r="258" spans="2:13" ht="20.100000000000001" customHeight="1" x14ac:dyDescent="0.25">
      <c r="B258" s="30" t="s">
        <v>1036</v>
      </c>
      <c r="C258" s="16" t="str">
        <f>IFERROR(VLOOKUP(B258,'BASE INCADEA'!A:D,2,FALSE),"Non référencé")</f>
        <v>030802</v>
      </c>
      <c r="D258" s="16" t="str">
        <f>IFERROR(VLOOKUP(C258,'BASE INCADEA'!B:E,2,FALSE),"Non référencé")</f>
        <v>14</v>
      </c>
      <c r="E258" s="31" t="s">
        <v>1037</v>
      </c>
      <c r="F258" s="31">
        <v>13</v>
      </c>
      <c r="G258" s="14" t="str">
        <f>IF(F258*1=D258*1,"Quantité OK",IF(D258*1&lt;F258*1,"Ecart positif","Ecart négatif")&amp;" "&amp;IF(C258*1=E258*1,"","- Article déclassé"))</f>
        <v xml:space="preserve">Ecart négatif </v>
      </c>
      <c r="I258" s="18">
        <f>VLOOKUP('CODE A BARRE'!B1241,'COMPTAGE 2'!B:K,8,FALSE)</f>
        <v>0</v>
      </c>
      <c r="J258" s="9">
        <f>VLOOKUP('CODE A BARRE'!B1241,'COMPTAGE 2'!B:K,9,FALSE)</f>
        <v>0</v>
      </c>
      <c r="K258" s="18">
        <f>VLOOKUP('CODE A BARRE'!B1241,'COMPTAGE 2'!B:K,10,FALSE)</f>
        <v>0</v>
      </c>
      <c r="L258" s="10" t="e">
        <f>VLOOKUP(B258,'COMPTAGE 3'!B:M,11,FALSE)</f>
        <v>#N/A</v>
      </c>
      <c r="M258" s="20" t="e">
        <f>VLOOKUP(B258,'COMPTAGE 3'!B:M,12,FALSE)</f>
        <v>#N/A</v>
      </c>
    </row>
    <row r="259" spans="2:13" ht="20.100000000000001" customHeight="1" x14ac:dyDescent="0.25">
      <c r="B259" s="30" t="s">
        <v>1036</v>
      </c>
      <c r="C259" s="16" t="str">
        <f>IFERROR(VLOOKUP(B259,'BASE INCADEA'!A:D,2,FALSE),"Non référencé")</f>
        <v>030802</v>
      </c>
      <c r="D259" s="16" t="str">
        <f>IFERROR(VLOOKUP(C259,'BASE INCADEA'!B:E,2,FALSE),"Non référencé")</f>
        <v>14</v>
      </c>
      <c r="E259" s="31" t="s">
        <v>1102</v>
      </c>
      <c r="F259" s="31">
        <v>1</v>
      </c>
      <c r="G259" s="14" t="str">
        <f>IF(F259*1=D259*1,"Quantité OK",IF(D259*1&lt;F259*1,"Ecart positif","Ecart négatif")&amp;" "&amp;IF(C259*1=E259*1,"","- Article déclassé"))</f>
        <v>Ecart négatif - Article déclassé</v>
      </c>
      <c r="I259" s="18" t="str">
        <f>VLOOKUP('CODE A BARRE'!B410,'COMPTAGE 2'!B:K,8,FALSE)</f>
        <v/>
      </c>
      <c r="J259" s="9">
        <f>VLOOKUP('CODE A BARRE'!B410,'COMPTAGE 2'!B:K,9,FALSE)</f>
        <v>0</v>
      </c>
      <c r="K259" s="18" t="e">
        <f>VLOOKUP('CODE A BARRE'!B410,'COMPTAGE 2'!B:K,10,FALSE)</f>
        <v>#VALUE!</v>
      </c>
      <c r="L259" s="10" t="e">
        <f>VLOOKUP(B259,'COMPTAGE 3'!B:M,11,FALSE)</f>
        <v>#N/A</v>
      </c>
      <c r="M259" s="20" t="e">
        <f>VLOOKUP(B259,'COMPTAGE 3'!B:M,12,FALSE)</f>
        <v>#N/A</v>
      </c>
    </row>
    <row r="260" spans="2:13" ht="20.100000000000001" customHeight="1" x14ac:dyDescent="0.25">
      <c r="B260" s="30" t="s">
        <v>1041</v>
      </c>
      <c r="C260" s="16" t="str">
        <f>IFERROR(VLOOKUP(B260,'BASE INCADEA'!A:D,2,FALSE),"Non référencé")</f>
        <v>011105</v>
      </c>
      <c r="D260" s="16" t="str">
        <f>IFERROR(VLOOKUP(C260,'BASE INCADEA'!B:E,2,FALSE),"Non référencé")</f>
        <v>1</v>
      </c>
      <c r="E260" s="31" t="s">
        <v>423</v>
      </c>
      <c r="F260" s="31">
        <v>19</v>
      </c>
      <c r="G260" s="14" t="str">
        <f>IF(F260*1=D260*1,"Quantité OK",IF(D260*1&lt;F260*1,"Ecart positif","Ecart négatif")&amp;" "&amp;IF(C260*1=E260*1,"","- Article déclassé"))</f>
        <v xml:space="preserve">Ecart positif </v>
      </c>
      <c r="I260" s="18" t="str">
        <f>VLOOKUP('CODE A BARRE'!B214,'COMPTAGE 2'!B:K,8,FALSE)</f>
        <v/>
      </c>
      <c r="J260" s="9">
        <f>VLOOKUP('CODE A BARRE'!B214,'COMPTAGE 2'!B:K,9,FALSE)</f>
        <v>0</v>
      </c>
      <c r="K260" s="18" t="e">
        <f>VLOOKUP('CODE A BARRE'!B214,'COMPTAGE 2'!B:K,10,FALSE)</f>
        <v>#VALUE!</v>
      </c>
      <c r="L260" s="10" t="e">
        <f>VLOOKUP(B260,'COMPTAGE 3'!B:M,11,FALSE)</f>
        <v>#N/A</v>
      </c>
      <c r="M260" s="20" t="e">
        <f>VLOOKUP(B260,'COMPTAGE 3'!B:M,12,FALSE)</f>
        <v>#N/A</v>
      </c>
    </row>
    <row r="261" spans="2:13" ht="20.100000000000001" customHeight="1" x14ac:dyDescent="0.25">
      <c r="B261" s="30" t="s">
        <v>1042</v>
      </c>
      <c r="C261" s="16" t="str">
        <f>IFERROR(VLOOKUP(B261,'BASE INCADEA'!A:D,2,FALSE),"Non référencé")</f>
        <v>014805</v>
      </c>
      <c r="D261" s="16" t="str">
        <f>IFERROR(VLOOKUP(C261,'BASE INCADEA'!B:E,2,FALSE),"Non référencé")</f>
        <v>5</v>
      </c>
      <c r="E261" s="31" t="s">
        <v>1043</v>
      </c>
      <c r="F261" s="31">
        <v>5</v>
      </c>
      <c r="G261" s="14" t="str">
        <f>IF(F261*1=D261*1,"Quantité OK",IF(D261*1&lt;F261*1,"Ecart positif","Ecart négatif")&amp;" "&amp;IF(C261*1=E261*1,"","- Article déclassé"))</f>
        <v>Quantité OK</v>
      </c>
      <c r="I261" s="18" t="str">
        <f>VLOOKUP('CODE A BARRE'!B318,'COMPTAGE 2'!B:K,8,FALSE)</f>
        <v/>
      </c>
      <c r="J261" s="9">
        <f>VLOOKUP('CODE A BARRE'!B318,'COMPTAGE 2'!B:K,9,FALSE)</f>
        <v>0</v>
      </c>
      <c r="K261" s="18" t="e">
        <f>VLOOKUP('CODE A BARRE'!B318,'COMPTAGE 2'!B:K,10,FALSE)</f>
        <v>#VALUE!</v>
      </c>
      <c r="L261" s="10" t="e">
        <f>VLOOKUP(B261,'COMPTAGE 3'!B:M,11,FALSE)</f>
        <v>#N/A</v>
      </c>
      <c r="M261" s="20" t="e">
        <f>VLOOKUP(B261,'COMPTAGE 3'!B:M,12,FALSE)</f>
        <v>#N/A</v>
      </c>
    </row>
    <row r="262" spans="2:13" ht="20.100000000000001" customHeight="1" x14ac:dyDescent="0.25">
      <c r="B262" s="30" t="s">
        <v>1045</v>
      </c>
      <c r="C262" s="16" t="str">
        <f>IFERROR(VLOOKUP(B262,'BASE INCADEA'!A:D,2,FALSE),"Non référencé")</f>
        <v>010106</v>
      </c>
      <c r="D262" s="16" t="str">
        <f>IFERROR(VLOOKUP(C262,'BASE INCADEA'!B:E,2,FALSE),"Non référencé")</f>
        <v>12</v>
      </c>
      <c r="E262" s="31" t="s">
        <v>54</v>
      </c>
      <c r="F262" s="31">
        <v>9</v>
      </c>
      <c r="G262" s="14" t="str">
        <f>IF(F262*1=D262*1,"Quantité OK",IF(D262*1&lt;F262*1,"Ecart positif","Ecart négatif")&amp;" "&amp;IF(C262*1=E262*1,"","- Article déclassé"))</f>
        <v xml:space="preserve">Ecart négatif </v>
      </c>
      <c r="I262" s="18" t="str">
        <f>VLOOKUP('CODE A BARRE'!B39,'COMPTAGE 2'!B:K,8,FALSE)</f>
        <v>015006</v>
      </c>
      <c r="J262" s="9">
        <f>VLOOKUP('CODE A BARRE'!B39,'COMPTAGE 2'!B:K,9,FALSE)</f>
        <v>0</v>
      </c>
      <c r="K262" s="18" t="str">
        <f>VLOOKUP('CODE A BARRE'!B39,'COMPTAGE 2'!B:K,10,FALSE)</f>
        <v xml:space="preserve">Ecart négatif </v>
      </c>
      <c r="L262" s="10" t="e">
        <f>VLOOKUP(B262,'COMPTAGE 3'!B:M,11,FALSE)</f>
        <v>#N/A</v>
      </c>
      <c r="M262" s="20" t="e">
        <f>VLOOKUP(B262,'COMPTAGE 3'!B:M,12,FALSE)</f>
        <v>#N/A</v>
      </c>
    </row>
    <row r="263" spans="2:13" ht="20.100000000000001" customHeight="1" x14ac:dyDescent="0.25">
      <c r="B263" s="30" t="s">
        <v>1045</v>
      </c>
      <c r="C263" s="16" t="str">
        <f>IFERROR(VLOOKUP(B263,'BASE INCADEA'!A:D,2,FALSE),"Non référencé")</f>
        <v>010106</v>
      </c>
      <c r="D263" s="16" t="str">
        <f>IFERROR(VLOOKUP(C263,'BASE INCADEA'!B:E,2,FALSE),"Non référencé")</f>
        <v>12</v>
      </c>
      <c r="E263" s="31" t="s">
        <v>5965</v>
      </c>
      <c r="F263" s="31">
        <v>1</v>
      </c>
      <c r="G263" s="14" t="str">
        <f>IF(F263*1=D263*1,"Quantité OK",IF(D263*1&lt;F263*1,"Ecart positif","Ecart négatif")&amp;" "&amp;IF(C263*1=E263*1,"","- Article déclassé"))</f>
        <v>Ecart négatif - Article déclassé</v>
      </c>
      <c r="I263" s="18" t="str">
        <f>VLOOKUP('CODE A BARRE'!B43,'COMPTAGE 2'!B:K,8,FALSE)</f>
        <v>016406</v>
      </c>
      <c r="J263" s="9">
        <f>VLOOKUP('CODE A BARRE'!B43,'COMPTAGE 2'!B:K,9,FALSE)</f>
        <v>0</v>
      </c>
      <c r="K263" s="18" t="str">
        <f>VLOOKUP('CODE A BARRE'!B43,'COMPTAGE 2'!B:K,10,FALSE)</f>
        <v xml:space="preserve">Ecart négatif </v>
      </c>
      <c r="L263" s="10" t="e">
        <f>VLOOKUP(B263,'COMPTAGE 3'!B:M,11,FALSE)</f>
        <v>#N/A</v>
      </c>
      <c r="M263" s="20" t="e">
        <f>VLOOKUP(B263,'COMPTAGE 3'!B:M,12,FALSE)</f>
        <v>#N/A</v>
      </c>
    </row>
    <row r="264" spans="2:13" ht="20.100000000000001" customHeight="1" x14ac:dyDescent="0.25">
      <c r="B264" s="30" t="s">
        <v>1047</v>
      </c>
      <c r="C264" s="16" t="str">
        <f>IFERROR(VLOOKUP(B264,'BASE INCADEA'!A:D,2,FALSE),"Non référencé")</f>
        <v>034906</v>
      </c>
      <c r="D264" s="16" t="str">
        <f>IFERROR(VLOOKUP(C264,'BASE INCADEA'!B:E,2,FALSE),"Non référencé")</f>
        <v>1</v>
      </c>
      <c r="E264" s="31" t="s">
        <v>1048</v>
      </c>
      <c r="F264" s="31">
        <v>1</v>
      </c>
      <c r="G264" s="14" t="str">
        <f>IF(F264*1=D264*1,"Quantité OK",IF(D264*1&lt;F264*1,"Ecart positif","Ecart négatif")&amp;" "&amp;IF(C264*1=E264*1,"","- Article déclassé"))</f>
        <v>Quantité OK</v>
      </c>
      <c r="I264" s="18">
        <f>VLOOKUP('CODE A BARRE'!B1552,'COMPTAGE 2'!B:K,8,FALSE)</f>
        <v>0</v>
      </c>
      <c r="J264" s="9">
        <f>VLOOKUP('CODE A BARRE'!B1552,'COMPTAGE 2'!B:K,9,FALSE)</f>
        <v>0</v>
      </c>
      <c r="K264" s="18">
        <f>VLOOKUP('CODE A BARRE'!B1552,'COMPTAGE 2'!B:K,10,FALSE)</f>
        <v>0</v>
      </c>
      <c r="L264" s="10" t="e">
        <f>VLOOKUP(B264,'COMPTAGE 3'!B:M,11,FALSE)</f>
        <v>#N/A</v>
      </c>
      <c r="M264" s="20" t="e">
        <f>VLOOKUP(B264,'COMPTAGE 3'!B:M,12,FALSE)</f>
        <v>#N/A</v>
      </c>
    </row>
    <row r="265" spans="2:13" ht="20.100000000000001" customHeight="1" x14ac:dyDescent="0.25">
      <c r="B265" s="30" t="s">
        <v>1053</v>
      </c>
      <c r="C265" s="16" t="str">
        <f>IFERROR(VLOOKUP(B265,'BASE INCADEA'!A:D,2,FALSE),"Non référencé")</f>
        <v>010705</v>
      </c>
      <c r="D265" s="16" t="str">
        <f>IFERROR(VLOOKUP(C265,'BASE INCADEA'!B:E,2,FALSE),"Non référencé")</f>
        <v>3</v>
      </c>
      <c r="E265" s="31" t="s">
        <v>1054</v>
      </c>
      <c r="F265" s="31">
        <v>2</v>
      </c>
      <c r="G265" s="14" t="str">
        <f>IF(F265*1=D265*1,"Quantité OK",IF(D265*1&lt;F265*1,"Ecart positif","Ecart négatif")&amp;" "&amp;IF(C265*1=E265*1,"","- Article déclassé"))</f>
        <v xml:space="preserve">Ecart négatif </v>
      </c>
      <c r="I265" s="18" t="str">
        <f>VLOOKUP('CODE A BARRE'!B151,'COMPTAGE 2'!B:K,8,FALSE)</f>
        <v/>
      </c>
      <c r="J265" s="9">
        <f>VLOOKUP('CODE A BARRE'!B151,'COMPTAGE 2'!B:K,9,FALSE)</f>
        <v>0</v>
      </c>
      <c r="K265" s="18" t="e">
        <f>VLOOKUP('CODE A BARRE'!B151,'COMPTAGE 2'!B:K,10,FALSE)</f>
        <v>#VALUE!</v>
      </c>
      <c r="L265" s="10" t="e">
        <f>VLOOKUP(B265,'COMPTAGE 3'!B:M,11,FALSE)</f>
        <v>#N/A</v>
      </c>
      <c r="M265" s="20" t="e">
        <f>VLOOKUP(B265,'COMPTAGE 3'!B:M,12,FALSE)</f>
        <v>#N/A</v>
      </c>
    </row>
    <row r="266" spans="2:13" ht="20.100000000000001" customHeight="1" x14ac:dyDescent="0.25">
      <c r="B266" s="30" t="s">
        <v>1055</v>
      </c>
      <c r="C266" s="16" t="str">
        <f>IFERROR(VLOOKUP(B266,'BASE INCADEA'!A:D,2,FALSE),"Non référencé")</f>
        <v>041004</v>
      </c>
      <c r="D266" s="16" t="str">
        <f>IFERROR(VLOOKUP(C266,'BASE INCADEA'!B:E,2,FALSE),"Non référencé")</f>
        <v>1</v>
      </c>
      <c r="E266" s="31" t="s">
        <v>324</v>
      </c>
      <c r="F266" s="31">
        <v>12</v>
      </c>
      <c r="G266" s="14" t="str">
        <f>IF(F266*1=D266*1,"Quantité OK",IF(D266*1&lt;F266*1,"Ecart positif","Ecart négatif")&amp;" "&amp;IF(C266*1=E266*1,"","- Article déclassé"))</f>
        <v xml:space="preserve">Ecart positif </v>
      </c>
      <c r="I266" s="18">
        <f>VLOOKUP('CODE A BARRE'!B1758,'COMPTAGE 2'!B:K,8,FALSE)</f>
        <v>0</v>
      </c>
      <c r="J266" s="9">
        <f>VLOOKUP('CODE A BARRE'!B1758,'COMPTAGE 2'!B:K,9,FALSE)</f>
        <v>0</v>
      </c>
      <c r="K266" s="18">
        <f>VLOOKUP('CODE A BARRE'!B1758,'COMPTAGE 2'!B:K,10,FALSE)</f>
        <v>0</v>
      </c>
      <c r="L266" s="10" t="e">
        <f>VLOOKUP(B266,'COMPTAGE 3'!B:M,11,FALSE)</f>
        <v>#N/A</v>
      </c>
      <c r="M266" s="20" t="e">
        <f>VLOOKUP(B266,'COMPTAGE 3'!B:M,12,FALSE)</f>
        <v>#N/A</v>
      </c>
    </row>
    <row r="267" spans="2:13" ht="20.100000000000001" customHeight="1" x14ac:dyDescent="0.25">
      <c r="B267" s="30" t="s">
        <v>1057</v>
      </c>
      <c r="C267" s="16" t="str">
        <f>IFERROR(VLOOKUP(B267,'BASE INCADEA'!A:D,2,FALSE),"Non référencé")</f>
        <v>010103</v>
      </c>
      <c r="D267" s="16" t="str">
        <f>IFERROR(VLOOKUP(C267,'BASE INCADEA'!B:E,2,FALSE),"Non référencé")</f>
        <v>12</v>
      </c>
      <c r="E267" s="31" t="s">
        <v>170</v>
      </c>
      <c r="F267" s="31">
        <v>4</v>
      </c>
      <c r="G267" s="14" t="str">
        <f>IF(F267*1=D267*1,"Quantité OK",IF(D267*1&lt;F267*1,"Ecart positif","Ecart négatif")&amp;" "&amp;IF(C267*1=E267*1,"","- Article déclassé"))</f>
        <v xml:space="preserve">Ecart négatif </v>
      </c>
      <c r="I267" s="18" t="str">
        <f>VLOOKUP('CODE A BARRE'!B16,'COMPTAGE 2'!B:K,8,FALSE)</f>
        <v>020404</v>
      </c>
      <c r="J267" s="9">
        <f>VLOOKUP('CODE A BARRE'!B16,'COMPTAGE 2'!B:K,9,FALSE)</f>
        <v>0</v>
      </c>
      <c r="K267" s="18" t="str">
        <f>VLOOKUP('CODE A BARRE'!B16,'COMPTAGE 2'!B:K,10,FALSE)</f>
        <v xml:space="preserve">Ecart négatif </v>
      </c>
      <c r="L267" s="10" t="e">
        <f>VLOOKUP(B267,'COMPTAGE 3'!B:M,11,FALSE)</f>
        <v>#N/A</v>
      </c>
      <c r="M267" s="20" t="e">
        <f>VLOOKUP(B267,'COMPTAGE 3'!B:M,12,FALSE)</f>
        <v>#N/A</v>
      </c>
    </row>
    <row r="268" spans="2:13" ht="20.100000000000001" customHeight="1" x14ac:dyDescent="0.25">
      <c r="B268" s="30" t="s">
        <v>1058</v>
      </c>
      <c r="C268" s="16" t="str">
        <f>IFERROR(VLOOKUP(B268,'BASE INCADEA'!A:D,2,FALSE),"Non référencé")</f>
        <v>015606</v>
      </c>
      <c r="D268" s="16" t="str">
        <f>IFERROR(VLOOKUP(C268,'BASE INCADEA'!B:E,2,FALSE),"Non référencé")</f>
        <v>4</v>
      </c>
      <c r="E268" s="31" t="s">
        <v>503</v>
      </c>
      <c r="F268" s="31">
        <v>2</v>
      </c>
      <c r="G268" s="14" t="str">
        <f>IF(F268*1=D268*1,"Quantité OK",IF(D268*1&lt;F268*1,"Ecart positif","Ecart négatif")&amp;" "&amp;IF(C268*1=E268*1,"","- Article déclassé"))</f>
        <v xml:space="preserve">Ecart négatif </v>
      </c>
      <c r="I268" s="18" t="str">
        <f>VLOOKUP('CODE A BARRE'!B419,'COMPTAGE 2'!B:K,8,FALSE)</f>
        <v/>
      </c>
      <c r="J268" s="9">
        <f>VLOOKUP('CODE A BARRE'!B419,'COMPTAGE 2'!B:K,9,FALSE)</f>
        <v>0</v>
      </c>
      <c r="K268" s="18" t="e">
        <f>VLOOKUP('CODE A BARRE'!B419,'COMPTAGE 2'!B:K,10,FALSE)</f>
        <v>#VALUE!</v>
      </c>
      <c r="L268" s="10" t="e">
        <f>VLOOKUP(B268,'COMPTAGE 3'!B:M,11,FALSE)</f>
        <v>#N/A</v>
      </c>
      <c r="M268" s="20" t="e">
        <f>VLOOKUP(B268,'COMPTAGE 3'!B:M,12,FALSE)</f>
        <v>#N/A</v>
      </c>
    </row>
    <row r="269" spans="2:13" ht="20.100000000000001" customHeight="1" x14ac:dyDescent="0.25">
      <c r="B269" s="30" t="s">
        <v>1060</v>
      </c>
      <c r="C269" s="16" t="str">
        <f>IFERROR(VLOOKUP(B269,'BASE INCADEA'!A:D,2,FALSE),"Non référencé")</f>
        <v>011403</v>
      </c>
      <c r="D269" s="16" t="str">
        <f>IFERROR(VLOOKUP(C269,'BASE INCADEA'!B:E,2,FALSE),"Non référencé")</f>
        <v>2</v>
      </c>
      <c r="E269" s="31" t="s">
        <v>1061</v>
      </c>
      <c r="F269" s="31">
        <v>2</v>
      </c>
      <c r="G269" s="14" t="str">
        <f>IF(F269*1=D269*1,"Quantité OK",IF(D269*1&lt;F269*1,"Ecart positif","Ecart négatif")&amp;" "&amp;IF(C269*1=E269*1,"","- Article déclassé"))</f>
        <v>Quantité OK</v>
      </c>
      <c r="I269" s="18" t="str">
        <f>VLOOKUP('CODE A BARRE'!B254,'COMPTAGE 2'!B:K,8,FALSE)</f>
        <v/>
      </c>
      <c r="J269" s="9">
        <f>VLOOKUP('CODE A BARRE'!B254,'COMPTAGE 2'!B:K,9,FALSE)</f>
        <v>0</v>
      </c>
      <c r="K269" s="18" t="e">
        <f>VLOOKUP('CODE A BARRE'!B254,'COMPTAGE 2'!B:K,10,FALSE)</f>
        <v>#VALUE!</v>
      </c>
      <c r="L269" s="10" t="e">
        <f>VLOOKUP(B269,'COMPTAGE 3'!B:M,11,FALSE)</f>
        <v>#N/A</v>
      </c>
      <c r="M269" s="20" t="e">
        <f>VLOOKUP(B269,'COMPTAGE 3'!B:M,12,FALSE)</f>
        <v>#N/A</v>
      </c>
    </row>
    <row r="270" spans="2:13" ht="20.100000000000001" customHeight="1" x14ac:dyDescent="0.25">
      <c r="B270" s="30" t="s">
        <v>1063</v>
      </c>
      <c r="C270" s="16" t="str">
        <f>IFERROR(VLOOKUP(B270,'BASE INCADEA'!A:D,2,FALSE),"Non référencé")</f>
        <v>010605</v>
      </c>
      <c r="D270" s="16" t="str">
        <f>IFERROR(VLOOKUP(C270,'BASE INCADEA'!B:E,2,FALSE),"Non référencé")</f>
        <v>2</v>
      </c>
      <c r="E270" s="31" t="s">
        <v>1064</v>
      </c>
      <c r="F270" s="31">
        <v>2</v>
      </c>
      <c r="G270" s="14" t="str">
        <f>IF(F270*1=D270*1,"Quantité OK",IF(D270*1&lt;F270*1,"Ecart positif","Ecart négatif")&amp;" "&amp;IF(C270*1=E270*1,"","- Article déclassé"))</f>
        <v>Quantité OK</v>
      </c>
      <c r="I270" s="18" t="str">
        <f>VLOOKUP('CODE A BARRE'!B131,'COMPTAGE 2'!B:K,8,FALSE)</f>
        <v/>
      </c>
      <c r="J270" s="9">
        <f>VLOOKUP('CODE A BARRE'!B131,'COMPTAGE 2'!B:K,9,FALSE)</f>
        <v>0</v>
      </c>
      <c r="K270" s="18" t="e">
        <f>VLOOKUP('CODE A BARRE'!B131,'COMPTAGE 2'!B:K,10,FALSE)</f>
        <v>#VALUE!</v>
      </c>
      <c r="L270" s="10" t="e">
        <f>VLOOKUP(B270,'COMPTAGE 3'!B:M,11,FALSE)</f>
        <v>#N/A</v>
      </c>
      <c r="M270" s="20" t="e">
        <f>VLOOKUP(B270,'COMPTAGE 3'!B:M,12,FALSE)</f>
        <v>#N/A</v>
      </c>
    </row>
    <row r="271" spans="2:13" ht="20.100000000000001" customHeight="1" x14ac:dyDescent="0.25">
      <c r="B271" s="30" t="s">
        <v>1066</v>
      </c>
      <c r="C271" s="16" t="str">
        <f>IFERROR(VLOOKUP(B271,'BASE INCADEA'!A:D,2,FALSE),"Non référencé")</f>
        <v>016406</v>
      </c>
      <c r="D271" s="16" t="str">
        <f>IFERROR(VLOOKUP(C271,'BASE INCADEA'!B:E,2,FALSE),"Non référencé")</f>
        <v>1</v>
      </c>
      <c r="E271" s="31" t="s">
        <v>506</v>
      </c>
      <c r="F271" s="31">
        <v>11</v>
      </c>
      <c r="G271" s="14" t="str">
        <f>IF(F271*1=D271*1,"Quantité OK",IF(D271*1&lt;F271*1,"Ecart positif","Ecart négatif")&amp;" "&amp;IF(C271*1=E271*1,"","- Article déclassé"))</f>
        <v xml:space="preserve">Ecart positif </v>
      </c>
      <c r="I271" s="18" t="str">
        <f>VLOOKUP('CODE A BARRE'!B536,'COMPTAGE 2'!B:K,8,FALSE)</f>
        <v/>
      </c>
      <c r="J271" s="9">
        <f>VLOOKUP('CODE A BARRE'!B536,'COMPTAGE 2'!B:K,9,FALSE)</f>
        <v>0</v>
      </c>
      <c r="K271" s="18" t="e">
        <f>VLOOKUP('CODE A BARRE'!B536,'COMPTAGE 2'!B:K,10,FALSE)</f>
        <v>#VALUE!</v>
      </c>
      <c r="L271" s="10" t="e">
        <f>VLOOKUP(B271,'COMPTAGE 3'!B:M,11,FALSE)</f>
        <v>#N/A</v>
      </c>
      <c r="M271" s="20" t="e">
        <f>VLOOKUP(B271,'COMPTAGE 3'!B:M,12,FALSE)</f>
        <v>#N/A</v>
      </c>
    </row>
    <row r="272" spans="2:13" ht="20.100000000000001" customHeight="1" x14ac:dyDescent="0.25">
      <c r="B272" s="30" t="s">
        <v>1068</v>
      </c>
      <c r="C272" s="16" t="str">
        <f>IFERROR(VLOOKUP(B272,'BASE INCADEA'!A:D,2,FALSE),"Non référencé")</f>
        <v>025803</v>
      </c>
      <c r="D272" s="16" t="str">
        <f>IFERROR(VLOOKUP(C272,'BASE INCADEA'!B:E,2,FALSE),"Non référencé")</f>
        <v>1</v>
      </c>
      <c r="E272" s="31" t="s">
        <v>1069</v>
      </c>
      <c r="F272" s="31">
        <v>1</v>
      </c>
      <c r="G272" s="14" t="str">
        <f>IF(F272*1=D272*1,"Quantité OK",IF(D272*1&lt;F272*1,"Ecart positif","Ecart négatif")&amp;" "&amp;IF(C272*1=E272*1,"","- Article déclassé"))</f>
        <v>Quantité OK</v>
      </c>
      <c r="I272" s="18">
        <f>VLOOKUP('CODE A BARRE'!B1062,'COMPTAGE 2'!B:K,8,FALSE)</f>
        <v>0</v>
      </c>
      <c r="J272" s="9">
        <f>VLOOKUP('CODE A BARRE'!B1062,'COMPTAGE 2'!B:K,9,FALSE)</f>
        <v>0</v>
      </c>
      <c r="K272" s="18">
        <f>VLOOKUP('CODE A BARRE'!B1062,'COMPTAGE 2'!B:K,10,FALSE)</f>
        <v>0</v>
      </c>
      <c r="L272" s="10" t="e">
        <f>VLOOKUP(B272,'COMPTAGE 3'!B:M,11,FALSE)</f>
        <v>#N/A</v>
      </c>
      <c r="M272" s="20" t="e">
        <f>VLOOKUP(B272,'COMPTAGE 3'!B:M,12,FALSE)</f>
        <v>#N/A</v>
      </c>
    </row>
    <row r="273" spans="2:13" ht="20.100000000000001" customHeight="1" x14ac:dyDescent="0.25">
      <c r="B273" s="30" t="s">
        <v>1073</v>
      </c>
      <c r="C273" s="16" t="str">
        <f>IFERROR(VLOOKUP(B273,'BASE INCADEA'!A:D,2,FALSE),"Non référencé")</f>
        <v>010904</v>
      </c>
      <c r="D273" s="16" t="str">
        <f>IFERROR(VLOOKUP(C273,'BASE INCADEA'!B:E,2,FALSE),"Non référencé")</f>
        <v>41</v>
      </c>
      <c r="E273" s="31" t="s">
        <v>120</v>
      </c>
      <c r="F273" s="31">
        <v>3</v>
      </c>
      <c r="G273" s="14" t="str">
        <f>IF(F273*1=D273*1,"Quantité OK",IF(D273*1&lt;F273*1,"Ecart positif","Ecart négatif")&amp;" "&amp;IF(C273*1=E273*1,"","- Article déclassé"))</f>
        <v xml:space="preserve">Ecart négatif </v>
      </c>
      <c r="I273" s="18" t="str">
        <f>VLOOKUP('CODE A BARRE'!B175,'COMPTAGE 2'!B:K,8,FALSE)</f>
        <v/>
      </c>
      <c r="J273" s="9">
        <f>VLOOKUP('CODE A BARRE'!B175,'COMPTAGE 2'!B:K,9,FALSE)</f>
        <v>0</v>
      </c>
      <c r="K273" s="18" t="e">
        <f>VLOOKUP('CODE A BARRE'!B175,'COMPTAGE 2'!B:K,10,FALSE)</f>
        <v>#VALUE!</v>
      </c>
      <c r="L273" s="10" t="e">
        <f>VLOOKUP(B273,'COMPTAGE 3'!B:M,11,FALSE)</f>
        <v>#N/A</v>
      </c>
      <c r="M273" s="20" t="e">
        <f>VLOOKUP(B273,'COMPTAGE 3'!B:M,12,FALSE)</f>
        <v>#N/A</v>
      </c>
    </row>
    <row r="274" spans="2:13" ht="20.100000000000001" customHeight="1" x14ac:dyDescent="0.25">
      <c r="B274" s="30" t="s">
        <v>1074</v>
      </c>
      <c r="C274" s="16" t="str">
        <f>IFERROR(VLOOKUP(B274,'BASE INCADEA'!A:D,2,FALSE),"Non référencé")</f>
        <v>020406</v>
      </c>
      <c r="D274" s="16" t="str">
        <f>IFERROR(VLOOKUP(C274,'BASE INCADEA'!B:E,2,FALSE),"Non référencé")</f>
        <v>2</v>
      </c>
      <c r="E274" s="31" t="s">
        <v>1075</v>
      </c>
      <c r="F274" s="31">
        <v>2</v>
      </c>
      <c r="G274" s="14" t="str">
        <f>IF(F274*1=D274*1,"Quantité OK",IF(D274*1&lt;F274*1,"Ecart positif","Ecart négatif")&amp;" "&amp;IF(C274*1=E274*1,"","- Article déclassé"))</f>
        <v>Quantité OK</v>
      </c>
      <c r="I274" s="18" t="str">
        <f>VLOOKUP('CODE A BARRE'!B641,'COMPTAGE 2'!B:K,8,FALSE)</f>
        <v/>
      </c>
      <c r="J274" s="9">
        <f>VLOOKUP('CODE A BARRE'!B641,'COMPTAGE 2'!B:K,9,FALSE)</f>
        <v>0</v>
      </c>
      <c r="K274" s="18" t="e">
        <f>VLOOKUP('CODE A BARRE'!B641,'COMPTAGE 2'!B:K,10,FALSE)</f>
        <v>#VALUE!</v>
      </c>
      <c r="L274" s="10" t="e">
        <f>VLOOKUP(B274,'COMPTAGE 3'!B:M,11,FALSE)</f>
        <v>#N/A</v>
      </c>
      <c r="M274" s="20" t="e">
        <f>VLOOKUP(B274,'COMPTAGE 3'!B:M,12,FALSE)</f>
        <v>#N/A</v>
      </c>
    </row>
    <row r="275" spans="2:13" ht="20.100000000000001" customHeight="1" x14ac:dyDescent="0.25">
      <c r="B275" s="30" t="s">
        <v>1077</v>
      </c>
      <c r="C275" s="16" t="str">
        <f>IFERROR(VLOOKUP(B275,'BASE INCADEA'!A:D,2,FALSE),"Non référencé")</f>
        <v>025505</v>
      </c>
      <c r="D275" s="16" t="str">
        <f>IFERROR(VLOOKUP(C275,'BASE INCADEA'!B:E,2,FALSE),"Non référencé")</f>
        <v>2</v>
      </c>
      <c r="E275" s="31" t="s">
        <v>1078</v>
      </c>
      <c r="F275" s="31">
        <v>2</v>
      </c>
      <c r="G275" s="14" t="str">
        <f>IF(F275*1=D275*1,"Quantité OK",IF(D275*1&lt;F275*1,"Ecart positif","Ecart négatif")&amp;" "&amp;IF(C275*1=E275*1,"","- Article déclassé"))</f>
        <v>Quantité OK</v>
      </c>
      <c r="I275" s="18">
        <f>VLOOKUP('CODE A BARRE'!B1031,'COMPTAGE 2'!B:K,8,FALSE)</f>
        <v>0</v>
      </c>
      <c r="J275" s="9">
        <f>VLOOKUP('CODE A BARRE'!B1031,'COMPTAGE 2'!B:K,9,FALSE)</f>
        <v>0</v>
      </c>
      <c r="K275" s="18">
        <f>VLOOKUP('CODE A BARRE'!B1031,'COMPTAGE 2'!B:K,10,FALSE)</f>
        <v>0</v>
      </c>
      <c r="L275" s="10" t="e">
        <f>VLOOKUP(B275,'COMPTAGE 3'!B:M,11,FALSE)</f>
        <v>#N/A</v>
      </c>
      <c r="M275" s="20" t="e">
        <f>VLOOKUP(B275,'COMPTAGE 3'!B:M,12,FALSE)</f>
        <v>#N/A</v>
      </c>
    </row>
    <row r="276" spans="2:13" ht="20.100000000000001" customHeight="1" x14ac:dyDescent="0.25">
      <c r="B276" s="30" t="s">
        <v>1086</v>
      </c>
      <c r="C276" s="16" t="str">
        <f>IFERROR(VLOOKUP(B276,'BASE INCADEA'!A:D,2,FALSE),"Non référencé")</f>
        <v>045102</v>
      </c>
      <c r="D276" s="16" t="str">
        <f>IFERROR(VLOOKUP(C276,'BASE INCADEA'!B:E,2,FALSE),"Non référencé")</f>
        <v>10</v>
      </c>
      <c r="E276" s="31" t="s">
        <v>1087</v>
      </c>
      <c r="F276" s="31">
        <v>5</v>
      </c>
      <c r="G276" s="14" t="str">
        <f>IF(F276*1=D276*1,"Quantité OK",IF(D276*1&lt;F276*1,"Ecart positif","Ecart négatif")&amp;" "&amp;IF(C276*1=E276*1,"","- Article déclassé"))</f>
        <v xml:space="preserve">Ecart négatif </v>
      </c>
      <c r="I276" s="18">
        <f>VLOOKUP('CODE A BARRE'!B2073,'COMPTAGE 2'!B:K,8,FALSE)</f>
        <v>0</v>
      </c>
      <c r="J276" s="9">
        <f>VLOOKUP('CODE A BARRE'!B2073,'COMPTAGE 2'!B:K,9,FALSE)</f>
        <v>0</v>
      </c>
      <c r="K276" s="18">
        <f>VLOOKUP('CODE A BARRE'!B2073,'COMPTAGE 2'!B:K,10,FALSE)</f>
        <v>0</v>
      </c>
      <c r="L276" s="10" t="e">
        <f>VLOOKUP(B276,'COMPTAGE 3'!B:M,11,FALSE)</f>
        <v>#N/A</v>
      </c>
      <c r="M276" s="20" t="e">
        <f>VLOOKUP(B276,'COMPTAGE 3'!B:M,12,FALSE)</f>
        <v>#N/A</v>
      </c>
    </row>
    <row r="277" spans="2:13" ht="20.100000000000001" customHeight="1" x14ac:dyDescent="0.25">
      <c r="B277" s="30" t="s">
        <v>1086</v>
      </c>
      <c r="C277" s="16" t="str">
        <f>IFERROR(VLOOKUP(B277,'BASE INCADEA'!A:D,2,FALSE),"Non référencé")</f>
        <v>045102</v>
      </c>
      <c r="D277" s="16" t="str">
        <f>IFERROR(VLOOKUP(C277,'BASE INCADEA'!B:E,2,FALSE),"Non référencé")</f>
        <v>10</v>
      </c>
      <c r="E277" s="31" t="s">
        <v>937</v>
      </c>
      <c r="F277" s="31">
        <v>5</v>
      </c>
      <c r="G277" s="14" t="str">
        <f>IF(F277*1=D277*1,"Quantité OK",IF(D277*1&lt;F277*1,"Ecart positif","Ecart négatif")&amp;" "&amp;IF(C277*1=E277*1,"","- Article déclassé"))</f>
        <v>Ecart négatif - Article déclassé</v>
      </c>
      <c r="I277" s="18">
        <f>VLOOKUP('CODE A BARRE'!B2081,'COMPTAGE 2'!B:K,8,FALSE)</f>
        <v>0</v>
      </c>
      <c r="J277" s="9">
        <f>VLOOKUP('CODE A BARRE'!B2081,'COMPTAGE 2'!B:K,9,FALSE)</f>
        <v>0</v>
      </c>
      <c r="K277" s="18">
        <f>VLOOKUP('CODE A BARRE'!B2081,'COMPTAGE 2'!B:K,10,FALSE)</f>
        <v>0</v>
      </c>
      <c r="L277" s="10" t="e">
        <f>VLOOKUP(B277,'COMPTAGE 3'!B:M,11,FALSE)</f>
        <v>#N/A</v>
      </c>
      <c r="M277" s="20" t="e">
        <f>VLOOKUP(B277,'COMPTAGE 3'!B:M,12,FALSE)</f>
        <v>#N/A</v>
      </c>
    </row>
    <row r="278" spans="2:13" ht="20.100000000000001" customHeight="1" x14ac:dyDescent="0.25">
      <c r="B278" s="30" t="s">
        <v>1089</v>
      </c>
      <c r="C278" s="16" t="str">
        <f>IFERROR(VLOOKUP(B278,'BASE INCADEA'!A:D,2,FALSE),"Non référencé")</f>
        <v>046101</v>
      </c>
      <c r="D278" s="16" t="str">
        <f>IFERROR(VLOOKUP(C278,'BASE INCADEA'!B:E,2,FALSE),"Non référencé")</f>
        <v>1</v>
      </c>
      <c r="E278" s="31" t="s">
        <v>664</v>
      </c>
      <c r="F278" s="31">
        <v>6</v>
      </c>
      <c r="G278" s="14" t="str">
        <f>IF(F278*1=D278*1,"Quantité OK",IF(D278*1&lt;F278*1,"Ecart positif","Ecart négatif")&amp;" "&amp;IF(C278*1=E278*1,"","- Article déclassé"))</f>
        <v xml:space="preserve">Ecart positif </v>
      </c>
      <c r="I278" s="18">
        <f>VLOOKUP('CODE A BARRE'!B2094,'COMPTAGE 2'!B:K,8,FALSE)</f>
        <v>0</v>
      </c>
      <c r="J278" s="9">
        <f>VLOOKUP('CODE A BARRE'!B2094,'COMPTAGE 2'!B:K,9,FALSE)</f>
        <v>0</v>
      </c>
      <c r="K278" s="18">
        <f>VLOOKUP('CODE A BARRE'!B2094,'COMPTAGE 2'!B:K,10,FALSE)</f>
        <v>0</v>
      </c>
      <c r="L278" s="10" t="e">
        <f>VLOOKUP(B278,'COMPTAGE 3'!B:M,11,FALSE)</f>
        <v>#N/A</v>
      </c>
      <c r="M278" s="20" t="e">
        <f>VLOOKUP(B278,'COMPTAGE 3'!B:M,12,FALSE)</f>
        <v>#N/A</v>
      </c>
    </row>
    <row r="279" spans="2:13" ht="20.100000000000001" customHeight="1" x14ac:dyDescent="0.25">
      <c r="B279" s="30" t="s">
        <v>1091</v>
      </c>
      <c r="C279" s="16" t="str">
        <f>IFERROR(VLOOKUP(B279,'BASE INCADEA'!A:D,2,FALSE),"Non référencé")</f>
        <v>025603</v>
      </c>
      <c r="D279" s="16" t="str">
        <f>IFERROR(VLOOKUP(C279,'BASE INCADEA'!B:E,2,FALSE),"Non référencé")</f>
        <v>1</v>
      </c>
      <c r="E279" s="31" t="s">
        <v>1092</v>
      </c>
      <c r="F279" s="31">
        <v>1</v>
      </c>
      <c r="G279" s="14" t="str">
        <f>IF(F279*1=D279*1,"Quantité OK",IF(D279*1&lt;F279*1,"Ecart positif","Ecart négatif")&amp;" "&amp;IF(C279*1=E279*1,"","- Article déclassé"))</f>
        <v>Quantité OK</v>
      </c>
      <c r="I279" s="18">
        <f>VLOOKUP('CODE A BARRE'!B1038,'COMPTAGE 2'!B:K,8,FALSE)</f>
        <v>0</v>
      </c>
      <c r="J279" s="9">
        <f>VLOOKUP('CODE A BARRE'!B1038,'COMPTAGE 2'!B:K,9,FALSE)</f>
        <v>0</v>
      </c>
      <c r="K279" s="18">
        <f>VLOOKUP('CODE A BARRE'!B1038,'COMPTAGE 2'!B:K,10,FALSE)</f>
        <v>0</v>
      </c>
      <c r="L279" s="10" t="e">
        <f>VLOOKUP(B279,'COMPTAGE 3'!B:M,11,FALSE)</f>
        <v>#N/A</v>
      </c>
      <c r="M279" s="20" t="e">
        <f>VLOOKUP(B279,'COMPTAGE 3'!B:M,12,FALSE)</f>
        <v>#N/A</v>
      </c>
    </row>
    <row r="280" spans="2:13" ht="20.100000000000001" customHeight="1" x14ac:dyDescent="0.25">
      <c r="B280" s="30" t="s">
        <v>1094</v>
      </c>
      <c r="C280" s="16" t="str">
        <f>IFERROR(VLOOKUP(B280,'BASE INCADEA'!A:D,2,FALSE),"Non référencé")</f>
        <v>024304</v>
      </c>
      <c r="D280" s="16" t="str">
        <f>IFERROR(VLOOKUP(C280,'BASE INCADEA'!B:E,2,FALSE),"Non référencé")</f>
        <v>31</v>
      </c>
      <c r="E280" s="31" t="s">
        <v>1095</v>
      </c>
      <c r="F280" s="31">
        <v>30</v>
      </c>
      <c r="G280" s="14" t="str">
        <f>IF(F280*1=D280*1,"Quantité OK",IF(D280*1&lt;F280*1,"Ecart positif","Ecart négatif")&amp;" "&amp;IF(C280*1=E280*1,"","- Article déclassé"))</f>
        <v xml:space="preserve">Ecart négatif </v>
      </c>
      <c r="I280" s="18">
        <f>VLOOKUP('CODE A BARRE'!B859,'COMPTAGE 2'!B:K,8,FALSE)</f>
        <v>0</v>
      </c>
      <c r="J280" s="9">
        <f>VLOOKUP('CODE A BARRE'!B859,'COMPTAGE 2'!B:K,9,FALSE)</f>
        <v>0</v>
      </c>
      <c r="K280" s="18">
        <f>VLOOKUP('CODE A BARRE'!B859,'COMPTAGE 2'!B:K,10,FALSE)</f>
        <v>0</v>
      </c>
      <c r="L280" s="10" t="e">
        <f>VLOOKUP(B280,'COMPTAGE 3'!B:M,11,FALSE)</f>
        <v>#N/A</v>
      </c>
      <c r="M280" s="20" t="e">
        <f>VLOOKUP(B280,'COMPTAGE 3'!B:M,12,FALSE)</f>
        <v>#N/A</v>
      </c>
    </row>
    <row r="281" spans="2:13" ht="20.100000000000001" customHeight="1" x14ac:dyDescent="0.25">
      <c r="B281" s="30" t="s">
        <v>1098</v>
      </c>
      <c r="C281" s="16" t="str">
        <f>IFERROR(VLOOKUP(B281,'BASE INCADEA'!A:D,2,FALSE),"Non référencé")</f>
        <v>044904</v>
      </c>
      <c r="D281" s="16" t="str">
        <f>IFERROR(VLOOKUP(C281,'BASE INCADEA'!B:E,2,FALSE),"Non référencé")</f>
        <v>3</v>
      </c>
      <c r="E281" s="31" t="s">
        <v>338</v>
      </c>
      <c r="F281" s="31">
        <v>13</v>
      </c>
      <c r="G281" s="14" t="str">
        <f>IF(F281*1=D281*1,"Quantité OK",IF(D281*1&lt;F281*1,"Ecart positif","Ecart négatif")&amp;" "&amp;IF(C281*1=E281*1,"","- Article déclassé"))</f>
        <v xml:space="preserve">Ecart positif </v>
      </c>
      <c r="I281" s="18">
        <f>VLOOKUP('CODE A BARRE'!B2052,'COMPTAGE 2'!B:K,8,FALSE)</f>
        <v>0</v>
      </c>
      <c r="J281" s="9">
        <f>VLOOKUP('CODE A BARRE'!B2052,'COMPTAGE 2'!B:K,9,FALSE)</f>
        <v>0</v>
      </c>
      <c r="K281" s="18">
        <f>VLOOKUP('CODE A BARRE'!B2052,'COMPTAGE 2'!B:K,10,FALSE)</f>
        <v>0</v>
      </c>
      <c r="L281" s="10" t="e">
        <f>VLOOKUP(B281,'COMPTAGE 3'!B:M,11,FALSE)</f>
        <v>#N/A</v>
      </c>
      <c r="M281" s="20" t="e">
        <f>VLOOKUP(B281,'COMPTAGE 3'!B:M,12,FALSE)</f>
        <v>#N/A</v>
      </c>
    </row>
    <row r="282" spans="2:13" ht="20.100000000000001" customHeight="1" x14ac:dyDescent="0.25">
      <c r="B282" s="30" t="s">
        <v>1101</v>
      </c>
      <c r="C282" s="16" t="str">
        <f>IFERROR(VLOOKUP(B282,'BASE INCADEA'!A:D,2,FALSE),"Non référencé")</f>
        <v>015604</v>
      </c>
      <c r="D282" s="16" t="str">
        <f>IFERROR(VLOOKUP(C282,'BASE INCADEA'!B:E,2,FALSE),"Non référencé")</f>
        <v>2</v>
      </c>
      <c r="E282" s="31" t="s">
        <v>1102</v>
      </c>
      <c r="F282" s="31">
        <v>3</v>
      </c>
      <c r="G282" s="14" t="str">
        <f>IF(F282*1=D282*1,"Quantité OK",IF(D282*1&lt;F282*1,"Ecart positif","Ecart négatif")&amp;" "&amp;IF(C282*1=E282*1,"","- Article déclassé"))</f>
        <v xml:space="preserve">Ecart positif </v>
      </c>
      <c r="I282" s="18" t="str">
        <f>VLOOKUP('CODE A BARRE'!B409,'COMPTAGE 2'!B:K,8,FALSE)</f>
        <v/>
      </c>
      <c r="J282" s="9">
        <f>VLOOKUP('CODE A BARRE'!B409,'COMPTAGE 2'!B:K,9,FALSE)</f>
        <v>0</v>
      </c>
      <c r="K282" s="18" t="e">
        <f>VLOOKUP('CODE A BARRE'!B409,'COMPTAGE 2'!B:K,10,FALSE)</f>
        <v>#VALUE!</v>
      </c>
      <c r="L282" s="10" t="e">
        <f>VLOOKUP(B282,'COMPTAGE 3'!B:M,11,FALSE)</f>
        <v>#N/A</v>
      </c>
      <c r="M282" s="20" t="e">
        <f>VLOOKUP(B282,'COMPTAGE 3'!B:M,12,FALSE)</f>
        <v>#N/A</v>
      </c>
    </row>
    <row r="283" spans="2:13" ht="20.100000000000001" customHeight="1" x14ac:dyDescent="0.25">
      <c r="B283" s="30" t="s">
        <v>1104</v>
      </c>
      <c r="C283" s="16" t="str">
        <f>IFERROR(VLOOKUP(B283,'BASE INCADEA'!A:D,2,FALSE),"Non référencé")</f>
        <v>040802</v>
      </c>
      <c r="D283" s="16" t="str">
        <f>IFERROR(VLOOKUP(C283,'BASE INCADEA'!B:E,2,FALSE),"Non référencé")</f>
        <v>43</v>
      </c>
      <c r="E283" s="31" t="s">
        <v>549</v>
      </c>
      <c r="F283" s="31">
        <v>3</v>
      </c>
      <c r="G283" s="14" t="str">
        <f>IF(F283*1=D283*1,"Quantité OK",IF(D283*1&lt;F283*1,"Ecart positif","Ecart négatif")&amp;" "&amp;IF(C283*1=E283*1,"","- Article déclassé"))</f>
        <v xml:space="preserve">Ecart négatif </v>
      </c>
      <c r="I283" s="18">
        <f>VLOOKUP('CODE A BARRE'!B1696,'COMPTAGE 2'!B:K,8,FALSE)</f>
        <v>0</v>
      </c>
      <c r="J283" s="9">
        <f>VLOOKUP('CODE A BARRE'!B1696,'COMPTAGE 2'!B:K,9,FALSE)</f>
        <v>0</v>
      </c>
      <c r="K283" s="18">
        <f>VLOOKUP('CODE A BARRE'!B1696,'COMPTAGE 2'!B:K,10,FALSE)</f>
        <v>0</v>
      </c>
      <c r="L283" s="10" t="e">
        <f>VLOOKUP(B283,'COMPTAGE 3'!B:M,11,FALSE)</f>
        <v>#N/A</v>
      </c>
      <c r="M283" s="20" t="e">
        <f>VLOOKUP(B283,'COMPTAGE 3'!B:M,12,FALSE)</f>
        <v>#N/A</v>
      </c>
    </row>
    <row r="284" spans="2:13" ht="20.100000000000001" customHeight="1" x14ac:dyDescent="0.25">
      <c r="B284" s="30" t="s">
        <v>1106</v>
      </c>
      <c r="C284" s="16" t="str">
        <f>IFERROR(VLOOKUP(B284,'BASE INCADEA'!A:D,2,FALSE),"Non référencé")</f>
        <v>044503</v>
      </c>
      <c r="D284" s="16" t="str">
        <f>IFERROR(VLOOKUP(C284,'BASE INCADEA'!B:E,2,FALSE),"Non référencé")</f>
        <v>1</v>
      </c>
      <c r="E284" s="31" t="s">
        <v>1107</v>
      </c>
      <c r="F284" s="31">
        <v>1</v>
      </c>
      <c r="G284" s="14" t="str">
        <f>IF(F284*1=D284*1,"Quantité OK",IF(D284*1&lt;F284*1,"Ecart positif","Ecart négatif")&amp;" "&amp;IF(C284*1=E284*1,"","- Article déclassé"))</f>
        <v>Quantité OK</v>
      </c>
      <c r="I284" s="18">
        <f>VLOOKUP('CODE A BARRE'!B1987,'COMPTAGE 2'!B:K,8,FALSE)</f>
        <v>0</v>
      </c>
      <c r="J284" s="9">
        <f>VLOOKUP('CODE A BARRE'!B1987,'COMPTAGE 2'!B:K,9,FALSE)</f>
        <v>0</v>
      </c>
      <c r="K284" s="18">
        <f>VLOOKUP('CODE A BARRE'!B1987,'COMPTAGE 2'!B:K,10,FALSE)</f>
        <v>0</v>
      </c>
      <c r="L284" s="10" t="e">
        <f>VLOOKUP(B284,'COMPTAGE 3'!B:M,11,FALSE)</f>
        <v>#N/A</v>
      </c>
      <c r="M284" s="20" t="e">
        <f>VLOOKUP(B284,'COMPTAGE 3'!B:M,12,FALSE)</f>
        <v>#N/A</v>
      </c>
    </row>
    <row r="285" spans="2:13" ht="20.100000000000001" customHeight="1" x14ac:dyDescent="0.25">
      <c r="B285" s="30" t="s">
        <v>6220</v>
      </c>
      <c r="C285" s="16" t="str">
        <f>IFERROR(VLOOKUP(B285,'BASE INCADEA'!A:D,2,FALSE),"Non référencé")</f>
        <v>Non référencé</v>
      </c>
      <c r="D285" s="16" t="str">
        <f>IFERROR(VLOOKUP(C285,'BASE INCADEA'!B:E,2,FALSE),"Non référencé")</f>
        <v>Non référencé</v>
      </c>
      <c r="E285" s="31" t="s">
        <v>327</v>
      </c>
      <c r="F285" s="31">
        <v>138</v>
      </c>
      <c r="G285" s="14" t="e">
        <f>IF(F285*1=D285*1,"Quantité OK",IF(D285*1&lt;F285*1,"Ecart positif","Ecart négatif")&amp;" "&amp;IF(C285*1=E285*1,"","- Article déclassé"))</f>
        <v>#VALUE!</v>
      </c>
      <c r="I285" s="18">
        <f>VLOOKUP('CODE A BARRE'!B1622,'COMPTAGE 2'!B:K,8,FALSE)</f>
        <v>0</v>
      </c>
      <c r="J285" s="9">
        <f>VLOOKUP('CODE A BARRE'!B1622,'COMPTAGE 2'!B:K,9,FALSE)</f>
        <v>0</v>
      </c>
      <c r="K285" s="18">
        <f>VLOOKUP('CODE A BARRE'!B1622,'COMPTAGE 2'!B:K,10,FALSE)</f>
        <v>0</v>
      </c>
      <c r="L285" s="10" t="e">
        <f>VLOOKUP(B285,'COMPTAGE 3'!B:M,11,FALSE)</f>
        <v>#N/A</v>
      </c>
      <c r="M285" s="20" t="e">
        <f>VLOOKUP(B285,'COMPTAGE 3'!B:M,12,FALSE)</f>
        <v>#N/A</v>
      </c>
    </row>
    <row r="286" spans="2:13" ht="20.100000000000001" customHeight="1" x14ac:dyDescent="0.25">
      <c r="B286" s="30" t="s">
        <v>1109</v>
      </c>
      <c r="C286" s="16" t="str">
        <f>IFERROR(VLOOKUP(B286,'BASE INCADEA'!A:D,2,FALSE),"Non référencé")</f>
        <v>010502</v>
      </c>
      <c r="D286" s="16" t="str">
        <f>IFERROR(VLOOKUP(C286,'BASE INCADEA'!B:E,2,FALSE),"Non référencé")</f>
        <v>11</v>
      </c>
      <c r="E286" s="31" t="s">
        <v>1110</v>
      </c>
      <c r="F286" s="31">
        <v>11</v>
      </c>
      <c r="G286" s="14" t="str">
        <f>IF(F286*1=D286*1,"Quantité OK",IF(D286*1&lt;F286*1,"Ecart positif","Ecart négatif")&amp;" "&amp;IF(C286*1=E286*1,"","- Article déclassé"))</f>
        <v>Quantité OK</v>
      </c>
      <c r="I286" s="18" t="str">
        <f>VLOOKUP('CODE A BARRE'!B98,'COMPTAGE 2'!B:K,8,FALSE)</f>
        <v>014801</v>
      </c>
      <c r="J286" s="9">
        <f>VLOOKUP('CODE A BARRE'!B98,'COMPTAGE 2'!B:K,9,FALSE)</f>
        <v>0</v>
      </c>
      <c r="K286" s="18" t="str">
        <f>VLOOKUP('CODE A BARRE'!B98,'COMPTAGE 2'!B:K,10,FALSE)</f>
        <v xml:space="preserve">Ecart négatif </v>
      </c>
      <c r="L286" s="10" t="e">
        <f>VLOOKUP(B286,'COMPTAGE 3'!B:M,11,FALSE)</f>
        <v>#N/A</v>
      </c>
      <c r="M286" s="20" t="e">
        <f>VLOOKUP(B286,'COMPTAGE 3'!B:M,12,FALSE)</f>
        <v>#N/A</v>
      </c>
    </row>
    <row r="287" spans="2:13" ht="20.100000000000001" customHeight="1" x14ac:dyDescent="0.25">
      <c r="B287" s="30" t="s">
        <v>1111</v>
      </c>
      <c r="C287" s="16" t="str">
        <f>IFERROR(VLOOKUP(B287,'BASE INCADEA'!A:D,2,FALSE),"Non référencé")</f>
        <v>011705</v>
      </c>
      <c r="D287" s="16" t="str">
        <f>IFERROR(VLOOKUP(C287,'BASE INCADEA'!B:E,2,FALSE),"Non référencé")</f>
        <v>6</v>
      </c>
      <c r="E287" s="31" t="s">
        <v>761</v>
      </c>
      <c r="F287" s="31">
        <v>2</v>
      </c>
      <c r="G287" s="14" t="str">
        <f>IF(F287*1=D287*1,"Quantité OK",IF(D287*1&lt;F287*1,"Ecart positif","Ecart négatif")&amp;" "&amp;IF(C287*1=E287*1,"","- Article déclassé"))</f>
        <v xml:space="preserve">Ecart négatif </v>
      </c>
      <c r="I287" s="18" t="str">
        <f>VLOOKUP('CODE A BARRE'!B283,'COMPTAGE 2'!B:K,8,FALSE)</f>
        <v/>
      </c>
      <c r="J287" s="9">
        <f>VLOOKUP('CODE A BARRE'!B283,'COMPTAGE 2'!B:K,9,FALSE)</f>
        <v>0</v>
      </c>
      <c r="K287" s="18" t="e">
        <f>VLOOKUP('CODE A BARRE'!B283,'COMPTAGE 2'!B:K,10,FALSE)</f>
        <v>#VALUE!</v>
      </c>
      <c r="L287" s="10" t="e">
        <f>VLOOKUP(B287,'COMPTAGE 3'!B:M,11,FALSE)</f>
        <v>#N/A</v>
      </c>
      <c r="M287" s="20" t="e">
        <f>VLOOKUP(B287,'COMPTAGE 3'!B:M,12,FALSE)</f>
        <v>#N/A</v>
      </c>
    </row>
    <row r="288" spans="2:13" ht="20.100000000000001" customHeight="1" x14ac:dyDescent="0.25">
      <c r="B288" s="30" t="s">
        <v>1113</v>
      </c>
      <c r="C288" s="16" t="str">
        <f>IFERROR(VLOOKUP(B288,'BASE INCADEA'!A:D,2,FALSE),"Non référencé")</f>
        <v>031203</v>
      </c>
      <c r="D288" s="16" t="str">
        <f>IFERROR(VLOOKUP(C288,'BASE INCADEA'!B:E,2,FALSE),"Non référencé")</f>
        <v>5</v>
      </c>
      <c r="E288" s="31" t="s">
        <v>1114</v>
      </c>
      <c r="F288" s="31">
        <v>5</v>
      </c>
      <c r="G288" s="14" t="str">
        <f>IF(F288*1=D288*1,"Quantité OK",IF(D288*1&lt;F288*1,"Ecart positif","Ecart négatif")&amp;" "&amp;IF(C288*1=E288*1,"","- Article déclassé"))</f>
        <v>Quantité OK</v>
      </c>
      <c r="I288" s="18">
        <f>VLOOKUP('CODE A BARRE'!B1317,'COMPTAGE 2'!B:K,8,FALSE)</f>
        <v>0</v>
      </c>
      <c r="J288" s="9">
        <f>VLOOKUP('CODE A BARRE'!B1317,'COMPTAGE 2'!B:K,9,FALSE)</f>
        <v>0</v>
      </c>
      <c r="K288" s="18">
        <f>VLOOKUP('CODE A BARRE'!B1317,'COMPTAGE 2'!B:K,10,FALSE)</f>
        <v>0</v>
      </c>
      <c r="L288" s="10" t="e">
        <f>VLOOKUP(B288,'COMPTAGE 3'!B:M,11,FALSE)</f>
        <v>#N/A</v>
      </c>
      <c r="M288" s="20" t="e">
        <f>VLOOKUP(B288,'COMPTAGE 3'!B:M,12,FALSE)</f>
        <v>#N/A</v>
      </c>
    </row>
    <row r="289" spans="2:13" ht="20.100000000000001" customHeight="1" x14ac:dyDescent="0.25">
      <c r="B289" s="30" t="s">
        <v>1116</v>
      </c>
      <c r="C289" s="16" t="str">
        <f>IFERROR(VLOOKUP(B289,'BASE INCADEA'!A:D,2,FALSE),"Non référencé")</f>
        <v>010104</v>
      </c>
      <c r="D289" s="16" t="str">
        <f>IFERROR(VLOOKUP(C289,'BASE INCADEA'!B:E,2,FALSE),"Non référencé")</f>
        <v>2</v>
      </c>
      <c r="E289" s="31" t="s">
        <v>717</v>
      </c>
      <c r="F289" s="31">
        <v>15</v>
      </c>
      <c r="G289" s="14" t="str">
        <f>IF(F289*1=D289*1,"Quantité OK",IF(D289*1&lt;F289*1,"Ecart positif","Ecart négatif")&amp;" "&amp;IF(C289*1=E289*1,"","- Article déclassé"))</f>
        <v>Ecart positif - Article déclassé</v>
      </c>
      <c r="I289" s="18" t="str">
        <f>VLOOKUP('CODE A BARRE'!B38,'COMPTAGE 2'!B:K,8,FALSE)</f>
        <v>015804</v>
      </c>
      <c r="J289" s="9">
        <f>VLOOKUP('CODE A BARRE'!B38,'COMPTAGE 2'!B:K,9,FALSE)</f>
        <v>0</v>
      </c>
      <c r="K289" s="18" t="str">
        <f>VLOOKUP('CODE A BARRE'!B38,'COMPTAGE 2'!B:K,10,FALSE)</f>
        <v xml:space="preserve">Ecart négatif </v>
      </c>
      <c r="L289" s="10" t="e">
        <f>VLOOKUP(B289,'COMPTAGE 3'!B:M,11,FALSE)</f>
        <v>#N/A</v>
      </c>
      <c r="M289" s="20" t="e">
        <f>VLOOKUP(B289,'COMPTAGE 3'!B:M,12,FALSE)</f>
        <v>#N/A</v>
      </c>
    </row>
    <row r="290" spans="2:13" ht="20.100000000000001" customHeight="1" x14ac:dyDescent="0.25">
      <c r="B290" s="30" t="s">
        <v>1117</v>
      </c>
      <c r="C290" s="16" t="str">
        <f>IFERROR(VLOOKUP(B290,'BASE INCADEA'!A:D,2,FALSE),"Non référencé")</f>
        <v>010503</v>
      </c>
      <c r="D290" s="16" t="str">
        <f>IFERROR(VLOOKUP(C290,'BASE INCADEA'!B:E,2,FALSE),"Non référencé")</f>
        <v>1</v>
      </c>
      <c r="E290" s="31" t="s">
        <v>957</v>
      </c>
      <c r="F290" s="31">
        <v>3</v>
      </c>
      <c r="G290" s="14" t="str">
        <f>IF(F290*1=D290*1,"Quantité OK",IF(D290*1&lt;F290*1,"Ecart positif","Ecart négatif")&amp;" "&amp;IF(C290*1=E290*1,"","- Article déclassé"))</f>
        <v xml:space="preserve">Ecart positif </v>
      </c>
      <c r="I290" s="18" t="str">
        <f>VLOOKUP('CODE A BARRE'!B103,'COMPTAGE 2'!B:K,8,FALSE)</f>
        <v>040401</v>
      </c>
      <c r="J290" s="9">
        <f>VLOOKUP('CODE A BARRE'!B103,'COMPTAGE 2'!B:K,9,FALSE)</f>
        <v>0</v>
      </c>
      <c r="K290" s="18" t="str">
        <f>VLOOKUP('CODE A BARRE'!B103,'COMPTAGE 2'!B:K,10,FALSE)</f>
        <v xml:space="preserve">Ecart négatif </v>
      </c>
      <c r="L290" s="10" t="e">
        <f>VLOOKUP(B290,'COMPTAGE 3'!B:M,11,FALSE)</f>
        <v>#N/A</v>
      </c>
      <c r="M290" s="20" t="e">
        <f>VLOOKUP(B290,'COMPTAGE 3'!B:M,12,FALSE)</f>
        <v>#N/A</v>
      </c>
    </row>
    <row r="291" spans="2:13" ht="20.100000000000001" customHeight="1" x14ac:dyDescent="0.25">
      <c r="B291" s="30" t="s">
        <v>1118</v>
      </c>
      <c r="C291" s="16" t="str">
        <f>IFERROR(VLOOKUP(B291,'BASE INCADEA'!A:D,2,FALSE),"Non référencé")</f>
        <v>010905</v>
      </c>
      <c r="D291" s="16" t="str">
        <f>IFERROR(VLOOKUP(C291,'BASE INCADEA'!B:E,2,FALSE),"Non référencé")</f>
        <v>1</v>
      </c>
      <c r="E291" s="31" t="s">
        <v>423</v>
      </c>
      <c r="F291" s="31">
        <v>1</v>
      </c>
      <c r="G291" s="14" t="str">
        <f>IF(F291*1=D291*1,"Quantité OK",IF(D291*1&lt;F291*1,"Ecart positif","Ecart négatif")&amp;" "&amp;IF(C291*1=E291*1,"","- Article déclassé"))</f>
        <v>Quantité OK</v>
      </c>
      <c r="I291" s="18" t="str">
        <f>VLOOKUP('CODE A BARRE'!B213,'COMPTAGE 2'!B:K,8,FALSE)</f>
        <v/>
      </c>
      <c r="J291" s="9">
        <f>VLOOKUP('CODE A BARRE'!B213,'COMPTAGE 2'!B:K,9,FALSE)</f>
        <v>0</v>
      </c>
      <c r="K291" s="18" t="e">
        <f>VLOOKUP('CODE A BARRE'!B213,'COMPTAGE 2'!B:K,10,FALSE)</f>
        <v>#VALUE!</v>
      </c>
      <c r="L291" s="10" t="e">
        <f>VLOOKUP(B291,'COMPTAGE 3'!B:M,11,FALSE)</f>
        <v>#N/A</v>
      </c>
      <c r="M291" s="20" t="e">
        <f>VLOOKUP(B291,'COMPTAGE 3'!B:M,12,FALSE)</f>
        <v>#N/A</v>
      </c>
    </row>
    <row r="292" spans="2:13" ht="20.100000000000001" customHeight="1" x14ac:dyDescent="0.25">
      <c r="B292" s="30" t="s">
        <v>1120</v>
      </c>
      <c r="C292" s="16" t="str">
        <f>IFERROR(VLOOKUP(B292,'BASE INCADEA'!A:D,2,FALSE),"Non référencé")</f>
        <v>011104</v>
      </c>
      <c r="D292" s="16" t="str">
        <f>IFERROR(VLOOKUP(C292,'BASE INCADEA'!B:E,2,FALSE),"Non référencé")</f>
        <v>2</v>
      </c>
      <c r="E292" s="31" t="s">
        <v>1121</v>
      </c>
      <c r="F292" s="31">
        <v>2</v>
      </c>
      <c r="G292" s="14" t="str">
        <f>IF(F292*1=D292*1,"Quantité OK",IF(D292*1&lt;F292*1,"Ecart positif","Ecart négatif")&amp;" "&amp;IF(C292*1=E292*1,"","- Article déclassé"))</f>
        <v>Quantité OK</v>
      </c>
      <c r="I292" s="18" t="str">
        <f>VLOOKUP('CODE A BARRE'!B208,'COMPTAGE 2'!B:K,8,FALSE)</f>
        <v/>
      </c>
      <c r="J292" s="9">
        <f>VLOOKUP('CODE A BARRE'!B208,'COMPTAGE 2'!B:K,9,FALSE)</f>
        <v>0</v>
      </c>
      <c r="K292" s="18" t="e">
        <f>VLOOKUP('CODE A BARRE'!B208,'COMPTAGE 2'!B:K,10,FALSE)</f>
        <v>#VALUE!</v>
      </c>
      <c r="L292" s="10" t="e">
        <f>VLOOKUP(B292,'COMPTAGE 3'!B:M,11,FALSE)</f>
        <v>#N/A</v>
      </c>
      <c r="M292" s="20" t="e">
        <f>VLOOKUP(B292,'COMPTAGE 3'!B:M,12,FALSE)</f>
        <v>#N/A</v>
      </c>
    </row>
    <row r="293" spans="2:13" ht="20.100000000000001" customHeight="1" x14ac:dyDescent="0.25">
      <c r="B293" s="30" t="s">
        <v>1122</v>
      </c>
      <c r="C293" s="16" t="str">
        <f>IFERROR(VLOOKUP(B293,'BASE INCADEA'!A:D,2,FALSE),"Non référencé")</f>
        <v>010706</v>
      </c>
      <c r="D293" s="16" t="str">
        <f>IFERROR(VLOOKUP(C293,'BASE INCADEA'!B:E,2,FALSE),"Non référencé")</f>
        <v>3</v>
      </c>
      <c r="E293" s="31" t="s">
        <v>1007</v>
      </c>
      <c r="F293" s="31">
        <v>2</v>
      </c>
      <c r="G293" s="14" t="str">
        <f>IF(F293*1=D293*1,"Quantité OK",IF(D293*1&lt;F293*1,"Ecart positif","Ecart négatif")&amp;" "&amp;IF(C293*1=E293*1,"","- Article déclassé"))</f>
        <v xml:space="preserve">Ecart négatif </v>
      </c>
      <c r="I293" s="18" t="str">
        <f>VLOOKUP('CODE A BARRE'!B152,'COMPTAGE 2'!B:K,8,FALSE)</f>
        <v/>
      </c>
      <c r="J293" s="9">
        <f>VLOOKUP('CODE A BARRE'!B152,'COMPTAGE 2'!B:K,9,FALSE)</f>
        <v>0</v>
      </c>
      <c r="K293" s="18" t="e">
        <f>VLOOKUP('CODE A BARRE'!B152,'COMPTAGE 2'!B:K,10,FALSE)</f>
        <v>#VALUE!</v>
      </c>
      <c r="L293" s="10" t="e">
        <f>VLOOKUP(B293,'COMPTAGE 3'!B:M,11,FALSE)</f>
        <v>#N/A</v>
      </c>
      <c r="M293" s="20" t="e">
        <f>VLOOKUP(B293,'COMPTAGE 3'!B:M,12,FALSE)</f>
        <v>#N/A</v>
      </c>
    </row>
    <row r="294" spans="2:13" ht="20.100000000000001" customHeight="1" x14ac:dyDescent="0.25">
      <c r="B294" s="30" t="s">
        <v>6140</v>
      </c>
      <c r="C294" s="16" t="str">
        <f>IFERROR(VLOOKUP(B294,'BASE INCADEA'!A:D,2,FALSE),"Non référencé")</f>
        <v>Non référencé</v>
      </c>
      <c r="D294" s="16" t="str">
        <f>IFERROR(VLOOKUP(C294,'BASE INCADEA'!B:E,2,FALSE),"Non référencé")</f>
        <v>Non référencé</v>
      </c>
      <c r="E294" s="31" t="s">
        <v>678</v>
      </c>
      <c r="F294" s="31">
        <v>13</v>
      </c>
      <c r="G294" s="14" t="e">
        <f>IF(F294*1=D294*1,"Quantité OK",IF(D294*1&lt;F294*1,"Ecart positif","Ecart négatif")&amp;" "&amp;IF(C294*1=E294*1,"","- Article déclassé"))</f>
        <v>#VALUE!</v>
      </c>
      <c r="I294" s="18" t="str">
        <f>VLOOKUP('CODE A BARRE'!B264,'COMPTAGE 2'!B:K,8,FALSE)</f>
        <v/>
      </c>
      <c r="J294" s="9">
        <f>VLOOKUP('CODE A BARRE'!B264,'COMPTAGE 2'!B:K,9,FALSE)</f>
        <v>0</v>
      </c>
      <c r="K294" s="18" t="e">
        <f>VLOOKUP('CODE A BARRE'!B264,'COMPTAGE 2'!B:K,10,FALSE)</f>
        <v>#VALUE!</v>
      </c>
      <c r="L294" s="10" t="e">
        <f>VLOOKUP(B294,'COMPTAGE 3'!B:M,11,FALSE)</f>
        <v>#N/A</v>
      </c>
      <c r="M294" s="20" t="e">
        <f>VLOOKUP(B294,'COMPTAGE 3'!B:M,12,FALSE)</f>
        <v>#N/A</v>
      </c>
    </row>
    <row r="295" spans="2:13" ht="20.100000000000001" customHeight="1" x14ac:dyDescent="0.25">
      <c r="B295" s="30" t="s">
        <v>1123</v>
      </c>
      <c r="C295" s="16" t="str">
        <f>IFERROR(VLOOKUP(B295,'BASE INCADEA'!A:D,2,FALSE),"Non référencé")</f>
        <v>011705</v>
      </c>
      <c r="D295" s="16" t="str">
        <f>IFERROR(VLOOKUP(C295,'BASE INCADEA'!B:E,2,FALSE),"Non référencé")</f>
        <v>6</v>
      </c>
      <c r="E295" s="31" t="s">
        <v>761</v>
      </c>
      <c r="F295" s="31">
        <v>2</v>
      </c>
      <c r="G295" s="14" t="str">
        <f>IF(F295*1=D295*1,"Quantité OK",IF(D295*1&lt;F295*1,"Ecart positif","Ecart négatif")&amp;" "&amp;IF(C295*1=E295*1,"","- Article déclassé"))</f>
        <v xml:space="preserve">Ecart négatif </v>
      </c>
      <c r="I295" s="18" t="str">
        <f>VLOOKUP('CODE A BARRE'!B282,'COMPTAGE 2'!B:K,8,FALSE)</f>
        <v/>
      </c>
      <c r="J295" s="9">
        <f>VLOOKUP('CODE A BARRE'!B282,'COMPTAGE 2'!B:K,9,FALSE)</f>
        <v>0</v>
      </c>
      <c r="K295" s="18" t="e">
        <f>VLOOKUP('CODE A BARRE'!B282,'COMPTAGE 2'!B:K,10,FALSE)</f>
        <v>#VALUE!</v>
      </c>
      <c r="L295" s="10" t="e">
        <f>VLOOKUP(B295,'COMPTAGE 3'!B:M,11,FALSE)</f>
        <v>#N/A</v>
      </c>
      <c r="M295" s="20" t="e">
        <f>VLOOKUP(B295,'COMPTAGE 3'!B:M,12,FALSE)</f>
        <v>#N/A</v>
      </c>
    </row>
    <row r="296" spans="2:13" ht="20.100000000000001" customHeight="1" x14ac:dyDescent="0.25">
      <c r="B296" s="30" t="s">
        <v>1124</v>
      </c>
      <c r="C296" s="16" t="str">
        <f>IFERROR(VLOOKUP(B296,'BASE INCADEA'!A:D,2,FALSE),"Non référencé")</f>
        <v>011107</v>
      </c>
      <c r="D296" s="16" t="str">
        <f>IFERROR(VLOOKUP(C296,'BASE INCADEA'!B:E,2,FALSE),"Non référencé")</f>
        <v>6</v>
      </c>
      <c r="E296" s="31" t="s">
        <v>704</v>
      </c>
      <c r="F296" s="31">
        <v>1</v>
      </c>
      <c r="G296" s="14" t="str">
        <f>IF(F296*1=D296*1,"Quantité OK",IF(D296*1&lt;F296*1,"Ecart positif","Ecart négatif")&amp;" "&amp;IF(C296*1=E296*1,"","- Article déclassé"))</f>
        <v xml:space="preserve">Ecart négatif </v>
      </c>
      <c r="I296" s="18" t="str">
        <f>VLOOKUP('CODE A BARRE'!B218,'COMPTAGE 2'!B:K,8,FALSE)</f>
        <v/>
      </c>
      <c r="J296" s="9">
        <f>VLOOKUP('CODE A BARRE'!B218,'COMPTAGE 2'!B:K,9,FALSE)</f>
        <v>0</v>
      </c>
      <c r="K296" s="18" t="e">
        <f>VLOOKUP('CODE A BARRE'!B218,'COMPTAGE 2'!B:K,10,FALSE)</f>
        <v>#VALUE!</v>
      </c>
      <c r="L296" s="10" t="e">
        <f>VLOOKUP(B296,'COMPTAGE 3'!B:M,11,FALSE)</f>
        <v>#N/A</v>
      </c>
      <c r="M296" s="20" t="e">
        <f>VLOOKUP(B296,'COMPTAGE 3'!B:M,12,FALSE)</f>
        <v>#N/A</v>
      </c>
    </row>
    <row r="297" spans="2:13" ht="20.100000000000001" customHeight="1" x14ac:dyDescent="0.25">
      <c r="B297" s="30" t="s">
        <v>1125</v>
      </c>
      <c r="C297" s="16" t="str">
        <f>IFERROR(VLOOKUP(B297,'BASE INCADEA'!A:D,2,FALSE),"Non référencé")</f>
        <v>011104</v>
      </c>
      <c r="D297" s="16" t="str">
        <f>IFERROR(VLOOKUP(C297,'BASE INCADEA'!B:E,2,FALSE),"Non référencé")</f>
        <v>2</v>
      </c>
      <c r="E297" s="31" t="s">
        <v>1121</v>
      </c>
      <c r="F297" s="31">
        <v>2</v>
      </c>
      <c r="G297" s="14" t="str">
        <f>IF(F297*1=D297*1,"Quantité OK",IF(D297*1&lt;F297*1,"Ecart positif","Ecart négatif")&amp;" "&amp;IF(C297*1=E297*1,"","- Article déclassé"))</f>
        <v>Quantité OK</v>
      </c>
      <c r="I297" s="18" t="str">
        <f>VLOOKUP('CODE A BARRE'!B207,'COMPTAGE 2'!B:K,8,FALSE)</f>
        <v/>
      </c>
      <c r="J297" s="9">
        <f>VLOOKUP('CODE A BARRE'!B207,'COMPTAGE 2'!B:K,9,FALSE)</f>
        <v>0</v>
      </c>
      <c r="K297" s="18" t="e">
        <f>VLOOKUP('CODE A BARRE'!B207,'COMPTAGE 2'!B:K,10,FALSE)</f>
        <v>#VALUE!</v>
      </c>
      <c r="L297" s="10" t="e">
        <f>VLOOKUP(B297,'COMPTAGE 3'!B:M,11,FALSE)</f>
        <v>#N/A</v>
      </c>
      <c r="M297" s="20" t="e">
        <f>VLOOKUP(B297,'COMPTAGE 3'!B:M,12,FALSE)</f>
        <v>#N/A</v>
      </c>
    </row>
    <row r="298" spans="2:13" ht="20.100000000000001" customHeight="1" x14ac:dyDescent="0.25">
      <c r="B298" s="30" t="s">
        <v>1127</v>
      </c>
      <c r="C298" s="16" t="str">
        <f>IFERROR(VLOOKUP(B298,'BASE INCADEA'!A:D,2,FALSE),"Non référencé")</f>
        <v>010706</v>
      </c>
      <c r="D298" s="16" t="str">
        <f>IFERROR(VLOOKUP(C298,'BASE INCADEA'!B:E,2,FALSE),"Non référencé")</f>
        <v>3</v>
      </c>
      <c r="E298" s="31" t="s">
        <v>1007</v>
      </c>
      <c r="F298" s="31">
        <v>2</v>
      </c>
      <c r="G298" s="14" t="str">
        <f>IF(F298*1=D298*1,"Quantité OK",IF(D298*1&lt;F298*1,"Ecart positif","Ecart négatif")&amp;" "&amp;IF(C298*1=E298*1,"","- Article déclassé"))</f>
        <v xml:space="preserve">Ecart négatif </v>
      </c>
      <c r="I298" s="18" t="str">
        <f>VLOOKUP('CODE A BARRE'!B153,'COMPTAGE 2'!B:K,8,FALSE)</f>
        <v/>
      </c>
      <c r="J298" s="9">
        <f>VLOOKUP('CODE A BARRE'!B153,'COMPTAGE 2'!B:K,9,FALSE)</f>
        <v>0</v>
      </c>
      <c r="K298" s="18" t="e">
        <f>VLOOKUP('CODE A BARRE'!B153,'COMPTAGE 2'!B:K,10,FALSE)</f>
        <v>#VALUE!</v>
      </c>
      <c r="L298" s="10" t="e">
        <f>VLOOKUP(B298,'COMPTAGE 3'!B:M,11,FALSE)</f>
        <v>#N/A</v>
      </c>
      <c r="M298" s="20" t="e">
        <f>VLOOKUP(B298,'COMPTAGE 3'!B:M,12,FALSE)</f>
        <v>#N/A</v>
      </c>
    </row>
    <row r="299" spans="2:13" ht="20.100000000000001" customHeight="1" x14ac:dyDescent="0.25">
      <c r="B299" s="30" t="s">
        <v>1129</v>
      </c>
      <c r="C299" s="16" t="str">
        <f>IFERROR(VLOOKUP(B299,'BASE INCADEA'!A:D,2,FALSE),"Non référencé")</f>
        <v>015007</v>
      </c>
      <c r="D299" s="16" t="str">
        <f>IFERROR(VLOOKUP(C299,'BASE INCADEA'!B:E,2,FALSE),"Non référencé")</f>
        <v>1</v>
      </c>
      <c r="E299" s="31" t="s">
        <v>1130</v>
      </c>
      <c r="F299" s="31">
        <v>1</v>
      </c>
      <c r="G299" s="14" t="str">
        <f>IF(F299*1=D299*1,"Quantité OK",IF(D299*1&lt;F299*1,"Ecart positif","Ecart négatif")&amp;" "&amp;IF(C299*1=E299*1,"","- Article déclassé"))</f>
        <v>Quantité OK</v>
      </c>
      <c r="I299" s="18" t="str">
        <f>VLOOKUP('CODE A BARRE'!B352,'COMPTAGE 2'!B:K,8,FALSE)</f>
        <v/>
      </c>
      <c r="J299" s="9">
        <f>VLOOKUP('CODE A BARRE'!B352,'COMPTAGE 2'!B:K,9,FALSE)</f>
        <v>0</v>
      </c>
      <c r="K299" s="18" t="e">
        <f>VLOOKUP('CODE A BARRE'!B352,'COMPTAGE 2'!B:K,10,FALSE)</f>
        <v>#VALUE!</v>
      </c>
      <c r="L299" s="10" t="e">
        <f>VLOOKUP(B299,'COMPTAGE 3'!B:M,11,FALSE)</f>
        <v>#N/A</v>
      </c>
      <c r="M299" s="20" t="e">
        <f>VLOOKUP(B299,'COMPTAGE 3'!B:M,12,FALSE)</f>
        <v>#N/A</v>
      </c>
    </row>
    <row r="300" spans="2:13" ht="20.100000000000001" customHeight="1" x14ac:dyDescent="0.25">
      <c r="B300" s="30" t="s">
        <v>1132</v>
      </c>
      <c r="C300" s="16" t="str">
        <f>IFERROR(VLOOKUP(B300,'BASE INCADEA'!A:D,2,FALSE),"Non référencé")</f>
        <v>011701</v>
      </c>
      <c r="D300" s="16" t="str">
        <f>IFERROR(VLOOKUP(C300,'BASE INCADEA'!B:E,2,FALSE),"Non référencé")</f>
        <v>1</v>
      </c>
      <c r="E300" s="31" t="s">
        <v>626</v>
      </c>
      <c r="F300" s="31">
        <v>2</v>
      </c>
      <c r="G300" s="14" t="str">
        <f>IF(F300*1=D300*1,"Quantité OK",IF(D300*1&lt;F300*1,"Ecart positif","Ecart négatif")&amp;" "&amp;IF(C300*1=E300*1,"","- Article déclassé"))</f>
        <v xml:space="preserve">Ecart positif </v>
      </c>
      <c r="I300" s="18" t="str">
        <f>VLOOKUP('CODE A BARRE'!B272,'COMPTAGE 2'!B:K,8,FALSE)</f>
        <v/>
      </c>
      <c r="J300" s="9">
        <f>VLOOKUP('CODE A BARRE'!B272,'COMPTAGE 2'!B:K,9,FALSE)</f>
        <v>0</v>
      </c>
      <c r="K300" s="18" t="e">
        <f>VLOOKUP('CODE A BARRE'!B272,'COMPTAGE 2'!B:K,10,FALSE)</f>
        <v>#VALUE!</v>
      </c>
      <c r="L300" s="10" t="e">
        <f>VLOOKUP(B300,'COMPTAGE 3'!B:M,11,FALSE)</f>
        <v>#N/A</v>
      </c>
      <c r="M300" s="20" t="e">
        <f>VLOOKUP(B300,'COMPTAGE 3'!B:M,12,FALSE)</f>
        <v>#N/A</v>
      </c>
    </row>
    <row r="301" spans="2:13" ht="20.100000000000001" customHeight="1" x14ac:dyDescent="0.25">
      <c r="B301" s="30" t="s">
        <v>1134</v>
      </c>
      <c r="C301" s="16" t="str">
        <f>IFERROR(VLOOKUP(B301,'BASE INCADEA'!A:D,2,FALSE),"Non référencé")</f>
        <v>010902</v>
      </c>
      <c r="D301" s="16" t="str">
        <f>IFERROR(VLOOKUP(C301,'BASE INCADEA'!B:E,2,FALSE),"Non référencé")</f>
        <v>5</v>
      </c>
      <c r="E301" s="31" t="s">
        <v>781</v>
      </c>
      <c r="F301" s="31">
        <v>4</v>
      </c>
      <c r="G301" s="14" t="str">
        <f>IF(F301*1=D301*1,"Quantité OK",IF(D301*1&lt;F301*1,"Ecart positif","Ecart négatif")&amp;" "&amp;IF(C301*1=E301*1,"","- Article déclassé"))</f>
        <v xml:space="preserve">Ecart négatif </v>
      </c>
      <c r="I301" s="18" t="str">
        <f>VLOOKUP('CODE A BARRE'!B163,'COMPTAGE 2'!B:K,8,FALSE)</f>
        <v/>
      </c>
      <c r="J301" s="9">
        <f>VLOOKUP('CODE A BARRE'!B163,'COMPTAGE 2'!B:K,9,FALSE)</f>
        <v>0</v>
      </c>
      <c r="K301" s="18" t="e">
        <f>VLOOKUP('CODE A BARRE'!B163,'COMPTAGE 2'!B:K,10,FALSE)</f>
        <v>#VALUE!</v>
      </c>
      <c r="L301" s="10" t="e">
        <f>VLOOKUP(B301,'COMPTAGE 3'!B:M,11,FALSE)</f>
        <v>#N/A</v>
      </c>
      <c r="M301" s="20" t="e">
        <f>VLOOKUP(B301,'COMPTAGE 3'!B:M,12,FALSE)</f>
        <v>#N/A</v>
      </c>
    </row>
    <row r="302" spans="2:13" ht="20.100000000000001" customHeight="1" x14ac:dyDescent="0.25">
      <c r="B302" s="30" t="s">
        <v>1136</v>
      </c>
      <c r="C302" s="16" t="str">
        <f>IFERROR(VLOOKUP(B302,'BASE INCADEA'!A:D,2,FALSE),"Non référencé")</f>
        <v>031001</v>
      </c>
      <c r="D302" s="16" t="str">
        <f>IFERROR(VLOOKUP(C302,'BASE INCADEA'!B:E,2,FALSE),"Non référencé")</f>
        <v>14</v>
      </c>
      <c r="E302" s="31" t="s">
        <v>1137</v>
      </c>
      <c r="F302" s="31">
        <v>14</v>
      </c>
      <c r="G302" s="14" t="str">
        <f>IF(F302*1=D302*1,"Quantité OK",IF(D302*1&lt;F302*1,"Ecart positif","Ecart négatif")&amp;" "&amp;IF(C302*1=E302*1,"","- Article déclassé"))</f>
        <v>Quantité OK</v>
      </c>
      <c r="I302" s="18">
        <f>VLOOKUP('CODE A BARRE'!B1273,'COMPTAGE 2'!B:K,8,FALSE)</f>
        <v>0</v>
      </c>
      <c r="J302" s="9">
        <f>VLOOKUP('CODE A BARRE'!B1273,'COMPTAGE 2'!B:K,9,FALSE)</f>
        <v>0</v>
      </c>
      <c r="K302" s="18">
        <f>VLOOKUP('CODE A BARRE'!B1273,'COMPTAGE 2'!B:K,10,FALSE)</f>
        <v>0</v>
      </c>
      <c r="L302" s="10" t="e">
        <f>VLOOKUP(B302,'COMPTAGE 3'!B:M,11,FALSE)</f>
        <v>#N/A</v>
      </c>
      <c r="M302" s="20" t="e">
        <f>VLOOKUP(B302,'COMPTAGE 3'!B:M,12,FALSE)</f>
        <v>#N/A</v>
      </c>
    </row>
    <row r="303" spans="2:13" ht="20.100000000000001" customHeight="1" x14ac:dyDescent="0.25">
      <c r="B303" s="30" t="s">
        <v>1139</v>
      </c>
      <c r="C303" s="16" t="str">
        <f>IFERROR(VLOOKUP(B303,'BASE INCADEA'!A:D,2,FALSE),"Non référencé")</f>
        <v>016605</v>
      </c>
      <c r="D303" s="16" t="str">
        <f>IFERROR(VLOOKUP(C303,'BASE INCADEA'!B:E,2,FALSE),"Non référencé")</f>
        <v>1</v>
      </c>
      <c r="E303" s="31" t="s">
        <v>1140</v>
      </c>
      <c r="F303" s="31">
        <v>1</v>
      </c>
      <c r="G303" s="14" t="str">
        <f>IF(F303*1=D303*1,"Quantité OK",IF(D303*1&lt;F303*1,"Ecart positif","Ecart négatif")&amp;" "&amp;IF(C303*1=E303*1,"","- Article déclassé"))</f>
        <v>Quantité OK</v>
      </c>
      <c r="I303" s="18" t="str">
        <f>VLOOKUP('CODE A BARRE'!B573,'COMPTAGE 2'!B:K,8,FALSE)</f>
        <v/>
      </c>
      <c r="J303" s="9">
        <f>VLOOKUP('CODE A BARRE'!B573,'COMPTAGE 2'!B:K,9,FALSE)</f>
        <v>0</v>
      </c>
      <c r="K303" s="18" t="e">
        <f>VLOOKUP('CODE A BARRE'!B573,'COMPTAGE 2'!B:K,10,FALSE)</f>
        <v>#VALUE!</v>
      </c>
      <c r="L303" s="10" t="e">
        <f>VLOOKUP(B303,'COMPTAGE 3'!B:M,11,FALSE)</f>
        <v>#N/A</v>
      </c>
      <c r="M303" s="20" t="e">
        <f>VLOOKUP(B303,'COMPTAGE 3'!B:M,12,FALSE)</f>
        <v>#N/A</v>
      </c>
    </row>
    <row r="304" spans="2:13" ht="20.100000000000001" customHeight="1" x14ac:dyDescent="0.25">
      <c r="B304" s="30" t="s">
        <v>1142</v>
      </c>
      <c r="C304" s="16" t="str">
        <f>IFERROR(VLOOKUP(B304,'BASE INCADEA'!A:D,2,FALSE),"Non référencé")</f>
        <v>010707</v>
      </c>
      <c r="D304" s="16" t="str">
        <f>IFERROR(VLOOKUP(C304,'BASE INCADEA'!B:E,2,FALSE),"Non référencé")</f>
        <v>1</v>
      </c>
      <c r="E304" s="31" t="s">
        <v>151</v>
      </c>
      <c r="F304" s="31">
        <v>2</v>
      </c>
      <c r="G304" s="14" t="str">
        <f>IF(F304*1=D304*1,"Quantité OK",IF(D304*1&lt;F304*1,"Ecart positif","Ecart négatif")&amp;" "&amp;IF(C304*1=E304*1,"","- Article déclassé"))</f>
        <v xml:space="preserve">Ecart positif </v>
      </c>
      <c r="I304" s="18" t="str">
        <f>VLOOKUP('CODE A BARRE'!B156,'COMPTAGE 2'!B:K,8,FALSE)</f>
        <v/>
      </c>
      <c r="J304" s="9">
        <f>VLOOKUP('CODE A BARRE'!B156,'COMPTAGE 2'!B:K,9,FALSE)</f>
        <v>0</v>
      </c>
      <c r="K304" s="18" t="e">
        <f>VLOOKUP('CODE A BARRE'!B156,'COMPTAGE 2'!B:K,10,FALSE)</f>
        <v>#VALUE!</v>
      </c>
      <c r="L304" s="10" t="e">
        <f>VLOOKUP(B304,'COMPTAGE 3'!B:M,11,FALSE)</f>
        <v>#N/A</v>
      </c>
      <c r="M304" s="20" t="e">
        <f>VLOOKUP(B304,'COMPTAGE 3'!B:M,12,FALSE)</f>
        <v>#N/A</v>
      </c>
    </row>
    <row r="305" spans="2:13" ht="20.100000000000001" customHeight="1" x14ac:dyDescent="0.25">
      <c r="B305" s="30" t="s">
        <v>1144</v>
      </c>
      <c r="C305" s="16" t="str">
        <f>IFERROR(VLOOKUP(B305,'BASE INCADEA'!A:D,2,FALSE),"Non référencé")</f>
        <v>010606</v>
      </c>
      <c r="D305" s="16" t="str">
        <f>IFERROR(VLOOKUP(C305,'BASE INCADEA'!B:E,2,FALSE),"Non référencé")</f>
        <v>2</v>
      </c>
      <c r="E305" s="31" t="s">
        <v>1145</v>
      </c>
      <c r="F305" s="31">
        <v>2</v>
      </c>
      <c r="G305" s="14" t="str">
        <f>IF(F305*1=D305*1,"Quantité OK",IF(D305*1&lt;F305*1,"Ecart positif","Ecart négatif")&amp;" "&amp;IF(C305*1=E305*1,"","- Article déclassé"))</f>
        <v>Quantité OK</v>
      </c>
      <c r="I305" s="18" t="str">
        <f>VLOOKUP('CODE A BARRE'!B134,'COMPTAGE 2'!B:K,8,FALSE)</f>
        <v/>
      </c>
      <c r="J305" s="9">
        <f>VLOOKUP('CODE A BARRE'!B134,'COMPTAGE 2'!B:K,9,FALSE)</f>
        <v>0</v>
      </c>
      <c r="K305" s="18" t="e">
        <f>VLOOKUP('CODE A BARRE'!B134,'COMPTAGE 2'!B:K,10,FALSE)</f>
        <v>#VALUE!</v>
      </c>
      <c r="L305" s="10" t="e">
        <f>VLOOKUP(B305,'COMPTAGE 3'!B:M,11,FALSE)</f>
        <v>#N/A</v>
      </c>
      <c r="M305" s="20" t="e">
        <f>VLOOKUP(B305,'COMPTAGE 3'!B:M,12,FALSE)</f>
        <v>#N/A</v>
      </c>
    </row>
    <row r="306" spans="2:13" ht="20.100000000000001" customHeight="1" x14ac:dyDescent="0.25">
      <c r="B306" s="30" t="s">
        <v>6137</v>
      </c>
      <c r="C306" s="16" t="str">
        <f>IFERROR(VLOOKUP(B306,'BASE INCADEA'!A:D,2,FALSE),"Non référencé")</f>
        <v>Non référencé</v>
      </c>
      <c r="D306" s="16" t="str">
        <f>IFERROR(VLOOKUP(C306,'BASE INCADEA'!B:E,2,FALSE),"Non référencé")</f>
        <v>Non référencé</v>
      </c>
      <c r="E306" s="31" t="s">
        <v>6247</v>
      </c>
      <c r="F306" s="31">
        <v>4</v>
      </c>
      <c r="G306" s="14" t="e">
        <f>IF(F306*1=D306*1,"Quantité OK",IF(D306*1&lt;F306*1,"Ecart positif","Ecart négatif")&amp;" "&amp;IF(C306*1=E306*1,"","- Article déclassé"))</f>
        <v>#VALUE!</v>
      </c>
      <c r="I306" s="18" t="str">
        <f>VLOOKUP('CODE A BARRE'!B223,'COMPTAGE 2'!B:K,8,FALSE)</f>
        <v/>
      </c>
      <c r="J306" s="9">
        <f>VLOOKUP('CODE A BARRE'!B223,'COMPTAGE 2'!B:K,9,FALSE)</f>
        <v>0</v>
      </c>
      <c r="K306" s="18" t="e">
        <f>VLOOKUP('CODE A BARRE'!B223,'COMPTAGE 2'!B:K,10,FALSE)</f>
        <v>#VALUE!</v>
      </c>
      <c r="L306" s="10" t="e">
        <f>VLOOKUP(B306,'COMPTAGE 3'!B:M,11,FALSE)</f>
        <v>#N/A</v>
      </c>
      <c r="M306" s="20" t="e">
        <f>VLOOKUP(B306,'COMPTAGE 3'!B:M,12,FALSE)</f>
        <v>#N/A</v>
      </c>
    </row>
    <row r="307" spans="2:13" ht="20.100000000000001" customHeight="1" x14ac:dyDescent="0.25">
      <c r="B307" s="30" t="s">
        <v>1150</v>
      </c>
      <c r="C307" s="16" t="str">
        <f>IFERROR(VLOOKUP(B307,'BASE INCADEA'!A:D,2,FALSE),"Non référencé")</f>
        <v>041202</v>
      </c>
      <c r="D307" s="16" t="str">
        <f>IFERROR(VLOOKUP(C307,'BASE INCADEA'!B:E,2,FALSE),"Non référencé")</f>
        <v>1</v>
      </c>
      <c r="E307" s="31" t="s">
        <v>269</v>
      </c>
      <c r="F307" s="31">
        <v>4</v>
      </c>
      <c r="G307" s="14" t="str">
        <f>IF(F307*1=D307*1,"Quantité OK",IF(D307*1&lt;F307*1,"Ecart positif","Ecart négatif")&amp;" "&amp;IF(C307*1=E307*1,"","- Article déclassé"))</f>
        <v xml:space="preserve">Ecart positif </v>
      </c>
      <c r="I307" s="18">
        <f>VLOOKUP('CODE A BARRE'!B1775,'COMPTAGE 2'!B:K,8,FALSE)</f>
        <v>0</v>
      </c>
      <c r="J307" s="9">
        <f>VLOOKUP('CODE A BARRE'!B1775,'COMPTAGE 2'!B:K,9,FALSE)</f>
        <v>0</v>
      </c>
      <c r="K307" s="18">
        <f>VLOOKUP('CODE A BARRE'!B1775,'COMPTAGE 2'!B:K,10,FALSE)</f>
        <v>0</v>
      </c>
      <c r="L307" s="10" t="e">
        <f>VLOOKUP(B307,'COMPTAGE 3'!B:M,11,FALSE)</f>
        <v>#N/A</v>
      </c>
      <c r="M307" s="20" t="e">
        <f>VLOOKUP(B307,'COMPTAGE 3'!B:M,12,FALSE)</f>
        <v>#N/A</v>
      </c>
    </row>
    <row r="308" spans="2:13" ht="20.100000000000001" customHeight="1" x14ac:dyDescent="0.25">
      <c r="B308" s="30" t="s">
        <v>1152</v>
      </c>
      <c r="C308" s="16" t="str">
        <f>IFERROR(VLOOKUP(B308,'BASE INCADEA'!A:D,2,FALSE),"Non référencé")</f>
        <v>043706</v>
      </c>
      <c r="D308" s="16" t="str">
        <f>IFERROR(VLOOKUP(C308,'BASE INCADEA'!B:E,2,FALSE),"Non référencé")</f>
        <v>3</v>
      </c>
      <c r="E308" s="31" t="s">
        <v>1153</v>
      </c>
      <c r="F308" s="31">
        <v>3</v>
      </c>
      <c r="G308" s="14" t="str">
        <f>IF(F308*1=D308*1,"Quantité OK",IF(D308*1&lt;F308*1,"Ecart positif","Ecart négatif")&amp;" "&amp;IF(C308*1=E308*1,"","- Article déclassé"))</f>
        <v>Quantité OK</v>
      </c>
      <c r="I308" s="18">
        <f>VLOOKUP('CODE A BARRE'!B1890,'COMPTAGE 2'!B:K,8,FALSE)</f>
        <v>0</v>
      </c>
      <c r="J308" s="9">
        <f>VLOOKUP('CODE A BARRE'!B1890,'COMPTAGE 2'!B:K,9,FALSE)</f>
        <v>0</v>
      </c>
      <c r="K308" s="18">
        <f>VLOOKUP('CODE A BARRE'!B1890,'COMPTAGE 2'!B:K,10,FALSE)</f>
        <v>0</v>
      </c>
      <c r="L308" s="10" t="e">
        <f>VLOOKUP(B308,'COMPTAGE 3'!B:M,11,FALSE)</f>
        <v>#N/A</v>
      </c>
      <c r="M308" s="20" t="e">
        <f>VLOOKUP(B308,'COMPTAGE 3'!B:M,12,FALSE)</f>
        <v>#N/A</v>
      </c>
    </row>
    <row r="309" spans="2:13" ht="20.100000000000001" customHeight="1" x14ac:dyDescent="0.25">
      <c r="B309" s="30" t="s">
        <v>1155</v>
      </c>
      <c r="C309" s="16" t="str">
        <f>IFERROR(VLOOKUP(B309,'BASE INCADEA'!A:D,2,FALSE),"Non référencé")</f>
        <v>025201</v>
      </c>
      <c r="D309" s="16" t="str">
        <f>IFERROR(VLOOKUP(C309,'BASE INCADEA'!B:E,2,FALSE),"Non référencé")</f>
        <v>3</v>
      </c>
      <c r="E309" s="31" t="s">
        <v>6252</v>
      </c>
      <c r="F309" s="31">
        <v>3</v>
      </c>
      <c r="G309" s="14" t="str">
        <f>IF(F309*1=D309*1,"Quantité OK",IF(D309*1&lt;F309*1,"Ecart positif","Ecart négatif")&amp;" "&amp;IF(C309*1=E309*1,"","- Article déclassé"))</f>
        <v>Quantité OK</v>
      </c>
      <c r="I309" s="18">
        <f>VLOOKUP('CODE A BARRE'!B986,'COMPTAGE 2'!B:K,8,FALSE)</f>
        <v>0</v>
      </c>
      <c r="J309" s="9">
        <f>VLOOKUP('CODE A BARRE'!B986,'COMPTAGE 2'!B:K,9,FALSE)</f>
        <v>0</v>
      </c>
      <c r="K309" s="18">
        <f>VLOOKUP('CODE A BARRE'!B986,'COMPTAGE 2'!B:K,10,FALSE)</f>
        <v>0</v>
      </c>
      <c r="L309" s="10" t="e">
        <f>VLOOKUP(B309,'COMPTAGE 3'!B:M,11,FALSE)</f>
        <v>#N/A</v>
      </c>
      <c r="M309" s="20" t="e">
        <f>VLOOKUP(B309,'COMPTAGE 3'!B:M,12,FALSE)</f>
        <v>#N/A</v>
      </c>
    </row>
    <row r="310" spans="2:13" ht="20.100000000000001" customHeight="1" x14ac:dyDescent="0.25">
      <c r="B310" s="30" t="s">
        <v>6234</v>
      </c>
      <c r="C310" s="16" t="str">
        <f>IFERROR(VLOOKUP(B310,'BASE INCADEA'!A:D,2,FALSE),"Non référencé")</f>
        <v>Non référencé</v>
      </c>
      <c r="D310" s="16" t="str">
        <f>IFERROR(VLOOKUP(C310,'BASE INCADEA'!B:E,2,FALSE),"Non référencé")</f>
        <v>Non référencé</v>
      </c>
      <c r="E310" s="31" t="s">
        <v>144</v>
      </c>
      <c r="F310" s="31">
        <v>1</v>
      </c>
      <c r="G310" s="14" t="e">
        <f>IF(F310*1=D310*1,"Quantité OK",IF(D310*1&lt;F310*1,"Ecart positif","Ecart négatif")&amp;" "&amp;IF(C310*1=E310*1,"","- Article déclassé"))</f>
        <v>#VALUE!</v>
      </c>
      <c r="I310" s="18">
        <f>VLOOKUP('CODE A BARRE'!B2089,'COMPTAGE 2'!B:K,8,FALSE)</f>
        <v>0</v>
      </c>
      <c r="J310" s="9">
        <f>VLOOKUP('CODE A BARRE'!B2089,'COMPTAGE 2'!B:K,9,FALSE)</f>
        <v>0</v>
      </c>
      <c r="K310" s="18">
        <f>VLOOKUP('CODE A BARRE'!B2089,'COMPTAGE 2'!B:K,10,FALSE)</f>
        <v>0</v>
      </c>
      <c r="L310" s="10" t="e">
        <f>VLOOKUP(B310,'COMPTAGE 3'!B:M,11,FALSE)</f>
        <v>#N/A</v>
      </c>
      <c r="M310" s="20" t="e">
        <f>VLOOKUP(B310,'COMPTAGE 3'!B:M,12,FALSE)</f>
        <v>#N/A</v>
      </c>
    </row>
    <row r="311" spans="2:13" ht="20.100000000000001" customHeight="1" x14ac:dyDescent="0.25">
      <c r="B311" s="30" t="s">
        <v>1158</v>
      </c>
      <c r="C311" s="16" t="str">
        <f>IFERROR(VLOOKUP(B311,'BASE INCADEA'!A:D,2,FALSE),"Non référencé")</f>
        <v>010506</v>
      </c>
      <c r="D311" s="16" t="str">
        <f>IFERROR(VLOOKUP(C311,'BASE INCADEA'!B:E,2,FALSE),"Non référencé")</f>
        <v>4</v>
      </c>
      <c r="E311" s="31" t="s">
        <v>1159</v>
      </c>
      <c r="F311" s="31">
        <v>3</v>
      </c>
      <c r="G311" s="14" t="str">
        <f>IF(F311*1=D311*1,"Quantité OK",IF(D311*1&lt;F311*1,"Ecart positif","Ecart négatif")&amp;" "&amp;IF(C311*1=E311*1,"","- Article déclassé"))</f>
        <v xml:space="preserve">Ecart négatif </v>
      </c>
      <c r="I311" s="18" t="str">
        <f>VLOOKUP('CODE A BARRE'!B122,'COMPTAGE 2'!B:K,8,FALSE)</f>
        <v>010904</v>
      </c>
      <c r="J311" s="9">
        <f>VLOOKUP('CODE A BARRE'!B122,'COMPTAGE 2'!B:K,9,FALSE)</f>
        <v>0</v>
      </c>
      <c r="K311" s="18" t="str">
        <f>VLOOKUP('CODE A BARRE'!B122,'COMPTAGE 2'!B:K,10,FALSE)</f>
        <v xml:space="preserve">Ecart négatif </v>
      </c>
      <c r="L311" s="10" t="e">
        <f>VLOOKUP(B311,'COMPTAGE 3'!B:M,11,FALSE)</f>
        <v>#N/A</v>
      </c>
      <c r="M311" s="20" t="e">
        <f>VLOOKUP(B311,'COMPTAGE 3'!B:M,12,FALSE)</f>
        <v>#N/A</v>
      </c>
    </row>
    <row r="312" spans="2:13" ht="20.100000000000001" customHeight="1" x14ac:dyDescent="0.25">
      <c r="B312" s="30" t="s">
        <v>1161</v>
      </c>
      <c r="C312" s="16" t="str">
        <f>IFERROR(VLOOKUP(B312,'BASE INCADEA'!A:D,2,FALSE),"Non référencé")</f>
        <v>015801</v>
      </c>
      <c r="D312" s="16" t="str">
        <f>IFERROR(VLOOKUP(C312,'BASE INCADEA'!B:E,2,FALSE),"Non référencé")</f>
        <v>1</v>
      </c>
      <c r="E312" s="31" t="s">
        <v>847</v>
      </c>
      <c r="F312" s="31">
        <v>3</v>
      </c>
      <c r="G312" s="14" t="str">
        <f>IF(F312*1=D312*1,"Quantité OK",IF(D312*1&lt;F312*1,"Ecart positif","Ecart négatif")&amp;" "&amp;IF(C312*1=E312*1,"","- Article déclassé"))</f>
        <v xml:space="preserve">Ecart positif </v>
      </c>
      <c r="I312" s="18" t="str">
        <f>VLOOKUP('CODE A BARRE'!B425,'COMPTAGE 2'!B:K,8,FALSE)</f>
        <v/>
      </c>
      <c r="J312" s="9">
        <f>VLOOKUP('CODE A BARRE'!B425,'COMPTAGE 2'!B:K,9,FALSE)</f>
        <v>0</v>
      </c>
      <c r="K312" s="18" t="e">
        <f>VLOOKUP('CODE A BARRE'!B425,'COMPTAGE 2'!B:K,10,FALSE)</f>
        <v>#VALUE!</v>
      </c>
      <c r="L312" s="10" t="e">
        <f>VLOOKUP(B312,'COMPTAGE 3'!B:M,11,FALSE)</f>
        <v>#N/A</v>
      </c>
      <c r="M312" s="20" t="e">
        <f>VLOOKUP(B312,'COMPTAGE 3'!B:M,12,FALSE)</f>
        <v>#N/A</v>
      </c>
    </row>
    <row r="313" spans="2:13" ht="20.100000000000001" customHeight="1" x14ac:dyDescent="0.25">
      <c r="B313" s="30" t="s">
        <v>1163</v>
      </c>
      <c r="C313" s="16" t="str">
        <f>IFERROR(VLOOKUP(B313,'BASE INCADEA'!A:D,2,FALSE),"Non référencé")</f>
        <v>015605</v>
      </c>
      <c r="D313" s="16" t="str">
        <f>IFERROR(VLOOKUP(C313,'BASE INCADEA'!B:E,2,FALSE),"Non référencé")</f>
        <v>6</v>
      </c>
      <c r="E313" s="31" t="s">
        <v>727</v>
      </c>
      <c r="F313" s="31">
        <v>5</v>
      </c>
      <c r="G313" s="14" t="str">
        <f>IF(F313*1=D313*1,"Quantité OK",IF(D313*1&lt;F313*1,"Ecart positif","Ecart négatif")&amp;" "&amp;IF(C313*1=E313*1,"","- Article déclassé"))</f>
        <v xml:space="preserve">Ecart négatif </v>
      </c>
      <c r="I313" s="18" t="str">
        <f>VLOOKUP('CODE A BARRE'!B417,'COMPTAGE 2'!B:K,8,FALSE)</f>
        <v/>
      </c>
      <c r="J313" s="9">
        <f>VLOOKUP('CODE A BARRE'!B417,'COMPTAGE 2'!B:K,9,FALSE)</f>
        <v>0</v>
      </c>
      <c r="K313" s="18" t="e">
        <f>VLOOKUP('CODE A BARRE'!B417,'COMPTAGE 2'!B:K,10,FALSE)</f>
        <v>#VALUE!</v>
      </c>
      <c r="L313" s="10" t="e">
        <f>VLOOKUP(B313,'COMPTAGE 3'!B:M,11,FALSE)</f>
        <v>#N/A</v>
      </c>
      <c r="M313" s="20" t="e">
        <f>VLOOKUP(B313,'COMPTAGE 3'!B:M,12,FALSE)</f>
        <v>#N/A</v>
      </c>
    </row>
    <row r="314" spans="2:13" ht="20.100000000000001" customHeight="1" x14ac:dyDescent="0.25">
      <c r="B314" s="30" t="s">
        <v>1165</v>
      </c>
      <c r="C314" s="16" t="str">
        <f>IFERROR(VLOOKUP(B314,'BASE INCADEA'!A:D,2,FALSE),"Non référencé")</f>
        <v>015201</v>
      </c>
      <c r="D314" s="16" t="str">
        <f>IFERROR(VLOOKUP(C314,'BASE INCADEA'!B:E,2,FALSE),"Non référencé")</f>
        <v>44</v>
      </c>
      <c r="E314" s="31" t="s">
        <v>1166</v>
      </c>
      <c r="F314" s="31">
        <v>43</v>
      </c>
      <c r="G314" s="14" t="str">
        <f>IF(F314*1=D314*1,"Quantité OK",IF(D314*1&lt;F314*1,"Ecart positif","Ecart négatif")&amp;" "&amp;IF(C314*1=E314*1,"","- Article déclassé"))</f>
        <v xml:space="preserve">Ecart négatif </v>
      </c>
      <c r="I314" s="18" t="str">
        <f>VLOOKUP('CODE A BARRE'!B353,'COMPTAGE 2'!B:K,8,FALSE)</f>
        <v/>
      </c>
      <c r="J314" s="9">
        <f>VLOOKUP('CODE A BARRE'!B353,'COMPTAGE 2'!B:K,9,FALSE)</f>
        <v>0</v>
      </c>
      <c r="K314" s="18" t="e">
        <f>VLOOKUP('CODE A BARRE'!B353,'COMPTAGE 2'!B:K,10,FALSE)</f>
        <v>#VALUE!</v>
      </c>
      <c r="L314" s="10" t="e">
        <f>VLOOKUP(B314,'COMPTAGE 3'!B:M,11,FALSE)</f>
        <v>#N/A</v>
      </c>
      <c r="M314" s="20" t="e">
        <f>VLOOKUP(B314,'COMPTAGE 3'!B:M,12,FALSE)</f>
        <v>#N/A</v>
      </c>
    </row>
    <row r="315" spans="2:13" ht="20.100000000000001" customHeight="1" x14ac:dyDescent="0.25">
      <c r="B315" s="30" t="s">
        <v>1169</v>
      </c>
      <c r="C315" s="16" t="str">
        <f>IFERROR(VLOOKUP(B315,'BASE INCADEA'!A:D,2,FALSE),"Non référencé")</f>
        <v>015401</v>
      </c>
      <c r="D315" s="16" t="str">
        <f>IFERROR(VLOOKUP(C315,'BASE INCADEA'!B:E,2,FALSE),"Non référencé")</f>
        <v>38</v>
      </c>
      <c r="E315" s="31" t="s">
        <v>730</v>
      </c>
      <c r="F315" s="31">
        <v>10</v>
      </c>
      <c r="G315" s="14" t="str">
        <f>IF(F315*1=D315*1,"Quantité OK",IF(D315*1&lt;F315*1,"Ecart positif","Ecart négatif")&amp;" "&amp;IF(C315*1=E315*1,"","- Article déclassé"))</f>
        <v>Ecart négatif - Article déclassé</v>
      </c>
      <c r="I315" s="18" t="str">
        <f>VLOOKUP('CODE A BARRE'!B377,'COMPTAGE 2'!B:K,8,FALSE)</f>
        <v/>
      </c>
      <c r="J315" s="9">
        <f>VLOOKUP('CODE A BARRE'!B377,'COMPTAGE 2'!B:K,9,FALSE)</f>
        <v>0</v>
      </c>
      <c r="K315" s="18" t="e">
        <f>VLOOKUP('CODE A BARRE'!B377,'COMPTAGE 2'!B:K,10,FALSE)</f>
        <v>#VALUE!</v>
      </c>
      <c r="L315" s="10" t="e">
        <f>VLOOKUP(B315,'COMPTAGE 3'!B:M,11,FALSE)</f>
        <v>#N/A</v>
      </c>
      <c r="M315" s="20" t="e">
        <f>VLOOKUP(B315,'COMPTAGE 3'!B:M,12,FALSE)</f>
        <v>#N/A</v>
      </c>
    </row>
    <row r="316" spans="2:13" ht="20.100000000000001" customHeight="1" x14ac:dyDescent="0.25">
      <c r="B316" s="30" t="s">
        <v>1176</v>
      </c>
      <c r="C316" s="16" t="str">
        <f>IFERROR(VLOOKUP(B316,'BASE INCADEA'!A:D,2,FALSE),"Non référencé")</f>
        <v>016003</v>
      </c>
      <c r="D316" s="16" t="str">
        <f>IFERROR(VLOOKUP(C316,'BASE INCADEA'!B:E,2,FALSE),"Non référencé")</f>
        <v>1</v>
      </c>
      <c r="E316" s="31" t="s">
        <v>117</v>
      </c>
      <c r="F316" s="31">
        <v>7</v>
      </c>
      <c r="G316" s="14" t="str">
        <f>IF(F316*1=D316*1,"Quantité OK",IF(D316*1&lt;F316*1,"Ecart positif","Ecart négatif")&amp;" "&amp;IF(C316*1=E316*1,"","- Article déclassé"))</f>
        <v xml:space="preserve">Ecart positif </v>
      </c>
      <c r="I316" s="18" t="str">
        <f>VLOOKUP('CODE A BARRE'!B461,'COMPTAGE 2'!B:K,8,FALSE)</f>
        <v/>
      </c>
      <c r="J316" s="9">
        <f>VLOOKUP('CODE A BARRE'!B461,'COMPTAGE 2'!B:K,9,FALSE)</f>
        <v>0</v>
      </c>
      <c r="K316" s="18" t="e">
        <f>VLOOKUP('CODE A BARRE'!B461,'COMPTAGE 2'!B:K,10,FALSE)</f>
        <v>#VALUE!</v>
      </c>
      <c r="L316" s="10" t="e">
        <f>VLOOKUP(B316,'COMPTAGE 3'!B:M,11,FALSE)</f>
        <v>#N/A</v>
      </c>
      <c r="M316" s="20" t="e">
        <f>VLOOKUP(B316,'COMPTAGE 3'!B:M,12,FALSE)</f>
        <v>#N/A</v>
      </c>
    </row>
    <row r="317" spans="2:13" ht="20.100000000000001" customHeight="1" x14ac:dyDescent="0.25">
      <c r="B317" s="30" t="s">
        <v>1181</v>
      </c>
      <c r="C317" s="16" t="str">
        <f>IFERROR(VLOOKUP(B317,'BASE INCADEA'!A:D,2,FALSE),"Non référencé")</f>
        <v>015405</v>
      </c>
      <c r="D317" s="16" t="str">
        <f>IFERROR(VLOOKUP(C317,'BASE INCADEA'!B:E,2,FALSE),"Non référencé")</f>
        <v>1</v>
      </c>
      <c r="E317" s="31" t="s">
        <v>831</v>
      </c>
      <c r="F317" s="31">
        <v>2</v>
      </c>
      <c r="G317" s="14" t="str">
        <f>IF(F317*1=D317*1,"Quantité OK",IF(D317*1&lt;F317*1,"Ecart positif","Ecart négatif")&amp;" "&amp;IF(C317*1=E317*1,"","- Article déclassé"))</f>
        <v xml:space="preserve">Ecart positif </v>
      </c>
      <c r="I317" s="18" t="str">
        <f>VLOOKUP('CODE A BARRE'!B392,'COMPTAGE 2'!B:K,8,FALSE)</f>
        <v/>
      </c>
      <c r="J317" s="9">
        <f>VLOOKUP('CODE A BARRE'!B392,'COMPTAGE 2'!B:K,9,FALSE)</f>
        <v>0</v>
      </c>
      <c r="K317" s="18" t="e">
        <f>VLOOKUP('CODE A BARRE'!B392,'COMPTAGE 2'!B:K,10,FALSE)</f>
        <v>#VALUE!</v>
      </c>
      <c r="L317" s="10" t="e">
        <f>VLOOKUP(B317,'COMPTAGE 3'!B:M,11,FALSE)</f>
        <v>#N/A</v>
      </c>
      <c r="M317" s="20" t="e">
        <f>VLOOKUP(B317,'COMPTAGE 3'!B:M,12,FALSE)</f>
        <v>#N/A</v>
      </c>
    </row>
    <row r="318" spans="2:13" ht="20.100000000000001" customHeight="1" x14ac:dyDescent="0.25">
      <c r="B318" s="30" t="s">
        <v>1190</v>
      </c>
      <c r="C318" s="16" t="str">
        <f>IFERROR(VLOOKUP(B318,'BASE INCADEA'!A:D,2,FALSE),"Non référencé")</f>
        <v>020203</v>
      </c>
      <c r="D318" s="16" t="str">
        <f>IFERROR(VLOOKUP(C318,'BASE INCADEA'!B:E,2,FALSE),"Non référencé")</f>
        <v>30</v>
      </c>
      <c r="E318" s="31" t="s">
        <v>1191</v>
      </c>
      <c r="F318" s="31">
        <v>30</v>
      </c>
      <c r="G318" s="14" t="str">
        <f>IF(F318*1=D318*1,"Quantité OK",IF(D318*1&lt;F318*1,"Ecart positif","Ecart négatif")&amp;" "&amp;IF(C318*1=E318*1,"","- Article déclassé"))</f>
        <v>Quantité OK</v>
      </c>
      <c r="I318" s="18" t="str">
        <f>VLOOKUP('CODE A BARRE'!B583,'COMPTAGE 2'!B:K,8,FALSE)</f>
        <v/>
      </c>
      <c r="J318" s="9">
        <f>VLOOKUP('CODE A BARRE'!B583,'COMPTAGE 2'!B:K,9,FALSE)</f>
        <v>0</v>
      </c>
      <c r="K318" s="18" t="e">
        <f>VLOOKUP('CODE A BARRE'!B583,'COMPTAGE 2'!B:K,10,FALSE)</f>
        <v>#VALUE!</v>
      </c>
      <c r="L318" s="10" t="e">
        <f>VLOOKUP(B318,'COMPTAGE 3'!B:M,11,FALSE)</f>
        <v>#N/A</v>
      </c>
      <c r="M318" s="20" t="e">
        <f>VLOOKUP(B318,'COMPTAGE 3'!B:M,12,FALSE)</f>
        <v>#N/A</v>
      </c>
    </row>
    <row r="319" spans="2:13" ht="20.100000000000001" customHeight="1" x14ac:dyDescent="0.25">
      <c r="B319" s="30" t="s">
        <v>6148</v>
      </c>
      <c r="C319" s="16" t="str">
        <f>IFERROR(VLOOKUP(B319,'BASE INCADEA'!A:D,2,FALSE),"Non référencé")</f>
        <v>Non référencé</v>
      </c>
      <c r="D319" s="16" t="str">
        <f>IFERROR(VLOOKUP(C319,'BASE INCADEA'!B:E,2,FALSE),"Non référencé")</f>
        <v>Non référencé</v>
      </c>
      <c r="E319" s="31" t="s">
        <v>842</v>
      </c>
      <c r="F319" s="31">
        <v>11</v>
      </c>
      <c r="G319" s="14" t="e">
        <f>IF(F319*1=D319*1,"Quantité OK",IF(D319*1&lt;F319*1,"Ecart positif","Ecart négatif")&amp;" "&amp;IF(C319*1=E319*1,"","- Article déclassé"))</f>
        <v>#VALUE!</v>
      </c>
      <c r="I319" s="18" t="str">
        <f>VLOOKUP('CODE A BARRE'!B449,'COMPTAGE 2'!B:K,8,FALSE)</f>
        <v/>
      </c>
      <c r="J319" s="9">
        <f>VLOOKUP('CODE A BARRE'!B449,'COMPTAGE 2'!B:K,9,FALSE)</f>
        <v>0</v>
      </c>
      <c r="K319" s="18" t="e">
        <f>VLOOKUP('CODE A BARRE'!B449,'COMPTAGE 2'!B:K,10,FALSE)</f>
        <v>#VALUE!</v>
      </c>
      <c r="L319" s="10" t="e">
        <f>VLOOKUP(B319,'COMPTAGE 3'!B:M,11,FALSE)</f>
        <v>#N/A</v>
      </c>
      <c r="M319" s="20" t="e">
        <f>VLOOKUP(B319,'COMPTAGE 3'!B:M,12,FALSE)</f>
        <v>#N/A</v>
      </c>
    </row>
    <row r="320" spans="2:13" ht="20.100000000000001" customHeight="1" x14ac:dyDescent="0.25">
      <c r="B320" s="30" t="s">
        <v>1193</v>
      </c>
      <c r="C320" s="16" t="str">
        <f>IFERROR(VLOOKUP(B320,'BASE INCADEA'!A:D,2,FALSE),"Non référencé")</f>
        <v>030204</v>
      </c>
      <c r="D320" s="16" t="str">
        <f>IFERROR(VLOOKUP(C320,'BASE INCADEA'!B:E,2,FALSE),"Non référencé")</f>
        <v>1</v>
      </c>
      <c r="E320" s="31" t="s">
        <v>360</v>
      </c>
      <c r="F320" s="31">
        <v>1</v>
      </c>
      <c r="G320" s="14" t="str">
        <f>IF(F320*1=D320*1,"Quantité OK",IF(D320*1&lt;F320*1,"Ecart positif","Ecart négatif")&amp;" "&amp;IF(C320*1=E320*1,"","- Article déclassé"))</f>
        <v>Quantité OK</v>
      </c>
      <c r="I320" s="18">
        <f>VLOOKUP('CODE A BARRE'!B1158,'COMPTAGE 2'!B:K,8,FALSE)</f>
        <v>0</v>
      </c>
      <c r="J320" s="9">
        <f>VLOOKUP('CODE A BARRE'!B1158,'COMPTAGE 2'!B:K,9,FALSE)</f>
        <v>0</v>
      </c>
      <c r="K320" s="18">
        <f>VLOOKUP('CODE A BARRE'!B1158,'COMPTAGE 2'!B:K,10,FALSE)</f>
        <v>0</v>
      </c>
      <c r="L320" s="10" t="e">
        <f>VLOOKUP(B320,'COMPTAGE 3'!B:M,11,FALSE)</f>
        <v>#N/A</v>
      </c>
      <c r="M320" s="20" t="e">
        <f>VLOOKUP(B320,'COMPTAGE 3'!B:M,12,FALSE)</f>
        <v>#N/A</v>
      </c>
    </row>
    <row r="321" spans="2:13" ht="20.100000000000001" customHeight="1" x14ac:dyDescent="0.25">
      <c r="B321" s="30" t="s">
        <v>1196</v>
      </c>
      <c r="C321" s="16" t="str">
        <f>IFERROR(VLOOKUP(B321,'BASE INCADEA'!A:D,2,FALSE),"Non référencé")</f>
        <v>010104</v>
      </c>
      <c r="D321" s="16" t="str">
        <f>IFERROR(VLOOKUP(C321,'BASE INCADEA'!B:E,2,FALSE),"Non référencé")</f>
        <v>2</v>
      </c>
      <c r="E321" s="31" t="s">
        <v>203</v>
      </c>
      <c r="F321" s="31">
        <v>2</v>
      </c>
      <c r="G321" s="14" t="str">
        <f>IF(F321*1=D321*1,"Quantité OK",IF(D321*1&lt;F321*1,"Ecart positif","Ecart négatif")&amp;" "&amp;IF(C321*1=E321*1,"","- Article déclassé"))</f>
        <v>Quantité OK</v>
      </c>
      <c r="I321" s="18" t="str">
        <f>VLOOKUP('CODE A BARRE'!B18,'COMPTAGE 2'!B:K,8,FALSE)</f>
        <v>021005</v>
      </c>
      <c r="J321" s="9">
        <f>VLOOKUP('CODE A BARRE'!B18,'COMPTAGE 2'!B:K,9,FALSE)</f>
        <v>0</v>
      </c>
      <c r="K321" s="18" t="str">
        <f>VLOOKUP('CODE A BARRE'!B18,'COMPTAGE 2'!B:K,10,FALSE)</f>
        <v xml:space="preserve">Ecart négatif </v>
      </c>
      <c r="L321" s="10" t="e">
        <f>VLOOKUP(B321,'COMPTAGE 3'!B:M,11,FALSE)</f>
        <v>#N/A</v>
      </c>
      <c r="M321" s="20" t="e">
        <f>VLOOKUP(B321,'COMPTAGE 3'!B:M,12,FALSE)</f>
        <v>#N/A</v>
      </c>
    </row>
    <row r="322" spans="2:13" ht="20.100000000000001" customHeight="1" x14ac:dyDescent="0.25">
      <c r="B322" s="30" t="s">
        <v>1198</v>
      </c>
      <c r="C322" s="16" t="str">
        <f>IFERROR(VLOOKUP(B322,'BASE INCADEA'!A:D,2,FALSE),"Non référencé")</f>
        <v>015003</v>
      </c>
      <c r="D322" s="16" t="str">
        <f>IFERROR(VLOOKUP(C322,'BASE INCADEA'!B:E,2,FALSE),"Non référencé")</f>
        <v>1</v>
      </c>
      <c r="E322" s="31" t="s">
        <v>1199</v>
      </c>
      <c r="F322" s="31">
        <v>1</v>
      </c>
      <c r="G322" s="14" t="str">
        <f>IF(F322*1=D322*1,"Quantité OK",IF(D322*1&lt;F322*1,"Ecart positif","Ecart négatif")&amp;" "&amp;IF(C322*1=E322*1,"","- Article déclassé"))</f>
        <v>Quantité OK</v>
      </c>
      <c r="I322" s="18" t="str">
        <f>VLOOKUP('CODE A BARRE'!B336,'COMPTAGE 2'!B:K,8,FALSE)</f>
        <v/>
      </c>
      <c r="J322" s="9">
        <f>VLOOKUP('CODE A BARRE'!B336,'COMPTAGE 2'!B:K,9,FALSE)</f>
        <v>0</v>
      </c>
      <c r="K322" s="18" t="e">
        <f>VLOOKUP('CODE A BARRE'!B336,'COMPTAGE 2'!B:K,10,FALSE)</f>
        <v>#VALUE!</v>
      </c>
      <c r="L322" s="10" t="e">
        <f>VLOOKUP(B322,'COMPTAGE 3'!B:M,11,FALSE)</f>
        <v>#N/A</v>
      </c>
      <c r="M322" s="20" t="e">
        <f>VLOOKUP(B322,'COMPTAGE 3'!B:M,12,FALSE)</f>
        <v>#N/A</v>
      </c>
    </row>
    <row r="323" spans="2:13" ht="20.100000000000001" customHeight="1" x14ac:dyDescent="0.25">
      <c r="B323" s="30" t="s">
        <v>1198</v>
      </c>
      <c r="C323" s="16" t="str">
        <f>IFERROR(VLOOKUP(B323,'BASE INCADEA'!A:D,2,FALSE),"Non référencé")</f>
        <v>015003</v>
      </c>
      <c r="D323" s="16" t="str">
        <f>IFERROR(VLOOKUP(C323,'BASE INCADEA'!B:E,2,FALSE),"Non référencé")</f>
        <v>1</v>
      </c>
      <c r="E323" s="31" t="s">
        <v>722</v>
      </c>
      <c r="F323" s="31">
        <v>1</v>
      </c>
      <c r="G323" s="14" t="str">
        <f>IF(F323*1=D323*1,"Quantité OK",IF(D323*1&lt;F323*1,"Ecart positif","Ecart négatif")&amp;" "&amp;IF(C323*1=E323*1,"","- Article déclassé"))</f>
        <v>Quantité OK</v>
      </c>
      <c r="I323" s="18" t="str">
        <f>VLOOKUP('CODE A BARRE'!B333,'COMPTAGE 2'!B:K,8,FALSE)</f>
        <v/>
      </c>
      <c r="J323" s="9">
        <f>VLOOKUP('CODE A BARRE'!B333,'COMPTAGE 2'!B:K,9,FALSE)</f>
        <v>0</v>
      </c>
      <c r="K323" s="18" t="e">
        <f>VLOOKUP('CODE A BARRE'!B333,'COMPTAGE 2'!B:K,10,FALSE)</f>
        <v>#VALUE!</v>
      </c>
      <c r="L323" s="10" t="e">
        <f>VLOOKUP(B323,'COMPTAGE 3'!B:M,11,FALSE)</f>
        <v>#N/A</v>
      </c>
      <c r="M323" s="20" t="e">
        <f>VLOOKUP(B323,'COMPTAGE 3'!B:M,12,FALSE)</f>
        <v>#N/A</v>
      </c>
    </row>
    <row r="324" spans="2:13" ht="20.100000000000001" customHeight="1" x14ac:dyDescent="0.25">
      <c r="B324" s="30" t="s">
        <v>1201</v>
      </c>
      <c r="C324" s="16" t="str">
        <f>IFERROR(VLOOKUP(B324,'BASE INCADEA'!A:D,2,FALSE),"Non référencé")</f>
        <v>033904</v>
      </c>
      <c r="D324" s="16" t="str">
        <f>IFERROR(VLOOKUP(C324,'BASE INCADEA'!B:E,2,FALSE),"Non référencé")</f>
        <v>9</v>
      </c>
      <c r="E324" s="31" t="s">
        <v>394</v>
      </c>
      <c r="F324" s="31">
        <v>3</v>
      </c>
      <c r="G324" s="14" t="str">
        <f>IF(F324*1=D324*1,"Quantité OK",IF(D324*1&lt;F324*1,"Ecart positif","Ecart négatif")&amp;" "&amp;IF(C324*1=E324*1,"","- Article déclassé"))</f>
        <v xml:space="preserve">Ecart négatif </v>
      </c>
      <c r="I324" s="18">
        <f>VLOOKUP('CODE A BARRE'!B1419,'COMPTAGE 2'!B:K,8,FALSE)</f>
        <v>0</v>
      </c>
      <c r="J324" s="9">
        <f>VLOOKUP('CODE A BARRE'!B1419,'COMPTAGE 2'!B:K,9,FALSE)</f>
        <v>0</v>
      </c>
      <c r="K324" s="18">
        <f>VLOOKUP('CODE A BARRE'!B1419,'COMPTAGE 2'!B:K,10,FALSE)</f>
        <v>0</v>
      </c>
      <c r="L324" s="10" t="e">
        <f>VLOOKUP(B324,'COMPTAGE 3'!B:M,11,FALSE)</f>
        <v>#N/A</v>
      </c>
      <c r="M324" s="20" t="e">
        <f>VLOOKUP(B324,'COMPTAGE 3'!B:M,12,FALSE)</f>
        <v>#N/A</v>
      </c>
    </row>
    <row r="325" spans="2:13" ht="20.100000000000001" customHeight="1" x14ac:dyDescent="0.25">
      <c r="B325" s="30" t="s">
        <v>1203</v>
      </c>
      <c r="C325" s="16" t="str">
        <f>IFERROR(VLOOKUP(B325,'BASE INCADEA'!A:D,2,FALSE),"Non référencé")</f>
        <v>031004</v>
      </c>
      <c r="D325" s="16" t="str">
        <f>IFERROR(VLOOKUP(C325,'BASE INCADEA'!B:E,2,FALSE),"Non référencé")</f>
        <v>1</v>
      </c>
      <c r="E325" s="31" t="s">
        <v>968</v>
      </c>
      <c r="F325" s="31">
        <v>150</v>
      </c>
      <c r="G325" s="14" t="str">
        <f>IF(F325*1=D325*1,"Quantité OK",IF(D325*1&lt;F325*1,"Ecart positif","Ecart négatif")&amp;" "&amp;IF(C325*1=E325*1,"","- Article déclassé"))</f>
        <v xml:space="preserve">Ecart positif </v>
      </c>
      <c r="I325" s="18">
        <f>VLOOKUP('CODE A BARRE'!B1288,'COMPTAGE 2'!B:K,8,FALSE)</f>
        <v>0</v>
      </c>
      <c r="J325" s="9">
        <f>VLOOKUP('CODE A BARRE'!B1288,'COMPTAGE 2'!B:K,9,FALSE)</f>
        <v>0</v>
      </c>
      <c r="K325" s="18">
        <f>VLOOKUP('CODE A BARRE'!B1288,'COMPTAGE 2'!B:K,10,FALSE)</f>
        <v>0</v>
      </c>
      <c r="L325" s="10" t="e">
        <f>VLOOKUP(B325,'COMPTAGE 3'!B:M,11,FALSE)</f>
        <v>#N/A</v>
      </c>
      <c r="M325" s="20" t="e">
        <f>VLOOKUP(B325,'COMPTAGE 3'!B:M,12,FALSE)</f>
        <v>#N/A</v>
      </c>
    </row>
    <row r="326" spans="2:13" ht="20.100000000000001" customHeight="1" x14ac:dyDescent="0.25">
      <c r="B326" s="30" t="s">
        <v>1210</v>
      </c>
      <c r="C326" s="16" t="str">
        <f>IFERROR(VLOOKUP(B326,'BASE INCADEA'!A:D,2,FALSE),"Non référencé")</f>
        <v>041002</v>
      </c>
      <c r="D326" s="16" t="str">
        <f>IFERROR(VLOOKUP(C326,'BASE INCADEA'!B:E,2,FALSE),"Non référencé")</f>
        <v>2</v>
      </c>
      <c r="E326" s="31" t="s">
        <v>391</v>
      </c>
      <c r="F326" s="31">
        <v>3</v>
      </c>
      <c r="G326" s="14" t="str">
        <f>IF(F326*1=D326*1,"Quantité OK",IF(D326*1&lt;F326*1,"Ecart positif","Ecart négatif")&amp;" "&amp;IF(C326*1=E326*1,"","- Article déclassé"))</f>
        <v xml:space="preserve">Ecart positif </v>
      </c>
      <c r="I326" s="18">
        <f>VLOOKUP('CODE A BARRE'!B1737,'COMPTAGE 2'!B:K,8,FALSE)</f>
        <v>0</v>
      </c>
      <c r="J326" s="9">
        <f>VLOOKUP('CODE A BARRE'!B1737,'COMPTAGE 2'!B:K,9,FALSE)</f>
        <v>0</v>
      </c>
      <c r="K326" s="18">
        <f>VLOOKUP('CODE A BARRE'!B1737,'COMPTAGE 2'!B:K,10,FALSE)</f>
        <v>0</v>
      </c>
      <c r="L326" s="10" t="e">
        <f>VLOOKUP(B326,'COMPTAGE 3'!B:M,11,FALSE)</f>
        <v>#N/A</v>
      </c>
      <c r="M326" s="20" t="e">
        <f>VLOOKUP(B326,'COMPTAGE 3'!B:M,12,FALSE)</f>
        <v>#N/A</v>
      </c>
    </row>
    <row r="327" spans="2:13" ht="20.100000000000001" customHeight="1" x14ac:dyDescent="0.25">
      <c r="B327" s="30" t="s">
        <v>1212</v>
      </c>
      <c r="C327" s="16" t="str">
        <f>IFERROR(VLOOKUP(B327,'BASE INCADEA'!A:D,2,FALSE),"Non référencé")</f>
        <v>010102</v>
      </c>
      <c r="D327" s="16" t="str">
        <f>IFERROR(VLOOKUP(C327,'BASE INCADEA'!B:E,2,FALSE),"Non référencé")</f>
        <v>20</v>
      </c>
      <c r="E327" s="31" t="s">
        <v>1004</v>
      </c>
      <c r="F327" s="31">
        <v>2</v>
      </c>
      <c r="G327" s="14" t="str">
        <f>IF(F327*1=D327*1,"Quantité OK",IF(D327*1&lt;F327*1,"Ecart positif","Ecart négatif")&amp;" "&amp;IF(C327*1=E327*1,"","- Article déclassé"))</f>
        <v xml:space="preserve">Ecart négatif </v>
      </c>
      <c r="I327" s="18" t="str">
        <f>VLOOKUP('CODE A BARRE'!B12,'COMPTAGE 2'!B:K,8,FALSE)</f>
        <v>014803</v>
      </c>
      <c r="J327" s="9">
        <f>VLOOKUP('CODE A BARRE'!B12,'COMPTAGE 2'!B:K,9,FALSE)</f>
        <v>0</v>
      </c>
      <c r="K327" s="18" t="str">
        <f>VLOOKUP('CODE A BARRE'!B12,'COMPTAGE 2'!B:K,10,FALSE)</f>
        <v xml:space="preserve">Ecart négatif </v>
      </c>
      <c r="L327" s="10" t="e">
        <f>VLOOKUP(B327,'COMPTAGE 3'!B:M,11,FALSE)</f>
        <v>#N/A</v>
      </c>
      <c r="M327" s="20" t="e">
        <f>VLOOKUP(B327,'COMPTAGE 3'!B:M,12,FALSE)</f>
        <v>#N/A</v>
      </c>
    </row>
    <row r="328" spans="2:13" ht="20.100000000000001" customHeight="1" x14ac:dyDescent="0.25">
      <c r="B328" s="30" t="s">
        <v>1214</v>
      </c>
      <c r="C328" s="16" t="str">
        <f>IFERROR(VLOOKUP(B328,'BASE INCADEA'!A:D,2,FALSE),"Non référencé")</f>
        <v>016003</v>
      </c>
      <c r="D328" s="16" t="str">
        <f>IFERROR(VLOOKUP(C328,'BASE INCADEA'!B:E,2,FALSE),"Non référencé")</f>
        <v>1</v>
      </c>
      <c r="E328" s="31" t="s">
        <v>117</v>
      </c>
      <c r="F328" s="31">
        <v>1</v>
      </c>
      <c r="G328" s="14" t="str">
        <f>IF(F328*1=D328*1,"Quantité OK",IF(D328*1&lt;F328*1,"Ecart positif","Ecart négatif")&amp;" "&amp;IF(C328*1=E328*1,"","- Article déclassé"))</f>
        <v>Quantité OK</v>
      </c>
      <c r="I328" s="18" t="str">
        <f>VLOOKUP('CODE A BARRE'!B459,'COMPTAGE 2'!B:K,8,FALSE)</f>
        <v/>
      </c>
      <c r="J328" s="9">
        <f>VLOOKUP('CODE A BARRE'!B459,'COMPTAGE 2'!B:K,9,FALSE)</f>
        <v>0</v>
      </c>
      <c r="K328" s="18" t="e">
        <f>VLOOKUP('CODE A BARRE'!B459,'COMPTAGE 2'!B:K,10,FALSE)</f>
        <v>#VALUE!</v>
      </c>
      <c r="L328" s="10" t="e">
        <f>VLOOKUP(B328,'COMPTAGE 3'!B:M,11,FALSE)</f>
        <v>#N/A</v>
      </c>
      <c r="M328" s="20" t="e">
        <f>VLOOKUP(B328,'COMPTAGE 3'!B:M,12,FALSE)</f>
        <v>#N/A</v>
      </c>
    </row>
    <row r="329" spans="2:13" ht="20.100000000000001" customHeight="1" x14ac:dyDescent="0.25">
      <c r="B329" s="30" t="s">
        <v>6127</v>
      </c>
      <c r="C329" s="16" t="str">
        <f>IFERROR(VLOOKUP(B329,'BASE INCADEA'!A:D,2,FALSE),"Non référencé")</f>
        <v>Non référencé</v>
      </c>
      <c r="D329" s="16" t="str">
        <f>IFERROR(VLOOKUP(C329,'BASE INCADEA'!B:E,2,FALSE),"Non référencé")</f>
        <v>Non référencé</v>
      </c>
      <c r="E329" s="31" t="s">
        <v>203</v>
      </c>
      <c r="F329" s="31">
        <v>2</v>
      </c>
      <c r="G329" s="14" t="e">
        <f>IF(F329*1=D329*1,"Quantité OK",IF(D329*1&lt;F329*1,"Ecart positif","Ecart négatif")&amp;" "&amp;IF(C329*1=E329*1,"","- Article déclassé"))</f>
        <v>#VALUE!</v>
      </c>
      <c r="I329" s="18" t="str">
        <f>VLOOKUP('CODE A BARRE'!B24,'COMPTAGE 2'!B:K,8,FALSE)</f>
        <v>015406</v>
      </c>
      <c r="J329" s="9">
        <f>VLOOKUP('CODE A BARRE'!B24,'COMPTAGE 2'!B:K,9,FALSE)</f>
        <v>0</v>
      </c>
      <c r="K329" s="18" t="str">
        <f>VLOOKUP('CODE A BARRE'!B24,'COMPTAGE 2'!B:K,10,FALSE)</f>
        <v xml:space="preserve">Ecart négatif </v>
      </c>
      <c r="L329" s="10" t="e">
        <f>VLOOKUP(B329,'COMPTAGE 3'!B:M,11,FALSE)</f>
        <v>#N/A</v>
      </c>
      <c r="M329" s="20" t="e">
        <f>VLOOKUP(B329,'COMPTAGE 3'!B:M,12,FALSE)</f>
        <v>#N/A</v>
      </c>
    </row>
    <row r="330" spans="2:13" ht="20.100000000000001" customHeight="1" x14ac:dyDescent="0.25">
      <c r="B330" s="30" t="s">
        <v>1216</v>
      </c>
      <c r="C330" s="16" t="str">
        <f>IFERROR(VLOOKUP(B330,'BASE INCADEA'!A:D,2,FALSE),"Non référencé")</f>
        <v>015205</v>
      </c>
      <c r="D330" s="16" t="str">
        <f>IFERROR(VLOOKUP(C330,'BASE INCADEA'!B:E,2,FALSE),"Non référencé")</f>
        <v>3</v>
      </c>
      <c r="E330" s="31" t="s">
        <v>1217</v>
      </c>
      <c r="F330" s="31">
        <v>3</v>
      </c>
      <c r="G330" s="14" t="str">
        <f>IF(F330*1=D330*1,"Quantité OK",IF(D330*1&lt;F330*1,"Ecart positif","Ecart négatif")&amp;" "&amp;IF(C330*1=E330*1,"","- Article déclassé"))</f>
        <v>Quantité OK</v>
      </c>
      <c r="I330" s="18" t="str">
        <f>VLOOKUP('CODE A BARRE'!B371,'COMPTAGE 2'!B:K,8,FALSE)</f>
        <v/>
      </c>
      <c r="J330" s="9">
        <f>VLOOKUP('CODE A BARRE'!B371,'COMPTAGE 2'!B:K,9,FALSE)</f>
        <v>0</v>
      </c>
      <c r="K330" s="18" t="e">
        <f>VLOOKUP('CODE A BARRE'!B371,'COMPTAGE 2'!B:K,10,FALSE)</f>
        <v>#VALUE!</v>
      </c>
      <c r="L330" s="10" t="e">
        <f>VLOOKUP(B330,'COMPTAGE 3'!B:M,11,FALSE)</f>
        <v>#N/A</v>
      </c>
      <c r="M330" s="20" t="e">
        <f>VLOOKUP(B330,'COMPTAGE 3'!B:M,12,FALSE)</f>
        <v>#N/A</v>
      </c>
    </row>
    <row r="331" spans="2:13" ht="20.100000000000001" customHeight="1" x14ac:dyDescent="0.25">
      <c r="B331" s="30" t="s">
        <v>1222</v>
      </c>
      <c r="C331" s="16" t="str">
        <f>IFERROR(VLOOKUP(B331,'BASE INCADEA'!A:D,2,FALSE),"Non référencé")</f>
        <v>043704</v>
      </c>
      <c r="D331" s="16" t="str">
        <f>IFERROR(VLOOKUP(C331,'BASE INCADEA'!B:E,2,FALSE),"Non référencé")</f>
        <v>4</v>
      </c>
      <c r="E331" s="31" t="s">
        <v>222</v>
      </c>
      <c r="F331" s="31">
        <v>10</v>
      </c>
      <c r="G331" s="14" t="str">
        <f>IF(F331*1=D331*1,"Quantité OK",IF(D331*1&lt;F331*1,"Ecart positif","Ecart négatif")&amp;" "&amp;IF(C331*1=E331*1,"","- Article déclassé"))</f>
        <v xml:space="preserve">Ecart positif </v>
      </c>
      <c r="I331" s="18">
        <f>VLOOKUP('CODE A BARRE'!B1877,'COMPTAGE 2'!B:K,8,FALSE)</f>
        <v>0</v>
      </c>
      <c r="J331" s="9">
        <f>VLOOKUP('CODE A BARRE'!B1877,'COMPTAGE 2'!B:K,9,FALSE)</f>
        <v>0</v>
      </c>
      <c r="K331" s="18">
        <f>VLOOKUP('CODE A BARRE'!B1877,'COMPTAGE 2'!B:K,10,FALSE)</f>
        <v>0</v>
      </c>
      <c r="L331" s="10" t="e">
        <f>VLOOKUP(B331,'COMPTAGE 3'!B:M,11,FALSE)</f>
        <v>#N/A</v>
      </c>
      <c r="M331" s="20" t="e">
        <f>VLOOKUP(B331,'COMPTAGE 3'!B:M,12,FALSE)</f>
        <v>#N/A</v>
      </c>
    </row>
    <row r="332" spans="2:13" ht="20.100000000000001" customHeight="1" x14ac:dyDescent="0.25">
      <c r="B332" s="30" t="s">
        <v>1227</v>
      </c>
      <c r="C332" s="16" t="str">
        <f>IFERROR(VLOOKUP(B332,'BASE INCADEA'!A:D,2,FALSE),"Non référencé")</f>
        <v>021004</v>
      </c>
      <c r="D332" s="16" t="str">
        <f>IFERROR(VLOOKUP(C332,'BASE INCADEA'!B:E,2,FALSE),"Non référencé")</f>
        <v>5</v>
      </c>
      <c r="E332" s="31" t="s">
        <v>666</v>
      </c>
      <c r="F332" s="31">
        <v>9</v>
      </c>
      <c r="G332" s="14" t="str">
        <f>IF(F332*1=D332*1,"Quantité OK",IF(D332*1&lt;F332*1,"Ecart positif","Ecart négatif")&amp;" "&amp;IF(C332*1=E332*1,"","- Article déclassé"))</f>
        <v xml:space="preserve">Ecart positif </v>
      </c>
      <c r="I332" s="18">
        <f>VLOOKUP('CODE A BARRE'!B710,'COMPTAGE 2'!B:K,8,FALSE)</f>
        <v>0</v>
      </c>
      <c r="J332" s="9">
        <f>VLOOKUP('CODE A BARRE'!B710,'COMPTAGE 2'!B:K,9,FALSE)</f>
        <v>0</v>
      </c>
      <c r="K332" s="18">
        <f>VLOOKUP('CODE A BARRE'!B710,'COMPTAGE 2'!B:K,10,FALSE)</f>
        <v>0</v>
      </c>
      <c r="L332" s="10" t="e">
        <f>VLOOKUP(B332,'COMPTAGE 3'!B:M,11,FALSE)</f>
        <v>#N/A</v>
      </c>
      <c r="M332" s="20" t="e">
        <f>VLOOKUP(B332,'COMPTAGE 3'!B:M,12,FALSE)</f>
        <v>#N/A</v>
      </c>
    </row>
    <row r="333" spans="2:13" ht="20.100000000000001" customHeight="1" x14ac:dyDescent="0.25">
      <c r="B333" s="30" t="s">
        <v>6210</v>
      </c>
      <c r="C333" s="16" t="str">
        <f>IFERROR(VLOOKUP(B333,'BASE INCADEA'!A:D,2,FALSE),"Non référencé")</f>
        <v>Non référencé</v>
      </c>
      <c r="D333" s="16" t="str">
        <f>IFERROR(VLOOKUP(C333,'BASE INCADEA'!B:E,2,FALSE),"Non référencé")</f>
        <v>Non référencé</v>
      </c>
      <c r="E333" s="31" t="s">
        <v>2136</v>
      </c>
      <c r="F333" s="31">
        <v>2</v>
      </c>
      <c r="G333" s="14" t="e">
        <f>IF(F333*1=D333*1,"Quantité OK",IF(D333*1&lt;F333*1,"Ecart positif","Ecart négatif")&amp;" "&amp;IF(C333*1=E333*1,"","- Article déclassé"))</f>
        <v>#VALUE!</v>
      </c>
      <c r="I333" s="18">
        <f>VLOOKUP('CODE A BARRE'!B1467,'COMPTAGE 2'!B:K,8,FALSE)</f>
        <v>0</v>
      </c>
      <c r="J333" s="9">
        <f>VLOOKUP('CODE A BARRE'!B1467,'COMPTAGE 2'!B:K,9,FALSE)</f>
        <v>0</v>
      </c>
      <c r="K333" s="18">
        <f>VLOOKUP('CODE A BARRE'!B1467,'COMPTAGE 2'!B:K,10,FALSE)</f>
        <v>0</v>
      </c>
      <c r="L333" s="10" t="e">
        <f>VLOOKUP(B333,'COMPTAGE 3'!B:M,11,FALSE)</f>
        <v>#N/A</v>
      </c>
      <c r="M333" s="20" t="e">
        <f>VLOOKUP(B333,'COMPTAGE 3'!B:M,12,FALSE)</f>
        <v>#N/A</v>
      </c>
    </row>
    <row r="334" spans="2:13" ht="20.100000000000001" customHeight="1" x14ac:dyDescent="0.25">
      <c r="B334" s="30" t="s">
        <v>1228</v>
      </c>
      <c r="C334" s="16" t="str">
        <f>IFERROR(VLOOKUP(B334,'BASE INCADEA'!A:D,2,FALSE),"Non référencé")</f>
        <v>041006</v>
      </c>
      <c r="D334" s="16" t="str">
        <f>IFERROR(VLOOKUP(C334,'BASE INCADEA'!B:E,2,FALSE),"Non référencé")</f>
        <v>6</v>
      </c>
      <c r="E334" s="31" t="s">
        <v>1229</v>
      </c>
      <c r="F334" s="31">
        <v>6</v>
      </c>
      <c r="G334" s="14" t="str">
        <f>IF(F334*1=D334*1,"Quantité OK",IF(D334*1&lt;F334*1,"Ecart positif","Ecart négatif")&amp;" "&amp;IF(C334*1=E334*1,"","- Article déclassé"))</f>
        <v>Quantité OK</v>
      </c>
      <c r="I334" s="18">
        <f>VLOOKUP('CODE A BARRE'!B1773,'COMPTAGE 2'!B:K,8,FALSE)</f>
        <v>0</v>
      </c>
      <c r="J334" s="9">
        <f>VLOOKUP('CODE A BARRE'!B1773,'COMPTAGE 2'!B:K,9,FALSE)</f>
        <v>0</v>
      </c>
      <c r="K334" s="18">
        <f>VLOOKUP('CODE A BARRE'!B1773,'COMPTAGE 2'!B:K,10,FALSE)</f>
        <v>0</v>
      </c>
      <c r="L334" s="10" t="e">
        <f>VLOOKUP(B334,'COMPTAGE 3'!B:M,11,FALSE)</f>
        <v>#N/A</v>
      </c>
      <c r="M334" s="20" t="e">
        <f>VLOOKUP(B334,'COMPTAGE 3'!B:M,12,FALSE)</f>
        <v>#N/A</v>
      </c>
    </row>
    <row r="335" spans="2:13" ht="20.100000000000001" customHeight="1" x14ac:dyDescent="0.25">
      <c r="B335" s="30" t="s">
        <v>6136</v>
      </c>
      <c r="C335" s="16" t="str">
        <f>IFERROR(VLOOKUP(B335,'BASE INCADEA'!A:D,2,FALSE),"Non référencé")</f>
        <v>Non référencé</v>
      </c>
      <c r="D335" s="16" t="str">
        <f>IFERROR(VLOOKUP(C335,'BASE INCADEA'!B:E,2,FALSE),"Non référencé")</f>
        <v>Non référencé</v>
      </c>
      <c r="E335" s="31" t="s">
        <v>6247</v>
      </c>
      <c r="F335" s="31">
        <v>4</v>
      </c>
      <c r="G335" s="14" t="e">
        <f>IF(F335*1=D335*1,"Quantité OK",IF(D335*1&lt;F335*1,"Ecart positif","Ecart négatif")&amp;" "&amp;IF(C335*1=E335*1,"","- Article déclassé"))</f>
        <v>#VALUE!</v>
      </c>
      <c r="I335" s="18" t="str">
        <f>VLOOKUP('CODE A BARRE'!B221,'COMPTAGE 2'!B:K,8,FALSE)</f>
        <v/>
      </c>
      <c r="J335" s="9">
        <f>VLOOKUP('CODE A BARRE'!B221,'COMPTAGE 2'!B:K,9,FALSE)</f>
        <v>0</v>
      </c>
      <c r="K335" s="18" t="e">
        <f>VLOOKUP('CODE A BARRE'!B221,'COMPTAGE 2'!B:K,10,FALSE)</f>
        <v>#VALUE!</v>
      </c>
      <c r="L335" s="10" t="e">
        <f>VLOOKUP(B335,'COMPTAGE 3'!B:M,11,FALSE)</f>
        <v>#N/A</v>
      </c>
      <c r="M335" s="20" t="e">
        <f>VLOOKUP(B335,'COMPTAGE 3'!B:M,12,FALSE)</f>
        <v>#N/A</v>
      </c>
    </row>
    <row r="336" spans="2:13" ht="20.100000000000001" customHeight="1" x14ac:dyDescent="0.25">
      <c r="B336" s="30" t="s">
        <v>6136</v>
      </c>
      <c r="C336" s="16" t="str">
        <f>IFERROR(VLOOKUP(B336,'BASE INCADEA'!A:D,2,FALSE),"Non référencé")</f>
        <v>Non référencé</v>
      </c>
      <c r="D336" s="16" t="str">
        <f>IFERROR(VLOOKUP(C336,'BASE INCADEA'!B:E,2,FALSE),"Non référencé")</f>
        <v>Non référencé</v>
      </c>
      <c r="E336" s="31" t="s">
        <v>2086</v>
      </c>
      <c r="F336" s="31">
        <v>12</v>
      </c>
      <c r="G336" s="14" t="e">
        <f>IF(F336*1=D336*1,"Quantité OK",IF(D336*1&lt;F336*1,"Ecart positif","Ecart négatif")&amp;" "&amp;IF(C336*1=E336*1,"","- Article déclassé"))</f>
        <v>#VALUE!</v>
      </c>
      <c r="I336" s="18" t="str">
        <f>VLOOKUP('CODE A BARRE'!B224,'COMPTAGE 2'!B:K,8,FALSE)</f>
        <v/>
      </c>
      <c r="J336" s="9">
        <f>VLOOKUP('CODE A BARRE'!B224,'COMPTAGE 2'!B:K,9,FALSE)</f>
        <v>0</v>
      </c>
      <c r="K336" s="18" t="e">
        <f>VLOOKUP('CODE A BARRE'!B224,'COMPTAGE 2'!B:K,10,FALSE)</f>
        <v>#VALUE!</v>
      </c>
      <c r="L336" s="10" t="e">
        <f>VLOOKUP(B336,'COMPTAGE 3'!B:M,11,FALSE)</f>
        <v>#N/A</v>
      </c>
      <c r="M336" s="20" t="e">
        <f>VLOOKUP(B336,'COMPTAGE 3'!B:M,12,FALSE)</f>
        <v>#N/A</v>
      </c>
    </row>
    <row r="337" spans="2:13" ht="20.100000000000001" customHeight="1" x14ac:dyDescent="0.25">
      <c r="B337" s="30" t="s">
        <v>1231</v>
      </c>
      <c r="C337" s="16" t="str">
        <f>IFERROR(VLOOKUP(B337,'BASE INCADEA'!A:D,2,FALSE),"Non référencé")</f>
        <v>014804</v>
      </c>
      <c r="D337" s="16" t="str">
        <f>IFERROR(VLOOKUP(C337,'BASE INCADEA'!B:E,2,FALSE),"Non référencé")</f>
        <v>1</v>
      </c>
      <c r="E337" s="31" t="s">
        <v>1232</v>
      </c>
      <c r="F337" s="31">
        <v>1</v>
      </c>
      <c r="G337" s="14" t="str">
        <f>IF(F337*1=D337*1,"Quantité OK",IF(D337*1&lt;F337*1,"Ecart positif","Ecart négatif")&amp;" "&amp;IF(C337*1=E337*1,"","- Article déclassé"))</f>
        <v>Quantité OK</v>
      </c>
      <c r="I337" s="18" t="str">
        <f>VLOOKUP('CODE A BARRE'!B315,'COMPTAGE 2'!B:K,8,FALSE)</f>
        <v/>
      </c>
      <c r="J337" s="9">
        <f>VLOOKUP('CODE A BARRE'!B315,'COMPTAGE 2'!B:K,9,FALSE)</f>
        <v>0</v>
      </c>
      <c r="K337" s="18" t="e">
        <f>VLOOKUP('CODE A BARRE'!B315,'COMPTAGE 2'!B:K,10,FALSE)</f>
        <v>#VALUE!</v>
      </c>
      <c r="L337" s="10" t="e">
        <f>VLOOKUP(B337,'COMPTAGE 3'!B:M,11,FALSE)</f>
        <v>#N/A</v>
      </c>
      <c r="M337" s="20" t="e">
        <f>VLOOKUP(B337,'COMPTAGE 3'!B:M,12,FALSE)</f>
        <v>#N/A</v>
      </c>
    </row>
    <row r="338" spans="2:13" ht="20.100000000000001" customHeight="1" x14ac:dyDescent="0.25">
      <c r="B338" s="30" t="s">
        <v>1234</v>
      </c>
      <c r="C338" s="16" t="str">
        <f>IFERROR(VLOOKUP(B338,'BASE INCADEA'!A:D,2,FALSE),"Non référencé")</f>
        <v>011904</v>
      </c>
      <c r="D338" s="16" t="str">
        <f>IFERROR(VLOOKUP(C338,'BASE INCADEA'!B:E,2,FALSE),"Non référencé")</f>
        <v>7</v>
      </c>
      <c r="E338" s="31" t="s">
        <v>1235</v>
      </c>
      <c r="F338" s="31">
        <v>5</v>
      </c>
      <c r="G338" s="14" t="str">
        <f>IF(F338*1=D338*1,"Quantité OK",IF(D338*1&lt;F338*1,"Ecart positif","Ecart négatif")&amp;" "&amp;IF(C338*1=E338*1,"","- Article déclassé"))</f>
        <v xml:space="preserve">Ecart négatif </v>
      </c>
      <c r="I338" s="18" t="str">
        <f>VLOOKUP('CODE A BARRE'!B298,'COMPTAGE 2'!B:K,8,FALSE)</f>
        <v/>
      </c>
      <c r="J338" s="9">
        <f>VLOOKUP('CODE A BARRE'!B298,'COMPTAGE 2'!B:K,9,FALSE)</f>
        <v>0</v>
      </c>
      <c r="K338" s="18" t="e">
        <f>VLOOKUP('CODE A BARRE'!B298,'COMPTAGE 2'!B:K,10,FALSE)</f>
        <v>#VALUE!</v>
      </c>
      <c r="L338" s="10" t="e">
        <f>VLOOKUP(B338,'COMPTAGE 3'!B:M,11,FALSE)</f>
        <v>#N/A</v>
      </c>
      <c r="M338" s="20" t="e">
        <f>VLOOKUP(B338,'COMPTAGE 3'!B:M,12,FALSE)</f>
        <v>#N/A</v>
      </c>
    </row>
    <row r="339" spans="2:13" ht="20.100000000000001" customHeight="1" x14ac:dyDescent="0.25">
      <c r="B339" s="30" t="s">
        <v>1237</v>
      </c>
      <c r="C339" s="16" t="str">
        <f>IFERROR(VLOOKUP(B339,'BASE INCADEA'!A:D,2,FALSE),"Non référencé")</f>
        <v>021204</v>
      </c>
      <c r="D339" s="16" t="str">
        <f>IFERROR(VLOOKUP(C339,'BASE INCADEA'!B:E,2,FALSE),"Non référencé")</f>
        <v>1</v>
      </c>
      <c r="E339" s="31" t="s">
        <v>200</v>
      </c>
      <c r="F339" s="31">
        <v>1</v>
      </c>
      <c r="G339" s="14" t="str">
        <f>IF(F339*1=D339*1,"Quantité OK",IF(D339*1&lt;F339*1,"Ecart positif","Ecart négatif")&amp;" "&amp;IF(C339*1=E339*1,"","- Article déclassé"))</f>
        <v>Quantité OK</v>
      </c>
      <c r="I339" s="18">
        <f>VLOOKUP('CODE A BARRE'!B731,'COMPTAGE 2'!B:K,8,FALSE)</f>
        <v>0</v>
      </c>
      <c r="J339" s="9">
        <f>VLOOKUP('CODE A BARRE'!B731,'COMPTAGE 2'!B:K,9,FALSE)</f>
        <v>0</v>
      </c>
      <c r="K339" s="18">
        <f>VLOOKUP('CODE A BARRE'!B731,'COMPTAGE 2'!B:K,10,FALSE)</f>
        <v>0</v>
      </c>
      <c r="L339" s="10" t="e">
        <f>VLOOKUP(B339,'COMPTAGE 3'!B:M,11,FALSE)</f>
        <v>#N/A</v>
      </c>
      <c r="M339" s="20" t="e">
        <f>VLOOKUP(B339,'COMPTAGE 3'!B:M,12,FALSE)</f>
        <v>#N/A</v>
      </c>
    </row>
    <row r="340" spans="2:13" ht="20.100000000000001" customHeight="1" x14ac:dyDescent="0.25">
      <c r="B340" s="30" t="s">
        <v>1239</v>
      </c>
      <c r="C340" s="16" t="str">
        <f>IFERROR(VLOOKUP(B340,'BASE INCADEA'!A:D,2,FALSE),"Non référencé")</f>
        <v>021204</v>
      </c>
      <c r="D340" s="16" t="str">
        <f>IFERROR(VLOOKUP(C340,'BASE INCADEA'!B:E,2,FALSE),"Non référencé")</f>
        <v>1</v>
      </c>
      <c r="E340" s="31" t="s">
        <v>200</v>
      </c>
      <c r="F340" s="31">
        <v>1</v>
      </c>
      <c r="G340" s="14" t="str">
        <f>IF(F340*1=D340*1,"Quantité OK",IF(D340*1&lt;F340*1,"Ecart positif","Ecart négatif")&amp;" "&amp;IF(C340*1=E340*1,"","- Article déclassé"))</f>
        <v>Quantité OK</v>
      </c>
      <c r="I340" s="18">
        <f>VLOOKUP('CODE A BARRE'!B735,'COMPTAGE 2'!B:K,8,FALSE)</f>
        <v>0</v>
      </c>
      <c r="J340" s="9">
        <f>VLOOKUP('CODE A BARRE'!B735,'COMPTAGE 2'!B:K,9,FALSE)</f>
        <v>0</v>
      </c>
      <c r="K340" s="18">
        <f>VLOOKUP('CODE A BARRE'!B735,'COMPTAGE 2'!B:K,10,FALSE)</f>
        <v>0</v>
      </c>
      <c r="L340" s="10" t="e">
        <f>VLOOKUP(B340,'COMPTAGE 3'!B:M,11,FALSE)</f>
        <v>#N/A</v>
      </c>
      <c r="M340" s="20" t="e">
        <f>VLOOKUP(B340,'COMPTAGE 3'!B:M,12,FALSE)</f>
        <v>#N/A</v>
      </c>
    </row>
    <row r="341" spans="2:13" ht="20.100000000000001" customHeight="1" x14ac:dyDescent="0.25">
      <c r="B341" s="30" t="s">
        <v>1241</v>
      </c>
      <c r="C341" s="16" t="str">
        <f>IFERROR(VLOOKUP(B341,'BASE INCADEA'!A:D,2,FALSE),"Non référencé")</f>
        <v>020206</v>
      </c>
      <c r="D341" s="16" t="str">
        <f>IFERROR(VLOOKUP(C341,'BASE INCADEA'!B:E,2,FALSE),"Non référencé")</f>
        <v>56</v>
      </c>
      <c r="E341" s="31" t="s">
        <v>239</v>
      </c>
      <c r="F341" s="31">
        <v>10</v>
      </c>
      <c r="G341" s="14" t="str">
        <f>IF(F341*1=D341*1,"Quantité OK",IF(D341*1&lt;F341*1,"Ecart positif","Ecart négatif")&amp;" "&amp;IF(C341*1=E341*1,"","- Article déclassé"))</f>
        <v>Ecart négatif - Article déclassé</v>
      </c>
      <c r="I341" s="18" t="str">
        <f>VLOOKUP('CODE A BARRE'!B604,'COMPTAGE 2'!B:K,8,FALSE)</f>
        <v/>
      </c>
      <c r="J341" s="9">
        <f>VLOOKUP('CODE A BARRE'!B604,'COMPTAGE 2'!B:K,9,FALSE)</f>
        <v>0</v>
      </c>
      <c r="K341" s="18" t="e">
        <f>VLOOKUP('CODE A BARRE'!B604,'COMPTAGE 2'!B:K,10,FALSE)</f>
        <v>#VALUE!</v>
      </c>
      <c r="L341" s="10" t="e">
        <f>VLOOKUP(B341,'COMPTAGE 3'!B:M,11,FALSE)</f>
        <v>#N/A</v>
      </c>
      <c r="M341" s="20" t="e">
        <f>VLOOKUP(B341,'COMPTAGE 3'!B:M,12,FALSE)</f>
        <v>#N/A</v>
      </c>
    </row>
    <row r="342" spans="2:13" ht="20.100000000000001" customHeight="1" x14ac:dyDescent="0.25">
      <c r="B342" s="30" t="s">
        <v>1245</v>
      </c>
      <c r="C342" s="16" t="str">
        <f>IFERROR(VLOOKUP(B342,'BASE INCADEA'!A:D,2,FALSE),"Non référencé")</f>
        <v>044705</v>
      </c>
      <c r="D342" s="16" t="str">
        <f>IFERROR(VLOOKUP(C342,'BASE INCADEA'!B:E,2,FALSE),"Non référencé")</f>
        <v>28</v>
      </c>
      <c r="E342" s="31" t="s">
        <v>1246</v>
      </c>
      <c r="F342" s="31">
        <v>27</v>
      </c>
      <c r="G342" s="14" t="str">
        <f>IF(F342*1=D342*1,"Quantité OK",IF(D342*1&lt;F342*1,"Ecart positif","Ecart négatif")&amp;" "&amp;IF(C342*1=E342*1,"","- Article déclassé"))</f>
        <v xml:space="preserve">Ecart négatif </v>
      </c>
      <c r="I342" s="18">
        <f>VLOOKUP('CODE A BARRE'!B2036,'COMPTAGE 2'!B:K,8,FALSE)</f>
        <v>0</v>
      </c>
      <c r="J342" s="9">
        <f>VLOOKUP('CODE A BARRE'!B2036,'COMPTAGE 2'!B:K,9,FALSE)</f>
        <v>0</v>
      </c>
      <c r="K342" s="18">
        <f>VLOOKUP('CODE A BARRE'!B2036,'COMPTAGE 2'!B:K,10,FALSE)</f>
        <v>0</v>
      </c>
      <c r="L342" s="10" t="e">
        <f>VLOOKUP(B342,'COMPTAGE 3'!B:M,11,FALSE)</f>
        <v>#N/A</v>
      </c>
      <c r="M342" s="20" t="e">
        <f>VLOOKUP(B342,'COMPTAGE 3'!B:M,12,FALSE)</f>
        <v>#N/A</v>
      </c>
    </row>
    <row r="343" spans="2:13" ht="20.100000000000001" customHeight="1" x14ac:dyDescent="0.25">
      <c r="B343" s="30" t="s">
        <v>1245</v>
      </c>
      <c r="C343" s="16" t="str">
        <f>IFERROR(VLOOKUP(B343,'BASE INCADEA'!A:D,2,FALSE),"Non référencé")</f>
        <v>044705</v>
      </c>
      <c r="D343" s="16" t="str">
        <f>IFERROR(VLOOKUP(C343,'BASE INCADEA'!B:E,2,FALSE),"Non référencé")</f>
        <v>28</v>
      </c>
      <c r="E343" s="31" t="s">
        <v>3430</v>
      </c>
      <c r="F343" s="31">
        <v>1</v>
      </c>
      <c r="G343" s="14" t="str">
        <f>IF(F343*1=D343*1,"Quantité OK",IF(D343*1&lt;F343*1,"Ecart positif","Ecart négatif")&amp;" "&amp;IF(C343*1=E343*1,"","- Article déclassé"))</f>
        <v>Ecart négatif - Article déclassé</v>
      </c>
      <c r="I343" s="18">
        <f>VLOOKUP('CODE A BARRE'!B2066,'COMPTAGE 2'!B:K,8,FALSE)</f>
        <v>0</v>
      </c>
      <c r="J343" s="9">
        <f>VLOOKUP('CODE A BARRE'!B2066,'COMPTAGE 2'!B:K,9,FALSE)</f>
        <v>0</v>
      </c>
      <c r="K343" s="18">
        <f>VLOOKUP('CODE A BARRE'!B2066,'COMPTAGE 2'!B:K,10,FALSE)</f>
        <v>0</v>
      </c>
      <c r="L343" s="10" t="e">
        <f>VLOOKUP(B343,'COMPTAGE 3'!B:M,11,FALSE)</f>
        <v>#N/A</v>
      </c>
      <c r="M343" s="20" t="e">
        <f>VLOOKUP(B343,'COMPTAGE 3'!B:M,12,FALSE)</f>
        <v>#N/A</v>
      </c>
    </row>
    <row r="344" spans="2:13" ht="20.100000000000001" customHeight="1" x14ac:dyDescent="0.25">
      <c r="B344" s="30" t="s">
        <v>6233</v>
      </c>
      <c r="C344" s="16" t="str">
        <f>IFERROR(VLOOKUP(B344,'BASE INCADEA'!A:D,2,FALSE),"Non référencé")</f>
        <v>Non référencé</v>
      </c>
      <c r="D344" s="16" t="str">
        <f>IFERROR(VLOOKUP(C344,'BASE INCADEA'!B:E,2,FALSE),"Non référencé")</f>
        <v>Non référencé</v>
      </c>
      <c r="E344" s="31" t="s">
        <v>144</v>
      </c>
      <c r="F344" s="31">
        <v>2</v>
      </c>
      <c r="G344" s="14" t="e">
        <f>IF(F344*1=D344*1,"Quantité OK",IF(D344*1&lt;F344*1,"Ecart positif","Ecart négatif")&amp;" "&amp;IF(C344*1=E344*1,"","- Article déclassé"))</f>
        <v>#VALUE!</v>
      </c>
      <c r="I344" s="18">
        <f>VLOOKUP('CODE A BARRE'!B2088,'COMPTAGE 2'!B:K,8,FALSE)</f>
        <v>0</v>
      </c>
      <c r="J344" s="9">
        <f>VLOOKUP('CODE A BARRE'!B2088,'COMPTAGE 2'!B:K,9,FALSE)</f>
        <v>0</v>
      </c>
      <c r="K344" s="18">
        <f>VLOOKUP('CODE A BARRE'!B2088,'COMPTAGE 2'!B:K,10,FALSE)</f>
        <v>0</v>
      </c>
      <c r="L344" s="10" t="e">
        <f>VLOOKUP(B344,'COMPTAGE 3'!B:M,11,FALSE)</f>
        <v>#N/A</v>
      </c>
      <c r="M344" s="20" t="e">
        <f>VLOOKUP(B344,'COMPTAGE 3'!B:M,12,FALSE)</f>
        <v>#N/A</v>
      </c>
    </row>
    <row r="345" spans="2:13" ht="20.100000000000001" customHeight="1" x14ac:dyDescent="0.25">
      <c r="B345" s="30" t="s">
        <v>1249</v>
      </c>
      <c r="C345" s="16" t="str">
        <f>IFERROR(VLOOKUP(B345,'BASE INCADEA'!A:D,2,FALSE),"Non référencé")</f>
        <v>045301</v>
      </c>
      <c r="D345" s="16" t="str">
        <f>IFERROR(VLOOKUP(C345,'BASE INCADEA'!B:E,2,FALSE),"Non référencé")</f>
        <v>28</v>
      </c>
      <c r="E345" s="31" t="s">
        <v>1250</v>
      </c>
      <c r="F345" s="31">
        <v>10</v>
      </c>
      <c r="G345" s="14" t="str">
        <f>IF(F345*1=D345*1,"Quantité OK",IF(D345*1&lt;F345*1,"Ecart positif","Ecart négatif")&amp;" "&amp;IF(C345*1=E345*1,"","- Article déclassé"))</f>
        <v xml:space="preserve">Ecart négatif </v>
      </c>
      <c r="I345" s="18">
        <f>VLOOKUP('CODE A BARRE'!B2075,'COMPTAGE 2'!B:K,8,FALSE)</f>
        <v>0</v>
      </c>
      <c r="J345" s="9">
        <f>VLOOKUP('CODE A BARRE'!B2075,'COMPTAGE 2'!B:K,9,FALSE)</f>
        <v>0</v>
      </c>
      <c r="K345" s="18">
        <f>VLOOKUP('CODE A BARRE'!B2075,'COMPTAGE 2'!B:K,10,FALSE)</f>
        <v>0</v>
      </c>
      <c r="L345" s="10" t="e">
        <f>VLOOKUP(B345,'COMPTAGE 3'!B:M,11,FALSE)</f>
        <v>#N/A</v>
      </c>
      <c r="M345" s="20" t="e">
        <f>VLOOKUP(B345,'COMPTAGE 3'!B:M,12,FALSE)</f>
        <v>#N/A</v>
      </c>
    </row>
    <row r="346" spans="2:13" ht="20.100000000000001" customHeight="1" x14ac:dyDescent="0.25">
      <c r="B346" s="30" t="s">
        <v>1249</v>
      </c>
      <c r="C346" s="16" t="str">
        <f>IFERROR(VLOOKUP(B346,'BASE INCADEA'!A:D,2,FALSE),"Non référencé")</f>
        <v>045301</v>
      </c>
      <c r="D346" s="16" t="str">
        <f>IFERROR(VLOOKUP(C346,'BASE INCADEA'!B:E,2,FALSE),"Non référencé")</f>
        <v>28</v>
      </c>
      <c r="E346" s="31" t="s">
        <v>6261</v>
      </c>
      <c r="F346" s="31">
        <v>77</v>
      </c>
      <c r="G346" s="14" t="str">
        <f>IF(F346*1=D346*1,"Quantité OK",IF(D346*1&lt;F346*1,"Ecart positif","Ecart négatif")&amp;" "&amp;IF(C346*1=E346*1,"","- Article déclassé"))</f>
        <v>Ecart positif - Article déclassé</v>
      </c>
      <c r="I346" s="18">
        <f>VLOOKUP('CODE A BARRE'!B2070,'COMPTAGE 2'!B:K,8,FALSE)</f>
        <v>0</v>
      </c>
      <c r="J346" s="9">
        <f>VLOOKUP('CODE A BARRE'!B2070,'COMPTAGE 2'!B:K,9,FALSE)</f>
        <v>0</v>
      </c>
      <c r="K346" s="18">
        <f>VLOOKUP('CODE A BARRE'!B2070,'COMPTAGE 2'!B:K,10,FALSE)</f>
        <v>0</v>
      </c>
      <c r="L346" s="10" t="e">
        <f>VLOOKUP(B346,'COMPTAGE 3'!B:M,11,FALSE)</f>
        <v>#N/A</v>
      </c>
      <c r="M346" s="20" t="e">
        <f>VLOOKUP(B346,'COMPTAGE 3'!B:M,12,FALSE)</f>
        <v>#N/A</v>
      </c>
    </row>
    <row r="347" spans="2:13" ht="20.100000000000001" customHeight="1" x14ac:dyDescent="0.25">
      <c r="B347" s="30" t="s">
        <v>1252</v>
      </c>
      <c r="C347" s="16" t="str">
        <f>IFERROR(VLOOKUP(B347,'BASE INCADEA'!A:D,2,FALSE),"Non référencé")</f>
        <v>045501</v>
      </c>
      <c r="D347" s="16" t="str">
        <f>IFERROR(VLOOKUP(C347,'BASE INCADEA'!B:E,2,FALSE),"Non référencé")</f>
        <v>568</v>
      </c>
      <c r="E347" s="31" t="s">
        <v>1087</v>
      </c>
      <c r="F347" s="31">
        <v>114</v>
      </c>
      <c r="G347" s="14" t="str">
        <f>IF(F347*1=D347*1,"Quantité OK",IF(D347*1&lt;F347*1,"Ecart positif","Ecart négatif")&amp;" "&amp;IF(C347*1=E347*1,"","- Article déclassé"))</f>
        <v>Ecart négatif - Article déclassé</v>
      </c>
      <c r="I347" s="18">
        <f>VLOOKUP('CODE A BARRE'!B2072,'COMPTAGE 2'!B:K,8,FALSE)</f>
        <v>0</v>
      </c>
      <c r="J347" s="9">
        <f>VLOOKUP('CODE A BARRE'!B2072,'COMPTAGE 2'!B:K,9,FALSE)</f>
        <v>0</v>
      </c>
      <c r="K347" s="18">
        <f>VLOOKUP('CODE A BARRE'!B2072,'COMPTAGE 2'!B:K,10,FALSE)</f>
        <v>0</v>
      </c>
      <c r="L347" s="10" t="e">
        <f>VLOOKUP(B347,'COMPTAGE 3'!B:M,11,FALSE)</f>
        <v>#N/A</v>
      </c>
      <c r="M347" s="20" t="e">
        <f>VLOOKUP(B347,'COMPTAGE 3'!B:M,12,FALSE)</f>
        <v>#N/A</v>
      </c>
    </row>
    <row r="348" spans="2:13" ht="20.100000000000001" customHeight="1" x14ac:dyDescent="0.25">
      <c r="B348" s="30" t="s">
        <v>1252</v>
      </c>
      <c r="C348" s="16" t="str">
        <f>IFERROR(VLOOKUP(B348,'BASE INCADEA'!A:D,2,FALSE),"Non référencé")</f>
        <v>045501</v>
      </c>
      <c r="D348" s="16" t="str">
        <f>IFERROR(VLOOKUP(C348,'BASE INCADEA'!B:E,2,FALSE),"Non référencé")</f>
        <v>568</v>
      </c>
      <c r="E348" s="31" t="s">
        <v>738</v>
      </c>
      <c r="F348" s="31">
        <v>140</v>
      </c>
      <c r="G348" s="14" t="str">
        <f>IF(F348*1=D348*1,"Quantité OK",IF(D348*1&lt;F348*1,"Ecart positif","Ecart négatif")&amp;" "&amp;IF(C348*1=E348*1,"","- Article déclassé"))</f>
        <v>Ecart négatif - Article déclassé</v>
      </c>
      <c r="I348" s="18">
        <f>VLOOKUP('CODE A BARRE'!B2074,'COMPTAGE 2'!B:K,8,FALSE)</f>
        <v>0</v>
      </c>
      <c r="J348" s="9">
        <f>VLOOKUP('CODE A BARRE'!B2074,'COMPTAGE 2'!B:K,9,FALSE)</f>
        <v>0</v>
      </c>
      <c r="K348" s="18">
        <f>VLOOKUP('CODE A BARRE'!B2074,'COMPTAGE 2'!B:K,10,FALSE)</f>
        <v>0</v>
      </c>
      <c r="L348" s="10" t="e">
        <f>VLOOKUP(B348,'COMPTAGE 3'!B:M,11,FALSE)</f>
        <v>#N/A</v>
      </c>
      <c r="M348" s="20" t="e">
        <f>VLOOKUP(B348,'COMPTAGE 3'!B:M,12,FALSE)</f>
        <v>#N/A</v>
      </c>
    </row>
    <row r="349" spans="2:13" ht="20.100000000000001" customHeight="1" x14ac:dyDescent="0.25">
      <c r="B349" s="30" t="s">
        <v>1252</v>
      </c>
      <c r="C349" s="16" t="str">
        <f>IFERROR(VLOOKUP(B349,'BASE INCADEA'!A:D,2,FALSE),"Non référencé")</f>
        <v>045501</v>
      </c>
      <c r="D349" s="16" t="str">
        <f>IFERROR(VLOOKUP(C349,'BASE INCADEA'!B:E,2,FALSE),"Non référencé")</f>
        <v>568</v>
      </c>
      <c r="E349" s="31" t="s">
        <v>173</v>
      </c>
      <c r="F349" s="31">
        <v>107</v>
      </c>
      <c r="G349" s="14" t="str">
        <f>IF(F349*1=D349*1,"Quantité OK",IF(D349*1&lt;F349*1,"Ecart positif","Ecart négatif")&amp;" "&amp;IF(C349*1=E349*1,"","- Article déclassé"))</f>
        <v>Ecart négatif - Article déclassé</v>
      </c>
      <c r="I349" s="18">
        <f>VLOOKUP('CODE A BARRE'!B2082,'COMPTAGE 2'!B:K,8,FALSE)</f>
        <v>0</v>
      </c>
      <c r="J349" s="9">
        <f>VLOOKUP('CODE A BARRE'!B2082,'COMPTAGE 2'!B:K,9,FALSE)</f>
        <v>0</v>
      </c>
      <c r="K349" s="18">
        <f>VLOOKUP('CODE A BARRE'!B2082,'COMPTAGE 2'!B:K,10,FALSE)</f>
        <v>0</v>
      </c>
      <c r="L349" s="10" t="e">
        <f>VLOOKUP(B349,'COMPTAGE 3'!B:M,11,FALSE)</f>
        <v>#N/A</v>
      </c>
      <c r="M349" s="20" t="e">
        <f>VLOOKUP(B349,'COMPTAGE 3'!B:M,12,FALSE)</f>
        <v>#N/A</v>
      </c>
    </row>
    <row r="350" spans="2:13" ht="20.100000000000001" customHeight="1" x14ac:dyDescent="0.25">
      <c r="B350" s="30" t="s">
        <v>1252</v>
      </c>
      <c r="C350" s="16" t="str">
        <f>IFERROR(VLOOKUP(B350,'BASE INCADEA'!A:D,2,FALSE),"Non référencé")</f>
        <v>045501</v>
      </c>
      <c r="D350" s="16" t="str">
        <f>IFERROR(VLOOKUP(C350,'BASE INCADEA'!B:E,2,FALSE),"Non référencé")</f>
        <v>568</v>
      </c>
      <c r="E350" s="31" t="s">
        <v>660</v>
      </c>
      <c r="F350" s="31">
        <v>32</v>
      </c>
      <c r="G350" s="14" t="str">
        <f>IF(F350*1=D350*1,"Quantité OK",IF(D350*1&lt;F350*1,"Ecart positif","Ecart négatif")&amp;" "&amp;IF(C350*1=E350*1,"","- Article déclassé"))</f>
        <v>Ecart négatif - Article déclassé</v>
      </c>
      <c r="I350" s="18">
        <f>VLOOKUP('CODE A BARRE'!B2084,'COMPTAGE 2'!B:K,8,FALSE)</f>
        <v>0</v>
      </c>
      <c r="J350" s="9">
        <f>VLOOKUP('CODE A BARRE'!B2084,'COMPTAGE 2'!B:K,9,FALSE)</f>
        <v>0</v>
      </c>
      <c r="K350" s="18">
        <f>VLOOKUP('CODE A BARRE'!B2084,'COMPTAGE 2'!B:K,10,FALSE)</f>
        <v>0</v>
      </c>
      <c r="L350" s="10" t="e">
        <f>VLOOKUP(B350,'COMPTAGE 3'!B:M,11,FALSE)</f>
        <v>#N/A</v>
      </c>
      <c r="M350" s="20" t="e">
        <f>VLOOKUP(B350,'COMPTAGE 3'!B:M,12,FALSE)</f>
        <v>#N/A</v>
      </c>
    </row>
    <row r="351" spans="2:13" ht="20.100000000000001" customHeight="1" x14ac:dyDescent="0.25">
      <c r="B351" s="30" t="s">
        <v>1252</v>
      </c>
      <c r="C351" s="16" t="str">
        <f>IFERROR(VLOOKUP(B351,'BASE INCADEA'!A:D,2,FALSE),"Non référencé")</f>
        <v>045501</v>
      </c>
      <c r="D351" s="16" t="str">
        <f>IFERROR(VLOOKUP(C351,'BASE INCADEA'!B:E,2,FALSE),"Non référencé")</f>
        <v>568</v>
      </c>
      <c r="E351" s="31" t="s">
        <v>1784</v>
      </c>
      <c r="F351" s="31">
        <v>119</v>
      </c>
      <c r="G351" s="14" t="str">
        <f>IF(F351*1=D351*1,"Quantité OK",IF(D351*1&lt;F351*1,"Ecart positif","Ecart négatif")&amp;" "&amp;IF(C351*1=E351*1,"","- Article déclassé"))</f>
        <v>Ecart négatif - Article déclassé</v>
      </c>
      <c r="I351" s="18">
        <f>VLOOKUP('CODE A BARRE'!B2092,'COMPTAGE 2'!B:K,8,FALSE)</f>
        <v>0</v>
      </c>
      <c r="J351" s="9">
        <f>VLOOKUP('CODE A BARRE'!B2092,'COMPTAGE 2'!B:K,9,FALSE)</f>
        <v>0</v>
      </c>
      <c r="K351" s="18">
        <f>VLOOKUP('CODE A BARRE'!B2092,'COMPTAGE 2'!B:K,10,FALSE)</f>
        <v>0</v>
      </c>
      <c r="L351" s="10" t="e">
        <f>VLOOKUP(B351,'COMPTAGE 3'!B:M,11,FALSE)</f>
        <v>#N/A</v>
      </c>
      <c r="M351" s="20" t="e">
        <f>VLOOKUP(B351,'COMPTAGE 3'!B:M,12,FALSE)</f>
        <v>#N/A</v>
      </c>
    </row>
    <row r="352" spans="2:13" ht="20.100000000000001" customHeight="1" x14ac:dyDescent="0.25">
      <c r="B352" s="30" t="s">
        <v>1252</v>
      </c>
      <c r="C352" s="16" t="str">
        <f>IFERROR(VLOOKUP(B352,'BASE INCADEA'!A:D,2,FALSE),"Non référencé")</f>
        <v>045501</v>
      </c>
      <c r="D352" s="16" t="str">
        <f>IFERROR(VLOOKUP(C352,'BASE INCADEA'!B:E,2,FALSE),"Non référencé")</f>
        <v>568</v>
      </c>
      <c r="E352" s="31" t="s">
        <v>6264</v>
      </c>
      <c r="F352" s="31">
        <v>132</v>
      </c>
      <c r="G352" s="14" t="str">
        <f>IF(F352*1=D352*1,"Quantité OK",IF(D352*1&lt;F352*1,"Ecart positif","Ecart négatif")&amp;" "&amp;IF(C352*1=E352*1,"","- Article déclassé"))</f>
        <v>Ecart négatif - Article déclassé</v>
      </c>
      <c r="I352" s="18">
        <f>VLOOKUP('CODE A BARRE'!B2093,'COMPTAGE 2'!B:K,8,FALSE)</f>
        <v>0</v>
      </c>
      <c r="J352" s="9">
        <f>VLOOKUP('CODE A BARRE'!B2093,'COMPTAGE 2'!B:K,9,FALSE)</f>
        <v>0</v>
      </c>
      <c r="K352" s="18">
        <f>VLOOKUP('CODE A BARRE'!B2093,'COMPTAGE 2'!B:K,10,FALSE)</f>
        <v>0</v>
      </c>
      <c r="L352" s="10" t="e">
        <f>VLOOKUP(B352,'COMPTAGE 3'!B:M,11,FALSE)</f>
        <v>#N/A</v>
      </c>
      <c r="M352" s="20" t="e">
        <f>VLOOKUP(B352,'COMPTAGE 3'!B:M,12,FALSE)</f>
        <v>#N/A</v>
      </c>
    </row>
    <row r="353" spans="2:13" ht="20.100000000000001" customHeight="1" x14ac:dyDescent="0.25">
      <c r="B353" s="30" t="s">
        <v>1256</v>
      </c>
      <c r="C353" s="16" t="str">
        <f>IFERROR(VLOOKUP(B353,'BASE INCADEA'!A:D,2,FALSE),"Non référencé")</f>
        <v>044304</v>
      </c>
      <c r="D353" s="16" t="str">
        <f>IFERROR(VLOOKUP(C353,'BASE INCADEA'!B:E,2,FALSE),"Non référencé")</f>
        <v>11</v>
      </c>
      <c r="E353" s="31" t="s">
        <v>591</v>
      </c>
      <c r="F353" s="31">
        <v>32</v>
      </c>
      <c r="G353" s="14" t="str">
        <f>IF(F353*1=D353*1,"Quantité OK",IF(D353*1&lt;F353*1,"Ecart positif","Ecart négatif")&amp;" "&amp;IF(C353*1=E353*1,"","- Article déclassé"))</f>
        <v xml:space="preserve">Ecart positif </v>
      </c>
      <c r="I353" s="18">
        <f>VLOOKUP('CODE A BARRE'!B1960,'COMPTAGE 2'!B:K,8,FALSE)</f>
        <v>0</v>
      </c>
      <c r="J353" s="9">
        <f>VLOOKUP('CODE A BARRE'!B1960,'COMPTAGE 2'!B:K,9,FALSE)</f>
        <v>0</v>
      </c>
      <c r="K353" s="18">
        <f>VLOOKUP('CODE A BARRE'!B1960,'COMPTAGE 2'!B:K,10,FALSE)</f>
        <v>0</v>
      </c>
      <c r="L353" s="10" t="e">
        <f>VLOOKUP(B353,'COMPTAGE 3'!B:M,11,FALSE)</f>
        <v>#N/A</v>
      </c>
      <c r="M353" s="20" t="e">
        <f>VLOOKUP(B353,'COMPTAGE 3'!B:M,12,FALSE)</f>
        <v>#N/A</v>
      </c>
    </row>
    <row r="354" spans="2:13" ht="20.100000000000001" customHeight="1" x14ac:dyDescent="0.25">
      <c r="B354" s="30" t="s">
        <v>1259</v>
      </c>
      <c r="C354" s="16" t="str">
        <f>IFERROR(VLOOKUP(B354,'BASE INCADEA'!A:D,2,FALSE),"Non référencé")</f>
        <v>040405</v>
      </c>
      <c r="D354" s="16" t="str">
        <f>IFERROR(VLOOKUP(C354,'BASE INCADEA'!B:E,2,FALSE),"Non référencé")</f>
        <v>12</v>
      </c>
      <c r="E354" s="31" t="s">
        <v>1260</v>
      </c>
      <c r="F354" s="31">
        <v>12</v>
      </c>
      <c r="G354" s="14" t="str">
        <f>IF(F354*1=D354*1,"Quantité OK",IF(D354*1&lt;F354*1,"Ecart positif","Ecart négatif")&amp;" "&amp;IF(C354*1=E354*1,"","- Article déclassé"))</f>
        <v>Quantité OK</v>
      </c>
      <c r="I354" s="18">
        <f>VLOOKUP('CODE A BARRE'!B1635,'COMPTAGE 2'!B:K,8,FALSE)</f>
        <v>0</v>
      </c>
      <c r="J354" s="9">
        <f>VLOOKUP('CODE A BARRE'!B1635,'COMPTAGE 2'!B:K,9,FALSE)</f>
        <v>0</v>
      </c>
      <c r="K354" s="18">
        <f>VLOOKUP('CODE A BARRE'!B1635,'COMPTAGE 2'!B:K,10,FALSE)</f>
        <v>0</v>
      </c>
      <c r="L354" s="10" t="e">
        <f>VLOOKUP(B354,'COMPTAGE 3'!B:M,11,FALSE)</f>
        <v>#N/A</v>
      </c>
      <c r="M354" s="20" t="e">
        <f>VLOOKUP(B354,'COMPTAGE 3'!B:M,12,FALSE)</f>
        <v>#N/A</v>
      </c>
    </row>
    <row r="355" spans="2:13" ht="20.100000000000001" customHeight="1" x14ac:dyDescent="0.25">
      <c r="B355" s="30" t="s">
        <v>6184</v>
      </c>
      <c r="C355" s="16" t="str">
        <f>IFERROR(VLOOKUP(B355,'BASE INCADEA'!A:D,2,FALSE),"Non référencé")</f>
        <v>Non référencé</v>
      </c>
      <c r="D355" s="16" t="str">
        <f>IFERROR(VLOOKUP(C355,'BASE INCADEA'!B:E,2,FALSE),"Non référencé")</f>
        <v>Non référencé</v>
      </c>
      <c r="E355" s="31" t="s">
        <v>1399</v>
      </c>
      <c r="F355" s="31">
        <v>5</v>
      </c>
      <c r="G355" s="14" t="e">
        <f>IF(F355*1=D355*1,"Quantité OK",IF(D355*1&lt;F355*1,"Ecart positif","Ecart négatif")&amp;" "&amp;IF(C355*1=E355*1,"","- Article déclassé"))</f>
        <v>#VALUE!</v>
      </c>
      <c r="I355" s="18">
        <f>VLOOKUP('CODE A BARRE'!B1004,'COMPTAGE 2'!B:K,8,FALSE)</f>
        <v>0</v>
      </c>
      <c r="J355" s="9">
        <f>VLOOKUP('CODE A BARRE'!B1004,'COMPTAGE 2'!B:K,9,FALSE)</f>
        <v>0</v>
      </c>
      <c r="K355" s="18">
        <f>VLOOKUP('CODE A BARRE'!B1004,'COMPTAGE 2'!B:K,10,FALSE)</f>
        <v>0</v>
      </c>
      <c r="L355" s="10" t="e">
        <f>VLOOKUP(B355,'COMPTAGE 3'!B:M,11,FALSE)</f>
        <v>#N/A</v>
      </c>
      <c r="M355" s="20" t="e">
        <f>VLOOKUP(B355,'COMPTAGE 3'!B:M,12,FALSE)</f>
        <v>#N/A</v>
      </c>
    </row>
    <row r="356" spans="2:13" ht="20.100000000000001" customHeight="1" x14ac:dyDescent="0.25">
      <c r="B356" s="30" t="s">
        <v>1262</v>
      </c>
      <c r="C356" s="16" t="str">
        <f>IFERROR(VLOOKUP(B356,'BASE INCADEA'!A:D,2,FALSE),"Non référencé")</f>
        <v>010305</v>
      </c>
      <c r="D356" s="16" t="str">
        <f>IFERROR(VLOOKUP(C356,'BASE INCADEA'!B:E,2,FALSE),"Non référencé")</f>
        <v>1</v>
      </c>
      <c r="E356" s="31" t="s">
        <v>1011</v>
      </c>
      <c r="F356" s="31">
        <v>4</v>
      </c>
      <c r="G356" s="14" t="str">
        <f>IF(F356*1=D356*1,"Quantité OK",IF(D356*1&lt;F356*1,"Ecart positif","Ecart négatif")&amp;" "&amp;IF(C356*1=E356*1,"","- Article déclassé"))</f>
        <v xml:space="preserve">Ecart positif </v>
      </c>
      <c r="I356" s="18" t="str">
        <f>VLOOKUP('CODE A BARRE'!B76,'COMPTAGE 2'!B:K,8,FALSE)</f>
        <v>044304</v>
      </c>
      <c r="J356" s="9">
        <f>VLOOKUP('CODE A BARRE'!B76,'COMPTAGE 2'!B:K,9,FALSE)</f>
        <v>0</v>
      </c>
      <c r="K356" s="18" t="str">
        <f>VLOOKUP('CODE A BARRE'!B76,'COMPTAGE 2'!B:K,10,FALSE)</f>
        <v xml:space="preserve">Ecart négatif </v>
      </c>
      <c r="L356" s="10" t="e">
        <f>VLOOKUP(B356,'COMPTAGE 3'!B:M,11,FALSE)</f>
        <v>#N/A</v>
      </c>
      <c r="M356" s="20" t="e">
        <f>VLOOKUP(B356,'COMPTAGE 3'!B:M,12,FALSE)</f>
        <v>#N/A</v>
      </c>
    </row>
    <row r="357" spans="2:13" ht="20.100000000000001" customHeight="1" x14ac:dyDescent="0.25">
      <c r="B357" s="30" t="s">
        <v>1264</v>
      </c>
      <c r="C357" s="16" t="str">
        <f>IFERROR(VLOOKUP(B357,'BASE INCADEA'!A:D,2,FALSE),"Non référencé")</f>
        <v>025405</v>
      </c>
      <c r="D357" s="16" t="str">
        <f>IFERROR(VLOOKUP(C357,'BASE INCADEA'!B:E,2,FALSE),"Non référencé")</f>
        <v>1</v>
      </c>
      <c r="E357" s="31" t="s">
        <v>1001</v>
      </c>
      <c r="F357" s="31">
        <v>1</v>
      </c>
      <c r="G357" s="14" t="str">
        <f>IF(F357*1=D357*1,"Quantité OK",IF(D357*1&lt;F357*1,"Ecart positif","Ecart négatif")&amp;" "&amp;IF(C357*1=E357*1,"","- Article déclassé"))</f>
        <v>Quantité OK</v>
      </c>
      <c r="I357" s="18">
        <f>VLOOKUP('CODE A BARRE'!B1014,'COMPTAGE 2'!B:K,8,FALSE)</f>
        <v>0</v>
      </c>
      <c r="J357" s="9">
        <f>VLOOKUP('CODE A BARRE'!B1014,'COMPTAGE 2'!B:K,9,FALSE)</f>
        <v>0</v>
      </c>
      <c r="K357" s="18">
        <f>VLOOKUP('CODE A BARRE'!B1014,'COMPTAGE 2'!B:K,10,FALSE)</f>
        <v>0</v>
      </c>
      <c r="L357" s="10" t="e">
        <f>VLOOKUP(B357,'COMPTAGE 3'!B:M,11,FALSE)</f>
        <v>#N/A</v>
      </c>
      <c r="M357" s="20" t="e">
        <f>VLOOKUP(B357,'COMPTAGE 3'!B:M,12,FALSE)</f>
        <v>#N/A</v>
      </c>
    </row>
    <row r="358" spans="2:13" ht="20.100000000000001" customHeight="1" x14ac:dyDescent="0.25">
      <c r="B358" s="30" t="s">
        <v>1266</v>
      </c>
      <c r="C358" s="16" t="str">
        <f>IFERROR(VLOOKUP(B358,'BASE INCADEA'!A:D,2,FALSE),"Non référencé")</f>
        <v>025602</v>
      </c>
      <c r="D358" s="16" t="str">
        <f>IFERROR(VLOOKUP(C358,'BASE INCADEA'!B:E,2,FALSE),"Non référencé")</f>
        <v>3</v>
      </c>
      <c r="E358" s="31" t="s">
        <v>875</v>
      </c>
      <c r="F358" s="31">
        <v>1</v>
      </c>
      <c r="G358" s="14" t="str">
        <f>IF(F358*1=D358*1,"Quantité OK",IF(D358*1&lt;F358*1,"Ecart positif","Ecart négatif")&amp;" "&amp;IF(C358*1=E358*1,"","- Article déclassé"))</f>
        <v xml:space="preserve">Ecart négatif </v>
      </c>
      <c r="I358" s="18">
        <f>VLOOKUP('CODE A BARRE'!B1035,'COMPTAGE 2'!B:K,8,FALSE)</f>
        <v>0</v>
      </c>
      <c r="J358" s="9">
        <f>VLOOKUP('CODE A BARRE'!B1035,'COMPTAGE 2'!B:K,9,FALSE)</f>
        <v>0</v>
      </c>
      <c r="K358" s="18">
        <f>VLOOKUP('CODE A BARRE'!B1035,'COMPTAGE 2'!B:K,10,FALSE)</f>
        <v>0</v>
      </c>
      <c r="L358" s="10" t="e">
        <f>VLOOKUP(B358,'COMPTAGE 3'!B:M,11,FALSE)</f>
        <v>#N/A</v>
      </c>
      <c r="M358" s="20" t="e">
        <f>VLOOKUP(B358,'COMPTAGE 3'!B:M,12,FALSE)</f>
        <v>#N/A</v>
      </c>
    </row>
    <row r="359" spans="2:13" ht="20.100000000000001" customHeight="1" x14ac:dyDescent="0.25">
      <c r="B359" s="30" t="s">
        <v>1268</v>
      </c>
      <c r="C359" s="16" t="str">
        <f>IFERROR(VLOOKUP(B359,'BASE INCADEA'!A:D,2,FALSE),"Non référencé")</f>
        <v>025807</v>
      </c>
      <c r="D359" s="16" t="str">
        <f>IFERROR(VLOOKUP(C359,'BASE INCADEA'!B:E,2,FALSE),"Non référencé")</f>
        <v>1</v>
      </c>
      <c r="E359" s="31" t="s">
        <v>878</v>
      </c>
      <c r="F359" s="31">
        <v>1</v>
      </c>
      <c r="G359" s="14" t="str">
        <f>IF(F359*1=D359*1,"Quantité OK",IF(D359*1&lt;F359*1,"Ecart positif","Ecart négatif")&amp;" "&amp;IF(C359*1=E359*1,"","- Article déclassé"))</f>
        <v>Quantité OK</v>
      </c>
      <c r="I359" s="18">
        <f>VLOOKUP('CODE A BARRE'!B1077,'COMPTAGE 2'!B:K,8,FALSE)</f>
        <v>0</v>
      </c>
      <c r="J359" s="9">
        <f>VLOOKUP('CODE A BARRE'!B1077,'COMPTAGE 2'!B:K,9,FALSE)</f>
        <v>0</v>
      </c>
      <c r="K359" s="18">
        <f>VLOOKUP('CODE A BARRE'!B1077,'COMPTAGE 2'!B:K,10,FALSE)</f>
        <v>0</v>
      </c>
      <c r="L359" s="10" t="e">
        <f>VLOOKUP(B359,'COMPTAGE 3'!B:M,11,FALSE)</f>
        <v>#N/A</v>
      </c>
      <c r="M359" s="20" t="e">
        <f>VLOOKUP(B359,'COMPTAGE 3'!B:M,12,FALSE)</f>
        <v>#N/A</v>
      </c>
    </row>
    <row r="360" spans="2:13" ht="20.100000000000001" customHeight="1" x14ac:dyDescent="0.25">
      <c r="B360" s="30" t="s">
        <v>1270</v>
      </c>
      <c r="C360" s="16" t="str">
        <f>IFERROR(VLOOKUP(B360,'BASE INCADEA'!A:D,2,FALSE),"Non référencé")</f>
        <v>025403</v>
      </c>
      <c r="D360" s="16" t="str">
        <f>IFERROR(VLOOKUP(C360,'BASE INCADEA'!B:E,2,FALSE),"Non référencé")</f>
        <v>2</v>
      </c>
      <c r="E360" s="31" t="s">
        <v>6257</v>
      </c>
      <c r="F360" s="31">
        <v>2</v>
      </c>
      <c r="G360" s="14" t="str">
        <f>IF(F360*1=D360*1,"Quantité OK",IF(D360*1&lt;F360*1,"Ecart positif","Ecart négatif")&amp;" "&amp;IF(C360*1=E360*1,"","- Article déclassé"))</f>
        <v>Quantité OK</v>
      </c>
      <c r="I360" s="18">
        <f>VLOOKUP('CODE A BARRE'!B1090,'COMPTAGE 2'!B:K,8,FALSE)</f>
        <v>0</v>
      </c>
      <c r="J360" s="9">
        <f>VLOOKUP('CODE A BARRE'!B1090,'COMPTAGE 2'!B:K,9,FALSE)</f>
        <v>0</v>
      </c>
      <c r="K360" s="18">
        <f>VLOOKUP('CODE A BARRE'!B1090,'COMPTAGE 2'!B:K,10,FALSE)</f>
        <v>0</v>
      </c>
      <c r="L360" s="10" t="e">
        <f>VLOOKUP(B360,'COMPTAGE 3'!B:M,11,FALSE)</f>
        <v>#N/A</v>
      </c>
      <c r="M360" s="20" t="e">
        <f>VLOOKUP(B360,'COMPTAGE 3'!B:M,12,FALSE)</f>
        <v>#N/A</v>
      </c>
    </row>
    <row r="361" spans="2:13" ht="20.100000000000001" customHeight="1" x14ac:dyDescent="0.25">
      <c r="B361" s="30" t="s">
        <v>1273</v>
      </c>
      <c r="C361" s="16" t="str">
        <f>IFERROR(VLOOKUP(B361,'BASE INCADEA'!A:D,2,FALSE),"Non référencé")</f>
        <v>025603</v>
      </c>
      <c r="D361" s="16" t="str">
        <f>IFERROR(VLOOKUP(C361,'BASE INCADEA'!B:E,2,FALSE),"Non référencé")</f>
        <v>1</v>
      </c>
      <c r="E361" s="31" t="s">
        <v>1092</v>
      </c>
      <c r="F361" s="31">
        <v>4</v>
      </c>
      <c r="G361" s="14" t="str">
        <f>IF(F361*1=D361*1,"Quantité OK",IF(D361*1&lt;F361*1,"Ecart positif","Ecart négatif")&amp;" "&amp;IF(C361*1=E361*1,"","- Article déclassé"))</f>
        <v xml:space="preserve">Ecart positif </v>
      </c>
      <c r="I361" s="18">
        <f>VLOOKUP('CODE A BARRE'!B1037,'COMPTAGE 2'!B:K,8,FALSE)</f>
        <v>0</v>
      </c>
      <c r="J361" s="9">
        <f>VLOOKUP('CODE A BARRE'!B1037,'COMPTAGE 2'!B:K,9,FALSE)</f>
        <v>0</v>
      </c>
      <c r="K361" s="18">
        <f>VLOOKUP('CODE A BARRE'!B1037,'COMPTAGE 2'!B:K,10,FALSE)</f>
        <v>0</v>
      </c>
      <c r="L361" s="10" t="e">
        <f>VLOOKUP(B361,'COMPTAGE 3'!B:M,11,FALSE)</f>
        <v>#N/A</v>
      </c>
      <c r="M361" s="20" t="e">
        <f>VLOOKUP(B361,'COMPTAGE 3'!B:M,12,FALSE)</f>
        <v>#N/A</v>
      </c>
    </row>
    <row r="362" spans="2:13" ht="20.100000000000001" customHeight="1" x14ac:dyDescent="0.25">
      <c r="B362" s="30" t="s">
        <v>1275</v>
      </c>
      <c r="C362" s="16" t="str">
        <f>IFERROR(VLOOKUP(B362,'BASE INCADEA'!A:D,2,FALSE),"Non référencé")</f>
        <v>025803</v>
      </c>
      <c r="D362" s="16" t="str">
        <f>IFERROR(VLOOKUP(C362,'BASE INCADEA'!B:E,2,FALSE),"Non référencé")</f>
        <v>1</v>
      </c>
      <c r="E362" s="31" t="s">
        <v>1069</v>
      </c>
      <c r="F362" s="31">
        <v>2</v>
      </c>
      <c r="G362" s="14" t="str">
        <f>IF(F362*1=D362*1,"Quantité OK",IF(D362*1&lt;F362*1,"Ecart positif","Ecart négatif")&amp;" "&amp;IF(C362*1=E362*1,"","- Article déclassé"))</f>
        <v xml:space="preserve">Ecart positif </v>
      </c>
      <c r="I362" s="18">
        <f>VLOOKUP('CODE A BARRE'!B1064,'COMPTAGE 2'!B:K,8,FALSE)</f>
        <v>0</v>
      </c>
      <c r="J362" s="9">
        <f>VLOOKUP('CODE A BARRE'!B1064,'COMPTAGE 2'!B:K,9,FALSE)</f>
        <v>0</v>
      </c>
      <c r="K362" s="18">
        <f>VLOOKUP('CODE A BARRE'!B1064,'COMPTAGE 2'!B:K,10,FALSE)</f>
        <v>0</v>
      </c>
      <c r="L362" s="10" t="e">
        <f>VLOOKUP(B362,'COMPTAGE 3'!B:M,11,FALSE)</f>
        <v>#N/A</v>
      </c>
      <c r="M362" s="20" t="e">
        <f>VLOOKUP(B362,'COMPTAGE 3'!B:M,12,FALSE)</f>
        <v>#N/A</v>
      </c>
    </row>
    <row r="363" spans="2:13" ht="20.100000000000001" customHeight="1" x14ac:dyDescent="0.25">
      <c r="B363" s="30" t="s">
        <v>1277</v>
      </c>
      <c r="C363" s="16" t="str">
        <f>IFERROR(VLOOKUP(B363,'BASE INCADEA'!A:D,2,FALSE),"Non référencé")</f>
        <v>040806</v>
      </c>
      <c r="D363" s="16" t="str">
        <f>IFERROR(VLOOKUP(C363,'BASE INCADEA'!B:E,2,FALSE),"Non référencé")</f>
        <v>41</v>
      </c>
      <c r="E363" s="31" t="s">
        <v>1278</v>
      </c>
      <c r="F363" s="31">
        <v>54</v>
      </c>
      <c r="G363" s="14" t="str">
        <f>IF(F363*1=D363*1,"Quantité OK",IF(D363*1&lt;F363*1,"Ecart positif","Ecart négatif")&amp;" "&amp;IF(C363*1=E363*1,"","- Article déclassé"))</f>
        <v xml:space="preserve">Ecart positif </v>
      </c>
      <c r="I363" s="18">
        <f>VLOOKUP('CODE A BARRE'!B1727,'COMPTAGE 2'!B:K,8,FALSE)</f>
        <v>0</v>
      </c>
      <c r="J363" s="9">
        <f>VLOOKUP('CODE A BARRE'!B1727,'COMPTAGE 2'!B:K,9,FALSE)</f>
        <v>0</v>
      </c>
      <c r="K363" s="18">
        <f>VLOOKUP('CODE A BARRE'!B1727,'COMPTAGE 2'!B:K,10,FALSE)</f>
        <v>0</v>
      </c>
      <c r="L363" s="10" t="e">
        <f>VLOOKUP(B363,'COMPTAGE 3'!B:M,11,FALSE)</f>
        <v>#N/A</v>
      </c>
      <c r="M363" s="20" t="e">
        <f>VLOOKUP(B363,'COMPTAGE 3'!B:M,12,FALSE)</f>
        <v>#N/A</v>
      </c>
    </row>
    <row r="364" spans="2:13" ht="20.100000000000001" customHeight="1" x14ac:dyDescent="0.25">
      <c r="B364" s="30" t="s">
        <v>1280</v>
      </c>
      <c r="C364" s="16" t="str">
        <f>IFERROR(VLOOKUP(B364,'BASE INCADEA'!A:D,2,FALSE),"Non référencé")</f>
        <v>040606</v>
      </c>
      <c r="D364" s="16" t="str">
        <f>IFERROR(VLOOKUP(C364,'BASE INCADEA'!B:E,2,FALSE),"Non référencé")</f>
        <v>1</v>
      </c>
      <c r="E364" s="31" t="s">
        <v>1281</v>
      </c>
      <c r="F364" s="31">
        <v>1</v>
      </c>
      <c r="G364" s="14" t="str">
        <f>IF(F364*1=D364*1,"Quantité OK",IF(D364*1&lt;F364*1,"Ecart positif","Ecart négatif")&amp;" "&amp;IF(C364*1=E364*1,"","- Article déclassé"))</f>
        <v>Quantité OK</v>
      </c>
      <c r="I364" s="18">
        <f>VLOOKUP('CODE A BARRE'!B1693,'COMPTAGE 2'!B:K,8,FALSE)</f>
        <v>0</v>
      </c>
      <c r="J364" s="9">
        <f>VLOOKUP('CODE A BARRE'!B1693,'COMPTAGE 2'!B:K,9,FALSE)</f>
        <v>0</v>
      </c>
      <c r="K364" s="18">
        <f>VLOOKUP('CODE A BARRE'!B1693,'COMPTAGE 2'!B:K,10,FALSE)</f>
        <v>0</v>
      </c>
      <c r="L364" s="10" t="e">
        <f>VLOOKUP(B364,'COMPTAGE 3'!B:M,11,FALSE)</f>
        <v>#N/A</v>
      </c>
      <c r="M364" s="20" t="e">
        <f>VLOOKUP(B364,'COMPTAGE 3'!B:M,12,FALSE)</f>
        <v>#N/A</v>
      </c>
    </row>
    <row r="365" spans="2:13" ht="20.100000000000001" customHeight="1" x14ac:dyDescent="0.25">
      <c r="B365" s="30" t="s">
        <v>1283</v>
      </c>
      <c r="C365" s="16" t="str">
        <f>IFERROR(VLOOKUP(B365,'BASE INCADEA'!A:D,2,FALSE),"Non référencé")</f>
        <v>043906</v>
      </c>
      <c r="D365" s="16" t="str">
        <f>IFERROR(VLOOKUP(C365,'BASE INCADEA'!B:E,2,FALSE),"Non référencé")</f>
        <v>1</v>
      </c>
      <c r="E365" s="31" t="s">
        <v>1284</v>
      </c>
      <c r="F365" s="31">
        <v>1</v>
      </c>
      <c r="G365" s="14" t="str">
        <f>IF(F365*1=D365*1,"Quantité OK",IF(D365*1&lt;F365*1,"Ecart positif","Ecart négatif")&amp;" "&amp;IF(C365*1=E365*1,"","- Article déclassé"))</f>
        <v>Quantité OK</v>
      </c>
      <c r="I365" s="18">
        <f>VLOOKUP('CODE A BARRE'!B1914,'COMPTAGE 2'!B:K,8,FALSE)</f>
        <v>0</v>
      </c>
      <c r="J365" s="9">
        <f>VLOOKUP('CODE A BARRE'!B1914,'COMPTAGE 2'!B:K,9,FALSE)</f>
        <v>0</v>
      </c>
      <c r="K365" s="18">
        <f>VLOOKUP('CODE A BARRE'!B1914,'COMPTAGE 2'!B:K,10,FALSE)</f>
        <v>0</v>
      </c>
      <c r="L365" s="10" t="e">
        <f>VLOOKUP(B365,'COMPTAGE 3'!B:M,11,FALSE)</f>
        <v>#N/A</v>
      </c>
      <c r="M365" s="20" t="e">
        <f>VLOOKUP(B365,'COMPTAGE 3'!B:M,12,FALSE)</f>
        <v>#N/A</v>
      </c>
    </row>
    <row r="366" spans="2:13" ht="20.100000000000001" customHeight="1" x14ac:dyDescent="0.25">
      <c r="B366" s="30" t="s">
        <v>1286</v>
      </c>
      <c r="C366" s="16" t="str">
        <f>IFERROR(VLOOKUP(B366,'BASE INCADEA'!A:D,2,FALSE),"Non référencé")</f>
        <v>043704</v>
      </c>
      <c r="D366" s="16" t="str">
        <f>IFERROR(VLOOKUP(C366,'BASE INCADEA'!B:E,2,FALSE),"Non référencé")</f>
        <v>4</v>
      </c>
      <c r="E366" s="31" t="s">
        <v>222</v>
      </c>
      <c r="F366" s="31">
        <v>2</v>
      </c>
      <c r="G366" s="14" t="str">
        <f>IF(F366*1=D366*1,"Quantité OK",IF(D366*1&lt;F366*1,"Ecart positif","Ecart négatif")&amp;" "&amp;IF(C366*1=E366*1,"","- Article déclassé"))</f>
        <v xml:space="preserve">Ecart négatif </v>
      </c>
      <c r="I366" s="18">
        <f>VLOOKUP('CODE A BARRE'!B1864,'COMPTAGE 2'!B:K,8,FALSE)</f>
        <v>0</v>
      </c>
      <c r="J366" s="9">
        <f>VLOOKUP('CODE A BARRE'!B1864,'COMPTAGE 2'!B:K,9,FALSE)</f>
        <v>0</v>
      </c>
      <c r="K366" s="18">
        <f>VLOOKUP('CODE A BARRE'!B1864,'COMPTAGE 2'!B:K,10,FALSE)</f>
        <v>0</v>
      </c>
      <c r="L366" s="10" t="e">
        <f>VLOOKUP(B366,'COMPTAGE 3'!B:M,11,FALSE)</f>
        <v>#N/A</v>
      </c>
      <c r="M366" s="20" t="e">
        <f>VLOOKUP(B366,'COMPTAGE 3'!B:M,12,FALSE)</f>
        <v>#N/A</v>
      </c>
    </row>
    <row r="367" spans="2:13" ht="20.100000000000001" customHeight="1" x14ac:dyDescent="0.25">
      <c r="B367" s="30" t="s">
        <v>1288</v>
      </c>
      <c r="C367" s="16" t="str">
        <f>IFERROR(VLOOKUP(B367,'BASE INCADEA'!A:D,2,FALSE),"Non référencé")</f>
        <v>040606</v>
      </c>
      <c r="D367" s="16" t="str">
        <f>IFERROR(VLOOKUP(C367,'BASE INCADEA'!B:E,2,FALSE),"Non référencé")</f>
        <v>1</v>
      </c>
      <c r="E367" s="31" t="s">
        <v>1281</v>
      </c>
      <c r="F367" s="31">
        <v>1</v>
      </c>
      <c r="G367" s="14" t="str">
        <f>IF(F367*1=D367*1,"Quantité OK",IF(D367*1&lt;F367*1,"Ecart positif","Ecart négatif")&amp;" "&amp;IF(C367*1=E367*1,"","- Article déclassé"))</f>
        <v>Quantité OK</v>
      </c>
      <c r="I367" s="18">
        <f>VLOOKUP('CODE A BARRE'!B1689,'COMPTAGE 2'!B:K,8,FALSE)</f>
        <v>0</v>
      </c>
      <c r="J367" s="9">
        <f>VLOOKUP('CODE A BARRE'!B1689,'COMPTAGE 2'!B:K,9,FALSE)</f>
        <v>0</v>
      </c>
      <c r="K367" s="18">
        <f>VLOOKUP('CODE A BARRE'!B1689,'COMPTAGE 2'!B:K,10,FALSE)</f>
        <v>0</v>
      </c>
      <c r="L367" s="10" t="e">
        <f>VLOOKUP(B367,'COMPTAGE 3'!B:M,11,FALSE)</f>
        <v>#N/A</v>
      </c>
      <c r="M367" s="20" t="e">
        <f>VLOOKUP(B367,'COMPTAGE 3'!B:M,12,FALSE)</f>
        <v>#N/A</v>
      </c>
    </row>
    <row r="368" spans="2:13" ht="20.100000000000001" customHeight="1" x14ac:dyDescent="0.25">
      <c r="B368" s="30" t="s">
        <v>1290</v>
      </c>
      <c r="C368" s="16" t="str">
        <f>IFERROR(VLOOKUP(B368,'BASE INCADEA'!A:D,2,FALSE),"Non référencé")</f>
        <v>020806</v>
      </c>
      <c r="D368" s="16" t="str">
        <f>IFERROR(VLOOKUP(C368,'BASE INCADEA'!B:E,2,FALSE),"Non référencé")</f>
        <v>12</v>
      </c>
      <c r="E368" s="31" t="s">
        <v>1016</v>
      </c>
      <c r="F368" s="31">
        <v>3</v>
      </c>
      <c r="G368" s="14" t="str">
        <f>IF(F368*1=D368*1,"Quantité OK",IF(D368*1&lt;F368*1,"Ecart positif","Ecart négatif")&amp;" "&amp;IF(C368*1=E368*1,"","- Article déclassé"))</f>
        <v xml:space="preserve">Ecart négatif </v>
      </c>
      <c r="I368" s="18">
        <f>VLOOKUP('CODE A BARRE'!B693,'COMPTAGE 2'!B:K,8,FALSE)</f>
        <v>0</v>
      </c>
      <c r="J368" s="9">
        <f>VLOOKUP('CODE A BARRE'!B693,'COMPTAGE 2'!B:K,9,FALSE)</f>
        <v>0</v>
      </c>
      <c r="K368" s="18">
        <f>VLOOKUP('CODE A BARRE'!B693,'COMPTAGE 2'!B:K,10,FALSE)</f>
        <v>0</v>
      </c>
      <c r="L368" s="10" t="e">
        <f>VLOOKUP(B368,'COMPTAGE 3'!B:M,11,FALSE)</f>
        <v>#N/A</v>
      </c>
      <c r="M368" s="20" t="e">
        <f>VLOOKUP(B368,'COMPTAGE 3'!B:M,12,FALSE)</f>
        <v>#N/A</v>
      </c>
    </row>
    <row r="369" spans="2:13" ht="20.100000000000001" customHeight="1" x14ac:dyDescent="0.25">
      <c r="B369" s="30" t="s">
        <v>1292</v>
      </c>
      <c r="C369" s="16" t="str">
        <f>IFERROR(VLOOKUP(B369,'BASE INCADEA'!A:D,2,FALSE),"Non référencé")</f>
        <v>040404</v>
      </c>
      <c r="D369" s="16" t="str">
        <f>IFERROR(VLOOKUP(C369,'BASE INCADEA'!B:E,2,FALSE),"Non référencé")</f>
        <v>10</v>
      </c>
      <c r="E369" s="31" t="s">
        <v>327</v>
      </c>
      <c r="F369" s="31">
        <v>2</v>
      </c>
      <c r="G369" s="14" t="str">
        <f>IF(F369*1=D369*1,"Quantité OK",IF(D369*1&lt;F369*1,"Ecart positif","Ecart négatif")&amp;" "&amp;IF(C369*1=E369*1,"","- Article déclassé"))</f>
        <v xml:space="preserve">Ecart négatif </v>
      </c>
      <c r="I369" s="18">
        <f>VLOOKUP('CODE A BARRE'!B1633,'COMPTAGE 2'!B:K,8,FALSE)</f>
        <v>0</v>
      </c>
      <c r="J369" s="9">
        <f>VLOOKUP('CODE A BARRE'!B1633,'COMPTAGE 2'!B:K,9,FALSE)</f>
        <v>0</v>
      </c>
      <c r="K369" s="18">
        <f>VLOOKUP('CODE A BARRE'!B1633,'COMPTAGE 2'!B:K,10,FALSE)</f>
        <v>0</v>
      </c>
      <c r="L369" s="10" t="e">
        <f>VLOOKUP(B369,'COMPTAGE 3'!B:M,11,FALSE)</f>
        <v>#N/A</v>
      </c>
      <c r="M369" s="20" t="e">
        <f>VLOOKUP(B369,'COMPTAGE 3'!B:M,12,FALSE)</f>
        <v>#N/A</v>
      </c>
    </row>
    <row r="370" spans="2:13" ht="20.100000000000001" customHeight="1" x14ac:dyDescent="0.25">
      <c r="B370" s="30" t="s">
        <v>1296</v>
      </c>
      <c r="C370" s="16" t="str">
        <f>IFERROR(VLOOKUP(B370,'BASE INCADEA'!A:D,2,FALSE),"Non référencé")</f>
        <v>041403</v>
      </c>
      <c r="D370" s="16" t="str">
        <f>IFERROR(VLOOKUP(C370,'BASE INCADEA'!B:E,2,FALSE),"Non référencé")</f>
        <v>2</v>
      </c>
      <c r="E370" s="31" t="s">
        <v>1297</v>
      </c>
      <c r="F370" s="31">
        <v>2</v>
      </c>
      <c r="G370" s="14" t="str">
        <f>IF(F370*1=D370*1,"Quantité OK",IF(D370*1&lt;F370*1,"Ecart positif","Ecart négatif")&amp;" "&amp;IF(C370*1=E370*1,"","- Article déclassé"))</f>
        <v>Quantité OK</v>
      </c>
      <c r="I370" s="18">
        <f>VLOOKUP('CODE A BARRE'!B1822,'COMPTAGE 2'!B:K,8,FALSE)</f>
        <v>0</v>
      </c>
      <c r="J370" s="9">
        <f>VLOOKUP('CODE A BARRE'!B1822,'COMPTAGE 2'!B:K,9,FALSE)</f>
        <v>0</v>
      </c>
      <c r="K370" s="18">
        <f>VLOOKUP('CODE A BARRE'!B1822,'COMPTAGE 2'!B:K,10,FALSE)</f>
        <v>0</v>
      </c>
      <c r="L370" s="10" t="e">
        <f>VLOOKUP(B370,'COMPTAGE 3'!B:M,11,FALSE)</f>
        <v>#N/A</v>
      </c>
      <c r="M370" s="20" t="e">
        <f>VLOOKUP(B370,'COMPTAGE 3'!B:M,12,FALSE)</f>
        <v>#N/A</v>
      </c>
    </row>
    <row r="371" spans="2:13" ht="20.100000000000001" customHeight="1" x14ac:dyDescent="0.25">
      <c r="B371" s="30" t="s">
        <v>1299</v>
      </c>
      <c r="C371" s="16" t="str">
        <f>IFERROR(VLOOKUP(B371,'BASE INCADEA'!A:D,2,FALSE),"Non référencé")</f>
        <v>041205</v>
      </c>
      <c r="D371" s="16" t="str">
        <f>IFERROR(VLOOKUP(C371,'BASE INCADEA'!B:E,2,FALSE),"Non référencé")</f>
        <v>1</v>
      </c>
      <c r="E371" s="31" t="s">
        <v>1300</v>
      </c>
      <c r="F371" s="31">
        <v>1</v>
      </c>
      <c r="G371" s="14" t="str">
        <f>IF(F371*1=D371*1,"Quantité OK",IF(D371*1&lt;F371*1,"Ecart positif","Ecart négatif")&amp;" "&amp;IF(C371*1=E371*1,"","- Article déclassé"))</f>
        <v>Quantité OK</v>
      </c>
      <c r="I371" s="18">
        <f>VLOOKUP('CODE A BARRE'!B1800,'COMPTAGE 2'!B:K,8,FALSE)</f>
        <v>0</v>
      </c>
      <c r="J371" s="9">
        <f>VLOOKUP('CODE A BARRE'!B1800,'COMPTAGE 2'!B:K,9,FALSE)</f>
        <v>0</v>
      </c>
      <c r="K371" s="18">
        <f>VLOOKUP('CODE A BARRE'!B1800,'COMPTAGE 2'!B:K,10,FALSE)</f>
        <v>0</v>
      </c>
      <c r="L371" s="10" t="e">
        <f>VLOOKUP(B371,'COMPTAGE 3'!B:M,11,FALSE)</f>
        <v>#N/A</v>
      </c>
      <c r="M371" s="20" t="e">
        <f>VLOOKUP(B371,'COMPTAGE 3'!B:M,12,FALSE)</f>
        <v>#N/A</v>
      </c>
    </row>
    <row r="372" spans="2:13" ht="20.100000000000001" customHeight="1" x14ac:dyDescent="0.25">
      <c r="B372" s="30" t="s">
        <v>1302</v>
      </c>
      <c r="C372" s="16" t="str">
        <f>IFERROR(VLOOKUP(B372,'BASE INCADEA'!A:D,2,FALSE),"Non référencé")</f>
        <v>040604</v>
      </c>
      <c r="D372" s="16" t="str">
        <f>IFERROR(VLOOKUP(C372,'BASE INCADEA'!B:E,2,FALSE),"Non référencé")</f>
        <v>9</v>
      </c>
      <c r="E372" s="31" t="s">
        <v>888</v>
      </c>
      <c r="F372" s="31">
        <v>2</v>
      </c>
      <c r="G372" s="14" t="str">
        <f>IF(F372*1=D372*1,"Quantité OK",IF(D372*1&lt;F372*1,"Ecart positif","Ecart négatif")&amp;" "&amp;IF(C372*1=E372*1,"","- Article déclassé"))</f>
        <v xml:space="preserve">Ecart négatif </v>
      </c>
      <c r="I372" s="18">
        <f>VLOOKUP('CODE A BARRE'!B1675,'COMPTAGE 2'!B:K,8,FALSE)</f>
        <v>0</v>
      </c>
      <c r="J372" s="9">
        <f>VLOOKUP('CODE A BARRE'!B1675,'COMPTAGE 2'!B:K,9,FALSE)</f>
        <v>0</v>
      </c>
      <c r="K372" s="18">
        <f>VLOOKUP('CODE A BARRE'!B1675,'COMPTAGE 2'!B:K,10,FALSE)</f>
        <v>0</v>
      </c>
      <c r="L372" s="10" t="e">
        <f>VLOOKUP(B372,'COMPTAGE 3'!B:M,11,FALSE)</f>
        <v>#N/A</v>
      </c>
      <c r="M372" s="20" t="e">
        <f>VLOOKUP(B372,'COMPTAGE 3'!B:M,12,FALSE)</f>
        <v>#N/A</v>
      </c>
    </row>
    <row r="373" spans="2:13" ht="20.100000000000001" customHeight="1" x14ac:dyDescent="0.25">
      <c r="B373" s="30" t="s">
        <v>1304</v>
      </c>
      <c r="C373" s="16" t="str">
        <f>IFERROR(VLOOKUP(B373,'BASE INCADEA'!A:D,2,FALSE),"Non référencé")</f>
        <v>025003</v>
      </c>
      <c r="D373" s="16" t="str">
        <f>IFERROR(VLOOKUP(C373,'BASE INCADEA'!B:E,2,FALSE),"Non référencé")</f>
        <v>2</v>
      </c>
      <c r="E373" s="31" t="s">
        <v>1305</v>
      </c>
      <c r="F373" s="31">
        <v>2</v>
      </c>
      <c r="G373" s="14" t="str">
        <f>IF(F373*1=D373*1,"Quantité OK",IF(D373*1&lt;F373*1,"Ecart positif","Ecart négatif")&amp;" "&amp;IF(C373*1=E373*1,"","- Article déclassé"))</f>
        <v>Quantité OK</v>
      </c>
      <c r="I373" s="18">
        <f>VLOOKUP('CODE A BARRE'!B959,'COMPTAGE 2'!B:K,8,FALSE)</f>
        <v>0</v>
      </c>
      <c r="J373" s="9">
        <f>VLOOKUP('CODE A BARRE'!B959,'COMPTAGE 2'!B:K,9,FALSE)</f>
        <v>0</v>
      </c>
      <c r="K373" s="18">
        <f>VLOOKUP('CODE A BARRE'!B959,'COMPTAGE 2'!B:K,10,FALSE)</f>
        <v>0</v>
      </c>
      <c r="L373" s="10" t="e">
        <f>VLOOKUP(B373,'COMPTAGE 3'!B:M,11,FALSE)</f>
        <v>#N/A</v>
      </c>
      <c r="M373" s="20" t="e">
        <f>VLOOKUP(B373,'COMPTAGE 3'!B:M,12,FALSE)</f>
        <v>#N/A</v>
      </c>
    </row>
    <row r="374" spans="2:13" ht="20.100000000000001" customHeight="1" x14ac:dyDescent="0.25">
      <c r="B374" s="30" t="s">
        <v>1307</v>
      </c>
      <c r="C374" s="16" t="str">
        <f>IFERROR(VLOOKUP(B374,'BASE INCADEA'!A:D,2,FALSE),"Non référencé")</f>
        <v>030405</v>
      </c>
      <c r="D374" s="16" t="str">
        <f>IFERROR(VLOOKUP(C374,'BASE INCADEA'!B:E,2,FALSE),"Non référencé")</f>
        <v>3</v>
      </c>
      <c r="E374" s="31" t="s">
        <v>1308</v>
      </c>
      <c r="F374" s="31">
        <v>3</v>
      </c>
      <c r="G374" s="14" t="str">
        <f>IF(F374*1=D374*1,"Quantité OK",IF(D374*1&lt;F374*1,"Ecart positif","Ecart négatif")&amp;" "&amp;IF(C374*1=E374*1,"","- Article déclassé"))</f>
        <v>Quantité OK</v>
      </c>
      <c r="I374" s="18">
        <f>VLOOKUP('CODE A BARRE'!B1180,'COMPTAGE 2'!B:K,8,FALSE)</f>
        <v>0</v>
      </c>
      <c r="J374" s="9">
        <f>VLOOKUP('CODE A BARRE'!B1180,'COMPTAGE 2'!B:K,9,FALSE)</f>
        <v>0</v>
      </c>
      <c r="K374" s="18">
        <f>VLOOKUP('CODE A BARRE'!B1180,'COMPTAGE 2'!B:K,10,FALSE)</f>
        <v>0</v>
      </c>
      <c r="L374" s="10" t="e">
        <f>VLOOKUP(B374,'COMPTAGE 3'!B:M,11,FALSE)</f>
        <v>#N/A</v>
      </c>
      <c r="M374" s="20" t="e">
        <f>VLOOKUP(B374,'COMPTAGE 3'!B:M,12,FALSE)</f>
        <v>#N/A</v>
      </c>
    </row>
    <row r="375" spans="2:13" ht="20.100000000000001" customHeight="1" x14ac:dyDescent="0.25">
      <c r="B375" s="30" t="s">
        <v>1310</v>
      </c>
      <c r="C375" s="16" t="str">
        <f>IFERROR(VLOOKUP(B375,'BASE INCADEA'!A:D,2,FALSE),"Non référencé")</f>
        <v>044104</v>
      </c>
      <c r="D375" s="16" t="str">
        <f>IFERROR(VLOOKUP(C375,'BASE INCADEA'!B:E,2,FALSE),"Non référencé")</f>
        <v>12</v>
      </c>
      <c r="E375" s="31" t="s">
        <v>674</v>
      </c>
      <c r="F375" s="31">
        <v>3</v>
      </c>
      <c r="G375" s="14" t="str">
        <f>IF(F375*1=D375*1,"Quantité OK",IF(D375*1&lt;F375*1,"Ecart positif","Ecart négatif")&amp;" "&amp;IF(C375*1=E375*1,"","- Article déclassé"))</f>
        <v xml:space="preserve">Ecart négatif </v>
      </c>
      <c r="I375" s="18">
        <f>VLOOKUP('CODE A BARRE'!B1932,'COMPTAGE 2'!B:K,8,FALSE)</f>
        <v>0</v>
      </c>
      <c r="J375" s="9">
        <f>VLOOKUP('CODE A BARRE'!B1932,'COMPTAGE 2'!B:K,9,FALSE)</f>
        <v>0</v>
      </c>
      <c r="K375" s="18">
        <f>VLOOKUP('CODE A BARRE'!B1932,'COMPTAGE 2'!B:K,10,FALSE)</f>
        <v>0</v>
      </c>
      <c r="L375" s="10" t="e">
        <f>VLOOKUP(B375,'COMPTAGE 3'!B:M,11,FALSE)</f>
        <v>#N/A</v>
      </c>
      <c r="M375" s="20" t="e">
        <f>VLOOKUP(B375,'COMPTAGE 3'!B:M,12,FALSE)</f>
        <v>#N/A</v>
      </c>
    </row>
    <row r="376" spans="2:13" ht="20.100000000000001" customHeight="1" x14ac:dyDescent="0.25">
      <c r="B376" s="30" t="s">
        <v>1312</v>
      </c>
      <c r="C376" s="16" t="str">
        <f>IFERROR(VLOOKUP(B376,'BASE INCADEA'!A:D,2,FALSE),"Non référencé")</f>
        <v>030804</v>
      </c>
      <c r="D376" s="16" t="str">
        <f>IFERROR(VLOOKUP(C376,'BASE INCADEA'!B:E,2,FALSE),"Non référencé")</f>
        <v>2</v>
      </c>
      <c r="E376" s="31" t="s">
        <v>333</v>
      </c>
      <c r="F376" s="31">
        <v>2</v>
      </c>
      <c r="G376" s="14" t="str">
        <f>IF(F376*1=D376*1,"Quantité OK",IF(D376*1&lt;F376*1,"Ecart positif","Ecart négatif")&amp;" "&amp;IF(C376*1=E376*1,"","- Article déclassé"))</f>
        <v>Quantité OK</v>
      </c>
      <c r="I376" s="18">
        <f>VLOOKUP('CODE A BARRE'!B1474,'COMPTAGE 2'!B:K,8,FALSE)</f>
        <v>0</v>
      </c>
      <c r="J376" s="9">
        <f>VLOOKUP('CODE A BARRE'!B1474,'COMPTAGE 2'!B:K,9,FALSE)</f>
        <v>0</v>
      </c>
      <c r="K376" s="18">
        <f>VLOOKUP('CODE A BARRE'!B1474,'COMPTAGE 2'!B:K,10,FALSE)</f>
        <v>0</v>
      </c>
      <c r="L376" s="10" t="e">
        <f>VLOOKUP(B376,'COMPTAGE 3'!B:M,11,FALSE)</f>
        <v>#N/A</v>
      </c>
      <c r="M376" s="20" t="e">
        <f>VLOOKUP(B376,'COMPTAGE 3'!B:M,12,FALSE)</f>
        <v>#N/A</v>
      </c>
    </row>
    <row r="377" spans="2:13" ht="20.100000000000001" customHeight="1" x14ac:dyDescent="0.25">
      <c r="B377" s="30" t="s">
        <v>1315</v>
      </c>
      <c r="C377" s="16" t="str">
        <f>IFERROR(VLOOKUP(B377,'BASE INCADEA'!A:D,2,FALSE),"Non référencé")</f>
        <v>010704</v>
      </c>
      <c r="D377" s="16" t="str">
        <f>IFERROR(VLOOKUP(C377,'BASE INCADEA'!B:E,2,FALSE),"Non référencé")</f>
        <v>1</v>
      </c>
      <c r="E377" s="31" t="s">
        <v>692</v>
      </c>
      <c r="F377" s="31">
        <v>5</v>
      </c>
      <c r="G377" s="14" t="str">
        <f>IF(F377*1=D377*1,"Quantité OK",IF(D377*1&lt;F377*1,"Ecart positif","Ecart négatif")&amp;" "&amp;IF(C377*1=E377*1,"","- Article déclassé"))</f>
        <v xml:space="preserve">Ecart positif </v>
      </c>
      <c r="I377" s="18" t="str">
        <f>VLOOKUP('CODE A BARRE'!B145,'COMPTAGE 2'!B:K,8,FALSE)</f>
        <v/>
      </c>
      <c r="J377" s="9">
        <f>VLOOKUP('CODE A BARRE'!B145,'COMPTAGE 2'!B:K,9,FALSE)</f>
        <v>0</v>
      </c>
      <c r="K377" s="18" t="e">
        <f>VLOOKUP('CODE A BARRE'!B145,'COMPTAGE 2'!B:K,10,FALSE)</f>
        <v>#VALUE!</v>
      </c>
      <c r="L377" s="10" t="e">
        <f>VLOOKUP(B377,'COMPTAGE 3'!B:M,11,FALSE)</f>
        <v>#N/A</v>
      </c>
      <c r="M377" s="20" t="e">
        <f>VLOOKUP(B377,'COMPTAGE 3'!B:M,12,FALSE)</f>
        <v>#N/A</v>
      </c>
    </row>
    <row r="378" spans="2:13" ht="20.100000000000001" customHeight="1" x14ac:dyDescent="0.25">
      <c r="B378" s="30" t="s">
        <v>1317</v>
      </c>
      <c r="C378" s="16" t="str">
        <f>IFERROR(VLOOKUP(B378,'BASE INCADEA'!A:D,2,FALSE),"Non référencé")</f>
        <v>011104</v>
      </c>
      <c r="D378" s="16" t="str">
        <f>IFERROR(VLOOKUP(C378,'BASE INCADEA'!B:E,2,FALSE),"Non référencé")</f>
        <v>2</v>
      </c>
      <c r="E378" s="31" t="s">
        <v>1121</v>
      </c>
      <c r="F378" s="31">
        <v>5</v>
      </c>
      <c r="G378" s="14" t="str">
        <f>IF(F378*1=D378*1,"Quantité OK",IF(D378*1&lt;F378*1,"Ecart positif","Ecart négatif")&amp;" "&amp;IF(C378*1=E378*1,"","- Article déclassé"))</f>
        <v xml:space="preserve">Ecart positif </v>
      </c>
      <c r="I378" s="18" t="str">
        <f>VLOOKUP('CODE A BARRE'!B206,'COMPTAGE 2'!B:K,8,FALSE)</f>
        <v/>
      </c>
      <c r="J378" s="9">
        <f>VLOOKUP('CODE A BARRE'!B206,'COMPTAGE 2'!B:K,9,FALSE)</f>
        <v>0</v>
      </c>
      <c r="K378" s="18" t="e">
        <f>VLOOKUP('CODE A BARRE'!B206,'COMPTAGE 2'!B:K,10,FALSE)</f>
        <v>#VALUE!</v>
      </c>
      <c r="L378" s="10" t="e">
        <f>VLOOKUP(B378,'COMPTAGE 3'!B:M,11,FALSE)</f>
        <v>#N/A</v>
      </c>
      <c r="M378" s="20" t="e">
        <f>VLOOKUP(B378,'COMPTAGE 3'!B:M,12,FALSE)</f>
        <v>#N/A</v>
      </c>
    </row>
    <row r="379" spans="2:13" ht="20.100000000000001" customHeight="1" x14ac:dyDescent="0.25">
      <c r="B379" s="30" t="s">
        <v>1319</v>
      </c>
      <c r="C379" s="16" t="str">
        <f>IFERROR(VLOOKUP(B379,'BASE INCADEA'!A:D,2,FALSE),"Non référencé")</f>
        <v>044103</v>
      </c>
      <c r="D379" s="16" t="str">
        <f>IFERROR(VLOOKUP(C379,'BASE INCADEA'!B:E,2,FALSE),"Non référencé")</f>
        <v>5</v>
      </c>
      <c r="E379" s="31" t="s">
        <v>260</v>
      </c>
      <c r="F379" s="31">
        <v>1</v>
      </c>
      <c r="G379" s="14" t="str">
        <f>IF(F379*1=D379*1,"Quantité OK",IF(D379*1&lt;F379*1,"Ecart positif","Ecart négatif")&amp;" "&amp;IF(C379*1=E379*1,"","- Article déclassé"))</f>
        <v xml:space="preserve">Ecart négatif </v>
      </c>
      <c r="I379" s="18">
        <f>VLOOKUP('CODE A BARRE'!B1926,'COMPTAGE 2'!B:K,8,FALSE)</f>
        <v>0</v>
      </c>
      <c r="J379" s="9">
        <f>VLOOKUP('CODE A BARRE'!B1926,'COMPTAGE 2'!B:K,9,FALSE)</f>
        <v>0</v>
      </c>
      <c r="K379" s="18">
        <f>VLOOKUP('CODE A BARRE'!B1926,'COMPTAGE 2'!B:K,10,FALSE)</f>
        <v>0</v>
      </c>
      <c r="L379" s="10" t="e">
        <f>VLOOKUP(B379,'COMPTAGE 3'!B:M,11,FALSE)</f>
        <v>#N/A</v>
      </c>
      <c r="M379" s="20" t="e">
        <f>VLOOKUP(B379,'COMPTAGE 3'!B:M,12,FALSE)</f>
        <v>#N/A</v>
      </c>
    </row>
    <row r="380" spans="2:13" ht="20.100000000000001" customHeight="1" x14ac:dyDescent="0.25">
      <c r="B380" s="30" t="s">
        <v>1321</v>
      </c>
      <c r="C380" s="16" t="str">
        <f>IFERROR(VLOOKUP(B380,'BASE INCADEA'!A:D,2,FALSE),"Non référencé")</f>
        <v>030404</v>
      </c>
      <c r="D380" s="16" t="str">
        <f>IFERROR(VLOOKUP(C380,'BASE INCADEA'!B:E,2,FALSE),"Non référencé")</f>
        <v>21</v>
      </c>
      <c r="E380" s="31" t="s">
        <v>360</v>
      </c>
      <c r="F380" s="31">
        <v>1</v>
      </c>
      <c r="G380" s="14" t="str">
        <f>IF(F380*1=D380*1,"Quantité OK",IF(D380*1&lt;F380*1,"Ecart positif","Ecart négatif")&amp;" "&amp;IF(C380*1=E380*1,"","- Article déclassé"))</f>
        <v xml:space="preserve">Ecart négatif </v>
      </c>
      <c r="I380" s="18">
        <f>VLOOKUP('CODE A BARRE'!B1170,'COMPTAGE 2'!B:K,8,FALSE)</f>
        <v>0</v>
      </c>
      <c r="J380" s="9">
        <f>VLOOKUP('CODE A BARRE'!B1170,'COMPTAGE 2'!B:K,9,FALSE)</f>
        <v>0</v>
      </c>
      <c r="K380" s="18">
        <f>VLOOKUP('CODE A BARRE'!B1170,'COMPTAGE 2'!B:K,10,FALSE)</f>
        <v>0</v>
      </c>
      <c r="L380" s="10" t="e">
        <f>VLOOKUP(B380,'COMPTAGE 3'!B:M,11,FALSE)</f>
        <v>#N/A</v>
      </c>
      <c r="M380" s="20" t="e">
        <f>VLOOKUP(B380,'COMPTAGE 3'!B:M,12,FALSE)</f>
        <v>#N/A</v>
      </c>
    </row>
    <row r="381" spans="2:13" ht="20.100000000000001" customHeight="1" x14ac:dyDescent="0.25">
      <c r="B381" s="30" t="s">
        <v>1323</v>
      </c>
      <c r="C381" s="16" t="str">
        <f>IFERROR(VLOOKUP(B381,'BASE INCADEA'!A:D,2,FALSE),"Non référencé")</f>
        <v>010907</v>
      </c>
      <c r="D381" s="16" t="str">
        <f>IFERROR(VLOOKUP(C381,'BASE INCADEA'!B:E,2,FALSE),"Non référencé")</f>
        <v>1</v>
      </c>
      <c r="E381" s="31" t="s">
        <v>620</v>
      </c>
      <c r="F381" s="31">
        <v>4</v>
      </c>
      <c r="G381" s="14" t="str">
        <f>IF(F381*1=D381*1,"Quantité OK",IF(D381*1&lt;F381*1,"Ecart positif","Ecart négatif")&amp;" "&amp;IF(C381*1=E381*1,"","- Article déclassé"))</f>
        <v xml:space="preserve">Ecart positif </v>
      </c>
      <c r="I381" s="18" t="str">
        <f>VLOOKUP('CODE A BARRE'!B183,'COMPTAGE 2'!B:K,8,FALSE)</f>
        <v/>
      </c>
      <c r="J381" s="9">
        <f>VLOOKUP('CODE A BARRE'!B183,'COMPTAGE 2'!B:K,9,FALSE)</f>
        <v>0</v>
      </c>
      <c r="K381" s="18" t="e">
        <f>VLOOKUP('CODE A BARRE'!B183,'COMPTAGE 2'!B:K,10,FALSE)</f>
        <v>#VALUE!</v>
      </c>
      <c r="L381" s="10" t="e">
        <f>VLOOKUP(B381,'COMPTAGE 3'!B:M,11,FALSE)</f>
        <v>#N/A</v>
      </c>
      <c r="M381" s="20" t="e">
        <f>VLOOKUP(B381,'COMPTAGE 3'!B:M,12,FALSE)</f>
        <v>#N/A</v>
      </c>
    </row>
    <row r="382" spans="2:13" ht="20.100000000000001" customHeight="1" x14ac:dyDescent="0.25">
      <c r="B382" s="30" t="s">
        <v>6182</v>
      </c>
      <c r="C382" s="16" t="str">
        <f>IFERROR(VLOOKUP(B382,'BASE INCADEA'!A:D,2,FALSE),"Non référencé")</f>
        <v>Non référencé</v>
      </c>
      <c r="D382" s="16" t="str">
        <f>IFERROR(VLOOKUP(C382,'BASE INCADEA'!B:E,2,FALSE),"Non référencé")</f>
        <v>Non référencé</v>
      </c>
      <c r="E382" s="31" t="s">
        <v>5514</v>
      </c>
      <c r="F382" s="31">
        <v>38</v>
      </c>
      <c r="G382" s="14" t="e">
        <f>IF(F382*1=D382*1,"Quantité OK",IF(D382*1&lt;F382*1,"Ecart positif","Ecart négatif")&amp;" "&amp;IF(C382*1=E382*1,"","- Article déclassé"))</f>
        <v>#VALUE!</v>
      </c>
      <c r="I382" s="18">
        <f>VLOOKUP('CODE A BARRE'!B991,'COMPTAGE 2'!B:K,8,FALSE)</f>
        <v>0</v>
      </c>
      <c r="J382" s="9">
        <f>VLOOKUP('CODE A BARRE'!B991,'COMPTAGE 2'!B:K,9,FALSE)</f>
        <v>0</v>
      </c>
      <c r="K382" s="18">
        <f>VLOOKUP('CODE A BARRE'!B991,'COMPTAGE 2'!B:K,10,FALSE)</f>
        <v>0</v>
      </c>
      <c r="L382" s="10" t="e">
        <f>VLOOKUP(B382,'COMPTAGE 3'!B:M,11,FALSE)</f>
        <v>#N/A</v>
      </c>
      <c r="M382" s="20" t="e">
        <f>VLOOKUP(B382,'COMPTAGE 3'!B:M,12,FALSE)</f>
        <v>#N/A</v>
      </c>
    </row>
    <row r="383" spans="2:13" ht="20.100000000000001" customHeight="1" x14ac:dyDescent="0.25">
      <c r="B383" s="30" t="s">
        <v>6182</v>
      </c>
      <c r="C383" s="16" t="str">
        <f>IFERROR(VLOOKUP(B383,'BASE INCADEA'!A:D,2,FALSE),"Non référencé")</f>
        <v>Non référencé</v>
      </c>
      <c r="D383" s="16" t="str">
        <f>IFERROR(VLOOKUP(C383,'BASE INCADEA'!B:E,2,FALSE),"Non référencé")</f>
        <v>Non référencé</v>
      </c>
      <c r="E383" s="31" t="s">
        <v>6253</v>
      </c>
      <c r="F383" s="31">
        <v>1</v>
      </c>
      <c r="G383" s="14" t="e">
        <f>IF(F383*1=D383*1,"Quantité OK",IF(D383*1&lt;F383*1,"Ecart positif","Ecart négatif")&amp;" "&amp;IF(C383*1=E383*1,"","- Article déclassé"))</f>
        <v>#VALUE!</v>
      </c>
      <c r="I383" s="18">
        <f>VLOOKUP('CODE A BARRE'!B992,'COMPTAGE 2'!B:K,8,FALSE)</f>
        <v>0</v>
      </c>
      <c r="J383" s="9">
        <f>VLOOKUP('CODE A BARRE'!B992,'COMPTAGE 2'!B:K,9,FALSE)</f>
        <v>0</v>
      </c>
      <c r="K383" s="18">
        <f>VLOOKUP('CODE A BARRE'!B992,'COMPTAGE 2'!B:K,10,FALSE)</f>
        <v>0</v>
      </c>
      <c r="L383" s="10" t="e">
        <f>VLOOKUP(B383,'COMPTAGE 3'!B:M,11,FALSE)</f>
        <v>#N/A</v>
      </c>
      <c r="M383" s="20" t="e">
        <f>VLOOKUP(B383,'COMPTAGE 3'!B:M,12,FALSE)</f>
        <v>#N/A</v>
      </c>
    </row>
    <row r="384" spans="2:13" ht="20.100000000000001" customHeight="1" x14ac:dyDescent="0.25">
      <c r="B384" s="30" t="s">
        <v>1327</v>
      </c>
      <c r="C384" s="16" t="str">
        <f>IFERROR(VLOOKUP(B384,'BASE INCADEA'!A:D,2,FALSE),"Non référencé")</f>
        <v>010903</v>
      </c>
      <c r="D384" s="16" t="str">
        <f>IFERROR(VLOOKUP(C384,'BASE INCADEA'!B:E,2,FALSE),"Non référencé")</f>
        <v>20</v>
      </c>
      <c r="E384" s="31" t="s">
        <v>1328</v>
      </c>
      <c r="F384" s="31">
        <v>20</v>
      </c>
      <c r="G384" s="14" t="str">
        <f>IF(F384*1=D384*1,"Quantité OK",IF(D384*1&lt;F384*1,"Ecart positif","Ecart négatif")&amp;" "&amp;IF(C384*1=E384*1,"","- Article déclassé"))</f>
        <v>Quantité OK</v>
      </c>
      <c r="I384" s="18" t="str">
        <f>VLOOKUP('CODE A BARRE'!B167,'COMPTAGE 2'!B:K,8,FALSE)</f>
        <v/>
      </c>
      <c r="J384" s="9">
        <f>VLOOKUP('CODE A BARRE'!B167,'COMPTAGE 2'!B:K,9,FALSE)</f>
        <v>0</v>
      </c>
      <c r="K384" s="18" t="e">
        <f>VLOOKUP('CODE A BARRE'!B167,'COMPTAGE 2'!B:K,10,FALSE)</f>
        <v>#VALUE!</v>
      </c>
      <c r="L384" s="10" t="e">
        <f>VLOOKUP(B384,'COMPTAGE 3'!B:M,11,FALSE)</f>
        <v>#N/A</v>
      </c>
      <c r="M384" s="20" t="e">
        <f>VLOOKUP(B384,'COMPTAGE 3'!B:M,12,FALSE)</f>
        <v>#N/A</v>
      </c>
    </row>
    <row r="385" spans="2:13" ht="20.100000000000001" customHeight="1" x14ac:dyDescent="0.25">
      <c r="B385" s="30" t="s">
        <v>1330</v>
      </c>
      <c r="C385" s="16" t="str">
        <f>IFERROR(VLOOKUP(B385,'BASE INCADEA'!A:D,2,FALSE),"Non référencé")</f>
        <v>044705</v>
      </c>
      <c r="D385" s="16" t="str">
        <f>IFERROR(VLOOKUP(C385,'BASE INCADEA'!B:E,2,FALSE),"Non référencé")</f>
        <v>28</v>
      </c>
      <c r="E385" s="31" t="s">
        <v>1246</v>
      </c>
      <c r="F385" s="31">
        <v>1</v>
      </c>
      <c r="G385" s="14" t="str">
        <f>IF(F385*1=D385*1,"Quantité OK",IF(D385*1&lt;F385*1,"Ecart positif","Ecart négatif")&amp;" "&amp;IF(C385*1=E385*1,"","- Article déclassé"))</f>
        <v xml:space="preserve">Ecart négatif </v>
      </c>
      <c r="I385" s="18">
        <f>VLOOKUP('CODE A BARRE'!B2037,'COMPTAGE 2'!B:K,8,FALSE)</f>
        <v>0</v>
      </c>
      <c r="J385" s="9">
        <f>VLOOKUP('CODE A BARRE'!B2037,'COMPTAGE 2'!B:K,9,FALSE)</f>
        <v>0</v>
      </c>
      <c r="K385" s="18">
        <f>VLOOKUP('CODE A BARRE'!B2037,'COMPTAGE 2'!B:K,10,FALSE)</f>
        <v>0</v>
      </c>
      <c r="L385" s="10" t="e">
        <f>VLOOKUP(B385,'COMPTAGE 3'!B:M,11,FALSE)</f>
        <v>#N/A</v>
      </c>
      <c r="M385" s="20" t="e">
        <f>VLOOKUP(B385,'COMPTAGE 3'!B:M,12,FALSE)</f>
        <v>#N/A</v>
      </c>
    </row>
    <row r="386" spans="2:13" ht="20.100000000000001" customHeight="1" x14ac:dyDescent="0.25">
      <c r="B386" s="30" t="s">
        <v>1332</v>
      </c>
      <c r="C386" s="16" t="str">
        <f>IFERROR(VLOOKUP(B386,'BASE INCADEA'!A:D,2,FALSE),"Non référencé")</f>
        <v>044704</v>
      </c>
      <c r="D386" s="16" t="str">
        <f>IFERROR(VLOOKUP(C386,'BASE INCADEA'!B:E,2,FALSE),"Non référencé")</f>
        <v>2</v>
      </c>
      <c r="E386" s="31" t="s">
        <v>885</v>
      </c>
      <c r="F386" s="31">
        <v>82</v>
      </c>
      <c r="G386" s="14" t="str">
        <f>IF(F386*1=D386*1,"Quantité OK",IF(D386*1&lt;F386*1,"Ecart positif","Ecart négatif")&amp;" "&amp;IF(C386*1=E386*1,"","- Article déclassé"))</f>
        <v xml:space="preserve">Ecart positif </v>
      </c>
      <c r="I386" s="18">
        <f>VLOOKUP('CODE A BARRE'!B2025,'COMPTAGE 2'!B:K,8,FALSE)</f>
        <v>0</v>
      </c>
      <c r="J386" s="9">
        <f>VLOOKUP('CODE A BARRE'!B2025,'COMPTAGE 2'!B:K,9,FALSE)</f>
        <v>0</v>
      </c>
      <c r="K386" s="18">
        <f>VLOOKUP('CODE A BARRE'!B2025,'COMPTAGE 2'!B:K,10,FALSE)</f>
        <v>0</v>
      </c>
      <c r="L386" s="10" t="e">
        <f>VLOOKUP(B386,'COMPTAGE 3'!B:M,11,FALSE)</f>
        <v>#N/A</v>
      </c>
      <c r="M386" s="20" t="e">
        <f>VLOOKUP(B386,'COMPTAGE 3'!B:M,12,FALSE)</f>
        <v>#N/A</v>
      </c>
    </row>
    <row r="387" spans="2:13" ht="20.100000000000001" customHeight="1" x14ac:dyDescent="0.25">
      <c r="B387" s="30" t="s">
        <v>1335</v>
      </c>
      <c r="C387" s="16" t="str">
        <f>IFERROR(VLOOKUP(B387,'BASE INCADEA'!A:D,2,FALSE),"Non référencé")</f>
        <v>044903</v>
      </c>
      <c r="D387" s="16" t="str">
        <f>IFERROR(VLOOKUP(C387,'BASE INCADEA'!B:E,2,FALSE),"Non référencé")</f>
        <v>3</v>
      </c>
      <c r="E387" s="31" t="s">
        <v>756</v>
      </c>
      <c r="F387" s="31">
        <v>80</v>
      </c>
      <c r="G387" s="14" t="str">
        <f>IF(F387*1=D387*1,"Quantité OK",IF(D387*1&lt;F387*1,"Ecart positif","Ecart négatif")&amp;" "&amp;IF(C387*1=E387*1,"","- Article déclassé"))</f>
        <v xml:space="preserve">Ecart positif </v>
      </c>
      <c r="I387" s="18">
        <f>VLOOKUP('CODE A BARRE'!B2045,'COMPTAGE 2'!B:K,8,FALSE)</f>
        <v>0</v>
      </c>
      <c r="J387" s="9">
        <f>VLOOKUP('CODE A BARRE'!B2045,'COMPTAGE 2'!B:K,9,FALSE)</f>
        <v>0</v>
      </c>
      <c r="K387" s="18">
        <f>VLOOKUP('CODE A BARRE'!B2045,'COMPTAGE 2'!B:K,10,FALSE)</f>
        <v>0</v>
      </c>
      <c r="L387" s="10" t="e">
        <f>VLOOKUP(B387,'COMPTAGE 3'!B:M,11,FALSE)</f>
        <v>#N/A</v>
      </c>
      <c r="M387" s="20" t="e">
        <f>VLOOKUP(B387,'COMPTAGE 3'!B:M,12,FALSE)</f>
        <v>#N/A</v>
      </c>
    </row>
    <row r="388" spans="2:13" ht="20.100000000000001" customHeight="1" x14ac:dyDescent="0.25">
      <c r="B388" s="30" t="s">
        <v>1338</v>
      </c>
      <c r="C388" s="16" t="str">
        <f>IFERROR(VLOOKUP(B388,'BASE INCADEA'!A:D,2,FALSE),"Non référencé")</f>
        <v>044905</v>
      </c>
      <c r="D388" s="16" t="str">
        <f>IFERROR(VLOOKUP(C388,'BASE INCADEA'!B:E,2,FALSE),"Non référencé")</f>
        <v>100</v>
      </c>
      <c r="E388" s="31" t="s">
        <v>1339</v>
      </c>
      <c r="F388" s="31">
        <v>63</v>
      </c>
      <c r="G388" s="14" t="str">
        <f>IF(F388*1=D388*1,"Quantité OK",IF(D388*1&lt;F388*1,"Ecart positif","Ecart négatif")&amp;" "&amp;IF(C388*1=E388*1,"","- Article déclassé"))</f>
        <v xml:space="preserve">Ecart négatif </v>
      </c>
      <c r="I388" s="18">
        <f>VLOOKUP('CODE A BARRE'!B2064,'COMPTAGE 2'!B:K,8,FALSE)</f>
        <v>0</v>
      </c>
      <c r="J388" s="9">
        <f>VLOOKUP('CODE A BARRE'!B2064,'COMPTAGE 2'!B:K,9,FALSE)</f>
        <v>0</v>
      </c>
      <c r="K388" s="18">
        <f>VLOOKUP('CODE A BARRE'!B2064,'COMPTAGE 2'!B:K,10,FALSE)</f>
        <v>0</v>
      </c>
      <c r="L388" s="10" t="e">
        <f>VLOOKUP(B388,'COMPTAGE 3'!B:M,11,FALSE)</f>
        <v>#N/A</v>
      </c>
      <c r="M388" s="20" t="e">
        <f>VLOOKUP(B388,'COMPTAGE 3'!B:M,12,FALSE)</f>
        <v>#N/A</v>
      </c>
    </row>
    <row r="389" spans="2:13" ht="20.100000000000001" customHeight="1" x14ac:dyDescent="0.25">
      <c r="B389" s="30" t="s">
        <v>1341</v>
      </c>
      <c r="C389" s="16" t="str">
        <f>IFERROR(VLOOKUP(B389,'BASE INCADEA'!A:D,2,FALSE),"Non référencé")</f>
        <v>021003</v>
      </c>
      <c r="D389" s="16" t="str">
        <f>IFERROR(VLOOKUP(C389,'BASE INCADEA'!B:E,2,FALSE),"Non référencé")</f>
        <v>3</v>
      </c>
      <c r="E389" s="31" t="s">
        <v>1342</v>
      </c>
      <c r="F389" s="31">
        <v>3</v>
      </c>
      <c r="G389" s="14" t="str">
        <f>IF(F389*1=D389*1,"Quantité OK",IF(D389*1&lt;F389*1,"Ecart positif","Ecart négatif")&amp;" "&amp;IF(C389*1=E389*1,"","- Article déclassé"))</f>
        <v>Quantité OK</v>
      </c>
      <c r="I389" s="18">
        <f>VLOOKUP('CODE A BARRE'!B702,'COMPTAGE 2'!B:K,8,FALSE)</f>
        <v>0</v>
      </c>
      <c r="J389" s="9">
        <f>VLOOKUP('CODE A BARRE'!B702,'COMPTAGE 2'!B:K,9,FALSE)</f>
        <v>0</v>
      </c>
      <c r="K389" s="18">
        <f>VLOOKUP('CODE A BARRE'!B702,'COMPTAGE 2'!B:K,10,FALSE)</f>
        <v>0</v>
      </c>
      <c r="L389" s="10" t="e">
        <f>VLOOKUP(B389,'COMPTAGE 3'!B:M,11,FALSE)</f>
        <v>#N/A</v>
      </c>
      <c r="M389" s="20" t="e">
        <f>VLOOKUP(B389,'COMPTAGE 3'!B:M,12,FALSE)</f>
        <v>#N/A</v>
      </c>
    </row>
    <row r="390" spans="2:13" ht="20.100000000000001" customHeight="1" x14ac:dyDescent="0.25">
      <c r="B390" s="30" t="s">
        <v>1344</v>
      </c>
      <c r="C390" s="16" t="str">
        <f>IFERROR(VLOOKUP(B390,'BASE INCADEA'!A:D,2,FALSE),"Non référencé")</f>
        <v>025803</v>
      </c>
      <c r="D390" s="16" t="str">
        <f>IFERROR(VLOOKUP(C390,'BASE INCADEA'!B:E,2,FALSE),"Non référencé")</f>
        <v>1</v>
      </c>
      <c r="E390" s="31" t="s">
        <v>1069</v>
      </c>
      <c r="F390" s="31">
        <v>1</v>
      </c>
      <c r="G390" s="14" t="str">
        <f>IF(F390*1=D390*1,"Quantité OK",IF(D390*1&lt;F390*1,"Ecart positif","Ecart négatif")&amp;" "&amp;IF(C390*1=E390*1,"","- Article déclassé"))</f>
        <v>Quantité OK</v>
      </c>
      <c r="I390" s="18">
        <f>VLOOKUP('CODE A BARRE'!B1061,'COMPTAGE 2'!B:K,8,FALSE)</f>
        <v>0</v>
      </c>
      <c r="J390" s="9">
        <f>VLOOKUP('CODE A BARRE'!B1061,'COMPTAGE 2'!B:K,9,FALSE)</f>
        <v>0</v>
      </c>
      <c r="K390" s="18">
        <f>VLOOKUP('CODE A BARRE'!B1061,'COMPTAGE 2'!B:K,10,FALSE)</f>
        <v>0</v>
      </c>
      <c r="L390" s="10" t="e">
        <f>VLOOKUP(B390,'COMPTAGE 3'!B:M,11,FALSE)</f>
        <v>#N/A</v>
      </c>
      <c r="M390" s="20" t="e">
        <f>VLOOKUP(B390,'COMPTAGE 3'!B:M,12,FALSE)</f>
        <v>#N/A</v>
      </c>
    </row>
    <row r="391" spans="2:13" ht="20.100000000000001" customHeight="1" x14ac:dyDescent="0.25">
      <c r="B391" s="30" t="s">
        <v>1346</v>
      </c>
      <c r="C391" s="16" t="str">
        <f>IFERROR(VLOOKUP(B391,'BASE INCADEA'!A:D,2,FALSE),"Non référencé")</f>
        <v>025606</v>
      </c>
      <c r="D391" s="16" t="str">
        <f>IFERROR(VLOOKUP(C391,'BASE INCADEA'!B:E,2,FALSE),"Non référencé")</f>
        <v>3</v>
      </c>
      <c r="E391" s="31" t="s">
        <v>1347</v>
      </c>
      <c r="F391" s="31">
        <v>3</v>
      </c>
      <c r="G391" s="14" t="str">
        <f>IF(F391*1=D391*1,"Quantité OK",IF(D391*1&lt;F391*1,"Ecart positif","Ecart négatif")&amp;" "&amp;IF(C391*1=E391*1,"","- Article déclassé"))</f>
        <v>Quantité OK</v>
      </c>
      <c r="I391" s="18">
        <f>VLOOKUP('CODE A BARRE'!B1046,'COMPTAGE 2'!B:K,8,FALSE)</f>
        <v>0</v>
      </c>
      <c r="J391" s="9">
        <f>VLOOKUP('CODE A BARRE'!B1046,'COMPTAGE 2'!B:K,9,FALSE)</f>
        <v>0</v>
      </c>
      <c r="K391" s="18">
        <f>VLOOKUP('CODE A BARRE'!B1046,'COMPTAGE 2'!B:K,10,FALSE)</f>
        <v>0</v>
      </c>
      <c r="L391" s="10" t="e">
        <f>VLOOKUP(B391,'COMPTAGE 3'!B:M,11,FALSE)</f>
        <v>#N/A</v>
      </c>
      <c r="M391" s="20" t="e">
        <f>VLOOKUP(B391,'COMPTAGE 3'!B:M,12,FALSE)</f>
        <v>#N/A</v>
      </c>
    </row>
    <row r="392" spans="2:13" ht="20.100000000000001" customHeight="1" x14ac:dyDescent="0.25">
      <c r="B392" s="30" t="s">
        <v>1349</v>
      </c>
      <c r="C392" s="16" t="str">
        <f>IFERROR(VLOOKUP(B392,'BASE INCADEA'!A:D,2,FALSE),"Non référencé")</f>
        <v>025604</v>
      </c>
      <c r="D392" s="16" t="str">
        <f>IFERROR(VLOOKUP(C392,'BASE INCADEA'!B:E,2,FALSE),"Non référencé")</f>
        <v>1</v>
      </c>
      <c r="E392" s="31" t="s">
        <v>872</v>
      </c>
      <c r="F392" s="31">
        <v>1</v>
      </c>
      <c r="G392" s="14" t="str">
        <f>IF(F392*1=D392*1,"Quantité OK",IF(D392*1&lt;F392*1,"Ecart positif","Ecart négatif")&amp;" "&amp;IF(C392*1=E392*1,"","- Article déclassé"))</f>
        <v>Quantité OK</v>
      </c>
      <c r="I392" s="18">
        <f>VLOOKUP('CODE A BARRE'!B1039,'COMPTAGE 2'!B:K,8,FALSE)</f>
        <v>0</v>
      </c>
      <c r="J392" s="9">
        <f>VLOOKUP('CODE A BARRE'!B1039,'COMPTAGE 2'!B:K,9,FALSE)</f>
        <v>0</v>
      </c>
      <c r="K392" s="18">
        <f>VLOOKUP('CODE A BARRE'!B1039,'COMPTAGE 2'!B:K,10,FALSE)</f>
        <v>0</v>
      </c>
      <c r="L392" s="10" t="e">
        <f>VLOOKUP(B392,'COMPTAGE 3'!B:M,11,FALSE)</f>
        <v>#N/A</v>
      </c>
      <c r="M392" s="20" t="e">
        <f>VLOOKUP(B392,'COMPTAGE 3'!B:M,12,FALSE)</f>
        <v>#N/A</v>
      </c>
    </row>
    <row r="393" spans="2:13" ht="20.100000000000001" customHeight="1" x14ac:dyDescent="0.25">
      <c r="B393" s="30" t="s">
        <v>1351</v>
      </c>
      <c r="C393" s="16" t="str">
        <f>IFERROR(VLOOKUP(B393,'BASE INCADEA'!A:D,2,FALSE),"Non référencé")</f>
        <v>030607</v>
      </c>
      <c r="D393" s="16" t="str">
        <f>IFERROR(VLOOKUP(C393,'BASE INCADEA'!B:E,2,FALSE),"Non référencé")</f>
        <v>1</v>
      </c>
      <c r="E393" s="31" t="s">
        <v>1352</v>
      </c>
      <c r="F393" s="31">
        <v>1</v>
      </c>
      <c r="G393" s="14" t="str">
        <f>IF(F393*1=D393*1,"Quantité OK",IF(D393*1&lt;F393*1,"Ecart positif","Ecart négatif")&amp;" "&amp;IF(C393*1=E393*1,"","- Article déclassé"))</f>
        <v>Quantité OK</v>
      </c>
      <c r="I393" s="18">
        <f>VLOOKUP('CODE A BARRE'!B1235,'COMPTAGE 2'!B:K,8,FALSE)</f>
        <v>0</v>
      </c>
      <c r="J393" s="9">
        <f>VLOOKUP('CODE A BARRE'!B1235,'COMPTAGE 2'!B:K,9,FALSE)</f>
        <v>0</v>
      </c>
      <c r="K393" s="18">
        <f>VLOOKUP('CODE A BARRE'!B1235,'COMPTAGE 2'!B:K,10,FALSE)</f>
        <v>0</v>
      </c>
      <c r="L393" s="10" t="e">
        <f>VLOOKUP(B393,'COMPTAGE 3'!B:M,11,FALSE)</f>
        <v>#N/A</v>
      </c>
      <c r="M393" s="20" t="e">
        <f>VLOOKUP(B393,'COMPTAGE 3'!B:M,12,FALSE)</f>
        <v>#N/A</v>
      </c>
    </row>
    <row r="394" spans="2:13" ht="20.100000000000001" customHeight="1" x14ac:dyDescent="0.25">
      <c r="B394" s="30" t="s">
        <v>1354</v>
      </c>
      <c r="C394" s="16" t="str">
        <f>IFERROR(VLOOKUP(B394,'BASE INCADEA'!A:D,2,FALSE),"Non référencé")</f>
        <v>031401</v>
      </c>
      <c r="D394" s="16" t="str">
        <f>IFERROR(VLOOKUP(C394,'BASE INCADEA'!B:E,2,FALSE),"Non référencé")</f>
        <v>1</v>
      </c>
      <c r="E394" s="31" t="s">
        <v>1355</v>
      </c>
      <c r="F394" s="31">
        <v>1</v>
      </c>
      <c r="G394" s="14" t="str">
        <f>IF(F394*1=D394*1,"Quantité OK",IF(D394*1&lt;F394*1,"Ecart positif","Ecart négatif")&amp;" "&amp;IF(C394*1=E394*1,"","- Article déclassé"))</f>
        <v>Quantité OK</v>
      </c>
      <c r="I394" s="18">
        <f>VLOOKUP('CODE A BARRE'!B1342,'COMPTAGE 2'!B:K,8,FALSE)</f>
        <v>0</v>
      </c>
      <c r="J394" s="9">
        <f>VLOOKUP('CODE A BARRE'!B1342,'COMPTAGE 2'!B:K,9,FALSE)</f>
        <v>0</v>
      </c>
      <c r="K394" s="18">
        <f>VLOOKUP('CODE A BARRE'!B1342,'COMPTAGE 2'!B:K,10,FALSE)</f>
        <v>0</v>
      </c>
      <c r="L394" s="10" t="e">
        <f>VLOOKUP(B394,'COMPTAGE 3'!B:M,11,FALSE)</f>
        <v>#N/A</v>
      </c>
      <c r="M394" s="20" t="e">
        <f>VLOOKUP(B394,'COMPTAGE 3'!B:M,12,FALSE)</f>
        <v>#N/A</v>
      </c>
    </row>
    <row r="395" spans="2:13" ht="20.100000000000001" customHeight="1" x14ac:dyDescent="0.25">
      <c r="B395" s="30" t="s">
        <v>1357</v>
      </c>
      <c r="C395" s="16" t="str">
        <f>IFERROR(VLOOKUP(B395,'BASE INCADEA'!A:D,2,FALSE),"Non référencé")</f>
        <v>011306</v>
      </c>
      <c r="D395" s="16" t="str">
        <f>IFERROR(VLOOKUP(C395,'BASE INCADEA'!B:E,2,FALSE),"Non référencé")</f>
        <v>2</v>
      </c>
      <c r="E395" s="31" t="s">
        <v>900</v>
      </c>
      <c r="F395" s="31">
        <v>1</v>
      </c>
      <c r="G395" s="14" t="str">
        <f>IF(F395*1=D395*1,"Quantité OK",IF(D395*1&lt;F395*1,"Ecart positif","Ecart négatif")&amp;" "&amp;IF(C395*1=E395*1,"","- Article déclassé"))</f>
        <v xml:space="preserve">Ecart négatif </v>
      </c>
      <c r="I395" s="18" t="str">
        <f>VLOOKUP('CODE A BARRE'!B246,'COMPTAGE 2'!B:K,8,FALSE)</f>
        <v/>
      </c>
      <c r="J395" s="9">
        <f>VLOOKUP('CODE A BARRE'!B246,'COMPTAGE 2'!B:K,9,FALSE)</f>
        <v>0</v>
      </c>
      <c r="K395" s="18" t="e">
        <f>VLOOKUP('CODE A BARRE'!B246,'COMPTAGE 2'!B:K,10,FALSE)</f>
        <v>#VALUE!</v>
      </c>
      <c r="L395" s="10" t="e">
        <f>VLOOKUP(B395,'COMPTAGE 3'!B:M,11,FALSE)</f>
        <v>#N/A</v>
      </c>
      <c r="M395" s="20" t="e">
        <f>VLOOKUP(B395,'COMPTAGE 3'!B:M,12,FALSE)</f>
        <v>#N/A</v>
      </c>
    </row>
    <row r="396" spans="2:13" ht="20.100000000000001" customHeight="1" x14ac:dyDescent="0.25">
      <c r="B396" s="30" t="s">
        <v>1361</v>
      </c>
      <c r="C396" s="16" t="str">
        <f>IFERROR(VLOOKUP(B396,'BASE INCADEA'!A:D,2,FALSE),"Non référencé")</f>
        <v>015406</v>
      </c>
      <c r="D396" s="16" t="str">
        <f>IFERROR(VLOOKUP(C396,'BASE INCADEA'!B:E,2,FALSE),"Non référencé")</f>
        <v>1</v>
      </c>
      <c r="E396" s="31" t="s">
        <v>78</v>
      </c>
      <c r="F396" s="31">
        <v>2</v>
      </c>
      <c r="G396" s="14" t="str">
        <f>IF(F396*1=D396*1,"Quantité OK",IF(D396*1&lt;F396*1,"Ecart positif","Ecart négatif")&amp;" "&amp;IF(C396*1=E396*1,"","- Article déclassé"))</f>
        <v xml:space="preserve">Ecart positif </v>
      </c>
      <c r="I396" s="18" t="str">
        <f>VLOOKUP('CODE A BARRE'!B399,'COMPTAGE 2'!B:K,8,FALSE)</f>
        <v/>
      </c>
      <c r="J396" s="9">
        <f>VLOOKUP('CODE A BARRE'!B399,'COMPTAGE 2'!B:K,9,FALSE)</f>
        <v>0</v>
      </c>
      <c r="K396" s="18" t="e">
        <f>VLOOKUP('CODE A BARRE'!B399,'COMPTAGE 2'!B:K,10,FALSE)</f>
        <v>#VALUE!</v>
      </c>
      <c r="L396" s="10" t="e">
        <f>VLOOKUP(B396,'COMPTAGE 3'!B:M,11,FALSE)</f>
        <v>#N/A</v>
      </c>
      <c r="M396" s="20" t="e">
        <f>VLOOKUP(B396,'COMPTAGE 3'!B:M,12,FALSE)</f>
        <v>#N/A</v>
      </c>
    </row>
    <row r="397" spans="2:13" ht="20.100000000000001" customHeight="1" x14ac:dyDescent="0.25">
      <c r="B397" s="30" t="s">
        <v>1363</v>
      </c>
      <c r="C397" s="16" t="str">
        <f>IFERROR(VLOOKUP(B397,'BASE INCADEA'!A:D,2,FALSE),"Non référencé")</f>
        <v>015802</v>
      </c>
      <c r="D397" s="16" t="str">
        <f>IFERROR(VLOOKUP(C397,'BASE INCADEA'!B:E,2,FALSE),"Non référencé")</f>
        <v>9</v>
      </c>
      <c r="E397" s="31" t="s">
        <v>497</v>
      </c>
      <c r="F397" s="31">
        <v>2</v>
      </c>
      <c r="G397" s="14" t="str">
        <f>IF(F397*1=D397*1,"Quantité OK",IF(D397*1&lt;F397*1,"Ecart positif","Ecart négatif")&amp;" "&amp;IF(C397*1=E397*1,"","- Article déclassé"))</f>
        <v xml:space="preserve">Ecart négatif </v>
      </c>
      <c r="I397" s="18" t="str">
        <f>VLOOKUP('CODE A BARRE'!B431,'COMPTAGE 2'!B:K,8,FALSE)</f>
        <v/>
      </c>
      <c r="J397" s="9">
        <f>VLOOKUP('CODE A BARRE'!B431,'COMPTAGE 2'!B:K,9,FALSE)</f>
        <v>0</v>
      </c>
      <c r="K397" s="18" t="e">
        <f>VLOOKUP('CODE A BARRE'!B431,'COMPTAGE 2'!B:K,10,FALSE)</f>
        <v>#VALUE!</v>
      </c>
      <c r="L397" s="10" t="e">
        <f>VLOOKUP(B397,'COMPTAGE 3'!B:M,11,FALSE)</f>
        <v>#N/A</v>
      </c>
      <c r="M397" s="20" t="e">
        <f>VLOOKUP(B397,'COMPTAGE 3'!B:M,12,FALSE)</f>
        <v>#N/A</v>
      </c>
    </row>
    <row r="398" spans="2:13" ht="20.100000000000001" customHeight="1" x14ac:dyDescent="0.25">
      <c r="B398" s="30" t="s">
        <v>1365</v>
      </c>
      <c r="C398" s="16" t="str">
        <f>IFERROR(VLOOKUP(B398,'BASE INCADEA'!A:D,2,FALSE),"Non référencé")</f>
        <v>033706</v>
      </c>
      <c r="D398" s="16" t="str">
        <f>IFERROR(VLOOKUP(C398,'BASE INCADEA'!B:E,2,FALSE),"Non référencé")</f>
        <v>1</v>
      </c>
      <c r="E398" s="31" t="s">
        <v>1366</v>
      </c>
      <c r="F398" s="31">
        <v>1</v>
      </c>
      <c r="G398" s="14" t="str">
        <f>IF(F398*1=D398*1,"Quantité OK",IF(D398*1&lt;F398*1,"Ecart positif","Ecart négatif")&amp;" "&amp;IF(C398*1=E398*1,"","- Article déclassé"))</f>
        <v>Quantité OK</v>
      </c>
      <c r="I398" s="18">
        <f>VLOOKUP('CODE A BARRE'!B1403,'COMPTAGE 2'!B:K,8,FALSE)</f>
        <v>0</v>
      </c>
      <c r="J398" s="9">
        <f>VLOOKUP('CODE A BARRE'!B1403,'COMPTAGE 2'!B:K,9,FALSE)</f>
        <v>0</v>
      </c>
      <c r="K398" s="18">
        <f>VLOOKUP('CODE A BARRE'!B1403,'COMPTAGE 2'!B:K,10,FALSE)</f>
        <v>0</v>
      </c>
      <c r="L398" s="10" t="e">
        <f>VLOOKUP(B398,'COMPTAGE 3'!B:M,11,FALSE)</f>
        <v>#N/A</v>
      </c>
      <c r="M398" s="20" t="e">
        <f>VLOOKUP(B398,'COMPTAGE 3'!B:M,12,FALSE)</f>
        <v>#N/A</v>
      </c>
    </row>
    <row r="399" spans="2:13" ht="20.100000000000001" customHeight="1" x14ac:dyDescent="0.25">
      <c r="B399" s="30" t="s">
        <v>1368</v>
      </c>
      <c r="C399" s="16" t="str">
        <f>IFERROR(VLOOKUP(B399,'BASE INCADEA'!A:D,2,FALSE),"Non référencé")</f>
        <v>015405</v>
      </c>
      <c r="D399" s="16" t="str">
        <f>IFERROR(VLOOKUP(C399,'BASE INCADEA'!B:E,2,FALSE),"Non référencé")</f>
        <v>1</v>
      </c>
      <c r="E399" s="31" t="s">
        <v>831</v>
      </c>
      <c r="F399" s="31">
        <v>2</v>
      </c>
      <c r="G399" s="14" t="str">
        <f>IF(F399*1=D399*1,"Quantité OK",IF(D399*1&lt;F399*1,"Ecart positif","Ecart négatif")&amp;" "&amp;IF(C399*1=E399*1,"","- Article déclassé"))</f>
        <v xml:space="preserve">Ecart positif </v>
      </c>
      <c r="I399" s="18" t="str">
        <f>VLOOKUP('CODE A BARRE'!B393,'COMPTAGE 2'!B:K,8,FALSE)</f>
        <v/>
      </c>
      <c r="J399" s="9">
        <f>VLOOKUP('CODE A BARRE'!B393,'COMPTAGE 2'!B:K,9,FALSE)</f>
        <v>0</v>
      </c>
      <c r="K399" s="18" t="e">
        <f>VLOOKUP('CODE A BARRE'!B393,'COMPTAGE 2'!B:K,10,FALSE)</f>
        <v>#VALUE!</v>
      </c>
      <c r="L399" s="10" t="e">
        <f>VLOOKUP(B399,'COMPTAGE 3'!B:M,11,FALSE)</f>
        <v>#N/A</v>
      </c>
      <c r="M399" s="20" t="e">
        <f>VLOOKUP(B399,'COMPTAGE 3'!B:M,12,FALSE)</f>
        <v>#N/A</v>
      </c>
    </row>
    <row r="400" spans="2:13" ht="20.100000000000001" customHeight="1" x14ac:dyDescent="0.25">
      <c r="B400" s="30" t="s">
        <v>1374</v>
      </c>
      <c r="C400" s="16" t="str">
        <f>IFERROR(VLOOKUP(B400,'BASE INCADEA'!A:D,2,FALSE),"Non référencé")</f>
        <v>044903</v>
      </c>
      <c r="D400" s="16" t="str">
        <f>IFERROR(VLOOKUP(C400,'BASE INCADEA'!B:E,2,FALSE),"Non référencé")</f>
        <v>3</v>
      </c>
      <c r="E400" s="31" t="s">
        <v>756</v>
      </c>
      <c r="F400" s="31">
        <v>4</v>
      </c>
      <c r="G400" s="14" t="str">
        <f>IF(F400*1=D400*1,"Quantité OK",IF(D400*1&lt;F400*1,"Ecart positif","Ecart négatif")&amp;" "&amp;IF(C400*1=E400*1,"","- Article déclassé"))</f>
        <v xml:space="preserve">Ecart positif </v>
      </c>
      <c r="I400" s="18">
        <f>VLOOKUP('CODE A BARRE'!B2048,'COMPTAGE 2'!B:K,8,FALSE)</f>
        <v>0</v>
      </c>
      <c r="J400" s="9">
        <f>VLOOKUP('CODE A BARRE'!B2048,'COMPTAGE 2'!B:K,9,FALSE)</f>
        <v>0</v>
      </c>
      <c r="K400" s="18">
        <f>VLOOKUP('CODE A BARRE'!B2048,'COMPTAGE 2'!B:K,10,FALSE)</f>
        <v>0</v>
      </c>
      <c r="L400" s="10" t="e">
        <f>VLOOKUP(B400,'COMPTAGE 3'!B:M,11,FALSE)</f>
        <v>#N/A</v>
      </c>
      <c r="M400" s="20" t="e">
        <f>VLOOKUP(B400,'COMPTAGE 3'!B:M,12,FALSE)</f>
        <v>#N/A</v>
      </c>
    </row>
    <row r="401" spans="2:13" ht="20.100000000000001" customHeight="1" x14ac:dyDescent="0.25">
      <c r="B401" s="30" t="s">
        <v>1376</v>
      </c>
      <c r="C401" s="16" t="str">
        <f>IFERROR(VLOOKUP(B401,'BASE INCADEA'!A:D,2,FALSE),"Non référencé")</f>
        <v>010103</v>
      </c>
      <c r="D401" s="16" t="str">
        <f>IFERROR(VLOOKUP(C401,'BASE INCADEA'!B:E,2,FALSE),"Non référencé")</f>
        <v>12</v>
      </c>
      <c r="E401" s="31" t="s">
        <v>170</v>
      </c>
      <c r="F401" s="31">
        <v>2</v>
      </c>
      <c r="G401" s="14" t="str">
        <f>IF(F401*1=D401*1,"Quantité OK",IF(D401*1&lt;F401*1,"Ecart positif","Ecart négatif")&amp;" "&amp;IF(C401*1=E401*1,"","- Article déclassé"))</f>
        <v xml:space="preserve">Ecart négatif </v>
      </c>
      <c r="I401" s="18" t="str">
        <f>VLOOKUP('CODE A BARRE'!B14,'COMPTAGE 2'!B:K,8,FALSE)</f>
        <v>020402</v>
      </c>
      <c r="J401" s="9">
        <f>VLOOKUP('CODE A BARRE'!B14,'COMPTAGE 2'!B:K,9,FALSE)</f>
        <v>0</v>
      </c>
      <c r="K401" s="18" t="str">
        <f>VLOOKUP('CODE A BARRE'!B14,'COMPTAGE 2'!B:K,10,FALSE)</f>
        <v xml:space="preserve">Ecart négatif </v>
      </c>
      <c r="L401" s="10" t="e">
        <f>VLOOKUP(B401,'COMPTAGE 3'!B:M,11,FALSE)</f>
        <v>#N/A</v>
      </c>
      <c r="M401" s="20" t="e">
        <f>VLOOKUP(B401,'COMPTAGE 3'!B:M,12,FALSE)</f>
        <v>#N/A</v>
      </c>
    </row>
    <row r="402" spans="2:13" ht="20.100000000000001" customHeight="1" x14ac:dyDescent="0.25">
      <c r="B402" s="30" t="s">
        <v>146</v>
      </c>
      <c r="C402" s="16" t="str">
        <f>IFERROR(VLOOKUP(B402,'BASE INCADEA'!A:D,2,FALSE),"Non référencé")</f>
        <v>044301</v>
      </c>
      <c r="D402" s="16" t="str">
        <f>IFERROR(VLOOKUP(C402,'BASE INCADEA'!B:E,2,FALSE),"Non référencé")</f>
        <v>24</v>
      </c>
      <c r="E402" s="31" t="s">
        <v>147</v>
      </c>
      <c r="F402" s="31">
        <v>24</v>
      </c>
      <c r="G402" s="14" t="str">
        <f>IF(F402*1=D402*1,"Quantité OK",IF(D402*1&lt;F402*1,"Ecart positif","Ecart négatif")&amp;" "&amp;IF(C402*1=E402*1,"","- Article déclassé"))</f>
        <v>Quantité OK</v>
      </c>
      <c r="I402" s="18">
        <f>VLOOKUP('CODE A BARRE'!B1948,'COMPTAGE 2'!B:K,8,FALSE)</f>
        <v>0</v>
      </c>
      <c r="J402" s="9">
        <f>VLOOKUP('CODE A BARRE'!B1948,'COMPTAGE 2'!B:K,9,FALSE)</f>
        <v>0</v>
      </c>
      <c r="K402" s="18">
        <f>VLOOKUP('CODE A BARRE'!B1948,'COMPTAGE 2'!B:K,10,FALSE)</f>
        <v>0</v>
      </c>
      <c r="L402" s="10" t="e">
        <f>VLOOKUP(B402,'COMPTAGE 3'!B:M,11,FALSE)</f>
        <v>#N/A</v>
      </c>
      <c r="M402" s="20" t="e">
        <f>VLOOKUP(B402,'COMPTAGE 3'!B:M,12,FALSE)</f>
        <v>#N/A</v>
      </c>
    </row>
    <row r="403" spans="2:13" ht="20.100000000000001" customHeight="1" x14ac:dyDescent="0.25">
      <c r="B403" s="30" t="s">
        <v>1378</v>
      </c>
      <c r="C403" s="16" t="str">
        <f>IFERROR(VLOOKUP(B403,'BASE INCADEA'!A:D,2,FALSE),"Non référencé")</f>
        <v>011901</v>
      </c>
      <c r="D403" s="16" t="str">
        <f>IFERROR(VLOOKUP(C403,'BASE INCADEA'!B:E,2,FALSE),"Non référencé")</f>
        <v>6</v>
      </c>
      <c r="E403" s="31" t="s">
        <v>1379</v>
      </c>
      <c r="F403" s="31">
        <v>6</v>
      </c>
      <c r="G403" s="14" t="str">
        <f>IF(F403*1=D403*1,"Quantité OK",IF(D403*1&lt;F403*1,"Ecart positif","Ecart négatif")&amp;" "&amp;IF(C403*1=E403*1,"","- Article déclassé"))</f>
        <v>Quantité OK</v>
      </c>
      <c r="I403" s="18" t="str">
        <f>VLOOKUP('CODE A BARRE'!B288,'COMPTAGE 2'!B:K,8,FALSE)</f>
        <v/>
      </c>
      <c r="J403" s="9">
        <f>VLOOKUP('CODE A BARRE'!B288,'COMPTAGE 2'!B:K,9,FALSE)</f>
        <v>0</v>
      </c>
      <c r="K403" s="18" t="e">
        <f>VLOOKUP('CODE A BARRE'!B288,'COMPTAGE 2'!B:K,10,FALSE)</f>
        <v>#VALUE!</v>
      </c>
      <c r="L403" s="10" t="e">
        <f>VLOOKUP(B403,'COMPTAGE 3'!B:M,11,FALSE)</f>
        <v>#N/A</v>
      </c>
      <c r="M403" s="20" t="e">
        <f>VLOOKUP(B403,'COMPTAGE 3'!B:M,12,FALSE)</f>
        <v>#N/A</v>
      </c>
    </row>
    <row r="404" spans="2:13" ht="20.100000000000001" customHeight="1" x14ac:dyDescent="0.25">
      <c r="B404" s="30" t="s">
        <v>1386</v>
      </c>
      <c r="C404" s="16" t="str">
        <f>IFERROR(VLOOKUP(B404,'BASE INCADEA'!A:D,2,FALSE),"Non référencé")</f>
        <v>011501</v>
      </c>
      <c r="D404" s="16" t="str">
        <f>IFERROR(VLOOKUP(C404,'BASE INCADEA'!B:E,2,FALSE),"Non référencé")</f>
        <v>4</v>
      </c>
      <c r="E404" s="31" t="s">
        <v>1179</v>
      </c>
      <c r="F404" s="31">
        <v>5</v>
      </c>
      <c r="G404" s="14" t="str">
        <f>IF(F404*1=D404*1,"Quantité OK",IF(D404*1&lt;F404*1,"Ecart positif","Ecart négatif")&amp;" "&amp;IF(C404*1=E404*1,"","- Article déclassé"))</f>
        <v xml:space="preserve">Ecart positif </v>
      </c>
      <c r="I404" s="18" t="str">
        <f>VLOOKUP('CODE A BARRE'!B255,'COMPTAGE 2'!B:K,8,FALSE)</f>
        <v/>
      </c>
      <c r="J404" s="9">
        <f>VLOOKUP('CODE A BARRE'!B255,'COMPTAGE 2'!B:K,9,FALSE)</f>
        <v>0</v>
      </c>
      <c r="K404" s="18" t="e">
        <f>VLOOKUP('CODE A BARRE'!B255,'COMPTAGE 2'!B:K,10,FALSE)</f>
        <v>#VALUE!</v>
      </c>
      <c r="L404" s="10" t="e">
        <f>VLOOKUP(B404,'COMPTAGE 3'!B:M,11,FALSE)</f>
        <v>#N/A</v>
      </c>
      <c r="M404" s="20" t="e">
        <f>VLOOKUP(B404,'COMPTAGE 3'!B:M,12,FALSE)</f>
        <v>#N/A</v>
      </c>
    </row>
    <row r="405" spans="2:13" ht="20.100000000000001" customHeight="1" x14ac:dyDescent="0.25">
      <c r="B405" s="30" t="s">
        <v>1388</v>
      </c>
      <c r="C405" s="16" t="str">
        <f>IFERROR(VLOOKUP(B405,'BASE INCADEA'!A:D,2,FALSE),"Non référencé")</f>
        <v>010905</v>
      </c>
      <c r="D405" s="16" t="str">
        <f>IFERROR(VLOOKUP(C405,'BASE INCADEA'!B:E,2,FALSE),"Non référencé")</f>
        <v>1</v>
      </c>
      <c r="E405" s="31" t="s">
        <v>793</v>
      </c>
      <c r="F405" s="31">
        <v>2</v>
      </c>
      <c r="G405" s="14" t="str">
        <f>IF(F405*1=D405*1,"Quantité OK",IF(D405*1&lt;F405*1,"Ecart positif","Ecart négatif")&amp;" "&amp;IF(C405*1=E405*1,"","- Article déclassé"))</f>
        <v xml:space="preserve">Ecart positif </v>
      </c>
      <c r="I405" s="18" t="str">
        <f>VLOOKUP('CODE A BARRE'!B178,'COMPTAGE 2'!B:K,8,FALSE)</f>
        <v/>
      </c>
      <c r="J405" s="9">
        <f>VLOOKUP('CODE A BARRE'!B178,'COMPTAGE 2'!B:K,9,FALSE)</f>
        <v>0</v>
      </c>
      <c r="K405" s="18" t="e">
        <f>VLOOKUP('CODE A BARRE'!B178,'COMPTAGE 2'!B:K,10,FALSE)</f>
        <v>#VALUE!</v>
      </c>
      <c r="L405" s="10" t="e">
        <f>VLOOKUP(B405,'COMPTAGE 3'!B:M,11,FALSE)</f>
        <v>#N/A</v>
      </c>
      <c r="M405" s="20" t="e">
        <f>VLOOKUP(B405,'COMPTAGE 3'!B:M,12,FALSE)</f>
        <v>#N/A</v>
      </c>
    </row>
    <row r="406" spans="2:13" ht="20.100000000000001" customHeight="1" x14ac:dyDescent="0.25">
      <c r="B406" s="30" t="s">
        <v>1390</v>
      </c>
      <c r="C406" s="16" t="str">
        <f>IFERROR(VLOOKUP(B406,'BASE INCADEA'!A:D,2,FALSE),"Non référencé")</f>
        <v>031002</v>
      </c>
      <c r="D406" s="16" t="str">
        <f>IFERROR(VLOOKUP(C406,'BASE INCADEA'!B:E,2,FALSE),"Non référencé")</f>
        <v>2</v>
      </c>
      <c r="E406" s="31" t="s">
        <v>1391</v>
      </c>
      <c r="F406" s="31">
        <v>2</v>
      </c>
      <c r="G406" s="14" t="str">
        <f>IF(F406*1=D406*1,"Quantité OK",IF(D406*1&lt;F406*1,"Ecart positif","Ecart négatif")&amp;" "&amp;IF(C406*1=E406*1,"","- Article déclassé"))</f>
        <v>Quantité OK</v>
      </c>
      <c r="I406" s="18">
        <f>VLOOKUP('CODE A BARRE'!B1275,'COMPTAGE 2'!B:K,8,FALSE)</f>
        <v>0</v>
      </c>
      <c r="J406" s="9">
        <f>VLOOKUP('CODE A BARRE'!B1275,'COMPTAGE 2'!B:K,9,FALSE)</f>
        <v>0</v>
      </c>
      <c r="K406" s="18">
        <f>VLOOKUP('CODE A BARRE'!B1275,'COMPTAGE 2'!B:K,10,FALSE)</f>
        <v>0</v>
      </c>
      <c r="L406" s="10" t="e">
        <f>VLOOKUP(B406,'COMPTAGE 3'!B:M,11,FALSE)</f>
        <v>#N/A</v>
      </c>
      <c r="M406" s="20" t="e">
        <f>VLOOKUP(B406,'COMPTAGE 3'!B:M,12,FALSE)</f>
        <v>#N/A</v>
      </c>
    </row>
    <row r="407" spans="2:13" ht="20.100000000000001" customHeight="1" x14ac:dyDescent="0.25">
      <c r="B407" s="30" t="s">
        <v>1393</v>
      </c>
      <c r="C407" s="16" t="str">
        <f>IFERROR(VLOOKUP(B407,'BASE INCADEA'!A:D,2,FALSE),"Non référencé")</f>
        <v>010506</v>
      </c>
      <c r="D407" s="16" t="str">
        <f>IFERROR(VLOOKUP(C407,'BASE INCADEA'!B:E,2,FALSE),"Non référencé")</f>
        <v>4</v>
      </c>
      <c r="E407" s="31" t="s">
        <v>1159</v>
      </c>
      <c r="F407" s="31">
        <v>4</v>
      </c>
      <c r="G407" s="14" t="str">
        <f>IF(F407*1=D407*1,"Quantité OK",IF(D407*1&lt;F407*1,"Ecart positif","Ecart négatif")&amp;" "&amp;IF(C407*1=E407*1,"","- Article déclassé"))</f>
        <v>Quantité OK</v>
      </c>
      <c r="I407" s="18" t="str">
        <f>VLOOKUP('CODE A BARRE'!B123,'COMPTAGE 2'!B:K,8,FALSE)</f>
        <v>016405</v>
      </c>
      <c r="J407" s="9">
        <f>VLOOKUP('CODE A BARRE'!B123,'COMPTAGE 2'!B:K,9,FALSE)</f>
        <v>0</v>
      </c>
      <c r="K407" s="18" t="str">
        <f>VLOOKUP('CODE A BARRE'!B123,'COMPTAGE 2'!B:K,10,FALSE)</f>
        <v xml:space="preserve">Ecart négatif </v>
      </c>
      <c r="L407" s="10" t="e">
        <f>VLOOKUP(B407,'COMPTAGE 3'!B:M,11,FALSE)</f>
        <v>#N/A</v>
      </c>
      <c r="M407" s="20" t="e">
        <f>VLOOKUP(B407,'COMPTAGE 3'!B:M,12,FALSE)</f>
        <v>#N/A</v>
      </c>
    </row>
    <row r="408" spans="2:13" ht="20.100000000000001" customHeight="1" x14ac:dyDescent="0.25">
      <c r="B408" s="30" t="s">
        <v>1394</v>
      </c>
      <c r="C408" s="16" t="str">
        <f>IFERROR(VLOOKUP(B408,'BASE INCADEA'!A:D,2,FALSE),"Non référencé")</f>
        <v>015005</v>
      </c>
      <c r="D408" s="16" t="str">
        <f>IFERROR(VLOOKUP(C408,'BASE INCADEA'!B:E,2,FALSE),"Non référencé")</f>
        <v>7</v>
      </c>
      <c r="E408" s="31" t="s">
        <v>750</v>
      </c>
      <c r="F408" s="31">
        <v>5</v>
      </c>
      <c r="G408" s="14" t="str">
        <f>IF(F408*1=D408*1,"Quantité OK",IF(D408*1&lt;F408*1,"Ecart positif","Ecart négatif")&amp;" "&amp;IF(C408*1=E408*1,"","- Article déclassé"))</f>
        <v xml:space="preserve">Ecart négatif </v>
      </c>
      <c r="I408" s="18" t="str">
        <f>VLOOKUP('CODE A BARRE'!B346,'COMPTAGE 2'!B:K,8,FALSE)</f>
        <v/>
      </c>
      <c r="J408" s="9">
        <f>VLOOKUP('CODE A BARRE'!B346,'COMPTAGE 2'!B:K,9,FALSE)</f>
        <v>0</v>
      </c>
      <c r="K408" s="18" t="e">
        <f>VLOOKUP('CODE A BARRE'!B346,'COMPTAGE 2'!B:K,10,FALSE)</f>
        <v>#VALUE!</v>
      </c>
      <c r="L408" s="10" t="e">
        <f>VLOOKUP(B408,'COMPTAGE 3'!B:M,11,FALSE)</f>
        <v>#N/A</v>
      </c>
      <c r="M408" s="20" t="e">
        <f>VLOOKUP(B408,'COMPTAGE 3'!B:M,12,FALSE)</f>
        <v>#N/A</v>
      </c>
    </row>
    <row r="409" spans="2:13" ht="20.100000000000001" customHeight="1" x14ac:dyDescent="0.25">
      <c r="B409" s="30" t="s">
        <v>1396</v>
      </c>
      <c r="C409" s="16" t="str">
        <f>IFERROR(VLOOKUP(B409,'BASE INCADEA'!A:D,2,FALSE),"Non référencé")</f>
        <v>043704</v>
      </c>
      <c r="D409" s="16" t="str">
        <f>IFERROR(VLOOKUP(C409,'BASE INCADEA'!B:E,2,FALSE),"Non référencé")</f>
        <v>4</v>
      </c>
      <c r="E409" s="31" t="s">
        <v>222</v>
      </c>
      <c r="F409" s="31">
        <v>7</v>
      </c>
      <c r="G409" s="14" t="str">
        <f>IF(F409*1=D409*1,"Quantité OK",IF(D409*1&lt;F409*1,"Ecart positif","Ecart négatif")&amp;" "&amp;IF(C409*1=E409*1,"","- Article déclassé"))</f>
        <v xml:space="preserve">Ecart positif </v>
      </c>
      <c r="I409" s="18">
        <f>VLOOKUP('CODE A BARRE'!B1874,'COMPTAGE 2'!B:K,8,FALSE)</f>
        <v>0</v>
      </c>
      <c r="J409" s="9">
        <f>VLOOKUP('CODE A BARRE'!B1874,'COMPTAGE 2'!B:K,9,FALSE)</f>
        <v>0</v>
      </c>
      <c r="K409" s="18">
        <f>VLOOKUP('CODE A BARRE'!B1874,'COMPTAGE 2'!B:K,10,FALSE)</f>
        <v>0</v>
      </c>
      <c r="L409" s="10" t="e">
        <f>VLOOKUP(B409,'COMPTAGE 3'!B:M,11,FALSE)</f>
        <v>#N/A</v>
      </c>
      <c r="M409" s="20" t="e">
        <f>VLOOKUP(B409,'COMPTAGE 3'!B:M,12,FALSE)</f>
        <v>#N/A</v>
      </c>
    </row>
    <row r="410" spans="2:13" ht="20.100000000000001" customHeight="1" x14ac:dyDescent="0.25">
      <c r="B410" s="30" t="s">
        <v>1398</v>
      </c>
      <c r="C410" s="16" t="str">
        <f>IFERROR(VLOOKUP(B410,'BASE INCADEA'!A:D,2,FALSE),"Non référencé")</f>
        <v>025303</v>
      </c>
      <c r="D410" s="16" t="str">
        <f>IFERROR(VLOOKUP(C410,'BASE INCADEA'!B:E,2,FALSE),"Non référencé")</f>
        <v>1</v>
      </c>
      <c r="E410" s="31" t="s">
        <v>1399</v>
      </c>
      <c r="F410" s="31">
        <v>1</v>
      </c>
      <c r="G410" s="14" t="str">
        <f>IF(F410*1=D410*1,"Quantité OK",IF(D410*1&lt;F410*1,"Ecart positif","Ecart négatif")&amp;" "&amp;IF(C410*1=E410*1,"","- Article déclassé"))</f>
        <v>Quantité OK</v>
      </c>
      <c r="I410" s="18">
        <f>VLOOKUP('CODE A BARRE'!B1002,'COMPTAGE 2'!B:K,8,FALSE)</f>
        <v>0</v>
      </c>
      <c r="J410" s="9">
        <f>VLOOKUP('CODE A BARRE'!B1002,'COMPTAGE 2'!B:K,9,FALSE)</f>
        <v>0</v>
      </c>
      <c r="K410" s="18">
        <f>VLOOKUP('CODE A BARRE'!B1002,'COMPTAGE 2'!B:K,10,FALSE)</f>
        <v>0</v>
      </c>
      <c r="L410" s="10" t="e">
        <f>VLOOKUP(B410,'COMPTAGE 3'!B:M,11,FALSE)</f>
        <v>#N/A</v>
      </c>
      <c r="M410" s="20" t="e">
        <f>VLOOKUP(B410,'COMPTAGE 3'!B:M,12,FALSE)</f>
        <v>#N/A</v>
      </c>
    </row>
    <row r="411" spans="2:13" ht="20.100000000000001" customHeight="1" x14ac:dyDescent="0.25">
      <c r="B411" s="30" t="s">
        <v>1401</v>
      </c>
      <c r="C411" s="16" t="str">
        <f>IFERROR(VLOOKUP(B411,'BASE INCADEA'!A:D,2,FALSE),"Non référencé")</f>
        <v>025604</v>
      </c>
      <c r="D411" s="16" t="str">
        <f>IFERROR(VLOOKUP(C411,'BASE INCADEA'!B:E,2,FALSE),"Non référencé")</f>
        <v>1</v>
      </c>
      <c r="E411" s="31" t="s">
        <v>872</v>
      </c>
      <c r="F411" s="31">
        <v>1</v>
      </c>
      <c r="G411" s="14" t="str">
        <f>IF(F411*1=D411*1,"Quantité OK",IF(D411*1&lt;F411*1,"Ecart positif","Ecart négatif")&amp;" "&amp;IF(C411*1=E411*1,"","- Article déclassé"))</f>
        <v>Quantité OK</v>
      </c>
      <c r="I411" s="18">
        <f>VLOOKUP('CODE A BARRE'!B1041,'COMPTAGE 2'!B:K,8,FALSE)</f>
        <v>0</v>
      </c>
      <c r="J411" s="9">
        <f>VLOOKUP('CODE A BARRE'!B1041,'COMPTAGE 2'!B:K,9,FALSE)</f>
        <v>0</v>
      </c>
      <c r="K411" s="18">
        <f>VLOOKUP('CODE A BARRE'!B1041,'COMPTAGE 2'!B:K,10,FALSE)</f>
        <v>0</v>
      </c>
      <c r="L411" s="10" t="e">
        <f>VLOOKUP(B411,'COMPTAGE 3'!B:M,11,FALSE)</f>
        <v>#N/A</v>
      </c>
      <c r="M411" s="20" t="e">
        <f>VLOOKUP(B411,'COMPTAGE 3'!B:M,12,FALSE)</f>
        <v>#N/A</v>
      </c>
    </row>
    <row r="412" spans="2:13" ht="20.100000000000001" customHeight="1" x14ac:dyDescent="0.25">
      <c r="B412" s="30" t="s">
        <v>1403</v>
      </c>
      <c r="C412" s="16" t="str">
        <f>IFERROR(VLOOKUP(B412,'BASE INCADEA'!A:D,2,FALSE),"Non référencé")</f>
        <v>041204</v>
      </c>
      <c r="D412" s="16" t="str">
        <f>IFERROR(VLOOKUP(C412,'BASE INCADEA'!B:E,2,FALSE),"Non référencé")</f>
        <v>100</v>
      </c>
      <c r="E412" s="31" t="s">
        <v>1404</v>
      </c>
      <c r="F412" s="31">
        <v>37</v>
      </c>
      <c r="G412" s="14" t="str">
        <f>IF(F412*1=D412*1,"Quantité OK",IF(D412*1&lt;F412*1,"Ecart positif","Ecart négatif")&amp;" "&amp;IF(C412*1=E412*1,"","- Article déclassé"))</f>
        <v xml:space="preserve">Ecart négatif </v>
      </c>
      <c r="I412" s="18">
        <f>VLOOKUP('CODE A BARRE'!B1787,'COMPTAGE 2'!B:K,8,FALSE)</f>
        <v>0</v>
      </c>
      <c r="J412" s="9">
        <f>VLOOKUP('CODE A BARRE'!B1787,'COMPTAGE 2'!B:K,9,FALSE)</f>
        <v>0</v>
      </c>
      <c r="K412" s="18">
        <f>VLOOKUP('CODE A BARRE'!B1787,'COMPTAGE 2'!B:K,10,FALSE)</f>
        <v>0</v>
      </c>
      <c r="L412" s="10" t="e">
        <f>VLOOKUP(B412,'COMPTAGE 3'!B:M,11,FALSE)</f>
        <v>#N/A</v>
      </c>
      <c r="M412" s="20" t="e">
        <f>VLOOKUP(B412,'COMPTAGE 3'!B:M,12,FALSE)</f>
        <v>#N/A</v>
      </c>
    </row>
    <row r="413" spans="2:13" ht="20.100000000000001" customHeight="1" x14ac:dyDescent="0.25">
      <c r="B413" s="30" t="s">
        <v>1406</v>
      </c>
      <c r="C413" s="16" t="str">
        <f>IFERROR(VLOOKUP(B413,'BASE INCADEA'!A:D,2,FALSE),"Non référencé")</f>
        <v>020603</v>
      </c>
      <c r="D413" s="16" t="str">
        <f>IFERROR(VLOOKUP(C413,'BASE INCADEA'!B:E,2,FALSE),"Non référencé")</f>
        <v>12</v>
      </c>
      <c r="E413" s="31" t="s">
        <v>197</v>
      </c>
      <c r="F413" s="31">
        <v>2</v>
      </c>
      <c r="G413" s="14" t="str">
        <f>IF(F413*1=D413*1,"Quantité OK",IF(D413*1&lt;F413*1,"Ecart positif","Ecart négatif")&amp;" "&amp;IF(C413*1=E413*1,"","- Article déclassé"))</f>
        <v xml:space="preserve">Ecart négatif </v>
      </c>
      <c r="I413" s="18" t="str">
        <f>VLOOKUP('CODE A BARRE'!B651,'COMPTAGE 2'!B:K,8,FALSE)</f>
        <v/>
      </c>
      <c r="J413" s="9">
        <f>VLOOKUP('CODE A BARRE'!B651,'COMPTAGE 2'!B:K,9,FALSE)</f>
        <v>0</v>
      </c>
      <c r="K413" s="18" t="e">
        <f>VLOOKUP('CODE A BARRE'!B651,'COMPTAGE 2'!B:K,10,FALSE)</f>
        <v>#VALUE!</v>
      </c>
      <c r="L413" s="10" t="e">
        <f>VLOOKUP(B413,'COMPTAGE 3'!B:M,11,FALSE)</f>
        <v>#N/A</v>
      </c>
      <c r="M413" s="20" t="e">
        <f>VLOOKUP(B413,'COMPTAGE 3'!B:M,12,FALSE)</f>
        <v>#N/A</v>
      </c>
    </row>
    <row r="414" spans="2:13" ht="20.100000000000001" customHeight="1" x14ac:dyDescent="0.25">
      <c r="B414" s="30" t="s">
        <v>6217</v>
      </c>
      <c r="C414" s="16" t="str">
        <f>IFERROR(VLOOKUP(B414,'BASE INCADEA'!A:D,2,FALSE),"Non référencé")</f>
        <v>Non référencé</v>
      </c>
      <c r="D414" s="16" t="str">
        <f>IFERROR(VLOOKUP(C414,'BASE INCADEA'!B:E,2,FALSE),"Non référencé")</f>
        <v>Non référencé</v>
      </c>
      <c r="E414" s="31" t="s">
        <v>2043</v>
      </c>
      <c r="F414" s="31">
        <v>2</v>
      </c>
      <c r="G414" s="14" t="e">
        <f>IF(F414*1=D414*1,"Quantité OK",IF(D414*1&lt;F414*1,"Ecart positif","Ecart négatif")&amp;" "&amp;IF(C414*1=E414*1,"","- Article déclassé"))</f>
        <v>#VALUE!</v>
      </c>
      <c r="I414" s="18">
        <f>VLOOKUP('CODE A BARRE'!B1530,'COMPTAGE 2'!B:K,8,FALSE)</f>
        <v>0</v>
      </c>
      <c r="J414" s="9">
        <f>VLOOKUP('CODE A BARRE'!B1530,'COMPTAGE 2'!B:K,9,FALSE)</f>
        <v>0</v>
      </c>
      <c r="K414" s="18">
        <f>VLOOKUP('CODE A BARRE'!B1530,'COMPTAGE 2'!B:K,10,FALSE)</f>
        <v>0</v>
      </c>
      <c r="L414" s="10" t="e">
        <f>VLOOKUP(B414,'COMPTAGE 3'!B:M,11,FALSE)</f>
        <v>#N/A</v>
      </c>
      <c r="M414" s="20" t="e">
        <f>VLOOKUP(B414,'COMPTAGE 3'!B:M,12,FALSE)</f>
        <v>#N/A</v>
      </c>
    </row>
    <row r="415" spans="2:13" ht="20.100000000000001" customHeight="1" x14ac:dyDescent="0.25">
      <c r="B415" s="30" t="s">
        <v>1408</v>
      </c>
      <c r="C415" s="16" t="str">
        <f>IFERROR(VLOOKUP(B415,'BASE INCADEA'!A:D,2,FALSE),"Non référencé")</f>
        <v>015005</v>
      </c>
      <c r="D415" s="16" t="str">
        <f>IFERROR(VLOOKUP(C415,'BASE INCADEA'!B:E,2,FALSE),"Non référencé")</f>
        <v>7</v>
      </c>
      <c r="E415" s="31" t="s">
        <v>750</v>
      </c>
      <c r="F415" s="31">
        <v>2</v>
      </c>
      <c r="G415" s="14" t="str">
        <f>IF(F415*1=D415*1,"Quantité OK",IF(D415*1&lt;F415*1,"Ecart positif","Ecart négatif")&amp;" "&amp;IF(C415*1=E415*1,"","- Article déclassé"))</f>
        <v xml:space="preserve">Ecart négatif </v>
      </c>
      <c r="I415" s="18" t="str">
        <f>VLOOKUP('CODE A BARRE'!B344,'COMPTAGE 2'!B:K,8,FALSE)</f>
        <v/>
      </c>
      <c r="J415" s="9">
        <f>VLOOKUP('CODE A BARRE'!B344,'COMPTAGE 2'!B:K,9,FALSE)</f>
        <v>0</v>
      </c>
      <c r="K415" s="18" t="e">
        <f>VLOOKUP('CODE A BARRE'!B344,'COMPTAGE 2'!B:K,10,FALSE)</f>
        <v>#VALUE!</v>
      </c>
      <c r="L415" s="10" t="e">
        <f>VLOOKUP(B415,'COMPTAGE 3'!B:M,11,FALSE)</f>
        <v>#N/A</v>
      </c>
      <c r="M415" s="20" t="e">
        <f>VLOOKUP(B415,'COMPTAGE 3'!B:M,12,FALSE)</f>
        <v>#N/A</v>
      </c>
    </row>
    <row r="416" spans="2:13" ht="20.100000000000001" customHeight="1" x14ac:dyDescent="0.25">
      <c r="B416" s="30" t="s">
        <v>1410</v>
      </c>
      <c r="C416" s="16" t="str">
        <f>IFERROR(VLOOKUP(B416,'BASE INCADEA'!A:D,2,FALSE),"Non référencé")</f>
        <v>015004</v>
      </c>
      <c r="D416" s="16" t="str">
        <f>IFERROR(VLOOKUP(C416,'BASE INCADEA'!B:E,2,FALSE),"Non référencé")</f>
        <v>1</v>
      </c>
      <c r="E416" s="31" t="s">
        <v>714</v>
      </c>
      <c r="F416" s="31">
        <v>2</v>
      </c>
      <c r="G416" s="14" t="str">
        <f>IF(F416*1=D416*1,"Quantité OK",IF(D416*1&lt;F416*1,"Ecart positif","Ecart négatif")&amp;" "&amp;IF(C416*1=E416*1,"","- Article déclassé"))</f>
        <v xml:space="preserve">Ecart positif </v>
      </c>
      <c r="I416" s="18" t="str">
        <f>VLOOKUP('CODE A BARRE'!B340,'COMPTAGE 2'!B:K,8,FALSE)</f>
        <v/>
      </c>
      <c r="J416" s="9">
        <f>VLOOKUP('CODE A BARRE'!B340,'COMPTAGE 2'!B:K,9,FALSE)</f>
        <v>0</v>
      </c>
      <c r="K416" s="18" t="e">
        <f>VLOOKUP('CODE A BARRE'!B340,'COMPTAGE 2'!B:K,10,FALSE)</f>
        <v>#VALUE!</v>
      </c>
      <c r="L416" s="10" t="e">
        <f>VLOOKUP(B416,'COMPTAGE 3'!B:M,11,FALSE)</f>
        <v>#N/A</v>
      </c>
      <c r="M416" s="20" t="e">
        <f>VLOOKUP(B416,'COMPTAGE 3'!B:M,12,FALSE)</f>
        <v>#N/A</v>
      </c>
    </row>
    <row r="417" spans="2:13" ht="20.100000000000001" customHeight="1" x14ac:dyDescent="0.25">
      <c r="B417" s="30" t="s">
        <v>1412</v>
      </c>
      <c r="C417" s="16" t="str">
        <f>IFERROR(VLOOKUP(B417,'BASE INCADEA'!A:D,2,FALSE),"Non référencé")</f>
        <v>016004</v>
      </c>
      <c r="D417" s="16" t="str">
        <f>IFERROR(VLOOKUP(C417,'BASE INCADEA'!B:E,2,FALSE),"Non référencé")</f>
        <v>1</v>
      </c>
      <c r="E417" s="31" t="s">
        <v>828</v>
      </c>
      <c r="F417" s="31">
        <v>2</v>
      </c>
      <c r="G417" s="14" t="str">
        <f>IF(F417*1=D417*1,"Quantité OK",IF(D417*1&lt;F417*1,"Ecart positif","Ecart négatif")&amp;" "&amp;IF(C417*1=E417*1,"","- Article déclassé"))</f>
        <v xml:space="preserve">Ecart positif </v>
      </c>
      <c r="I417" s="18" t="str">
        <f>VLOOKUP('CODE A BARRE'!B466,'COMPTAGE 2'!B:K,8,FALSE)</f>
        <v/>
      </c>
      <c r="J417" s="9">
        <f>VLOOKUP('CODE A BARRE'!B466,'COMPTAGE 2'!B:K,9,FALSE)</f>
        <v>0</v>
      </c>
      <c r="K417" s="18" t="e">
        <f>VLOOKUP('CODE A BARRE'!B466,'COMPTAGE 2'!B:K,10,FALSE)</f>
        <v>#VALUE!</v>
      </c>
      <c r="L417" s="10" t="e">
        <f>VLOOKUP(B417,'COMPTAGE 3'!B:M,11,FALSE)</f>
        <v>#N/A</v>
      </c>
      <c r="M417" s="20" t="e">
        <f>VLOOKUP(B417,'COMPTAGE 3'!B:M,12,FALSE)</f>
        <v>#N/A</v>
      </c>
    </row>
    <row r="418" spans="2:13" ht="20.100000000000001" customHeight="1" x14ac:dyDescent="0.25">
      <c r="B418" s="30" t="s">
        <v>1416</v>
      </c>
      <c r="C418" s="16" t="str">
        <f>IFERROR(VLOOKUP(B418,'BASE INCADEA'!A:D,2,FALSE),"Non référencé")</f>
        <v>015005</v>
      </c>
      <c r="D418" s="16" t="str">
        <f>IFERROR(VLOOKUP(C418,'BASE INCADEA'!B:E,2,FALSE),"Non référencé")</f>
        <v>7</v>
      </c>
      <c r="E418" s="31" t="s">
        <v>750</v>
      </c>
      <c r="F418" s="31">
        <v>5</v>
      </c>
      <c r="G418" s="14" t="str">
        <f>IF(F418*1=D418*1,"Quantité OK",IF(D418*1&lt;F418*1,"Ecart positif","Ecart négatif")&amp;" "&amp;IF(C418*1=E418*1,"","- Article déclassé"))</f>
        <v xml:space="preserve">Ecart négatif </v>
      </c>
      <c r="I418" s="18" t="str">
        <f>VLOOKUP('CODE A BARRE'!B347,'COMPTAGE 2'!B:K,8,FALSE)</f>
        <v/>
      </c>
      <c r="J418" s="9">
        <f>VLOOKUP('CODE A BARRE'!B347,'COMPTAGE 2'!B:K,9,FALSE)</f>
        <v>0</v>
      </c>
      <c r="K418" s="18" t="e">
        <f>VLOOKUP('CODE A BARRE'!B347,'COMPTAGE 2'!B:K,10,FALSE)</f>
        <v>#VALUE!</v>
      </c>
      <c r="L418" s="10" t="e">
        <f>VLOOKUP(B418,'COMPTAGE 3'!B:M,11,FALSE)</f>
        <v>#N/A</v>
      </c>
      <c r="M418" s="20" t="e">
        <f>VLOOKUP(B418,'COMPTAGE 3'!B:M,12,FALSE)</f>
        <v>#N/A</v>
      </c>
    </row>
    <row r="419" spans="2:13" ht="20.100000000000001" customHeight="1" x14ac:dyDescent="0.25">
      <c r="B419" s="30" t="s">
        <v>1422</v>
      </c>
      <c r="C419" s="16" t="str">
        <f>IFERROR(VLOOKUP(B419,'BASE INCADEA'!A:D,2,FALSE),"Non référencé")</f>
        <v>041204</v>
      </c>
      <c r="D419" s="16" t="str">
        <f>IFERROR(VLOOKUP(C419,'BASE INCADEA'!B:E,2,FALSE),"Non référencé")</f>
        <v>100</v>
      </c>
      <c r="E419" s="31" t="s">
        <v>1404</v>
      </c>
      <c r="F419" s="31">
        <v>5</v>
      </c>
      <c r="G419" s="14" t="str">
        <f>IF(F419*1=D419*1,"Quantité OK",IF(D419*1&lt;F419*1,"Ecart positif","Ecart négatif")&amp;" "&amp;IF(C419*1=E419*1,"","- Article déclassé"))</f>
        <v xml:space="preserve">Ecart négatif </v>
      </c>
      <c r="I419" s="18">
        <f>VLOOKUP('CODE A BARRE'!B1797,'COMPTAGE 2'!B:K,8,FALSE)</f>
        <v>0</v>
      </c>
      <c r="J419" s="9">
        <f>VLOOKUP('CODE A BARRE'!B1797,'COMPTAGE 2'!B:K,9,FALSE)</f>
        <v>0</v>
      </c>
      <c r="K419" s="18">
        <f>VLOOKUP('CODE A BARRE'!B1797,'COMPTAGE 2'!B:K,10,FALSE)</f>
        <v>0</v>
      </c>
      <c r="L419" s="10" t="e">
        <f>VLOOKUP(B419,'COMPTAGE 3'!B:M,11,FALSE)</f>
        <v>#N/A</v>
      </c>
      <c r="M419" s="20" t="e">
        <f>VLOOKUP(B419,'COMPTAGE 3'!B:M,12,FALSE)</f>
        <v>#N/A</v>
      </c>
    </row>
    <row r="420" spans="2:13" ht="20.100000000000001" customHeight="1" x14ac:dyDescent="0.25">
      <c r="B420" s="30" t="s">
        <v>1424</v>
      </c>
      <c r="C420" s="16" t="str">
        <f>IFERROR(VLOOKUP(B420,'BASE INCADEA'!A:D,2,FALSE),"Non référencé")</f>
        <v>010505</v>
      </c>
      <c r="D420" s="16" t="str">
        <f>IFERROR(VLOOKUP(C420,'BASE INCADEA'!B:E,2,FALSE),"Non référencé")</f>
        <v>3</v>
      </c>
      <c r="E420" s="31" t="s">
        <v>790</v>
      </c>
      <c r="F420" s="31">
        <v>9</v>
      </c>
      <c r="G420" s="14" t="str">
        <f>IF(F420*1=D420*1,"Quantité OK",IF(D420*1&lt;F420*1,"Ecart positif","Ecart négatif")&amp;" "&amp;IF(C420*1=E420*1,"","- Article déclassé"))</f>
        <v xml:space="preserve">Ecart positif </v>
      </c>
      <c r="I420" s="18" t="str">
        <f>VLOOKUP('CODE A BARRE'!B113,'COMPTAGE 2'!B:K,8,FALSE)</f>
        <v>Non référencé</v>
      </c>
      <c r="J420" s="9">
        <f>VLOOKUP('CODE A BARRE'!B113,'COMPTAGE 2'!B:K,9,FALSE)</f>
        <v>0</v>
      </c>
      <c r="K420" s="18" t="e">
        <f>VLOOKUP('CODE A BARRE'!B113,'COMPTAGE 2'!B:K,10,FALSE)</f>
        <v>#VALUE!</v>
      </c>
      <c r="L420" s="10" t="e">
        <f>VLOOKUP(B420,'COMPTAGE 3'!B:M,11,FALSE)</f>
        <v>#N/A</v>
      </c>
      <c r="M420" s="20" t="e">
        <f>VLOOKUP(B420,'COMPTAGE 3'!B:M,12,FALSE)</f>
        <v>#N/A</v>
      </c>
    </row>
    <row r="421" spans="2:13" ht="20.100000000000001" customHeight="1" x14ac:dyDescent="0.25">
      <c r="B421" s="30" t="s">
        <v>1425</v>
      </c>
      <c r="C421" s="16" t="str">
        <f>IFERROR(VLOOKUP(B421,'BASE INCADEA'!A:D,2,FALSE),"Non référencé")</f>
        <v>011103</v>
      </c>
      <c r="D421" s="16" t="str">
        <f>IFERROR(VLOOKUP(C421,'BASE INCADEA'!B:E,2,FALSE),"Non référencé")</f>
        <v>3</v>
      </c>
      <c r="E421" s="31" t="s">
        <v>923</v>
      </c>
      <c r="F421" s="31">
        <v>8</v>
      </c>
      <c r="G421" s="14" t="str">
        <f>IF(F421*1=D421*1,"Quantité OK",IF(D421*1&lt;F421*1,"Ecart positif","Ecart négatif")&amp;" "&amp;IF(C421*1=E421*1,"","- Article déclassé"))</f>
        <v xml:space="preserve">Ecart positif </v>
      </c>
      <c r="I421" s="18" t="str">
        <f>VLOOKUP('CODE A BARRE'!B203,'COMPTAGE 2'!B:K,8,FALSE)</f>
        <v/>
      </c>
      <c r="J421" s="9">
        <f>VLOOKUP('CODE A BARRE'!B203,'COMPTAGE 2'!B:K,9,FALSE)</f>
        <v>0</v>
      </c>
      <c r="K421" s="18" t="e">
        <f>VLOOKUP('CODE A BARRE'!B203,'COMPTAGE 2'!B:K,10,FALSE)</f>
        <v>#VALUE!</v>
      </c>
      <c r="L421" s="10" t="e">
        <f>VLOOKUP(B421,'COMPTAGE 3'!B:M,11,FALSE)</f>
        <v>#N/A</v>
      </c>
      <c r="M421" s="20" t="e">
        <f>VLOOKUP(B421,'COMPTAGE 3'!B:M,12,FALSE)</f>
        <v>#N/A</v>
      </c>
    </row>
    <row r="422" spans="2:13" ht="20.100000000000001" customHeight="1" x14ac:dyDescent="0.25">
      <c r="B422" s="30" t="s">
        <v>1427</v>
      </c>
      <c r="C422" s="16" t="str">
        <f>IFERROR(VLOOKUP(B422,'BASE INCADEA'!A:D,2,FALSE),"Non référencé")</f>
        <v>010905</v>
      </c>
      <c r="D422" s="16" t="str">
        <f>IFERROR(VLOOKUP(C422,'BASE INCADEA'!B:E,2,FALSE),"Non référencé")</f>
        <v>1</v>
      </c>
      <c r="E422" s="31" t="s">
        <v>793</v>
      </c>
      <c r="F422" s="31">
        <v>4</v>
      </c>
      <c r="G422" s="14" t="str">
        <f>IF(F422*1=D422*1,"Quantité OK",IF(D422*1&lt;F422*1,"Ecart positif","Ecart négatif")&amp;" "&amp;IF(C422*1=E422*1,"","- Article déclassé"))</f>
        <v xml:space="preserve">Ecart positif </v>
      </c>
      <c r="I422" s="18" t="str">
        <f>VLOOKUP('CODE A BARRE'!B177,'COMPTAGE 2'!B:K,8,FALSE)</f>
        <v/>
      </c>
      <c r="J422" s="9">
        <f>VLOOKUP('CODE A BARRE'!B177,'COMPTAGE 2'!B:K,9,FALSE)</f>
        <v>0</v>
      </c>
      <c r="K422" s="18" t="e">
        <f>VLOOKUP('CODE A BARRE'!B177,'COMPTAGE 2'!B:K,10,FALSE)</f>
        <v>#VALUE!</v>
      </c>
      <c r="L422" s="10" t="e">
        <f>VLOOKUP(B422,'COMPTAGE 3'!B:M,11,FALSE)</f>
        <v>#N/A</v>
      </c>
      <c r="M422" s="20" t="e">
        <f>VLOOKUP(B422,'COMPTAGE 3'!B:M,12,FALSE)</f>
        <v>#N/A</v>
      </c>
    </row>
    <row r="423" spans="2:13" ht="20.100000000000001" customHeight="1" x14ac:dyDescent="0.25">
      <c r="B423" s="30" t="s">
        <v>1428</v>
      </c>
      <c r="C423" s="16" t="str">
        <f>IFERROR(VLOOKUP(B423,'BASE INCADEA'!A:D,2,FALSE),"Non référencé")</f>
        <v>011304</v>
      </c>
      <c r="D423" s="16" t="str">
        <f>IFERROR(VLOOKUP(C423,'BASE INCADEA'!B:E,2,FALSE),"Non référencé")</f>
        <v>1</v>
      </c>
      <c r="E423" s="31" t="s">
        <v>614</v>
      </c>
      <c r="F423" s="31">
        <v>2</v>
      </c>
      <c r="G423" s="14" t="str">
        <f>IF(F423*1=D423*1,"Quantité OK",IF(D423*1&lt;F423*1,"Ecart positif","Ecart négatif")&amp;" "&amp;IF(C423*1=E423*1,"","- Article déclassé"))</f>
        <v xml:space="preserve">Ecart positif </v>
      </c>
      <c r="I423" s="18" t="str">
        <f>VLOOKUP('CODE A BARRE'!B239,'COMPTAGE 2'!B:K,8,FALSE)</f>
        <v/>
      </c>
      <c r="J423" s="9">
        <f>VLOOKUP('CODE A BARRE'!B239,'COMPTAGE 2'!B:K,9,FALSE)</f>
        <v>0</v>
      </c>
      <c r="K423" s="18" t="e">
        <f>VLOOKUP('CODE A BARRE'!B239,'COMPTAGE 2'!B:K,10,FALSE)</f>
        <v>#VALUE!</v>
      </c>
      <c r="L423" s="10" t="e">
        <f>VLOOKUP(B423,'COMPTAGE 3'!B:M,11,FALSE)</f>
        <v>#N/A</v>
      </c>
      <c r="M423" s="20" t="e">
        <f>VLOOKUP(B423,'COMPTAGE 3'!B:M,12,FALSE)</f>
        <v>#N/A</v>
      </c>
    </row>
    <row r="424" spans="2:13" ht="20.100000000000001" customHeight="1" x14ac:dyDescent="0.25">
      <c r="B424" s="30" t="s">
        <v>1430</v>
      </c>
      <c r="C424" s="16" t="str">
        <f>IFERROR(VLOOKUP(B424,'BASE INCADEA'!A:D,2,FALSE),"Non référencé")</f>
        <v>010904</v>
      </c>
      <c r="D424" s="16" t="str">
        <f>IFERROR(VLOOKUP(C424,'BASE INCADEA'!B:E,2,FALSE),"Non référencé")</f>
        <v>41</v>
      </c>
      <c r="E424" s="31" t="s">
        <v>120</v>
      </c>
      <c r="F424" s="31">
        <v>2</v>
      </c>
      <c r="G424" s="14" t="str">
        <f>IF(F424*1=D424*1,"Quantité OK",IF(D424*1&lt;F424*1,"Ecart positif","Ecart négatif")&amp;" "&amp;IF(C424*1=E424*1,"","- Article déclassé"))</f>
        <v xml:space="preserve">Ecart négatif </v>
      </c>
      <c r="I424" s="18" t="str">
        <f>VLOOKUP('CODE A BARRE'!B172,'COMPTAGE 2'!B:K,8,FALSE)</f>
        <v/>
      </c>
      <c r="J424" s="9">
        <f>VLOOKUP('CODE A BARRE'!B172,'COMPTAGE 2'!B:K,9,FALSE)</f>
        <v>0</v>
      </c>
      <c r="K424" s="18" t="e">
        <f>VLOOKUP('CODE A BARRE'!B172,'COMPTAGE 2'!B:K,10,FALSE)</f>
        <v>#VALUE!</v>
      </c>
      <c r="L424" s="10" t="e">
        <f>VLOOKUP(B424,'COMPTAGE 3'!B:M,11,FALSE)</f>
        <v>#N/A</v>
      </c>
      <c r="M424" s="20" t="e">
        <f>VLOOKUP(B424,'COMPTAGE 3'!B:M,12,FALSE)</f>
        <v>#N/A</v>
      </c>
    </row>
    <row r="425" spans="2:13" ht="20.100000000000001" customHeight="1" x14ac:dyDescent="0.25">
      <c r="B425" s="30" t="s">
        <v>1432</v>
      </c>
      <c r="C425" s="16" t="str">
        <f>IFERROR(VLOOKUP(B425,'BASE INCADEA'!A:D,2,FALSE),"Non référencé")</f>
        <v>011301</v>
      </c>
      <c r="D425" s="16" t="str">
        <f>IFERROR(VLOOKUP(C425,'BASE INCADEA'!B:E,2,FALSE),"Non référencé")</f>
        <v>6</v>
      </c>
      <c r="E425" s="31" t="s">
        <v>999</v>
      </c>
      <c r="F425" s="31">
        <v>8</v>
      </c>
      <c r="G425" s="14" t="str">
        <f>IF(F425*1=D425*1,"Quantité OK",IF(D425*1&lt;F425*1,"Ecart positif","Ecart négatif")&amp;" "&amp;IF(C425*1=E425*1,"","- Article déclassé"))</f>
        <v xml:space="preserve">Ecart positif </v>
      </c>
      <c r="I425" s="18" t="str">
        <f>VLOOKUP('CODE A BARRE'!B227,'COMPTAGE 2'!B:K,8,FALSE)</f>
        <v/>
      </c>
      <c r="J425" s="9">
        <f>VLOOKUP('CODE A BARRE'!B227,'COMPTAGE 2'!B:K,9,FALSE)</f>
        <v>0</v>
      </c>
      <c r="K425" s="18" t="e">
        <f>VLOOKUP('CODE A BARRE'!B227,'COMPTAGE 2'!B:K,10,FALSE)</f>
        <v>#VALUE!</v>
      </c>
      <c r="L425" s="10" t="e">
        <f>VLOOKUP(B425,'COMPTAGE 3'!B:M,11,FALSE)</f>
        <v>#N/A</v>
      </c>
      <c r="M425" s="20" t="e">
        <f>VLOOKUP(B425,'COMPTAGE 3'!B:M,12,FALSE)</f>
        <v>#N/A</v>
      </c>
    </row>
    <row r="426" spans="2:13" ht="20.100000000000001" customHeight="1" x14ac:dyDescent="0.25">
      <c r="B426" s="30" t="s">
        <v>1434</v>
      </c>
      <c r="C426" s="16" t="str">
        <f>IFERROR(VLOOKUP(B426,'BASE INCADEA'!A:D,2,FALSE),"Non référencé")</f>
        <v>010503</v>
      </c>
      <c r="D426" s="16" t="str">
        <f>IFERROR(VLOOKUP(C426,'BASE INCADEA'!B:E,2,FALSE),"Non référencé")</f>
        <v>1</v>
      </c>
      <c r="E426" s="31" t="s">
        <v>957</v>
      </c>
      <c r="F426" s="31">
        <v>7</v>
      </c>
      <c r="G426" s="14" t="str">
        <f>IF(F426*1=D426*1,"Quantité OK",IF(D426*1&lt;F426*1,"Ecart positif","Ecart négatif")&amp;" "&amp;IF(C426*1=E426*1,"","- Article déclassé"))</f>
        <v xml:space="preserve">Ecart positif </v>
      </c>
      <c r="I426" s="18" t="str">
        <f>VLOOKUP('CODE A BARRE'!B107,'COMPTAGE 2'!B:K,8,FALSE)</f>
        <v>010702</v>
      </c>
      <c r="J426" s="9">
        <f>VLOOKUP('CODE A BARRE'!B107,'COMPTAGE 2'!B:K,9,FALSE)</f>
        <v>0</v>
      </c>
      <c r="K426" s="18" t="str">
        <f>VLOOKUP('CODE A BARRE'!B107,'COMPTAGE 2'!B:K,10,FALSE)</f>
        <v xml:space="preserve">Ecart négatif </v>
      </c>
      <c r="L426" s="10" t="e">
        <f>VLOOKUP(B426,'COMPTAGE 3'!B:M,11,FALSE)</f>
        <v>#N/A</v>
      </c>
      <c r="M426" s="20" t="e">
        <f>VLOOKUP(B426,'COMPTAGE 3'!B:M,12,FALSE)</f>
        <v>#N/A</v>
      </c>
    </row>
    <row r="427" spans="2:13" ht="20.100000000000001" customHeight="1" x14ac:dyDescent="0.25">
      <c r="B427" s="30" t="s">
        <v>1438</v>
      </c>
      <c r="C427" s="16" t="str">
        <f>IFERROR(VLOOKUP(B427,'BASE INCADEA'!A:D,2,FALSE),"Non référencé")</f>
        <v>016404</v>
      </c>
      <c r="D427" s="16" t="str">
        <f>IFERROR(VLOOKUP(C427,'BASE INCADEA'!B:E,2,FALSE),"Non référencé")</f>
        <v>3</v>
      </c>
      <c r="E427" s="31" t="s">
        <v>647</v>
      </c>
      <c r="F427" s="31">
        <v>2</v>
      </c>
      <c r="G427" s="14" t="str">
        <f>IF(F427*1=D427*1,"Quantité OK",IF(D427*1&lt;F427*1,"Ecart positif","Ecart négatif")&amp;" "&amp;IF(C427*1=E427*1,"","- Article déclassé"))</f>
        <v xml:space="preserve">Ecart négatif </v>
      </c>
      <c r="I427" s="18" t="str">
        <f>VLOOKUP('CODE A BARRE'!B529,'COMPTAGE 2'!B:K,8,FALSE)</f>
        <v/>
      </c>
      <c r="J427" s="9">
        <f>VLOOKUP('CODE A BARRE'!B529,'COMPTAGE 2'!B:K,9,FALSE)</f>
        <v>0</v>
      </c>
      <c r="K427" s="18" t="e">
        <f>VLOOKUP('CODE A BARRE'!B529,'COMPTAGE 2'!B:K,10,FALSE)</f>
        <v>#VALUE!</v>
      </c>
      <c r="L427" s="10" t="e">
        <f>VLOOKUP(B427,'COMPTAGE 3'!B:M,11,FALSE)</f>
        <v>#N/A</v>
      </c>
      <c r="M427" s="20" t="e">
        <f>VLOOKUP(B427,'COMPTAGE 3'!B:M,12,FALSE)</f>
        <v>#N/A</v>
      </c>
    </row>
    <row r="428" spans="2:13" ht="20.100000000000001" customHeight="1" x14ac:dyDescent="0.25">
      <c r="B428" s="30" t="s">
        <v>1440</v>
      </c>
      <c r="C428" s="16" t="str">
        <f>IFERROR(VLOOKUP(B428,'BASE INCADEA'!A:D,2,FALSE),"Non référencé")</f>
        <v>031405</v>
      </c>
      <c r="D428" s="16" t="str">
        <f>IFERROR(VLOOKUP(C428,'BASE INCADEA'!B:E,2,FALSE),"Non référencé")</f>
        <v>10</v>
      </c>
      <c r="E428" s="31" t="s">
        <v>330</v>
      </c>
      <c r="F428" s="31">
        <v>32</v>
      </c>
      <c r="G428" s="14" t="str">
        <f>IF(F428*1=D428*1,"Quantité OK",IF(D428*1&lt;F428*1,"Ecart positif","Ecart négatif")&amp;" "&amp;IF(C428*1=E428*1,"","- Article déclassé"))</f>
        <v xml:space="preserve">Ecart positif </v>
      </c>
      <c r="I428" s="18">
        <f>VLOOKUP('CODE A BARRE'!B1369,'COMPTAGE 2'!B:K,8,FALSE)</f>
        <v>0</v>
      </c>
      <c r="J428" s="9">
        <f>VLOOKUP('CODE A BARRE'!B1369,'COMPTAGE 2'!B:K,9,FALSE)</f>
        <v>0</v>
      </c>
      <c r="K428" s="18">
        <f>VLOOKUP('CODE A BARRE'!B1369,'COMPTAGE 2'!B:K,10,FALSE)</f>
        <v>0</v>
      </c>
      <c r="L428" s="10" t="e">
        <f>VLOOKUP(B428,'COMPTAGE 3'!B:M,11,FALSE)</f>
        <v>#N/A</v>
      </c>
      <c r="M428" s="20" t="e">
        <f>VLOOKUP(B428,'COMPTAGE 3'!B:M,12,FALSE)</f>
        <v>#N/A</v>
      </c>
    </row>
    <row r="429" spans="2:13" ht="20.100000000000001" customHeight="1" x14ac:dyDescent="0.25">
      <c r="B429" s="30" t="s">
        <v>1442</v>
      </c>
      <c r="C429" s="16" t="str">
        <f>IFERROR(VLOOKUP(B429,'BASE INCADEA'!A:D,2,FALSE),"Non référencé")</f>
        <v>010605</v>
      </c>
      <c r="D429" s="16" t="str">
        <f>IFERROR(VLOOKUP(C429,'BASE INCADEA'!B:E,2,FALSE),"Non référencé")</f>
        <v>2</v>
      </c>
      <c r="E429" s="31" t="s">
        <v>1064</v>
      </c>
      <c r="F429" s="31">
        <v>14</v>
      </c>
      <c r="G429" s="14" t="str">
        <f>IF(F429*1=D429*1,"Quantité OK",IF(D429*1&lt;F429*1,"Ecart positif","Ecart négatif")&amp;" "&amp;IF(C429*1=E429*1,"","- Article déclassé"))</f>
        <v xml:space="preserve">Ecart positif </v>
      </c>
      <c r="I429" s="18" t="str">
        <f>VLOOKUP('CODE A BARRE'!B132,'COMPTAGE 2'!B:K,8,FALSE)</f>
        <v/>
      </c>
      <c r="J429" s="9">
        <f>VLOOKUP('CODE A BARRE'!B132,'COMPTAGE 2'!B:K,9,FALSE)</f>
        <v>0</v>
      </c>
      <c r="K429" s="18" t="e">
        <f>VLOOKUP('CODE A BARRE'!B132,'COMPTAGE 2'!B:K,10,FALSE)</f>
        <v>#VALUE!</v>
      </c>
      <c r="L429" s="10" t="e">
        <f>VLOOKUP(B429,'COMPTAGE 3'!B:M,11,FALSE)</f>
        <v>#N/A</v>
      </c>
      <c r="M429" s="20" t="e">
        <f>VLOOKUP(B429,'COMPTAGE 3'!B:M,12,FALSE)</f>
        <v>#N/A</v>
      </c>
    </row>
    <row r="430" spans="2:13" ht="20.100000000000001" customHeight="1" x14ac:dyDescent="0.25">
      <c r="B430" s="30" t="s">
        <v>1444</v>
      </c>
      <c r="C430" s="16" t="str">
        <f>IFERROR(VLOOKUP(B430,'BASE INCADEA'!A:D,2,FALSE),"Non référencé")</f>
        <v>025303</v>
      </c>
      <c r="D430" s="16" t="str">
        <f>IFERROR(VLOOKUP(C430,'BASE INCADEA'!B:E,2,FALSE),"Non référencé")</f>
        <v>1</v>
      </c>
      <c r="E430" s="31" t="s">
        <v>1399</v>
      </c>
      <c r="F430" s="31">
        <v>2</v>
      </c>
      <c r="G430" s="14" t="str">
        <f>IF(F430*1=D430*1,"Quantité OK",IF(D430*1&lt;F430*1,"Ecart positif","Ecart négatif")&amp;" "&amp;IF(C430*1=E430*1,"","- Article déclassé"))</f>
        <v xml:space="preserve">Ecart positif </v>
      </c>
      <c r="I430" s="18">
        <f>VLOOKUP('CODE A BARRE'!B1001,'COMPTAGE 2'!B:K,8,FALSE)</f>
        <v>0</v>
      </c>
      <c r="J430" s="9">
        <f>VLOOKUP('CODE A BARRE'!B1001,'COMPTAGE 2'!B:K,9,FALSE)</f>
        <v>0</v>
      </c>
      <c r="K430" s="18">
        <f>VLOOKUP('CODE A BARRE'!B1001,'COMPTAGE 2'!B:K,10,FALSE)</f>
        <v>0</v>
      </c>
      <c r="L430" s="10" t="e">
        <f>VLOOKUP(B430,'COMPTAGE 3'!B:M,11,FALSE)</f>
        <v>#N/A</v>
      </c>
      <c r="M430" s="20" t="e">
        <f>VLOOKUP(B430,'COMPTAGE 3'!B:M,12,FALSE)</f>
        <v>#N/A</v>
      </c>
    </row>
    <row r="431" spans="2:13" ht="20.100000000000001" customHeight="1" x14ac:dyDescent="0.25">
      <c r="B431" s="30" t="s">
        <v>1448</v>
      </c>
      <c r="C431" s="16" t="str">
        <f>IFERROR(VLOOKUP(B431,'BASE INCADEA'!A:D,2,FALSE),"Non référencé")</f>
        <v>011303</v>
      </c>
      <c r="D431" s="16" t="str">
        <f>IFERROR(VLOOKUP(C431,'BASE INCADEA'!B:E,2,FALSE),"Non référencé")</f>
        <v>15</v>
      </c>
      <c r="E431" s="31" t="s">
        <v>769</v>
      </c>
      <c r="F431" s="31">
        <v>3</v>
      </c>
      <c r="G431" s="14" t="str">
        <f>IF(F431*1=D431*1,"Quantité OK",IF(D431*1&lt;F431*1,"Ecart positif","Ecart négatif")&amp;" "&amp;IF(C431*1=E431*1,"","- Article déclassé"))</f>
        <v xml:space="preserve">Ecart négatif </v>
      </c>
      <c r="I431" s="18" t="str">
        <f>VLOOKUP('CODE A BARRE'!B233,'COMPTAGE 2'!B:K,8,FALSE)</f>
        <v/>
      </c>
      <c r="J431" s="9">
        <f>VLOOKUP('CODE A BARRE'!B233,'COMPTAGE 2'!B:K,9,FALSE)</f>
        <v>0</v>
      </c>
      <c r="K431" s="18" t="e">
        <f>VLOOKUP('CODE A BARRE'!B233,'COMPTAGE 2'!B:K,10,FALSE)</f>
        <v>#VALUE!</v>
      </c>
      <c r="L431" s="10" t="e">
        <f>VLOOKUP(B431,'COMPTAGE 3'!B:M,11,FALSE)</f>
        <v>#N/A</v>
      </c>
      <c r="M431" s="20" t="e">
        <f>VLOOKUP(B431,'COMPTAGE 3'!B:M,12,FALSE)</f>
        <v>#N/A</v>
      </c>
    </row>
    <row r="432" spans="2:13" ht="20.100000000000001" customHeight="1" x14ac:dyDescent="0.25">
      <c r="B432" s="30" t="s">
        <v>1455</v>
      </c>
      <c r="C432" s="16" t="str">
        <f>IFERROR(VLOOKUP(B432,'BASE INCADEA'!A:D,2,FALSE),"Non référencé")</f>
        <v>010105</v>
      </c>
      <c r="D432" s="16" t="str">
        <f>IFERROR(VLOOKUP(C432,'BASE INCADEA'!B:E,2,FALSE),"Non référencé")</f>
        <v>1</v>
      </c>
      <c r="E432" s="31" t="s">
        <v>717</v>
      </c>
      <c r="F432" s="31">
        <v>14</v>
      </c>
      <c r="G432" s="14" t="str">
        <f>IF(F432*1=D432*1,"Quantité OK",IF(D432*1&lt;F432*1,"Ecart positif","Ecart négatif")&amp;" "&amp;IF(C432*1=E432*1,"","- Article déclassé"))</f>
        <v xml:space="preserve">Ecart positif </v>
      </c>
      <c r="I432" s="18" t="str">
        <f>VLOOKUP('CODE A BARRE'!B31,'COMPTAGE 2'!B:K,8,FALSE)</f>
        <v>044701</v>
      </c>
      <c r="J432" s="9">
        <f>VLOOKUP('CODE A BARRE'!B31,'COMPTAGE 2'!B:K,9,FALSE)</f>
        <v>0</v>
      </c>
      <c r="K432" s="18" t="str">
        <f>VLOOKUP('CODE A BARRE'!B31,'COMPTAGE 2'!B:K,10,FALSE)</f>
        <v xml:space="preserve">Ecart négatif </v>
      </c>
      <c r="L432" s="10" t="e">
        <f>VLOOKUP(B432,'COMPTAGE 3'!B:M,11,FALSE)</f>
        <v>#N/A</v>
      </c>
      <c r="M432" s="20" t="e">
        <f>VLOOKUP(B432,'COMPTAGE 3'!B:M,12,FALSE)</f>
        <v>#N/A</v>
      </c>
    </row>
    <row r="433" spans="2:13" ht="20.100000000000001" customHeight="1" x14ac:dyDescent="0.25">
      <c r="B433" s="30" t="s">
        <v>1457</v>
      </c>
      <c r="C433" s="16" t="str">
        <f>IFERROR(VLOOKUP(B433,'BASE INCADEA'!A:D,2,FALSE),"Non référencé")</f>
        <v>010103</v>
      </c>
      <c r="D433" s="16" t="str">
        <f>IFERROR(VLOOKUP(C433,'BASE INCADEA'!B:E,2,FALSE),"Non référencé")</f>
        <v>12</v>
      </c>
      <c r="E433" s="31" t="s">
        <v>203</v>
      </c>
      <c r="F433" s="31">
        <v>4</v>
      </c>
      <c r="G433" s="14" t="str">
        <f>IF(F433*1=D433*1,"Quantité OK",IF(D433*1&lt;F433*1,"Ecart positif","Ecart négatif")&amp;" "&amp;IF(C433*1=E433*1,"","- Article déclassé"))</f>
        <v>Ecart négatif - Article déclassé</v>
      </c>
      <c r="I433" s="18" t="str">
        <f>VLOOKUP('CODE A BARRE'!B27,'COMPTAGE 2'!B:K,8,FALSE)</f>
        <v>016403</v>
      </c>
      <c r="J433" s="9">
        <f>VLOOKUP('CODE A BARRE'!B27,'COMPTAGE 2'!B:K,9,FALSE)</f>
        <v>0</v>
      </c>
      <c r="K433" s="18" t="str">
        <f>VLOOKUP('CODE A BARRE'!B27,'COMPTAGE 2'!B:K,10,FALSE)</f>
        <v xml:space="preserve">Ecart négatif </v>
      </c>
      <c r="L433" s="10" t="e">
        <f>VLOOKUP(B433,'COMPTAGE 3'!B:M,11,FALSE)</f>
        <v>#N/A</v>
      </c>
      <c r="M433" s="20" t="e">
        <f>VLOOKUP(B433,'COMPTAGE 3'!B:M,12,FALSE)</f>
        <v>#N/A</v>
      </c>
    </row>
    <row r="434" spans="2:13" ht="20.100000000000001" customHeight="1" x14ac:dyDescent="0.25">
      <c r="B434" s="30" t="s">
        <v>1458</v>
      </c>
      <c r="C434" s="16" t="str">
        <f>IFERROR(VLOOKUP(B434,'BASE INCADEA'!A:D,2,FALSE),"Non référencé")</f>
        <v>010301</v>
      </c>
      <c r="D434" s="16" t="str">
        <f>IFERROR(VLOOKUP(C434,'BASE INCADEA'!B:E,2,FALSE),"Non référencé")</f>
        <v>11</v>
      </c>
      <c r="E434" s="31" t="s">
        <v>676</v>
      </c>
      <c r="F434" s="31">
        <v>17</v>
      </c>
      <c r="G434" s="14" t="str">
        <f>IF(F434*1=D434*1,"Quantité OK",IF(D434*1&lt;F434*1,"Ecart positif","Ecart négatif")&amp;" "&amp;IF(C434*1=E434*1,"","- Article déclassé"))</f>
        <v xml:space="preserve">Ecart positif </v>
      </c>
      <c r="I434" s="18" t="str">
        <f>VLOOKUP('CODE A BARRE'!B56,'COMPTAGE 2'!B:K,8,FALSE)</f>
        <v>024805</v>
      </c>
      <c r="J434" s="9">
        <f>VLOOKUP('CODE A BARRE'!B56,'COMPTAGE 2'!B:K,9,FALSE)</f>
        <v>0</v>
      </c>
      <c r="K434" s="18" t="str">
        <f>VLOOKUP('CODE A BARRE'!B56,'COMPTAGE 2'!B:K,10,FALSE)</f>
        <v xml:space="preserve">Ecart négatif </v>
      </c>
      <c r="L434" s="10" t="e">
        <f>VLOOKUP(B434,'COMPTAGE 3'!B:M,11,FALSE)</f>
        <v>#N/A</v>
      </c>
      <c r="M434" s="20" t="e">
        <f>VLOOKUP(B434,'COMPTAGE 3'!B:M,12,FALSE)</f>
        <v>#N/A</v>
      </c>
    </row>
    <row r="435" spans="2:13" ht="20.100000000000001" customHeight="1" x14ac:dyDescent="0.25">
      <c r="B435" s="30" t="s">
        <v>1460</v>
      </c>
      <c r="C435" s="16" t="str">
        <f>IFERROR(VLOOKUP(B435,'BASE INCADEA'!A:D,2,FALSE),"Non référencé")</f>
        <v>011902</v>
      </c>
      <c r="D435" s="16" t="str">
        <f>IFERROR(VLOOKUP(C435,'BASE INCADEA'!B:E,2,FALSE),"Non référencé")</f>
        <v>3</v>
      </c>
      <c r="E435" s="31" t="s">
        <v>1461</v>
      </c>
      <c r="F435" s="31">
        <v>3</v>
      </c>
      <c r="G435" s="14" t="str">
        <f>IF(F435*1=D435*1,"Quantité OK",IF(D435*1&lt;F435*1,"Ecart positif","Ecart négatif")&amp;" "&amp;IF(C435*1=E435*1,"","- Article déclassé"))</f>
        <v>Quantité OK</v>
      </c>
      <c r="I435" s="18" t="str">
        <f>VLOOKUP('CODE A BARRE'!B290,'COMPTAGE 2'!B:K,8,FALSE)</f>
        <v/>
      </c>
      <c r="J435" s="9">
        <f>VLOOKUP('CODE A BARRE'!B290,'COMPTAGE 2'!B:K,9,FALSE)</f>
        <v>0</v>
      </c>
      <c r="K435" s="18" t="e">
        <f>VLOOKUP('CODE A BARRE'!B290,'COMPTAGE 2'!B:K,10,FALSE)</f>
        <v>#VALUE!</v>
      </c>
      <c r="L435" s="10" t="e">
        <f>VLOOKUP(B435,'COMPTAGE 3'!B:M,11,FALSE)</f>
        <v>#N/A</v>
      </c>
      <c r="M435" s="20" t="e">
        <f>VLOOKUP(B435,'COMPTAGE 3'!B:M,12,FALSE)</f>
        <v>#N/A</v>
      </c>
    </row>
    <row r="436" spans="2:13" ht="20.100000000000001" customHeight="1" x14ac:dyDescent="0.25">
      <c r="B436" s="30" t="s">
        <v>1463</v>
      </c>
      <c r="C436" s="16" t="str">
        <f>IFERROR(VLOOKUP(B436,'BASE INCADEA'!A:D,2,FALSE),"Non référencé")</f>
        <v>033706</v>
      </c>
      <c r="D436" s="16" t="str">
        <f>IFERROR(VLOOKUP(C436,'BASE INCADEA'!B:E,2,FALSE),"Non référencé")</f>
        <v>1</v>
      </c>
      <c r="E436" s="31" t="s">
        <v>1366</v>
      </c>
      <c r="F436" s="31">
        <v>2</v>
      </c>
      <c r="G436" s="14" t="str">
        <f>IF(F436*1=D436*1,"Quantité OK",IF(D436*1&lt;F436*1,"Ecart positif","Ecart négatif")&amp;" "&amp;IF(C436*1=E436*1,"","- Article déclassé"))</f>
        <v xml:space="preserve">Ecart positif </v>
      </c>
      <c r="I436" s="18">
        <f>VLOOKUP('CODE A BARRE'!B1404,'COMPTAGE 2'!B:K,8,FALSE)</f>
        <v>0</v>
      </c>
      <c r="J436" s="9">
        <f>VLOOKUP('CODE A BARRE'!B1404,'COMPTAGE 2'!B:K,9,FALSE)</f>
        <v>0</v>
      </c>
      <c r="K436" s="18">
        <f>VLOOKUP('CODE A BARRE'!B1404,'COMPTAGE 2'!B:K,10,FALSE)</f>
        <v>0</v>
      </c>
      <c r="L436" s="10" t="e">
        <f>VLOOKUP(B436,'COMPTAGE 3'!B:M,11,FALSE)</f>
        <v>#N/A</v>
      </c>
      <c r="M436" s="20" t="e">
        <f>VLOOKUP(B436,'COMPTAGE 3'!B:M,12,FALSE)</f>
        <v>#N/A</v>
      </c>
    </row>
    <row r="437" spans="2:13" ht="20.100000000000001" customHeight="1" x14ac:dyDescent="0.25">
      <c r="B437" s="30" t="s">
        <v>6160</v>
      </c>
      <c r="C437" s="16" t="str">
        <f>IFERROR(VLOOKUP(B437,'BASE INCADEA'!A:D,2,FALSE),"Non référencé")</f>
        <v>Non référencé</v>
      </c>
      <c r="D437" s="16" t="str">
        <f>IFERROR(VLOOKUP(C437,'BASE INCADEA'!B:E,2,FALSE),"Non référencé")</f>
        <v>Non référencé</v>
      </c>
      <c r="E437" s="31" t="s">
        <v>1075</v>
      </c>
      <c r="F437" s="31">
        <v>2</v>
      </c>
      <c r="G437" s="14" t="e">
        <f>IF(F437*1=D437*1,"Quantité OK",IF(D437*1&lt;F437*1,"Ecart positif","Ecart négatif")&amp;" "&amp;IF(C437*1=E437*1,"","- Article déclassé"))</f>
        <v>#VALUE!</v>
      </c>
      <c r="I437" s="18" t="str">
        <f>VLOOKUP('CODE A BARRE'!B644,'COMPTAGE 2'!B:K,8,FALSE)</f>
        <v/>
      </c>
      <c r="J437" s="9">
        <f>VLOOKUP('CODE A BARRE'!B644,'COMPTAGE 2'!B:K,9,FALSE)</f>
        <v>0</v>
      </c>
      <c r="K437" s="18" t="e">
        <f>VLOOKUP('CODE A BARRE'!B644,'COMPTAGE 2'!B:K,10,FALSE)</f>
        <v>#VALUE!</v>
      </c>
      <c r="L437" s="10" t="e">
        <f>VLOOKUP(B437,'COMPTAGE 3'!B:M,11,FALSE)</f>
        <v>#N/A</v>
      </c>
      <c r="M437" s="20" t="e">
        <f>VLOOKUP(B437,'COMPTAGE 3'!B:M,12,FALSE)</f>
        <v>#N/A</v>
      </c>
    </row>
    <row r="438" spans="2:13" ht="20.100000000000001" customHeight="1" x14ac:dyDescent="0.25">
      <c r="B438" s="30" t="s">
        <v>1465</v>
      </c>
      <c r="C438" s="16" t="str">
        <f>IFERROR(VLOOKUP(B438,'BASE INCADEA'!A:D,2,FALSE),"Non référencé")</f>
        <v>041205</v>
      </c>
      <c r="D438" s="16" t="str">
        <f>IFERROR(VLOOKUP(C438,'BASE INCADEA'!B:E,2,FALSE),"Non référencé")</f>
        <v>1</v>
      </c>
      <c r="E438" s="31" t="s">
        <v>1300</v>
      </c>
      <c r="F438" s="31">
        <v>2</v>
      </c>
      <c r="G438" s="14" t="str">
        <f>IF(F438*1=D438*1,"Quantité OK",IF(D438*1&lt;F438*1,"Ecart positif","Ecart négatif")&amp;" "&amp;IF(C438*1=E438*1,"","- Article déclassé"))</f>
        <v xml:space="preserve">Ecart positif </v>
      </c>
      <c r="I438" s="18">
        <f>VLOOKUP('CODE A BARRE'!B1804,'COMPTAGE 2'!B:K,8,FALSE)</f>
        <v>0</v>
      </c>
      <c r="J438" s="9">
        <f>VLOOKUP('CODE A BARRE'!B1804,'COMPTAGE 2'!B:K,9,FALSE)</f>
        <v>0</v>
      </c>
      <c r="K438" s="18">
        <f>VLOOKUP('CODE A BARRE'!B1804,'COMPTAGE 2'!B:K,10,FALSE)</f>
        <v>0</v>
      </c>
      <c r="L438" s="10" t="e">
        <f>VLOOKUP(B438,'COMPTAGE 3'!B:M,11,FALSE)</f>
        <v>#N/A</v>
      </c>
      <c r="M438" s="20" t="e">
        <f>VLOOKUP(B438,'COMPTAGE 3'!B:M,12,FALSE)</f>
        <v>#N/A</v>
      </c>
    </row>
    <row r="439" spans="2:13" ht="20.100000000000001" customHeight="1" x14ac:dyDescent="0.25">
      <c r="B439" s="30" t="s">
        <v>1467</v>
      </c>
      <c r="C439" s="16" t="str">
        <f>IFERROR(VLOOKUP(B439,'BASE INCADEA'!A:D,2,FALSE),"Non référencé")</f>
        <v>044704</v>
      </c>
      <c r="D439" s="16" t="str">
        <f>IFERROR(VLOOKUP(C439,'BASE INCADEA'!B:E,2,FALSE),"Non référencé")</f>
        <v>2</v>
      </c>
      <c r="E439" s="31" t="s">
        <v>885</v>
      </c>
      <c r="F439" s="31">
        <v>99</v>
      </c>
      <c r="G439" s="14" t="str">
        <f>IF(F439*1=D439*1,"Quantité OK",IF(D439*1&lt;F439*1,"Ecart positif","Ecart négatif")&amp;" "&amp;IF(C439*1=E439*1,"","- Article déclassé"))</f>
        <v xml:space="preserve">Ecart positif </v>
      </c>
      <c r="I439" s="18">
        <f>VLOOKUP('CODE A BARRE'!B2024,'COMPTAGE 2'!B:K,8,FALSE)</f>
        <v>0</v>
      </c>
      <c r="J439" s="9">
        <f>VLOOKUP('CODE A BARRE'!B2024,'COMPTAGE 2'!B:K,9,FALSE)</f>
        <v>0</v>
      </c>
      <c r="K439" s="18">
        <f>VLOOKUP('CODE A BARRE'!B2024,'COMPTAGE 2'!B:K,10,FALSE)</f>
        <v>0</v>
      </c>
      <c r="L439" s="10" t="e">
        <f>VLOOKUP(B439,'COMPTAGE 3'!B:M,11,FALSE)</f>
        <v>#N/A</v>
      </c>
      <c r="M439" s="20" t="e">
        <f>VLOOKUP(B439,'COMPTAGE 3'!B:M,12,FALSE)</f>
        <v>#N/A</v>
      </c>
    </row>
    <row r="440" spans="2:13" ht="20.100000000000001" customHeight="1" x14ac:dyDescent="0.25">
      <c r="B440" s="30" t="s">
        <v>6231</v>
      </c>
      <c r="C440" s="16" t="str">
        <f>IFERROR(VLOOKUP(B440,'BASE INCADEA'!A:D,2,FALSE),"Non référencé")</f>
        <v>Non référencé</v>
      </c>
      <c r="D440" s="16" t="str">
        <f>IFERROR(VLOOKUP(C440,'BASE INCADEA'!B:E,2,FALSE),"Non référencé")</f>
        <v>Non référencé</v>
      </c>
      <c r="E440" s="31" t="s">
        <v>885</v>
      </c>
      <c r="F440" s="31">
        <v>3</v>
      </c>
      <c r="G440" s="14" t="e">
        <f>IF(F440*1=D440*1,"Quantité OK",IF(D440*1&lt;F440*1,"Ecart positif","Ecart négatif")&amp;" "&amp;IF(C440*1=E440*1,"","- Article déclassé"))</f>
        <v>#VALUE!</v>
      </c>
      <c r="I440" s="18">
        <f>VLOOKUP('CODE A BARRE'!B2032,'COMPTAGE 2'!B:K,8,FALSE)</f>
        <v>0</v>
      </c>
      <c r="J440" s="9">
        <f>VLOOKUP('CODE A BARRE'!B2032,'COMPTAGE 2'!B:K,9,FALSE)</f>
        <v>0</v>
      </c>
      <c r="K440" s="18">
        <f>VLOOKUP('CODE A BARRE'!B2032,'COMPTAGE 2'!B:K,10,FALSE)</f>
        <v>0</v>
      </c>
      <c r="L440" s="10" t="e">
        <f>VLOOKUP(B440,'COMPTAGE 3'!B:M,11,FALSE)</f>
        <v>#N/A</v>
      </c>
      <c r="M440" s="20" t="e">
        <f>VLOOKUP(B440,'COMPTAGE 3'!B:M,12,FALSE)</f>
        <v>#N/A</v>
      </c>
    </row>
    <row r="441" spans="2:13" ht="20.100000000000001" customHeight="1" x14ac:dyDescent="0.25">
      <c r="B441" s="30" t="s">
        <v>1470</v>
      </c>
      <c r="C441" s="16" t="str">
        <f>IFERROR(VLOOKUP(B441,'BASE INCADEA'!A:D,2,FALSE),"Non référencé")</f>
        <v>041206</v>
      </c>
      <c r="D441" s="16" t="str">
        <f>IFERROR(VLOOKUP(C441,'BASE INCADEA'!B:E,2,FALSE),"Non référencé")</f>
        <v>10</v>
      </c>
      <c r="E441" s="31" t="s">
        <v>1471</v>
      </c>
      <c r="F441" s="31">
        <v>10</v>
      </c>
      <c r="G441" s="14" t="str">
        <f>IF(F441*1=D441*1,"Quantité OK",IF(D441*1&lt;F441*1,"Ecart positif","Ecart négatif")&amp;" "&amp;IF(C441*1=E441*1,"","- Article déclassé"))</f>
        <v>Quantité OK</v>
      </c>
      <c r="I441" s="18">
        <f>VLOOKUP('CODE A BARRE'!B1813,'COMPTAGE 2'!B:K,8,FALSE)</f>
        <v>0</v>
      </c>
      <c r="J441" s="9">
        <f>VLOOKUP('CODE A BARRE'!B1813,'COMPTAGE 2'!B:K,9,FALSE)</f>
        <v>0</v>
      </c>
      <c r="K441" s="18">
        <f>VLOOKUP('CODE A BARRE'!B1813,'COMPTAGE 2'!B:K,10,FALSE)</f>
        <v>0</v>
      </c>
      <c r="L441" s="10" t="e">
        <f>VLOOKUP(B441,'COMPTAGE 3'!B:M,11,FALSE)</f>
        <v>#N/A</v>
      </c>
      <c r="M441" s="20" t="e">
        <f>VLOOKUP(B441,'COMPTAGE 3'!B:M,12,FALSE)</f>
        <v>#N/A</v>
      </c>
    </row>
    <row r="442" spans="2:13" ht="20.100000000000001" customHeight="1" x14ac:dyDescent="0.25">
      <c r="B442" s="30" t="s">
        <v>1476</v>
      </c>
      <c r="C442" s="16" t="str">
        <f>IFERROR(VLOOKUP(B442,'BASE INCADEA'!A:D,2,FALSE),"Non référencé")</f>
        <v>015406</v>
      </c>
      <c r="D442" s="16" t="str">
        <f>IFERROR(VLOOKUP(C442,'BASE INCADEA'!B:E,2,FALSE),"Non référencé")</f>
        <v>1</v>
      </c>
      <c r="E442" s="31" t="s">
        <v>78</v>
      </c>
      <c r="F442" s="31">
        <v>2</v>
      </c>
      <c r="G442" s="14" t="str">
        <f>IF(F442*1=D442*1,"Quantité OK",IF(D442*1&lt;F442*1,"Ecart positif","Ecart négatif")&amp;" "&amp;IF(C442*1=E442*1,"","- Article déclassé"))</f>
        <v xml:space="preserve">Ecart positif </v>
      </c>
      <c r="I442" s="18" t="str">
        <f>VLOOKUP('CODE A BARRE'!B398,'COMPTAGE 2'!B:K,8,FALSE)</f>
        <v/>
      </c>
      <c r="J442" s="9">
        <f>VLOOKUP('CODE A BARRE'!B398,'COMPTAGE 2'!B:K,9,FALSE)</f>
        <v>0</v>
      </c>
      <c r="K442" s="18" t="e">
        <f>VLOOKUP('CODE A BARRE'!B398,'COMPTAGE 2'!B:K,10,FALSE)</f>
        <v>#VALUE!</v>
      </c>
      <c r="L442" s="10" t="e">
        <f>VLOOKUP(B442,'COMPTAGE 3'!B:M,11,FALSE)</f>
        <v>#N/A</v>
      </c>
      <c r="M442" s="20" t="e">
        <f>VLOOKUP(B442,'COMPTAGE 3'!B:M,12,FALSE)</f>
        <v>#N/A</v>
      </c>
    </row>
    <row r="443" spans="2:13" ht="20.100000000000001" customHeight="1" x14ac:dyDescent="0.25">
      <c r="B443" s="30" t="s">
        <v>1478</v>
      </c>
      <c r="C443" s="16" t="str">
        <f>IFERROR(VLOOKUP(B443,'BASE INCADEA'!A:D,2,FALSE),"Non référencé")</f>
        <v>031004</v>
      </c>
      <c r="D443" s="16" t="str">
        <f>IFERROR(VLOOKUP(C443,'BASE INCADEA'!B:E,2,FALSE),"Non référencé")</f>
        <v>1</v>
      </c>
      <c r="E443" s="31" t="s">
        <v>968</v>
      </c>
      <c r="F443" s="31">
        <v>1</v>
      </c>
      <c r="G443" s="14" t="str">
        <f>IF(F443*1=D443*1,"Quantité OK",IF(D443*1&lt;F443*1,"Ecart positif","Ecart négatif")&amp;" "&amp;IF(C443*1=E443*1,"","- Article déclassé"))</f>
        <v>Quantité OK</v>
      </c>
      <c r="I443" s="18">
        <f>VLOOKUP('CODE A BARRE'!B1291,'COMPTAGE 2'!B:K,8,FALSE)</f>
        <v>0</v>
      </c>
      <c r="J443" s="9">
        <f>VLOOKUP('CODE A BARRE'!B1291,'COMPTAGE 2'!B:K,9,FALSE)</f>
        <v>0</v>
      </c>
      <c r="K443" s="18">
        <f>VLOOKUP('CODE A BARRE'!B1291,'COMPTAGE 2'!B:K,10,FALSE)</f>
        <v>0</v>
      </c>
      <c r="L443" s="10" t="e">
        <f>VLOOKUP(B443,'COMPTAGE 3'!B:M,11,FALSE)</f>
        <v>#N/A</v>
      </c>
      <c r="M443" s="20" t="e">
        <f>VLOOKUP(B443,'COMPTAGE 3'!B:M,12,FALSE)</f>
        <v>#N/A</v>
      </c>
    </row>
    <row r="444" spans="2:13" ht="20.100000000000001" customHeight="1" x14ac:dyDescent="0.25">
      <c r="B444" s="30" t="s">
        <v>1480</v>
      </c>
      <c r="C444" s="16" t="str">
        <f>IFERROR(VLOOKUP(B444,'BASE INCADEA'!A:D,2,FALSE),"Non référencé")</f>
        <v>016204</v>
      </c>
      <c r="D444" s="16" t="str">
        <f>IFERROR(VLOOKUP(C444,'BASE INCADEA'!B:E,2,FALSE),"Non référencé")</f>
        <v>4</v>
      </c>
      <c r="E444" s="31" t="s">
        <v>1451</v>
      </c>
      <c r="F444" s="31">
        <v>6</v>
      </c>
      <c r="G444" s="14" t="str">
        <f>IF(F444*1=D444*1,"Quantité OK",IF(D444*1&lt;F444*1,"Ecart positif","Ecart négatif")&amp;" "&amp;IF(C444*1=E444*1,"","- Article déclassé"))</f>
        <v xml:space="preserve">Ecart positif </v>
      </c>
      <c r="I444" s="18" t="str">
        <f>VLOOKUP('CODE A BARRE'!B492,'COMPTAGE 2'!B:K,8,FALSE)</f>
        <v/>
      </c>
      <c r="J444" s="9">
        <f>VLOOKUP('CODE A BARRE'!B492,'COMPTAGE 2'!B:K,9,FALSE)</f>
        <v>0</v>
      </c>
      <c r="K444" s="18" t="e">
        <f>VLOOKUP('CODE A BARRE'!B492,'COMPTAGE 2'!B:K,10,FALSE)</f>
        <v>#VALUE!</v>
      </c>
      <c r="L444" s="10" t="e">
        <f>VLOOKUP(B444,'COMPTAGE 3'!B:M,11,FALSE)</f>
        <v>#N/A</v>
      </c>
      <c r="M444" s="20" t="e">
        <f>VLOOKUP(B444,'COMPTAGE 3'!B:M,12,FALSE)</f>
        <v>#N/A</v>
      </c>
    </row>
    <row r="445" spans="2:13" ht="20.100000000000001" customHeight="1" x14ac:dyDescent="0.25">
      <c r="B445" s="30" t="s">
        <v>6145</v>
      </c>
      <c r="C445" s="16" t="str">
        <f>IFERROR(VLOOKUP(B445,'BASE INCADEA'!A:D,2,FALSE),"Non référencé")</f>
        <v>Non référencé</v>
      </c>
      <c r="D445" s="16" t="str">
        <f>IFERROR(VLOOKUP(C445,'BASE INCADEA'!B:E,2,FALSE),"Non référencé")</f>
        <v>Non référencé</v>
      </c>
      <c r="E445" s="31" t="s">
        <v>6249</v>
      </c>
      <c r="F445" s="31">
        <v>2</v>
      </c>
      <c r="G445" s="14" t="e">
        <f>IF(F445*1=D445*1,"Quantité OK",IF(D445*1&lt;F445*1,"Ecart positif","Ecart négatif")&amp;" "&amp;IF(C445*1=E445*1,"","- Article déclassé"))</f>
        <v>#VALUE!</v>
      </c>
      <c r="I445" s="18" t="str">
        <f>VLOOKUP('CODE A BARRE'!B330,'COMPTAGE 2'!B:K,8,FALSE)</f>
        <v/>
      </c>
      <c r="J445" s="9">
        <f>VLOOKUP('CODE A BARRE'!B330,'COMPTAGE 2'!B:K,9,FALSE)</f>
        <v>0</v>
      </c>
      <c r="K445" s="18" t="e">
        <f>VLOOKUP('CODE A BARRE'!B330,'COMPTAGE 2'!B:K,10,FALSE)</f>
        <v>#VALUE!</v>
      </c>
      <c r="L445" s="10" t="e">
        <f>VLOOKUP(B445,'COMPTAGE 3'!B:M,11,FALSE)</f>
        <v>#N/A</v>
      </c>
      <c r="M445" s="20" t="e">
        <f>VLOOKUP(B445,'COMPTAGE 3'!B:M,12,FALSE)</f>
        <v>#N/A</v>
      </c>
    </row>
    <row r="446" spans="2:13" ht="20.100000000000001" customHeight="1" x14ac:dyDescent="0.25">
      <c r="B446" s="30" t="s">
        <v>1482</v>
      </c>
      <c r="C446" s="16" t="str">
        <f>IFERROR(VLOOKUP(B446,'BASE INCADEA'!A:D,2,FALSE),"Non référencé")</f>
        <v>020405</v>
      </c>
      <c r="D446" s="16" t="str">
        <f>IFERROR(VLOOKUP(C446,'BASE INCADEA'!B:E,2,FALSE),"Non référencé")</f>
        <v>9</v>
      </c>
      <c r="E446" s="31" t="s">
        <v>1483</v>
      </c>
      <c r="F446" s="31">
        <v>9</v>
      </c>
      <c r="G446" s="14" t="str">
        <f>IF(F446*1=D446*1,"Quantité OK",IF(D446*1&lt;F446*1,"Ecart positif","Ecart négatif")&amp;" "&amp;IF(C446*1=E446*1,"","- Article déclassé"))</f>
        <v>Quantité OK</v>
      </c>
      <c r="I446" s="18" t="str">
        <f>VLOOKUP('CODE A BARRE'!B636,'COMPTAGE 2'!B:K,8,FALSE)</f>
        <v/>
      </c>
      <c r="J446" s="9">
        <f>VLOOKUP('CODE A BARRE'!B636,'COMPTAGE 2'!B:K,9,FALSE)</f>
        <v>0</v>
      </c>
      <c r="K446" s="18" t="e">
        <f>VLOOKUP('CODE A BARRE'!B636,'COMPTAGE 2'!B:K,10,FALSE)</f>
        <v>#VALUE!</v>
      </c>
      <c r="L446" s="10" t="e">
        <f>VLOOKUP(B446,'COMPTAGE 3'!B:M,11,FALSE)</f>
        <v>#N/A</v>
      </c>
      <c r="M446" s="20" t="e">
        <f>VLOOKUP(B446,'COMPTAGE 3'!B:M,12,FALSE)</f>
        <v>#N/A</v>
      </c>
    </row>
    <row r="447" spans="2:13" ht="20.100000000000001" customHeight="1" x14ac:dyDescent="0.25">
      <c r="B447" s="30" t="s">
        <v>1487</v>
      </c>
      <c r="C447" s="16" t="str">
        <f>IFERROR(VLOOKUP(B447,'BASE INCADEA'!A:D,2,FALSE),"Non référencé")</f>
        <v>025804</v>
      </c>
      <c r="D447" s="16" t="str">
        <f>IFERROR(VLOOKUP(C447,'BASE INCADEA'!B:E,2,FALSE),"Non référencé")</f>
        <v>1</v>
      </c>
      <c r="E447" s="31" t="s">
        <v>544</v>
      </c>
      <c r="F447" s="31">
        <v>3</v>
      </c>
      <c r="G447" s="14" t="str">
        <f>IF(F447*1=D447*1,"Quantité OK",IF(D447*1&lt;F447*1,"Ecart positif","Ecart négatif")&amp;" "&amp;IF(C447*1=E447*1,"","- Article déclassé"))</f>
        <v xml:space="preserve">Ecart positif </v>
      </c>
      <c r="I447" s="18">
        <f>VLOOKUP('CODE A BARRE'!B1065,'COMPTAGE 2'!B:K,8,FALSE)</f>
        <v>0</v>
      </c>
      <c r="J447" s="9">
        <f>VLOOKUP('CODE A BARRE'!B1065,'COMPTAGE 2'!B:K,9,FALSE)</f>
        <v>0</v>
      </c>
      <c r="K447" s="18">
        <f>VLOOKUP('CODE A BARRE'!B1065,'COMPTAGE 2'!B:K,10,FALSE)</f>
        <v>0</v>
      </c>
      <c r="L447" s="10" t="e">
        <f>VLOOKUP(B447,'COMPTAGE 3'!B:M,11,FALSE)</f>
        <v>#N/A</v>
      </c>
      <c r="M447" s="20" t="e">
        <f>VLOOKUP(B447,'COMPTAGE 3'!B:M,12,FALSE)</f>
        <v>#N/A</v>
      </c>
    </row>
    <row r="448" spans="2:13" ht="20.100000000000001" customHeight="1" x14ac:dyDescent="0.25">
      <c r="B448" s="30" t="s">
        <v>1489</v>
      </c>
      <c r="C448" s="16" t="str">
        <f>IFERROR(VLOOKUP(B448,'BASE INCADEA'!A:D,2,FALSE),"Non référencé")</f>
        <v>025404</v>
      </c>
      <c r="D448" s="16" t="str">
        <f>IFERROR(VLOOKUP(C448,'BASE INCADEA'!B:E,2,FALSE),"Non référencé")</f>
        <v>3</v>
      </c>
      <c r="E448" s="31" t="s">
        <v>1490</v>
      </c>
      <c r="F448" s="31">
        <v>2</v>
      </c>
      <c r="G448" s="14" t="str">
        <f>IF(F448*1=D448*1,"Quantité OK",IF(D448*1&lt;F448*1,"Ecart positif","Ecart négatif")&amp;" "&amp;IF(C448*1=E448*1,"","- Article déclassé"))</f>
        <v xml:space="preserve">Ecart négatif </v>
      </c>
      <c r="I448" s="18">
        <f>VLOOKUP('CODE A BARRE'!B1013,'COMPTAGE 2'!B:K,8,FALSE)</f>
        <v>0</v>
      </c>
      <c r="J448" s="9">
        <f>VLOOKUP('CODE A BARRE'!B1013,'COMPTAGE 2'!B:K,9,FALSE)</f>
        <v>0</v>
      </c>
      <c r="K448" s="18">
        <f>VLOOKUP('CODE A BARRE'!B1013,'COMPTAGE 2'!B:K,10,FALSE)</f>
        <v>0</v>
      </c>
      <c r="L448" s="10" t="e">
        <f>VLOOKUP(B448,'COMPTAGE 3'!B:M,11,FALSE)</f>
        <v>#N/A</v>
      </c>
      <c r="M448" s="20" t="e">
        <f>VLOOKUP(B448,'COMPTAGE 3'!B:M,12,FALSE)</f>
        <v>#N/A</v>
      </c>
    </row>
    <row r="449" spans="2:13" ht="20.100000000000001" customHeight="1" x14ac:dyDescent="0.25">
      <c r="B449" s="30" t="s">
        <v>1492</v>
      </c>
      <c r="C449" s="16" t="str">
        <f>IFERROR(VLOOKUP(B449,'BASE INCADEA'!A:D,2,FALSE),"Non référencé")</f>
        <v>040605</v>
      </c>
      <c r="D449" s="16" t="str">
        <f>IFERROR(VLOOKUP(C449,'BASE INCADEA'!B:E,2,FALSE),"Non référencé")</f>
        <v>4</v>
      </c>
      <c r="E449" s="31" t="s">
        <v>965</v>
      </c>
      <c r="F449" s="31">
        <v>2</v>
      </c>
      <c r="G449" s="14" t="str">
        <f>IF(F449*1=D449*1,"Quantité OK",IF(D449*1&lt;F449*1,"Ecart positif","Ecart négatif")&amp;" "&amp;IF(C449*1=E449*1,"","- Article déclassé"))</f>
        <v xml:space="preserve">Ecart négatif </v>
      </c>
      <c r="I449" s="18">
        <f>VLOOKUP('CODE A BARRE'!B1686,'COMPTAGE 2'!B:K,8,FALSE)</f>
        <v>0</v>
      </c>
      <c r="J449" s="9">
        <f>VLOOKUP('CODE A BARRE'!B1686,'COMPTAGE 2'!B:K,9,FALSE)</f>
        <v>0</v>
      </c>
      <c r="K449" s="18">
        <f>VLOOKUP('CODE A BARRE'!B1686,'COMPTAGE 2'!B:K,10,FALSE)</f>
        <v>0</v>
      </c>
      <c r="L449" s="10" t="e">
        <f>VLOOKUP(B449,'COMPTAGE 3'!B:M,11,FALSE)</f>
        <v>#N/A</v>
      </c>
      <c r="M449" s="20" t="e">
        <f>VLOOKUP(B449,'COMPTAGE 3'!B:M,12,FALSE)</f>
        <v>#N/A</v>
      </c>
    </row>
    <row r="450" spans="2:13" ht="20.100000000000001" customHeight="1" x14ac:dyDescent="0.25">
      <c r="B450" s="30" t="s">
        <v>1494</v>
      </c>
      <c r="C450" s="16" t="str">
        <f>IFERROR(VLOOKUP(B450,'BASE INCADEA'!A:D,2,FALSE),"Non référencé")</f>
        <v>030204</v>
      </c>
      <c r="D450" s="16" t="str">
        <f>IFERROR(VLOOKUP(C450,'BASE INCADEA'!B:E,2,FALSE),"Non référencé")</f>
        <v>1</v>
      </c>
      <c r="E450" s="31" t="s">
        <v>1194</v>
      </c>
      <c r="F450" s="31">
        <v>76</v>
      </c>
      <c r="G450" s="14" t="str">
        <f>IF(F450*1=D450*1,"Quantité OK",IF(D450*1&lt;F450*1,"Ecart positif","Ecart négatif")&amp;" "&amp;IF(C450*1=E450*1,"","- Article déclassé"))</f>
        <v xml:space="preserve">Ecart positif </v>
      </c>
      <c r="I450" s="18">
        <f>VLOOKUP('CODE A BARRE'!B1123,'COMPTAGE 2'!B:K,8,FALSE)</f>
        <v>0</v>
      </c>
      <c r="J450" s="9">
        <f>VLOOKUP('CODE A BARRE'!B1123,'COMPTAGE 2'!B:K,9,FALSE)</f>
        <v>0</v>
      </c>
      <c r="K450" s="18">
        <f>VLOOKUP('CODE A BARRE'!B1123,'COMPTAGE 2'!B:K,10,FALSE)</f>
        <v>0</v>
      </c>
      <c r="L450" s="10" t="e">
        <f>VLOOKUP(B450,'COMPTAGE 3'!B:M,11,FALSE)</f>
        <v>#N/A</v>
      </c>
      <c r="M450" s="20" t="e">
        <f>VLOOKUP(B450,'COMPTAGE 3'!B:M,12,FALSE)</f>
        <v>#N/A</v>
      </c>
    </row>
    <row r="451" spans="2:13" ht="20.100000000000001" customHeight="1" x14ac:dyDescent="0.25">
      <c r="B451" s="30" t="s">
        <v>6204</v>
      </c>
      <c r="C451" s="16" t="str">
        <f>IFERROR(VLOOKUP(B451,'BASE INCADEA'!A:D,2,FALSE),"Non référencé")</f>
        <v>Non référencé</v>
      </c>
      <c r="D451" s="16" t="str">
        <f>IFERROR(VLOOKUP(C451,'BASE INCADEA'!B:E,2,FALSE),"Non référencé")</f>
        <v>Non référencé</v>
      </c>
      <c r="E451" s="31" t="s">
        <v>753</v>
      </c>
      <c r="F451" s="31">
        <v>2</v>
      </c>
      <c r="G451" s="14" t="e">
        <f>IF(F451*1=D451*1,"Quantité OK",IF(D451*1&lt;F451*1,"Ecart positif","Ecart négatif")&amp;" "&amp;IF(C451*1=E451*1,"","- Article déclassé"))</f>
        <v>#VALUE!</v>
      </c>
      <c r="I451" s="18">
        <f>VLOOKUP('CODE A BARRE'!B1284,'COMPTAGE 2'!B:K,8,FALSE)</f>
        <v>0</v>
      </c>
      <c r="J451" s="9">
        <f>VLOOKUP('CODE A BARRE'!B1284,'COMPTAGE 2'!B:K,9,FALSE)</f>
        <v>0</v>
      </c>
      <c r="K451" s="18">
        <f>VLOOKUP('CODE A BARRE'!B1284,'COMPTAGE 2'!B:K,10,FALSE)</f>
        <v>0</v>
      </c>
      <c r="L451" s="10" t="e">
        <f>VLOOKUP(B451,'COMPTAGE 3'!B:M,11,FALSE)</f>
        <v>#N/A</v>
      </c>
      <c r="M451" s="20" t="e">
        <f>VLOOKUP(B451,'COMPTAGE 3'!B:M,12,FALSE)</f>
        <v>#N/A</v>
      </c>
    </row>
    <row r="452" spans="2:13" ht="20.100000000000001" customHeight="1" x14ac:dyDescent="0.25">
      <c r="B452" s="30" t="s">
        <v>1497</v>
      </c>
      <c r="C452" s="16" t="str">
        <f>IFERROR(VLOOKUP(B452,'BASE INCADEA'!A:D,2,FALSE),"Non référencé")</f>
        <v>030606</v>
      </c>
      <c r="D452" s="16" t="str">
        <f>IFERROR(VLOOKUP(C452,'BASE INCADEA'!B:E,2,FALSE),"Non référencé")</f>
        <v>3</v>
      </c>
      <c r="E452" s="31" t="s">
        <v>1498</v>
      </c>
      <c r="F452" s="31">
        <v>3</v>
      </c>
      <c r="G452" s="14" t="str">
        <f>IF(F452*1=D452*1,"Quantité OK",IF(D452*1&lt;F452*1,"Ecart positif","Ecart négatif")&amp;" "&amp;IF(C452*1=E452*1,"","- Article déclassé"))</f>
        <v>Quantité OK</v>
      </c>
      <c r="I452" s="18">
        <f>VLOOKUP('CODE A BARRE'!B1228,'COMPTAGE 2'!B:K,8,FALSE)</f>
        <v>0</v>
      </c>
      <c r="J452" s="9">
        <f>VLOOKUP('CODE A BARRE'!B1228,'COMPTAGE 2'!B:K,9,FALSE)</f>
        <v>0</v>
      </c>
      <c r="K452" s="18">
        <f>VLOOKUP('CODE A BARRE'!B1228,'COMPTAGE 2'!B:K,10,FALSE)</f>
        <v>0</v>
      </c>
      <c r="L452" s="10" t="e">
        <f>VLOOKUP(B452,'COMPTAGE 3'!B:M,11,FALSE)</f>
        <v>#N/A</v>
      </c>
      <c r="M452" s="20" t="e">
        <f>VLOOKUP(B452,'COMPTAGE 3'!B:M,12,FALSE)</f>
        <v>#N/A</v>
      </c>
    </row>
    <row r="453" spans="2:13" ht="20.100000000000001" customHeight="1" x14ac:dyDescent="0.25">
      <c r="B453" s="30" t="s">
        <v>1500</v>
      </c>
      <c r="C453" s="16" t="str">
        <f>IFERROR(VLOOKUP(B453,'BASE INCADEA'!A:D,2,FALSE),"Non référencé")</f>
        <v>041404</v>
      </c>
      <c r="D453" s="16" t="str">
        <f>IFERROR(VLOOKUP(C453,'BASE INCADEA'!B:E,2,FALSE),"Non référencé")</f>
        <v>80</v>
      </c>
      <c r="E453" s="31" t="s">
        <v>1501</v>
      </c>
      <c r="F453" s="31">
        <v>71</v>
      </c>
      <c r="G453" s="14" t="str">
        <f>IF(F453*1=D453*1,"Quantité OK",IF(D453*1&lt;F453*1,"Ecart positif","Ecart négatif")&amp;" "&amp;IF(C453*1=E453*1,"","- Article déclassé"))</f>
        <v xml:space="preserve">Ecart négatif </v>
      </c>
      <c r="I453" s="18">
        <f>VLOOKUP('CODE A BARRE'!B1835,'COMPTAGE 2'!B:K,8,FALSE)</f>
        <v>0</v>
      </c>
      <c r="J453" s="9">
        <f>VLOOKUP('CODE A BARRE'!B1835,'COMPTAGE 2'!B:K,9,FALSE)</f>
        <v>0</v>
      </c>
      <c r="K453" s="18">
        <f>VLOOKUP('CODE A BARRE'!B1835,'COMPTAGE 2'!B:K,10,FALSE)</f>
        <v>0</v>
      </c>
      <c r="L453" s="10" t="e">
        <f>VLOOKUP(B453,'COMPTAGE 3'!B:M,11,FALSE)</f>
        <v>#N/A</v>
      </c>
      <c r="M453" s="20" t="e">
        <f>VLOOKUP(B453,'COMPTAGE 3'!B:M,12,FALSE)</f>
        <v>#N/A</v>
      </c>
    </row>
    <row r="454" spans="2:13" ht="20.100000000000001" customHeight="1" x14ac:dyDescent="0.25">
      <c r="B454" s="30" t="s">
        <v>1504</v>
      </c>
      <c r="C454" s="16" t="str">
        <f>IFERROR(VLOOKUP(B454,'BASE INCADEA'!A:D,2,FALSE),"Non référencé")</f>
        <v>040405</v>
      </c>
      <c r="D454" s="16" t="str">
        <f>IFERROR(VLOOKUP(C454,'BASE INCADEA'!B:E,2,FALSE),"Non référencé")</f>
        <v>12</v>
      </c>
      <c r="E454" s="31" t="s">
        <v>1308</v>
      </c>
      <c r="F454" s="31">
        <v>10</v>
      </c>
      <c r="G454" s="14" t="str">
        <f>IF(F454*1=D454*1,"Quantité OK",IF(D454*1&lt;F454*1,"Ecart positif","Ecart négatif")&amp;" "&amp;IF(C454*1=E454*1,"","- Article déclassé"))</f>
        <v>Ecart négatif - Article déclassé</v>
      </c>
      <c r="I454" s="18">
        <f>VLOOKUP('CODE A BARRE'!B1178,'COMPTAGE 2'!B:K,8,FALSE)</f>
        <v>0</v>
      </c>
      <c r="J454" s="9">
        <f>VLOOKUP('CODE A BARRE'!B1178,'COMPTAGE 2'!B:K,9,FALSE)</f>
        <v>0</v>
      </c>
      <c r="K454" s="18">
        <f>VLOOKUP('CODE A BARRE'!B1178,'COMPTAGE 2'!B:K,10,FALSE)</f>
        <v>0</v>
      </c>
      <c r="L454" s="10" t="e">
        <f>VLOOKUP(B454,'COMPTAGE 3'!B:M,11,FALSE)</f>
        <v>#N/A</v>
      </c>
      <c r="M454" s="20" t="e">
        <f>VLOOKUP(B454,'COMPTAGE 3'!B:M,12,FALSE)</f>
        <v>#N/A</v>
      </c>
    </row>
    <row r="455" spans="2:13" ht="20.100000000000001" customHeight="1" x14ac:dyDescent="0.25">
      <c r="B455" s="30" t="s">
        <v>1508</v>
      </c>
      <c r="C455" s="16" t="str">
        <f>IFERROR(VLOOKUP(B455,'BASE INCADEA'!A:D,2,FALSE),"Non référencé")</f>
        <v>010505</v>
      </c>
      <c r="D455" s="16" t="str">
        <f>IFERROR(VLOOKUP(C455,'BASE INCADEA'!B:E,2,FALSE),"Non référencé")</f>
        <v>3</v>
      </c>
      <c r="E455" s="31" t="s">
        <v>790</v>
      </c>
      <c r="F455" s="31">
        <v>1</v>
      </c>
      <c r="G455" s="14" t="str">
        <f>IF(F455*1=D455*1,"Quantité OK",IF(D455*1&lt;F455*1,"Ecart positif","Ecart négatif")&amp;" "&amp;IF(C455*1=E455*1,"","- Article déclassé"))</f>
        <v xml:space="preserve">Ecart négatif </v>
      </c>
      <c r="I455" s="18" t="str">
        <f>VLOOKUP('CODE A BARRE'!B117,'COMPTAGE 2'!B:K,8,FALSE)</f>
        <v>020605</v>
      </c>
      <c r="J455" s="9">
        <f>VLOOKUP('CODE A BARRE'!B117,'COMPTAGE 2'!B:K,9,FALSE)</f>
        <v>0</v>
      </c>
      <c r="K455" s="18" t="str">
        <f>VLOOKUP('CODE A BARRE'!B117,'COMPTAGE 2'!B:K,10,FALSE)</f>
        <v xml:space="preserve">Ecart négatif </v>
      </c>
      <c r="L455" s="10" t="e">
        <f>VLOOKUP(B455,'COMPTAGE 3'!B:M,11,FALSE)</f>
        <v>#N/A</v>
      </c>
      <c r="M455" s="20" t="e">
        <f>VLOOKUP(B455,'COMPTAGE 3'!B:M,12,FALSE)</f>
        <v>#N/A</v>
      </c>
    </row>
    <row r="456" spans="2:13" ht="20.100000000000001" customHeight="1" x14ac:dyDescent="0.25">
      <c r="B456" s="30" t="s">
        <v>1510</v>
      </c>
      <c r="C456" s="16" t="str">
        <f>IFERROR(VLOOKUP(B456,'BASE INCADEA'!A:D,2,FALSE),"Non référencé")</f>
        <v>011202</v>
      </c>
      <c r="D456" s="16" t="str">
        <f>IFERROR(VLOOKUP(C456,'BASE INCADEA'!B:E,2,FALSE),"Non référencé")</f>
        <v>1</v>
      </c>
      <c r="E456" s="31" t="s">
        <v>1511</v>
      </c>
      <c r="F456" s="31">
        <v>1</v>
      </c>
      <c r="G456" s="14" t="str">
        <f>IF(F456*1=D456*1,"Quantité OK",IF(D456*1&lt;F456*1,"Ecart positif","Ecart négatif")&amp;" "&amp;IF(C456*1=E456*1,"","- Article déclassé"))</f>
        <v>Quantité OK</v>
      </c>
      <c r="I456" s="18" t="str">
        <f>VLOOKUP('CODE A BARRE'!B220,'COMPTAGE 2'!B:K,8,FALSE)</f>
        <v/>
      </c>
      <c r="J456" s="9">
        <f>VLOOKUP('CODE A BARRE'!B220,'COMPTAGE 2'!B:K,9,FALSE)</f>
        <v>0</v>
      </c>
      <c r="K456" s="18" t="e">
        <f>VLOOKUP('CODE A BARRE'!B220,'COMPTAGE 2'!B:K,10,FALSE)</f>
        <v>#VALUE!</v>
      </c>
      <c r="L456" s="10" t="e">
        <f>VLOOKUP(B456,'COMPTAGE 3'!B:M,11,FALSE)</f>
        <v>#N/A</v>
      </c>
      <c r="M456" s="20" t="e">
        <f>VLOOKUP(B456,'COMPTAGE 3'!B:M,12,FALSE)</f>
        <v>#N/A</v>
      </c>
    </row>
    <row r="457" spans="2:13" ht="20.100000000000001" customHeight="1" x14ac:dyDescent="0.25">
      <c r="B457" s="30" t="s">
        <v>1513</v>
      </c>
      <c r="C457" s="16" t="str">
        <f>IFERROR(VLOOKUP(B457,'BASE INCADEA'!A:D,2,FALSE),"Non référencé")</f>
        <v>025604</v>
      </c>
      <c r="D457" s="16" t="str">
        <f>IFERROR(VLOOKUP(C457,'BASE INCADEA'!B:E,2,FALSE),"Non référencé")</f>
        <v>1</v>
      </c>
      <c r="E457" s="31" t="s">
        <v>872</v>
      </c>
      <c r="F457" s="31">
        <v>8</v>
      </c>
      <c r="G457" s="14" t="str">
        <f>IF(F457*1=D457*1,"Quantité OK",IF(D457*1&lt;F457*1,"Ecart positif","Ecart négatif")&amp;" "&amp;IF(C457*1=E457*1,"","- Article déclassé"))</f>
        <v xml:space="preserve">Ecart positif </v>
      </c>
      <c r="I457" s="18">
        <f>VLOOKUP('CODE A BARRE'!B1042,'COMPTAGE 2'!B:K,8,FALSE)</f>
        <v>0</v>
      </c>
      <c r="J457" s="9">
        <f>VLOOKUP('CODE A BARRE'!B1042,'COMPTAGE 2'!B:K,9,FALSE)</f>
        <v>0</v>
      </c>
      <c r="K457" s="18">
        <f>VLOOKUP('CODE A BARRE'!B1042,'COMPTAGE 2'!B:K,10,FALSE)</f>
        <v>0</v>
      </c>
      <c r="L457" s="10" t="e">
        <f>VLOOKUP(B457,'COMPTAGE 3'!B:M,11,FALSE)</f>
        <v>#N/A</v>
      </c>
      <c r="M457" s="20" t="e">
        <f>VLOOKUP(B457,'COMPTAGE 3'!B:M,12,FALSE)</f>
        <v>#N/A</v>
      </c>
    </row>
    <row r="458" spans="2:13" ht="20.100000000000001" customHeight="1" x14ac:dyDescent="0.25">
      <c r="B458" s="30" t="s">
        <v>1515</v>
      </c>
      <c r="C458" s="16" t="str">
        <f>IFERROR(VLOOKUP(B458,'BASE INCADEA'!A:D,2,FALSE),"Non référencé")</f>
        <v>010502</v>
      </c>
      <c r="D458" s="16" t="str">
        <f>IFERROR(VLOOKUP(C458,'BASE INCADEA'!B:E,2,FALSE),"Non référencé")</f>
        <v>11</v>
      </c>
      <c r="E458" s="31" t="s">
        <v>1110</v>
      </c>
      <c r="F458" s="31">
        <v>1</v>
      </c>
      <c r="G458" s="14" t="str">
        <f>IF(F458*1=D458*1,"Quantité OK",IF(D458*1&lt;F458*1,"Ecart positif","Ecart négatif")&amp;" "&amp;IF(C458*1=E458*1,"","- Article déclassé"))</f>
        <v xml:space="preserve">Ecart négatif </v>
      </c>
      <c r="I458" s="18" t="str">
        <f>VLOOKUP('CODE A BARRE'!B99,'COMPTAGE 2'!B:K,8,FALSE)</f>
        <v>010104</v>
      </c>
      <c r="J458" s="9">
        <f>VLOOKUP('CODE A BARRE'!B99,'COMPTAGE 2'!B:K,9,FALSE)</f>
        <v>0</v>
      </c>
      <c r="K458" s="18" t="str">
        <f>VLOOKUP('CODE A BARRE'!B99,'COMPTAGE 2'!B:K,10,FALSE)</f>
        <v xml:space="preserve">Ecart négatif </v>
      </c>
      <c r="L458" s="10" t="e">
        <f>VLOOKUP(B458,'COMPTAGE 3'!B:M,11,FALSE)</f>
        <v>#N/A</v>
      </c>
      <c r="M458" s="20" t="e">
        <f>VLOOKUP(B458,'COMPTAGE 3'!B:M,12,FALSE)</f>
        <v>#N/A</v>
      </c>
    </row>
    <row r="459" spans="2:13" ht="20.100000000000001" customHeight="1" x14ac:dyDescent="0.25">
      <c r="B459" s="30" t="s">
        <v>1517</v>
      </c>
      <c r="C459" s="16" t="str">
        <f>IFERROR(VLOOKUP(B459,'BASE INCADEA'!A:D,2,FALSE),"Non référencé")</f>
        <v>010503</v>
      </c>
      <c r="D459" s="16" t="str">
        <f>IFERROR(VLOOKUP(C459,'BASE INCADEA'!B:E,2,FALSE),"Non référencé")</f>
        <v>1</v>
      </c>
      <c r="E459" s="31" t="s">
        <v>957</v>
      </c>
      <c r="F459" s="31">
        <v>12</v>
      </c>
      <c r="G459" s="14" t="str">
        <f>IF(F459*1=D459*1,"Quantité OK",IF(D459*1&lt;F459*1,"Ecart positif","Ecart négatif")&amp;" "&amp;IF(C459*1=E459*1,"","- Article déclassé"))</f>
        <v xml:space="preserve">Ecart positif </v>
      </c>
      <c r="I459" s="18" t="str">
        <f>VLOOKUP('CODE A BARRE'!B101,'COMPTAGE 2'!B:K,8,FALSE)</f>
        <v>046101</v>
      </c>
      <c r="J459" s="9">
        <f>VLOOKUP('CODE A BARRE'!B101,'COMPTAGE 2'!B:K,9,FALSE)</f>
        <v>0</v>
      </c>
      <c r="K459" s="18" t="str">
        <f>VLOOKUP('CODE A BARRE'!B101,'COMPTAGE 2'!B:K,10,FALSE)</f>
        <v xml:space="preserve">Ecart négatif </v>
      </c>
      <c r="L459" s="10" t="e">
        <f>VLOOKUP(B459,'COMPTAGE 3'!B:M,11,FALSE)</f>
        <v>#N/A</v>
      </c>
      <c r="M459" s="20" t="e">
        <f>VLOOKUP(B459,'COMPTAGE 3'!B:M,12,FALSE)</f>
        <v>#N/A</v>
      </c>
    </row>
    <row r="460" spans="2:13" ht="20.100000000000001" customHeight="1" x14ac:dyDescent="0.25">
      <c r="B460" s="30" t="s">
        <v>1519</v>
      </c>
      <c r="C460" s="16" t="str">
        <f>IFERROR(VLOOKUP(B460,'BASE INCADEA'!A:D,2,FALSE),"Non référencé")</f>
        <v>014803</v>
      </c>
      <c r="D460" s="16" t="str">
        <f>IFERROR(VLOOKUP(C460,'BASE INCADEA'!B:E,2,FALSE),"Non référencé")</f>
        <v>5</v>
      </c>
      <c r="E460" s="31" t="s">
        <v>134</v>
      </c>
      <c r="F460" s="31">
        <v>14</v>
      </c>
      <c r="G460" s="14" t="str">
        <f>IF(F460*1=D460*1,"Quantité OK",IF(D460*1&lt;F460*1,"Ecart positif","Ecart négatif")&amp;" "&amp;IF(C460*1=E460*1,"","- Article déclassé"))</f>
        <v xml:space="preserve">Ecart positif </v>
      </c>
      <c r="I460" s="18" t="str">
        <f>VLOOKUP('CODE A BARRE'!B311,'COMPTAGE 2'!B:K,8,FALSE)</f>
        <v/>
      </c>
      <c r="J460" s="9">
        <f>VLOOKUP('CODE A BARRE'!B311,'COMPTAGE 2'!B:K,9,FALSE)</f>
        <v>0</v>
      </c>
      <c r="K460" s="18" t="e">
        <f>VLOOKUP('CODE A BARRE'!B311,'COMPTAGE 2'!B:K,10,FALSE)</f>
        <v>#VALUE!</v>
      </c>
      <c r="L460" s="10" t="e">
        <f>VLOOKUP(B460,'COMPTAGE 3'!B:M,11,FALSE)</f>
        <v>#N/A</v>
      </c>
      <c r="M460" s="20" t="e">
        <f>VLOOKUP(B460,'COMPTAGE 3'!B:M,12,FALSE)</f>
        <v>#N/A</v>
      </c>
    </row>
    <row r="461" spans="2:13" ht="20.100000000000001" customHeight="1" x14ac:dyDescent="0.25">
      <c r="B461" s="30" t="s">
        <v>1521</v>
      </c>
      <c r="C461" s="16" t="str">
        <f>IFERROR(VLOOKUP(B461,'BASE INCADEA'!A:D,2,FALSE),"Non référencé")</f>
        <v>015201</v>
      </c>
      <c r="D461" s="16" t="str">
        <f>IFERROR(VLOOKUP(C461,'BASE INCADEA'!B:E,2,FALSE),"Non référencé")</f>
        <v>44</v>
      </c>
      <c r="E461" s="31" t="s">
        <v>1166</v>
      </c>
      <c r="F461" s="31">
        <v>9</v>
      </c>
      <c r="G461" s="14" t="str">
        <f>IF(F461*1=D461*1,"Quantité OK",IF(D461*1&lt;F461*1,"Ecart positif","Ecart négatif")&amp;" "&amp;IF(C461*1=E461*1,"","- Article déclassé"))</f>
        <v xml:space="preserve">Ecart négatif </v>
      </c>
      <c r="I461" s="18" t="str">
        <f>VLOOKUP('CODE A BARRE'!B354,'COMPTAGE 2'!B:K,8,FALSE)</f>
        <v/>
      </c>
      <c r="J461" s="9">
        <f>VLOOKUP('CODE A BARRE'!B354,'COMPTAGE 2'!B:K,9,FALSE)</f>
        <v>0</v>
      </c>
      <c r="K461" s="18" t="e">
        <f>VLOOKUP('CODE A BARRE'!B354,'COMPTAGE 2'!B:K,10,FALSE)</f>
        <v>#VALUE!</v>
      </c>
      <c r="L461" s="10" t="e">
        <f>VLOOKUP(B461,'COMPTAGE 3'!B:M,11,FALSE)</f>
        <v>#N/A</v>
      </c>
      <c r="M461" s="20" t="e">
        <f>VLOOKUP(B461,'COMPTAGE 3'!B:M,12,FALSE)</f>
        <v>#N/A</v>
      </c>
    </row>
    <row r="462" spans="2:13" ht="20.100000000000001" customHeight="1" x14ac:dyDescent="0.25">
      <c r="B462" s="30" t="s">
        <v>1523</v>
      </c>
      <c r="C462" s="16" t="str">
        <f>IFERROR(VLOOKUP(B462,'BASE INCADEA'!A:D,2,FALSE),"Non référencé")</f>
        <v>025803</v>
      </c>
      <c r="D462" s="16" t="str">
        <f>IFERROR(VLOOKUP(C462,'BASE INCADEA'!B:E,2,FALSE),"Non référencé")</f>
        <v>1</v>
      </c>
      <c r="E462" s="31" t="s">
        <v>1069</v>
      </c>
      <c r="F462" s="31">
        <v>1</v>
      </c>
      <c r="G462" s="14" t="str">
        <f>IF(F462*1=D462*1,"Quantité OK",IF(D462*1&lt;F462*1,"Ecart positif","Ecart négatif")&amp;" "&amp;IF(C462*1=E462*1,"","- Article déclassé"))</f>
        <v>Quantité OK</v>
      </c>
      <c r="I462" s="18">
        <f>VLOOKUP('CODE A BARRE'!B1060,'COMPTAGE 2'!B:K,8,FALSE)</f>
        <v>0</v>
      </c>
      <c r="J462" s="9">
        <f>VLOOKUP('CODE A BARRE'!B1060,'COMPTAGE 2'!B:K,9,FALSE)</f>
        <v>0</v>
      </c>
      <c r="K462" s="18">
        <f>VLOOKUP('CODE A BARRE'!B1060,'COMPTAGE 2'!B:K,10,FALSE)</f>
        <v>0</v>
      </c>
      <c r="L462" s="10" t="e">
        <f>VLOOKUP(B462,'COMPTAGE 3'!B:M,11,FALSE)</f>
        <v>#N/A</v>
      </c>
      <c r="M462" s="20" t="e">
        <f>VLOOKUP(B462,'COMPTAGE 3'!B:M,12,FALSE)</f>
        <v>#N/A</v>
      </c>
    </row>
    <row r="463" spans="2:13" ht="20.100000000000001" customHeight="1" x14ac:dyDescent="0.25">
      <c r="B463" s="30" t="s">
        <v>1525</v>
      </c>
      <c r="C463" s="16" t="str">
        <f>IFERROR(VLOOKUP(B463,'BASE INCADEA'!A:D,2,FALSE),"Non référencé")</f>
        <v>011306</v>
      </c>
      <c r="D463" s="16" t="str">
        <f>IFERROR(VLOOKUP(C463,'BASE INCADEA'!B:E,2,FALSE),"Non référencé")</f>
        <v>2</v>
      </c>
      <c r="E463" s="31" t="s">
        <v>900</v>
      </c>
      <c r="F463" s="31">
        <v>1</v>
      </c>
      <c r="G463" s="14" t="str">
        <f>IF(F463*1=D463*1,"Quantité OK",IF(D463*1&lt;F463*1,"Ecart positif","Ecart négatif")&amp;" "&amp;IF(C463*1=E463*1,"","- Article déclassé"))</f>
        <v xml:space="preserve">Ecart négatif </v>
      </c>
      <c r="I463" s="18" t="str">
        <f>VLOOKUP('CODE A BARRE'!B247,'COMPTAGE 2'!B:K,8,FALSE)</f>
        <v/>
      </c>
      <c r="J463" s="9">
        <f>VLOOKUP('CODE A BARRE'!B247,'COMPTAGE 2'!B:K,9,FALSE)</f>
        <v>0</v>
      </c>
      <c r="K463" s="18" t="e">
        <f>VLOOKUP('CODE A BARRE'!B247,'COMPTAGE 2'!B:K,10,FALSE)</f>
        <v>#VALUE!</v>
      </c>
      <c r="L463" s="10" t="e">
        <f>VLOOKUP(B463,'COMPTAGE 3'!B:M,11,FALSE)</f>
        <v>#N/A</v>
      </c>
      <c r="M463" s="20" t="e">
        <f>VLOOKUP(B463,'COMPTAGE 3'!B:M,12,FALSE)</f>
        <v>#N/A</v>
      </c>
    </row>
    <row r="464" spans="2:13" ht="20.100000000000001" customHeight="1" x14ac:dyDescent="0.25">
      <c r="B464" s="30" t="s">
        <v>1527</v>
      </c>
      <c r="C464" s="16" t="str">
        <f>IFERROR(VLOOKUP(B464,'BASE INCADEA'!A:D,2,FALSE),"Non référencé")</f>
        <v>043904</v>
      </c>
      <c r="D464" s="16" t="str">
        <f>IFERROR(VLOOKUP(C464,'BASE INCADEA'!B:E,2,FALSE),"Non référencé")</f>
        <v>1</v>
      </c>
      <c r="E464" s="31" t="s">
        <v>1528</v>
      </c>
      <c r="F464" s="31">
        <v>1</v>
      </c>
      <c r="G464" s="14" t="str">
        <f>IF(F464*1=D464*1,"Quantité OK",IF(D464*1&lt;F464*1,"Ecart positif","Ecart négatif")&amp;" "&amp;IF(C464*1=E464*1,"","- Article déclassé"))</f>
        <v>Quantité OK</v>
      </c>
      <c r="I464" s="18">
        <f>VLOOKUP('CODE A BARRE'!B1906,'COMPTAGE 2'!B:K,8,FALSE)</f>
        <v>0</v>
      </c>
      <c r="J464" s="9">
        <f>VLOOKUP('CODE A BARRE'!B1906,'COMPTAGE 2'!B:K,9,FALSE)</f>
        <v>0</v>
      </c>
      <c r="K464" s="18">
        <f>VLOOKUP('CODE A BARRE'!B1906,'COMPTAGE 2'!B:K,10,FALSE)</f>
        <v>0</v>
      </c>
      <c r="L464" s="10" t="e">
        <f>VLOOKUP(B464,'COMPTAGE 3'!B:M,11,FALSE)</f>
        <v>#N/A</v>
      </c>
      <c r="M464" s="20" t="e">
        <f>VLOOKUP(B464,'COMPTAGE 3'!B:M,12,FALSE)</f>
        <v>#N/A</v>
      </c>
    </row>
    <row r="465" spans="2:13" ht="20.100000000000001" customHeight="1" x14ac:dyDescent="0.25">
      <c r="B465" s="30" t="s">
        <v>1535</v>
      </c>
      <c r="C465" s="16" t="str">
        <f>IFERROR(VLOOKUP(B465,'BASE INCADEA'!A:D,2,FALSE),"Non référencé")</f>
        <v>010506</v>
      </c>
      <c r="D465" s="16" t="str">
        <f>IFERROR(VLOOKUP(C465,'BASE INCADEA'!B:E,2,FALSE),"Non référencé")</f>
        <v>4</v>
      </c>
      <c r="E465" s="31" t="s">
        <v>203</v>
      </c>
      <c r="F465" s="31">
        <v>1</v>
      </c>
      <c r="G465" s="14" t="str">
        <f>IF(F465*1=D465*1,"Quantité OK",IF(D465*1&lt;F465*1,"Ecart positif","Ecart négatif")&amp;" "&amp;IF(C465*1=E465*1,"","- Article déclassé"))</f>
        <v>Ecart négatif - Article déclassé</v>
      </c>
      <c r="I465" s="18" t="str">
        <f>VLOOKUP('CODE A BARRE'!B22,'COMPTAGE 2'!B:K,8,FALSE)</f>
        <v>015406</v>
      </c>
      <c r="J465" s="9">
        <f>VLOOKUP('CODE A BARRE'!B22,'COMPTAGE 2'!B:K,9,FALSE)</f>
        <v>0</v>
      </c>
      <c r="K465" s="18" t="str">
        <f>VLOOKUP('CODE A BARRE'!B22,'COMPTAGE 2'!B:K,10,FALSE)</f>
        <v xml:space="preserve">Ecart négatif </v>
      </c>
      <c r="L465" s="10" t="e">
        <f>VLOOKUP(B465,'COMPTAGE 3'!B:M,11,FALSE)</f>
        <v>#N/A</v>
      </c>
      <c r="M465" s="20" t="e">
        <f>VLOOKUP(B465,'COMPTAGE 3'!B:M,12,FALSE)</f>
        <v>#N/A</v>
      </c>
    </row>
    <row r="466" spans="2:13" ht="20.100000000000001" customHeight="1" x14ac:dyDescent="0.25">
      <c r="B466" s="30" t="s">
        <v>1537</v>
      </c>
      <c r="C466" s="16" t="str">
        <f>IFERROR(VLOOKUP(B466,'BASE INCADEA'!A:D,2,FALSE),"Non référencé")</f>
        <v>010104</v>
      </c>
      <c r="D466" s="16" t="str">
        <f>IFERROR(VLOOKUP(C466,'BASE INCADEA'!B:E,2,FALSE),"Non référencé")</f>
        <v>2</v>
      </c>
      <c r="E466" s="31" t="s">
        <v>203</v>
      </c>
      <c r="F466" s="31">
        <v>3</v>
      </c>
      <c r="G466" s="14" t="str">
        <f>IF(F466*1=D466*1,"Quantité OK",IF(D466*1&lt;F466*1,"Ecart positif","Ecart négatif")&amp;" "&amp;IF(C466*1=E466*1,"","- Article déclassé"))</f>
        <v xml:space="preserve">Ecart positif </v>
      </c>
      <c r="I466" s="18" t="str">
        <f>VLOOKUP('CODE A BARRE'!B20,'COMPTAGE 2'!B:K,8,FALSE)</f>
        <v>015603</v>
      </c>
      <c r="J466" s="9">
        <f>VLOOKUP('CODE A BARRE'!B20,'COMPTAGE 2'!B:K,9,FALSE)</f>
        <v>0</v>
      </c>
      <c r="K466" s="18" t="str">
        <f>VLOOKUP('CODE A BARRE'!B20,'COMPTAGE 2'!B:K,10,FALSE)</f>
        <v xml:space="preserve">Ecart négatif </v>
      </c>
      <c r="L466" s="10" t="e">
        <f>VLOOKUP(B466,'COMPTAGE 3'!B:M,11,FALSE)</f>
        <v>#N/A</v>
      </c>
      <c r="M466" s="20" t="e">
        <f>VLOOKUP(B466,'COMPTAGE 3'!B:M,12,FALSE)</f>
        <v>#N/A</v>
      </c>
    </row>
    <row r="467" spans="2:13" ht="20.100000000000001" customHeight="1" x14ac:dyDescent="0.25">
      <c r="B467" s="30" t="s">
        <v>1539</v>
      </c>
      <c r="C467" s="16" t="str">
        <f>IFERROR(VLOOKUP(B467,'BASE INCADEA'!A:D,2,FALSE),"Non référencé")</f>
        <v>015202</v>
      </c>
      <c r="D467" s="16" t="str">
        <f>IFERROR(VLOOKUP(C467,'BASE INCADEA'!B:E,2,FALSE),"Non référencé")</f>
        <v>4</v>
      </c>
      <c r="E467" s="31" t="s">
        <v>1540</v>
      </c>
      <c r="F467" s="31">
        <v>4</v>
      </c>
      <c r="G467" s="14" t="str">
        <f>IF(F467*1=D467*1,"Quantité OK",IF(D467*1&lt;F467*1,"Ecart positif","Ecart négatif")&amp;" "&amp;IF(C467*1=E467*1,"","- Article déclassé"))</f>
        <v>Quantité OK</v>
      </c>
      <c r="I467" s="18" t="str">
        <f>VLOOKUP('CODE A BARRE'!B356,'COMPTAGE 2'!B:K,8,FALSE)</f>
        <v/>
      </c>
      <c r="J467" s="9">
        <f>VLOOKUP('CODE A BARRE'!B356,'COMPTAGE 2'!B:K,9,FALSE)</f>
        <v>0</v>
      </c>
      <c r="K467" s="18" t="e">
        <f>VLOOKUP('CODE A BARRE'!B356,'COMPTAGE 2'!B:K,10,FALSE)</f>
        <v>#VALUE!</v>
      </c>
      <c r="L467" s="10" t="e">
        <f>VLOOKUP(B467,'COMPTAGE 3'!B:M,11,FALSE)</f>
        <v>#N/A</v>
      </c>
      <c r="M467" s="20" t="e">
        <f>VLOOKUP(B467,'COMPTAGE 3'!B:M,12,FALSE)</f>
        <v>#N/A</v>
      </c>
    </row>
    <row r="468" spans="2:13" ht="20.100000000000001" customHeight="1" x14ac:dyDescent="0.25">
      <c r="B468" s="30" t="s">
        <v>1542</v>
      </c>
      <c r="C468" s="16" t="str">
        <f>IFERROR(VLOOKUP(B468,'BASE INCADEA'!A:D,2,FALSE),"Non référencé")</f>
        <v>020803</v>
      </c>
      <c r="D468" s="16" t="str">
        <f>IFERROR(VLOOKUP(C468,'BASE INCADEA'!B:E,2,FALSE),"Non référencé")</f>
        <v>2</v>
      </c>
      <c r="E468" s="31" t="s">
        <v>186</v>
      </c>
      <c r="F468" s="31">
        <v>2</v>
      </c>
      <c r="G468" s="14" t="str">
        <f>IF(F468*1=D468*1,"Quantité OK",IF(D468*1&lt;F468*1,"Ecart positif","Ecart négatif")&amp;" "&amp;IF(C468*1=E468*1,"","- Article déclassé"))</f>
        <v>Quantité OK</v>
      </c>
      <c r="I468" s="18">
        <f>VLOOKUP('CODE A BARRE'!B679,'COMPTAGE 2'!B:K,8,FALSE)</f>
        <v>0</v>
      </c>
      <c r="J468" s="9">
        <f>VLOOKUP('CODE A BARRE'!B679,'COMPTAGE 2'!B:K,9,FALSE)</f>
        <v>0</v>
      </c>
      <c r="K468" s="18">
        <f>VLOOKUP('CODE A BARRE'!B679,'COMPTAGE 2'!B:K,10,FALSE)</f>
        <v>0</v>
      </c>
      <c r="L468" s="10" t="e">
        <f>VLOOKUP(B468,'COMPTAGE 3'!B:M,11,FALSE)</f>
        <v>#N/A</v>
      </c>
      <c r="M468" s="20" t="e">
        <f>VLOOKUP(B468,'COMPTAGE 3'!B:M,12,FALSE)</f>
        <v>#N/A</v>
      </c>
    </row>
    <row r="469" spans="2:13" ht="20.100000000000001" customHeight="1" x14ac:dyDescent="0.25">
      <c r="B469" s="30" t="s">
        <v>150</v>
      </c>
      <c r="C469" s="16" t="str">
        <f>IFERROR(VLOOKUP(B469,'BASE INCADEA'!A:D,2,FALSE),"Non référencé")</f>
        <v>010707</v>
      </c>
      <c r="D469" s="16" t="str">
        <f>IFERROR(VLOOKUP(C469,'BASE INCADEA'!B:E,2,FALSE),"Non référencé")</f>
        <v>1</v>
      </c>
      <c r="E469" s="31" t="s">
        <v>151</v>
      </c>
      <c r="F469" s="31">
        <v>1</v>
      </c>
      <c r="G469" s="14" t="str">
        <f>IF(F469*1=D469*1,"Quantité OK",IF(D469*1&lt;F469*1,"Ecart positif","Ecart négatif")&amp;" "&amp;IF(C469*1=E469*1,"","- Article déclassé"))</f>
        <v>Quantité OK</v>
      </c>
      <c r="I469" s="18" t="str">
        <f>VLOOKUP('CODE A BARRE'!B158,'COMPTAGE 2'!B:K,8,FALSE)</f>
        <v/>
      </c>
      <c r="J469" s="9">
        <f>VLOOKUP('CODE A BARRE'!B158,'COMPTAGE 2'!B:K,9,FALSE)</f>
        <v>0</v>
      </c>
      <c r="K469" s="18" t="e">
        <f>VLOOKUP('CODE A BARRE'!B158,'COMPTAGE 2'!B:K,10,FALSE)</f>
        <v>#VALUE!</v>
      </c>
      <c r="L469" s="10" t="e">
        <f>VLOOKUP(B469,'COMPTAGE 3'!B:M,11,FALSE)</f>
        <v>#N/A</v>
      </c>
      <c r="M469" s="20" t="e">
        <f>VLOOKUP(B469,'COMPTAGE 3'!B:M,12,FALSE)</f>
        <v>#N/A</v>
      </c>
    </row>
    <row r="470" spans="2:13" ht="20.100000000000001" customHeight="1" x14ac:dyDescent="0.25">
      <c r="B470" s="30" t="s">
        <v>6138</v>
      </c>
      <c r="C470" s="16" t="str">
        <f>IFERROR(VLOOKUP(B470,'BASE INCADEA'!A:D,2,FALSE),"Non référencé")</f>
        <v>Non référencé</v>
      </c>
      <c r="D470" s="16" t="str">
        <f>IFERROR(VLOOKUP(C470,'BASE INCADEA'!B:E,2,FALSE),"Non référencé")</f>
        <v>Non référencé</v>
      </c>
      <c r="E470" s="31" t="s">
        <v>1148</v>
      </c>
      <c r="F470" s="31">
        <v>1</v>
      </c>
      <c r="G470" s="14" t="e">
        <f>IF(F470*1=D470*1,"Quantité OK",IF(D470*1&lt;F470*1,"Ecart positif","Ecart négatif")&amp;" "&amp;IF(C470*1=E470*1,"","- Article déclassé"))</f>
        <v>#VALUE!</v>
      </c>
      <c r="I470" s="18" t="str">
        <f>VLOOKUP('CODE A BARRE'!B251,'COMPTAGE 2'!B:K,8,FALSE)</f>
        <v/>
      </c>
      <c r="J470" s="9">
        <f>VLOOKUP('CODE A BARRE'!B251,'COMPTAGE 2'!B:K,9,FALSE)</f>
        <v>0</v>
      </c>
      <c r="K470" s="18" t="e">
        <f>VLOOKUP('CODE A BARRE'!B251,'COMPTAGE 2'!B:K,10,FALSE)</f>
        <v>#VALUE!</v>
      </c>
      <c r="L470" s="10" t="e">
        <f>VLOOKUP(B470,'COMPTAGE 3'!B:M,11,FALSE)</f>
        <v>#N/A</v>
      </c>
      <c r="M470" s="20" t="e">
        <f>VLOOKUP(B470,'COMPTAGE 3'!B:M,12,FALSE)</f>
        <v>#N/A</v>
      </c>
    </row>
    <row r="471" spans="2:13" ht="20.100000000000001" customHeight="1" x14ac:dyDescent="0.25">
      <c r="B471" s="30" t="s">
        <v>1544</v>
      </c>
      <c r="C471" s="16" t="str">
        <f>IFERROR(VLOOKUP(B471,'BASE INCADEA'!A:D,2,FALSE),"Non référencé")</f>
        <v>015006</v>
      </c>
      <c r="D471" s="16" t="str">
        <f>IFERROR(VLOOKUP(C471,'BASE INCADEA'!B:E,2,FALSE),"Non référencé")</f>
        <v>2</v>
      </c>
      <c r="E471" s="31" t="s">
        <v>491</v>
      </c>
      <c r="F471" s="31">
        <v>26</v>
      </c>
      <c r="G471" s="14" t="str">
        <f>IF(F471*1=D471*1,"Quantité OK",IF(D471*1&lt;F471*1,"Ecart positif","Ecart négatif")&amp;" "&amp;IF(C471*1=E471*1,"","- Article déclassé"))</f>
        <v xml:space="preserve">Ecart positif </v>
      </c>
      <c r="I471" s="18" t="str">
        <f>VLOOKUP('CODE A BARRE'!B349,'COMPTAGE 2'!B:K,8,FALSE)</f>
        <v/>
      </c>
      <c r="J471" s="9">
        <f>VLOOKUP('CODE A BARRE'!B349,'COMPTAGE 2'!B:K,9,FALSE)</f>
        <v>0</v>
      </c>
      <c r="K471" s="18" t="e">
        <f>VLOOKUP('CODE A BARRE'!B349,'COMPTAGE 2'!B:K,10,FALSE)</f>
        <v>#VALUE!</v>
      </c>
      <c r="L471" s="10" t="e">
        <f>VLOOKUP(B471,'COMPTAGE 3'!B:M,11,FALSE)</f>
        <v>#N/A</v>
      </c>
      <c r="M471" s="20" t="e">
        <f>VLOOKUP(B471,'COMPTAGE 3'!B:M,12,FALSE)</f>
        <v>#N/A</v>
      </c>
    </row>
    <row r="472" spans="2:13" ht="20.100000000000001" customHeight="1" x14ac:dyDescent="0.25">
      <c r="B472" s="30" t="s">
        <v>1546</v>
      </c>
      <c r="C472" s="16" t="str">
        <f>IFERROR(VLOOKUP(B472,'BASE INCADEA'!A:D,2,FALSE),"Non référencé")</f>
        <v>015204</v>
      </c>
      <c r="D472" s="16" t="str">
        <f>IFERROR(VLOOKUP(C472,'BASE INCADEA'!B:E,2,FALSE),"Non référencé")</f>
        <v>6</v>
      </c>
      <c r="E472" s="31" t="s">
        <v>500</v>
      </c>
      <c r="F472" s="31">
        <v>12</v>
      </c>
      <c r="G472" s="14" t="str">
        <f>IF(F472*1=D472*1,"Quantité OK",IF(D472*1&lt;F472*1,"Ecart positif","Ecart négatif")&amp;" "&amp;IF(C472*1=E472*1,"","- Article déclassé"))</f>
        <v xml:space="preserve">Ecart positif </v>
      </c>
      <c r="I472" s="18" t="str">
        <f>VLOOKUP('CODE A BARRE'!B368,'COMPTAGE 2'!B:K,8,FALSE)</f>
        <v/>
      </c>
      <c r="J472" s="9">
        <f>VLOOKUP('CODE A BARRE'!B368,'COMPTAGE 2'!B:K,9,FALSE)</f>
        <v>0</v>
      </c>
      <c r="K472" s="18" t="e">
        <f>VLOOKUP('CODE A BARRE'!B368,'COMPTAGE 2'!B:K,10,FALSE)</f>
        <v>#VALUE!</v>
      </c>
      <c r="L472" s="10" t="e">
        <f>VLOOKUP(B472,'COMPTAGE 3'!B:M,11,FALSE)</f>
        <v>#N/A</v>
      </c>
      <c r="M472" s="20" t="e">
        <f>VLOOKUP(B472,'COMPTAGE 3'!B:M,12,FALSE)</f>
        <v>#N/A</v>
      </c>
    </row>
    <row r="473" spans="2:13" ht="20.100000000000001" customHeight="1" x14ac:dyDescent="0.25">
      <c r="B473" s="30" t="s">
        <v>1548</v>
      </c>
      <c r="C473" s="16" t="str">
        <f>IFERROR(VLOOKUP(B473,'BASE INCADEA'!A:D,2,FALSE),"Non référencé")</f>
        <v>016206</v>
      </c>
      <c r="D473" s="16" t="str">
        <f>IFERROR(VLOOKUP(C473,'BASE INCADEA'!B:E,2,FALSE),"Non référencé")</f>
        <v>2</v>
      </c>
      <c r="E473" s="31" t="s">
        <v>819</v>
      </c>
      <c r="F473" s="31">
        <v>13</v>
      </c>
      <c r="G473" s="14" t="str">
        <f>IF(F473*1=D473*1,"Quantité OK",IF(D473*1&lt;F473*1,"Ecart positif","Ecart négatif")&amp;" "&amp;IF(C473*1=E473*1,"","- Article déclassé"))</f>
        <v xml:space="preserve">Ecart positif </v>
      </c>
      <c r="I473" s="18" t="str">
        <f>VLOOKUP('CODE A BARRE'!B508,'COMPTAGE 2'!B:K,8,FALSE)</f>
        <v/>
      </c>
      <c r="J473" s="9">
        <f>VLOOKUP('CODE A BARRE'!B508,'COMPTAGE 2'!B:K,9,FALSE)</f>
        <v>0</v>
      </c>
      <c r="K473" s="18" t="e">
        <f>VLOOKUP('CODE A BARRE'!B508,'COMPTAGE 2'!B:K,10,FALSE)</f>
        <v>#VALUE!</v>
      </c>
      <c r="L473" s="10" t="e">
        <f>VLOOKUP(B473,'COMPTAGE 3'!B:M,11,FALSE)</f>
        <v>#N/A</v>
      </c>
      <c r="M473" s="20" t="e">
        <f>VLOOKUP(B473,'COMPTAGE 3'!B:M,12,FALSE)</f>
        <v>#N/A</v>
      </c>
    </row>
    <row r="474" spans="2:13" ht="20.100000000000001" customHeight="1" x14ac:dyDescent="0.25">
      <c r="B474" s="30" t="s">
        <v>1550</v>
      </c>
      <c r="C474" s="16" t="str">
        <f>IFERROR(VLOOKUP(B474,'BASE INCADEA'!A:D,2,FALSE),"Non référencé")</f>
        <v>021203</v>
      </c>
      <c r="D474" s="16" t="str">
        <f>IFERROR(VLOOKUP(C474,'BASE INCADEA'!B:E,2,FALSE),"Non référencé")</f>
        <v>1</v>
      </c>
      <c r="E474" s="31" t="s">
        <v>1551</v>
      </c>
      <c r="F474" s="31">
        <v>1</v>
      </c>
      <c r="G474" s="14" t="str">
        <f>IF(F474*1=D474*1,"Quantité OK",IF(D474*1&lt;F474*1,"Ecart positif","Ecart négatif")&amp;" "&amp;IF(C474*1=E474*1,"","- Article déclassé"))</f>
        <v>Quantité OK</v>
      </c>
      <c r="I474" s="18">
        <f>VLOOKUP('CODE A BARRE'!B727,'COMPTAGE 2'!B:K,8,FALSE)</f>
        <v>0</v>
      </c>
      <c r="J474" s="9">
        <f>VLOOKUP('CODE A BARRE'!B727,'COMPTAGE 2'!B:K,9,FALSE)</f>
        <v>0</v>
      </c>
      <c r="K474" s="18">
        <f>VLOOKUP('CODE A BARRE'!B727,'COMPTAGE 2'!B:K,10,FALSE)</f>
        <v>0</v>
      </c>
      <c r="L474" s="10" t="e">
        <f>VLOOKUP(B474,'COMPTAGE 3'!B:M,11,FALSE)</f>
        <v>#N/A</v>
      </c>
      <c r="M474" s="20" t="e">
        <f>VLOOKUP(B474,'COMPTAGE 3'!B:M,12,FALSE)</f>
        <v>#N/A</v>
      </c>
    </row>
    <row r="475" spans="2:13" ht="20.100000000000001" customHeight="1" x14ac:dyDescent="0.25">
      <c r="B475" s="30" t="s">
        <v>1553</v>
      </c>
      <c r="C475" s="16" t="str">
        <f>IFERROR(VLOOKUP(B475,'BASE INCADEA'!A:D,2,FALSE),"Non référencé")</f>
        <v>010804</v>
      </c>
      <c r="D475" s="16" t="str">
        <f>IFERROR(VLOOKUP(C475,'BASE INCADEA'!B:E,2,FALSE),"Non référencé")</f>
        <v>4</v>
      </c>
      <c r="E475" s="31" t="s">
        <v>357</v>
      </c>
      <c r="F475" s="31">
        <v>1</v>
      </c>
      <c r="G475" s="14" t="str">
        <f>IF(F475*1=D475*1,"Quantité OK",IF(D475*1&lt;F475*1,"Ecart positif","Ecart négatif")&amp;" "&amp;IF(C475*1=E475*1,"","- Article déclassé"))</f>
        <v xml:space="preserve">Ecart négatif </v>
      </c>
      <c r="I475" s="18" t="str">
        <f>VLOOKUP('CODE A BARRE'!B159,'COMPTAGE 2'!B:K,8,FALSE)</f>
        <v/>
      </c>
      <c r="J475" s="9">
        <f>VLOOKUP('CODE A BARRE'!B159,'COMPTAGE 2'!B:K,9,FALSE)</f>
        <v>0</v>
      </c>
      <c r="K475" s="18" t="e">
        <f>VLOOKUP('CODE A BARRE'!B159,'COMPTAGE 2'!B:K,10,FALSE)</f>
        <v>#VALUE!</v>
      </c>
      <c r="L475" s="10" t="e">
        <f>VLOOKUP(B475,'COMPTAGE 3'!B:M,11,FALSE)</f>
        <v>#N/A</v>
      </c>
      <c r="M475" s="20" t="e">
        <f>VLOOKUP(B475,'COMPTAGE 3'!B:M,12,FALSE)</f>
        <v>#N/A</v>
      </c>
    </row>
    <row r="476" spans="2:13" ht="20.100000000000001" customHeight="1" x14ac:dyDescent="0.25">
      <c r="B476" s="30" t="s">
        <v>1557</v>
      </c>
      <c r="C476" s="16" t="str">
        <f>IFERROR(VLOOKUP(B476,'BASE INCADEA'!A:D,2,FALSE),"Non référencé")</f>
        <v>044704</v>
      </c>
      <c r="D476" s="16" t="str">
        <f>IFERROR(VLOOKUP(C476,'BASE INCADEA'!B:E,2,FALSE),"Non référencé")</f>
        <v>2</v>
      </c>
      <c r="E476" s="31" t="s">
        <v>885</v>
      </c>
      <c r="F476" s="31">
        <v>1</v>
      </c>
      <c r="G476" s="14" t="str">
        <f>IF(F476*1=D476*1,"Quantité OK",IF(D476*1&lt;F476*1,"Ecart positif","Ecart négatif")&amp;" "&amp;IF(C476*1=E476*1,"","- Article déclassé"))</f>
        <v xml:space="preserve">Ecart négatif </v>
      </c>
      <c r="I476" s="18">
        <f>VLOOKUP('CODE A BARRE'!B2031,'COMPTAGE 2'!B:K,8,FALSE)</f>
        <v>0</v>
      </c>
      <c r="J476" s="9">
        <f>VLOOKUP('CODE A BARRE'!B2031,'COMPTAGE 2'!B:K,9,FALSE)</f>
        <v>0</v>
      </c>
      <c r="K476" s="18">
        <f>VLOOKUP('CODE A BARRE'!B2031,'COMPTAGE 2'!B:K,10,FALSE)</f>
        <v>0</v>
      </c>
      <c r="L476" s="10" t="e">
        <f>VLOOKUP(B476,'COMPTAGE 3'!B:M,11,FALSE)</f>
        <v>#N/A</v>
      </c>
      <c r="M476" s="20" t="e">
        <f>VLOOKUP(B476,'COMPTAGE 3'!B:M,12,FALSE)</f>
        <v>#N/A</v>
      </c>
    </row>
    <row r="477" spans="2:13" ht="20.100000000000001" customHeight="1" x14ac:dyDescent="0.25">
      <c r="B477" s="30" t="s">
        <v>1559</v>
      </c>
      <c r="C477" s="16" t="str">
        <f>IFERROR(VLOOKUP(B477,'BASE INCADEA'!A:D,2,FALSE),"Non référencé")</f>
        <v>040404</v>
      </c>
      <c r="D477" s="16" t="str">
        <f>IFERROR(VLOOKUP(C477,'BASE INCADEA'!B:E,2,FALSE),"Non référencé")</f>
        <v>10</v>
      </c>
      <c r="E477" s="31" t="s">
        <v>327</v>
      </c>
      <c r="F477" s="31">
        <v>1</v>
      </c>
      <c r="G477" s="14" t="str">
        <f>IF(F477*1=D477*1,"Quantité OK",IF(D477*1&lt;F477*1,"Ecart positif","Ecart négatif")&amp;" "&amp;IF(C477*1=E477*1,"","- Article déclassé"))</f>
        <v xml:space="preserve">Ecart négatif </v>
      </c>
      <c r="I477" s="18">
        <f>VLOOKUP('CODE A BARRE'!B1631,'COMPTAGE 2'!B:K,8,FALSE)</f>
        <v>0</v>
      </c>
      <c r="J477" s="9">
        <f>VLOOKUP('CODE A BARRE'!B1631,'COMPTAGE 2'!B:K,9,FALSE)</f>
        <v>0</v>
      </c>
      <c r="K477" s="18">
        <f>VLOOKUP('CODE A BARRE'!B1631,'COMPTAGE 2'!B:K,10,FALSE)</f>
        <v>0</v>
      </c>
      <c r="L477" s="10" t="e">
        <f>VLOOKUP(B477,'COMPTAGE 3'!B:M,11,FALSE)</f>
        <v>#N/A</v>
      </c>
      <c r="M477" s="20" t="e">
        <f>VLOOKUP(B477,'COMPTAGE 3'!B:M,12,FALSE)</f>
        <v>#N/A</v>
      </c>
    </row>
    <row r="478" spans="2:13" ht="20.100000000000001" customHeight="1" x14ac:dyDescent="0.25">
      <c r="B478" s="30" t="s">
        <v>1561</v>
      </c>
      <c r="C478" s="16" t="str">
        <f>IFERROR(VLOOKUP(B478,'BASE INCADEA'!A:D,2,FALSE),"Non référencé")</f>
        <v>010303</v>
      </c>
      <c r="D478" s="16" t="str">
        <f>IFERROR(VLOOKUP(C478,'BASE INCADEA'!B:E,2,FALSE),"Non référencé")</f>
        <v>3</v>
      </c>
      <c r="E478" s="31" t="s">
        <v>984</v>
      </c>
      <c r="F478" s="31">
        <v>1</v>
      </c>
      <c r="G478" s="14" t="str">
        <f>IF(F478*1=D478*1,"Quantité OK",IF(D478*1&lt;F478*1,"Ecart positif","Ecart négatif")&amp;" "&amp;IF(C478*1=E478*1,"","- Article déclassé"))</f>
        <v xml:space="preserve">Ecart négatif </v>
      </c>
      <c r="I478" s="18" t="str">
        <f>VLOOKUP('CODE A BARRE'!B62,'COMPTAGE 2'!B:K,8,FALSE)</f>
        <v>040203</v>
      </c>
      <c r="J478" s="9">
        <f>VLOOKUP('CODE A BARRE'!B62,'COMPTAGE 2'!B:K,9,FALSE)</f>
        <v>0</v>
      </c>
      <c r="K478" s="18" t="str">
        <f>VLOOKUP('CODE A BARRE'!B62,'COMPTAGE 2'!B:K,10,FALSE)</f>
        <v xml:space="preserve">Ecart négatif </v>
      </c>
      <c r="L478" s="10" t="e">
        <f>VLOOKUP(B478,'COMPTAGE 3'!B:M,11,FALSE)</f>
        <v>#N/A</v>
      </c>
      <c r="M478" s="20" t="e">
        <f>VLOOKUP(B478,'COMPTAGE 3'!B:M,12,FALSE)</f>
        <v>#N/A</v>
      </c>
    </row>
    <row r="479" spans="2:13" ht="20.100000000000001" customHeight="1" x14ac:dyDescent="0.25">
      <c r="B479" s="30" t="s">
        <v>1565</v>
      </c>
      <c r="C479" s="16" t="str">
        <f>IFERROR(VLOOKUP(B479,'BASE INCADEA'!A:D,2,FALSE),"Non référencé")</f>
        <v>011104</v>
      </c>
      <c r="D479" s="16" t="str">
        <f>IFERROR(VLOOKUP(C479,'BASE INCADEA'!B:E,2,FALSE),"Non référencé")</f>
        <v>2</v>
      </c>
      <c r="E479" s="31" t="s">
        <v>1121</v>
      </c>
      <c r="F479" s="31">
        <v>1</v>
      </c>
      <c r="G479" s="14" t="str">
        <f>IF(F479*1=D479*1,"Quantité OK",IF(D479*1&lt;F479*1,"Ecart positif","Ecart négatif")&amp;" "&amp;IF(C479*1=E479*1,"","- Article déclassé"))</f>
        <v xml:space="preserve">Ecart négatif </v>
      </c>
      <c r="I479" s="18" t="str">
        <f>VLOOKUP('CODE A BARRE'!B209,'COMPTAGE 2'!B:K,8,FALSE)</f>
        <v/>
      </c>
      <c r="J479" s="9">
        <f>VLOOKUP('CODE A BARRE'!B209,'COMPTAGE 2'!B:K,9,FALSE)</f>
        <v>0</v>
      </c>
      <c r="K479" s="18" t="e">
        <f>VLOOKUP('CODE A BARRE'!B209,'COMPTAGE 2'!B:K,10,FALSE)</f>
        <v>#VALUE!</v>
      </c>
      <c r="L479" s="10" t="e">
        <f>VLOOKUP(B479,'COMPTAGE 3'!B:M,11,FALSE)</f>
        <v>#N/A</v>
      </c>
      <c r="M479" s="20" t="e">
        <f>VLOOKUP(B479,'COMPTAGE 3'!B:M,12,FALSE)</f>
        <v>#N/A</v>
      </c>
    </row>
    <row r="480" spans="2:13" ht="20.100000000000001" customHeight="1" x14ac:dyDescent="0.25">
      <c r="B480" s="30" t="s">
        <v>1567</v>
      </c>
      <c r="C480" s="16" t="str">
        <f>IFERROR(VLOOKUP(B480,'BASE INCADEA'!A:D,2,FALSE),"Non référencé")</f>
        <v>015004</v>
      </c>
      <c r="D480" s="16" t="str">
        <f>IFERROR(VLOOKUP(C480,'BASE INCADEA'!B:E,2,FALSE),"Non référencé")</f>
        <v>1</v>
      </c>
      <c r="E480" s="31" t="s">
        <v>714</v>
      </c>
      <c r="F480" s="31">
        <v>1</v>
      </c>
      <c r="G480" s="14" t="str">
        <f>IF(F480*1=D480*1,"Quantité OK",IF(D480*1&lt;F480*1,"Ecart positif","Ecart négatif")&amp;" "&amp;IF(C480*1=E480*1,"","- Article déclassé"))</f>
        <v>Quantité OK</v>
      </c>
      <c r="I480" s="18" t="str">
        <f>VLOOKUP('CODE A BARRE'!B341,'COMPTAGE 2'!B:K,8,FALSE)</f>
        <v/>
      </c>
      <c r="J480" s="9">
        <f>VLOOKUP('CODE A BARRE'!B341,'COMPTAGE 2'!B:K,9,FALSE)</f>
        <v>0</v>
      </c>
      <c r="K480" s="18" t="e">
        <f>VLOOKUP('CODE A BARRE'!B341,'COMPTAGE 2'!B:K,10,FALSE)</f>
        <v>#VALUE!</v>
      </c>
      <c r="L480" s="10" t="e">
        <f>VLOOKUP(B480,'COMPTAGE 3'!B:M,11,FALSE)</f>
        <v>#N/A</v>
      </c>
      <c r="M480" s="20" t="e">
        <f>VLOOKUP(B480,'COMPTAGE 3'!B:M,12,FALSE)</f>
        <v>#N/A</v>
      </c>
    </row>
    <row r="481" spans="2:13" ht="20.100000000000001" customHeight="1" x14ac:dyDescent="0.25">
      <c r="B481" s="30" t="s">
        <v>1569</v>
      </c>
      <c r="C481" s="16" t="str">
        <f>IFERROR(VLOOKUP(B481,'BASE INCADEA'!A:D,2,FALSE),"Non référencé")</f>
        <v>016206</v>
      </c>
      <c r="D481" s="16" t="str">
        <f>IFERROR(VLOOKUP(C481,'BASE INCADEA'!B:E,2,FALSE),"Non référencé")</f>
        <v>2</v>
      </c>
      <c r="E481" s="31" t="s">
        <v>747</v>
      </c>
      <c r="F481" s="31">
        <v>1</v>
      </c>
      <c r="G481" s="14" t="str">
        <f>IF(F481*1=D481*1,"Quantité OK",IF(D481*1&lt;F481*1,"Ecart positif","Ecart négatif")&amp;" "&amp;IF(C481*1=E481*1,"","- Article déclassé"))</f>
        <v>Ecart négatif - Article déclassé</v>
      </c>
      <c r="I481" s="18" t="str">
        <f>VLOOKUP('CODE A BARRE'!B506,'COMPTAGE 2'!B:K,8,FALSE)</f>
        <v/>
      </c>
      <c r="J481" s="9">
        <f>VLOOKUP('CODE A BARRE'!B506,'COMPTAGE 2'!B:K,9,FALSE)</f>
        <v>0</v>
      </c>
      <c r="K481" s="18" t="e">
        <f>VLOOKUP('CODE A BARRE'!B506,'COMPTAGE 2'!B:K,10,FALSE)</f>
        <v>#VALUE!</v>
      </c>
      <c r="L481" s="10" t="e">
        <f>VLOOKUP(B481,'COMPTAGE 3'!B:M,11,FALSE)</f>
        <v>#N/A</v>
      </c>
      <c r="M481" s="20" t="e">
        <f>VLOOKUP(B481,'COMPTAGE 3'!B:M,12,FALSE)</f>
        <v>#N/A</v>
      </c>
    </row>
    <row r="482" spans="2:13" ht="20.100000000000001" customHeight="1" x14ac:dyDescent="0.25">
      <c r="B482" s="30" t="s">
        <v>1571</v>
      </c>
      <c r="C482" s="16" t="str">
        <f>IFERROR(VLOOKUP(B482,'BASE INCADEA'!A:D,2,FALSE),"Non référencé")</f>
        <v>014806</v>
      </c>
      <c r="D482" s="16" t="str">
        <f>IFERROR(VLOOKUP(C482,'BASE INCADEA'!B:E,2,FALSE),"Non référencé")</f>
        <v>3</v>
      </c>
      <c r="E482" s="31" t="s">
        <v>160</v>
      </c>
      <c r="F482" s="31">
        <v>1</v>
      </c>
      <c r="G482" s="14" t="str">
        <f>IF(F482*1=D482*1,"Quantité OK",IF(D482*1&lt;F482*1,"Ecart positif","Ecart négatif")&amp;" "&amp;IF(C482*1=E482*1,"","- Article déclassé"))</f>
        <v xml:space="preserve">Ecart négatif </v>
      </c>
      <c r="I482" s="18" t="str">
        <f>VLOOKUP('CODE A BARRE'!B323,'COMPTAGE 2'!B:K,8,FALSE)</f>
        <v/>
      </c>
      <c r="J482" s="9">
        <f>VLOOKUP('CODE A BARRE'!B323,'COMPTAGE 2'!B:K,9,FALSE)</f>
        <v>0</v>
      </c>
      <c r="K482" s="18" t="e">
        <f>VLOOKUP('CODE A BARRE'!B323,'COMPTAGE 2'!B:K,10,FALSE)</f>
        <v>#VALUE!</v>
      </c>
      <c r="L482" s="10" t="e">
        <f>VLOOKUP(B482,'COMPTAGE 3'!B:M,11,FALSE)</f>
        <v>#N/A</v>
      </c>
      <c r="M482" s="20" t="e">
        <f>VLOOKUP(B482,'COMPTAGE 3'!B:M,12,FALSE)</f>
        <v>#N/A</v>
      </c>
    </row>
    <row r="483" spans="2:13" ht="20.100000000000001" customHeight="1" x14ac:dyDescent="0.25">
      <c r="B483" s="30" t="s">
        <v>6133</v>
      </c>
      <c r="C483" s="16" t="str">
        <f>IFERROR(VLOOKUP(B483,'BASE INCADEA'!A:D,2,FALSE),"Non référencé")</f>
        <v>Non référencé</v>
      </c>
      <c r="D483" s="16" t="str">
        <f>IFERROR(VLOOKUP(C483,'BASE INCADEA'!B:E,2,FALSE),"Non référencé")</f>
        <v>Non référencé</v>
      </c>
      <c r="E483" s="31" t="s">
        <v>810</v>
      </c>
      <c r="F483" s="31">
        <v>1</v>
      </c>
      <c r="G483" s="14" t="e">
        <f>IF(F483*1=D483*1,"Quantité OK",IF(D483*1&lt;F483*1,"Ecart positif","Ecart négatif")&amp;" "&amp;IF(C483*1=E483*1,"","- Article déclassé"))</f>
        <v>#VALUE!</v>
      </c>
      <c r="I483" s="18" t="str">
        <f>VLOOKUP('CODE A BARRE'!B142,'COMPTAGE 2'!B:K,8,FALSE)</f>
        <v/>
      </c>
      <c r="J483" s="9">
        <f>VLOOKUP('CODE A BARRE'!B142,'COMPTAGE 2'!B:K,9,FALSE)</f>
        <v>0</v>
      </c>
      <c r="K483" s="18" t="e">
        <f>VLOOKUP('CODE A BARRE'!B142,'COMPTAGE 2'!B:K,10,FALSE)</f>
        <v>#VALUE!</v>
      </c>
      <c r="L483" s="10" t="e">
        <f>VLOOKUP(B483,'COMPTAGE 3'!B:M,11,FALSE)</f>
        <v>#N/A</v>
      </c>
      <c r="M483" s="20" t="e">
        <f>VLOOKUP(B483,'COMPTAGE 3'!B:M,12,FALSE)</f>
        <v>#N/A</v>
      </c>
    </row>
    <row r="484" spans="2:13" ht="20.100000000000001" customHeight="1" x14ac:dyDescent="0.25">
      <c r="B484" s="30" t="s">
        <v>1573</v>
      </c>
      <c r="C484" s="16" t="str">
        <f>IFERROR(VLOOKUP(B484,'BASE INCADEA'!A:D,2,FALSE),"Non référencé")</f>
        <v>015402</v>
      </c>
      <c r="D484" s="16" t="str">
        <f>IFERROR(VLOOKUP(C484,'BASE INCADEA'!B:E,2,FALSE),"Non référencé")</f>
        <v>27</v>
      </c>
      <c r="E484" s="31" t="s">
        <v>730</v>
      </c>
      <c r="F484" s="31">
        <v>1</v>
      </c>
      <c r="G484" s="14" t="str">
        <f>IF(F484*1=D484*1,"Quantité OK",IF(D484*1&lt;F484*1,"Ecart positif","Ecart négatif")&amp;" "&amp;IF(C484*1=E484*1,"","- Article déclassé"))</f>
        <v xml:space="preserve">Ecart négatif </v>
      </c>
      <c r="I484" s="18" t="str">
        <f>VLOOKUP('CODE A BARRE'!B378,'COMPTAGE 2'!B:K,8,FALSE)</f>
        <v/>
      </c>
      <c r="J484" s="9">
        <f>VLOOKUP('CODE A BARRE'!B378,'COMPTAGE 2'!B:K,9,FALSE)</f>
        <v>0</v>
      </c>
      <c r="K484" s="18" t="e">
        <f>VLOOKUP('CODE A BARRE'!B378,'COMPTAGE 2'!B:K,10,FALSE)</f>
        <v>#VALUE!</v>
      </c>
      <c r="L484" s="10" t="e">
        <f>VLOOKUP(B484,'COMPTAGE 3'!B:M,11,FALSE)</f>
        <v>#N/A</v>
      </c>
      <c r="M484" s="20" t="e">
        <f>VLOOKUP(B484,'COMPTAGE 3'!B:M,12,FALSE)</f>
        <v>#N/A</v>
      </c>
    </row>
    <row r="485" spans="2:13" ht="20.100000000000001" customHeight="1" x14ac:dyDescent="0.25">
      <c r="B485" s="30" t="s">
        <v>1575</v>
      </c>
      <c r="C485" s="16" t="str">
        <f>IFERROR(VLOOKUP(B485,'BASE INCADEA'!A:D,2,FALSE),"Non référencé")</f>
        <v>015405</v>
      </c>
      <c r="D485" s="16" t="str">
        <f>IFERROR(VLOOKUP(C485,'BASE INCADEA'!B:E,2,FALSE),"Non référencé")</f>
        <v>1</v>
      </c>
      <c r="E485" s="31" t="s">
        <v>831</v>
      </c>
      <c r="F485" s="31">
        <v>34</v>
      </c>
      <c r="G485" s="14" t="str">
        <f>IF(F485*1=D485*1,"Quantité OK",IF(D485*1&lt;F485*1,"Ecart positif","Ecart négatif")&amp;" "&amp;IF(C485*1=E485*1,"","- Article déclassé"))</f>
        <v xml:space="preserve">Ecart positif </v>
      </c>
      <c r="I485" s="18" t="str">
        <f>VLOOKUP('CODE A BARRE'!B395,'COMPTAGE 2'!B:K,8,FALSE)</f>
        <v/>
      </c>
      <c r="J485" s="9">
        <f>VLOOKUP('CODE A BARRE'!B395,'COMPTAGE 2'!B:K,9,FALSE)</f>
        <v>0</v>
      </c>
      <c r="K485" s="18" t="e">
        <f>VLOOKUP('CODE A BARRE'!B395,'COMPTAGE 2'!B:K,10,FALSE)</f>
        <v>#VALUE!</v>
      </c>
      <c r="L485" s="10" t="e">
        <f>VLOOKUP(B485,'COMPTAGE 3'!B:M,11,FALSE)</f>
        <v>#N/A</v>
      </c>
      <c r="M485" s="20" t="e">
        <f>VLOOKUP(B485,'COMPTAGE 3'!B:M,12,FALSE)</f>
        <v>#N/A</v>
      </c>
    </row>
    <row r="486" spans="2:13" ht="20.100000000000001" customHeight="1" x14ac:dyDescent="0.25">
      <c r="B486" s="30" t="s">
        <v>1579</v>
      </c>
      <c r="C486" s="16" t="str">
        <f>IFERROR(VLOOKUP(B486,'BASE INCADEA'!A:D,2,FALSE),"Non référencé")</f>
        <v>043701</v>
      </c>
      <c r="D486" s="16" t="str">
        <f>IFERROR(VLOOKUP(C486,'BASE INCADEA'!B:E,2,FALSE),"Non référencé")</f>
        <v>1</v>
      </c>
      <c r="E486" s="31" t="s">
        <v>1580</v>
      </c>
      <c r="F486" s="31">
        <v>1</v>
      </c>
      <c r="G486" s="14" t="str">
        <f>IF(F486*1=D486*1,"Quantité OK",IF(D486*1&lt;F486*1,"Ecart positif","Ecart négatif")&amp;" "&amp;IF(C486*1=E486*1,"","- Article déclassé"))</f>
        <v>Quantité OK</v>
      </c>
      <c r="I486" s="18">
        <f>VLOOKUP('CODE A BARRE'!B1854,'COMPTAGE 2'!B:K,8,FALSE)</f>
        <v>0</v>
      </c>
      <c r="J486" s="9">
        <f>VLOOKUP('CODE A BARRE'!B1854,'COMPTAGE 2'!B:K,9,FALSE)</f>
        <v>0</v>
      </c>
      <c r="K486" s="18">
        <f>VLOOKUP('CODE A BARRE'!B1854,'COMPTAGE 2'!B:K,10,FALSE)</f>
        <v>0</v>
      </c>
      <c r="L486" s="10" t="e">
        <f>VLOOKUP(B486,'COMPTAGE 3'!B:M,11,FALSE)</f>
        <v>#N/A</v>
      </c>
      <c r="M486" s="20" t="e">
        <f>VLOOKUP(B486,'COMPTAGE 3'!B:M,12,FALSE)</f>
        <v>#N/A</v>
      </c>
    </row>
    <row r="487" spans="2:13" ht="20.100000000000001" customHeight="1" x14ac:dyDescent="0.25">
      <c r="B487" s="30" t="s">
        <v>1582</v>
      </c>
      <c r="C487" s="16" t="str">
        <f>IFERROR(VLOOKUP(B487,'BASE INCADEA'!A:D,2,FALSE),"Non référencé")</f>
        <v>016606</v>
      </c>
      <c r="D487" s="16" t="str">
        <f>IFERROR(VLOOKUP(C487,'BASE INCADEA'!B:E,2,FALSE),"Non référencé")</f>
        <v>2</v>
      </c>
      <c r="E487" s="31" t="s">
        <v>1583</v>
      </c>
      <c r="F487" s="31">
        <v>2</v>
      </c>
      <c r="G487" s="14" t="str">
        <f>IF(F487*1=D487*1,"Quantité OK",IF(D487*1&lt;F487*1,"Ecart positif","Ecart négatif")&amp;" "&amp;IF(C487*1=E487*1,"","- Article déclassé"))</f>
        <v>Quantité OK</v>
      </c>
      <c r="I487" s="18" t="str">
        <f>VLOOKUP('CODE A BARRE'!B576,'COMPTAGE 2'!B:K,8,FALSE)</f>
        <v/>
      </c>
      <c r="J487" s="9">
        <f>VLOOKUP('CODE A BARRE'!B576,'COMPTAGE 2'!B:K,9,FALSE)</f>
        <v>0</v>
      </c>
      <c r="K487" s="18" t="e">
        <f>VLOOKUP('CODE A BARRE'!B576,'COMPTAGE 2'!B:K,10,FALSE)</f>
        <v>#VALUE!</v>
      </c>
      <c r="L487" s="10" t="e">
        <f>VLOOKUP(B487,'COMPTAGE 3'!B:M,11,FALSE)</f>
        <v>#N/A</v>
      </c>
      <c r="M487" s="20" t="e">
        <f>VLOOKUP(B487,'COMPTAGE 3'!B:M,12,FALSE)</f>
        <v>#N/A</v>
      </c>
    </row>
    <row r="488" spans="2:13" ht="20.100000000000001" customHeight="1" x14ac:dyDescent="0.25">
      <c r="B488" s="30" t="s">
        <v>1585</v>
      </c>
      <c r="C488" s="16" t="str">
        <f>IFERROR(VLOOKUP(B488,'BASE INCADEA'!A:D,2,FALSE),"Non référencé")</f>
        <v>011504</v>
      </c>
      <c r="D488" s="16" t="str">
        <f>IFERROR(VLOOKUP(C488,'BASE INCADEA'!B:E,2,FALSE),"Non référencé")</f>
        <v>18</v>
      </c>
      <c r="E488" s="31" t="s">
        <v>994</v>
      </c>
      <c r="F488" s="31">
        <v>2</v>
      </c>
      <c r="G488" s="14" t="str">
        <f>IF(F488*1=D488*1,"Quantité OK",IF(D488*1&lt;F488*1,"Ecart positif","Ecart négatif")&amp;" "&amp;IF(C488*1=E488*1,"","- Article déclassé"))</f>
        <v xml:space="preserve">Ecart négatif </v>
      </c>
      <c r="I488" s="18" t="str">
        <f>VLOOKUP('CODE A BARRE'!B262,'COMPTAGE 2'!B:K,8,FALSE)</f>
        <v/>
      </c>
      <c r="J488" s="9">
        <f>VLOOKUP('CODE A BARRE'!B262,'COMPTAGE 2'!B:K,9,FALSE)</f>
        <v>0</v>
      </c>
      <c r="K488" s="18" t="e">
        <f>VLOOKUP('CODE A BARRE'!B262,'COMPTAGE 2'!B:K,10,FALSE)</f>
        <v>#VALUE!</v>
      </c>
      <c r="L488" s="10" t="e">
        <f>VLOOKUP(B488,'COMPTAGE 3'!B:M,11,FALSE)</f>
        <v>#N/A</v>
      </c>
      <c r="M488" s="20" t="e">
        <f>VLOOKUP(B488,'COMPTAGE 3'!B:M,12,FALSE)</f>
        <v>#N/A</v>
      </c>
    </row>
    <row r="489" spans="2:13" ht="20.100000000000001" customHeight="1" x14ac:dyDescent="0.25">
      <c r="B489" s="30" t="s">
        <v>153</v>
      </c>
      <c r="C489" s="16" t="str">
        <f>IFERROR(VLOOKUP(B489,'BASE INCADEA'!A:D,2,FALSE),"Non référencé")</f>
        <v>031403</v>
      </c>
      <c r="D489" s="16" t="str">
        <f>IFERROR(VLOOKUP(C489,'BASE INCADEA'!B:E,2,FALSE),"Non référencé")</f>
        <v>1</v>
      </c>
      <c r="E489" s="31" t="s">
        <v>154</v>
      </c>
      <c r="F489" s="31">
        <v>1</v>
      </c>
      <c r="G489" s="14" t="str">
        <f>IF(F489*1=D489*1,"Quantité OK",IF(D489*1&lt;F489*1,"Ecart positif","Ecart négatif")&amp;" "&amp;IF(C489*1=E489*1,"","- Article déclassé"))</f>
        <v>Quantité OK</v>
      </c>
      <c r="I489" s="18">
        <f>VLOOKUP('CODE A BARRE'!B1354,'COMPTAGE 2'!B:K,8,FALSE)</f>
        <v>0</v>
      </c>
      <c r="J489" s="9">
        <f>VLOOKUP('CODE A BARRE'!B1354,'COMPTAGE 2'!B:K,9,FALSE)</f>
        <v>0</v>
      </c>
      <c r="K489" s="18">
        <f>VLOOKUP('CODE A BARRE'!B1354,'COMPTAGE 2'!B:K,10,FALSE)</f>
        <v>0</v>
      </c>
      <c r="L489" s="10" t="e">
        <f>VLOOKUP(B489,'COMPTAGE 3'!B:M,11,FALSE)</f>
        <v>#N/A</v>
      </c>
      <c r="M489" s="20" t="e">
        <f>VLOOKUP(B489,'COMPTAGE 3'!B:M,12,FALSE)</f>
        <v>#N/A</v>
      </c>
    </row>
    <row r="490" spans="2:13" ht="20.100000000000001" customHeight="1" x14ac:dyDescent="0.25">
      <c r="B490" s="30" t="s">
        <v>1589</v>
      </c>
      <c r="C490" s="16" t="str">
        <f>IFERROR(VLOOKUP(B490,'BASE INCADEA'!A:D,2,FALSE),"Non référencé")</f>
        <v>025805</v>
      </c>
      <c r="D490" s="16" t="str">
        <f>IFERROR(VLOOKUP(C490,'BASE INCADEA'!B:E,2,FALSE),"Non référencé")</f>
        <v>1</v>
      </c>
      <c r="E490" s="31" t="s">
        <v>1590</v>
      </c>
      <c r="F490" s="31">
        <v>1</v>
      </c>
      <c r="G490" s="14" t="str">
        <f>IF(F490*1=D490*1,"Quantité OK",IF(D490*1&lt;F490*1,"Ecart positif","Ecart négatif")&amp;" "&amp;IF(C490*1=E490*1,"","- Article déclassé"))</f>
        <v>Quantité OK</v>
      </c>
      <c r="I490" s="18">
        <f>VLOOKUP('CODE A BARRE'!B1069,'COMPTAGE 2'!B:K,8,FALSE)</f>
        <v>0</v>
      </c>
      <c r="J490" s="9">
        <f>VLOOKUP('CODE A BARRE'!B1069,'COMPTAGE 2'!B:K,9,FALSE)</f>
        <v>0</v>
      </c>
      <c r="K490" s="18">
        <f>VLOOKUP('CODE A BARRE'!B1069,'COMPTAGE 2'!B:K,10,FALSE)</f>
        <v>0</v>
      </c>
      <c r="L490" s="10" t="e">
        <f>VLOOKUP(B490,'COMPTAGE 3'!B:M,11,FALSE)</f>
        <v>#N/A</v>
      </c>
      <c r="M490" s="20" t="e">
        <f>VLOOKUP(B490,'COMPTAGE 3'!B:M,12,FALSE)</f>
        <v>#N/A</v>
      </c>
    </row>
    <row r="491" spans="2:13" ht="20.100000000000001" customHeight="1" x14ac:dyDescent="0.25">
      <c r="B491" s="30" t="s">
        <v>1592</v>
      </c>
      <c r="C491" s="16" t="str">
        <f>IFERROR(VLOOKUP(B491,'BASE INCADEA'!A:D,2,FALSE),"Non référencé")</f>
        <v>025403</v>
      </c>
      <c r="D491" s="16" t="str">
        <f>IFERROR(VLOOKUP(C491,'BASE INCADEA'!B:E,2,FALSE),"Non référencé")</f>
        <v>2</v>
      </c>
      <c r="E491" s="31" t="s">
        <v>1271</v>
      </c>
      <c r="F491" s="31">
        <v>1</v>
      </c>
      <c r="G491" s="14" t="str">
        <f>IF(F491*1=D491*1,"Quantité OK",IF(D491*1&lt;F491*1,"Ecart positif","Ecart négatif")&amp;" "&amp;IF(C491*1=E491*1,"","- Article déclassé"))</f>
        <v xml:space="preserve">Ecart négatif </v>
      </c>
      <c r="I491" s="18">
        <f>VLOOKUP('CODE A BARRE'!B1012,'COMPTAGE 2'!B:K,8,FALSE)</f>
        <v>0</v>
      </c>
      <c r="J491" s="9">
        <f>VLOOKUP('CODE A BARRE'!B1012,'COMPTAGE 2'!B:K,9,FALSE)</f>
        <v>0</v>
      </c>
      <c r="K491" s="18">
        <f>VLOOKUP('CODE A BARRE'!B1012,'COMPTAGE 2'!B:K,10,FALSE)</f>
        <v>0</v>
      </c>
      <c r="L491" s="10" t="e">
        <f>VLOOKUP(B491,'COMPTAGE 3'!B:M,11,FALSE)</f>
        <v>#N/A</v>
      </c>
      <c r="M491" s="20" t="e">
        <f>VLOOKUP(B491,'COMPTAGE 3'!B:M,12,FALSE)</f>
        <v>#N/A</v>
      </c>
    </row>
    <row r="492" spans="2:13" ht="20.100000000000001" customHeight="1" x14ac:dyDescent="0.25">
      <c r="B492" s="30" t="s">
        <v>1594</v>
      </c>
      <c r="C492" s="16" t="str">
        <f>IFERROR(VLOOKUP(B492,'BASE INCADEA'!A:D,2,FALSE),"Non référencé")</f>
        <v>033705</v>
      </c>
      <c r="D492" s="16" t="str">
        <f>IFERROR(VLOOKUP(C492,'BASE INCADEA'!B:E,2,FALSE),"Non référencé")</f>
        <v>1</v>
      </c>
      <c r="E492" s="31" t="s">
        <v>1595</v>
      </c>
      <c r="F492" s="31">
        <v>1</v>
      </c>
      <c r="G492" s="14" t="str">
        <f>IF(F492*1=D492*1,"Quantité OK",IF(D492*1&lt;F492*1,"Ecart positif","Ecart négatif")&amp;" "&amp;IF(C492*1=E492*1,"","- Article déclassé"))</f>
        <v>Quantité OK</v>
      </c>
      <c r="I492" s="18">
        <f>VLOOKUP('CODE A BARRE'!B1396,'COMPTAGE 2'!B:K,8,FALSE)</f>
        <v>0</v>
      </c>
      <c r="J492" s="9">
        <f>VLOOKUP('CODE A BARRE'!B1396,'COMPTAGE 2'!B:K,9,FALSE)</f>
        <v>0</v>
      </c>
      <c r="K492" s="18">
        <f>VLOOKUP('CODE A BARRE'!B1396,'COMPTAGE 2'!B:K,10,FALSE)</f>
        <v>0</v>
      </c>
      <c r="L492" s="10" t="e">
        <f>VLOOKUP(B492,'COMPTAGE 3'!B:M,11,FALSE)</f>
        <v>#N/A</v>
      </c>
      <c r="M492" s="20" t="e">
        <f>VLOOKUP(B492,'COMPTAGE 3'!B:M,12,FALSE)</f>
        <v>#N/A</v>
      </c>
    </row>
    <row r="493" spans="2:13" ht="20.100000000000001" customHeight="1" x14ac:dyDescent="0.25">
      <c r="B493" s="30" t="s">
        <v>1599</v>
      </c>
      <c r="C493" s="16" t="str">
        <f>IFERROR(VLOOKUP(B493,'BASE INCADEA'!A:D,2,FALSE),"Non référencé")</f>
        <v>044504</v>
      </c>
      <c r="D493" s="16" t="str">
        <f>IFERROR(VLOOKUP(C493,'BASE INCADEA'!B:E,2,FALSE),"Non référencé")</f>
        <v>3</v>
      </c>
      <c r="E493" s="31" t="s">
        <v>313</v>
      </c>
      <c r="F493" s="31">
        <v>9</v>
      </c>
      <c r="G493" s="14" t="str">
        <f>IF(F493*1=D493*1,"Quantité OK",IF(D493*1&lt;F493*1,"Ecart positif","Ecart négatif")&amp;" "&amp;IF(C493*1=E493*1,"","- Article déclassé"))</f>
        <v xml:space="preserve">Ecart positif </v>
      </c>
      <c r="I493" s="18">
        <f>VLOOKUP('CODE A BARRE'!B1994,'COMPTAGE 2'!B:K,8,FALSE)</f>
        <v>0</v>
      </c>
      <c r="J493" s="9">
        <f>VLOOKUP('CODE A BARRE'!B1994,'COMPTAGE 2'!B:K,9,FALSE)</f>
        <v>0</v>
      </c>
      <c r="K493" s="18">
        <f>VLOOKUP('CODE A BARRE'!B1994,'COMPTAGE 2'!B:K,10,FALSE)</f>
        <v>0</v>
      </c>
      <c r="L493" s="10" t="e">
        <f>VLOOKUP(B493,'COMPTAGE 3'!B:M,11,FALSE)</f>
        <v>#N/A</v>
      </c>
      <c r="M493" s="20" t="e">
        <f>VLOOKUP(B493,'COMPTAGE 3'!B:M,12,FALSE)</f>
        <v>#N/A</v>
      </c>
    </row>
    <row r="494" spans="2:13" ht="20.100000000000001" customHeight="1" x14ac:dyDescent="0.25">
      <c r="B494" s="30" t="s">
        <v>1600</v>
      </c>
      <c r="C494" s="16" t="str">
        <f>IFERROR(VLOOKUP(B494,'BASE INCADEA'!A:D,2,FALSE),"Non référencé")</f>
        <v>044104</v>
      </c>
      <c r="D494" s="16" t="str">
        <f>IFERROR(VLOOKUP(C494,'BASE INCADEA'!B:E,2,FALSE),"Non référencé")</f>
        <v>12</v>
      </c>
      <c r="E494" s="31" t="s">
        <v>674</v>
      </c>
      <c r="F494" s="31">
        <v>6</v>
      </c>
      <c r="G494" s="14" t="str">
        <f>IF(F494*1=D494*1,"Quantité OK",IF(D494*1&lt;F494*1,"Ecart positif","Ecart négatif")&amp;" "&amp;IF(C494*1=E494*1,"","- Article déclassé"))</f>
        <v xml:space="preserve">Ecart négatif </v>
      </c>
      <c r="I494" s="18">
        <f>VLOOKUP('CODE A BARRE'!B1930,'COMPTAGE 2'!B:K,8,FALSE)</f>
        <v>0</v>
      </c>
      <c r="J494" s="9">
        <f>VLOOKUP('CODE A BARRE'!B1930,'COMPTAGE 2'!B:K,9,FALSE)</f>
        <v>0</v>
      </c>
      <c r="K494" s="18">
        <f>VLOOKUP('CODE A BARRE'!B1930,'COMPTAGE 2'!B:K,10,FALSE)</f>
        <v>0</v>
      </c>
      <c r="L494" s="10" t="e">
        <f>VLOOKUP(B494,'COMPTAGE 3'!B:M,11,FALSE)</f>
        <v>#N/A</v>
      </c>
      <c r="M494" s="20" t="e">
        <f>VLOOKUP(B494,'COMPTAGE 3'!B:M,12,FALSE)</f>
        <v>#N/A</v>
      </c>
    </row>
    <row r="495" spans="2:13" ht="20.100000000000001" customHeight="1" x14ac:dyDescent="0.25">
      <c r="B495" s="30" t="s">
        <v>1601</v>
      </c>
      <c r="C495" s="16" t="str">
        <f>IFERROR(VLOOKUP(B495,'BASE INCADEA'!A:D,2,FALSE),"Non référencé")</f>
        <v>043704</v>
      </c>
      <c r="D495" s="16" t="str">
        <f>IFERROR(VLOOKUP(C495,'BASE INCADEA'!B:E,2,FALSE),"Non référencé")</f>
        <v>4</v>
      </c>
      <c r="E495" s="31" t="s">
        <v>222</v>
      </c>
      <c r="F495" s="31">
        <v>3</v>
      </c>
      <c r="G495" s="14" t="str">
        <f>IF(F495*1=D495*1,"Quantité OK",IF(D495*1&lt;F495*1,"Ecart positif","Ecart négatif")&amp;" "&amp;IF(C495*1=E495*1,"","- Article déclassé"))</f>
        <v xml:space="preserve">Ecart négatif </v>
      </c>
      <c r="I495" s="18">
        <f>VLOOKUP('CODE A BARRE'!B1865,'COMPTAGE 2'!B:K,8,FALSE)</f>
        <v>0</v>
      </c>
      <c r="J495" s="9">
        <f>VLOOKUP('CODE A BARRE'!B1865,'COMPTAGE 2'!B:K,9,FALSE)</f>
        <v>0</v>
      </c>
      <c r="K495" s="18">
        <f>VLOOKUP('CODE A BARRE'!B1865,'COMPTAGE 2'!B:K,10,FALSE)</f>
        <v>0</v>
      </c>
      <c r="L495" s="10" t="e">
        <f>VLOOKUP(B495,'COMPTAGE 3'!B:M,11,FALSE)</f>
        <v>#N/A</v>
      </c>
      <c r="M495" s="20" t="e">
        <f>VLOOKUP(B495,'COMPTAGE 3'!B:M,12,FALSE)</f>
        <v>#N/A</v>
      </c>
    </row>
    <row r="496" spans="2:13" ht="20.100000000000001" customHeight="1" x14ac:dyDescent="0.25">
      <c r="B496" s="30" t="s">
        <v>1603</v>
      </c>
      <c r="C496" s="16" t="str">
        <f>IFERROR(VLOOKUP(B496,'BASE INCADEA'!A:D,2,FALSE),"Non référencé")</f>
        <v>043704</v>
      </c>
      <c r="D496" s="16" t="str">
        <f>IFERROR(VLOOKUP(C496,'BASE INCADEA'!B:E,2,FALSE),"Non référencé")</f>
        <v>4</v>
      </c>
      <c r="E496" s="31" t="s">
        <v>222</v>
      </c>
      <c r="F496" s="31">
        <v>1</v>
      </c>
      <c r="G496" s="14" t="str">
        <f>IF(F496*1=D496*1,"Quantité OK",IF(D496*1&lt;F496*1,"Ecart positif","Ecart négatif")&amp;" "&amp;IF(C496*1=E496*1,"","- Article déclassé"))</f>
        <v xml:space="preserve">Ecart négatif </v>
      </c>
      <c r="I496" s="18">
        <f>VLOOKUP('CODE A BARRE'!B1871,'COMPTAGE 2'!B:K,8,FALSE)</f>
        <v>0</v>
      </c>
      <c r="J496" s="9">
        <f>VLOOKUP('CODE A BARRE'!B1871,'COMPTAGE 2'!B:K,9,FALSE)</f>
        <v>0</v>
      </c>
      <c r="K496" s="18">
        <f>VLOOKUP('CODE A BARRE'!B1871,'COMPTAGE 2'!B:K,10,FALSE)</f>
        <v>0</v>
      </c>
      <c r="L496" s="10" t="e">
        <f>VLOOKUP(B496,'COMPTAGE 3'!B:M,11,FALSE)</f>
        <v>#N/A</v>
      </c>
      <c r="M496" s="20" t="e">
        <f>VLOOKUP(B496,'COMPTAGE 3'!B:M,12,FALSE)</f>
        <v>#N/A</v>
      </c>
    </row>
    <row r="497" spans="2:13" ht="20.100000000000001" customHeight="1" x14ac:dyDescent="0.25">
      <c r="B497" s="30" t="s">
        <v>1605</v>
      </c>
      <c r="C497" s="16" t="str">
        <f>IFERROR(VLOOKUP(B497,'BASE INCADEA'!A:D,2,FALSE),"Non référencé")</f>
        <v>044703</v>
      </c>
      <c r="D497" s="16" t="str">
        <f>IFERROR(VLOOKUP(C497,'BASE INCADEA'!B:E,2,FALSE),"Non référencé")</f>
        <v>1</v>
      </c>
      <c r="E497" s="31" t="s">
        <v>1606</v>
      </c>
      <c r="F497" s="31">
        <v>1</v>
      </c>
      <c r="G497" s="14" t="str">
        <f>IF(F497*1=D497*1,"Quantité OK",IF(D497*1&lt;F497*1,"Ecart positif","Ecart négatif")&amp;" "&amp;IF(C497*1=E497*1,"","- Article déclassé"))</f>
        <v>Quantité OK</v>
      </c>
      <c r="I497" s="18">
        <f>VLOOKUP('CODE A BARRE'!B2018,'COMPTAGE 2'!B:K,8,FALSE)</f>
        <v>0</v>
      </c>
      <c r="J497" s="9">
        <f>VLOOKUP('CODE A BARRE'!B2018,'COMPTAGE 2'!B:K,9,FALSE)</f>
        <v>0</v>
      </c>
      <c r="K497" s="18">
        <f>VLOOKUP('CODE A BARRE'!B2018,'COMPTAGE 2'!B:K,10,FALSE)</f>
        <v>0</v>
      </c>
      <c r="L497" s="10" t="e">
        <f>VLOOKUP(B497,'COMPTAGE 3'!B:M,11,FALSE)</f>
        <v>#N/A</v>
      </c>
      <c r="M497" s="20" t="e">
        <f>VLOOKUP(B497,'COMPTAGE 3'!B:M,12,FALSE)</f>
        <v>#N/A</v>
      </c>
    </row>
    <row r="498" spans="2:13" ht="20.100000000000001" customHeight="1" x14ac:dyDescent="0.25">
      <c r="B498" s="30" t="s">
        <v>1608</v>
      </c>
      <c r="C498" s="16" t="str">
        <f>IFERROR(VLOOKUP(B498,'BASE INCADEA'!A:D,2,FALSE),"Non référencé")</f>
        <v>011102</v>
      </c>
      <c r="D498" s="16" t="str">
        <f>IFERROR(VLOOKUP(C498,'BASE INCADEA'!B:E,2,FALSE),"Non référencé")</f>
        <v>18</v>
      </c>
      <c r="E498" s="31" t="s">
        <v>130</v>
      </c>
      <c r="F498" s="31">
        <v>3</v>
      </c>
      <c r="G498" s="14" t="str">
        <f>IF(F498*1=D498*1,"Quantité OK",IF(D498*1&lt;F498*1,"Ecart positif","Ecart négatif")&amp;" "&amp;IF(C498*1=E498*1,"","- Article déclassé"))</f>
        <v xml:space="preserve">Ecart négatif </v>
      </c>
      <c r="I498" s="18" t="str">
        <f>VLOOKUP('CODE A BARRE'!B197,'COMPTAGE 2'!B:K,8,FALSE)</f>
        <v/>
      </c>
      <c r="J498" s="9">
        <f>VLOOKUP('CODE A BARRE'!B197,'COMPTAGE 2'!B:K,9,FALSE)</f>
        <v>0</v>
      </c>
      <c r="K498" s="18" t="e">
        <f>VLOOKUP('CODE A BARRE'!B197,'COMPTAGE 2'!B:K,10,FALSE)</f>
        <v>#VALUE!</v>
      </c>
      <c r="L498" s="10" t="e">
        <f>VLOOKUP(B498,'COMPTAGE 3'!B:M,11,FALSE)</f>
        <v>#N/A</v>
      </c>
      <c r="M498" s="20" t="e">
        <f>VLOOKUP(B498,'COMPTAGE 3'!B:M,12,FALSE)</f>
        <v>#N/A</v>
      </c>
    </row>
    <row r="499" spans="2:13" ht="20.100000000000001" customHeight="1" x14ac:dyDescent="0.25">
      <c r="B499" s="30" t="s">
        <v>1610</v>
      </c>
      <c r="C499" s="16" t="str">
        <f>IFERROR(VLOOKUP(B499,'BASE INCADEA'!A:D,2,FALSE),"Non référencé")</f>
        <v>010502</v>
      </c>
      <c r="D499" s="16" t="str">
        <f>IFERROR(VLOOKUP(C499,'BASE INCADEA'!B:E,2,FALSE),"Non référencé")</f>
        <v>11</v>
      </c>
      <c r="E499" s="31" t="s">
        <v>1110</v>
      </c>
      <c r="F499" s="31">
        <v>2</v>
      </c>
      <c r="G499" s="14" t="str">
        <f>IF(F499*1=D499*1,"Quantité OK",IF(D499*1&lt;F499*1,"Ecart positif","Ecart négatif")&amp;" "&amp;IF(C499*1=E499*1,"","- Article déclassé"))</f>
        <v xml:space="preserve">Ecart négatif </v>
      </c>
      <c r="I499" s="18" t="str">
        <f>VLOOKUP('CODE A BARRE'!B100,'COMPTAGE 2'!B:K,8,FALSE)</f>
        <v>045701</v>
      </c>
      <c r="J499" s="9">
        <f>VLOOKUP('CODE A BARRE'!B100,'COMPTAGE 2'!B:K,9,FALSE)</f>
        <v>0</v>
      </c>
      <c r="K499" s="18" t="str">
        <f>VLOOKUP('CODE A BARRE'!B100,'COMPTAGE 2'!B:K,10,FALSE)</f>
        <v xml:space="preserve">Ecart négatif </v>
      </c>
      <c r="L499" s="10" t="e">
        <f>VLOOKUP(B499,'COMPTAGE 3'!B:M,11,FALSE)</f>
        <v>#N/A</v>
      </c>
      <c r="M499" s="20" t="e">
        <f>VLOOKUP(B499,'COMPTAGE 3'!B:M,12,FALSE)</f>
        <v>#N/A</v>
      </c>
    </row>
    <row r="500" spans="2:13" ht="20.100000000000001" customHeight="1" x14ac:dyDescent="0.25">
      <c r="B500" s="30" t="s">
        <v>1612</v>
      </c>
      <c r="C500" s="16" t="str">
        <f>IFERROR(VLOOKUP(B500,'BASE INCADEA'!A:D,2,FALSE),"Non référencé")</f>
        <v>010303</v>
      </c>
      <c r="D500" s="16" t="str">
        <f>IFERROR(VLOOKUP(C500,'BASE INCADEA'!B:E,2,FALSE),"Non référencé")</f>
        <v>3</v>
      </c>
      <c r="E500" s="31" t="s">
        <v>984</v>
      </c>
      <c r="F500" s="31">
        <v>3</v>
      </c>
      <c r="G500" s="14" t="str">
        <f>IF(F500*1=D500*1,"Quantité OK",IF(D500*1&lt;F500*1,"Ecart positif","Ecart négatif")&amp;" "&amp;IF(C500*1=E500*1,"","- Article déclassé"))</f>
        <v>Quantité OK</v>
      </c>
      <c r="I500" s="18" t="str">
        <f>VLOOKUP('CODE A BARRE'!B63,'COMPTAGE 2'!B:K,8,FALSE)</f>
        <v>034102</v>
      </c>
      <c r="J500" s="9">
        <f>VLOOKUP('CODE A BARRE'!B63,'COMPTAGE 2'!B:K,9,FALSE)</f>
        <v>0</v>
      </c>
      <c r="K500" s="18" t="str">
        <f>VLOOKUP('CODE A BARRE'!B63,'COMPTAGE 2'!B:K,10,FALSE)</f>
        <v xml:space="preserve">Ecart négatif </v>
      </c>
      <c r="L500" s="10" t="e">
        <f>VLOOKUP(B500,'COMPTAGE 3'!B:M,11,FALSE)</f>
        <v>#N/A</v>
      </c>
      <c r="M500" s="20" t="e">
        <f>VLOOKUP(B500,'COMPTAGE 3'!B:M,12,FALSE)</f>
        <v>#N/A</v>
      </c>
    </row>
    <row r="501" spans="2:13" ht="20.100000000000001" customHeight="1" x14ac:dyDescent="0.25">
      <c r="B501" s="30" t="s">
        <v>1614</v>
      </c>
      <c r="C501" s="16" t="str">
        <f>IFERROR(VLOOKUP(B501,'BASE INCADEA'!A:D,2,FALSE),"Non référencé")</f>
        <v>011703</v>
      </c>
      <c r="D501" s="16" t="str">
        <f>IFERROR(VLOOKUP(C501,'BASE INCADEA'!B:E,2,FALSE),"Non référencé")</f>
        <v>4</v>
      </c>
      <c r="E501" s="31" t="s">
        <v>806</v>
      </c>
      <c r="F501" s="31">
        <v>1</v>
      </c>
      <c r="G501" s="14" t="str">
        <f>IF(F501*1=D501*1,"Quantité OK",IF(D501*1&lt;F501*1,"Ecart positif","Ecart négatif")&amp;" "&amp;IF(C501*1=E501*1,"","- Article déclassé"))</f>
        <v>Ecart négatif - Article déclassé</v>
      </c>
      <c r="I501" s="18" t="str">
        <f>VLOOKUP('CODE A BARRE'!B293,'COMPTAGE 2'!B:K,8,FALSE)</f>
        <v/>
      </c>
      <c r="J501" s="9">
        <f>VLOOKUP('CODE A BARRE'!B293,'COMPTAGE 2'!B:K,9,FALSE)</f>
        <v>0</v>
      </c>
      <c r="K501" s="18" t="e">
        <f>VLOOKUP('CODE A BARRE'!B293,'COMPTAGE 2'!B:K,10,FALSE)</f>
        <v>#VALUE!</v>
      </c>
      <c r="L501" s="10" t="e">
        <f>VLOOKUP(B501,'COMPTAGE 3'!B:M,11,FALSE)</f>
        <v>#N/A</v>
      </c>
      <c r="M501" s="20" t="e">
        <f>VLOOKUP(B501,'COMPTAGE 3'!B:M,12,FALSE)</f>
        <v>#N/A</v>
      </c>
    </row>
    <row r="502" spans="2:13" ht="20.100000000000001" customHeight="1" x14ac:dyDescent="0.25">
      <c r="B502" s="30" t="s">
        <v>1614</v>
      </c>
      <c r="C502" s="16" t="str">
        <f>IFERROR(VLOOKUP(B502,'BASE INCADEA'!A:D,2,FALSE),"Non référencé")</f>
        <v>011703</v>
      </c>
      <c r="D502" s="16" t="str">
        <f>IFERROR(VLOOKUP(C502,'BASE INCADEA'!B:E,2,FALSE),"Non référencé")</f>
        <v>4</v>
      </c>
      <c r="E502" s="31" t="s">
        <v>494</v>
      </c>
      <c r="F502" s="31">
        <v>2</v>
      </c>
      <c r="G502" s="14" t="str">
        <f>IF(F502*1=D502*1,"Quantité OK",IF(D502*1&lt;F502*1,"Ecart positif","Ecart négatif")&amp;" "&amp;IF(C502*1=E502*1,"","- Article déclassé"))</f>
        <v>Ecart négatif - Article déclassé</v>
      </c>
      <c r="I502" s="18" t="str">
        <f>VLOOKUP('CODE A BARRE'!B281,'COMPTAGE 2'!B:K,8,FALSE)</f>
        <v/>
      </c>
      <c r="J502" s="9">
        <f>VLOOKUP('CODE A BARRE'!B281,'COMPTAGE 2'!B:K,9,FALSE)</f>
        <v>0</v>
      </c>
      <c r="K502" s="18" t="e">
        <f>VLOOKUP('CODE A BARRE'!B281,'COMPTAGE 2'!B:K,10,FALSE)</f>
        <v>#VALUE!</v>
      </c>
      <c r="L502" s="10" t="e">
        <f>VLOOKUP(B502,'COMPTAGE 3'!B:M,11,FALSE)</f>
        <v>#N/A</v>
      </c>
      <c r="M502" s="20" t="e">
        <f>VLOOKUP(B502,'COMPTAGE 3'!B:M,12,FALSE)</f>
        <v>#N/A</v>
      </c>
    </row>
    <row r="503" spans="2:13" ht="20.100000000000001" customHeight="1" x14ac:dyDescent="0.25">
      <c r="B503" s="30" t="s">
        <v>1616</v>
      </c>
      <c r="C503" s="16" t="str">
        <f>IFERROR(VLOOKUP(B503,'BASE INCADEA'!A:D,2,FALSE),"Non référencé")</f>
        <v>010503</v>
      </c>
      <c r="D503" s="16" t="str">
        <f>IFERROR(VLOOKUP(C503,'BASE INCADEA'!B:E,2,FALSE),"Non référencé")</f>
        <v>1</v>
      </c>
      <c r="E503" s="31" t="s">
        <v>957</v>
      </c>
      <c r="F503" s="31">
        <v>1</v>
      </c>
      <c r="G503" s="14" t="str">
        <f>IF(F503*1=D503*1,"Quantité OK",IF(D503*1&lt;F503*1,"Ecart positif","Ecart négatif")&amp;" "&amp;IF(C503*1=E503*1,"","- Article déclassé"))</f>
        <v>Quantité OK</v>
      </c>
      <c r="I503" s="18" t="str">
        <f>VLOOKUP('CODE A BARRE'!B106,'COMPTAGE 2'!B:K,8,FALSE)</f>
        <v>Non référencé</v>
      </c>
      <c r="J503" s="9">
        <f>VLOOKUP('CODE A BARRE'!B106,'COMPTAGE 2'!B:K,9,FALSE)</f>
        <v>0</v>
      </c>
      <c r="K503" s="18" t="e">
        <f>VLOOKUP('CODE A BARRE'!B106,'COMPTAGE 2'!B:K,10,FALSE)</f>
        <v>#VALUE!</v>
      </c>
      <c r="L503" s="10" t="e">
        <f>VLOOKUP(B503,'COMPTAGE 3'!B:M,11,FALSE)</f>
        <v>#N/A</v>
      </c>
      <c r="M503" s="20" t="e">
        <f>VLOOKUP(B503,'COMPTAGE 3'!B:M,12,FALSE)</f>
        <v>#N/A</v>
      </c>
    </row>
    <row r="504" spans="2:13" ht="20.100000000000001" customHeight="1" x14ac:dyDescent="0.25">
      <c r="B504" s="30" t="s">
        <v>1618</v>
      </c>
      <c r="C504" s="16" t="str">
        <f>IFERROR(VLOOKUP(B504,'BASE INCADEA'!A:D,2,FALSE),"Non référencé")</f>
        <v>044901</v>
      </c>
      <c r="D504" s="16" t="str">
        <f>IFERROR(VLOOKUP(C504,'BASE INCADEA'!B:E,2,FALSE),"Non référencé")</f>
        <v>1</v>
      </c>
      <c r="E504" s="31" t="s">
        <v>1619</v>
      </c>
      <c r="F504" s="31">
        <v>1</v>
      </c>
      <c r="G504" s="14" t="str">
        <f>IF(F504*1=D504*1,"Quantité OK",IF(D504*1&lt;F504*1,"Ecart positif","Ecart négatif")&amp;" "&amp;IF(C504*1=E504*1,"","- Article déclassé"))</f>
        <v>Quantité OK</v>
      </c>
      <c r="I504" s="18">
        <f>VLOOKUP('CODE A BARRE'!B2039,'COMPTAGE 2'!B:K,8,FALSE)</f>
        <v>0</v>
      </c>
      <c r="J504" s="9">
        <f>VLOOKUP('CODE A BARRE'!B2039,'COMPTAGE 2'!B:K,9,FALSE)</f>
        <v>0</v>
      </c>
      <c r="K504" s="18">
        <f>VLOOKUP('CODE A BARRE'!B2039,'COMPTAGE 2'!B:K,10,FALSE)</f>
        <v>0</v>
      </c>
      <c r="L504" s="10" t="e">
        <f>VLOOKUP(B504,'COMPTAGE 3'!B:M,11,FALSE)</f>
        <v>#N/A</v>
      </c>
      <c r="M504" s="20" t="e">
        <f>VLOOKUP(B504,'COMPTAGE 3'!B:M,12,FALSE)</f>
        <v>#N/A</v>
      </c>
    </row>
    <row r="505" spans="2:13" ht="20.100000000000001" customHeight="1" x14ac:dyDescent="0.25">
      <c r="B505" s="30" t="s">
        <v>1623</v>
      </c>
      <c r="C505" s="16" t="str">
        <f>IFERROR(VLOOKUP(B505,'BASE INCADEA'!A:D,2,FALSE),"Non référencé")</f>
        <v>016204</v>
      </c>
      <c r="D505" s="16" t="str">
        <f>IFERROR(VLOOKUP(C505,'BASE INCADEA'!B:E,2,FALSE),"Non référencé")</f>
        <v>4</v>
      </c>
      <c r="E505" s="31" t="s">
        <v>1451</v>
      </c>
      <c r="F505" s="31">
        <v>1</v>
      </c>
      <c r="G505" s="14" t="str">
        <f>IF(F505*1=D505*1,"Quantité OK",IF(D505*1&lt;F505*1,"Ecart positif","Ecart négatif")&amp;" "&amp;IF(C505*1=E505*1,"","- Article déclassé"))</f>
        <v xml:space="preserve">Ecart négatif </v>
      </c>
      <c r="I505" s="18" t="str">
        <f>VLOOKUP('CODE A BARRE'!B493,'COMPTAGE 2'!B:K,8,FALSE)</f>
        <v/>
      </c>
      <c r="J505" s="9">
        <f>VLOOKUP('CODE A BARRE'!B493,'COMPTAGE 2'!B:K,9,FALSE)</f>
        <v>0</v>
      </c>
      <c r="K505" s="18" t="e">
        <f>VLOOKUP('CODE A BARRE'!B493,'COMPTAGE 2'!B:K,10,FALSE)</f>
        <v>#VALUE!</v>
      </c>
      <c r="L505" s="10" t="e">
        <f>VLOOKUP(B505,'COMPTAGE 3'!B:M,11,FALSE)</f>
        <v>#N/A</v>
      </c>
      <c r="M505" s="20" t="e">
        <f>VLOOKUP(B505,'COMPTAGE 3'!B:M,12,FALSE)</f>
        <v>#N/A</v>
      </c>
    </row>
    <row r="506" spans="2:13" ht="20.100000000000001" customHeight="1" x14ac:dyDescent="0.25">
      <c r="B506" s="30" t="s">
        <v>1625</v>
      </c>
      <c r="C506" s="16" t="str">
        <f>IFERROR(VLOOKUP(B506,'BASE INCADEA'!A:D,2,FALSE),"Non référencé")</f>
        <v>010105</v>
      </c>
      <c r="D506" s="16" t="str">
        <f>IFERROR(VLOOKUP(C506,'BASE INCADEA'!B:E,2,FALSE),"Non référencé")</f>
        <v>1</v>
      </c>
      <c r="E506" s="31" t="s">
        <v>717</v>
      </c>
      <c r="F506" s="31">
        <v>5</v>
      </c>
      <c r="G506" s="14" t="str">
        <f>IF(F506*1=D506*1,"Quantité OK",IF(D506*1&lt;F506*1,"Ecart positif","Ecart négatif")&amp;" "&amp;IF(C506*1=E506*1,"","- Article déclassé"))</f>
        <v xml:space="preserve">Ecart positif </v>
      </c>
      <c r="I506" s="18" t="str">
        <f>VLOOKUP('CODE A BARRE'!B32,'COMPTAGE 2'!B:K,8,FALSE)</f>
        <v>044701</v>
      </c>
      <c r="J506" s="9">
        <f>VLOOKUP('CODE A BARRE'!B32,'COMPTAGE 2'!B:K,9,FALSE)</f>
        <v>0</v>
      </c>
      <c r="K506" s="18" t="str">
        <f>VLOOKUP('CODE A BARRE'!B32,'COMPTAGE 2'!B:K,10,FALSE)</f>
        <v xml:space="preserve">Ecart négatif </v>
      </c>
      <c r="L506" s="10" t="e">
        <f>VLOOKUP(B506,'COMPTAGE 3'!B:M,11,FALSE)</f>
        <v>#N/A</v>
      </c>
      <c r="M506" s="20" t="e">
        <f>VLOOKUP(B506,'COMPTAGE 3'!B:M,12,FALSE)</f>
        <v>#N/A</v>
      </c>
    </row>
    <row r="507" spans="2:13" ht="20.100000000000001" customHeight="1" x14ac:dyDescent="0.25">
      <c r="B507" s="30" t="s">
        <v>156</v>
      </c>
      <c r="C507" s="16" t="str">
        <f>IFERROR(VLOOKUP(B507,'BASE INCADEA'!A:D,2,FALSE),"Non référencé")</f>
        <v>044101</v>
      </c>
      <c r="D507" s="16" t="str">
        <f>IFERROR(VLOOKUP(C507,'BASE INCADEA'!B:E,2,FALSE),"Non référencé")</f>
        <v>3</v>
      </c>
      <c r="E507" s="31" t="s">
        <v>157</v>
      </c>
      <c r="F507" s="31">
        <v>1</v>
      </c>
      <c r="G507" s="14" t="str">
        <f>IF(F507*1=D507*1,"Quantité OK",IF(D507*1&lt;F507*1,"Ecart positif","Ecart négatif")&amp;" "&amp;IF(C507*1=E507*1,"","- Article déclassé"))</f>
        <v xml:space="preserve">Ecart négatif </v>
      </c>
      <c r="I507" s="18">
        <f>VLOOKUP('CODE A BARRE'!B1915,'COMPTAGE 2'!B:K,8,FALSE)</f>
        <v>0</v>
      </c>
      <c r="J507" s="9">
        <f>VLOOKUP('CODE A BARRE'!B1915,'COMPTAGE 2'!B:K,9,FALSE)</f>
        <v>0</v>
      </c>
      <c r="K507" s="18">
        <f>VLOOKUP('CODE A BARRE'!B1915,'COMPTAGE 2'!B:K,10,FALSE)</f>
        <v>0</v>
      </c>
      <c r="L507" s="10" t="e">
        <f>VLOOKUP(B507,'COMPTAGE 3'!B:M,11,FALSE)</f>
        <v>#N/A</v>
      </c>
      <c r="M507" s="20" t="e">
        <f>VLOOKUP(B507,'COMPTAGE 3'!B:M,12,FALSE)</f>
        <v>#N/A</v>
      </c>
    </row>
    <row r="508" spans="2:13" ht="20.100000000000001" customHeight="1" x14ac:dyDescent="0.25">
      <c r="B508" s="30" t="s">
        <v>1627</v>
      </c>
      <c r="C508" s="16" t="str">
        <f>IFERROR(VLOOKUP(B508,'BASE INCADEA'!A:D,2,FALSE),"Non référencé")</f>
        <v>011901</v>
      </c>
      <c r="D508" s="16" t="str">
        <f>IFERROR(VLOOKUP(C508,'BASE INCADEA'!B:E,2,FALSE),"Non référencé")</f>
        <v>6</v>
      </c>
      <c r="E508" s="31" t="s">
        <v>1379</v>
      </c>
      <c r="F508" s="31">
        <v>4</v>
      </c>
      <c r="G508" s="14" t="str">
        <f>IF(F508*1=D508*1,"Quantité OK",IF(D508*1&lt;F508*1,"Ecart positif","Ecart négatif")&amp;" "&amp;IF(C508*1=E508*1,"","- Article déclassé"))</f>
        <v xml:space="preserve">Ecart négatif </v>
      </c>
      <c r="I508" s="18" t="str">
        <f>VLOOKUP('CODE A BARRE'!B289,'COMPTAGE 2'!B:K,8,FALSE)</f>
        <v/>
      </c>
      <c r="J508" s="9">
        <f>VLOOKUP('CODE A BARRE'!B289,'COMPTAGE 2'!B:K,9,FALSE)</f>
        <v>0</v>
      </c>
      <c r="K508" s="18" t="e">
        <f>VLOOKUP('CODE A BARRE'!B289,'COMPTAGE 2'!B:K,10,FALSE)</f>
        <v>#VALUE!</v>
      </c>
      <c r="L508" s="10" t="e">
        <f>VLOOKUP(B508,'COMPTAGE 3'!B:M,11,FALSE)</f>
        <v>#N/A</v>
      </c>
      <c r="M508" s="20" t="e">
        <f>VLOOKUP(B508,'COMPTAGE 3'!B:M,12,FALSE)</f>
        <v>#N/A</v>
      </c>
    </row>
    <row r="509" spans="2:13" ht="20.100000000000001" customHeight="1" x14ac:dyDescent="0.25">
      <c r="B509" s="30" t="s">
        <v>1629</v>
      </c>
      <c r="C509" s="16" t="str">
        <f>IFERROR(VLOOKUP(B509,'BASE INCADEA'!A:D,2,FALSE),"Non référencé")</f>
        <v>010906</v>
      </c>
      <c r="D509" s="16" t="str">
        <f>IFERROR(VLOOKUP(C509,'BASE INCADEA'!B:E,2,FALSE),"Non référencé")</f>
        <v>1</v>
      </c>
      <c r="E509" s="31" t="s">
        <v>1630</v>
      </c>
      <c r="F509" s="31">
        <v>1</v>
      </c>
      <c r="G509" s="14" t="str">
        <f>IF(F509*1=D509*1,"Quantité OK",IF(D509*1&lt;F509*1,"Ecart positif","Ecart négatif")&amp;" "&amp;IF(C509*1=E509*1,"","- Article déclassé"))</f>
        <v>Quantité OK</v>
      </c>
      <c r="I509" s="18" t="str">
        <f>VLOOKUP('CODE A BARRE'!B182,'COMPTAGE 2'!B:K,8,FALSE)</f>
        <v/>
      </c>
      <c r="J509" s="9">
        <f>VLOOKUP('CODE A BARRE'!B182,'COMPTAGE 2'!B:K,9,FALSE)</f>
        <v>0</v>
      </c>
      <c r="K509" s="18" t="e">
        <f>VLOOKUP('CODE A BARRE'!B182,'COMPTAGE 2'!B:K,10,FALSE)</f>
        <v>#VALUE!</v>
      </c>
      <c r="L509" s="10" t="e">
        <f>VLOOKUP(B509,'COMPTAGE 3'!B:M,11,FALSE)</f>
        <v>#N/A</v>
      </c>
      <c r="M509" s="20" t="e">
        <f>VLOOKUP(B509,'COMPTAGE 3'!B:M,12,FALSE)</f>
        <v>#N/A</v>
      </c>
    </row>
    <row r="510" spans="2:13" ht="20.100000000000001" customHeight="1" x14ac:dyDescent="0.25">
      <c r="B510" s="30" t="s">
        <v>1632</v>
      </c>
      <c r="C510" s="16" t="str">
        <f>IFERROR(VLOOKUP(B510,'BASE INCADEA'!A:D,2,FALSE),"Non référencé")</f>
        <v>020804</v>
      </c>
      <c r="D510" s="16" t="str">
        <f>IFERROR(VLOOKUP(C510,'BASE INCADEA'!B:E,2,FALSE),"Non référencé")</f>
        <v>2</v>
      </c>
      <c r="E510" s="31" t="s">
        <v>3394</v>
      </c>
      <c r="F510" s="31">
        <v>2</v>
      </c>
      <c r="G510" s="14" t="str">
        <f>IF(F510*1=D510*1,"Quantité OK",IF(D510*1&lt;F510*1,"Ecart positif","Ecart négatif")&amp;" "&amp;IF(C510*1=E510*1,"","- Article déclassé"))</f>
        <v>Quantité OK</v>
      </c>
      <c r="I510" s="18">
        <f>VLOOKUP('CODE A BARRE'!B688,'COMPTAGE 2'!B:K,8,FALSE)</f>
        <v>0</v>
      </c>
      <c r="J510" s="9">
        <f>VLOOKUP('CODE A BARRE'!B688,'COMPTAGE 2'!B:K,9,FALSE)</f>
        <v>0</v>
      </c>
      <c r="K510" s="18">
        <f>VLOOKUP('CODE A BARRE'!B688,'COMPTAGE 2'!B:K,10,FALSE)</f>
        <v>0</v>
      </c>
      <c r="L510" s="10" t="e">
        <f>VLOOKUP(B510,'COMPTAGE 3'!B:M,11,FALSE)</f>
        <v>#N/A</v>
      </c>
      <c r="M510" s="20" t="e">
        <f>VLOOKUP(B510,'COMPTAGE 3'!B:M,12,FALSE)</f>
        <v>#N/A</v>
      </c>
    </row>
    <row r="511" spans="2:13" ht="20.100000000000001" customHeight="1" x14ac:dyDescent="0.25">
      <c r="B511" s="30" t="s">
        <v>1635</v>
      </c>
      <c r="C511" s="16" t="str">
        <f>IFERROR(VLOOKUP(B511,'BASE INCADEA'!A:D,2,FALSE),"Non référencé")</f>
        <v>010706</v>
      </c>
      <c r="D511" s="16" t="str">
        <f>IFERROR(VLOOKUP(C511,'BASE INCADEA'!B:E,2,FALSE),"Non référencé")</f>
        <v>3</v>
      </c>
      <c r="E511" s="31" t="s">
        <v>1007</v>
      </c>
      <c r="F511" s="31">
        <v>2</v>
      </c>
      <c r="G511" s="14" t="str">
        <f>IF(F511*1=D511*1,"Quantité OK",IF(D511*1&lt;F511*1,"Ecart positif","Ecart négatif")&amp;" "&amp;IF(C511*1=E511*1,"","- Article déclassé"))</f>
        <v xml:space="preserve">Ecart négatif </v>
      </c>
      <c r="I511" s="18" t="str">
        <f>VLOOKUP('CODE A BARRE'!B155,'COMPTAGE 2'!B:K,8,FALSE)</f>
        <v/>
      </c>
      <c r="J511" s="9">
        <f>VLOOKUP('CODE A BARRE'!B155,'COMPTAGE 2'!B:K,9,FALSE)</f>
        <v>0</v>
      </c>
      <c r="K511" s="18" t="e">
        <f>VLOOKUP('CODE A BARRE'!B155,'COMPTAGE 2'!B:K,10,FALSE)</f>
        <v>#VALUE!</v>
      </c>
      <c r="L511" s="10" t="e">
        <f>VLOOKUP(B511,'COMPTAGE 3'!B:M,11,FALSE)</f>
        <v>#N/A</v>
      </c>
      <c r="M511" s="20" t="e">
        <f>VLOOKUP(B511,'COMPTAGE 3'!B:M,12,FALSE)</f>
        <v>#N/A</v>
      </c>
    </row>
    <row r="512" spans="2:13" ht="20.100000000000001" customHeight="1" x14ac:dyDescent="0.25">
      <c r="B512" s="30" t="s">
        <v>1637</v>
      </c>
      <c r="C512" s="16" t="str">
        <f>IFERROR(VLOOKUP(B512,'BASE INCADEA'!A:D,2,FALSE),"Non référencé")</f>
        <v>011301</v>
      </c>
      <c r="D512" s="16" t="str">
        <f>IFERROR(VLOOKUP(C512,'BASE INCADEA'!B:E,2,FALSE),"Non référencé")</f>
        <v>6</v>
      </c>
      <c r="E512" s="31" t="s">
        <v>999</v>
      </c>
      <c r="F512" s="31">
        <v>12</v>
      </c>
      <c r="G512" s="14" t="str">
        <f>IF(F512*1=D512*1,"Quantité OK",IF(D512*1&lt;F512*1,"Ecart positif","Ecart négatif")&amp;" "&amp;IF(C512*1=E512*1,"","- Article déclassé"))</f>
        <v xml:space="preserve">Ecart positif </v>
      </c>
      <c r="I512" s="18" t="str">
        <f>VLOOKUP('CODE A BARRE'!B228,'COMPTAGE 2'!B:K,8,FALSE)</f>
        <v/>
      </c>
      <c r="J512" s="9">
        <f>VLOOKUP('CODE A BARRE'!B228,'COMPTAGE 2'!B:K,9,FALSE)</f>
        <v>0</v>
      </c>
      <c r="K512" s="18" t="e">
        <f>VLOOKUP('CODE A BARRE'!B228,'COMPTAGE 2'!B:K,10,FALSE)</f>
        <v>#VALUE!</v>
      </c>
      <c r="L512" s="10" t="e">
        <f>VLOOKUP(B512,'COMPTAGE 3'!B:M,11,FALSE)</f>
        <v>#N/A</v>
      </c>
      <c r="M512" s="20" t="e">
        <f>VLOOKUP(B512,'COMPTAGE 3'!B:M,12,FALSE)</f>
        <v>#N/A</v>
      </c>
    </row>
    <row r="513" spans="2:13" ht="20.100000000000001" customHeight="1" x14ac:dyDescent="0.25">
      <c r="B513" s="30" t="s">
        <v>1638</v>
      </c>
      <c r="C513" s="16" t="str">
        <f>IFERROR(VLOOKUP(B513,'BASE INCADEA'!A:D,2,FALSE),"Non référencé")</f>
        <v>010902</v>
      </c>
      <c r="D513" s="16" t="str">
        <f>IFERROR(VLOOKUP(C513,'BASE INCADEA'!B:E,2,FALSE),"Non référencé")</f>
        <v>5</v>
      </c>
      <c r="E513" s="31" t="s">
        <v>781</v>
      </c>
      <c r="F513" s="31">
        <v>6</v>
      </c>
      <c r="G513" s="14" t="str">
        <f>IF(F513*1=D513*1,"Quantité OK",IF(D513*1&lt;F513*1,"Ecart positif","Ecart négatif")&amp;" "&amp;IF(C513*1=E513*1,"","- Article déclassé"))</f>
        <v xml:space="preserve">Ecart positif </v>
      </c>
      <c r="I513" s="18" t="str">
        <f>VLOOKUP('CODE A BARRE'!B166,'COMPTAGE 2'!B:K,8,FALSE)</f>
        <v/>
      </c>
      <c r="J513" s="9">
        <f>VLOOKUP('CODE A BARRE'!B166,'COMPTAGE 2'!B:K,9,FALSE)</f>
        <v>0</v>
      </c>
      <c r="K513" s="18" t="e">
        <f>VLOOKUP('CODE A BARRE'!B166,'COMPTAGE 2'!B:K,10,FALSE)</f>
        <v>#VALUE!</v>
      </c>
      <c r="L513" s="10" t="e">
        <f>VLOOKUP(B513,'COMPTAGE 3'!B:M,11,FALSE)</f>
        <v>#N/A</v>
      </c>
      <c r="M513" s="20" t="e">
        <f>VLOOKUP(B513,'COMPTAGE 3'!B:M,12,FALSE)</f>
        <v>#N/A</v>
      </c>
    </row>
    <row r="514" spans="2:13" ht="20.100000000000001" customHeight="1" x14ac:dyDescent="0.25">
      <c r="B514" s="30" t="s">
        <v>1639</v>
      </c>
      <c r="C514" s="16" t="str">
        <f>IFERROR(VLOOKUP(B514,'BASE INCADEA'!A:D,2,FALSE),"Non référencé")</f>
        <v>014802</v>
      </c>
      <c r="D514" s="16" t="str">
        <f>IFERROR(VLOOKUP(C514,'BASE INCADEA'!B:E,2,FALSE),"Non référencé")</f>
        <v>2</v>
      </c>
      <c r="E514" s="31" t="s">
        <v>639</v>
      </c>
      <c r="F514" s="31">
        <v>4</v>
      </c>
      <c r="G514" s="14" t="str">
        <f>IF(F514*1=D514*1,"Quantité OK",IF(D514*1&lt;F514*1,"Ecart positif","Ecart négatif")&amp;" "&amp;IF(C514*1=E514*1,"","- Article déclassé"))</f>
        <v xml:space="preserve">Ecart positif </v>
      </c>
      <c r="I514" s="18" t="str">
        <f>VLOOKUP('CODE A BARRE'!B309,'COMPTAGE 2'!B:K,8,FALSE)</f>
        <v/>
      </c>
      <c r="J514" s="9">
        <f>VLOOKUP('CODE A BARRE'!B309,'COMPTAGE 2'!B:K,9,FALSE)</f>
        <v>0</v>
      </c>
      <c r="K514" s="18" t="e">
        <f>VLOOKUP('CODE A BARRE'!B309,'COMPTAGE 2'!B:K,10,FALSE)</f>
        <v>#VALUE!</v>
      </c>
      <c r="L514" s="10" t="e">
        <f>VLOOKUP(B514,'COMPTAGE 3'!B:M,11,FALSE)</f>
        <v>#N/A</v>
      </c>
      <c r="M514" s="20" t="e">
        <f>VLOOKUP(B514,'COMPTAGE 3'!B:M,12,FALSE)</f>
        <v>#N/A</v>
      </c>
    </row>
    <row r="515" spans="2:13" ht="20.100000000000001" customHeight="1" x14ac:dyDescent="0.25">
      <c r="B515" s="30" t="s">
        <v>1640</v>
      </c>
      <c r="C515" s="16" t="str">
        <f>IFERROR(VLOOKUP(B515,'BASE INCADEA'!A:D,2,FALSE),"Non référencé")</f>
        <v>010304</v>
      </c>
      <c r="D515" s="16" t="str">
        <f>IFERROR(VLOOKUP(C515,'BASE INCADEA'!B:E,2,FALSE),"Non référencé")</f>
        <v>4</v>
      </c>
      <c r="E515" s="31" t="s">
        <v>735</v>
      </c>
      <c r="F515" s="31">
        <v>1</v>
      </c>
      <c r="G515" s="14" t="str">
        <f>IF(F515*1=D515*1,"Quantité OK",IF(D515*1&lt;F515*1,"Ecart positif","Ecart négatif")&amp;" "&amp;IF(C515*1=E515*1,"","- Article déclassé"))</f>
        <v xml:space="preserve">Ecart négatif </v>
      </c>
      <c r="I515" s="18" t="str">
        <f>VLOOKUP('CODE A BARRE'!B70,'COMPTAGE 2'!B:K,8,FALSE)</f>
        <v>021202</v>
      </c>
      <c r="J515" s="9">
        <f>VLOOKUP('CODE A BARRE'!B70,'COMPTAGE 2'!B:K,9,FALSE)</f>
        <v>0</v>
      </c>
      <c r="K515" s="18" t="str">
        <f>VLOOKUP('CODE A BARRE'!B70,'COMPTAGE 2'!B:K,10,FALSE)</f>
        <v xml:space="preserve">Ecart négatif </v>
      </c>
      <c r="L515" s="10" t="e">
        <f>VLOOKUP(B515,'COMPTAGE 3'!B:M,11,FALSE)</f>
        <v>#N/A</v>
      </c>
      <c r="M515" s="20" t="e">
        <f>VLOOKUP(B515,'COMPTAGE 3'!B:M,12,FALSE)</f>
        <v>#N/A</v>
      </c>
    </row>
    <row r="516" spans="2:13" ht="20.100000000000001" customHeight="1" x14ac:dyDescent="0.25">
      <c r="B516" s="30" t="s">
        <v>1642</v>
      </c>
      <c r="C516" s="16" t="str">
        <f>IFERROR(VLOOKUP(B516,'BASE INCADEA'!A:D,2,FALSE),"Non référencé")</f>
        <v>015404</v>
      </c>
      <c r="D516" s="16" t="str">
        <f>IFERROR(VLOOKUP(C516,'BASE INCADEA'!B:E,2,FALSE),"Non référencé")</f>
        <v>6</v>
      </c>
      <c r="E516" s="31" t="s">
        <v>1034</v>
      </c>
      <c r="F516" s="31">
        <v>1</v>
      </c>
      <c r="G516" s="14" t="str">
        <f>IF(F516*1=D516*1,"Quantité OK",IF(D516*1&lt;F516*1,"Ecart positif","Ecart négatif")&amp;" "&amp;IF(C516*1=E516*1,"","- Article déclassé"))</f>
        <v xml:space="preserve">Ecart négatif </v>
      </c>
      <c r="I516" s="18" t="str">
        <f>VLOOKUP('CODE A BARRE'!B384,'COMPTAGE 2'!B:K,8,FALSE)</f>
        <v/>
      </c>
      <c r="J516" s="9">
        <f>VLOOKUP('CODE A BARRE'!B384,'COMPTAGE 2'!B:K,9,FALSE)</f>
        <v>0</v>
      </c>
      <c r="K516" s="18" t="e">
        <f>VLOOKUP('CODE A BARRE'!B384,'COMPTAGE 2'!B:K,10,FALSE)</f>
        <v>#VALUE!</v>
      </c>
      <c r="L516" s="10" t="e">
        <f>VLOOKUP(B516,'COMPTAGE 3'!B:M,11,FALSE)</f>
        <v>#N/A</v>
      </c>
      <c r="M516" s="20" t="e">
        <f>VLOOKUP(B516,'COMPTAGE 3'!B:M,12,FALSE)</f>
        <v>#N/A</v>
      </c>
    </row>
    <row r="517" spans="2:13" ht="20.100000000000001" customHeight="1" x14ac:dyDescent="0.25">
      <c r="B517" s="30" t="s">
        <v>1644</v>
      </c>
      <c r="C517" s="16" t="str">
        <f>IFERROR(VLOOKUP(B517,'BASE INCADEA'!A:D,2,FALSE),"Non référencé")</f>
        <v>016401</v>
      </c>
      <c r="D517" s="16" t="str">
        <f>IFERROR(VLOOKUP(C517,'BASE INCADEA'!B:E,2,FALSE),"Non référencé")</f>
        <v>1</v>
      </c>
      <c r="E517" s="31" t="s">
        <v>683</v>
      </c>
      <c r="F517" s="31">
        <v>1</v>
      </c>
      <c r="G517" s="14" t="str">
        <f>IF(F517*1=D517*1,"Quantité OK",IF(D517*1&lt;F517*1,"Ecart positif","Ecart négatif")&amp;" "&amp;IF(C517*1=E517*1,"","- Article déclassé"))</f>
        <v>Quantité OK</v>
      </c>
      <c r="I517" s="18" t="str">
        <f>VLOOKUP('CODE A BARRE'!B515,'COMPTAGE 2'!B:K,8,FALSE)</f>
        <v/>
      </c>
      <c r="J517" s="9">
        <f>VLOOKUP('CODE A BARRE'!B515,'COMPTAGE 2'!B:K,9,FALSE)</f>
        <v>0</v>
      </c>
      <c r="K517" s="18" t="e">
        <f>VLOOKUP('CODE A BARRE'!B515,'COMPTAGE 2'!B:K,10,FALSE)</f>
        <v>#VALUE!</v>
      </c>
      <c r="L517" s="10" t="e">
        <f>VLOOKUP(B517,'COMPTAGE 3'!B:M,11,FALSE)</f>
        <v>#N/A</v>
      </c>
      <c r="M517" s="20" t="e">
        <f>VLOOKUP(B517,'COMPTAGE 3'!B:M,12,FALSE)</f>
        <v>#N/A</v>
      </c>
    </row>
    <row r="518" spans="2:13" ht="20.100000000000001" customHeight="1" x14ac:dyDescent="0.25">
      <c r="B518" s="30" t="s">
        <v>1647</v>
      </c>
      <c r="C518" s="16" t="str">
        <f>IFERROR(VLOOKUP(B518,'BASE INCADEA'!A:D,2,FALSE),"Non référencé")</f>
        <v>025501</v>
      </c>
      <c r="D518" s="16" t="str">
        <f>IFERROR(VLOOKUP(C518,'BASE INCADEA'!B:E,2,FALSE),"Non référencé")</f>
        <v>2</v>
      </c>
      <c r="E518" s="31" t="s">
        <v>1648</v>
      </c>
      <c r="F518" s="31">
        <v>2</v>
      </c>
      <c r="G518" s="14" t="str">
        <f>IF(F518*1=D518*1,"Quantité OK",IF(D518*1&lt;F518*1,"Ecart positif","Ecart négatif")&amp;" "&amp;IF(C518*1=E518*1,"","- Article déclassé"))</f>
        <v>Quantité OK</v>
      </c>
      <c r="I518" s="18">
        <f>VLOOKUP('CODE A BARRE'!B1016,'COMPTAGE 2'!B:K,8,FALSE)</f>
        <v>0</v>
      </c>
      <c r="J518" s="9">
        <f>VLOOKUP('CODE A BARRE'!B1016,'COMPTAGE 2'!B:K,9,FALSE)</f>
        <v>0</v>
      </c>
      <c r="K518" s="18">
        <f>VLOOKUP('CODE A BARRE'!B1016,'COMPTAGE 2'!B:K,10,FALSE)</f>
        <v>0</v>
      </c>
      <c r="L518" s="10" t="e">
        <f>VLOOKUP(B518,'COMPTAGE 3'!B:M,11,FALSE)</f>
        <v>#N/A</v>
      </c>
      <c r="M518" s="20" t="e">
        <f>VLOOKUP(B518,'COMPTAGE 3'!B:M,12,FALSE)</f>
        <v>#N/A</v>
      </c>
    </row>
    <row r="519" spans="2:13" ht="20.100000000000001" customHeight="1" x14ac:dyDescent="0.25">
      <c r="B519" s="30" t="s">
        <v>1650</v>
      </c>
      <c r="C519" s="16" t="str">
        <f>IFERROR(VLOOKUP(B519,'BASE INCADEA'!A:D,2,FALSE),"Non référencé")</f>
        <v>041001</v>
      </c>
      <c r="D519" s="16" t="str">
        <f>IFERROR(VLOOKUP(C519,'BASE INCADEA'!B:E,2,FALSE),"Non référencé")</f>
        <v>4</v>
      </c>
      <c r="E519" s="31" t="s">
        <v>304</v>
      </c>
      <c r="F519" s="31">
        <v>1</v>
      </c>
      <c r="G519" s="14" t="str">
        <f>IF(F519*1=D519*1,"Quantité OK",IF(D519*1&lt;F519*1,"Ecart positif","Ecart négatif")&amp;" "&amp;IF(C519*1=E519*1,"","- Article déclassé"))</f>
        <v xml:space="preserve">Ecart négatif </v>
      </c>
      <c r="I519" s="18">
        <f>VLOOKUP('CODE A BARRE'!B1731,'COMPTAGE 2'!B:K,8,FALSE)</f>
        <v>0</v>
      </c>
      <c r="J519" s="9">
        <f>VLOOKUP('CODE A BARRE'!B1731,'COMPTAGE 2'!B:K,9,FALSE)</f>
        <v>0</v>
      </c>
      <c r="K519" s="18">
        <f>VLOOKUP('CODE A BARRE'!B1731,'COMPTAGE 2'!B:K,10,FALSE)</f>
        <v>0</v>
      </c>
      <c r="L519" s="10" t="e">
        <f>VLOOKUP(B519,'COMPTAGE 3'!B:M,11,FALSE)</f>
        <v>#N/A</v>
      </c>
      <c r="M519" s="20" t="e">
        <f>VLOOKUP(B519,'COMPTAGE 3'!B:M,12,FALSE)</f>
        <v>#N/A</v>
      </c>
    </row>
    <row r="520" spans="2:13" ht="20.100000000000001" customHeight="1" x14ac:dyDescent="0.25">
      <c r="B520" s="30" t="s">
        <v>1652</v>
      </c>
      <c r="C520" s="16" t="str">
        <f>IFERROR(VLOOKUP(B520,'BASE INCADEA'!A:D,2,FALSE),"Non référencé")</f>
        <v>010902</v>
      </c>
      <c r="D520" s="16" t="str">
        <f>IFERROR(VLOOKUP(C520,'BASE INCADEA'!B:E,2,FALSE),"Non référencé")</f>
        <v>5</v>
      </c>
      <c r="E520" s="31" t="s">
        <v>781</v>
      </c>
      <c r="F520" s="31">
        <v>1</v>
      </c>
      <c r="G520" s="14" t="str">
        <f>IF(F520*1=D520*1,"Quantité OK",IF(D520*1&lt;F520*1,"Ecart positif","Ecart négatif")&amp;" "&amp;IF(C520*1=E520*1,"","- Article déclassé"))</f>
        <v xml:space="preserve">Ecart négatif </v>
      </c>
      <c r="I520" s="18" t="str">
        <f>VLOOKUP('CODE A BARRE'!B165,'COMPTAGE 2'!B:K,8,FALSE)</f>
        <v/>
      </c>
      <c r="J520" s="9">
        <f>VLOOKUP('CODE A BARRE'!B165,'COMPTAGE 2'!B:K,9,FALSE)</f>
        <v>0</v>
      </c>
      <c r="K520" s="18" t="e">
        <f>VLOOKUP('CODE A BARRE'!B165,'COMPTAGE 2'!B:K,10,FALSE)</f>
        <v>#VALUE!</v>
      </c>
      <c r="L520" s="10" t="e">
        <f>VLOOKUP(B520,'COMPTAGE 3'!B:M,11,FALSE)</f>
        <v>#N/A</v>
      </c>
      <c r="M520" s="20" t="e">
        <f>VLOOKUP(B520,'COMPTAGE 3'!B:M,12,FALSE)</f>
        <v>#N/A</v>
      </c>
    </row>
    <row r="521" spans="2:13" ht="20.100000000000001" customHeight="1" x14ac:dyDescent="0.25">
      <c r="B521" s="30" t="s">
        <v>1656</v>
      </c>
      <c r="C521" s="16" t="str">
        <f>IFERROR(VLOOKUP(B521,'BASE INCADEA'!A:D,2,FALSE),"Non référencé")</f>
        <v>016005</v>
      </c>
      <c r="D521" s="16" t="str">
        <f>IFERROR(VLOOKUP(C521,'BASE INCADEA'!B:E,2,FALSE),"Non référencé")</f>
        <v>8</v>
      </c>
      <c r="E521" s="31" t="s">
        <v>862</v>
      </c>
      <c r="F521" s="31">
        <v>5</v>
      </c>
      <c r="G521" s="14" t="str">
        <f>IF(F521*1=D521*1,"Quantité OK",IF(D521*1&lt;F521*1,"Ecart positif","Ecart négatif")&amp;" "&amp;IF(C521*1=E521*1,"","- Article déclassé"))</f>
        <v xml:space="preserve">Ecart négatif </v>
      </c>
      <c r="I521" s="18" t="str">
        <f>VLOOKUP('CODE A BARRE'!B471,'COMPTAGE 2'!B:K,8,FALSE)</f>
        <v/>
      </c>
      <c r="J521" s="9">
        <f>VLOOKUP('CODE A BARRE'!B471,'COMPTAGE 2'!B:K,9,FALSE)</f>
        <v>0</v>
      </c>
      <c r="K521" s="18" t="e">
        <f>VLOOKUP('CODE A BARRE'!B471,'COMPTAGE 2'!B:K,10,FALSE)</f>
        <v>#VALUE!</v>
      </c>
      <c r="L521" s="10" t="e">
        <f>VLOOKUP(B521,'COMPTAGE 3'!B:M,11,FALSE)</f>
        <v>#N/A</v>
      </c>
      <c r="M521" s="20" t="e">
        <f>VLOOKUP(B521,'COMPTAGE 3'!B:M,12,FALSE)</f>
        <v>#N/A</v>
      </c>
    </row>
    <row r="522" spans="2:13" ht="20.100000000000001" customHeight="1" x14ac:dyDescent="0.25">
      <c r="B522" s="30" t="s">
        <v>1658</v>
      </c>
      <c r="C522" s="16" t="str">
        <f>IFERROR(VLOOKUP(B522,'BASE INCADEA'!A:D,2,FALSE),"Non référencé")</f>
        <v>010903</v>
      </c>
      <c r="D522" s="16" t="str">
        <f>IFERROR(VLOOKUP(C522,'BASE INCADEA'!B:E,2,FALSE),"Non référencé")</f>
        <v>20</v>
      </c>
      <c r="E522" s="31" t="s">
        <v>1870</v>
      </c>
      <c r="F522" s="31">
        <v>4</v>
      </c>
      <c r="G522" s="14" t="str">
        <f>IF(F522*1=D522*1,"Quantité OK",IF(D522*1&lt;F522*1,"Ecart positif","Ecart négatif")&amp;" "&amp;IF(C522*1=E522*1,"","- Article déclassé"))</f>
        <v>Ecart négatif - Article déclassé</v>
      </c>
      <c r="I522" s="18">
        <f>VLOOKUP('CODE A BARRE'!B2097,'COMPTAGE 2'!B:K,8,FALSE)</f>
        <v>0</v>
      </c>
      <c r="J522" s="9">
        <f>VLOOKUP('CODE A BARRE'!B2097,'COMPTAGE 2'!B:K,9,FALSE)</f>
        <v>0</v>
      </c>
      <c r="K522" s="18">
        <f>VLOOKUP('CODE A BARRE'!B2097,'COMPTAGE 2'!B:K,10,FALSE)</f>
        <v>0</v>
      </c>
      <c r="L522" s="10" t="e">
        <f>VLOOKUP(B522,'COMPTAGE 3'!B:M,11,FALSE)</f>
        <v>#N/A</v>
      </c>
      <c r="M522" s="20" t="e">
        <f>VLOOKUP(B522,'COMPTAGE 3'!B:M,12,FALSE)</f>
        <v>#N/A</v>
      </c>
    </row>
    <row r="523" spans="2:13" ht="20.100000000000001" customHeight="1" x14ac:dyDescent="0.25">
      <c r="B523" s="30" t="s">
        <v>1658</v>
      </c>
      <c r="C523" s="16" t="str">
        <f>IFERROR(VLOOKUP(B523,'BASE INCADEA'!A:D,2,FALSE),"Non référencé")</f>
        <v>010903</v>
      </c>
      <c r="D523" s="16" t="str">
        <f>IFERROR(VLOOKUP(C523,'BASE INCADEA'!B:E,2,FALSE),"Non référencé")</f>
        <v>20</v>
      </c>
      <c r="E523" s="31" t="s">
        <v>1328</v>
      </c>
      <c r="F523" s="31">
        <v>1</v>
      </c>
      <c r="G523" s="14" t="str">
        <f>IF(F523*1=D523*1,"Quantité OK",IF(D523*1&lt;F523*1,"Ecart positif","Ecart négatif")&amp;" "&amp;IF(C523*1=E523*1,"","- Article déclassé"))</f>
        <v xml:space="preserve">Ecart négatif </v>
      </c>
      <c r="I523" s="18" t="str">
        <f>VLOOKUP('CODE A BARRE'!B168,'COMPTAGE 2'!B:K,8,FALSE)</f>
        <v/>
      </c>
      <c r="J523" s="9">
        <f>VLOOKUP('CODE A BARRE'!B168,'COMPTAGE 2'!B:K,9,FALSE)</f>
        <v>0</v>
      </c>
      <c r="K523" s="18" t="e">
        <f>VLOOKUP('CODE A BARRE'!B168,'COMPTAGE 2'!B:K,10,FALSE)</f>
        <v>#VALUE!</v>
      </c>
      <c r="L523" s="10" t="e">
        <f>VLOOKUP(B523,'COMPTAGE 3'!B:M,11,FALSE)</f>
        <v>#N/A</v>
      </c>
      <c r="M523" s="20" t="e">
        <f>VLOOKUP(B523,'COMPTAGE 3'!B:M,12,FALSE)</f>
        <v>#N/A</v>
      </c>
    </row>
    <row r="524" spans="2:13" ht="20.100000000000001" customHeight="1" x14ac:dyDescent="0.25">
      <c r="B524" s="30" t="s">
        <v>1660</v>
      </c>
      <c r="C524" s="16" t="str">
        <f>IFERROR(VLOOKUP(B524,'BASE INCADEA'!A:D,2,FALSE),"Non référencé")</f>
        <v>045302</v>
      </c>
      <c r="D524" s="16" t="str">
        <f>IFERROR(VLOOKUP(C524,'BASE INCADEA'!B:E,2,FALSE),"Non référencé")</f>
        <v>77</v>
      </c>
      <c r="E524" s="31" t="s">
        <v>6263</v>
      </c>
      <c r="F524" s="31">
        <v>23</v>
      </c>
      <c r="G524" s="14" t="str">
        <f>IF(F524*1=D524*1,"Quantité OK",IF(D524*1&lt;F524*1,"Ecart positif","Ecart négatif")&amp;" "&amp;IF(C524*1=E524*1,"","- Article déclassé"))</f>
        <v>Ecart négatif - Article déclassé</v>
      </c>
      <c r="I524" s="18">
        <f>VLOOKUP('CODE A BARRE'!B2091,'COMPTAGE 2'!B:K,8,FALSE)</f>
        <v>0</v>
      </c>
      <c r="J524" s="9">
        <f>VLOOKUP('CODE A BARRE'!B2091,'COMPTAGE 2'!B:K,9,FALSE)</f>
        <v>0</v>
      </c>
      <c r="K524" s="18">
        <f>VLOOKUP('CODE A BARRE'!B2091,'COMPTAGE 2'!B:K,10,FALSE)</f>
        <v>0</v>
      </c>
      <c r="L524" s="10" t="e">
        <f>VLOOKUP(B524,'COMPTAGE 3'!B:M,11,FALSE)</f>
        <v>#N/A</v>
      </c>
      <c r="M524" s="20" t="e">
        <f>VLOOKUP(B524,'COMPTAGE 3'!B:M,12,FALSE)</f>
        <v>#N/A</v>
      </c>
    </row>
    <row r="525" spans="2:13" ht="20.100000000000001" customHeight="1" x14ac:dyDescent="0.25">
      <c r="B525" s="30" t="s">
        <v>1664</v>
      </c>
      <c r="C525" s="16" t="str">
        <f>IFERROR(VLOOKUP(B525,'BASE INCADEA'!A:D,2,FALSE),"Non référencé")</f>
        <v>010307</v>
      </c>
      <c r="D525" s="16" t="str">
        <f>IFERROR(VLOOKUP(C525,'BASE INCADEA'!B:E,2,FALSE),"Non référencé")</f>
        <v>1</v>
      </c>
      <c r="E525" s="31" t="s">
        <v>301</v>
      </c>
      <c r="F525" s="31">
        <v>8</v>
      </c>
      <c r="G525" s="14" t="str">
        <f>IF(F525*1=D525*1,"Quantité OK",IF(D525*1&lt;F525*1,"Ecart positif","Ecart négatif")&amp;" "&amp;IF(C525*1=E525*1,"","- Article déclassé"))</f>
        <v>Ecart positif - Article déclassé</v>
      </c>
      <c r="I525" s="18" t="str">
        <f>VLOOKUP('CODE A BARRE'!B81,'COMPTAGE 2'!B:K,8,FALSE)</f>
        <v>Non référencé</v>
      </c>
      <c r="J525" s="9">
        <f>VLOOKUP('CODE A BARRE'!B81,'COMPTAGE 2'!B:K,9,FALSE)</f>
        <v>0</v>
      </c>
      <c r="K525" s="18" t="e">
        <f>VLOOKUP('CODE A BARRE'!B81,'COMPTAGE 2'!B:K,10,FALSE)</f>
        <v>#VALUE!</v>
      </c>
      <c r="L525" s="10" t="e">
        <f>VLOOKUP(B525,'COMPTAGE 3'!B:M,11,FALSE)</f>
        <v>#N/A</v>
      </c>
      <c r="M525" s="20" t="e">
        <f>VLOOKUP(B525,'COMPTAGE 3'!B:M,12,FALSE)</f>
        <v>#N/A</v>
      </c>
    </row>
    <row r="526" spans="2:13" ht="20.100000000000001" customHeight="1" x14ac:dyDescent="0.25">
      <c r="B526" s="30" t="s">
        <v>1665</v>
      </c>
      <c r="C526" s="16" t="str">
        <f>IFERROR(VLOOKUP(B526,'BASE INCADEA'!A:D,2,FALSE),"Non référencé")</f>
        <v>044505</v>
      </c>
      <c r="D526" s="16" t="str">
        <f>IFERROR(VLOOKUP(C526,'BASE INCADEA'!B:E,2,FALSE),"Non référencé")</f>
        <v>10</v>
      </c>
      <c r="E526" s="31" t="s">
        <v>553</v>
      </c>
      <c r="F526" s="31">
        <v>20</v>
      </c>
      <c r="G526" s="14" t="str">
        <f>IF(F526*1=D526*1,"Quantité OK",IF(D526*1&lt;F526*1,"Ecart positif","Ecart négatif")&amp;" "&amp;IF(C526*1=E526*1,"","- Article déclassé"))</f>
        <v xml:space="preserve">Ecart positif </v>
      </c>
      <c r="I526" s="18">
        <f>VLOOKUP('CODE A BARRE'!B1999,'COMPTAGE 2'!B:K,8,FALSE)</f>
        <v>0</v>
      </c>
      <c r="J526" s="9">
        <f>VLOOKUP('CODE A BARRE'!B1999,'COMPTAGE 2'!B:K,9,FALSE)</f>
        <v>0</v>
      </c>
      <c r="K526" s="18">
        <f>VLOOKUP('CODE A BARRE'!B1999,'COMPTAGE 2'!B:K,10,FALSE)</f>
        <v>0</v>
      </c>
      <c r="L526" s="10" t="e">
        <f>VLOOKUP(B526,'COMPTAGE 3'!B:M,11,FALSE)</f>
        <v>#N/A</v>
      </c>
      <c r="M526" s="20" t="e">
        <f>VLOOKUP(B526,'COMPTAGE 3'!B:M,12,FALSE)</f>
        <v>#N/A</v>
      </c>
    </row>
    <row r="527" spans="2:13" ht="20.100000000000001" customHeight="1" x14ac:dyDescent="0.25">
      <c r="B527" s="30" t="s">
        <v>1670</v>
      </c>
      <c r="C527" s="16" t="str">
        <f>IFERROR(VLOOKUP(B527,'BASE INCADEA'!A:D,2,FALSE),"Non référencé")</f>
        <v>010305</v>
      </c>
      <c r="D527" s="16" t="str">
        <f>IFERROR(VLOOKUP(C527,'BASE INCADEA'!B:E,2,FALSE),"Non référencé")</f>
        <v>1</v>
      </c>
      <c r="E527" s="31" t="s">
        <v>1011</v>
      </c>
      <c r="F527" s="31">
        <v>2</v>
      </c>
      <c r="G527" s="14" t="str">
        <f>IF(F527*1=D527*1,"Quantité OK",IF(D527*1&lt;F527*1,"Ecart positif","Ecart négatif")&amp;" "&amp;IF(C527*1=E527*1,"","- Article déclassé"))</f>
        <v xml:space="preserve">Ecart positif </v>
      </c>
      <c r="I527" s="18" t="str">
        <f>VLOOKUP('CODE A BARRE'!B78,'COMPTAGE 2'!B:K,8,FALSE)</f>
        <v>024704</v>
      </c>
      <c r="J527" s="9">
        <f>VLOOKUP('CODE A BARRE'!B78,'COMPTAGE 2'!B:K,9,FALSE)</f>
        <v>0</v>
      </c>
      <c r="K527" s="18" t="str">
        <f>VLOOKUP('CODE A BARRE'!B78,'COMPTAGE 2'!B:K,10,FALSE)</f>
        <v xml:space="preserve">Ecart négatif </v>
      </c>
      <c r="L527" s="10" t="e">
        <f>VLOOKUP(B527,'COMPTAGE 3'!B:M,11,FALSE)</f>
        <v>#N/A</v>
      </c>
      <c r="M527" s="20" t="e">
        <f>VLOOKUP(B527,'COMPTAGE 3'!B:M,12,FALSE)</f>
        <v>#N/A</v>
      </c>
    </row>
    <row r="528" spans="2:13" ht="20.100000000000001" customHeight="1" x14ac:dyDescent="0.25">
      <c r="B528" s="30" t="s">
        <v>1672</v>
      </c>
      <c r="C528" s="16" t="str">
        <f>IFERROR(VLOOKUP(B528,'BASE INCADEA'!A:D,2,FALSE),"Non référencé")</f>
        <v>011707</v>
      </c>
      <c r="D528" s="16" t="str">
        <f>IFERROR(VLOOKUP(C528,'BASE INCADEA'!B:E,2,FALSE),"Non référencé")</f>
        <v>13</v>
      </c>
      <c r="E528" s="31" t="s">
        <v>1673</v>
      </c>
      <c r="F528" s="31">
        <v>13</v>
      </c>
      <c r="G528" s="14" t="str">
        <f>IF(F528*1=D528*1,"Quantité OK",IF(D528*1&lt;F528*1,"Ecart positif","Ecart négatif")&amp;" "&amp;IF(C528*1=E528*1,"","- Article déclassé"))</f>
        <v>Quantité OK</v>
      </c>
      <c r="I528" s="18" t="str">
        <f>VLOOKUP('CODE A BARRE'!B287,'COMPTAGE 2'!B:K,8,FALSE)</f>
        <v/>
      </c>
      <c r="J528" s="9">
        <f>VLOOKUP('CODE A BARRE'!B287,'COMPTAGE 2'!B:K,9,FALSE)</f>
        <v>0</v>
      </c>
      <c r="K528" s="18" t="e">
        <f>VLOOKUP('CODE A BARRE'!B287,'COMPTAGE 2'!B:K,10,FALSE)</f>
        <v>#VALUE!</v>
      </c>
      <c r="L528" s="10" t="e">
        <f>VLOOKUP(B528,'COMPTAGE 3'!B:M,11,FALSE)</f>
        <v>#N/A</v>
      </c>
      <c r="M528" s="20" t="e">
        <f>VLOOKUP(B528,'COMPTAGE 3'!B:M,12,FALSE)</f>
        <v>#N/A</v>
      </c>
    </row>
    <row r="529" spans="2:13" ht="20.100000000000001" customHeight="1" x14ac:dyDescent="0.25">
      <c r="B529" s="30" t="s">
        <v>1675</v>
      </c>
      <c r="C529" s="16" t="str">
        <f>IFERROR(VLOOKUP(B529,'BASE INCADEA'!A:D,2,FALSE),"Non référencé")</f>
        <v>011305</v>
      </c>
      <c r="D529" s="16" t="str">
        <f>IFERROR(VLOOKUP(C529,'BASE INCADEA'!B:E,2,FALSE),"Non référencé")</f>
        <v>3</v>
      </c>
      <c r="E529" s="31" t="s">
        <v>1676</v>
      </c>
      <c r="F529" s="31">
        <v>3</v>
      </c>
      <c r="G529" s="14" t="str">
        <f>IF(F529*1=D529*1,"Quantité OK",IF(D529*1&lt;F529*1,"Ecart positif","Ecart négatif")&amp;" "&amp;IF(C529*1=E529*1,"","- Article déclassé"))</f>
        <v>Quantité OK</v>
      </c>
      <c r="I529" s="18" t="str">
        <f>VLOOKUP('CODE A BARRE'!B242,'COMPTAGE 2'!B:K,8,FALSE)</f>
        <v/>
      </c>
      <c r="J529" s="9">
        <f>VLOOKUP('CODE A BARRE'!B242,'COMPTAGE 2'!B:K,9,FALSE)</f>
        <v>0</v>
      </c>
      <c r="K529" s="18" t="e">
        <f>VLOOKUP('CODE A BARRE'!B242,'COMPTAGE 2'!B:K,10,FALSE)</f>
        <v>#VALUE!</v>
      </c>
      <c r="L529" s="10" t="e">
        <f>VLOOKUP(B529,'COMPTAGE 3'!B:M,11,FALSE)</f>
        <v>#N/A</v>
      </c>
      <c r="M529" s="20" t="e">
        <f>VLOOKUP(B529,'COMPTAGE 3'!B:M,12,FALSE)</f>
        <v>#N/A</v>
      </c>
    </row>
    <row r="530" spans="2:13" ht="20.100000000000001" customHeight="1" x14ac:dyDescent="0.25">
      <c r="B530" s="30" t="s">
        <v>1678</v>
      </c>
      <c r="C530" s="16" t="str">
        <f>IFERROR(VLOOKUP(B530,'BASE INCADEA'!A:D,2,FALSE),"Non référencé")</f>
        <v>010502</v>
      </c>
      <c r="D530" s="16" t="str">
        <f>IFERROR(VLOOKUP(C530,'BASE INCADEA'!B:E,2,FALSE),"Non référencé")</f>
        <v>11</v>
      </c>
      <c r="E530" s="31" t="s">
        <v>1110</v>
      </c>
      <c r="F530" s="31">
        <v>3</v>
      </c>
      <c r="G530" s="14" t="str">
        <f>IF(F530*1=D530*1,"Quantité OK",IF(D530*1&lt;F530*1,"Ecart positif","Ecart négatif")&amp;" "&amp;IF(C530*1=E530*1,"","- Article déclassé"))</f>
        <v xml:space="preserve">Ecart négatif </v>
      </c>
      <c r="I530" s="18" t="str">
        <f>VLOOKUP('CODE A BARRE'!B96,'COMPTAGE 2'!B:K,8,FALSE)</f>
        <v>010104</v>
      </c>
      <c r="J530" s="9">
        <f>VLOOKUP('CODE A BARRE'!B96,'COMPTAGE 2'!B:K,9,FALSE)</f>
        <v>0</v>
      </c>
      <c r="K530" s="18" t="str">
        <f>VLOOKUP('CODE A BARRE'!B96,'COMPTAGE 2'!B:K,10,FALSE)</f>
        <v xml:space="preserve">Ecart négatif </v>
      </c>
      <c r="L530" s="10" t="e">
        <f>VLOOKUP(B530,'COMPTAGE 3'!B:M,11,FALSE)</f>
        <v>#N/A</v>
      </c>
      <c r="M530" s="20" t="e">
        <f>VLOOKUP(B530,'COMPTAGE 3'!B:M,12,FALSE)</f>
        <v>#N/A</v>
      </c>
    </row>
    <row r="531" spans="2:13" ht="20.100000000000001" customHeight="1" x14ac:dyDescent="0.25">
      <c r="B531" s="30" t="s">
        <v>1679</v>
      </c>
      <c r="C531" s="16" t="str">
        <f>IFERROR(VLOOKUP(B531,'BASE INCADEA'!A:D,2,FALSE),"Non référencé")</f>
        <v>011705</v>
      </c>
      <c r="D531" s="16" t="str">
        <f>IFERROR(VLOOKUP(C531,'BASE INCADEA'!B:E,2,FALSE),"Non référencé")</f>
        <v>6</v>
      </c>
      <c r="E531" s="31" t="s">
        <v>761</v>
      </c>
      <c r="F531" s="31">
        <v>20</v>
      </c>
      <c r="G531" s="14" t="str">
        <f>IF(F531*1=D531*1,"Quantité OK",IF(D531*1&lt;F531*1,"Ecart positif","Ecart négatif")&amp;" "&amp;IF(C531*1=E531*1,"","- Article déclassé"))</f>
        <v xml:space="preserve">Ecart positif </v>
      </c>
      <c r="I531" s="18" t="str">
        <f>VLOOKUP('CODE A BARRE'!B285,'COMPTAGE 2'!B:K,8,FALSE)</f>
        <v/>
      </c>
      <c r="J531" s="9">
        <f>VLOOKUP('CODE A BARRE'!B285,'COMPTAGE 2'!B:K,9,FALSE)</f>
        <v>0</v>
      </c>
      <c r="K531" s="18" t="e">
        <f>VLOOKUP('CODE A BARRE'!B285,'COMPTAGE 2'!B:K,10,FALSE)</f>
        <v>#VALUE!</v>
      </c>
      <c r="L531" s="10" t="e">
        <f>VLOOKUP(B531,'COMPTAGE 3'!B:M,11,FALSE)</f>
        <v>#N/A</v>
      </c>
      <c r="M531" s="20" t="e">
        <f>VLOOKUP(B531,'COMPTAGE 3'!B:M,12,FALSE)</f>
        <v>#N/A</v>
      </c>
    </row>
    <row r="532" spans="2:13" ht="20.100000000000001" customHeight="1" x14ac:dyDescent="0.25">
      <c r="B532" s="30" t="s">
        <v>1680</v>
      </c>
      <c r="C532" s="16" t="str">
        <f>IFERROR(VLOOKUP(B532,'BASE INCADEA'!A:D,2,FALSE),"Non référencé")</f>
        <v>010302</v>
      </c>
      <c r="D532" s="16" t="str">
        <f>IFERROR(VLOOKUP(C532,'BASE INCADEA'!B:E,2,FALSE),"Non référencé")</f>
        <v>2</v>
      </c>
      <c r="E532" s="31" t="s">
        <v>697</v>
      </c>
      <c r="F532" s="31">
        <v>5</v>
      </c>
      <c r="G532" s="14" t="str">
        <f>IF(F532*1=D532*1,"Quantité OK",IF(D532*1&lt;F532*1,"Ecart positif","Ecart négatif")&amp;" "&amp;IF(C532*1=E532*1,"","- Article déclassé"))</f>
        <v xml:space="preserve">Ecart positif </v>
      </c>
      <c r="I532" s="18" t="str">
        <f>VLOOKUP('CODE A BARRE'!B58,'COMPTAGE 2'!B:K,8,FALSE)</f>
        <v>025804</v>
      </c>
      <c r="J532" s="9">
        <f>VLOOKUP('CODE A BARRE'!B58,'COMPTAGE 2'!B:K,9,FALSE)</f>
        <v>0</v>
      </c>
      <c r="K532" s="18" t="str">
        <f>VLOOKUP('CODE A BARRE'!B58,'COMPTAGE 2'!B:K,10,FALSE)</f>
        <v xml:space="preserve">Ecart négatif </v>
      </c>
      <c r="L532" s="10" t="e">
        <f>VLOOKUP(B532,'COMPTAGE 3'!B:M,11,FALSE)</f>
        <v>#N/A</v>
      </c>
      <c r="M532" s="20" t="e">
        <f>VLOOKUP(B532,'COMPTAGE 3'!B:M,12,FALSE)</f>
        <v>#N/A</v>
      </c>
    </row>
    <row r="533" spans="2:13" ht="20.100000000000001" customHeight="1" x14ac:dyDescent="0.25">
      <c r="B533" s="30" t="s">
        <v>1681</v>
      </c>
      <c r="C533" s="16" t="str">
        <f>IFERROR(VLOOKUP(B533,'BASE INCADEA'!A:D,2,FALSE),"Non référencé")</f>
        <v>015202</v>
      </c>
      <c r="D533" s="16" t="str">
        <f>IFERROR(VLOOKUP(C533,'BASE INCADEA'!B:E,2,FALSE),"Non référencé")</f>
        <v>4</v>
      </c>
      <c r="E533" s="31" t="s">
        <v>1540</v>
      </c>
      <c r="F533" s="31">
        <v>11</v>
      </c>
      <c r="G533" s="14" t="str">
        <f>IF(F533*1=D533*1,"Quantité OK",IF(D533*1&lt;F533*1,"Ecart positif","Ecart négatif")&amp;" "&amp;IF(C533*1=E533*1,"","- Article déclassé"))</f>
        <v xml:space="preserve">Ecart positif </v>
      </c>
      <c r="I533" s="18" t="str">
        <f>VLOOKUP('CODE A BARRE'!B355,'COMPTAGE 2'!B:K,8,FALSE)</f>
        <v/>
      </c>
      <c r="J533" s="9">
        <f>VLOOKUP('CODE A BARRE'!B355,'COMPTAGE 2'!B:K,9,FALSE)</f>
        <v>0</v>
      </c>
      <c r="K533" s="18" t="e">
        <f>VLOOKUP('CODE A BARRE'!B355,'COMPTAGE 2'!B:K,10,FALSE)</f>
        <v>#VALUE!</v>
      </c>
      <c r="L533" s="10" t="e">
        <f>VLOOKUP(B533,'COMPTAGE 3'!B:M,11,FALSE)</f>
        <v>#N/A</v>
      </c>
      <c r="M533" s="20" t="e">
        <f>VLOOKUP(B533,'COMPTAGE 3'!B:M,12,FALSE)</f>
        <v>#N/A</v>
      </c>
    </row>
    <row r="534" spans="2:13" ht="20.100000000000001" customHeight="1" x14ac:dyDescent="0.25">
      <c r="B534" s="30" t="s">
        <v>1683</v>
      </c>
      <c r="C534" s="16" t="str">
        <f>IFERROR(VLOOKUP(B534,'BASE INCADEA'!A:D,2,FALSE),"Non référencé")</f>
        <v>010502</v>
      </c>
      <c r="D534" s="16" t="str">
        <f>IFERROR(VLOOKUP(C534,'BASE INCADEA'!B:E,2,FALSE),"Non référencé")</f>
        <v>11</v>
      </c>
      <c r="E534" s="31" t="s">
        <v>1110</v>
      </c>
      <c r="F534" s="31">
        <v>5</v>
      </c>
      <c r="G534" s="14" t="str">
        <f>IF(F534*1=D534*1,"Quantité OK",IF(D534*1&lt;F534*1,"Ecart positif","Ecart négatif")&amp;" "&amp;IF(C534*1=E534*1,"","- Article déclassé"))</f>
        <v xml:space="preserve">Ecart négatif </v>
      </c>
      <c r="I534" s="18" t="str">
        <f>VLOOKUP('CODE A BARRE'!B97,'COMPTAGE 2'!B:K,8,FALSE)</f>
        <v>015601</v>
      </c>
      <c r="J534" s="9">
        <f>VLOOKUP('CODE A BARRE'!B97,'COMPTAGE 2'!B:K,9,FALSE)</f>
        <v>0</v>
      </c>
      <c r="K534" s="18" t="str">
        <f>VLOOKUP('CODE A BARRE'!B97,'COMPTAGE 2'!B:K,10,FALSE)</f>
        <v xml:space="preserve">Ecart négatif </v>
      </c>
      <c r="L534" s="10" t="e">
        <f>VLOOKUP(B534,'COMPTAGE 3'!B:M,11,FALSE)</f>
        <v>#N/A</v>
      </c>
      <c r="M534" s="20" t="e">
        <f>VLOOKUP(B534,'COMPTAGE 3'!B:M,12,FALSE)</f>
        <v>#N/A</v>
      </c>
    </row>
    <row r="535" spans="2:13" ht="20.100000000000001" customHeight="1" x14ac:dyDescent="0.25">
      <c r="B535" s="30" t="s">
        <v>1685</v>
      </c>
      <c r="C535" s="16" t="str">
        <f>IFERROR(VLOOKUP(B535,'BASE INCADEA'!A:D,2,FALSE),"Non référencé")</f>
        <v>015003</v>
      </c>
      <c r="D535" s="16" t="str">
        <f>IFERROR(VLOOKUP(C535,'BASE INCADEA'!B:E,2,FALSE),"Non référencé")</f>
        <v>1</v>
      </c>
      <c r="E535" s="31" t="s">
        <v>1199</v>
      </c>
      <c r="F535" s="31">
        <v>7</v>
      </c>
      <c r="G535" s="14" t="str">
        <f>IF(F535*1=D535*1,"Quantité OK",IF(D535*1&lt;F535*1,"Ecart positif","Ecart négatif")&amp;" "&amp;IF(C535*1=E535*1,"","- Article déclassé"))</f>
        <v xml:space="preserve">Ecart positif </v>
      </c>
      <c r="I535" s="18" t="str">
        <f>VLOOKUP('CODE A BARRE'!B337,'COMPTAGE 2'!B:K,8,FALSE)</f>
        <v/>
      </c>
      <c r="J535" s="9">
        <f>VLOOKUP('CODE A BARRE'!B337,'COMPTAGE 2'!B:K,9,FALSE)</f>
        <v>0</v>
      </c>
      <c r="K535" s="18" t="e">
        <f>VLOOKUP('CODE A BARRE'!B337,'COMPTAGE 2'!B:K,10,FALSE)</f>
        <v>#VALUE!</v>
      </c>
      <c r="L535" s="10" t="e">
        <f>VLOOKUP(B535,'COMPTAGE 3'!B:M,11,FALSE)</f>
        <v>#N/A</v>
      </c>
      <c r="M535" s="20" t="e">
        <f>VLOOKUP(B535,'COMPTAGE 3'!B:M,12,FALSE)</f>
        <v>#N/A</v>
      </c>
    </row>
    <row r="536" spans="2:13" ht="20.100000000000001" customHeight="1" x14ac:dyDescent="0.25">
      <c r="B536" s="30" t="s">
        <v>1689</v>
      </c>
      <c r="C536" s="16" t="str">
        <f>IFERROR(VLOOKUP(B536,'BASE INCADEA'!A:D,2,FALSE),"Non référencé")</f>
        <v>015405</v>
      </c>
      <c r="D536" s="16" t="str">
        <f>IFERROR(VLOOKUP(C536,'BASE INCADEA'!B:E,2,FALSE),"Non référencé")</f>
        <v>1</v>
      </c>
      <c r="E536" s="31" t="s">
        <v>831</v>
      </c>
      <c r="F536" s="31">
        <v>3</v>
      </c>
      <c r="G536" s="14" t="str">
        <f>IF(F536*1=D536*1,"Quantité OK",IF(D536*1&lt;F536*1,"Ecart positif","Ecart négatif")&amp;" "&amp;IF(C536*1=E536*1,"","- Article déclassé"))</f>
        <v xml:space="preserve">Ecart positif </v>
      </c>
      <c r="I536" s="18" t="str">
        <f>VLOOKUP('CODE A BARRE'!B389,'COMPTAGE 2'!B:K,8,FALSE)</f>
        <v/>
      </c>
      <c r="J536" s="9">
        <f>VLOOKUP('CODE A BARRE'!B389,'COMPTAGE 2'!B:K,9,FALSE)</f>
        <v>0</v>
      </c>
      <c r="K536" s="18" t="e">
        <f>VLOOKUP('CODE A BARRE'!B389,'COMPTAGE 2'!B:K,10,FALSE)</f>
        <v>#VALUE!</v>
      </c>
      <c r="L536" s="10" t="e">
        <f>VLOOKUP(B536,'COMPTAGE 3'!B:M,11,FALSE)</f>
        <v>#N/A</v>
      </c>
      <c r="M536" s="20" t="e">
        <f>VLOOKUP(B536,'COMPTAGE 3'!B:M,12,FALSE)</f>
        <v>#N/A</v>
      </c>
    </row>
    <row r="537" spans="2:13" ht="20.100000000000001" customHeight="1" x14ac:dyDescent="0.25">
      <c r="B537" s="30" t="s">
        <v>1693</v>
      </c>
      <c r="C537" s="16" t="str">
        <f>IFERROR(VLOOKUP(B537,'BASE INCADEA'!A:D,2,FALSE),"Non référencé")</f>
        <v>015203</v>
      </c>
      <c r="D537" s="16" t="str">
        <f>IFERROR(VLOOKUP(C537,'BASE INCADEA'!B:E,2,FALSE),"Non référencé")</f>
        <v>2</v>
      </c>
      <c r="E537" s="31" t="s">
        <v>163</v>
      </c>
      <c r="F537" s="31">
        <v>5</v>
      </c>
      <c r="G537" s="14" t="str">
        <f>IF(F537*1=D537*1,"Quantité OK",IF(D537*1&lt;F537*1,"Ecart positif","Ecart négatif")&amp;" "&amp;IF(C537*1=E537*1,"","- Article déclassé"))</f>
        <v xml:space="preserve">Ecart positif </v>
      </c>
      <c r="I537" s="18" t="str">
        <f>VLOOKUP('CODE A BARRE'!B362,'COMPTAGE 2'!B:K,8,FALSE)</f>
        <v/>
      </c>
      <c r="J537" s="9">
        <f>VLOOKUP('CODE A BARRE'!B362,'COMPTAGE 2'!B:K,9,FALSE)</f>
        <v>0</v>
      </c>
      <c r="K537" s="18" t="e">
        <f>VLOOKUP('CODE A BARRE'!B362,'COMPTAGE 2'!B:K,10,FALSE)</f>
        <v>#VALUE!</v>
      </c>
      <c r="L537" s="10" t="e">
        <f>VLOOKUP(B537,'COMPTAGE 3'!B:M,11,FALSE)</f>
        <v>#N/A</v>
      </c>
      <c r="M537" s="20" t="e">
        <f>VLOOKUP(B537,'COMPTAGE 3'!B:M,12,FALSE)</f>
        <v>#N/A</v>
      </c>
    </row>
    <row r="538" spans="2:13" ht="20.100000000000001" customHeight="1" x14ac:dyDescent="0.25">
      <c r="B538" s="30" t="s">
        <v>1694</v>
      </c>
      <c r="C538" s="16" t="str">
        <f>IFERROR(VLOOKUP(B538,'BASE INCADEA'!A:D,2,FALSE),"Non référencé")</f>
        <v>010104</v>
      </c>
      <c r="D538" s="16" t="str">
        <f>IFERROR(VLOOKUP(C538,'BASE INCADEA'!B:E,2,FALSE),"Non référencé")</f>
        <v>2</v>
      </c>
      <c r="E538" s="31" t="s">
        <v>203</v>
      </c>
      <c r="F538" s="31">
        <v>10</v>
      </c>
      <c r="G538" s="14" t="str">
        <f>IF(F538*1=D538*1,"Quantité OK",IF(D538*1&lt;F538*1,"Ecart positif","Ecart négatif")&amp;" "&amp;IF(C538*1=E538*1,"","- Article déclassé"))</f>
        <v xml:space="preserve">Ecart positif </v>
      </c>
      <c r="I538" s="18" t="str">
        <f>VLOOKUP('CODE A BARRE'!B28,'COMPTAGE 2'!B:K,8,FALSE)</f>
        <v>016403</v>
      </c>
      <c r="J538" s="9">
        <f>VLOOKUP('CODE A BARRE'!B28,'COMPTAGE 2'!B:K,9,FALSE)</f>
        <v>0</v>
      </c>
      <c r="K538" s="18" t="str">
        <f>VLOOKUP('CODE A BARRE'!B28,'COMPTAGE 2'!B:K,10,FALSE)</f>
        <v xml:space="preserve">Ecart négatif </v>
      </c>
      <c r="L538" s="10" t="e">
        <f>VLOOKUP(B538,'COMPTAGE 3'!B:M,11,FALSE)</f>
        <v>#N/A</v>
      </c>
      <c r="M538" s="20" t="e">
        <f>VLOOKUP(B538,'COMPTAGE 3'!B:M,12,FALSE)</f>
        <v>#N/A</v>
      </c>
    </row>
    <row r="539" spans="2:13" ht="20.100000000000001" customHeight="1" x14ac:dyDescent="0.25">
      <c r="B539" s="30" t="s">
        <v>1696</v>
      </c>
      <c r="C539" s="16" t="str">
        <f>IFERROR(VLOOKUP(B539,'BASE INCADEA'!A:D,2,FALSE),"Non référencé")</f>
        <v>011503</v>
      </c>
      <c r="D539" s="16" t="str">
        <f>IFERROR(VLOOKUP(C539,'BASE INCADEA'!B:E,2,FALSE),"Non référencé")</f>
        <v>1</v>
      </c>
      <c r="E539" s="31" t="s">
        <v>957</v>
      </c>
      <c r="F539" s="31">
        <v>1</v>
      </c>
      <c r="G539" s="14" t="str">
        <f>IF(F539*1=D539*1,"Quantité OK",IF(D539*1&lt;F539*1,"Ecart positif","Ecart négatif")&amp;" "&amp;IF(C539*1=E539*1,"","- Article déclassé"))</f>
        <v>Quantité OK</v>
      </c>
      <c r="I539" s="18" t="str">
        <f>VLOOKUP('CODE A BARRE'!B105,'COMPTAGE 2'!B:K,8,FALSE)</f>
        <v>010301</v>
      </c>
      <c r="J539" s="9">
        <f>VLOOKUP('CODE A BARRE'!B105,'COMPTAGE 2'!B:K,9,FALSE)</f>
        <v>0</v>
      </c>
      <c r="K539" s="18" t="str">
        <f>VLOOKUP('CODE A BARRE'!B105,'COMPTAGE 2'!B:K,10,FALSE)</f>
        <v xml:space="preserve">Ecart négatif </v>
      </c>
      <c r="L539" s="10" t="e">
        <f>VLOOKUP(B539,'COMPTAGE 3'!B:M,11,FALSE)</f>
        <v>#N/A</v>
      </c>
      <c r="M539" s="20" t="e">
        <f>VLOOKUP(B539,'COMPTAGE 3'!B:M,12,FALSE)</f>
        <v>#N/A</v>
      </c>
    </row>
    <row r="540" spans="2:13" ht="20.100000000000001" customHeight="1" x14ac:dyDescent="0.25">
      <c r="B540" s="30" t="s">
        <v>1701</v>
      </c>
      <c r="C540" s="16" t="str">
        <f>IFERROR(VLOOKUP(B540,'BASE INCADEA'!A:D,2,FALSE),"Non référencé")</f>
        <v>010409</v>
      </c>
      <c r="D540" s="16" t="str">
        <f>IFERROR(VLOOKUP(C540,'BASE INCADEA'!B:E,2,FALSE),"Non référencé")</f>
        <v>2</v>
      </c>
      <c r="E540" s="31" t="s">
        <v>1702</v>
      </c>
      <c r="F540" s="31">
        <v>1</v>
      </c>
      <c r="G540" s="14" t="str">
        <f>IF(F540*1=D540*1,"Quantité OK",IF(D540*1&lt;F540*1,"Ecart positif","Ecart négatif")&amp;" "&amp;IF(C540*1=E540*1,"","- Article déclassé"))</f>
        <v xml:space="preserve">Ecart négatif </v>
      </c>
      <c r="I540" s="18" t="str">
        <f>VLOOKUP('CODE A BARRE'!B93,'COMPTAGE 2'!B:K,8,FALSE)</f>
        <v>010307</v>
      </c>
      <c r="J540" s="9">
        <f>VLOOKUP('CODE A BARRE'!B93,'COMPTAGE 2'!B:K,9,FALSE)</f>
        <v>0</v>
      </c>
      <c r="K540" s="18" t="str">
        <f>VLOOKUP('CODE A BARRE'!B93,'COMPTAGE 2'!B:K,10,FALSE)</f>
        <v xml:space="preserve">Ecart négatif </v>
      </c>
      <c r="L540" s="10" t="e">
        <f>VLOOKUP(B540,'COMPTAGE 3'!B:M,11,FALSE)</f>
        <v>#N/A</v>
      </c>
      <c r="M540" s="20" t="e">
        <f>VLOOKUP(B540,'COMPTAGE 3'!B:M,12,FALSE)</f>
        <v>#N/A</v>
      </c>
    </row>
    <row r="541" spans="2:13" ht="20.100000000000001" customHeight="1" x14ac:dyDescent="0.25">
      <c r="B541" s="30" t="s">
        <v>1707</v>
      </c>
      <c r="C541" s="16" t="str">
        <f>IFERROR(VLOOKUP(B541,'BASE INCADEA'!A:D,2,FALSE),"Non référencé")</f>
        <v>030402</v>
      </c>
      <c r="D541" s="16" t="str">
        <f>IFERROR(VLOOKUP(C541,'BASE INCADEA'!B:E,2,FALSE),"Non référencé")</f>
        <v>1</v>
      </c>
      <c r="E541" s="31" t="s">
        <v>594</v>
      </c>
      <c r="F541" s="31">
        <v>2</v>
      </c>
      <c r="G541" s="14" t="str">
        <f>IF(F541*1=D541*1,"Quantité OK",IF(D541*1&lt;F541*1,"Ecart positif","Ecart négatif")&amp;" "&amp;IF(C541*1=E541*1,"","- Article déclassé"))</f>
        <v xml:space="preserve">Ecart positif </v>
      </c>
      <c r="I541" s="18">
        <f>VLOOKUP('CODE A BARRE'!B1148,'COMPTAGE 2'!B:K,8,FALSE)</f>
        <v>0</v>
      </c>
      <c r="J541" s="9">
        <f>VLOOKUP('CODE A BARRE'!B1148,'COMPTAGE 2'!B:K,9,FALSE)</f>
        <v>0</v>
      </c>
      <c r="K541" s="18">
        <f>VLOOKUP('CODE A BARRE'!B1148,'COMPTAGE 2'!B:K,10,FALSE)</f>
        <v>0</v>
      </c>
      <c r="L541" s="10" t="e">
        <f>VLOOKUP(B541,'COMPTAGE 3'!B:M,11,FALSE)</f>
        <v>#N/A</v>
      </c>
      <c r="M541" s="20" t="e">
        <f>VLOOKUP(B541,'COMPTAGE 3'!B:M,12,FALSE)</f>
        <v>#N/A</v>
      </c>
    </row>
    <row r="542" spans="2:13" ht="20.100000000000001" customHeight="1" x14ac:dyDescent="0.25">
      <c r="B542" s="30" t="s">
        <v>1709</v>
      </c>
      <c r="C542" s="16" t="str">
        <f>IFERROR(VLOOKUP(B542,'BASE INCADEA'!A:D,2,FALSE),"Non référencé")</f>
        <v>025802</v>
      </c>
      <c r="D542" s="16" t="str">
        <f>IFERROR(VLOOKUP(C542,'BASE INCADEA'!B:E,2,FALSE),"Non référencé")</f>
        <v>1</v>
      </c>
      <c r="E542" s="31" t="s">
        <v>1710</v>
      </c>
      <c r="F542" s="31">
        <v>1</v>
      </c>
      <c r="G542" s="14" t="str">
        <f>IF(F542*1=D542*1,"Quantité OK",IF(D542*1&lt;F542*1,"Ecart positif","Ecart négatif")&amp;" "&amp;IF(C542*1=E542*1,"","- Article déclassé"))</f>
        <v>Quantité OK</v>
      </c>
      <c r="I542" s="18">
        <f>VLOOKUP('CODE A BARRE'!B1059,'COMPTAGE 2'!B:K,8,FALSE)</f>
        <v>0</v>
      </c>
      <c r="J542" s="9">
        <f>VLOOKUP('CODE A BARRE'!B1059,'COMPTAGE 2'!B:K,9,FALSE)</f>
        <v>0</v>
      </c>
      <c r="K542" s="18">
        <f>VLOOKUP('CODE A BARRE'!B1059,'COMPTAGE 2'!B:K,10,FALSE)</f>
        <v>0</v>
      </c>
      <c r="L542" s="10" t="e">
        <f>VLOOKUP(B542,'COMPTAGE 3'!B:M,11,FALSE)</f>
        <v>#N/A</v>
      </c>
      <c r="M542" s="20" t="e">
        <f>VLOOKUP(B542,'COMPTAGE 3'!B:M,12,FALSE)</f>
        <v>#N/A</v>
      </c>
    </row>
    <row r="543" spans="2:13" ht="20.100000000000001" customHeight="1" x14ac:dyDescent="0.25">
      <c r="B543" s="30" t="s">
        <v>1712</v>
      </c>
      <c r="C543" s="16" t="str">
        <f>IFERROR(VLOOKUP(B543,'BASE INCADEA'!A:D,2,FALSE),"Non référencé")</f>
        <v>015606</v>
      </c>
      <c r="D543" s="16" t="str">
        <f>IFERROR(VLOOKUP(C543,'BASE INCADEA'!B:E,2,FALSE),"Non référencé")</f>
        <v>4</v>
      </c>
      <c r="E543" s="31" t="s">
        <v>503</v>
      </c>
      <c r="F543" s="31">
        <v>2</v>
      </c>
      <c r="G543" s="14" t="str">
        <f>IF(F543*1=D543*1,"Quantité OK",IF(D543*1&lt;F543*1,"Ecart positif","Ecart négatif")&amp;" "&amp;IF(C543*1=E543*1,"","- Article déclassé"))</f>
        <v xml:space="preserve">Ecart négatif </v>
      </c>
      <c r="I543" s="18" t="str">
        <f>VLOOKUP('CODE A BARRE'!B422,'COMPTAGE 2'!B:K,8,FALSE)</f>
        <v/>
      </c>
      <c r="J543" s="9">
        <f>VLOOKUP('CODE A BARRE'!B422,'COMPTAGE 2'!B:K,9,FALSE)</f>
        <v>0</v>
      </c>
      <c r="K543" s="18" t="e">
        <f>VLOOKUP('CODE A BARRE'!B422,'COMPTAGE 2'!B:K,10,FALSE)</f>
        <v>#VALUE!</v>
      </c>
      <c r="L543" s="10" t="e">
        <f>VLOOKUP(B543,'COMPTAGE 3'!B:M,11,FALSE)</f>
        <v>#N/A</v>
      </c>
      <c r="M543" s="20" t="e">
        <f>VLOOKUP(B543,'COMPTAGE 3'!B:M,12,FALSE)</f>
        <v>#N/A</v>
      </c>
    </row>
    <row r="544" spans="2:13" ht="20.100000000000001" customHeight="1" x14ac:dyDescent="0.25">
      <c r="B544" s="30" t="s">
        <v>1714</v>
      </c>
      <c r="C544" s="16" t="str">
        <f>IFERROR(VLOOKUP(B544,'BASE INCADEA'!A:D,2,FALSE),"Non référencé")</f>
        <v>011302</v>
      </c>
      <c r="D544" s="16" t="str">
        <f>IFERROR(VLOOKUP(C544,'BASE INCADEA'!B:E,2,FALSE),"Non référencé")</f>
        <v>2</v>
      </c>
      <c r="E544" s="31" t="s">
        <v>484</v>
      </c>
      <c r="F544" s="31">
        <v>9</v>
      </c>
      <c r="G544" s="14" t="str">
        <f>IF(F544*1=D544*1,"Quantité OK",IF(D544*1&lt;F544*1,"Ecart positif","Ecart négatif")&amp;" "&amp;IF(C544*1=E544*1,"","- Article déclassé"))</f>
        <v xml:space="preserve">Ecart positif </v>
      </c>
      <c r="I544" s="18" t="str">
        <f>VLOOKUP('CODE A BARRE'!B230,'COMPTAGE 2'!B:K,8,FALSE)</f>
        <v/>
      </c>
      <c r="J544" s="9">
        <f>VLOOKUP('CODE A BARRE'!B230,'COMPTAGE 2'!B:K,9,FALSE)</f>
        <v>0</v>
      </c>
      <c r="K544" s="18" t="e">
        <f>VLOOKUP('CODE A BARRE'!B230,'COMPTAGE 2'!B:K,10,FALSE)</f>
        <v>#VALUE!</v>
      </c>
      <c r="L544" s="10" t="e">
        <f>VLOOKUP(B544,'COMPTAGE 3'!B:M,11,FALSE)</f>
        <v>#N/A</v>
      </c>
      <c r="M544" s="20" t="e">
        <f>VLOOKUP(B544,'COMPTAGE 3'!B:M,12,FALSE)</f>
        <v>#N/A</v>
      </c>
    </row>
    <row r="545" spans="2:13" ht="20.100000000000001" customHeight="1" x14ac:dyDescent="0.25">
      <c r="B545" s="30" t="s">
        <v>1716</v>
      </c>
      <c r="C545" s="16" t="str">
        <f>IFERROR(VLOOKUP(B545,'BASE INCADEA'!A:D,2,FALSE),"Non référencé")</f>
        <v>020205</v>
      </c>
      <c r="D545" s="16" t="str">
        <f>IFERROR(VLOOKUP(C545,'BASE INCADEA'!B:E,2,FALSE),"Non référencé")</f>
        <v>19</v>
      </c>
      <c r="E545" s="31" t="s">
        <v>166</v>
      </c>
      <c r="F545" s="31">
        <v>1</v>
      </c>
      <c r="G545" s="14" t="str">
        <f>IF(F545*1=D545*1,"Quantité OK",IF(D545*1&lt;F545*1,"Ecart positif","Ecart négatif")&amp;" "&amp;IF(C545*1=E545*1,"","- Article déclassé"))</f>
        <v>Ecart négatif - Article déclassé</v>
      </c>
      <c r="I545" s="18" t="str">
        <f>VLOOKUP('CODE A BARRE'!B599,'COMPTAGE 2'!B:K,8,FALSE)</f>
        <v/>
      </c>
      <c r="J545" s="9">
        <f>VLOOKUP('CODE A BARRE'!B599,'COMPTAGE 2'!B:K,9,FALSE)</f>
        <v>0</v>
      </c>
      <c r="K545" s="18" t="e">
        <f>VLOOKUP('CODE A BARRE'!B599,'COMPTAGE 2'!B:K,10,FALSE)</f>
        <v>#VALUE!</v>
      </c>
      <c r="L545" s="10" t="e">
        <f>VLOOKUP(B545,'COMPTAGE 3'!B:M,11,FALSE)</f>
        <v>#N/A</v>
      </c>
      <c r="M545" s="20" t="e">
        <f>VLOOKUP(B545,'COMPTAGE 3'!B:M,12,FALSE)</f>
        <v>#N/A</v>
      </c>
    </row>
    <row r="546" spans="2:13" ht="20.100000000000001" customHeight="1" x14ac:dyDescent="0.25">
      <c r="B546" s="30" t="s">
        <v>1722</v>
      </c>
      <c r="C546" s="16" t="str">
        <f>IFERROR(VLOOKUP(B546,'BASE INCADEA'!A:D,2,FALSE),"Non référencé")</f>
        <v>014805</v>
      </c>
      <c r="D546" s="16" t="str">
        <f>IFERROR(VLOOKUP(C546,'BASE INCADEA'!B:E,2,FALSE),"Non référencé")</f>
        <v>5</v>
      </c>
      <c r="E546" s="31" t="s">
        <v>1043</v>
      </c>
      <c r="F546" s="31">
        <v>2</v>
      </c>
      <c r="G546" s="14" t="str">
        <f>IF(F546*1=D546*1,"Quantité OK",IF(D546*1&lt;F546*1,"Ecart positif","Ecart négatif")&amp;" "&amp;IF(C546*1=E546*1,"","- Article déclassé"))</f>
        <v xml:space="preserve">Ecart négatif </v>
      </c>
      <c r="I546" s="18" t="str">
        <f>VLOOKUP('CODE A BARRE'!B321,'COMPTAGE 2'!B:K,8,FALSE)</f>
        <v/>
      </c>
      <c r="J546" s="9">
        <f>VLOOKUP('CODE A BARRE'!B321,'COMPTAGE 2'!B:K,9,FALSE)</f>
        <v>0</v>
      </c>
      <c r="K546" s="18" t="e">
        <f>VLOOKUP('CODE A BARRE'!B321,'COMPTAGE 2'!B:K,10,FALSE)</f>
        <v>#VALUE!</v>
      </c>
      <c r="L546" s="10" t="e">
        <f>VLOOKUP(B546,'COMPTAGE 3'!B:M,11,FALSE)</f>
        <v>#N/A</v>
      </c>
      <c r="M546" s="20" t="e">
        <f>VLOOKUP(B546,'COMPTAGE 3'!B:M,12,FALSE)</f>
        <v>#N/A</v>
      </c>
    </row>
    <row r="547" spans="2:13" ht="20.100000000000001" customHeight="1" x14ac:dyDescent="0.25">
      <c r="B547" s="30" t="s">
        <v>1724</v>
      </c>
      <c r="C547" s="16" t="str">
        <f>IFERROR(VLOOKUP(B547,'BASE INCADEA'!A:D,2,FALSE),"Non référencé")</f>
        <v>015004</v>
      </c>
      <c r="D547" s="16" t="str">
        <f>IFERROR(VLOOKUP(C547,'BASE INCADEA'!B:E,2,FALSE),"Non référencé")</f>
        <v>1</v>
      </c>
      <c r="E547" s="31" t="s">
        <v>714</v>
      </c>
      <c r="F547" s="31">
        <v>2</v>
      </c>
      <c r="G547" s="14" t="str">
        <f>IF(F547*1=D547*1,"Quantité OK",IF(D547*1&lt;F547*1,"Ecart positif","Ecart négatif")&amp;" "&amp;IF(C547*1=E547*1,"","- Article déclassé"))</f>
        <v xml:space="preserve">Ecart positif </v>
      </c>
      <c r="I547" s="18" t="str">
        <f>VLOOKUP('CODE A BARRE'!B338,'COMPTAGE 2'!B:K,8,FALSE)</f>
        <v/>
      </c>
      <c r="J547" s="9">
        <f>VLOOKUP('CODE A BARRE'!B338,'COMPTAGE 2'!B:K,9,FALSE)</f>
        <v>0</v>
      </c>
      <c r="K547" s="18" t="e">
        <f>VLOOKUP('CODE A BARRE'!B338,'COMPTAGE 2'!B:K,10,FALSE)</f>
        <v>#VALUE!</v>
      </c>
      <c r="L547" s="10" t="e">
        <f>VLOOKUP(B547,'COMPTAGE 3'!B:M,11,FALSE)</f>
        <v>#N/A</v>
      </c>
      <c r="M547" s="20" t="e">
        <f>VLOOKUP(B547,'COMPTAGE 3'!B:M,12,FALSE)</f>
        <v>#N/A</v>
      </c>
    </row>
    <row r="548" spans="2:13" ht="20.100000000000001" customHeight="1" x14ac:dyDescent="0.25">
      <c r="B548" s="30" t="s">
        <v>1726</v>
      </c>
      <c r="C548" s="16" t="str">
        <f>IFERROR(VLOOKUP(B548,'BASE INCADEA'!A:D,2,FALSE),"Non référencé")</f>
        <v>010701</v>
      </c>
      <c r="D548" s="16" t="str">
        <f>IFERROR(VLOOKUP(C548,'BASE INCADEA'!B:E,2,FALSE),"Non référencé")</f>
        <v>2</v>
      </c>
      <c r="E548" s="31" t="s">
        <v>1727</v>
      </c>
      <c r="F548" s="31">
        <v>2</v>
      </c>
      <c r="G548" s="14" t="str">
        <f>IF(F548*1=D548*1,"Quantité OK",IF(D548*1&lt;F548*1,"Ecart positif","Ecart négatif")&amp;" "&amp;IF(C548*1=E548*1,"","- Article déclassé"))</f>
        <v>Quantité OK</v>
      </c>
      <c r="I548" s="18" t="str">
        <f>VLOOKUP('CODE A BARRE'!B137,'COMPTAGE 2'!B:K,8,FALSE)</f>
        <v/>
      </c>
      <c r="J548" s="9">
        <f>VLOOKUP('CODE A BARRE'!B137,'COMPTAGE 2'!B:K,9,FALSE)</f>
        <v>0</v>
      </c>
      <c r="K548" s="18" t="e">
        <f>VLOOKUP('CODE A BARRE'!B137,'COMPTAGE 2'!B:K,10,FALSE)</f>
        <v>#VALUE!</v>
      </c>
      <c r="L548" s="10" t="e">
        <f>VLOOKUP(B548,'COMPTAGE 3'!B:M,11,FALSE)</f>
        <v>#N/A</v>
      </c>
      <c r="M548" s="20" t="e">
        <f>VLOOKUP(B548,'COMPTAGE 3'!B:M,12,FALSE)</f>
        <v>#N/A</v>
      </c>
    </row>
    <row r="549" spans="2:13" ht="20.100000000000001" customHeight="1" x14ac:dyDescent="0.25">
      <c r="B549" s="30" t="s">
        <v>1731</v>
      </c>
      <c r="C549" s="16" t="str">
        <f>IFERROR(VLOOKUP(B549,'BASE INCADEA'!A:D,2,FALSE),"Non référencé")</f>
        <v>015403</v>
      </c>
      <c r="D549" s="16" t="str">
        <f>IFERROR(VLOOKUP(C549,'BASE INCADEA'!B:E,2,FALSE),"Non référencé")</f>
        <v>1</v>
      </c>
      <c r="E549" s="31" t="s">
        <v>1732</v>
      </c>
      <c r="F549" s="31">
        <v>1</v>
      </c>
      <c r="G549" s="14" t="str">
        <f>IF(F549*1=D549*1,"Quantité OK",IF(D549*1&lt;F549*1,"Ecart positif","Ecart négatif")&amp;" "&amp;IF(C549*1=E549*1,"","- Article déclassé"))</f>
        <v>Quantité OK</v>
      </c>
      <c r="I549" s="18" t="str">
        <f>VLOOKUP('CODE A BARRE'!B380,'COMPTAGE 2'!B:K,8,FALSE)</f>
        <v/>
      </c>
      <c r="J549" s="9">
        <f>VLOOKUP('CODE A BARRE'!B380,'COMPTAGE 2'!B:K,9,FALSE)</f>
        <v>0</v>
      </c>
      <c r="K549" s="18" t="e">
        <f>VLOOKUP('CODE A BARRE'!B380,'COMPTAGE 2'!B:K,10,FALSE)</f>
        <v>#VALUE!</v>
      </c>
      <c r="L549" s="10" t="e">
        <f>VLOOKUP(B549,'COMPTAGE 3'!B:M,11,FALSE)</f>
        <v>#N/A</v>
      </c>
      <c r="M549" s="20" t="e">
        <f>VLOOKUP(B549,'COMPTAGE 3'!B:M,12,FALSE)</f>
        <v>#N/A</v>
      </c>
    </row>
    <row r="550" spans="2:13" ht="20.100000000000001" customHeight="1" x14ac:dyDescent="0.25">
      <c r="B550" s="30" t="s">
        <v>1734</v>
      </c>
      <c r="C550" s="16" t="str">
        <f>IFERROR(VLOOKUP(B550,'BASE INCADEA'!A:D,2,FALSE),"Non référencé")</f>
        <v>015403</v>
      </c>
      <c r="D550" s="16" t="str">
        <f>IFERROR(VLOOKUP(C550,'BASE INCADEA'!B:E,2,FALSE),"Non référencé")</f>
        <v>1</v>
      </c>
      <c r="E550" s="31" t="s">
        <v>1732</v>
      </c>
      <c r="F550" s="31">
        <v>1</v>
      </c>
      <c r="G550" s="14" t="str">
        <f>IF(F550*1=D550*1,"Quantité OK",IF(D550*1&lt;F550*1,"Ecart positif","Ecart négatif")&amp;" "&amp;IF(C550*1=E550*1,"","- Article déclassé"))</f>
        <v>Quantité OK</v>
      </c>
      <c r="I550" s="18" t="str">
        <f>VLOOKUP('CODE A BARRE'!B381,'COMPTAGE 2'!B:K,8,FALSE)</f>
        <v/>
      </c>
      <c r="J550" s="9">
        <f>VLOOKUP('CODE A BARRE'!B381,'COMPTAGE 2'!B:K,9,FALSE)</f>
        <v>0</v>
      </c>
      <c r="K550" s="18" t="e">
        <f>VLOOKUP('CODE A BARRE'!B381,'COMPTAGE 2'!B:K,10,FALSE)</f>
        <v>#VALUE!</v>
      </c>
      <c r="L550" s="10" t="e">
        <f>VLOOKUP(B550,'COMPTAGE 3'!B:M,11,FALSE)</f>
        <v>#N/A</v>
      </c>
      <c r="M550" s="20" t="e">
        <f>VLOOKUP(B550,'COMPTAGE 3'!B:M,12,FALSE)</f>
        <v>#N/A</v>
      </c>
    </row>
    <row r="551" spans="2:13" ht="20.100000000000001" customHeight="1" x14ac:dyDescent="0.25">
      <c r="B551" s="30" t="s">
        <v>1736</v>
      </c>
      <c r="C551" s="16" t="str">
        <f>IFERROR(VLOOKUP(B551,'BASE INCADEA'!A:D,2,FALSE),"Non référencé")</f>
        <v>015805</v>
      </c>
      <c r="D551" s="16" t="str">
        <f>IFERROR(VLOOKUP(C551,'BASE INCADEA'!B:E,2,FALSE),"Non référencé")</f>
        <v>19</v>
      </c>
      <c r="E551" s="31" t="s">
        <v>468</v>
      </c>
      <c r="F551" s="31">
        <v>5</v>
      </c>
      <c r="G551" s="14" t="str">
        <f>IF(F551*1=D551*1,"Quantité OK",IF(D551*1&lt;F551*1,"Ecart positif","Ecart négatif")&amp;" "&amp;IF(C551*1=E551*1,"","- Article déclassé"))</f>
        <v xml:space="preserve">Ecart négatif </v>
      </c>
      <c r="I551" s="18" t="str">
        <f>VLOOKUP('CODE A BARRE'!B447,'COMPTAGE 2'!B:K,8,FALSE)</f>
        <v/>
      </c>
      <c r="J551" s="9">
        <f>VLOOKUP('CODE A BARRE'!B447,'COMPTAGE 2'!B:K,9,FALSE)</f>
        <v>0</v>
      </c>
      <c r="K551" s="18" t="e">
        <f>VLOOKUP('CODE A BARRE'!B447,'COMPTAGE 2'!B:K,10,FALSE)</f>
        <v>#VALUE!</v>
      </c>
      <c r="L551" s="10" t="e">
        <f>VLOOKUP(B551,'COMPTAGE 3'!B:M,11,FALSE)</f>
        <v>#N/A</v>
      </c>
      <c r="M551" s="20" t="e">
        <f>VLOOKUP(B551,'COMPTAGE 3'!B:M,12,FALSE)</f>
        <v>#N/A</v>
      </c>
    </row>
    <row r="552" spans="2:13" ht="20.100000000000001" customHeight="1" x14ac:dyDescent="0.25">
      <c r="B552" s="30" t="s">
        <v>1738</v>
      </c>
      <c r="C552" s="16" t="str">
        <f>IFERROR(VLOOKUP(B552,'BASE INCADEA'!A:D,2,FALSE),"Non référencé")</f>
        <v>015406</v>
      </c>
      <c r="D552" s="16" t="str">
        <f>IFERROR(VLOOKUP(C552,'BASE INCADEA'!B:E,2,FALSE),"Non référencé")</f>
        <v>1</v>
      </c>
      <c r="E552" s="31" t="s">
        <v>813</v>
      </c>
      <c r="F552" s="31">
        <v>4</v>
      </c>
      <c r="G552" s="14" t="str">
        <f>IF(F552*1=D552*1,"Quantité OK",IF(D552*1&lt;F552*1,"Ecart positif","Ecart négatif")&amp;" "&amp;IF(C552*1=E552*1,"","- Article déclassé"))</f>
        <v>Ecart positif - Article déclassé</v>
      </c>
      <c r="I552" s="18" t="str">
        <f>VLOOKUP('CODE A BARRE'!B374,'COMPTAGE 2'!B:K,8,FALSE)</f>
        <v/>
      </c>
      <c r="J552" s="9">
        <f>VLOOKUP('CODE A BARRE'!B374,'COMPTAGE 2'!B:K,9,FALSE)</f>
        <v>0</v>
      </c>
      <c r="K552" s="18" t="e">
        <f>VLOOKUP('CODE A BARRE'!B374,'COMPTAGE 2'!B:K,10,FALSE)</f>
        <v>#VALUE!</v>
      </c>
      <c r="L552" s="10" t="e">
        <f>VLOOKUP(B552,'COMPTAGE 3'!B:M,11,FALSE)</f>
        <v>#N/A</v>
      </c>
      <c r="M552" s="20" t="e">
        <f>VLOOKUP(B552,'COMPTAGE 3'!B:M,12,FALSE)</f>
        <v>#N/A</v>
      </c>
    </row>
    <row r="553" spans="2:13" ht="20.100000000000001" customHeight="1" x14ac:dyDescent="0.25">
      <c r="B553" s="30" t="s">
        <v>1739</v>
      </c>
      <c r="C553" s="16" t="str">
        <f>IFERROR(VLOOKUP(B553,'BASE INCADEA'!A:D,2,FALSE),"Non référencé")</f>
        <v>015805</v>
      </c>
      <c r="D553" s="16" t="str">
        <f>IFERROR(VLOOKUP(C553,'BASE INCADEA'!B:E,2,FALSE),"Non référencé")</f>
        <v>19</v>
      </c>
      <c r="E553" s="31" t="s">
        <v>468</v>
      </c>
      <c r="F553" s="31">
        <v>26</v>
      </c>
      <c r="G553" s="14" t="str">
        <f>IF(F553*1=D553*1,"Quantité OK",IF(D553*1&lt;F553*1,"Ecart positif","Ecart négatif")&amp;" "&amp;IF(C553*1=E553*1,"","- Article déclassé"))</f>
        <v xml:space="preserve">Ecart positif </v>
      </c>
      <c r="I553" s="18" t="str">
        <f>VLOOKUP('CODE A BARRE'!B445,'COMPTAGE 2'!B:K,8,FALSE)</f>
        <v/>
      </c>
      <c r="J553" s="9">
        <f>VLOOKUP('CODE A BARRE'!B445,'COMPTAGE 2'!B:K,9,FALSE)</f>
        <v>0</v>
      </c>
      <c r="K553" s="18" t="e">
        <f>VLOOKUP('CODE A BARRE'!B445,'COMPTAGE 2'!B:K,10,FALSE)</f>
        <v>#VALUE!</v>
      </c>
      <c r="L553" s="10" t="e">
        <f>VLOOKUP(B553,'COMPTAGE 3'!B:M,11,FALSE)</f>
        <v>#N/A</v>
      </c>
      <c r="M553" s="20" t="e">
        <f>VLOOKUP(B553,'COMPTAGE 3'!B:M,12,FALSE)</f>
        <v>#N/A</v>
      </c>
    </row>
    <row r="554" spans="2:13" ht="20.100000000000001" customHeight="1" x14ac:dyDescent="0.25">
      <c r="B554" s="30" t="s">
        <v>1747</v>
      </c>
      <c r="C554" s="16" t="str">
        <f>IFERROR(VLOOKUP(B554,'BASE INCADEA'!A:D,2,FALSE),"Non référencé")</f>
        <v>010705</v>
      </c>
      <c r="D554" s="16" t="str">
        <f>IFERROR(VLOOKUP(C554,'BASE INCADEA'!B:E,2,FALSE),"Non référencé")</f>
        <v>3</v>
      </c>
      <c r="E554" s="31" t="s">
        <v>1054</v>
      </c>
      <c r="F554" s="31">
        <v>1</v>
      </c>
      <c r="G554" s="14" t="str">
        <f>IF(F554*1=D554*1,"Quantité OK",IF(D554*1&lt;F554*1,"Ecart positif","Ecart négatif")&amp;" "&amp;IF(C554*1=E554*1,"","- Article déclassé"))</f>
        <v xml:space="preserve">Ecart négatif </v>
      </c>
      <c r="I554" s="18" t="str">
        <f>VLOOKUP('CODE A BARRE'!B150,'COMPTAGE 2'!B:K,8,FALSE)</f>
        <v/>
      </c>
      <c r="J554" s="9">
        <f>VLOOKUP('CODE A BARRE'!B150,'COMPTAGE 2'!B:K,9,FALSE)</f>
        <v>0</v>
      </c>
      <c r="K554" s="18" t="e">
        <f>VLOOKUP('CODE A BARRE'!B150,'COMPTAGE 2'!B:K,10,FALSE)</f>
        <v>#VALUE!</v>
      </c>
      <c r="L554" s="10" t="e">
        <f>VLOOKUP(B554,'COMPTAGE 3'!B:M,11,FALSE)</f>
        <v>#N/A</v>
      </c>
      <c r="M554" s="20" t="e">
        <f>VLOOKUP(B554,'COMPTAGE 3'!B:M,12,FALSE)</f>
        <v>#N/A</v>
      </c>
    </row>
    <row r="555" spans="2:13" ht="20.100000000000001" customHeight="1" x14ac:dyDescent="0.25">
      <c r="B555" s="30" t="s">
        <v>1749</v>
      </c>
      <c r="C555" s="16" t="str">
        <f>IFERROR(VLOOKUP(B555,'BASE INCADEA'!A:D,2,FALSE),"Non référencé")</f>
        <v>041404</v>
      </c>
      <c r="D555" s="16" t="str">
        <f>IFERROR(VLOOKUP(C555,'BASE INCADEA'!B:E,2,FALSE),"Non référencé")</f>
        <v>80</v>
      </c>
      <c r="E555" s="31" t="s">
        <v>1501</v>
      </c>
      <c r="F555" s="31">
        <v>5</v>
      </c>
      <c r="G555" s="14" t="str">
        <f>IF(F555*1=D555*1,"Quantité OK",IF(D555*1&lt;F555*1,"Ecart positif","Ecart négatif")&amp;" "&amp;IF(C555*1=E555*1,"","- Article déclassé"))</f>
        <v xml:space="preserve">Ecart négatif </v>
      </c>
      <c r="I555" s="18">
        <f>VLOOKUP('CODE A BARRE'!B1841,'COMPTAGE 2'!B:K,8,FALSE)</f>
        <v>0</v>
      </c>
      <c r="J555" s="9">
        <f>VLOOKUP('CODE A BARRE'!B1841,'COMPTAGE 2'!B:K,9,FALSE)</f>
        <v>0</v>
      </c>
      <c r="K555" s="18">
        <f>VLOOKUP('CODE A BARRE'!B1841,'COMPTAGE 2'!B:K,10,FALSE)</f>
        <v>0</v>
      </c>
      <c r="L555" s="10" t="e">
        <f>VLOOKUP(B555,'COMPTAGE 3'!B:M,11,FALSE)</f>
        <v>#N/A</v>
      </c>
      <c r="M555" s="20" t="e">
        <f>VLOOKUP(B555,'COMPTAGE 3'!B:M,12,FALSE)</f>
        <v>#N/A</v>
      </c>
    </row>
    <row r="556" spans="2:13" ht="20.100000000000001" customHeight="1" x14ac:dyDescent="0.25">
      <c r="B556" s="30" t="s">
        <v>1751</v>
      </c>
      <c r="C556" s="16" t="str">
        <f>IFERROR(VLOOKUP(B556,'BASE INCADEA'!A:D,2,FALSE),"Non référencé")</f>
        <v>031204</v>
      </c>
      <c r="D556" s="16" t="str">
        <f>IFERROR(VLOOKUP(C556,'BASE INCADEA'!B:E,2,FALSE),"Non référencé")</f>
        <v>6</v>
      </c>
      <c r="E556" s="31" t="s">
        <v>1752</v>
      </c>
      <c r="F556" s="31">
        <v>6</v>
      </c>
      <c r="G556" s="14" t="str">
        <f>IF(F556*1=D556*1,"Quantité OK",IF(D556*1&lt;F556*1,"Ecart positif","Ecart négatif")&amp;" "&amp;IF(C556*1=E556*1,"","- Article déclassé"))</f>
        <v>Quantité OK</v>
      </c>
      <c r="I556" s="18">
        <f>VLOOKUP('CODE A BARRE'!B1323,'COMPTAGE 2'!B:K,8,FALSE)</f>
        <v>0</v>
      </c>
      <c r="J556" s="9">
        <f>VLOOKUP('CODE A BARRE'!B1323,'COMPTAGE 2'!B:K,9,FALSE)</f>
        <v>0</v>
      </c>
      <c r="K556" s="18">
        <f>VLOOKUP('CODE A BARRE'!B1323,'COMPTAGE 2'!B:K,10,FALSE)</f>
        <v>0</v>
      </c>
      <c r="L556" s="10" t="e">
        <f>VLOOKUP(B556,'COMPTAGE 3'!B:M,11,FALSE)</f>
        <v>#N/A</v>
      </c>
      <c r="M556" s="20" t="e">
        <f>VLOOKUP(B556,'COMPTAGE 3'!B:M,12,FALSE)</f>
        <v>#N/A</v>
      </c>
    </row>
    <row r="557" spans="2:13" ht="20.100000000000001" customHeight="1" x14ac:dyDescent="0.25">
      <c r="B557" s="30" t="s">
        <v>1754</v>
      </c>
      <c r="C557" s="16" t="str">
        <f>IFERROR(VLOOKUP(B557,'BASE INCADEA'!A:D,2,FALSE),"Non référencé")</f>
        <v>021205</v>
      </c>
      <c r="D557" s="16" t="str">
        <f>IFERROR(VLOOKUP(C557,'BASE INCADEA'!B:E,2,FALSE),"Non référencé")</f>
        <v>52</v>
      </c>
      <c r="E557" s="31" t="s">
        <v>527</v>
      </c>
      <c r="F557" s="31">
        <v>1</v>
      </c>
      <c r="G557" s="14" t="str">
        <f>IF(F557*1=D557*1,"Quantité OK",IF(D557*1&lt;F557*1,"Ecart positif","Ecart négatif")&amp;" "&amp;IF(C557*1=E557*1,"","- Article déclassé"))</f>
        <v xml:space="preserve">Ecart négatif </v>
      </c>
      <c r="I557" s="18">
        <f>VLOOKUP('CODE A BARRE'!B739,'COMPTAGE 2'!B:K,8,FALSE)</f>
        <v>0</v>
      </c>
      <c r="J557" s="9">
        <f>VLOOKUP('CODE A BARRE'!B739,'COMPTAGE 2'!B:K,9,FALSE)</f>
        <v>0</v>
      </c>
      <c r="K557" s="18">
        <f>VLOOKUP('CODE A BARRE'!B739,'COMPTAGE 2'!B:K,10,FALSE)</f>
        <v>0</v>
      </c>
      <c r="L557" s="10" t="e">
        <f>VLOOKUP(B557,'COMPTAGE 3'!B:M,11,FALSE)</f>
        <v>#N/A</v>
      </c>
      <c r="M557" s="20" t="e">
        <f>VLOOKUP(B557,'COMPTAGE 3'!B:M,12,FALSE)</f>
        <v>#N/A</v>
      </c>
    </row>
    <row r="558" spans="2:13" ht="20.100000000000001" customHeight="1" x14ac:dyDescent="0.25">
      <c r="B558" s="30" t="s">
        <v>1758</v>
      </c>
      <c r="C558" s="16" t="str">
        <f>IFERROR(VLOOKUP(B558,'BASE INCADEA'!A:D,2,FALSE),"Non référencé")</f>
        <v>043706</v>
      </c>
      <c r="D558" s="16" t="str">
        <f>IFERROR(VLOOKUP(C558,'BASE INCADEA'!B:E,2,FALSE),"Non référencé")</f>
        <v>3</v>
      </c>
      <c r="E558" s="31" t="s">
        <v>1153</v>
      </c>
      <c r="F558" s="31">
        <v>2</v>
      </c>
      <c r="G558" s="14" t="str">
        <f>IF(F558*1=D558*1,"Quantité OK",IF(D558*1&lt;F558*1,"Ecart positif","Ecart négatif")&amp;" "&amp;IF(C558*1=E558*1,"","- Article déclassé"))</f>
        <v xml:space="preserve">Ecart négatif </v>
      </c>
      <c r="I558" s="18">
        <f>VLOOKUP('CODE A BARRE'!B1889,'COMPTAGE 2'!B:K,8,FALSE)</f>
        <v>0</v>
      </c>
      <c r="J558" s="9">
        <f>VLOOKUP('CODE A BARRE'!B1889,'COMPTAGE 2'!B:K,9,FALSE)</f>
        <v>0</v>
      </c>
      <c r="K558" s="18">
        <f>VLOOKUP('CODE A BARRE'!B1889,'COMPTAGE 2'!B:K,10,FALSE)</f>
        <v>0</v>
      </c>
      <c r="L558" s="10" t="e">
        <f>VLOOKUP(B558,'COMPTAGE 3'!B:M,11,FALSE)</f>
        <v>#N/A</v>
      </c>
      <c r="M558" s="20" t="e">
        <f>VLOOKUP(B558,'COMPTAGE 3'!B:M,12,FALSE)</f>
        <v>#N/A</v>
      </c>
    </row>
    <row r="559" spans="2:13" ht="20.100000000000001" customHeight="1" x14ac:dyDescent="0.25">
      <c r="B559" s="30" t="s">
        <v>1760</v>
      </c>
      <c r="C559" s="16" t="str">
        <f>IFERROR(VLOOKUP(B559,'BASE INCADEA'!A:D,2,FALSE),"Non référencé")</f>
        <v>016604</v>
      </c>
      <c r="D559" s="16" t="str">
        <f>IFERROR(VLOOKUP(C559,'BASE INCADEA'!B:E,2,FALSE),"Non référencé")</f>
        <v>1</v>
      </c>
      <c r="E559" s="31" t="s">
        <v>707</v>
      </c>
      <c r="F559" s="31">
        <v>2</v>
      </c>
      <c r="G559" s="14" t="str">
        <f>IF(F559*1=D559*1,"Quantité OK",IF(D559*1&lt;F559*1,"Ecart positif","Ecart négatif")&amp;" "&amp;IF(C559*1=E559*1,"","- Article déclassé"))</f>
        <v xml:space="preserve">Ecart positif </v>
      </c>
      <c r="I559" s="18" t="str">
        <f>VLOOKUP('CODE A BARRE'!B562,'COMPTAGE 2'!B:K,8,FALSE)</f>
        <v/>
      </c>
      <c r="J559" s="9">
        <f>VLOOKUP('CODE A BARRE'!B562,'COMPTAGE 2'!B:K,9,FALSE)</f>
        <v>0</v>
      </c>
      <c r="K559" s="18" t="e">
        <f>VLOOKUP('CODE A BARRE'!B562,'COMPTAGE 2'!B:K,10,FALSE)</f>
        <v>#VALUE!</v>
      </c>
      <c r="L559" s="10" t="e">
        <f>VLOOKUP(B559,'COMPTAGE 3'!B:M,11,FALSE)</f>
        <v>#N/A</v>
      </c>
      <c r="M559" s="20" t="e">
        <f>VLOOKUP(B559,'COMPTAGE 3'!B:M,12,FALSE)</f>
        <v>#N/A</v>
      </c>
    </row>
    <row r="560" spans="2:13" ht="20.100000000000001" customHeight="1" x14ac:dyDescent="0.25">
      <c r="B560" s="30" t="s">
        <v>1764</v>
      </c>
      <c r="C560" s="16" t="str">
        <f>IFERROR(VLOOKUP(B560,'BASE INCADEA'!A:D,2,FALSE),"Non référencé")</f>
        <v>040204</v>
      </c>
      <c r="D560" s="16" t="str">
        <f>IFERROR(VLOOKUP(C560,'BASE INCADEA'!B:E,2,FALSE),"Non référencé")</f>
        <v>2</v>
      </c>
      <c r="E560" s="31" t="s">
        <v>1765</v>
      </c>
      <c r="F560" s="31">
        <v>2</v>
      </c>
      <c r="G560" s="14" t="str">
        <f>IF(F560*1=D560*1,"Quantité OK",IF(D560*1&lt;F560*1,"Ecart positif","Ecart négatif")&amp;" "&amp;IF(C560*1=E560*1,"","- Article déclassé"))</f>
        <v>Quantité OK</v>
      </c>
      <c r="I560" s="18">
        <f>VLOOKUP('CODE A BARRE'!B1576,'COMPTAGE 2'!B:K,8,FALSE)</f>
        <v>0</v>
      </c>
      <c r="J560" s="9">
        <f>VLOOKUP('CODE A BARRE'!B1576,'COMPTAGE 2'!B:K,9,FALSE)</f>
        <v>0</v>
      </c>
      <c r="K560" s="18">
        <f>VLOOKUP('CODE A BARRE'!B1576,'COMPTAGE 2'!B:K,10,FALSE)</f>
        <v>0</v>
      </c>
      <c r="L560" s="10" t="e">
        <f>VLOOKUP(B560,'COMPTAGE 3'!B:M,11,FALSE)</f>
        <v>#N/A</v>
      </c>
      <c r="M560" s="20" t="e">
        <f>VLOOKUP(B560,'COMPTAGE 3'!B:M,12,FALSE)</f>
        <v>#N/A</v>
      </c>
    </row>
    <row r="561" spans="2:13" ht="20.100000000000001" customHeight="1" x14ac:dyDescent="0.25">
      <c r="B561" s="30" t="s">
        <v>1767</v>
      </c>
      <c r="C561" s="16" t="str">
        <f>IFERROR(VLOOKUP(B561,'BASE INCADEA'!A:D,2,FALSE),"Non référencé")</f>
        <v>044703</v>
      </c>
      <c r="D561" s="16" t="str">
        <f>IFERROR(VLOOKUP(C561,'BASE INCADEA'!B:E,2,FALSE),"Non référencé")</f>
        <v>1</v>
      </c>
      <c r="E561" s="31" t="s">
        <v>1606</v>
      </c>
      <c r="F561" s="31">
        <v>1</v>
      </c>
      <c r="G561" s="14" t="str">
        <f>IF(F561*1=D561*1,"Quantité OK",IF(D561*1&lt;F561*1,"Ecart positif","Ecart négatif")&amp;" "&amp;IF(C561*1=E561*1,"","- Article déclassé"))</f>
        <v>Quantité OK</v>
      </c>
      <c r="I561" s="18">
        <f>VLOOKUP('CODE A BARRE'!B2019,'COMPTAGE 2'!B:K,8,FALSE)</f>
        <v>0</v>
      </c>
      <c r="J561" s="9">
        <f>VLOOKUP('CODE A BARRE'!B2019,'COMPTAGE 2'!B:K,9,FALSE)</f>
        <v>0</v>
      </c>
      <c r="K561" s="18">
        <f>VLOOKUP('CODE A BARRE'!B2019,'COMPTAGE 2'!B:K,10,FALSE)</f>
        <v>0</v>
      </c>
      <c r="L561" s="10" t="e">
        <f>VLOOKUP(B561,'COMPTAGE 3'!B:M,11,FALSE)</f>
        <v>#N/A</v>
      </c>
      <c r="M561" s="20" t="e">
        <f>VLOOKUP(B561,'COMPTAGE 3'!B:M,12,FALSE)</f>
        <v>#N/A</v>
      </c>
    </row>
    <row r="562" spans="2:13" ht="20.100000000000001" customHeight="1" x14ac:dyDescent="0.25">
      <c r="B562" s="30" t="s">
        <v>1769</v>
      </c>
      <c r="C562" s="16" t="str">
        <f>IFERROR(VLOOKUP(B562,'BASE INCADEA'!A:D,2,FALSE),"Non référencé")</f>
        <v>044103</v>
      </c>
      <c r="D562" s="16" t="str">
        <f>IFERROR(VLOOKUP(C562,'BASE INCADEA'!B:E,2,FALSE),"Non référencé")</f>
        <v>5</v>
      </c>
      <c r="E562" s="31" t="s">
        <v>260</v>
      </c>
      <c r="F562" s="31">
        <v>1</v>
      </c>
      <c r="G562" s="14" t="str">
        <f>IF(F562*1=D562*1,"Quantité OK",IF(D562*1&lt;F562*1,"Ecart positif","Ecart négatif")&amp;" "&amp;IF(C562*1=E562*1,"","- Article déclassé"))</f>
        <v xml:space="preserve">Ecart négatif </v>
      </c>
      <c r="I562" s="18">
        <f>VLOOKUP('CODE A BARRE'!B1923,'COMPTAGE 2'!B:K,8,FALSE)</f>
        <v>0</v>
      </c>
      <c r="J562" s="9">
        <f>VLOOKUP('CODE A BARRE'!B1923,'COMPTAGE 2'!B:K,9,FALSE)</f>
        <v>0</v>
      </c>
      <c r="K562" s="18">
        <f>VLOOKUP('CODE A BARRE'!B1923,'COMPTAGE 2'!B:K,10,FALSE)</f>
        <v>0</v>
      </c>
      <c r="L562" s="10" t="e">
        <f>VLOOKUP(B562,'COMPTAGE 3'!B:M,11,FALSE)</f>
        <v>#N/A</v>
      </c>
      <c r="M562" s="20" t="e">
        <f>VLOOKUP(B562,'COMPTAGE 3'!B:M,12,FALSE)</f>
        <v>#N/A</v>
      </c>
    </row>
    <row r="563" spans="2:13" ht="20.100000000000001" customHeight="1" x14ac:dyDescent="0.25">
      <c r="B563" s="30" t="s">
        <v>1771</v>
      </c>
      <c r="C563" s="16" t="str">
        <f>IFERROR(VLOOKUP(B563,'BASE INCADEA'!A:D,2,FALSE),"Non référencé")</f>
        <v>044703</v>
      </c>
      <c r="D563" s="16" t="str">
        <f>IFERROR(VLOOKUP(C563,'BASE INCADEA'!B:E,2,FALSE),"Non référencé")</f>
        <v>1</v>
      </c>
      <c r="E563" s="31" t="s">
        <v>1606</v>
      </c>
      <c r="F563" s="31">
        <v>2</v>
      </c>
      <c r="G563" s="14" t="str">
        <f>IF(F563*1=D563*1,"Quantité OK",IF(D563*1&lt;F563*1,"Ecart positif","Ecart négatif")&amp;" "&amp;IF(C563*1=E563*1,"","- Article déclassé"))</f>
        <v xml:space="preserve">Ecart positif </v>
      </c>
      <c r="I563" s="18">
        <f>VLOOKUP('CODE A BARRE'!B2017,'COMPTAGE 2'!B:K,8,FALSE)</f>
        <v>0</v>
      </c>
      <c r="J563" s="9">
        <f>VLOOKUP('CODE A BARRE'!B2017,'COMPTAGE 2'!B:K,9,FALSE)</f>
        <v>0</v>
      </c>
      <c r="K563" s="18">
        <f>VLOOKUP('CODE A BARRE'!B2017,'COMPTAGE 2'!B:K,10,FALSE)</f>
        <v>0</v>
      </c>
      <c r="L563" s="10" t="e">
        <f>VLOOKUP(B563,'COMPTAGE 3'!B:M,11,FALSE)</f>
        <v>#N/A</v>
      </c>
      <c r="M563" s="20" t="e">
        <f>VLOOKUP(B563,'COMPTAGE 3'!B:M,12,FALSE)</f>
        <v>#N/A</v>
      </c>
    </row>
    <row r="564" spans="2:13" ht="20.100000000000001" customHeight="1" x14ac:dyDescent="0.25">
      <c r="B564" s="30" t="s">
        <v>1773</v>
      </c>
      <c r="C564" s="16" t="str">
        <f>IFERROR(VLOOKUP(B564,'BASE INCADEA'!A:D,2,FALSE),"Non référencé")</f>
        <v>030202</v>
      </c>
      <c r="D564" s="16" t="str">
        <f>IFERROR(VLOOKUP(C564,'BASE INCADEA'!B:E,2,FALSE),"Non référencé")</f>
        <v>2</v>
      </c>
      <c r="E564" s="31" t="s">
        <v>1774</v>
      </c>
      <c r="F564" s="31">
        <v>2</v>
      </c>
      <c r="G564" s="14" t="str">
        <f>IF(F564*1=D564*1,"Quantité OK",IF(D564*1&lt;F564*1,"Ecart positif","Ecart négatif")&amp;" "&amp;IF(C564*1=E564*1,"","- Article déclassé"))</f>
        <v>Quantité OK</v>
      </c>
      <c r="I564" s="18">
        <f>VLOOKUP('CODE A BARRE'!B1109,'COMPTAGE 2'!B:K,8,FALSE)</f>
        <v>0</v>
      </c>
      <c r="J564" s="9">
        <f>VLOOKUP('CODE A BARRE'!B1109,'COMPTAGE 2'!B:K,9,FALSE)</f>
        <v>0</v>
      </c>
      <c r="K564" s="18">
        <f>VLOOKUP('CODE A BARRE'!B1109,'COMPTAGE 2'!B:K,10,FALSE)</f>
        <v>0</v>
      </c>
      <c r="L564" s="10" t="e">
        <f>VLOOKUP(B564,'COMPTAGE 3'!B:M,11,FALSE)</f>
        <v>#N/A</v>
      </c>
      <c r="M564" s="20" t="e">
        <f>VLOOKUP(B564,'COMPTAGE 3'!B:M,12,FALSE)</f>
        <v>#N/A</v>
      </c>
    </row>
    <row r="565" spans="2:13" ht="20.100000000000001" customHeight="1" x14ac:dyDescent="0.25">
      <c r="B565" s="30" t="s">
        <v>1776</v>
      </c>
      <c r="C565" s="16" t="str">
        <f>IFERROR(VLOOKUP(B565,'BASE INCADEA'!A:D,2,FALSE),"Non référencé")</f>
        <v>015803</v>
      </c>
      <c r="D565" s="16" t="str">
        <f>IFERROR(VLOOKUP(C565,'BASE INCADEA'!B:E,2,FALSE),"Non référencé")</f>
        <v>2</v>
      </c>
      <c r="E565" s="31" t="s">
        <v>822</v>
      </c>
      <c r="F565" s="31">
        <v>2</v>
      </c>
      <c r="G565" s="14" t="str">
        <f>IF(F565*1=D565*1,"Quantité OK",IF(D565*1&lt;F565*1,"Ecart positif","Ecart négatif")&amp;" "&amp;IF(C565*1=E565*1,"","- Article déclassé"))</f>
        <v>Quantité OK</v>
      </c>
      <c r="I565" s="18" t="str">
        <f>VLOOKUP('CODE A BARRE'!B435,'COMPTAGE 2'!B:K,8,FALSE)</f>
        <v/>
      </c>
      <c r="J565" s="9">
        <f>VLOOKUP('CODE A BARRE'!B435,'COMPTAGE 2'!B:K,9,FALSE)</f>
        <v>0</v>
      </c>
      <c r="K565" s="18" t="e">
        <f>VLOOKUP('CODE A BARRE'!B435,'COMPTAGE 2'!B:K,10,FALSE)</f>
        <v>#VALUE!</v>
      </c>
      <c r="L565" s="10" t="e">
        <f>VLOOKUP(B565,'COMPTAGE 3'!B:M,11,FALSE)</f>
        <v>#N/A</v>
      </c>
      <c r="M565" s="20" t="e">
        <f>VLOOKUP(B565,'COMPTAGE 3'!B:M,12,FALSE)</f>
        <v>#N/A</v>
      </c>
    </row>
    <row r="566" spans="2:13" ht="20.100000000000001" customHeight="1" x14ac:dyDescent="0.25">
      <c r="B566" s="30" t="s">
        <v>1778</v>
      </c>
      <c r="C566" s="16" t="str">
        <f>IFERROR(VLOOKUP(B566,'BASE INCADEA'!A:D,2,FALSE),"Non référencé")</f>
        <v>015407</v>
      </c>
      <c r="D566" s="16" t="str">
        <f>IFERROR(VLOOKUP(C566,'BASE INCADEA'!B:E,2,FALSE),"Non référencé")</f>
        <v>3</v>
      </c>
      <c r="E566" s="31" t="s">
        <v>1779</v>
      </c>
      <c r="F566" s="31">
        <v>3</v>
      </c>
      <c r="G566" s="14" t="str">
        <f>IF(F566*1=D566*1,"Quantité OK",IF(D566*1&lt;F566*1,"Ecart positif","Ecart négatif")&amp;" "&amp;IF(C566*1=E566*1,"","- Article déclassé"))</f>
        <v>Quantité OK</v>
      </c>
      <c r="I566" s="18" t="str">
        <f>VLOOKUP('CODE A BARRE'!B401,'COMPTAGE 2'!B:K,8,FALSE)</f>
        <v/>
      </c>
      <c r="J566" s="9">
        <f>VLOOKUP('CODE A BARRE'!B401,'COMPTAGE 2'!B:K,9,FALSE)</f>
        <v>0</v>
      </c>
      <c r="K566" s="18" t="e">
        <f>VLOOKUP('CODE A BARRE'!B401,'COMPTAGE 2'!B:K,10,FALSE)</f>
        <v>#VALUE!</v>
      </c>
      <c r="L566" s="10" t="e">
        <f>VLOOKUP(B566,'COMPTAGE 3'!B:M,11,FALSE)</f>
        <v>#N/A</v>
      </c>
      <c r="M566" s="20" t="e">
        <f>VLOOKUP(B566,'COMPTAGE 3'!B:M,12,FALSE)</f>
        <v>#N/A</v>
      </c>
    </row>
    <row r="567" spans="2:13" ht="20.100000000000001" customHeight="1" x14ac:dyDescent="0.25">
      <c r="B567" s="30" t="s">
        <v>1781</v>
      </c>
      <c r="C567" s="16" t="str">
        <f>IFERROR(VLOOKUP(B567,'BASE INCADEA'!A:D,2,FALSE),"Non référencé")</f>
        <v>020405</v>
      </c>
      <c r="D567" s="16" t="str">
        <f>IFERROR(VLOOKUP(C567,'BASE INCADEA'!B:E,2,FALSE),"Non référencé")</f>
        <v>9</v>
      </c>
      <c r="E567" s="31" t="s">
        <v>1483</v>
      </c>
      <c r="F567" s="31">
        <v>1</v>
      </c>
      <c r="G567" s="14" t="str">
        <f>IF(F567*1=D567*1,"Quantité OK",IF(D567*1&lt;F567*1,"Ecart positif","Ecart négatif")&amp;" "&amp;IF(C567*1=E567*1,"","- Article déclassé"))</f>
        <v xml:space="preserve">Ecart négatif </v>
      </c>
      <c r="I567" s="18" t="str">
        <f>VLOOKUP('CODE A BARRE'!B637,'COMPTAGE 2'!B:K,8,FALSE)</f>
        <v/>
      </c>
      <c r="J567" s="9">
        <f>VLOOKUP('CODE A BARRE'!B637,'COMPTAGE 2'!B:K,9,FALSE)</f>
        <v>0</v>
      </c>
      <c r="K567" s="18" t="e">
        <f>VLOOKUP('CODE A BARRE'!B637,'COMPTAGE 2'!B:K,10,FALSE)</f>
        <v>#VALUE!</v>
      </c>
      <c r="L567" s="10" t="e">
        <f>VLOOKUP(B567,'COMPTAGE 3'!B:M,11,FALSE)</f>
        <v>#N/A</v>
      </c>
      <c r="M567" s="20" t="e">
        <f>VLOOKUP(B567,'COMPTAGE 3'!B:M,12,FALSE)</f>
        <v>#N/A</v>
      </c>
    </row>
    <row r="568" spans="2:13" ht="20.100000000000001" customHeight="1" x14ac:dyDescent="0.25">
      <c r="B568" s="30" t="s">
        <v>1783</v>
      </c>
      <c r="C568" s="16" t="str">
        <f>IFERROR(VLOOKUP(B568,'BASE INCADEA'!A:D,2,FALSE),"Non référencé")</f>
        <v>045902</v>
      </c>
      <c r="D568" s="16" t="str">
        <f>IFERROR(VLOOKUP(C568,'BASE INCADEA'!B:E,2,FALSE),"Non référencé")</f>
        <v>3</v>
      </c>
      <c r="E568" s="31" t="s">
        <v>660</v>
      </c>
      <c r="F568" s="31">
        <v>6</v>
      </c>
      <c r="G568" s="14" t="str">
        <f>IF(F568*1=D568*1,"Quantité OK",IF(D568*1&lt;F568*1,"Ecart positif","Ecart négatif")&amp;" "&amp;IF(C568*1=E568*1,"","- Article déclassé"))</f>
        <v>Ecart positif - Article déclassé</v>
      </c>
      <c r="I568" s="18">
        <f>VLOOKUP('CODE A BARRE'!B2085,'COMPTAGE 2'!B:K,8,FALSE)</f>
        <v>0</v>
      </c>
      <c r="J568" s="9">
        <f>VLOOKUP('CODE A BARRE'!B2085,'COMPTAGE 2'!B:K,9,FALSE)</f>
        <v>0</v>
      </c>
      <c r="K568" s="18">
        <f>VLOOKUP('CODE A BARRE'!B2085,'COMPTAGE 2'!B:K,10,FALSE)</f>
        <v>0</v>
      </c>
      <c r="L568" s="10" t="e">
        <f>VLOOKUP(B568,'COMPTAGE 3'!B:M,11,FALSE)</f>
        <v>#N/A</v>
      </c>
      <c r="M568" s="20" t="e">
        <f>VLOOKUP(B568,'COMPTAGE 3'!B:M,12,FALSE)</f>
        <v>#N/A</v>
      </c>
    </row>
    <row r="569" spans="2:13" ht="20.100000000000001" customHeight="1" x14ac:dyDescent="0.25">
      <c r="B569" s="30" t="s">
        <v>1786</v>
      </c>
      <c r="C569" s="16" t="str">
        <f>IFERROR(VLOOKUP(B569,'BASE INCADEA'!A:D,2,FALSE),"Non référencé")</f>
        <v>021204</v>
      </c>
      <c r="D569" s="16" t="str">
        <f>IFERROR(VLOOKUP(C569,'BASE INCADEA'!B:E,2,FALSE),"Non référencé")</f>
        <v>1</v>
      </c>
      <c r="E569" s="31" t="s">
        <v>200</v>
      </c>
      <c r="F569" s="31">
        <v>10</v>
      </c>
      <c r="G569" s="14" t="str">
        <f>IF(F569*1=D569*1,"Quantité OK",IF(D569*1&lt;F569*1,"Ecart positif","Ecart négatif")&amp;" "&amp;IF(C569*1=E569*1,"","- Article déclassé"))</f>
        <v xml:space="preserve">Ecart positif </v>
      </c>
      <c r="I569" s="18">
        <f>VLOOKUP('CODE A BARRE'!B738,'COMPTAGE 2'!B:K,8,FALSE)</f>
        <v>0</v>
      </c>
      <c r="J569" s="9">
        <f>VLOOKUP('CODE A BARRE'!B738,'COMPTAGE 2'!B:K,9,FALSE)</f>
        <v>0</v>
      </c>
      <c r="K569" s="18">
        <f>VLOOKUP('CODE A BARRE'!B738,'COMPTAGE 2'!B:K,10,FALSE)</f>
        <v>0</v>
      </c>
      <c r="L569" s="10" t="e">
        <f>VLOOKUP(B569,'COMPTAGE 3'!B:M,11,FALSE)</f>
        <v>#N/A</v>
      </c>
      <c r="M569" s="20" t="e">
        <f>VLOOKUP(B569,'COMPTAGE 3'!B:M,12,FALSE)</f>
        <v>#N/A</v>
      </c>
    </row>
    <row r="570" spans="2:13" ht="20.100000000000001" customHeight="1" x14ac:dyDescent="0.25">
      <c r="B570" s="30" t="s">
        <v>1787</v>
      </c>
      <c r="C570" s="16" t="str">
        <f>IFERROR(VLOOKUP(B570,'BASE INCADEA'!A:D,2,FALSE),"Non référencé")</f>
        <v>025605</v>
      </c>
      <c r="D570" s="16" t="str">
        <f>IFERROR(VLOOKUP(C570,'BASE INCADEA'!B:E,2,FALSE),"Non référencé")</f>
        <v>2</v>
      </c>
      <c r="E570" s="31" t="s">
        <v>1788</v>
      </c>
      <c r="F570" s="31">
        <v>1</v>
      </c>
      <c r="G570" s="14" t="str">
        <f>IF(F570*1=D570*1,"Quantité OK",IF(D570*1&lt;F570*1,"Ecart positif","Ecart négatif")&amp;" "&amp;IF(C570*1=E570*1,"","- Article déclassé"))</f>
        <v xml:space="preserve">Ecart négatif </v>
      </c>
      <c r="I570" s="18">
        <f>VLOOKUP('CODE A BARRE'!B1044,'COMPTAGE 2'!B:K,8,FALSE)</f>
        <v>0</v>
      </c>
      <c r="J570" s="9">
        <f>VLOOKUP('CODE A BARRE'!B1044,'COMPTAGE 2'!B:K,9,FALSE)</f>
        <v>0</v>
      </c>
      <c r="K570" s="18">
        <f>VLOOKUP('CODE A BARRE'!B1044,'COMPTAGE 2'!B:K,10,FALSE)</f>
        <v>0</v>
      </c>
      <c r="L570" s="10" t="e">
        <f>VLOOKUP(B570,'COMPTAGE 3'!B:M,11,FALSE)</f>
        <v>#N/A</v>
      </c>
      <c r="M570" s="20" t="e">
        <f>VLOOKUP(B570,'COMPTAGE 3'!B:M,12,FALSE)</f>
        <v>#N/A</v>
      </c>
    </row>
    <row r="571" spans="2:13" ht="20.100000000000001" customHeight="1" x14ac:dyDescent="0.25">
      <c r="B571" s="30" t="s">
        <v>1790</v>
      </c>
      <c r="C571" s="16" t="str">
        <f>IFERROR(VLOOKUP(B571,'BASE INCADEA'!A:D,2,FALSE),"Non référencé")</f>
        <v>025607</v>
      </c>
      <c r="D571" s="16" t="str">
        <f>IFERROR(VLOOKUP(C571,'BASE INCADEA'!B:E,2,FALSE),"Non référencé")</f>
        <v>1</v>
      </c>
      <c r="E571" s="31" t="s">
        <v>1791</v>
      </c>
      <c r="F571" s="31">
        <v>1</v>
      </c>
      <c r="G571" s="14" t="str">
        <f>IF(F571*1=D571*1,"Quantité OK",IF(D571*1&lt;F571*1,"Ecart positif","Ecart négatif")&amp;" "&amp;IF(C571*1=E571*1,"","- Article déclassé"))</f>
        <v>Quantité OK</v>
      </c>
      <c r="I571" s="18">
        <f>VLOOKUP('CODE A BARRE'!B1047,'COMPTAGE 2'!B:K,8,FALSE)</f>
        <v>0</v>
      </c>
      <c r="J571" s="9">
        <f>VLOOKUP('CODE A BARRE'!B1047,'COMPTAGE 2'!B:K,9,FALSE)</f>
        <v>0</v>
      </c>
      <c r="K571" s="18">
        <f>VLOOKUP('CODE A BARRE'!B1047,'COMPTAGE 2'!B:K,10,FALSE)</f>
        <v>0</v>
      </c>
      <c r="L571" s="10" t="e">
        <f>VLOOKUP(B571,'COMPTAGE 3'!B:M,11,FALSE)</f>
        <v>#N/A</v>
      </c>
      <c r="M571" s="20" t="e">
        <f>VLOOKUP(B571,'COMPTAGE 3'!B:M,12,FALSE)</f>
        <v>#N/A</v>
      </c>
    </row>
    <row r="572" spans="2:13" ht="20.100000000000001" customHeight="1" x14ac:dyDescent="0.25">
      <c r="B572" s="30" t="s">
        <v>1793</v>
      </c>
      <c r="C572" s="16" t="str">
        <f>IFERROR(VLOOKUP(B572,'BASE INCADEA'!A:D,2,FALSE),"Non référencé")</f>
        <v>025605</v>
      </c>
      <c r="D572" s="16" t="str">
        <f>IFERROR(VLOOKUP(C572,'BASE INCADEA'!B:E,2,FALSE),"Non référencé")</f>
        <v>2</v>
      </c>
      <c r="E572" s="31" t="s">
        <v>1788</v>
      </c>
      <c r="F572" s="31">
        <v>1</v>
      </c>
      <c r="G572" s="14" t="str">
        <f>IF(F572*1=D572*1,"Quantité OK",IF(D572*1&lt;F572*1,"Ecart positif","Ecart négatif")&amp;" "&amp;IF(C572*1=E572*1,"","- Article déclassé"))</f>
        <v xml:space="preserve">Ecart négatif </v>
      </c>
      <c r="I572" s="18">
        <f>VLOOKUP('CODE A BARRE'!B1045,'COMPTAGE 2'!B:K,8,FALSE)</f>
        <v>0</v>
      </c>
      <c r="J572" s="9">
        <f>VLOOKUP('CODE A BARRE'!B1045,'COMPTAGE 2'!B:K,9,FALSE)</f>
        <v>0</v>
      </c>
      <c r="K572" s="18">
        <f>VLOOKUP('CODE A BARRE'!B1045,'COMPTAGE 2'!B:K,10,FALSE)</f>
        <v>0</v>
      </c>
      <c r="L572" s="10" t="e">
        <f>VLOOKUP(B572,'COMPTAGE 3'!B:M,11,FALSE)</f>
        <v>#N/A</v>
      </c>
      <c r="M572" s="20" t="e">
        <f>VLOOKUP(B572,'COMPTAGE 3'!B:M,12,FALSE)</f>
        <v>#N/A</v>
      </c>
    </row>
    <row r="573" spans="2:13" ht="20.100000000000001" customHeight="1" x14ac:dyDescent="0.25">
      <c r="B573" s="30" t="s">
        <v>1795</v>
      </c>
      <c r="C573" s="16" t="str">
        <f>IFERROR(VLOOKUP(B573,'BASE INCADEA'!A:D,2,FALSE),"Non référencé")</f>
        <v>020604</v>
      </c>
      <c r="D573" s="16" t="str">
        <f>IFERROR(VLOOKUP(C573,'BASE INCADEA'!B:E,2,FALSE),"Non référencé")</f>
        <v>7</v>
      </c>
      <c r="E573" s="31" t="s">
        <v>859</v>
      </c>
      <c r="F573" s="31">
        <v>1</v>
      </c>
      <c r="G573" s="14" t="str">
        <f>IF(F573*1=D573*1,"Quantité OK",IF(D573*1&lt;F573*1,"Ecart positif","Ecart négatif")&amp;" "&amp;IF(C573*1=E573*1,"","- Article déclassé"))</f>
        <v xml:space="preserve">Ecart négatif </v>
      </c>
      <c r="I573" s="18">
        <f>VLOOKUP('CODE A BARRE'!B655,'COMPTAGE 2'!B:K,8,FALSE)</f>
        <v>0</v>
      </c>
      <c r="J573" s="9">
        <f>VLOOKUP('CODE A BARRE'!B655,'COMPTAGE 2'!B:K,9,FALSE)</f>
        <v>0</v>
      </c>
      <c r="K573" s="18">
        <f>VLOOKUP('CODE A BARRE'!B655,'COMPTAGE 2'!B:K,10,FALSE)</f>
        <v>0</v>
      </c>
      <c r="L573" s="10" t="e">
        <f>VLOOKUP(B573,'COMPTAGE 3'!B:M,11,FALSE)</f>
        <v>#N/A</v>
      </c>
      <c r="M573" s="20" t="e">
        <f>VLOOKUP(B573,'COMPTAGE 3'!B:M,12,FALSE)</f>
        <v>#N/A</v>
      </c>
    </row>
    <row r="574" spans="2:13" ht="20.100000000000001" customHeight="1" x14ac:dyDescent="0.25">
      <c r="B574" s="30" t="s">
        <v>1797</v>
      </c>
      <c r="C574" s="16" t="str">
        <f>IFERROR(VLOOKUP(B574,'BASE INCADEA'!A:D,2,FALSE),"Non référencé")</f>
        <v>044903</v>
      </c>
      <c r="D574" s="16" t="str">
        <f>IFERROR(VLOOKUP(C574,'BASE INCADEA'!B:E,2,FALSE),"Non référencé")</f>
        <v>3</v>
      </c>
      <c r="E574" s="31" t="s">
        <v>756</v>
      </c>
      <c r="F574" s="31">
        <v>3</v>
      </c>
      <c r="G574" s="14" t="str">
        <f>IF(F574*1=D574*1,"Quantité OK",IF(D574*1&lt;F574*1,"Ecart positif","Ecart négatif")&amp;" "&amp;IF(C574*1=E574*1,"","- Article déclassé"))</f>
        <v>Quantité OK</v>
      </c>
      <c r="I574" s="18">
        <f>VLOOKUP('CODE A BARRE'!B2050,'COMPTAGE 2'!B:K,8,FALSE)</f>
        <v>0</v>
      </c>
      <c r="J574" s="9">
        <f>VLOOKUP('CODE A BARRE'!B2050,'COMPTAGE 2'!B:K,9,FALSE)</f>
        <v>0</v>
      </c>
      <c r="K574" s="18">
        <f>VLOOKUP('CODE A BARRE'!B2050,'COMPTAGE 2'!B:K,10,FALSE)</f>
        <v>0</v>
      </c>
      <c r="L574" s="10" t="e">
        <f>VLOOKUP(B574,'COMPTAGE 3'!B:M,11,FALSE)</f>
        <v>#N/A</v>
      </c>
      <c r="M574" s="20" t="e">
        <f>VLOOKUP(B574,'COMPTAGE 3'!B:M,12,FALSE)</f>
        <v>#N/A</v>
      </c>
    </row>
    <row r="575" spans="2:13" ht="20.100000000000001" customHeight="1" x14ac:dyDescent="0.25">
      <c r="B575" s="30" t="s">
        <v>1799</v>
      </c>
      <c r="C575" s="16" t="str">
        <f>IFERROR(VLOOKUP(B575,'BASE INCADEA'!A:D,2,FALSE),"Non référencé")</f>
        <v>010304</v>
      </c>
      <c r="D575" s="16" t="str">
        <f>IFERROR(VLOOKUP(C575,'BASE INCADEA'!B:E,2,FALSE),"Non référencé")</f>
        <v>4</v>
      </c>
      <c r="E575" s="31" t="s">
        <v>735</v>
      </c>
      <c r="F575" s="31">
        <v>3</v>
      </c>
      <c r="G575" s="14" t="str">
        <f>IF(F575*1=D575*1,"Quantité OK",IF(D575*1&lt;F575*1,"Ecart positif","Ecart négatif")&amp;" "&amp;IF(C575*1=E575*1,"","- Article déclassé"))</f>
        <v xml:space="preserve">Ecart négatif </v>
      </c>
      <c r="I575" s="18" t="str">
        <f>VLOOKUP('CODE A BARRE'!B72,'COMPTAGE 2'!B:K,8,FALSE)</f>
        <v>020602</v>
      </c>
      <c r="J575" s="9">
        <f>VLOOKUP('CODE A BARRE'!B72,'COMPTAGE 2'!B:K,9,FALSE)</f>
        <v>0</v>
      </c>
      <c r="K575" s="18" t="str">
        <f>VLOOKUP('CODE A BARRE'!B72,'COMPTAGE 2'!B:K,10,FALSE)</f>
        <v xml:space="preserve">Ecart négatif </v>
      </c>
      <c r="L575" s="10" t="e">
        <f>VLOOKUP(B575,'COMPTAGE 3'!B:M,11,FALSE)</f>
        <v>#N/A</v>
      </c>
      <c r="M575" s="20" t="e">
        <f>VLOOKUP(B575,'COMPTAGE 3'!B:M,12,FALSE)</f>
        <v>#N/A</v>
      </c>
    </row>
    <row r="576" spans="2:13" ht="20.100000000000001" customHeight="1" x14ac:dyDescent="0.25">
      <c r="B576" s="30" t="s">
        <v>1802</v>
      </c>
      <c r="C576" s="16" t="str">
        <f>IFERROR(VLOOKUP(B576,'BASE INCADEA'!A:D,2,FALSE),"Non référencé")</f>
        <v>010605</v>
      </c>
      <c r="D576" s="16" t="str">
        <f>IFERROR(VLOOKUP(C576,'BASE INCADEA'!B:E,2,FALSE),"Non référencé")</f>
        <v>2</v>
      </c>
      <c r="E576" s="31" t="s">
        <v>1064</v>
      </c>
      <c r="F576" s="31">
        <v>1</v>
      </c>
      <c r="G576" s="14" t="str">
        <f>IF(F576*1=D576*1,"Quantité OK",IF(D576*1&lt;F576*1,"Ecart positif","Ecart négatif")&amp;" "&amp;IF(C576*1=E576*1,"","- Article déclassé"))</f>
        <v xml:space="preserve">Ecart négatif </v>
      </c>
      <c r="I576" s="18" t="str">
        <f>VLOOKUP('CODE A BARRE'!B133,'COMPTAGE 2'!B:K,8,FALSE)</f>
        <v/>
      </c>
      <c r="J576" s="9">
        <f>VLOOKUP('CODE A BARRE'!B133,'COMPTAGE 2'!B:K,9,FALSE)</f>
        <v>0</v>
      </c>
      <c r="K576" s="18" t="e">
        <f>VLOOKUP('CODE A BARRE'!B133,'COMPTAGE 2'!B:K,10,FALSE)</f>
        <v>#VALUE!</v>
      </c>
      <c r="L576" s="10" t="e">
        <f>VLOOKUP(B576,'COMPTAGE 3'!B:M,11,FALSE)</f>
        <v>#N/A</v>
      </c>
      <c r="M576" s="20" t="e">
        <f>VLOOKUP(B576,'COMPTAGE 3'!B:M,12,FALSE)</f>
        <v>#N/A</v>
      </c>
    </row>
    <row r="577" spans="2:13" ht="20.100000000000001" customHeight="1" x14ac:dyDescent="0.25">
      <c r="B577" s="30" t="s">
        <v>1804</v>
      </c>
      <c r="C577" s="16" t="str">
        <f>IFERROR(VLOOKUP(B577,'BASE INCADEA'!A:D,2,FALSE),"Non référencé")</f>
        <v>011105</v>
      </c>
      <c r="D577" s="16" t="str">
        <f>IFERROR(VLOOKUP(C577,'BASE INCADEA'!B:E,2,FALSE),"Non référencé")</f>
        <v>1</v>
      </c>
      <c r="E577" s="31" t="s">
        <v>423</v>
      </c>
      <c r="F577" s="31">
        <v>21</v>
      </c>
      <c r="G577" s="14" t="str">
        <f>IF(F577*1=D577*1,"Quantité OK",IF(D577*1&lt;F577*1,"Ecart positif","Ecart négatif")&amp;" "&amp;IF(C577*1=E577*1,"","- Article déclassé"))</f>
        <v xml:space="preserve">Ecart positif </v>
      </c>
      <c r="I577" s="18" t="str">
        <f>VLOOKUP('CODE A BARRE'!B215,'COMPTAGE 2'!B:K,8,FALSE)</f>
        <v/>
      </c>
      <c r="J577" s="9">
        <f>VLOOKUP('CODE A BARRE'!B215,'COMPTAGE 2'!B:K,9,FALSE)</f>
        <v>0</v>
      </c>
      <c r="K577" s="18" t="e">
        <f>VLOOKUP('CODE A BARRE'!B215,'COMPTAGE 2'!B:K,10,FALSE)</f>
        <v>#VALUE!</v>
      </c>
      <c r="L577" s="10" t="e">
        <f>VLOOKUP(B577,'COMPTAGE 3'!B:M,11,FALSE)</f>
        <v>#N/A</v>
      </c>
      <c r="M577" s="20" t="e">
        <f>VLOOKUP(B577,'COMPTAGE 3'!B:M,12,FALSE)</f>
        <v>#N/A</v>
      </c>
    </row>
    <row r="578" spans="2:13" ht="20.100000000000001" customHeight="1" x14ac:dyDescent="0.25">
      <c r="B578" s="30" t="s">
        <v>1806</v>
      </c>
      <c r="C578" s="16" t="str">
        <f>IFERROR(VLOOKUP(B578,'BASE INCADEA'!A:D,2,FALSE),"Non référencé")</f>
        <v>010703</v>
      </c>
      <c r="D578" s="16" t="str">
        <f>IFERROR(VLOOKUP(C578,'BASE INCADEA'!B:E,2,FALSE),"Non référencé")</f>
        <v>8</v>
      </c>
      <c r="E578" s="31" t="s">
        <v>120</v>
      </c>
      <c r="F578" s="31">
        <v>1</v>
      </c>
      <c r="G578" s="14" t="str">
        <f>IF(F578*1=D578*1,"Quantité OK",IF(D578*1&lt;F578*1,"Ecart positif","Ecart négatif")&amp;" "&amp;IF(C578*1=E578*1,"","- Article déclassé"))</f>
        <v>Ecart négatif - Article déclassé</v>
      </c>
      <c r="I578" s="18" t="str">
        <f>VLOOKUP('CODE A BARRE'!B171,'COMPTAGE 2'!B:K,8,FALSE)</f>
        <v/>
      </c>
      <c r="J578" s="9">
        <f>VLOOKUP('CODE A BARRE'!B171,'COMPTAGE 2'!B:K,9,FALSE)</f>
        <v>0</v>
      </c>
      <c r="K578" s="18" t="e">
        <f>VLOOKUP('CODE A BARRE'!B171,'COMPTAGE 2'!B:K,10,FALSE)</f>
        <v>#VALUE!</v>
      </c>
      <c r="L578" s="10" t="e">
        <f>VLOOKUP(B578,'COMPTAGE 3'!B:M,11,FALSE)</f>
        <v>#N/A</v>
      </c>
      <c r="M578" s="20" t="e">
        <f>VLOOKUP(B578,'COMPTAGE 3'!B:M,12,FALSE)</f>
        <v>#N/A</v>
      </c>
    </row>
    <row r="579" spans="2:13" ht="20.100000000000001" customHeight="1" x14ac:dyDescent="0.25">
      <c r="B579" s="30" t="s">
        <v>1806</v>
      </c>
      <c r="C579" s="16" t="str">
        <f>IFERROR(VLOOKUP(B579,'BASE INCADEA'!A:D,2,FALSE),"Non référencé")</f>
        <v>010703</v>
      </c>
      <c r="D579" s="16" t="str">
        <f>IFERROR(VLOOKUP(C579,'BASE INCADEA'!B:E,2,FALSE),"Non référencé")</f>
        <v>8</v>
      </c>
      <c r="E579" s="31" t="s">
        <v>810</v>
      </c>
      <c r="F579" s="31">
        <v>1</v>
      </c>
      <c r="G579" s="14" t="str">
        <f>IF(F579*1=D579*1,"Quantité OK",IF(D579*1&lt;F579*1,"Ecart positif","Ecart négatif")&amp;" "&amp;IF(C579*1=E579*1,"","- Article déclassé"))</f>
        <v xml:space="preserve">Ecart négatif </v>
      </c>
      <c r="I579" s="18" t="str">
        <f>VLOOKUP('CODE A BARRE'!B143,'COMPTAGE 2'!B:K,8,FALSE)</f>
        <v/>
      </c>
      <c r="J579" s="9">
        <f>VLOOKUP('CODE A BARRE'!B143,'COMPTAGE 2'!B:K,9,FALSE)</f>
        <v>0</v>
      </c>
      <c r="K579" s="18" t="e">
        <f>VLOOKUP('CODE A BARRE'!B143,'COMPTAGE 2'!B:K,10,FALSE)</f>
        <v>#VALUE!</v>
      </c>
      <c r="L579" s="10" t="e">
        <f>VLOOKUP(B579,'COMPTAGE 3'!B:M,11,FALSE)</f>
        <v>#N/A</v>
      </c>
      <c r="M579" s="20" t="e">
        <f>VLOOKUP(B579,'COMPTAGE 3'!B:M,12,FALSE)</f>
        <v>#N/A</v>
      </c>
    </row>
    <row r="580" spans="2:13" ht="20.100000000000001" customHeight="1" x14ac:dyDescent="0.25">
      <c r="B580" s="30" t="s">
        <v>6178</v>
      </c>
      <c r="C580" s="16" t="str">
        <f>IFERROR(VLOOKUP(B580,'BASE INCADEA'!A:D,2,FALSE),"Non référencé")</f>
        <v>Non référencé</v>
      </c>
      <c r="D580" s="16" t="str">
        <f>IFERROR(VLOOKUP(C580,'BASE INCADEA'!B:E,2,FALSE),"Non référencé")</f>
        <v>Non référencé</v>
      </c>
      <c r="E580" s="31" t="s">
        <v>987</v>
      </c>
      <c r="F580" s="31">
        <v>10</v>
      </c>
      <c r="G580" s="14" t="e">
        <f>IF(F580*1=D580*1,"Quantité OK",IF(D580*1&lt;F580*1,"Ecart positif","Ecart négatif")&amp;" "&amp;IF(C580*1=E580*1,"","- Article déclassé"))</f>
        <v>#VALUE!</v>
      </c>
      <c r="I580" s="18">
        <f>VLOOKUP('CODE A BARRE'!B935,'COMPTAGE 2'!B:K,8,FALSE)</f>
        <v>0</v>
      </c>
      <c r="J580" s="9">
        <f>VLOOKUP('CODE A BARRE'!B935,'COMPTAGE 2'!B:K,9,FALSE)</f>
        <v>0</v>
      </c>
      <c r="K580" s="18">
        <f>VLOOKUP('CODE A BARRE'!B935,'COMPTAGE 2'!B:K,10,FALSE)</f>
        <v>0</v>
      </c>
      <c r="L580" s="10" t="e">
        <f>VLOOKUP(B580,'COMPTAGE 3'!B:M,11,FALSE)</f>
        <v>#N/A</v>
      </c>
      <c r="M580" s="20" t="e">
        <f>VLOOKUP(B580,'COMPTAGE 3'!B:M,12,FALSE)</f>
        <v>#N/A</v>
      </c>
    </row>
    <row r="581" spans="2:13" ht="20.100000000000001" customHeight="1" x14ac:dyDescent="0.25">
      <c r="B581" s="30" t="s">
        <v>6151</v>
      </c>
      <c r="C581" s="16" t="str">
        <f>IFERROR(VLOOKUP(B581,'BASE INCADEA'!A:D,2,FALSE),"Non référencé")</f>
        <v>Non référencé</v>
      </c>
      <c r="D581" s="16" t="str">
        <f>IFERROR(VLOOKUP(C581,'BASE INCADEA'!B:E,2,FALSE),"Non référencé")</f>
        <v>Non référencé</v>
      </c>
      <c r="E581" s="31" t="s">
        <v>5148</v>
      </c>
      <c r="F581" s="31">
        <v>7</v>
      </c>
      <c r="G581" s="14" t="e">
        <f>IF(F581*1=D581*1,"Quantité OK",IF(D581*1&lt;F581*1,"Ecart positif","Ecart négatif")&amp;" "&amp;IF(C581*1=E581*1,"","- Article déclassé"))</f>
        <v>#VALUE!</v>
      </c>
      <c r="I581" s="18" t="str">
        <f>VLOOKUP('CODE A BARRE'!B510,'COMPTAGE 2'!B:K,8,FALSE)</f>
        <v/>
      </c>
      <c r="J581" s="9">
        <f>VLOOKUP('CODE A BARRE'!B510,'COMPTAGE 2'!B:K,9,FALSE)</f>
        <v>0</v>
      </c>
      <c r="K581" s="18" t="e">
        <f>VLOOKUP('CODE A BARRE'!B510,'COMPTAGE 2'!B:K,10,FALSE)</f>
        <v>#VALUE!</v>
      </c>
      <c r="L581" s="10" t="e">
        <f>VLOOKUP(B581,'COMPTAGE 3'!B:M,11,FALSE)</f>
        <v>#N/A</v>
      </c>
      <c r="M581" s="20" t="e">
        <f>VLOOKUP(B581,'COMPTAGE 3'!B:M,12,FALSE)</f>
        <v>#N/A</v>
      </c>
    </row>
    <row r="582" spans="2:13" ht="20.100000000000001" customHeight="1" x14ac:dyDescent="0.25">
      <c r="B582" s="30" t="s">
        <v>1807</v>
      </c>
      <c r="C582" s="16" t="str">
        <f>IFERROR(VLOOKUP(B582,'BASE INCADEA'!A:D,2,FALSE),"Non référencé")</f>
        <v>015603</v>
      </c>
      <c r="D582" s="16" t="str">
        <f>IFERROR(VLOOKUP(C582,'BASE INCADEA'!B:E,2,FALSE),"Non référencé")</f>
        <v>1</v>
      </c>
      <c r="E582" s="31" t="s">
        <v>75</v>
      </c>
      <c r="F582" s="31">
        <v>2</v>
      </c>
      <c r="G582" s="14" t="str">
        <f>IF(F582*1=D582*1,"Quantité OK",IF(D582*1&lt;F582*1,"Ecart positif","Ecart négatif")&amp;" "&amp;IF(C582*1=E582*1,"","- Article déclassé"))</f>
        <v xml:space="preserve">Ecart positif </v>
      </c>
      <c r="I582" s="18" t="str">
        <f>VLOOKUP('CODE A BARRE'!B404,'COMPTAGE 2'!B:K,8,FALSE)</f>
        <v/>
      </c>
      <c r="J582" s="9">
        <f>VLOOKUP('CODE A BARRE'!B404,'COMPTAGE 2'!B:K,9,FALSE)</f>
        <v>0</v>
      </c>
      <c r="K582" s="18" t="e">
        <f>VLOOKUP('CODE A BARRE'!B404,'COMPTAGE 2'!B:K,10,FALSE)</f>
        <v>#VALUE!</v>
      </c>
      <c r="L582" s="10" t="e">
        <f>VLOOKUP(B582,'COMPTAGE 3'!B:M,11,FALSE)</f>
        <v>#N/A</v>
      </c>
      <c r="M582" s="20" t="e">
        <f>VLOOKUP(B582,'COMPTAGE 3'!B:M,12,FALSE)</f>
        <v>#N/A</v>
      </c>
    </row>
    <row r="583" spans="2:13" ht="20.100000000000001" customHeight="1" x14ac:dyDescent="0.25">
      <c r="B583" s="30" t="s">
        <v>1809</v>
      </c>
      <c r="C583" s="16" t="str">
        <f>IFERROR(VLOOKUP(B583,'BASE INCADEA'!A:D,2,FALSE),"Non référencé")</f>
        <v>015404</v>
      </c>
      <c r="D583" s="16" t="str">
        <f>IFERROR(VLOOKUP(C583,'BASE INCADEA'!B:E,2,FALSE),"Non référencé")</f>
        <v>6</v>
      </c>
      <c r="E583" s="31" t="s">
        <v>1034</v>
      </c>
      <c r="F583" s="31">
        <v>5</v>
      </c>
      <c r="G583" s="14" t="str">
        <f>IF(F583*1=D583*1,"Quantité OK",IF(D583*1&lt;F583*1,"Ecart positif","Ecart négatif")&amp;" "&amp;IF(C583*1=E583*1,"","- Article déclassé"))</f>
        <v xml:space="preserve">Ecart négatif </v>
      </c>
      <c r="I583" s="18" t="str">
        <f>VLOOKUP('CODE A BARRE'!B386,'COMPTAGE 2'!B:K,8,FALSE)</f>
        <v/>
      </c>
      <c r="J583" s="9">
        <f>VLOOKUP('CODE A BARRE'!B386,'COMPTAGE 2'!B:K,9,FALSE)</f>
        <v>0</v>
      </c>
      <c r="K583" s="18" t="e">
        <f>VLOOKUP('CODE A BARRE'!B386,'COMPTAGE 2'!B:K,10,FALSE)</f>
        <v>#VALUE!</v>
      </c>
      <c r="L583" s="10" t="e">
        <f>VLOOKUP(B583,'COMPTAGE 3'!B:M,11,FALSE)</f>
        <v>#N/A</v>
      </c>
      <c r="M583" s="20" t="e">
        <f>VLOOKUP(B583,'COMPTAGE 3'!B:M,12,FALSE)</f>
        <v>#N/A</v>
      </c>
    </row>
    <row r="584" spans="2:13" ht="20.100000000000001" customHeight="1" x14ac:dyDescent="0.25">
      <c r="B584" s="30" t="s">
        <v>1811</v>
      </c>
      <c r="C584" s="16" t="str">
        <f>IFERROR(VLOOKUP(B584,'BASE INCADEA'!A:D,2,FALSE),"Non référencé")</f>
        <v>020205</v>
      </c>
      <c r="D584" s="16" t="str">
        <f>IFERROR(VLOOKUP(C584,'BASE INCADEA'!B:E,2,FALSE),"Non référencé")</f>
        <v>19</v>
      </c>
      <c r="E584" s="31" t="s">
        <v>166</v>
      </c>
      <c r="F584" s="31">
        <v>28</v>
      </c>
      <c r="G584" s="14" t="str">
        <f>IF(F584*1=D584*1,"Quantité OK",IF(D584*1&lt;F584*1,"Ecart positif","Ecart négatif")&amp;" "&amp;IF(C584*1=E584*1,"","- Article déclassé"))</f>
        <v>Ecart positif - Article déclassé</v>
      </c>
      <c r="I584" s="18" t="str">
        <f>VLOOKUP('CODE A BARRE'!B601,'COMPTAGE 2'!B:K,8,FALSE)</f>
        <v/>
      </c>
      <c r="J584" s="9">
        <f>VLOOKUP('CODE A BARRE'!B601,'COMPTAGE 2'!B:K,9,FALSE)</f>
        <v>0</v>
      </c>
      <c r="K584" s="18" t="e">
        <f>VLOOKUP('CODE A BARRE'!B601,'COMPTAGE 2'!B:K,10,FALSE)</f>
        <v>#VALUE!</v>
      </c>
      <c r="L584" s="10" t="e">
        <f>VLOOKUP(B584,'COMPTAGE 3'!B:M,11,FALSE)</f>
        <v>#N/A</v>
      </c>
      <c r="M584" s="20" t="e">
        <f>VLOOKUP(B584,'COMPTAGE 3'!B:M,12,FALSE)</f>
        <v>#N/A</v>
      </c>
    </row>
    <row r="585" spans="2:13" ht="20.100000000000001" customHeight="1" x14ac:dyDescent="0.25">
      <c r="B585" s="30" t="s">
        <v>1815</v>
      </c>
      <c r="C585" s="16" t="str">
        <f>IFERROR(VLOOKUP(B585,'BASE INCADEA'!A:D,2,FALSE),"Non référencé")</f>
        <v>030405</v>
      </c>
      <c r="D585" s="16" t="str">
        <f>IFERROR(VLOOKUP(C585,'BASE INCADEA'!B:E,2,FALSE),"Non référencé")</f>
        <v>3</v>
      </c>
      <c r="E585" s="31" t="s">
        <v>1308</v>
      </c>
      <c r="F585" s="31">
        <v>16</v>
      </c>
      <c r="G585" s="14" t="str">
        <f>IF(F585*1=D585*1,"Quantité OK",IF(D585*1&lt;F585*1,"Ecart positif","Ecart négatif")&amp;" "&amp;IF(C585*1=E585*1,"","- Article déclassé"))</f>
        <v xml:space="preserve">Ecart positif </v>
      </c>
      <c r="I585" s="18">
        <f>VLOOKUP('CODE A BARRE'!B1179,'COMPTAGE 2'!B:K,8,FALSE)</f>
        <v>0</v>
      </c>
      <c r="J585" s="9">
        <f>VLOOKUP('CODE A BARRE'!B1179,'COMPTAGE 2'!B:K,9,FALSE)</f>
        <v>0</v>
      </c>
      <c r="K585" s="18">
        <f>VLOOKUP('CODE A BARRE'!B1179,'COMPTAGE 2'!B:K,10,FALSE)</f>
        <v>0</v>
      </c>
      <c r="L585" s="10" t="e">
        <f>VLOOKUP(B585,'COMPTAGE 3'!B:M,11,FALSE)</f>
        <v>#N/A</v>
      </c>
      <c r="M585" s="20" t="e">
        <f>VLOOKUP(B585,'COMPTAGE 3'!B:M,12,FALSE)</f>
        <v>#N/A</v>
      </c>
    </row>
    <row r="586" spans="2:13" ht="20.100000000000001" customHeight="1" x14ac:dyDescent="0.25">
      <c r="B586" s="30" t="s">
        <v>1816</v>
      </c>
      <c r="C586" s="16" t="str">
        <f>IFERROR(VLOOKUP(B586,'BASE INCADEA'!A:D,2,FALSE),"Non référencé")</f>
        <v>016602</v>
      </c>
      <c r="D586" s="16" t="str">
        <f>IFERROR(VLOOKUP(C586,'BASE INCADEA'!B:E,2,FALSE),"Non référencé")</f>
        <v>3</v>
      </c>
      <c r="E586" s="31" t="s">
        <v>51</v>
      </c>
      <c r="F586" s="31">
        <v>20</v>
      </c>
      <c r="G586" s="14" t="str">
        <f>IF(F586*1=D586*1,"Quantité OK",IF(D586*1&lt;F586*1,"Ecart positif","Ecart négatif")&amp;" "&amp;IF(C586*1=E586*1,"","- Article déclassé"))</f>
        <v xml:space="preserve">Ecart positif </v>
      </c>
      <c r="I586" s="18" t="str">
        <f>VLOOKUP('CODE A BARRE'!B550,'COMPTAGE 2'!B:K,8,FALSE)</f>
        <v/>
      </c>
      <c r="J586" s="9">
        <f>VLOOKUP('CODE A BARRE'!B550,'COMPTAGE 2'!B:K,9,FALSE)</f>
        <v>0</v>
      </c>
      <c r="K586" s="18" t="e">
        <f>VLOOKUP('CODE A BARRE'!B550,'COMPTAGE 2'!B:K,10,FALSE)</f>
        <v>#VALUE!</v>
      </c>
      <c r="L586" s="10" t="e">
        <f>VLOOKUP(B586,'COMPTAGE 3'!B:M,11,FALSE)</f>
        <v>#N/A</v>
      </c>
      <c r="M586" s="20" t="e">
        <f>VLOOKUP(B586,'COMPTAGE 3'!B:M,12,FALSE)</f>
        <v>#N/A</v>
      </c>
    </row>
    <row r="587" spans="2:13" ht="20.100000000000001" customHeight="1" x14ac:dyDescent="0.25">
      <c r="B587" s="30" t="s">
        <v>1818</v>
      </c>
      <c r="C587" s="16" t="str">
        <f>IFERROR(VLOOKUP(B587,'BASE INCADEA'!A:D,2,FALSE),"Non référencé")</f>
        <v>044505</v>
      </c>
      <c r="D587" s="16" t="str">
        <f>IFERROR(VLOOKUP(C587,'BASE INCADEA'!B:E,2,FALSE),"Non référencé")</f>
        <v>10</v>
      </c>
      <c r="E587" s="31" t="s">
        <v>553</v>
      </c>
      <c r="F587" s="31">
        <v>2</v>
      </c>
      <c r="G587" s="14" t="str">
        <f>IF(F587*1=D587*1,"Quantité OK",IF(D587*1&lt;F587*1,"Ecart positif","Ecart négatif")&amp;" "&amp;IF(C587*1=E587*1,"","- Article déclassé"))</f>
        <v xml:space="preserve">Ecart négatif </v>
      </c>
      <c r="I587" s="18">
        <f>VLOOKUP('CODE A BARRE'!B2000,'COMPTAGE 2'!B:K,8,FALSE)</f>
        <v>0</v>
      </c>
      <c r="J587" s="9">
        <f>VLOOKUP('CODE A BARRE'!B2000,'COMPTAGE 2'!B:K,9,FALSE)</f>
        <v>0</v>
      </c>
      <c r="K587" s="18">
        <f>VLOOKUP('CODE A BARRE'!B2000,'COMPTAGE 2'!B:K,10,FALSE)</f>
        <v>0</v>
      </c>
      <c r="L587" s="10" t="e">
        <f>VLOOKUP(B587,'COMPTAGE 3'!B:M,11,FALSE)</f>
        <v>#N/A</v>
      </c>
      <c r="M587" s="20" t="e">
        <f>VLOOKUP(B587,'COMPTAGE 3'!B:M,12,FALSE)</f>
        <v>#N/A</v>
      </c>
    </row>
    <row r="588" spans="2:13" ht="20.100000000000001" customHeight="1" x14ac:dyDescent="0.25">
      <c r="B588" s="30" t="s">
        <v>1824</v>
      </c>
      <c r="C588" s="16" t="str">
        <f>IFERROR(VLOOKUP(B588,'BASE INCADEA'!A:D,2,FALSE),"Non référencé")</f>
        <v>016405</v>
      </c>
      <c r="D588" s="16" t="str">
        <f>IFERROR(VLOOKUP(C588,'BASE INCADEA'!B:E,2,FALSE),"Non référencé")</f>
        <v>2</v>
      </c>
      <c r="E588" s="31" t="s">
        <v>608</v>
      </c>
      <c r="F588" s="31">
        <v>5</v>
      </c>
      <c r="G588" s="14" t="str">
        <f>IF(F588*1=D588*1,"Quantité OK",IF(D588*1&lt;F588*1,"Ecart positif","Ecart négatif")&amp;" "&amp;IF(C588*1=E588*1,"","- Article déclassé"))</f>
        <v xml:space="preserve">Ecart positif </v>
      </c>
      <c r="I588" s="18" t="str">
        <f>VLOOKUP('CODE A BARRE'!B534,'COMPTAGE 2'!B:K,8,FALSE)</f>
        <v/>
      </c>
      <c r="J588" s="9">
        <f>VLOOKUP('CODE A BARRE'!B534,'COMPTAGE 2'!B:K,9,FALSE)</f>
        <v>0</v>
      </c>
      <c r="K588" s="18" t="e">
        <f>VLOOKUP('CODE A BARRE'!B534,'COMPTAGE 2'!B:K,10,FALSE)</f>
        <v>#VALUE!</v>
      </c>
      <c r="L588" s="10" t="e">
        <f>VLOOKUP(B588,'COMPTAGE 3'!B:M,11,FALSE)</f>
        <v>#N/A</v>
      </c>
      <c r="M588" s="20" t="e">
        <f>VLOOKUP(B588,'COMPTAGE 3'!B:M,12,FALSE)</f>
        <v>#N/A</v>
      </c>
    </row>
    <row r="589" spans="2:13" ht="20.100000000000001" customHeight="1" x14ac:dyDescent="0.25">
      <c r="B589" s="30" t="s">
        <v>1825</v>
      </c>
      <c r="C589" s="16" t="str">
        <f>IFERROR(VLOOKUP(B589,'BASE INCADEA'!A:D,2,FALSE),"Non référencé")</f>
        <v>011103</v>
      </c>
      <c r="D589" s="16" t="str">
        <f>IFERROR(VLOOKUP(C589,'BASE INCADEA'!B:E,2,FALSE),"Non référencé")</f>
        <v>3</v>
      </c>
      <c r="E589" s="31" t="s">
        <v>923</v>
      </c>
      <c r="F589" s="31">
        <v>2</v>
      </c>
      <c r="G589" s="14" t="str">
        <f>IF(F589*1=D589*1,"Quantité OK",IF(D589*1&lt;F589*1,"Ecart positif","Ecart négatif")&amp;" "&amp;IF(C589*1=E589*1,"","- Article déclassé"))</f>
        <v xml:space="preserve">Ecart négatif </v>
      </c>
      <c r="I589" s="18" t="str">
        <f>VLOOKUP('CODE A BARRE'!B201,'COMPTAGE 2'!B:K,8,FALSE)</f>
        <v/>
      </c>
      <c r="J589" s="9">
        <f>VLOOKUP('CODE A BARRE'!B201,'COMPTAGE 2'!B:K,9,FALSE)</f>
        <v>0</v>
      </c>
      <c r="K589" s="18" t="e">
        <f>VLOOKUP('CODE A BARRE'!B201,'COMPTAGE 2'!B:K,10,FALSE)</f>
        <v>#VALUE!</v>
      </c>
      <c r="L589" s="10" t="e">
        <f>VLOOKUP(B589,'COMPTAGE 3'!B:M,11,FALSE)</f>
        <v>#N/A</v>
      </c>
      <c r="M589" s="20" t="e">
        <f>VLOOKUP(B589,'COMPTAGE 3'!B:M,12,FALSE)</f>
        <v>#N/A</v>
      </c>
    </row>
    <row r="590" spans="2:13" ht="20.100000000000001" customHeight="1" x14ac:dyDescent="0.25">
      <c r="B590" s="30" t="s">
        <v>1826</v>
      </c>
      <c r="C590" s="16" t="str">
        <f>IFERROR(VLOOKUP(B590,'BASE INCADEA'!A:D,2,FALSE),"Non référencé")</f>
        <v>015802</v>
      </c>
      <c r="D590" s="16" t="str">
        <f>IFERROR(VLOOKUP(C590,'BASE INCADEA'!B:E,2,FALSE),"Non référencé")</f>
        <v>9</v>
      </c>
      <c r="E590" s="31" t="s">
        <v>497</v>
      </c>
      <c r="F590" s="31">
        <v>5</v>
      </c>
      <c r="G590" s="14" t="str">
        <f>IF(F590*1=D590*1,"Quantité OK",IF(D590*1&lt;F590*1,"Ecart positif","Ecart négatif")&amp;" "&amp;IF(C590*1=E590*1,"","- Article déclassé"))</f>
        <v xml:space="preserve">Ecart négatif </v>
      </c>
      <c r="I590" s="18" t="str">
        <f>VLOOKUP('CODE A BARRE'!B430,'COMPTAGE 2'!B:K,8,FALSE)</f>
        <v/>
      </c>
      <c r="J590" s="9">
        <f>VLOOKUP('CODE A BARRE'!B430,'COMPTAGE 2'!B:K,9,FALSE)</f>
        <v>0</v>
      </c>
      <c r="K590" s="18" t="e">
        <f>VLOOKUP('CODE A BARRE'!B430,'COMPTAGE 2'!B:K,10,FALSE)</f>
        <v>#VALUE!</v>
      </c>
      <c r="L590" s="10" t="e">
        <f>VLOOKUP(B590,'COMPTAGE 3'!B:M,11,FALSE)</f>
        <v>#N/A</v>
      </c>
      <c r="M590" s="20" t="e">
        <f>VLOOKUP(B590,'COMPTAGE 3'!B:M,12,FALSE)</f>
        <v>#N/A</v>
      </c>
    </row>
    <row r="591" spans="2:13" ht="20.100000000000001" customHeight="1" x14ac:dyDescent="0.25">
      <c r="B591" s="30" t="s">
        <v>1827</v>
      </c>
      <c r="C591" s="16" t="str">
        <f>IFERROR(VLOOKUP(B591,'BASE INCADEA'!A:D,2,FALSE),"Non référencé")</f>
        <v>015803</v>
      </c>
      <c r="D591" s="16" t="str">
        <f>IFERROR(VLOOKUP(C591,'BASE INCADEA'!B:E,2,FALSE),"Non référencé")</f>
        <v>2</v>
      </c>
      <c r="E591" s="31" t="s">
        <v>822</v>
      </c>
      <c r="F591" s="31">
        <v>11</v>
      </c>
      <c r="G591" s="14" t="str">
        <f>IF(F591*1=D591*1,"Quantité OK",IF(D591*1&lt;F591*1,"Ecart positif","Ecart négatif")&amp;" "&amp;IF(C591*1=E591*1,"","- Article déclassé"))</f>
        <v xml:space="preserve">Ecart positif </v>
      </c>
      <c r="I591" s="18" t="str">
        <f>VLOOKUP('CODE A BARRE'!B434,'COMPTAGE 2'!B:K,8,FALSE)</f>
        <v/>
      </c>
      <c r="J591" s="9">
        <f>VLOOKUP('CODE A BARRE'!B434,'COMPTAGE 2'!B:K,9,FALSE)</f>
        <v>0</v>
      </c>
      <c r="K591" s="18" t="e">
        <f>VLOOKUP('CODE A BARRE'!B434,'COMPTAGE 2'!B:K,10,FALSE)</f>
        <v>#VALUE!</v>
      </c>
      <c r="L591" s="10" t="e">
        <f>VLOOKUP(B591,'COMPTAGE 3'!B:M,11,FALSE)</f>
        <v>#N/A</v>
      </c>
      <c r="M591" s="20" t="e">
        <f>VLOOKUP(B591,'COMPTAGE 3'!B:M,12,FALSE)</f>
        <v>#N/A</v>
      </c>
    </row>
    <row r="592" spans="2:13" ht="20.100000000000001" customHeight="1" x14ac:dyDescent="0.25">
      <c r="B592" s="30" t="s">
        <v>1828</v>
      </c>
      <c r="C592" s="16" t="str">
        <f>IFERROR(VLOOKUP(B592,'BASE INCADEA'!A:D,2,FALSE),"Non référencé")</f>
        <v>034305</v>
      </c>
      <c r="D592" s="16" t="str">
        <f>IFERROR(VLOOKUP(C592,'BASE INCADEA'!B:E,2,FALSE),"Non référencé")</f>
        <v>2</v>
      </c>
      <c r="E592" s="31" t="s">
        <v>333</v>
      </c>
      <c r="F592" s="31">
        <v>2</v>
      </c>
      <c r="G592" s="14" t="str">
        <f>IF(F592*1=D592*1,"Quantité OK",IF(D592*1&lt;F592*1,"Ecart positif","Ecart négatif")&amp;" "&amp;IF(C592*1=E592*1,"","- Article déclassé"))</f>
        <v>Quantité OK</v>
      </c>
      <c r="I592" s="18">
        <f>VLOOKUP('CODE A BARRE'!B1479,'COMPTAGE 2'!B:K,8,FALSE)</f>
        <v>0</v>
      </c>
      <c r="J592" s="9">
        <f>VLOOKUP('CODE A BARRE'!B1479,'COMPTAGE 2'!B:K,9,FALSE)</f>
        <v>0</v>
      </c>
      <c r="K592" s="18">
        <f>VLOOKUP('CODE A BARRE'!B1479,'COMPTAGE 2'!B:K,10,FALSE)</f>
        <v>0</v>
      </c>
      <c r="L592" s="10" t="e">
        <f>VLOOKUP(B592,'COMPTAGE 3'!B:M,11,FALSE)</f>
        <v>#N/A</v>
      </c>
      <c r="M592" s="20" t="e">
        <f>VLOOKUP(B592,'COMPTAGE 3'!B:M,12,FALSE)</f>
        <v>#N/A</v>
      </c>
    </row>
    <row r="593" spans="2:13" ht="20.100000000000001" customHeight="1" x14ac:dyDescent="0.25">
      <c r="B593" s="30" t="s">
        <v>1830</v>
      </c>
      <c r="C593" s="16" t="str">
        <f>IFERROR(VLOOKUP(B593,'BASE INCADEA'!A:D,2,FALSE),"Non référencé")</f>
        <v>016005</v>
      </c>
      <c r="D593" s="16" t="str">
        <f>IFERROR(VLOOKUP(C593,'BASE INCADEA'!B:E,2,FALSE),"Non référencé")</f>
        <v>8</v>
      </c>
      <c r="E593" s="31" t="s">
        <v>862</v>
      </c>
      <c r="F593" s="31">
        <v>4</v>
      </c>
      <c r="G593" s="14" t="str">
        <f>IF(F593*1=D593*1,"Quantité OK",IF(D593*1&lt;F593*1,"Ecart positif","Ecart négatif")&amp;" "&amp;IF(C593*1=E593*1,"","- Article déclassé"))</f>
        <v xml:space="preserve">Ecart négatif </v>
      </c>
      <c r="I593" s="18" t="str">
        <f>VLOOKUP('CODE A BARRE'!B469,'COMPTAGE 2'!B:K,8,FALSE)</f>
        <v/>
      </c>
      <c r="J593" s="9">
        <f>VLOOKUP('CODE A BARRE'!B469,'COMPTAGE 2'!B:K,9,FALSE)</f>
        <v>0</v>
      </c>
      <c r="K593" s="18" t="e">
        <f>VLOOKUP('CODE A BARRE'!B469,'COMPTAGE 2'!B:K,10,FALSE)</f>
        <v>#VALUE!</v>
      </c>
      <c r="L593" s="10" t="e">
        <f>VLOOKUP(B593,'COMPTAGE 3'!B:M,11,FALSE)</f>
        <v>#N/A</v>
      </c>
      <c r="M593" s="20" t="e">
        <f>VLOOKUP(B593,'COMPTAGE 3'!B:M,12,FALSE)</f>
        <v>#N/A</v>
      </c>
    </row>
    <row r="594" spans="2:13" ht="20.100000000000001" customHeight="1" x14ac:dyDescent="0.25">
      <c r="B594" s="30" t="s">
        <v>1832</v>
      </c>
      <c r="C594" s="16" t="str">
        <f>IFERROR(VLOOKUP(B594,'BASE INCADEA'!A:D,2,FALSE),"Non référencé")</f>
        <v>033903</v>
      </c>
      <c r="D594" s="16" t="str">
        <f>IFERROR(VLOOKUP(C594,'BASE INCADEA'!B:E,2,FALSE),"Non référencé")</f>
        <v>2</v>
      </c>
      <c r="E594" s="31" t="s">
        <v>72</v>
      </c>
      <c r="F594" s="31">
        <v>6</v>
      </c>
      <c r="G594" s="14" t="str">
        <f>IF(F594*1=D594*1,"Quantité OK",IF(D594*1&lt;F594*1,"Ecart positif","Ecart négatif")&amp;" "&amp;IF(C594*1=E594*1,"","- Article déclassé"))</f>
        <v xml:space="preserve">Ecart positif </v>
      </c>
      <c r="I594" s="18">
        <f>VLOOKUP('CODE A BARRE'!B1413,'COMPTAGE 2'!B:K,8,FALSE)</f>
        <v>0</v>
      </c>
      <c r="J594" s="9">
        <f>VLOOKUP('CODE A BARRE'!B1413,'COMPTAGE 2'!B:K,9,FALSE)</f>
        <v>0</v>
      </c>
      <c r="K594" s="18">
        <f>VLOOKUP('CODE A BARRE'!B1413,'COMPTAGE 2'!B:K,10,FALSE)</f>
        <v>0</v>
      </c>
      <c r="L594" s="10" t="e">
        <f>VLOOKUP(B594,'COMPTAGE 3'!B:M,11,FALSE)</f>
        <v>#N/A</v>
      </c>
      <c r="M594" s="20" t="e">
        <f>VLOOKUP(B594,'COMPTAGE 3'!B:M,12,FALSE)</f>
        <v>#N/A</v>
      </c>
    </row>
    <row r="595" spans="2:13" ht="20.100000000000001" customHeight="1" x14ac:dyDescent="0.25">
      <c r="B595" s="30" t="s">
        <v>1834</v>
      </c>
      <c r="C595" s="16" t="str">
        <f>IFERROR(VLOOKUP(B595,'BASE INCADEA'!A:D,2,FALSE),"Non référencé")</f>
        <v>025806</v>
      </c>
      <c r="D595" s="16" t="str">
        <f>IFERROR(VLOOKUP(C595,'BASE INCADEA'!B:E,2,FALSE),"Non référencé")</f>
        <v>2</v>
      </c>
      <c r="E595" s="31" t="s">
        <v>962</v>
      </c>
      <c r="F595" s="31">
        <v>1</v>
      </c>
      <c r="G595" s="14" t="str">
        <f>IF(F595*1=D595*1,"Quantité OK",IF(D595*1&lt;F595*1,"Ecart positif","Ecart négatif")&amp;" "&amp;IF(C595*1=E595*1,"","- Article déclassé"))</f>
        <v xml:space="preserve">Ecart négatif </v>
      </c>
      <c r="I595" s="18">
        <f>VLOOKUP('CODE A BARRE'!B1074,'COMPTAGE 2'!B:K,8,FALSE)</f>
        <v>0</v>
      </c>
      <c r="J595" s="9">
        <f>VLOOKUP('CODE A BARRE'!B1074,'COMPTAGE 2'!B:K,9,FALSE)</f>
        <v>0</v>
      </c>
      <c r="K595" s="18">
        <f>VLOOKUP('CODE A BARRE'!B1074,'COMPTAGE 2'!B:K,10,FALSE)</f>
        <v>0</v>
      </c>
      <c r="L595" s="10" t="e">
        <f>VLOOKUP(B595,'COMPTAGE 3'!B:M,11,FALSE)</f>
        <v>#N/A</v>
      </c>
      <c r="M595" s="20" t="e">
        <f>VLOOKUP(B595,'COMPTAGE 3'!B:M,12,FALSE)</f>
        <v>#N/A</v>
      </c>
    </row>
    <row r="596" spans="2:13" ht="20.100000000000001" customHeight="1" x14ac:dyDescent="0.25">
      <c r="B596" s="30" t="s">
        <v>1836</v>
      </c>
      <c r="C596" s="16" t="str">
        <f>IFERROR(VLOOKUP(B596,'BASE INCADEA'!A:D,2,FALSE),"Non référencé")</f>
        <v>025203</v>
      </c>
      <c r="D596" s="16" t="str">
        <f>IFERROR(VLOOKUP(C596,'BASE INCADEA'!B:E,2,FALSE),"Non référencé")</f>
        <v>2</v>
      </c>
      <c r="E596" s="31" t="s">
        <v>1837</v>
      </c>
      <c r="F596" s="31">
        <v>2</v>
      </c>
      <c r="G596" s="14" t="str">
        <f>IF(F596*1=D596*1,"Quantité OK",IF(D596*1&lt;F596*1,"Ecart positif","Ecart négatif")&amp;" "&amp;IF(C596*1=E596*1,"","- Article déclassé"))</f>
        <v>Quantité OK</v>
      </c>
      <c r="I596" s="18">
        <f>VLOOKUP('CODE A BARRE'!B988,'COMPTAGE 2'!B:K,8,FALSE)</f>
        <v>0</v>
      </c>
      <c r="J596" s="9">
        <f>VLOOKUP('CODE A BARRE'!B988,'COMPTAGE 2'!B:K,9,FALSE)</f>
        <v>0</v>
      </c>
      <c r="K596" s="18">
        <f>VLOOKUP('CODE A BARRE'!B988,'COMPTAGE 2'!B:K,10,FALSE)</f>
        <v>0</v>
      </c>
      <c r="L596" s="10" t="e">
        <f>VLOOKUP(B596,'COMPTAGE 3'!B:M,11,FALSE)</f>
        <v>#N/A</v>
      </c>
      <c r="M596" s="20" t="e">
        <f>VLOOKUP(B596,'COMPTAGE 3'!B:M,12,FALSE)</f>
        <v>#N/A</v>
      </c>
    </row>
    <row r="597" spans="2:13" ht="20.100000000000001" customHeight="1" x14ac:dyDescent="0.25">
      <c r="B597" s="30" t="s">
        <v>1839</v>
      </c>
      <c r="C597" s="16" t="str">
        <f>IFERROR(VLOOKUP(B597,'BASE INCADEA'!A:D,2,FALSE),"Non référencé")</f>
        <v>025805</v>
      </c>
      <c r="D597" s="16" t="str">
        <f>IFERROR(VLOOKUP(C597,'BASE INCADEA'!B:E,2,FALSE),"Non référencé")</f>
        <v>1</v>
      </c>
      <c r="E597" s="31" t="s">
        <v>1590</v>
      </c>
      <c r="F597" s="31">
        <v>1</v>
      </c>
      <c r="G597" s="14" t="str">
        <f>IF(F597*1=D597*1,"Quantité OK",IF(D597*1&lt;F597*1,"Ecart positif","Ecart négatif")&amp;" "&amp;IF(C597*1=E597*1,"","- Article déclassé"))</f>
        <v>Quantité OK</v>
      </c>
      <c r="I597" s="18">
        <f>VLOOKUP('CODE A BARRE'!B1070,'COMPTAGE 2'!B:K,8,FALSE)</f>
        <v>0</v>
      </c>
      <c r="J597" s="9">
        <f>VLOOKUP('CODE A BARRE'!B1070,'COMPTAGE 2'!B:K,9,FALSE)</f>
        <v>0</v>
      </c>
      <c r="K597" s="18">
        <f>VLOOKUP('CODE A BARRE'!B1070,'COMPTAGE 2'!B:K,10,FALSE)</f>
        <v>0</v>
      </c>
      <c r="L597" s="10" t="e">
        <f>VLOOKUP(B597,'COMPTAGE 3'!B:M,11,FALSE)</f>
        <v>#N/A</v>
      </c>
      <c r="M597" s="20" t="e">
        <f>VLOOKUP(B597,'COMPTAGE 3'!B:M,12,FALSE)</f>
        <v>#N/A</v>
      </c>
    </row>
    <row r="598" spans="2:13" ht="20.100000000000001" customHeight="1" x14ac:dyDescent="0.25">
      <c r="B598" s="30" t="s">
        <v>1841</v>
      </c>
      <c r="C598" s="16" t="str">
        <f>IFERROR(VLOOKUP(B598,'BASE INCADEA'!A:D,2,FALSE),"Non référencé")</f>
        <v>041405</v>
      </c>
      <c r="D598" s="16" t="str">
        <f>IFERROR(VLOOKUP(C598,'BASE INCADEA'!B:E,2,FALSE),"Non référencé")</f>
        <v>21</v>
      </c>
      <c r="E598" s="31" t="s">
        <v>1842</v>
      </c>
      <c r="F598" s="31">
        <v>21</v>
      </c>
      <c r="G598" s="14" t="str">
        <f>IF(F598*1=D598*1,"Quantité OK",IF(D598*1&lt;F598*1,"Ecart positif","Ecart négatif")&amp;" "&amp;IF(C598*1=E598*1,"","- Article déclassé"))</f>
        <v>Quantité OK</v>
      </c>
      <c r="I598" s="18">
        <f>VLOOKUP('CODE A BARRE'!B1846,'COMPTAGE 2'!B:K,8,FALSE)</f>
        <v>0</v>
      </c>
      <c r="J598" s="9">
        <f>VLOOKUP('CODE A BARRE'!B1846,'COMPTAGE 2'!B:K,9,FALSE)</f>
        <v>0</v>
      </c>
      <c r="K598" s="18">
        <f>VLOOKUP('CODE A BARRE'!B1846,'COMPTAGE 2'!B:K,10,FALSE)</f>
        <v>0</v>
      </c>
      <c r="L598" s="10" t="e">
        <f>VLOOKUP(B598,'COMPTAGE 3'!B:M,11,FALSE)</f>
        <v>#N/A</v>
      </c>
      <c r="M598" s="20" t="e">
        <f>VLOOKUP(B598,'COMPTAGE 3'!B:M,12,FALSE)</f>
        <v>#N/A</v>
      </c>
    </row>
    <row r="599" spans="2:13" ht="20.100000000000001" customHeight="1" x14ac:dyDescent="0.25">
      <c r="B599" s="30" t="s">
        <v>1846</v>
      </c>
      <c r="C599" s="16" t="str">
        <f>IFERROR(VLOOKUP(B599,'BASE INCADEA'!A:D,2,FALSE),"Non référencé")</f>
        <v>020204</v>
      </c>
      <c r="D599" s="16" t="str">
        <f>IFERROR(VLOOKUP(C599,'BASE INCADEA'!B:E,2,FALSE),"Non référencé")</f>
        <v>2</v>
      </c>
      <c r="E599" s="31" t="s">
        <v>235</v>
      </c>
      <c r="F599" s="31">
        <v>1</v>
      </c>
      <c r="G599" s="14" t="str">
        <f>IF(F599*1=D599*1,"Quantité OK",IF(D599*1&lt;F599*1,"Ecart positif","Ecart négatif")&amp;" "&amp;IF(C599*1=E599*1,"","- Article déclassé"))</f>
        <v>Ecart négatif - Article déclassé</v>
      </c>
      <c r="I599" s="18" t="str">
        <f>VLOOKUP('CODE A BARRE'!B587,'COMPTAGE 2'!B:K,8,FALSE)</f>
        <v/>
      </c>
      <c r="J599" s="9">
        <f>VLOOKUP('CODE A BARRE'!B587,'COMPTAGE 2'!B:K,9,FALSE)</f>
        <v>0</v>
      </c>
      <c r="K599" s="18" t="e">
        <f>VLOOKUP('CODE A BARRE'!B587,'COMPTAGE 2'!B:K,10,FALSE)</f>
        <v>#VALUE!</v>
      </c>
      <c r="L599" s="10" t="e">
        <f>VLOOKUP(B599,'COMPTAGE 3'!B:M,11,FALSE)</f>
        <v>#N/A</v>
      </c>
      <c r="M599" s="20" t="e">
        <f>VLOOKUP(B599,'COMPTAGE 3'!B:M,12,FALSE)</f>
        <v>#N/A</v>
      </c>
    </row>
    <row r="600" spans="2:13" ht="20.100000000000001" customHeight="1" x14ac:dyDescent="0.25">
      <c r="B600" s="30" t="s">
        <v>1847</v>
      </c>
      <c r="C600" s="16" t="str">
        <f>IFERROR(VLOOKUP(B600,'BASE INCADEA'!A:D,2,FALSE),"Non référencé")</f>
        <v>040804</v>
      </c>
      <c r="D600" s="16" t="str">
        <f>IFERROR(VLOOKUP(C600,'BASE INCADEA'!B:E,2,FALSE),"Non référencé")</f>
        <v>2</v>
      </c>
      <c r="E600" s="31" t="s">
        <v>316</v>
      </c>
      <c r="F600" s="31">
        <v>2</v>
      </c>
      <c r="G600" s="14" t="str">
        <f>IF(F600*1=D600*1,"Quantité OK",IF(D600*1&lt;F600*1,"Ecart positif","Ecart négatif")&amp;" "&amp;IF(C600*1=E600*1,"","- Article déclassé"))</f>
        <v>Quantité OK</v>
      </c>
      <c r="I600" s="18">
        <f>VLOOKUP('CODE A BARRE'!B1713,'COMPTAGE 2'!B:K,8,FALSE)</f>
        <v>0</v>
      </c>
      <c r="J600" s="9">
        <f>VLOOKUP('CODE A BARRE'!B1713,'COMPTAGE 2'!B:K,9,FALSE)</f>
        <v>0</v>
      </c>
      <c r="K600" s="18">
        <f>VLOOKUP('CODE A BARRE'!B1713,'COMPTAGE 2'!B:K,10,FALSE)</f>
        <v>0</v>
      </c>
      <c r="L600" s="10" t="e">
        <f>VLOOKUP(B600,'COMPTAGE 3'!B:M,11,FALSE)</f>
        <v>#N/A</v>
      </c>
      <c r="M600" s="20" t="e">
        <f>VLOOKUP(B600,'COMPTAGE 3'!B:M,12,FALSE)</f>
        <v>#N/A</v>
      </c>
    </row>
    <row r="601" spans="2:13" ht="20.100000000000001" customHeight="1" x14ac:dyDescent="0.25">
      <c r="B601" s="30" t="s">
        <v>1849</v>
      </c>
      <c r="C601" s="16" t="str">
        <f>IFERROR(VLOOKUP(B601,'BASE INCADEA'!A:D,2,FALSE),"Non référencé")</f>
        <v>030403</v>
      </c>
      <c r="D601" s="16" t="str">
        <f>IFERROR(VLOOKUP(C601,'BASE INCADEA'!B:E,2,FALSE),"Non référencé")</f>
        <v>160</v>
      </c>
      <c r="E601" s="31" t="s">
        <v>218</v>
      </c>
      <c r="F601" s="31">
        <v>1</v>
      </c>
      <c r="G601" s="14" t="str">
        <f>IF(F601*1=D601*1,"Quantité OK",IF(D601*1&lt;F601*1,"Ecart positif","Ecart négatif")&amp;" "&amp;IF(C601*1=E601*1,"","- Article déclassé"))</f>
        <v xml:space="preserve">Ecart négatif </v>
      </c>
      <c r="I601" s="18">
        <f>VLOOKUP('CODE A BARRE'!B1153,'COMPTAGE 2'!B:K,8,FALSE)</f>
        <v>0</v>
      </c>
      <c r="J601" s="9">
        <f>VLOOKUP('CODE A BARRE'!B1153,'COMPTAGE 2'!B:K,9,FALSE)</f>
        <v>0</v>
      </c>
      <c r="K601" s="18">
        <f>VLOOKUP('CODE A BARRE'!B1153,'COMPTAGE 2'!B:K,10,FALSE)</f>
        <v>0</v>
      </c>
      <c r="L601" s="10" t="e">
        <f>VLOOKUP(B601,'COMPTAGE 3'!B:M,11,FALSE)</f>
        <v>#N/A</v>
      </c>
      <c r="M601" s="20" t="e">
        <f>VLOOKUP(B601,'COMPTAGE 3'!B:M,12,FALSE)</f>
        <v>#N/A</v>
      </c>
    </row>
    <row r="602" spans="2:13" ht="20.100000000000001" customHeight="1" x14ac:dyDescent="0.25">
      <c r="B602" s="30" t="s">
        <v>1851</v>
      </c>
      <c r="C602" s="16" t="str">
        <f>IFERROR(VLOOKUP(B602,'BASE INCADEA'!A:D,2,FALSE),"Non référencé")</f>
        <v>044505</v>
      </c>
      <c r="D602" s="16" t="str">
        <f>IFERROR(VLOOKUP(C602,'BASE INCADEA'!B:E,2,FALSE),"Non référencé")</f>
        <v>10</v>
      </c>
      <c r="E602" s="31" t="s">
        <v>553</v>
      </c>
      <c r="F602" s="31">
        <v>2</v>
      </c>
      <c r="G602" s="14" t="str">
        <f>IF(F602*1=D602*1,"Quantité OK",IF(D602*1&lt;F602*1,"Ecart positif","Ecart négatif")&amp;" "&amp;IF(C602*1=E602*1,"","- Article déclassé"))</f>
        <v xml:space="preserve">Ecart négatif </v>
      </c>
      <c r="I602" s="18">
        <f>VLOOKUP('CODE A BARRE'!B2004,'COMPTAGE 2'!B:K,8,FALSE)</f>
        <v>0</v>
      </c>
      <c r="J602" s="9">
        <f>VLOOKUP('CODE A BARRE'!B2004,'COMPTAGE 2'!B:K,9,FALSE)</f>
        <v>0</v>
      </c>
      <c r="K602" s="18">
        <f>VLOOKUP('CODE A BARRE'!B2004,'COMPTAGE 2'!B:K,10,FALSE)</f>
        <v>0</v>
      </c>
      <c r="L602" s="10" t="e">
        <f>VLOOKUP(B602,'COMPTAGE 3'!B:M,11,FALSE)</f>
        <v>#N/A</v>
      </c>
      <c r="M602" s="20" t="e">
        <f>VLOOKUP(B602,'COMPTAGE 3'!B:M,12,FALSE)</f>
        <v>#N/A</v>
      </c>
    </row>
    <row r="603" spans="2:13" ht="20.100000000000001" customHeight="1" x14ac:dyDescent="0.25">
      <c r="B603" s="30" t="s">
        <v>1853</v>
      </c>
      <c r="C603" s="16" t="str">
        <f>IFERROR(VLOOKUP(B603,'BASE INCADEA'!A:D,2,FALSE),"Non référencé")</f>
        <v>011006</v>
      </c>
      <c r="D603" s="16" t="str">
        <f>IFERROR(VLOOKUP(C603,'BASE INCADEA'!B:E,2,FALSE),"Non référencé")</f>
        <v>3</v>
      </c>
      <c r="E603" s="31" t="s">
        <v>1854</v>
      </c>
      <c r="F603" s="31">
        <v>3</v>
      </c>
      <c r="G603" s="14" t="str">
        <f>IF(F603*1=D603*1,"Quantité OK",IF(D603*1&lt;F603*1,"Ecart positif","Ecart négatif")&amp;" "&amp;IF(C603*1=E603*1,"","- Article déclassé"))</f>
        <v>Quantité OK</v>
      </c>
      <c r="I603" s="18" t="str">
        <f>VLOOKUP('CODE A BARRE'!B192,'COMPTAGE 2'!B:K,8,FALSE)</f>
        <v/>
      </c>
      <c r="J603" s="9">
        <f>VLOOKUP('CODE A BARRE'!B192,'COMPTAGE 2'!B:K,9,FALSE)</f>
        <v>0</v>
      </c>
      <c r="K603" s="18" t="e">
        <f>VLOOKUP('CODE A BARRE'!B192,'COMPTAGE 2'!B:K,10,FALSE)</f>
        <v>#VALUE!</v>
      </c>
      <c r="L603" s="10" t="e">
        <f>VLOOKUP(B603,'COMPTAGE 3'!B:M,11,FALSE)</f>
        <v>#N/A</v>
      </c>
      <c r="M603" s="20" t="e">
        <f>VLOOKUP(B603,'COMPTAGE 3'!B:M,12,FALSE)</f>
        <v>#N/A</v>
      </c>
    </row>
    <row r="604" spans="2:13" ht="20.100000000000001" customHeight="1" x14ac:dyDescent="0.25">
      <c r="B604" s="30" t="s">
        <v>1860</v>
      </c>
      <c r="C604" s="16" t="str">
        <f>IFERROR(VLOOKUP(B604,'BASE INCADEA'!A:D,2,FALSE),"Non référencé")</f>
        <v>016206</v>
      </c>
      <c r="D604" s="16" t="str">
        <f>IFERROR(VLOOKUP(C604,'BASE INCADEA'!B:E,2,FALSE),"Non référencé")</f>
        <v>2</v>
      </c>
      <c r="E604" s="31" t="s">
        <v>819</v>
      </c>
      <c r="F604" s="31">
        <v>3</v>
      </c>
      <c r="G604" s="14" t="str">
        <f>IF(F604*1=D604*1,"Quantité OK",IF(D604*1&lt;F604*1,"Ecart positif","Ecart négatif")&amp;" "&amp;IF(C604*1=E604*1,"","- Article déclassé"))</f>
        <v xml:space="preserve">Ecart positif </v>
      </c>
      <c r="I604" s="18" t="str">
        <f>VLOOKUP('CODE A BARRE'!B507,'COMPTAGE 2'!B:K,8,FALSE)</f>
        <v/>
      </c>
      <c r="J604" s="9">
        <f>VLOOKUP('CODE A BARRE'!B507,'COMPTAGE 2'!B:K,9,FALSE)</f>
        <v>0</v>
      </c>
      <c r="K604" s="18" t="e">
        <f>VLOOKUP('CODE A BARRE'!B507,'COMPTAGE 2'!B:K,10,FALSE)</f>
        <v>#VALUE!</v>
      </c>
      <c r="L604" s="10" t="e">
        <f>VLOOKUP(B604,'COMPTAGE 3'!B:M,11,FALSE)</f>
        <v>#N/A</v>
      </c>
      <c r="M604" s="20" t="e">
        <f>VLOOKUP(B604,'COMPTAGE 3'!B:M,12,FALSE)</f>
        <v>#N/A</v>
      </c>
    </row>
    <row r="605" spans="2:13" ht="20.100000000000001" customHeight="1" x14ac:dyDescent="0.25">
      <c r="B605" s="30" t="s">
        <v>1862</v>
      </c>
      <c r="C605" s="16" t="str">
        <f>IFERROR(VLOOKUP(B605,'BASE INCADEA'!A:D,2,FALSE),"Non référencé")</f>
        <v>010506</v>
      </c>
      <c r="D605" s="16" t="str">
        <f>IFERROR(VLOOKUP(C605,'BASE INCADEA'!B:E,2,FALSE),"Non référencé")</f>
        <v>4</v>
      </c>
      <c r="E605" s="31" t="s">
        <v>1159</v>
      </c>
      <c r="F605" s="31">
        <v>2</v>
      </c>
      <c r="G605" s="14" t="str">
        <f>IF(F605*1=D605*1,"Quantité OK",IF(D605*1&lt;F605*1,"Ecart positif","Ecart négatif")&amp;" "&amp;IF(C605*1=E605*1,"","- Article déclassé"))</f>
        <v xml:space="preserve">Ecart négatif </v>
      </c>
      <c r="I605" s="18" t="str">
        <f>VLOOKUP('CODE A BARRE'!B120,'COMPTAGE 2'!B:K,8,FALSE)</f>
        <v>016604</v>
      </c>
      <c r="J605" s="9">
        <f>VLOOKUP('CODE A BARRE'!B120,'COMPTAGE 2'!B:K,9,FALSE)</f>
        <v>0</v>
      </c>
      <c r="K605" s="18" t="str">
        <f>VLOOKUP('CODE A BARRE'!B120,'COMPTAGE 2'!B:K,10,FALSE)</f>
        <v xml:space="preserve">Ecart négatif </v>
      </c>
      <c r="L605" s="10" t="e">
        <f>VLOOKUP(B605,'COMPTAGE 3'!B:M,11,FALSE)</f>
        <v>#N/A</v>
      </c>
      <c r="M605" s="20" t="e">
        <f>VLOOKUP(B605,'COMPTAGE 3'!B:M,12,FALSE)</f>
        <v>#N/A</v>
      </c>
    </row>
    <row r="606" spans="2:13" ht="20.100000000000001" customHeight="1" x14ac:dyDescent="0.25">
      <c r="B606" s="30" t="s">
        <v>1864</v>
      </c>
      <c r="C606" s="16" t="str">
        <f>IFERROR(VLOOKUP(B606,'BASE INCADEA'!A:D,2,FALSE),"Non référencé")</f>
        <v>010506</v>
      </c>
      <c r="D606" s="16" t="str">
        <f>IFERROR(VLOOKUP(C606,'BASE INCADEA'!B:E,2,FALSE),"Non référencé")</f>
        <v>4</v>
      </c>
      <c r="E606" s="31" t="s">
        <v>1159</v>
      </c>
      <c r="F606" s="31">
        <v>2</v>
      </c>
      <c r="G606" s="14" t="str">
        <f>IF(F606*1=D606*1,"Quantité OK",IF(D606*1&lt;F606*1,"Ecart positif","Ecart négatif")&amp;" "&amp;IF(C606*1=E606*1,"","- Article déclassé"))</f>
        <v xml:space="preserve">Ecart négatif </v>
      </c>
      <c r="I606" s="18" t="str">
        <f>VLOOKUP('CODE A BARRE'!B121,'COMPTAGE 2'!B:K,8,FALSE)</f>
        <v>011703</v>
      </c>
      <c r="J606" s="9">
        <f>VLOOKUP('CODE A BARRE'!B121,'COMPTAGE 2'!B:K,9,FALSE)</f>
        <v>0</v>
      </c>
      <c r="K606" s="18" t="str">
        <f>VLOOKUP('CODE A BARRE'!B121,'COMPTAGE 2'!B:K,10,FALSE)</f>
        <v xml:space="preserve">Ecart négatif </v>
      </c>
      <c r="L606" s="10" t="e">
        <f>VLOOKUP(B606,'COMPTAGE 3'!B:M,11,FALSE)</f>
        <v>#N/A</v>
      </c>
      <c r="M606" s="20" t="e">
        <f>VLOOKUP(B606,'COMPTAGE 3'!B:M,12,FALSE)</f>
        <v>#N/A</v>
      </c>
    </row>
    <row r="607" spans="2:13" ht="20.100000000000001" customHeight="1" x14ac:dyDescent="0.25">
      <c r="B607" s="30" t="s">
        <v>1872</v>
      </c>
      <c r="C607" s="16" t="str">
        <f>IFERROR(VLOOKUP(B607,'BASE INCADEA'!A:D,2,FALSE),"Non référencé")</f>
        <v>025806</v>
      </c>
      <c r="D607" s="16" t="str">
        <f>IFERROR(VLOOKUP(C607,'BASE INCADEA'!B:E,2,FALSE),"Non référencé")</f>
        <v>2</v>
      </c>
      <c r="E607" s="31" t="s">
        <v>962</v>
      </c>
      <c r="F607" s="31">
        <v>1</v>
      </c>
      <c r="G607" s="14" t="str">
        <f>IF(F607*1=D607*1,"Quantité OK",IF(D607*1&lt;F607*1,"Ecart positif","Ecart négatif")&amp;" "&amp;IF(C607*1=E607*1,"","- Article déclassé"))</f>
        <v xml:space="preserve">Ecart négatif </v>
      </c>
      <c r="I607" s="18">
        <f>VLOOKUP('CODE A BARRE'!B1075,'COMPTAGE 2'!B:K,8,FALSE)</f>
        <v>0</v>
      </c>
      <c r="J607" s="9">
        <f>VLOOKUP('CODE A BARRE'!B1075,'COMPTAGE 2'!B:K,9,FALSE)</f>
        <v>0</v>
      </c>
      <c r="K607" s="18">
        <f>VLOOKUP('CODE A BARRE'!B1075,'COMPTAGE 2'!B:K,10,FALSE)</f>
        <v>0</v>
      </c>
      <c r="L607" s="10" t="e">
        <f>VLOOKUP(B607,'COMPTAGE 3'!B:M,11,FALSE)</f>
        <v>#N/A</v>
      </c>
      <c r="M607" s="20" t="e">
        <f>VLOOKUP(B607,'COMPTAGE 3'!B:M,12,FALSE)</f>
        <v>#N/A</v>
      </c>
    </row>
    <row r="608" spans="2:13" ht="20.100000000000001" customHeight="1" x14ac:dyDescent="0.25">
      <c r="B608" s="30" t="s">
        <v>1877</v>
      </c>
      <c r="C608" s="16" t="str">
        <f>IFERROR(VLOOKUP(B608,'BASE INCADEA'!A:D,2,FALSE),"Non référencé")</f>
        <v>041004</v>
      </c>
      <c r="D608" s="16" t="str">
        <f>IFERROR(VLOOKUP(C608,'BASE INCADEA'!B:E,2,FALSE),"Non référencé")</f>
        <v>1</v>
      </c>
      <c r="E608" s="31" t="s">
        <v>324</v>
      </c>
      <c r="F608" s="31">
        <v>1</v>
      </c>
      <c r="G608" s="14" t="str">
        <f>IF(F608*1=D608*1,"Quantité OK",IF(D608*1&lt;F608*1,"Ecart positif","Ecart négatif")&amp;" "&amp;IF(C608*1=E608*1,"","- Article déclassé"))</f>
        <v>Quantité OK</v>
      </c>
      <c r="I608" s="18">
        <f>VLOOKUP('CODE A BARRE'!B1748,'COMPTAGE 2'!B:K,8,FALSE)</f>
        <v>0</v>
      </c>
      <c r="J608" s="9">
        <f>VLOOKUP('CODE A BARRE'!B1748,'COMPTAGE 2'!B:K,9,FALSE)</f>
        <v>0</v>
      </c>
      <c r="K608" s="18">
        <f>VLOOKUP('CODE A BARRE'!B1748,'COMPTAGE 2'!B:K,10,FALSE)</f>
        <v>0</v>
      </c>
      <c r="L608" s="10" t="e">
        <f>VLOOKUP(B608,'COMPTAGE 3'!B:M,11,FALSE)</f>
        <v>#N/A</v>
      </c>
      <c r="M608" s="20" t="e">
        <f>VLOOKUP(B608,'COMPTAGE 3'!B:M,12,FALSE)</f>
        <v>#N/A</v>
      </c>
    </row>
    <row r="609" spans="2:13" ht="20.100000000000001" customHeight="1" x14ac:dyDescent="0.25">
      <c r="B609" s="30" t="s">
        <v>1879</v>
      </c>
      <c r="C609" s="16" t="str">
        <f>IFERROR(VLOOKUP(B609,'BASE INCADEA'!A:D,2,FALSE),"Non référencé")</f>
        <v>044304</v>
      </c>
      <c r="D609" s="16" t="str">
        <f>IFERROR(VLOOKUP(C609,'BASE INCADEA'!B:E,2,FALSE),"Non référencé")</f>
        <v>11</v>
      </c>
      <c r="E609" s="31" t="s">
        <v>591</v>
      </c>
      <c r="F609" s="31">
        <v>1</v>
      </c>
      <c r="G609" s="14" t="str">
        <f>IF(F609*1=D609*1,"Quantité OK",IF(D609*1&lt;F609*1,"Ecart positif","Ecart négatif")&amp;" "&amp;IF(C609*1=E609*1,"","- Article déclassé"))</f>
        <v xml:space="preserve">Ecart négatif </v>
      </c>
      <c r="I609" s="18">
        <f>VLOOKUP('CODE A BARRE'!B1964,'COMPTAGE 2'!B:K,8,FALSE)</f>
        <v>0</v>
      </c>
      <c r="J609" s="9">
        <f>VLOOKUP('CODE A BARRE'!B1964,'COMPTAGE 2'!B:K,9,FALSE)</f>
        <v>0</v>
      </c>
      <c r="K609" s="18">
        <f>VLOOKUP('CODE A BARRE'!B1964,'COMPTAGE 2'!B:K,10,FALSE)</f>
        <v>0</v>
      </c>
      <c r="L609" s="10" t="e">
        <f>VLOOKUP(B609,'COMPTAGE 3'!B:M,11,FALSE)</f>
        <v>#N/A</v>
      </c>
      <c r="M609" s="20" t="e">
        <f>VLOOKUP(B609,'COMPTAGE 3'!B:M,12,FALSE)</f>
        <v>#N/A</v>
      </c>
    </row>
    <row r="610" spans="2:13" ht="20.100000000000001" customHeight="1" x14ac:dyDescent="0.25">
      <c r="B610" s="30" t="s">
        <v>1880</v>
      </c>
      <c r="C610" s="16" t="str">
        <f>IFERROR(VLOOKUP(B610,'BASE INCADEA'!A:D,2,FALSE),"Non référencé")</f>
        <v>044903</v>
      </c>
      <c r="D610" s="16" t="str">
        <f>IFERROR(VLOOKUP(C610,'BASE INCADEA'!B:E,2,FALSE),"Non référencé")</f>
        <v>3</v>
      </c>
      <c r="E610" s="31" t="s">
        <v>756</v>
      </c>
      <c r="F610" s="31">
        <v>1</v>
      </c>
      <c r="G610" s="14" t="str">
        <f>IF(F610*1=D610*1,"Quantité OK",IF(D610*1&lt;F610*1,"Ecart positif","Ecart négatif")&amp;" "&amp;IF(C610*1=E610*1,"","- Article déclassé"))</f>
        <v xml:space="preserve">Ecart négatif </v>
      </c>
      <c r="I610" s="18">
        <f>VLOOKUP('CODE A BARRE'!B2047,'COMPTAGE 2'!B:K,8,FALSE)</f>
        <v>0</v>
      </c>
      <c r="J610" s="9">
        <f>VLOOKUP('CODE A BARRE'!B2047,'COMPTAGE 2'!B:K,9,FALSE)</f>
        <v>0</v>
      </c>
      <c r="K610" s="18">
        <f>VLOOKUP('CODE A BARRE'!B2047,'COMPTAGE 2'!B:K,10,FALSE)</f>
        <v>0</v>
      </c>
      <c r="L610" s="10" t="e">
        <f>VLOOKUP(B610,'COMPTAGE 3'!B:M,11,FALSE)</f>
        <v>#N/A</v>
      </c>
      <c r="M610" s="20" t="e">
        <f>VLOOKUP(B610,'COMPTAGE 3'!B:M,12,FALSE)</f>
        <v>#N/A</v>
      </c>
    </row>
    <row r="611" spans="2:13" ht="20.100000000000001" customHeight="1" x14ac:dyDescent="0.25">
      <c r="B611" s="30" t="s">
        <v>1885</v>
      </c>
      <c r="C611" s="16" t="str">
        <f>IFERROR(VLOOKUP(B611,'BASE INCADEA'!A:D,2,FALSE),"Non référencé")</f>
        <v>010503</v>
      </c>
      <c r="D611" s="16" t="str">
        <f>IFERROR(VLOOKUP(C611,'BASE INCADEA'!B:E,2,FALSE),"Non référencé")</f>
        <v>1</v>
      </c>
      <c r="E611" s="31" t="s">
        <v>899</v>
      </c>
      <c r="F611" s="31">
        <v>1</v>
      </c>
      <c r="G611" s="14" t="str">
        <f>IF(F611*1=D611*1,"Quantité OK",IF(D611*1&lt;F611*1,"Ecart positif","Ecart négatif")&amp;" "&amp;IF(C611*1=E611*1,"","- Article déclassé"))</f>
        <v>Quantité OK</v>
      </c>
      <c r="I611" s="18" t="str">
        <f>VLOOKUP('CODE A BARRE'!B111,'COMPTAGE 2'!B:K,8,FALSE)</f>
        <v>025103</v>
      </c>
      <c r="J611" s="9">
        <f>VLOOKUP('CODE A BARRE'!B111,'COMPTAGE 2'!B:K,9,FALSE)</f>
        <v>0</v>
      </c>
      <c r="K611" s="18" t="str">
        <f>VLOOKUP('CODE A BARRE'!B111,'COMPTAGE 2'!B:K,10,FALSE)</f>
        <v xml:space="preserve">Ecart négatif </v>
      </c>
      <c r="L611" s="10" t="e">
        <f>VLOOKUP(B611,'COMPTAGE 3'!B:M,11,FALSE)</f>
        <v>#N/A</v>
      </c>
      <c r="M611" s="20" t="e">
        <f>VLOOKUP(B611,'COMPTAGE 3'!B:M,12,FALSE)</f>
        <v>#N/A</v>
      </c>
    </row>
    <row r="612" spans="2:13" ht="20.100000000000001" customHeight="1" x14ac:dyDescent="0.25">
      <c r="B612" s="30" t="s">
        <v>1887</v>
      </c>
      <c r="C612" s="16" t="str">
        <f>IFERROR(VLOOKUP(B612,'BASE INCADEA'!A:D,2,FALSE),"Non référencé")</f>
        <v>010906</v>
      </c>
      <c r="D612" s="16" t="str">
        <f>IFERROR(VLOOKUP(C612,'BASE INCADEA'!B:E,2,FALSE),"Non référencé")</f>
        <v>1</v>
      </c>
      <c r="E612" s="31" t="s">
        <v>1630</v>
      </c>
      <c r="F612" s="31">
        <v>3</v>
      </c>
      <c r="G612" s="14" t="str">
        <f>IF(F612*1=D612*1,"Quantité OK",IF(D612*1&lt;F612*1,"Ecart positif","Ecart négatif")&amp;" "&amp;IF(C612*1=E612*1,"","- Article déclassé"))</f>
        <v xml:space="preserve">Ecart positif </v>
      </c>
      <c r="I612" s="18" t="str">
        <f>VLOOKUP('CODE A BARRE'!B180,'COMPTAGE 2'!B:K,8,FALSE)</f>
        <v/>
      </c>
      <c r="J612" s="9">
        <f>VLOOKUP('CODE A BARRE'!B180,'COMPTAGE 2'!B:K,9,FALSE)</f>
        <v>0</v>
      </c>
      <c r="K612" s="18" t="e">
        <f>VLOOKUP('CODE A BARRE'!B180,'COMPTAGE 2'!B:K,10,FALSE)</f>
        <v>#VALUE!</v>
      </c>
      <c r="L612" s="10" t="e">
        <f>VLOOKUP(B612,'COMPTAGE 3'!B:M,11,FALSE)</f>
        <v>#N/A</v>
      </c>
      <c r="M612" s="20" t="e">
        <f>VLOOKUP(B612,'COMPTAGE 3'!B:M,12,FALSE)</f>
        <v>#N/A</v>
      </c>
    </row>
    <row r="613" spans="2:13" ht="20.100000000000001" customHeight="1" x14ac:dyDescent="0.25">
      <c r="B613" s="30" t="s">
        <v>1888</v>
      </c>
      <c r="C613" s="16" t="str">
        <f>IFERROR(VLOOKUP(B613,'BASE INCADEA'!A:D,2,FALSE),"Non référencé")</f>
        <v>010903</v>
      </c>
      <c r="D613" s="16" t="str">
        <f>IFERROR(VLOOKUP(C613,'BASE INCADEA'!B:E,2,FALSE),"Non référencé")</f>
        <v>20</v>
      </c>
      <c r="E613" s="31" t="s">
        <v>1328</v>
      </c>
      <c r="F613" s="31">
        <v>1</v>
      </c>
      <c r="G613" s="14" t="str">
        <f>IF(F613*1=D613*1,"Quantité OK",IF(D613*1&lt;F613*1,"Ecart positif","Ecart négatif")&amp;" "&amp;IF(C613*1=E613*1,"","- Article déclassé"))</f>
        <v xml:space="preserve">Ecart négatif </v>
      </c>
      <c r="I613" s="18" t="str">
        <f>VLOOKUP('CODE A BARRE'!B170,'COMPTAGE 2'!B:K,8,FALSE)</f>
        <v/>
      </c>
      <c r="J613" s="9">
        <f>VLOOKUP('CODE A BARRE'!B170,'COMPTAGE 2'!B:K,9,FALSE)</f>
        <v>0</v>
      </c>
      <c r="K613" s="18" t="e">
        <f>VLOOKUP('CODE A BARRE'!B170,'COMPTAGE 2'!B:K,10,FALSE)</f>
        <v>#VALUE!</v>
      </c>
      <c r="L613" s="10" t="e">
        <f>VLOOKUP(B613,'COMPTAGE 3'!B:M,11,FALSE)</f>
        <v>#N/A</v>
      </c>
      <c r="M613" s="20" t="e">
        <f>VLOOKUP(B613,'COMPTAGE 3'!B:M,12,FALSE)</f>
        <v>#N/A</v>
      </c>
    </row>
    <row r="614" spans="2:13" ht="20.100000000000001" customHeight="1" x14ac:dyDescent="0.25">
      <c r="B614" s="30" t="s">
        <v>1889</v>
      </c>
      <c r="C614" s="16" t="str">
        <f>IFERROR(VLOOKUP(B614,'BASE INCADEA'!A:D,2,FALSE),"Non référencé")</f>
        <v>016402</v>
      </c>
      <c r="D614" s="16" t="str">
        <f>IFERROR(VLOOKUP(C614,'BASE INCADEA'!B:E,2,FALSE),"Non référencé")</f>
        <v>1</v>
      </c>
      <c r="E614" s="31" t="s">
        <v>474</v>
      </c>
      <c r="F614" s="31">
        <v>6</v>
      </c>
      <c r="G614" s="14" t="str">
        <f>IF(F614*1=D614*1,"Quantité OK",IF(D614*1&lt;F614*1,"Ecart positif","Ecart négatif")&amp;" "&amp;IF(C614*1=E614*1,"","- Article déclassé"))</f>
        <v>Ecart positif - Article déclassé</v>
      </c>
      <c r="I614" s="18" t="str">
        <f>VLOOKUP('CODE A BARRE'!B487,'COMPTAGE 2'!B:K,8,FALSE)</f>
        <v/>
      </c>
      <c r="J614" s="9">
        <f>VLOOKUP('CODE A BARRE'!B487,'COMPTAGE 2'!B:K,9,FALSE)</f>
        <v>0</v>
      </c>
      <c r="K614" s="18" t="e">
        <f>VLOOKUP('CODE A BARRE'!B487,'COMPTAGE 2'!B:K,10,FALSE)</f>
        <v>#VALUE!</v>
      </c>
      <c r="L614" s="10" t="e">
        <f>VLOOKUP(B614,'COMPTAGE 3'!B:M,11,FALSE)</f>
        <v>#N/A</v>
      </c>
      <c r="M614" s="20" t="e">
        <f>VLOOKUP(B614,'COMPTAGE 3'!B:M,12,FALSE)</f>
        <v>#N/A</v>
      </c>
    </row>
    <row r="615" spans="2:13" ht="20.100000000000001" customHeight="1" x14ac:dyDescent="0.25">
      <c r="B615" s="30" t="s">
        <v>1891</v>
      </c>
      <c r="C615" s="16" t="str">
        <f>IFERROR(VLOOKUP(B615,'BASE INCADEA'!A:D,2,FALSE),"Non référencé")</f>
        <v>016403</v>
      </c>
      <c r="D615" s="16" t="str">
        <f>IFERROR(VLOOKUP(C615,'BASE INCADEA'!B:E,2,FALSE),"Non référencé")</f>
        <v>18</v>
      </c>
      <c r="E615" s="31" t="s">
        <v>856</v>
      </c>
      <c r="F615" s="31">
        <v>6</v>
      </c>
      <c r="G615" s="14" t="str">
        <f>IF(F615*1=D615*1,"Quantité OK",IF(D615*1&lt;F615*1,"Ecart positif","Ecart négatif")&amp;" "&amp;IF(C615*1=E615*1,"","- Article déclassé"))</f>
        <v>Ecart négatif - Article déclassé</v>
      </c>
      <c r="I615" s="18" t="str">
        <f>VLOOKUP('CODE A BARRE'!B491,'COMPTAGE 2'!B:K,8,FALSE)</f>
        <v/>
      </c>
      <c r="J615" s="9">
        <f>VLOOKUP('CODE A BARRE'!B491,'COMPTAGE 2'!B:K,9,FALSE)</f>
        <v>0</v>
      </c>
      <c r="K615" s="18" t="e">
        <f>VLOOKUP('CODE A BARRE'!B491,'COMPTAGE 2'!B:K,10,FALSE)</f>
        <v>#VALUE!</v>
      </c>
      <c r="L615" s="10" t="e">
        <f>VLOOKUP(B615,'COMPTAGE 3'!B:M,11,FALSE)</f>
        <v>#N/A</v>
      </c>
      <c r="M615" s="20" t="e">
        <f>VLOOKUP(B615,'COMPTAGE 3'!B:M,12,FALSE)</f>
        <v>#N/A</v>
      </c>
    </row>
    <row r="616" spans="2:13" ht="20.100000000000001" customHeight="1" x14ac:dyDescent="0.25">
      <c r="B616" s="30" t="s">
        <v>1892</v>
      </c>
      <c r="C616" s="16" t="str">
        <f>IFERROR(VLOOKUP(B616,'BASE INCADEA'!A:D,2,FALSE),"Non référencé")</f>
        <v>020204</v>
      </c>
      <c r="D616" s="16" t="str">
        <f>IFERROR(VLOOKUP(C616,'BASE INCADEA'!B:E,2,FALSE),"Non référencé")</f>
        <v>2</v>
      </c>
      <c r="E616" s="31" t="s">
        <v>235</v>
      </c>
      <c r="F616" s="31">
        <v>19</v>
      </c>
      <c r="G616" s="14" t="str">
        <f>IF(F616*1=D616*1,"Quantité OK",IF(D616*1&lt;F616*1,"Ecart positif","Ecart négatif")&amp;" "&amp;IF(C616*1=E616*1,"","- Article déclassé"))</f>
        <v>Ecart positif - Article déclassé</v>
      </c>
      <c r="I616" s="18" t="str">
        <f>VLOOKUP('CODE A BARRE'!B592,'COMPTAGE 2'!B:K,8,FALSE)</f>
        <v/>
      </c>
      <c r="J616" s="9">
        <f>VLOOKUP('CODE A BARRE'!B592,'COMPTAGE 2'!B:K,9,FALSE)</f>
        <v>0</v>
      </c>
      <c r="K616" s="18" t="e">
        <f>VLOOKUP('CODE A BARRE'!B592,'COMPTAGE 2'!B:K,10,FALSE)</f>
        <v>#VALUE!</v>
      </c>
      <c r="L616" s="10" t="e">
        <f>VLOOKUP(B616,'COMPTAGE 3'!B:M,11,FALSE)</f>
        <v>#N/A</v>
      </c>
      <c r="M616" s="20" t="e">
        <f>VLOOKUP(B616,'COMPTAGE 3'!B:M,12,FALSE)</f>
        <v>#N/A</v>
      </c>
    </row>
    <row r="617" spans="2:13" ht="20.100000000000001" customHeight="1" x14ac:dyDescent="0.25">
      <c r="B617" s="30" t="s">
        <v>1893</v>
      </c>
      <c r="C617" s="16" t="str">
        <f>IFERROR(VLOOKUP(B617,'BASE INCADEA'!A:D,2,FALSE),"Non référencé")</f>
        <v>034905</v>
      </c>
      <c r="D617" s="16" t="str">
        <f>IFERROR(VLOOKUP(C617,'BASE INCADEA'!B:E,2,FALSE),"Non référencé")</f>
        <v>26</v>
      </c>
      <c r="E617" s="31" t="s">
        <v>61</v>
      </c>
      <c r="F617" s="31">
        <v>15</v>
      </c>
      <c r="G617" s="14" t="str">
        <f>IF(F617*1=D617*1,"Quantité OK",IF(D617*1&lt;F617*1,"Ecart positif","Ecart négatif")&amp;" "&amp;IF(C617*1=E617*1,"","- Article déclassé"))</f>
        <v xml:space="preserve">Ecart négatif </v>
      </c>
      <c r="I617" s="18">
        <f>VLOOKUP('CODE A BARRE'!B1548,'COMPTAGE 2'!B:K,8,FALSE)</f>
        <v>0</v>
      </c>
      <c r="J617" s="9">
        <f>VLOOKUP('CODE A BARRE'!B1548,'COMPTAGE 2'!B:K,9,FALSE)</f>
        <v>0</v>
      </c>
      <c r="K617" s="18">
        <f>VLOOKUP('CODE A BARRE'!B1548,'COMPTAGE 2'!B:K,10,FALSE)</f>
        <v>0</v>
      </c>
      <c r="L617" s="10" t="e">
        <f>VLOOKUP(B617,'COMPTAGE 3'!B:M,11,FALSE)</f>
        <v>#N/A</v>
      </c>
      <c r="M617" s="20" t="e">
        <f>VLOOKUP(B617,'COMPTAGE 3'!B:M,12,FALSE)</f>
        <v>#N/A</v>
      </c>
    </row>
    <row r="618" spans="2:13" ht="20.100000000000001" customHeight="1" x14ac:dyDescent="0.25">
      <c r="B618" s="30" t="s">
        <v>1895</v>
      </c>
      <c r="C618" s="16" t="str">
        <f>IFERROR(VLOOKUP(B618,'BASE INCADEA'!A:D,2,FALSE),"Non référencé")</f>
        <v>016004</v>
      </c>
      <c r="D618" s="16" t="str">
        <f>IFERROR(VLOOKUP(C618,'BASE INCADEA'!B:E,2,FALSE),"Non référencé")</f>
        <v>1</v>
      </c>
      <c r="E618" s="31" t="s">
        <v>828</v>
      </c>
      <c r="F618" s="31">
        <v>8</v>
      </c>
      <c r="G618" s="14" t="str">
        <f>IF(F618*1=D618*1,"Quantité OK",IF(D618*1&lt;F618*1,"Ecart positif","Ecart négatif")&amp;" "&amp;IF(C618*1=E618*1,"","- Article déclassé"))</f>
        <v xml:space="preserve">Ecart positif </v>
      </c>
      <c r="I618" s="18" t="str">
        <f>VLOOKUP('CODE A BARRE'!B464,'COMPTAGE 2'!B:K,8,FALSE)</f>
        <v/>
      </c>
      <c r="J618" s="9">
        <f>VLOOKUP('CODE A BARRE'!B464,'COMPTAGE 2'!B:K,9,FALSE)</f>
        <v>0</v>
      </c>
      <c r="K618" s="18" t="e">
        <f>VLOOKUP('CODE A BARRE'!B464,'COMPTAGE 2'!B:K,10,FALSE)</f>
        <v>#VALUE!</v>
      </c>
      <c r="L618" s="10" t="e">
        <f>VLOOKUP(B618,'COMPTAGE 3'!B:M,11,FALSE)</f>
        <v>#N/A</v>
      </c>
      <c r="M618" s="20" t="e">
        <f>VLOOKUP(B618,'COMPTAGE 3'!B:M,12,FALSE)</f>
        <v>#N/A</v>
      </c>
    </row>
    <row r="619" spans="2:13" ht="20.100000000000001" customHeight="1" x14ac:dyDescent="0.25">
      <c r="B619" s="30" t="s">
        <v>1897</v>
      </c>
      <c r="C619" s="16" t="str">
        <f>IFERROR(VLOOKUP(B619,'BASE INCADEA'!A:D,2,FALSE),"Non référencé")</f>
        <v>015202</v>
      </c>
      <c r="D619" s="16" t="str">
        <f>IFERROR(VLOOKUP(C619,'BASE INCADEA'!B:E,2,FALSE),"Non référencé")</f>
        <v>4</v>
      </c>
      <c r="E619" s="31" t="s">
        <v>163</v>
      </c>
      <c r="F619" s="31">
        <v>2</v>
      </c>
      <c r="G619" s="14" t="str">
        <f>IF(F619*1=D619*1,"Quantité OK",IF(D619*1&lt;F619*1,"Ecart positif","Ecart négatif")&amp;" "&amp;IF(C619*1=E619*1,"","- Article déclassé"))</f>
        <v>Ecart négatif - Article déclassé</v>
      </c>
      <c r="I619" s="18" t="str">
        <f>VLOOKUP('CODE A BARRE'!B361,'COMPTAGE 2'!B:K,8,FALSE)</f>
        <v/>
      </c>
      <c r="J619" s="9">
        <f>VLOOKUP('CODE A BARRE'!B361,'COMPTAGE 2'!B:K,9,FALSE)</f>
        <v>0</v>
      </c>
      <c r="K619" s="18" t="e">
        <f>VLOOKUP('CODE A BARRE'!B361,'COMPTAGE 2'!B:K,10,FALSE)</f>
        <v>#VALUE!</v>
      </c>
      <c r="L619" s="10" t="e">
        <f>VLOOKUP(B619,'COMPTAGE 3'!B:M,11,FALSE)</f>
        <v>#N/A</v>
      </c>
      <c r="M619" s="20" t="e">
        <f>VLOOKUP(B619,'COMPTAGE 3'!B:M,12,FALSE)</f>
        <v>#N/A</v>
      </c>
    </row>
    <row r="620" spans="2:13" ht="20.100000000000001" customHeight="1" x14ac:dyDescent="0.25">
      <c r="B620" s="30" t="s">
        <v>1899</v>
      </c>
      <c r="C620" s="16" t="str">
        <f>IFERROR(VLOOKUP(B620,'BASE INCADEA'!A:D,2,FALSE),"Non référencé")</f>
        <v>015203</v>
      </c>
      <c r="D620" s="16" t="str">
        <f>IFERROR(VLOOKUP(C620,'BASE INCADEA'!B:E,2,FALSE),"Non référencé")</f>
        <v>2</v>
      </c>
      <c r="E620" s="31" t="s">
        <v>1540</v>
      </c>
      <c r="F620" s="31">
        <v>2</v>
      </c>
      <c r="G620" s="14" t="str">
        <f>IF(F620*1=D620*1,"Quantité OK",IF(D620*1&lt;F620*1,"Ecart positif","Ecart négatif")&amp;" "&amp;IF(C620*1=E620*1,"","- Article déclassé"))</f>
        <v>Quantité OK</v>
      </c>
      <c r="I620" s="18" t="str">
        <f>VLOOKUP('CODE A BARRE'!B358,'COMPTAGE 2'!B:K,8,FALSE)</f>
        <v/>
      </c>
      <c r="J620" s="9">
        <f>VLOOKUP('CODE A BARRE'!B358,'COMPTAGE 2'!B:K,9,FALSE)</f>
        <v>0</v>
      </c>
      <c r="K620" s="18" t="e">
        <f>VLOOKUP('CODE A BARRE'!B358,'COMPTAGE 2'!B:K,10,FALSE)</f>
        <v>#VALUE!</v>
      </c>
      <c r="L620" s="10" t="e">
        <f>VLOOKUP(B620,'COMPTAGE 3'!B:M,11,FALSE)</f>
        <v>#N/A</v>
      </c>
      <c r="M620" s="20" t="e">
        <f>VLOOKUP(B620,'COMPTAGE 3'!B:M,12,FALSE)</f>
        <v>#N/A</v>
      </c>
    </row>
    <row r="621" spans="2:13" ht="20.100000000000001" customHeight="1" x14ac:dyDescent="0.25">
      <c r="B621" s="30" t="s">
        <v>1901</v>
      </c>
      <c r="C621" s="16" t="str">
        <f>IFERROR(VLOOKUP(B621,'BASE INCADEA'!A:D,2,FALSE),"Non référencé")</f>
        <v>021003</v>
      </c>
      <c r="D621" s="16" t="str">
        <f>IFERROR(VLOOKUP(C621,'BASE INCADEA'!B:E,2,FALSE),"Non référencé")</f>
        <v>3</v>
      </c>
      <c r="E621" s="31" t="s">
        <v>1342</v>
      </c>
      <c r="F621" s="31">
        <v>4</v>
      </c>
      <c r="G621" s="14" t="str">
        <f>IF(F621*1=D621*1,"Quantité OK",IF(D621*1&lt;F621*1,"Ecart positif","Ecart négatif")&amp;" "&amp;IF(C621*1=E621*1,"","- Article déclassé"))</f>
        <v xml:space="preserve">Ecart positif </v>
      </c>
      <c r="I621" s="18">
        <f>VLOOKUP('CODE A BARRE'!B701,'COMPTAGE 2'!B:K,8,FALSE)</f>
        <v>0</v>
      </c>
      <c r="J621" s="9">
        <f>VLOOKUP('CODE A BARRE'!B701,'COMPTAGE 2'!B:K,9,FALSE)</f>
        <v>0</v>
      </c>
      <c r="K621" s="18">
        <f>VLOOKUP('CODE A BARRE'!B701,'COMPTAGE 2'!B:K,10,FALSE)</f>
        <v>0</v>
      </c>
      <c r="L621" s="10" t="e">
        <f>VLOOKUP(B621,'COMPTAGE 3'!B:M,11,FALSE)</f>
        <v>#N/A</v>
      </c>
      <c r="M621" s="20" t="e">
        <f>VLOOKUP(B621,'COMPTAGE 3'!B:M,12,FALSE)</f>
        <v>#N/A</v>
      </c>
    </row>
    <row r="622" spans="2:13" ht="20.100000000000001" customHeight="1" x14ac:dyDescent="0.25">
      <c r="B622" s="30" t="s">
        <v>1903</v>
      </c>
      <c r="C622" s="16" t="str">
        <f>IFERROR(VLOOKUP(B622,'BASE INCADEA'!A:D,2,FALSE),"Non référencé")</f>
        <v>015202</v>
      </c>
      <c r="D622" s="16" t="str">
        <f>IFERROR(VLOOKUP(C622,'BASE INCADEA'!B:E,2,FALSE),"Non référencé")</f>
        <v>4</v>
      </c>
      <c r="E622" s="31" t="s">
        <v>1540</v>
      </c>
      <c r="F622" s="31">
        <v>2</v>
      </c>
      <c r="G622" s="14" t="str">
        <f>IF(F622*1=D622*1,"Quantité OK",IF(D622*1&lt;F622*1,"Ecart positif","Ecart négatif")&amp;" "&amp;IF(C622*1=E622*1,"","- Article déclassé"))</f>
        <v xml:space="preserve">Ecart négatif </v>
      </c>
      <c r="I622" s="18" t="str">
        <f>VLOOKUP('CODE A BARRE'!B359,'COMPTAGE 2'!B:K,8,FALSE)</f>
        <v/>
      </c>
      <c r="J622" s="9">
        <f>VLOOKUP('CODE A BARRE'!B359,'COMPTAGE 2'!B:K,9,FALSE)</f>
        <v>0</v>
      </c>
      <c r="K622" s="18" t="e">
        <f>VLOOKUP('CODE A BARRE'!B359,'COMPTAGE 2'!B:K,10,FALSE)</f>
        <v>#VALUE!</v>
      </c>
      <c r="L622" s="10" t="e">
        <f>VLOOKUP(B622,'COMPTAGE 3'!B:M,11,FALSE)</f>
        <v>#N/A</v>
      </c>
      <c r="M622" s="20" t="e">
        <f>VLOOKUP(B622,'COMPTAGE 3'!B:M,12,FALSE)</f>
        <v>#N/A</v>
      </c>
    </row>
    <row r="623" spans="2:13" ht="20.100000000000001" customHeight="1" x14ac:dyDescent="0.25">
      <c r="B623" s="30" t="s">
        <v>1905</v>
      </c>
      <c r="C623" s="16" t="str">
        <f>IFERROR(VLOOKUP(B623,'BASE INCADEA'!A:D,2,FALSE),"Non référencé")</f>
        <v>015203</v>
      </c>
      <c r="D623" s="16" t="str">
        <f>IFERROR(VLOOKUP(C623,'BASE INCADEA'!B:E,2,FALSE),"Non référencé")</f>
        <v>2</v>
      </c>
      <c r="E623" s="31" t="s">
        <v>163</v>
      </c>
      <c r="F623" s="31">
        <v>2</v>
      </c>
      <c r="G623" s="14" t="str">
        <f>IF(F623*1=D623*1,"Quantité OK",IF(D623*1&lt;F623*1,"Ecart positif","Ecart négatif")&amp;" "&amp;IF(C623*1=E623*1,"","- Article déclassé"))</f>
        <v>Quantité OK</v>
      </c>
      <c r="I623" s="18" t="str">
        <f>VLOOKUP('CODE A BARRE'!B364,'COMPTAGE 2'!B:K,8,FALSE)</f>
        <v/>
      </c>
      <c r="J623" s="9">
        <f>VLOOKUP('CODE A BARRE'!B364,'COMPTAGE 2'!B:K,9,FALSE)</f>
        <v>0</v>
      </c>
      <c r="K623" s="18" t="e">
        <f>VLOOKUP('CODE A BARRE'!B364,'COMPTAGE 2'!B:K,10,FALSE)</f>
        <v>#VALUE!</v>
      </c>
      <c r="L623" s="10" t="e">
        <f>VLOOKUP(B623,'COMPTAGE 3'!B:M,11,FALSE)</f>
        <v>#N/A</v>
      </c>
      <c r="M623" s="20" t="e">
        <f>VLOOKUP(B623,'COMPTAGE 3'!B:M,12,FALSE)</f>
        <v>#N/A</v>
      </c>
    </row>
    <row r="624" spans="2:13" ht="20.100000000000001" customHeight="1" x14ac:dyDescent="0.25">
      <c r="B624" s="30" t="s">
        <v>1906</v>
      </c>
      <c r="C624" s="16" t="str">
        <f>IFERROR(VLOOKUP(B624,'BASE INCADEA'!A:D,2,FALSE),"Non référencé")</f>
        <v>016402</v>
      </c>
      <c r="D624" s="16" t="str">
        <f>IFERROR(VLOOKUP(C624,'BASE INCADEA'!B:E,2,FALSE),"Non référencé")</f>
        <v>1</v>
      </c>
      <c r="E624" s="31" t="s">
        <v>683</v>
      </c>
      <c r="F624" s="31">
        <v>2</v>
      </c>
      <c r="G624" s="14" t="str">
        <f>IF(F624*1=D624*1,"Quantité OK",IF(D624*1&lt;F624*1,"Ecart positif","Ecart négatif")&amp;" "&amp;IF(C624*1=E624*1,"","- Article déclassé"))</f>
        <v xml:space="preserve">Ecart positif </v>
      </c>
      <c r="I624" s="18" t="str">
        <f>VLOOKUP('CODE A BARRE'!B516,'COMPTAGE 2'!B:K,8,FALSE)</f>
        <v/>
      </c>
      <c r="J624" s="9">
        <f>VLOOKUP('CODE A BARRE'!B516,'COMPTAGE 2'!B:K,9,FALSE)</f>
        <v>0</v>
      </c>
      <c r="K624" s="18" t="e">
        <f>VLOOKUP('CODE A BARRE'!B516,'COMPTAGE 2'!B:K,10,FALSE)</f>
        <v>#VALUE!</v>
      </c>
      <c r="L624" s="10" t="e">
        <f>VLOOKUP(B624,'COMPTAGE 3'!B:M,11,FALSE)</f>
        <v>#N/A</v>
      </c>
      <c r="M624" s="20" t="e">
        <f>VLOOKUP(B624,'COMPTAGE 3'!B:M,12,FALSE)</f>
        <v>#N/A</v>
      </c>
    </row>
    <row r="625" spans="2:13" ht="20.100000000000001" customHeight="1" x14ac:dyDescent="0.25">
      <c r="B625" s="30" t="s">
        <v>1908</v>
      </c>
      <c r="C625" s="16" t="str">
        <f>IFERROR(VLOOKUP(B625,'BASE INCADEA'!A:D,2,FALSE),"Non référencé")</f>
        <v>015203</v>
      </c>
      <c r="D625" s="16" t="str">
        <f>IFERROR(VLOOKUP(C625,'BASE INCADEA'!B:E,2,FALSE),"Non référencé")</f>
        <v>2</v>
      </c>
      <c r="E625" s="31" t="s">
        <v>163</v>
      </c>
      <c r="F625" s="31">
        <v>2</v>
      </c>
      <c r="G625" s="14" t="str">
        <f>IF(F625*1=D625*1,"Quantité OK",IF(D625*1&lt;F625*1,"Ecart positif","Ecart négatif")&amp;" "&amp;IF(C625*1=E625*1,"","- Article déclassé"))</f>
        <v>Quantité OK</v>
      </c>
      <c r="I625" s="18" t="str">
        <f>VLOOKUP('CODE A BARRE'!B365,'COMPTAGE 2'!B:K,8,FALSE)</f>
        <v/>
      </c>
      <c r="J625" s="9">
        <f>VLOOKUP('CODE A BARRE'!B365,'COMPTAGE 2'!B:K,9,FALSE)</f>
        <v>0</v>
      </c>
      <c r="K625" s="18" t="e">
        <f>VLOOKUP('CODE A BARRE'!B365,'COMPTAGE 2'!B:K,10,FALSE)</f>
        <v>#VALUE!</v>
      </c>
      <c r="L625" s="10" t="e">
        <f>VLOOKUP(B625,'COMPTAGE 3'!B:M,11,FALSE)</f>
        <v>#N/A</v>
      </c>
      <c r="M625" s="20" t="e">
        <f>VLOOKUP(B625,'COMPTAGE 3'!B:M,12,FALSE)</f>
        <v>#N/A</v>
      </c>
    </row>
    <row r="626" spans="2:13" ht="20.100000000000001" customHeight="1" x14ac:dyDescent="0.25">
      <c r="B626" s="30" t="s">
        <v>1909</v>
      </c>
      <c r="C626" s="16" t="str">
        <f>IFERROR(VLOOKUP(B626,'BASE INCADEA'!A:D,2,FALSE),"Non référencé")</f>
        <v>015202</v>
      </c>
      <c r="D626" s="16" t="str">
        <f>IFERROR(VLOOKUP(C626,'BASE INCADEA'!B:E,2,FALSE),"Non référencé")</f>
        <v>4</v>
      </c>
      <c r="E626" s="31" t="s">
        <v>1540</v>
      </c>
      <c r="F626" s="31">
        <v>2</v>
      </c>
      <c r="G626" s="14" t="str">
        <f>IF(F626*1=D626*1,"Quantité OK",IF(D626*1&lt;F626*1,"Ecart positif","Ecart négatif")&amp;" "&amp;IF(C626*1=E626*1,"","- Article déclassé"))</f>
        <v xml:space="preserve">Ecart négatif </v>
      </c>
      <c r="I626" s="18" t="str">
        <f>VLOOKUP('CODE A BARRE'!B360,'COMPTAGE 2'!B:K,8,FALSE)</f>
        <v/>
      </c>
      <c r="J626" s="9">
        <f>VLOOKUP('CODE A BARRE'!B360,'COMPTAGE 2'!B:K,9,FALSE)</f>
        <v>0</v>
      </c>
      <c r="K626" s="18" t="e">
        <f>VLOOKUP('CODE A BARRE'!B360,'COMPTAGE 2'!B:K,10,FALSE)</f>
        <v>#VALUE!</v>
      </c>
      <c r="L626" s="10" t="e">
        <f>VLOOKUP(B626,'COMPTAGE 3'!B:M,11,FALSE)</f>
        <v>#N/A</v>
      </c>
      <c r="M626" s="20" t="e">
        <f>VLOOKUP(B626,'COMPTAGE 3'!B:M,12,FALSE)</f>
        <v>#N/A</v>
      </c>
    </row>
    <row r="627" spans="2:13" ht="20.100000000000001" customHeight="1" x14ac:dyDescent="0.25">
      <c r="B627" s="30" t="s">
        <v>1915</v>
      </c>
      <c r="C627" s="16" t="str">
        <f>IFERROR(VLOOKUP(B627,'BASE INCADEA'!A:D,2,FALSE),"Non référencé")</f>
        <v>011303</v>
      </c>
      <c r="D627" s="16" t="str">
        <f>IFERROR(VLOOKUP(C627,'BASE INCADEA'!B:E,2,FALSE),"Non référencé")</f>
        <v>15</v>
      </c>
      <c r="E627" s="31" t="s">
        <v>769</v>
      </c>
      <c r="F627" s="31">
        <v>2</v>
      </c>
      <c r="G627" s="14" t="str">
        <f>IF(F627*1=D627*1,"Quantité OK",IF(D627*1&lt;F627*1,"Ecart positif","Ecart négatif")&amp;" "&amp;IF(C627*1=E627*1,"","- Article déclassé"))</f>
        <v xml:space="preserve">Ecart négatif </v>
      </c>
      <c r="I627" s="18" t="str">
        <f>VLOOKUP('CODE A BARRE'!B235,'COMPTAGE 2'!B:K,8,FALSE)</f>
        <v/>
      </c>
      <c r="J627" s="9">
        <f>VLOOKUP('CODE A BARRE'!B235,'COMPTAGE 2'!B:K,9,FALSE)</f>
        <v>0</v>
      </c>
      <c r="K627" s="18" t="e">
        <f>VLOOKUP('CODE A BARRE'!B235,'COMPTAGE 2'!B:K,10,FALSE)</f>
        <v>#VALUE!</v>
      </c>
      <c r="L627" s="10" t="e">
        <f>VLOOKUP(B627,'COMPTAGE 3'!B:M,11,FALSE)</f>
        <v>#N/A</v>
      </c>
      <c r="M627" s="20" t="e">
        <f>VLOOKUP(B627,'COMPTAGE 3'!B:M,12,FALSE)</f>
        <v>#N/A</v>
      </c>
    </row>
    <row r="628" spans="2:13" ht="20.100000000000001" customHeight="1" x14ac:dyDescent="0.25">
      <c r="B628" s="30" t="s">
        <v>1916</v>
      </c>
      <c r="C628" s="16" t="str">
        <f>IFERROR(VLOOKUP(B628,'BASE INCADEA'!A:D,2,FALSE),"Non référencé")</f>
        <v>010105</v>
      </c>
      <c r="D628" s="16" t="str">
        <f>IFERROR(VLOOKUP(C628,'BASE INCADEA'!B:E,2,FALSE),"Non référencé")</f>
        <v>1</v>
      </c>
      <c r="E628" s="31" t="s">
        <v>717</v>
      </c>
      <c r="F628" s="31">
        <v>9</v>
      </c>
      <c r="G628" s="14" t="str">
        <f>IF(F628*1=D628*1,"Quantité OK",IF(D628*1&lt;F628*1,"Ecart positif","Ecart négatif")&amp;" "&amp;IF(C628*1=E628*1,"","- Article déclassé"))</f>
        <v xml:space="preserve">Ecart positif </v>
      </c>
      <c r="I628" s="18" t="str">
        <f>VLOOKUP('CODE A BARRE'!B29,'COMPTAGE 2'!B:K,8,FALSE)</f>
        <v>016202</v>
      </c>
      <c r="J628" s="9">
        <f>VLOOKUP('CODE A BARRE'!B29,'COMPTAGE 2'!B:K,9,FALSE)</f>
        <v>0</v>
      </c>
      <c r="K628" s="18" t="str">
        <f>VLOOKUP('CODE A BARRE'!B29,'COMPTAGE 2'!B:K,10,FALSE)</f>
        <v xml:space="preserve">Ecart négatif </v>
      </c>
      <c r="L628" s="10" t="e">
        <f>VLOOKUP(B628,'COMPTAGE 3'!B:M,11,FALSE)</f>
        <v>#N/A</v>
      </c>
      <c r="M628" s="20" t="e">
        <f>VLOOKUP(B628,'COMPTAGE 3'!B:M,12,FALSE)</f>
        <v>#N/A</v>
      </c>
    </row>
    <row r="629" spans="2:13" ht="20.100000000000001" customHeight="1" x14ac:dyDescent="0.25">
      <c r="B629" s="30" t="s">
        <v>6139</v>
      </c>
      <c r="C629" s="16" t="str">
        <f>IFERROR(VLOOKUP(B629,'BASE INCADEA'!A:D,2,FALSE),"Non référencé")</f>
        <v>Non référencé</v>
      </c>
      <c r="D629" s="16" t="str">
        <f>IFERROR(VLOOKUP(C629,'BASE INCADEA'!B:E,2,FALSE),"Non référencé")</f>
        <v>Non référencé</v>
      </c>
      <c r="E629" s="31" t="s">
        <v>1148</v>
      </c>
      <c r="F629" s="31">
        <v>2</v>
      </c>
      <c r="G629" s="14" t="e">
        <f>IF(F629*1=D629*1,"Quantité OK",IF(D629*1&lt;F629*1,"Ecart positif","Ecart négatif")&amp;" "&amp;IF(C629*1=E629*1,"","- Article déclassé"))</f>
        <v>#VALUE!</v>
      </c>
      <c r="I629" s="18" t="str">
        <f>VLOOKUP('CODE A BARRE'!B252,'COMPTAGE 2'!B:K,8,FALSE)</f>
        <v/>
      </c>
      <c r="J629" s="9">
        <f>VLOOKUP('CODE A BARRE'!B252,'COMPTAGE 2'!B:K,9,FALSE)</f>
        <v>0</v>
      </c>
      <c r="K629" s="18" t="e">
        <f>VLOOKUP('CODE A BARRE'!B252,'COMPTAGE 2'!B:K,10,FALSE)</f>
        <v>#VALUE!</v>
      </c>
      <c r="L629" s="10" t="e">
        <f>VLOOKUP(B629,'COMPTAGE 3'!B:M,11,FALSE)</f>
        <v>#N/A</v>
      </c>
      <c r="M629" s="20" t="e">
        <f>VLOOKUP(B629,'COMPTAGE 3'!B:M,12,FALSE)</f>
        <v>#N/A</v>
      </c>
    </row>
    <row r="630" spans="2:13" ht="20.100000000000001" customHeight="1" x14ac:dyDescent="0.25">
      <c r="B630" s="30" t="s">
        <v>1918</v>
      </c>
      <c r="C630" s="16" t="str">
        <f>IFERROR(VLOOKUP(B630,'BASE INCADEA'!A:D,2,FALSE),"Non référencé")</f>
        <v>034307</v>
      </c>
      <c r="D630" s="16" t="str">
        <f>IFERROR(VLOOKUP(C630,'BASE INCADEA'!B:E,2,FALSE),"Non référencé")</f>
        <v>1</v>
      </c>
      <c r="E630" s="31" t="s">
        <v>1919</v>
      </c>
      <c r="F630" s="31">
        <v>1</v>
      </c>
      <c r="G630" s="14" t="str">
        <f>IF(F630*1=D630*1,"Quantité OK",IF(D630*1&lt;F630*1,"Ecart positif","Ecart négatif")&amp;" "&amp;IF(C630*1=E630*1,"","- Article déclassé"))</f>
        <v>Quantité OK</v>
      </c>
      <c r="I630" s="18">
        <f>VLOOKUP('CODE A BARRE'!B1488,'COMPTAGE 2'!B:K,8,FALSE)</f>
        <v>0</v>
      </c>
      <c r="J630" s="9">
        <f>VLOOKUP('CODE A BARRE'!B1488,'COMPTAGE 2'!B:K,9,FALSE)</f>
        <v>0</v>
      </c>
      <c r="K630" s="18">
        <f>VLOOKUP('CODE A BARRE'!B1488,'COMPTAGE 2'!B:K,10,FALSE)</f>
        <v>0</v>
      </c>
      <c r="L630" s="10" t="e">
        <f>VLOOKUP(B630,'COMPTAGE 3'!B:M,11,FALSE)</f>
        <v>#N/A</v>
      </c>
      <c r="M630" s="20" t="e">
        <f>VLOOKUP(B630,'COMPTAGE 3'!B:M,12,FALSE)</f>
        <v>#N/A</v>
      </c>
    </row>
    <row r="631" spans="2:13" ht="20.100000000000001" customHeight="1" x14ac:dyDescent="0.25">
      <c r="B631" s="30" t="s">
        <v>1921</v>
      </c>
      <c r="C631" s="16" t="str">
        <f>IFERROR(VLOOKUP(B631,'BASE INCADEA'!A:D,2,FALSE),"Non référencé")</f>
        <v>016204</v>
      </c>
      <c r="D631" s="16" t="str">
        <f>IFERROR(VLOOKUP(C631,'BASE INCADEA'!B:E,2,FALSE),"Non référencé")</f>
        <v>4</v>
      </c>
      <c r="E631" s="31" t="s">
        <v>1451</v>
      </c>
      <c r="F631" s="31">
        <v>1</v>
      </c>
      <c r="G631" s="14" t="str">
        <f>IF(F631*1=D631*1,"Quantité OK",IF(D631*1&lt;F631*1,"Ecart positif","Ecart négatif")&amp;" "&amp;IF(C631*1=E631*1,"","- Article déclassé"))</f>
        <v xml:space="preserve">Ecart négatif </v>
      </c>
      <c r="I631" s="18" t="str">
        <f>VLOOKUP('CODE A BARRE'!B498,'COMPTAGE 2'!B:K,8,FALSE)</f>
        <v/>
      </c>
      <c r="J631" s="9">
        <f>VLOOKUP('CODE A BARRE'!B498,'COMPTAGE 2'!B:K,9,FALSE)</f>
        <v>0</v>
      </c>
      <c r="K631" s="18" t="e">
        <f>VLOOKUP('CODE A BARRE'!B498,'COMPTAGE 2'!B:K,10,FALSE)</f>
        <v>#VALUE!</v>
      </c>
      <c r="L631" s="10" t="e">
        <f>VLOOKUP(B631,'COMPTAGE 3'!B:M,11,FALSE)</f>
        <v>#N/A</v>
      </c>
      <c r="M631" s="20" t="e">
        <f>VLOOKUP(B631,'COMPTAGE 3'!B:M,12,FALSE)</f>
        <v>#N/A</v>
      </c>
    </row>
    <row r="632" spans="2:13" ht="20.100000000000001" customHeight="1" x14ac:dyDescent="0.25">
      <c r="B632" s="30" t="s">
        <v>1923</v>
      </c>
      <c r="C632" s="16" t="str">
        <f>IFERROR(VLOOKUP(B632,'BASE INCADEA'!A:D,2,FALSE),"Non référencé")</f>
        <v>015605</v>
      </c>
      <c r="D632" s="16" t="str">
        <f>IFERROR(VLOOKUP(C632,'BASE INCADEA'!B:E,2,FALSE),"Non référencé")</f>
        <v>6</v>
      </c>
      <c r="E632" s="31" t="s">
        <v>727</v>
      </c>
      <c r="F632" s="31">
        <v>7</v>
      </c>
      <c r="G632" s="14" t="str">
        <f>IF(F632*1=D632*1,"Quantité OK",IF(D632*1&lt;F632*1,"Ecart positif","Ecart négatif")&amp;" "&amp;IF(C632*1=E632*1,"","- Article déclassé"))</f>
        <v xml:space="preserve">Ecart positif </v>
      </c>
      <c r="I632" s="18" t="str">
        <f>VLOOKUP('CODE A BARRE'!B416,'COMPTAGE 2'!B:K,8,FALSE)</f>
        <v/>
      </c>
      <c r="J632" s="9">
        <f>VLOOKUP('CODE A BARRE'!B416,'COMPTAGE 2'!B:K,9,FALSE)</f>
        <v>0</v>
      </c>
      <c r="K632" s="18" t="e">
        <f>VLOOKUP('CODE A BARRE'!B416,'COMPTAGE 2'!B:K,10,FALSE)</f>
        <v>#VALUE!</v>
      </c>
      <c r="L632" s="10" t="e">
        <f>VLOOKUP(B632,'COMPTAGE 3'!B:M,11,FALSE)</f>
        <v>#N/A</v>
      </c>
      <c r="M632" s="20" t="e">
        <f>VLOOKUP(B632,'COMPTAGE 3'!B:M,12,FALSE)</f>
        <v>#N/A</v>
      </c>
    </row>
    <row r="633" spans="2:13" ht="20.100000000000001" customHeight="1" x14ac:dyDescent="0.25">
      <c r="B633" s="30" t="s">
        <v>1925</v>
      </c>
      <c r="C633" s="16" t="str">
        <f>IFERROR(VLOOKUP(B633,'BASE INCADEA'!A:D,2,FALSE),"Non référencé")</f>
        <v>010102</v>
      </c>
      <c r="D633" s="16" t="str">
        <f>IFERROR(VLOOKUP(C633,'BASE INCADEA'!B:E,2,FALSE),"Non référencé")</f>
        <v>20</v>
      </c>
      <c r="E633" s="31" t="s">
        <v>1004</v>
      </c>
      <c r="F633" s="31">
        <v>8</v>
      </c>
      <c r="G633" s="14" t="str">
        <f>IF(F633*1=D633*1,"Quantité OK",IF(D633*1&lt;F633*1,"Ecart positif","Ecart négatif")&amp;" "&amp;IF(C633*1=E633*1,"","- Article déclassé"))</f>
        <v xml:space="preserve">Ecart négatif </v>
      </c>
      <c r="I633" s="18" t="str">
        <f>VLOOKUP('CODE A BARRE'!B11,'COMPTAGE 2'!B:K,8,FALSE)</f>
        <v>020204</v>
      </c>
      <c r="J633" s="9">
        <f>VLOOKUP('CODE A BARRE'!B11,'COMPTAGE 2'!B:K,9,FALSE)</f>
        <v>0</v>
      </c>
      <c r="K633" s="18" t="str">
        <f>VLOOKUP('CODE A BARRE'!B11,'COMPTAGE 2'!B:K,10,FALSE)</f>
        <v xml:space="preserve">Ecart négatif </v>
      </c>
      <c r="L633" s="10" t="e">
        <f>VLOOKUP(B633,'COMPTAGE 3'!B:M,11,FALSE)</f>
        <v>#N/A</v>
      </c>
      <c r="M633" s="20" t="e">
        <f>VLOOKUP(B633,'COMPTAGE 3'!B:M,12,FALSE)</f>
        <v>#N/A</v>
      </c>
    </row>
    <row r="634" spans="2:13" ht="20.100000000000001" customHeight="1" x14ac:dyDescent="0.25">
      <c r="B634" s="30" t="s">
        <v>1926</v>
      </c>
      <c r="C634" s="16" t="str">
        <f>IFERROR(VLOOKUP(B634,'BASE INCADEA'!A:D,2,FALSE),"Non référencé")</f>
        <v>010103</v>
      </c>
      <c r="D634" s="16" t="str">
        <f>IFERROR(VLOOKUP(C634,'BASE INCADEA'!B:E,2,FALSE),"Non référencé")</f>
        <v>12</v>
      </c>
      <c r="E634" s="31" t="s">
        <v>170</v>
      </c>
      <c r="F634" s="31">
        <v>8</v>
      </c>
      <c r="G634" s="14" t="str">
        <f>IF(F634*1=D634*1,"Quantité OK",IF(D634*1&lt;F634*1,"Ecart positif","Ecart négatif")&amp;" "&amp;IF(C634*1=E634*1,"","- Article déclassé"))</f>
        <v xml:space="preserve">Ecart négatif </v>
      </c>
      <c r="I634" s="18" t="str">
        <f>VLOOKUP('CODE A BARRE'!B17,'COMPTAGE 2'!B:K,8,FALSE)</f>
        <v>020404</v>
      </c>
      <c r="J634" s="9">
        <f>VLOOKUP('CODE A BARRE'!B17,'COMPTAGE 2'!B:K,9,FALSE)</f>
        <v>0</v>
      </c>
      <c r="K634" s="18" t="str">
        <f>VLOOKUP('CODE A BARRE'!B17,'COMPTAGE 2'!B:K,10,FALSE)</f>
        <v xml:space="preserve">Ecart négatif </v>
      </c>
      <c r="L634" s="10" t="e">
        <f>VLOOKUP(B634,'COMPTAGE 3'!B:M,11,FALSE)</f>
        <v>#N/A</v>
      </c>
      <c r="M634" s="20" t="e">
        <f>VLOOKUP(B634,'COMPTAGE 3'!B:M,12,FALSE)</f>
        <v>#N/A</v>
      </c>
    </row>
    <row r="635" spans="2:13" ht="20.100000000000001" customHeight="1" x14ac:dyDescent="0.25">
      <c r="B635" s="30" t="s">
        <v>1927</v>
      </c>
      <c r="C635" s="16" t="str">
        <f>IFERROR(VLOOKUP(B635,'BASE INCADEA'!A:D,2,FALSE),"Non référencé")</f>
        <v>024503</v>
      </c>
      <c r="D635" s="16" t="str">
        <f>IFERROR(VLOOKUP(C635,'BASE INCADEA'!B:E,2,FALSE),"Non référencé")</f>
        <v>1</v>
      </c>
      <c r="E635" s="31" t="s">
        <v>1928</v>
      </c>
      <c r="F635" s="31">
        <v>1</v>
      </c>
      <c r="G635" s="14" t="str">
        <f>IF(F635*1=D635*1,"Quantité OK",IF(D635*1&lt;F635*1,"Ecart positif","Ecart négatif")&amp;" "&amp;IF(C635*1=E635*1,"","- Article déclassé"))</f>
        <v>Quantité OK</v>
      </c>
      <c r="I635" s="18">
        <f>VLOOKUP('CODE A BARRE'!B879,'COMPTAGE 2'!B:K,8,FALSE)</f>
        <v>0</v>
      </c>
      <c r="J635" s="9">
        <f>VLOOKUP('CODE A BARRE'!B879,'COMPTAGE 2'!B:K,9,FALSE)</f>
        <v>0</v>
      </c>
      <c r="K635" s="18">
        <f>VLOOKUP('CODE A BARRE'!B879,'COMPTAGE 2'!B:K,10,FALSE)</f>
        <v>0</v>
      </c>
      <c r="L635" s="10" t="e">
        <f>VLOOKUP(B635,'COMPTAGE 3'!B:M,11,FALSE)</f>
        <v>#N/A</v>
      </c>
      <c r="M635" s="20" t="e">
        <f>VLOOKUP(B635,'COMPTAGE 3'!B:M,12,FALSE)</f>
        <v>#N/A</v>
      </c>
    </row>
    <row r="636" spans="2:13" ht="20.100000000000001" customHeight="1" x14ac:dyDescent="0.25">
      <c r="B636" s="30" t="s">
        <v>1930</v>
      </c>
      <c r="C636" s="16" t="str">
        <f>IFERROR(VLOOKUP(B636,'BASE INCADEA'!A:D,2,FALSE),"Non référencé")</f>
        <v>030606</v>
      </c>
      <c r="D636" s="16" t="str">
        <f>IFERROR(VLOOKUP(C636,'BASE INCADEA'!B:E,2,FALSE),"Non référencé")</f>
        <v>3</v>
      </c>
      <c r="E636" s="31" t="s">
        <v>1498</v>
      </c>
      <c r="F636" s="31">
        <v>2</v>
      </c>
      <c r="G636" s="14" t="str">
        <f>IF(F636*1=D636*1,"Quantité OK",IF(D636*1&lt;F636*1,"Ecart positif","Ecart négatif")&amp;" "&amp;IF(C636*1=E636*1,"","- Article déclassé"))</f>
        <v xml:space="preserve">Ecart négatif </v>
      </c>
      <c r="I636" s="18">
        <f>VLOOKUP('CODE A BARRE'!B1232,'COMPTAGE 2'!B:K,8,FALSE)</f>
        <v>0</v>
      </c>
      <c r="J636" s="9">
        <f>VLOOKUP('CODE A BARRE'!B1232,'COMPTAGE 2'!B:K,9,FALSE)</f>
        <v>0</v>
      </c>
      <c r="K636" s="18">
        <f>VLOOKUP('CODE A BARRE'!B1232,'COMPTAGE 2'!B:K,10,FALSE)</f>
        <v>0</v>
      </c>
      <c r="L636" s="10" t="e">
        <f>VLOOKUP(B636,'COMPTAGE 3'!B:M,11,FALSE)</f>
        <v>#N/A</v>
      </c>
      <c r="M636" s="20" t="e">
        <f>VLOOKUP(B636,'COMPTAGE 3'!B:M,12,FALSE)</f>
        <v>#N/A</v>
      </c>
    </row>
    <row r="637" spans="2:13" ht="20.100000000000001" customHeight="1" x14ac:dyDescent="0.25">
      <c r="B637" s="30" t="s">
        <v>1932</v>
      </c>
      <c r="C637" s="16" t="str">
        <f>IFERROR(VLOOKUP(B637,'BASE INCADEA'!A:D,2,FALSE),"Non référencé")</f>
        <v>040605</v>
      </c>
      <c r="D637" s="16" t="str">
        <f>IFERROR(VLOOKUP(C637,'BASE INCADEA'!B:E,2,FALSE),"Non référencé")</f>
        <v>4</v>
      </c>
      <c r="E637" s="31" t="s">
        <v>965</v>
      </c>
      <c r="F637" s="31">
        <v>12</v>
      </c>
      <c r="G637" s="14" t="str">
        <f>IF(F637*1=D637*1,"Quantité OK",IF(D637*1&lt;F637*1,"Ecart positif","Ecart négatif")&amp;" "&amp;IF(C637*1=E637*1,"","- Article déclassé"))</f>
        <v xml:space="preserve">Ecart positif </v>
      </c>
      <c r="I637" s="18">
        <f>VLOOKUP('CODE A BARRE'!B1685,'COMPTAGE 2'!B:K,8,FALSE)</f>
        <v>0</v>
      </c>
      <c r="J637" s="9">
        <f>VLOOKUP('CODE A BARRE'!B1685,'COMPTAGE 2'!B:K,9,FALSE)</f>
        <v>0</v>
      </c>
      <c r="K637" s="18">
        <f>VLOOKUP('CODE A BARRE'!B1685,'COMPTAGE 2'!B:K,10,FALSE)</f>
        <v>0</v>
      </c>
      <c r="L637" s="10" t="e">
        <f>VLOOKUP(B637,'COMPTAGE 3'!B:M,11,FALSE)</f>
        <v>#N/A</v>
      </c>
      <c r="M637" s="20" t="e">
        <f>VLOOKUP(B637,'COMPTAGE 3'!B:M,12,FALSE)</f>
        <v>#N/A</v>
      </c>
    </row>
    <row r="638" spans="2:13" ht="20.100000000000001" customHeight="1" x14ac:dyDescent="0.25">
      <c r="B638" s="30" t="s">
        <v>1934</v>
      </c>
      <c r="C638" s="16" t="str">
        <f>IFERROR(VLOOKUP(B638,'BASE INCADEA'!A:D,2,FALSE),"Non référencé")</f>
        <v>030201</v>
      </c>
      <c r="D638" s="16" t="str">
        <f>IFERROR(VLOOKUP(C638,'BASE INCADEA'!B:E,2,FALSE),"Non référencé")</f>
        <v>2</v>
      </c>
      <c r="E638" s="31" t="s">
        <v>1935</v>
      </c>
      <c r="F638" s="31">
        <v>2</v>
      </c>
      <c r="G638" s="14" t="str">
        <f>IF(F638*1=D638*1,"Quantité OK",IF(D638*1&lt;F638*1,"Ecart positif","Ecart négatif")&amp;" "&amp;IF(C638*1=E638*1,"","- Article déclassé"))</f>
        <v>Quantité OK</v>
      </c>
      <c r="I638" s="18">
        <f>VLOOKUP('CODE A BARRE'!B1105,'COMPTAGE 2'!B:K,8,FALSE)</f>
        <v>0</v>
      </c>
      <c r="J638" s="9">
        <f>VLOOKUP('CODE A BARRE'!B1105,'COMPTAGE 2'!B:K,9,FALSE)</f>
        <v>0</v>
      </c>
      <c r="K638" s="18">
        <f>VLOOKUP('CODE A BARRE'!B1105,'COMPTAGE 2'!B:K,10,FALSE)</f>
        <v>0</v>
      </c>
      <c r="L638" s="10" t="e">
        <f>VLOOKUP(B638,'COMPTAGE 3'!B:M,11,FALSE)</f>
        <v>#N/A</v>
      </c>
      <c r="M638" s="20" t="e">
        <f>VLOOKUP(B638,'COMPTAGE 3'!B:M,12,FALSE)</f>
        <v>#N/A</v>
      </c>
    </row>
    <row r="639" spans="2:13" ht="20.100000000000001" customHeight="1" x14ac:dyDescent="0.25">
      <c r="B639" s="30" t="s">
        <v>1937</v>
      </c>
      <c r="C639" s="16" t="str">
        <f>IFERROR(VLOOKUP(B639,'BASE INCADEA'!A:D,2,FALSE),"Non référencé")</f>
        <v>041404</v>
      </c>
      <c r="D639" s="16" t="str">
        <f>IFERROR(VLOOKUP(C639,'BASE INCADEA'!B:E,2,FALSE),"Non référencé")</f>
        <v>80</v>
      </c>
      <c r="E639" s="31" t="s">
        <v>1501</v>
      </c>
      <c r="F639" s="31">
        <v>2</v>
      </c>
      <c r="G639" s="14" t="str">
        <f>IF(F639*1=D639*1,"Quantité OK",IF(D639*1&lt;F639*1,"Ecart positif","Ecart négatif")&amp;" "&amp;IF(C639*1=E639*1,"","- Article déclassé"))</f>
        <v xml:space="preserve">Ecart négatif </v>
      </c>
      <c r="I639" s="18">
        <f>VLOOKUP('CODE A BARRE'!B1842,'COMPTAGE 2'!B:K,8,FALSE)</f>
        <v>0</v>
      </c>
      <c r="J639" s="9">
        <f>VLOOKUP('CODE A BARRE'!B1842,'COMPTAGE 2'!B:K,9,FALSE)</f>
        <v>0</v>
      </c>
      <c r="K639" s="18">
        <f>VLOOKUP('CODE A BARRE'!B1842,'COMPTAGE 2'!B:K,10,FALSE)</f>
        <v>0</v>
      </c>
      <c r="L639" s="10" t="e">
        <f>VLOOKUP(B639,'COMPTAGE 3'!B:M,11,FALSE)</f>
        <v>#N/A</v>
      </c>
      <c r="M639" s="20" t="e">
        <f>VLOOKUP(B639,'COMPTAGE 3'!B:M,12,FALSE)</f>
        <v>#N/A</v>
      </c>
    </row>
    <row r="640" spans="2:13" ht="20.100000000000001" customHeight="1" x14ac:dyDescent="0.25">
      <c r="B640" s="30" t="s">
        <v>1939</v>
      </c>
      <c r="C640" s="16" t="str">
        <f>IFERROR(VLOOKUP(B640,'BASE INCADEA'!A:D,2,FALSE),"Non référencé")</f>
        <v>010503</v>
      </c>
      <c r="D640" s="16" t="str">
        <f>IFERROR(VLOOKUP(C640,'BASE INCADEA'!B:E,2,FALSE),"Non référencé")</f>
        <v>1</v>
      </c>
      <c r="E640" s="31" t="s">
        <v>957</v>
      </c>
      <c r="F640" s="31">
        <v>2</v>
      </c>
      <c r="G640" s="14" t="str">
        <f>IF(F640*1=D640*1,"Quantité OK",IF(D640*1&lt;F640*1,"Ecart positif","Ecart négatif")&amp;" "&amp;IF(C640*1=E640*1,"","- Article déclassé"))</f>
        <v xml:space="preserve">Ecart positif </v>
      </c>
      <c r="I640" s="18" t="str">
        <f>VLOOKUP('CODE A BARRE'!B102,'COMPTAGE 2'!B:K,8,FALSE)</f>
        <v>021004</v>
      </c>
      <c r="J640" s="9">
        <f>VLOOKUP('CODE A BARRE'!B102,'COMPTAGE 2'!B:K,9,FALSE)</f>
        <v>0</v>
      </c>
      <c r="K640" s="18" t="str">
        <f>VLOOKUP('CODE A BARRE'!B102,'COMPTAGE 2'!B:K,10,FALSE)</f>
        <v xml:space="preserve">Ecart négatif </v>
      </c>
      <c r="L640" s="10" t="e">
        <f>VLOOKUP(B640,'COMPTAGE 3'!B:M,11,FALSE)</f>
        <v>#N/A</v>
      </c>
      <c r="M640" s="20" t="e">
        <f>VLOOKUP(B640,'COMPTAGE 3'!B:M,12,FALSE)</f>
        <v>#N/A</v>
      </c>
    </row>
    <row r="641" spans="2:13" ht="20.100000000000001" customHeight="1" x14ac:dyDescent="0.25">
      <c r="B641" s="30" t="s">
        <v>1941</v>
      </c>
      <c r="C641" s="16" t="str">
        <f>IFERROR(VLOOKUP(B641,'BASE INCADEA'!A:D,2,FALSE),"Non référencé")</f>
        <v>016406</v>
      </c>
      <c r="D641" s="16" t="str">
        <f>IFERROR(VLOOKUP(C641,'BASE INCADEA'!B:E,2,FALSE),"Non référencé")</f>
        <v>1</v>
      </c>
      <c r="E641" s="31" t="s">
        <v>506</v>
      </c>
      <c r="F641" s="31">
        <v>5</v>
      </c>
      <c r="G641" s="14" t="str">
        <f>IF(F641*1=D641*1,"Quantité OK",IF(D641*1&lt;F641*1,"Ecart positif","Ecart négatif")&amp;" "&amp;IF(C641*1=E641*1,"","- Article déclassé"))</f>
        <v xml:space="preserve">Ecart positif </v>
      </c>
      <c r="I641" s="18" t="str">
        <f>VLOOKUP('CODE A BARRE'!B538,'COMPTAGE 2'!B:K,8,FALSE)</f>
        <v/>
      </c>
      <c r="J641" s="9">
        <f>VLOOKUP('CODE A BARRE'!B538,'COMPTAGE 2'!B:K,9,FALSE)</f>
        <v>0</v>
      </c>
      <c r="K641" s="18" t="e">
        <f>VLOOKUP('CODE A BARRE'!B538,'COMPTAGE 2'!B:K,10,FALSE)</f>
        <v>#VALUE!</v>
      </c>
      <c r="L641" s="10" t="e">
        <f>VLOOKUP(B641,'COMPTAGE 3'!B:M,11,FALSE)</f>
        <v>#N/A</v>
      </c>
      <c r="M641" s="20" t="e">
        <f>VLOOKUP(B641,'COMPTAGE 3'!B:M,12,FALSE)</f>
        <v>#N/A</v>
      </c>
    </row>
    <row r="642" spans="2:13" ht="20.100000000000001" customHeight="1" x14ac:dyDescent="0.25">
      <c r="B642" s="30" t="s">
        <v>1943</v>
      </c>
      <c r="C642" s="16" t="str">
        <f>IFERROR(VLOOKUP(B642,'BASE INCADEA'!A:D,2,FALSE),"Non référencé")</f>
        <v>010104</v>
      </c>
      <c r="D642" s="16" t="str">
        <f>IFERROR(VLOOKUP(C642,'BASE INCADEA'!B:E,2,FALSE),"Non référencé")</f>
        <v>2</v>
      </c>
      <c r="E642" s="31" t="s">
        <v>203</v>
      </c>
      <c r="F642" s="31">
        <v>3</v>
      </c>
      <c r="G642" s="14" t="str">
        <f>IF(F642*1=D642*1,"Quantité OK",IF(D642*1&lt;F642*1,"Ecart positif","Ecart négatif")&amp;" "&amp;IF(C642*1=E642*1,"","- Article déclassé"))</f>
        <v xml:space="preserve">Ecart positif </v>
      </c>
      <c r="I642" s="18" t="str">
        <f>VLOOKUP('CODE A BARRE'!B19,'COMPTAGE 2'!B:K,8,FALSE)</f>
        <v>033903</v>
      </c>
      <c r="J642" s="9">
        <f>VLOOKUP('CODE A BARRE'!B19,'COMPTAGE 2'!B:K,9,FALSE)</f>
        <v>0</v>
      </c>
      <c r="K642" s="18" t="str">
        <f>VLOOKUP('CODE A BARRE'!B19,'COMPTAGE 2'!B:K,10,FALSE)</f>
        <v xml:space="preserve">Ecart négatif </v>
      </c>
      <c r="L642" s="10" t="e">
        <f>VLOOKUP(B642,'COMPTAGE 3'!B:M,11,FALSE)</f>
        <v>#N/A</v>
      </c>
      <c r="M642" s="20" t="e">
        <f>VLOOKUP(B642,'COMPTAGE 3'!B:M,12,FALSE)</f>
        <v>#N/A</v>
      </c>
    </row>
    <row r="643" spans="2:13" ht="20.100000000000001" customHeight="1" x14ac:dyDescent="0.25">
      <c r="B643" s="30" t="s">
        <v>1945</v>
      </c>
      <c r="C643" s="16" t="str">
        <f>IFERROR(VLOOKUP(B643,'BASE INCADEA'!A:D,2,FALSE),"Non référencé")</f>
        <v>031204</v>
      </c>
      <c r="D643" s="16" t="str">
        <f>IFERROR(VLOOKUP(C643,'BASE INCADEA'!B:E,2,FALSE),"Non référencé")</f>
        <v>6</v>
      </c>
      <c r="E643" s="31" t="s">
        <v>1752</v>
      </c>
      <c r="F643" s="31">
        <v>2</v>
      </c>
      <c r="G643" s="14" t="str">
        <f>IF(F643*1=D643*1,"Quantité OK",IF(D643*1&lt;F643*1,"Ecart positif","Ecart négatif")&amp;" "&amp;IF(C643*1=E643*1,"","- Article déclassé"))</f>
        <v xml:space="preserve">Ecart négatif </v>
      </c>
      <c r="I643" s="18">
        <f>VLOOKUP('CODE A BARRE'!B1327,'COMPTAGE 2'!B:K,8,FALSE)</f>
        <v>0</v>
      </c>
      <c r="J643" s="9">
        <f>VLOOKUP('CODE A BARRE'!B1327,'COMPTAGE 2'!B:K,9,FALSE)</f>
        <v>0</v>
      </c>
      <c r="K643" s="18">
        <f>VLOOKUP('CODE A BARRE'!B1327,'COMPTAGE 2'!B:K,10,FALSE)</f>
        <v>0</v>
      </c>
      <c r="L643" s="10" t="e">
        <f>VLOOKUP(B643,'COMPTAGE 3'!B:M,11,FALSE)</f>
        <v>#N/A</v>
      </c>
      <c r="M643" s="20" t="e">
        <f>VLOOKUP(B643,'COMPTAGE 3'!B:M,12,FALSE)</f>
        <v>#N/A</v>
      </c>
    </row>
    <row r="644" spans="2:13" ht="20.100000000000001" customHeight="1" x14ac:dyDescent="0.25">
      <c r="B644" s="30" t="s">
        <v>1946</v>
      </c>
      <c r="C644" s="16" t="str">
        <f>IFERROR(VLOOKUP(B644,'BASE INCADEA'!A:D,2,FALSE),"Non référencé")</f>
        <v>010505</v>
      </c>
      <c r="D644" s="16" t="str">
        <f>IFERROR(VLOOKUP(C644,'BASE INCADEA'!B:E,2,FALSE),"Non référencé")</f>
        <v>3</v>
      </c>
      <c r="E644" s="31" t="s">
        <v>790</v>
      </c>
      <c r="F644" s="31">
        <v>2</v>
      </c>
      <c r="G644" s="14" t="str">
        <f>IF(F644*1=D644*1,"Quantité OK",IF(D644*1&lt;F644*1,"Ecart positif","Ecart négatif")&amp;" "&amp;IF(C644*1=E644*1,"","- Article déclassé"))</f>
        <v xml:space="preserve">Ecart négatif </v>
      </c>
      <c r="I644" s="18" t="str">
        <f>VLOOKUP('CODE A BARRE'!B118,'COMPTAGE 2'!B:K,8,FALSE)</f>
        <v>011102</v>
      </c>
      <c r="J644" s="9">
        <f>VLOOKUP('CODE A BARRE'!B118,'COMPTAGE 2'!B:K,9,FALSE)</f>
        <v>0</v>
      </c>
      <c r="K644" s="18" t="str">
        <f>VLOOKUP('CODE A BARRE'!B118,'COMPTAGE 2'!B:K,10,FALSE)</f>
        <v xml:space="preserve">Ecart négatif </v>
      </c>
      <c r="L644" s="10" t="e">
        <f>VLOOKUP(B644,'COMPTAGE 3'!B:M,11,FALSE)</f>
        <v>#N/A</v>
      </c>
      <c r="M644" s="20" t="e">
        <f>VLOOKUP(B644,'COMPTAGE 3'!B:M,12,FALSE)</f>
        <v>#N/A</v>
      </c>
    </row>
    <row r="645" spans="2:13" ht="20.100000000000001" customHeight="1" x14ac:dyDescent="0.25">
      <c r="B645" s="30" t="s">
        <v>6162</v>
      </c>
      <c r="C645" s="16" t="str">
        <f>IFERROR(VLOOKUP(B645,'BASE INCADEA'!A:D,2,FALSE),"Non référencé")</f>
        <v>Non référencé</v>
      </c>
      <c r="D645" s="16" t="str">
        <f>IFERROR(VLOOKUP(C645,'BASE INCADEA'!B:E,2,FALSE),"Non référencé")</f>
        <v>Non référencé</v>
      </c>
      <c r="E645" s="31" t="s">
        <v>6250</v>
      </c>
      <c r="F645" s="31">
        <v>2</v>
      </c>
      <c r="G645" s="14" t="e">
        <f>IF(F645*1=D645*1,"Quantité OK",IF(D645*1&lt;F645*1,"Ecart positif","Ecart négatif")&amp;" "&amp;IF(C645*1=E645*1,"","- Article déclassé"))</f>
        <v>#VALUE!</v>
      </c>
      <c r="I645" s="18">
        <f>VLOOKUP('CODE A BARRE'!B676,'COMPTAGE 2'!B:K,8,FALSE)</f>
        <v>0</v>
      </c>
      <c r="J645" s="9">
        <f>VLOOKUP('CODE A BARRE'!B676,'COMPTAGE 2'!B:K,9,FALSE)</f>
        <v>0</v>
      </c>
      <c r="K645" s="18">
        <f>VLOOKUP('CODE A BARRE'!B676,'COMPTAGE 2'!B:K,10,FALSE)</f>
        <v>0</v>
      </c>
      <c r="L645" s="10" t="e">
        <f>VLOOKUP(B645,'COMPTAGE 3'!B:M,11,FALSE)</f>
        <v>#N/A</v>
      </c>
      <c r="M645" s="20" t="e">
        <f>VLOOKUP(B645,'COMPTAGE 3'!B:M,12,FALSE)</f>
        <v>#N/A</v>
      </c>
    </row>
    <row r="646" spans="2:13" ht="20.100000000000001" customHeight="1" x14ac:dyDescent="0.25">
      <c r="B646" s="30" t="s">
        <v>159</v>
      </c>
      <c r="C646" s="16" t="str">
        <f>IFERROR(VLOOKUP(B646,'BASE INCADEA'!A:D,2,FALSE),"Non référencé")</f>
        <v>014806</v>
      </c>
      <c r="D646" s="16" t="str">
        <f>IFERROR(VLOOKUP(C646,'BASE INCADEA'!B:E,2,FALSE),"Non référencé")</f>
        <v>3</v>
      </c>
      <c r="E646" s="31" t="s">
        <v>160</v>
      </c>
      <c r="F646" s="31">
        <v>3</v>
      </c>
      <c r="G646" s="14" t="str">
        <f>IF(F646*1=D646*1,"Quantité OK",IF(D646*1&lt;F646*1,"Ecart positif","Ecart négatif")&amp;" "&amp;IF(C646*1=E646*1,"","- Article déclassé"))</f>
        <v>Quantité OK</v>
      </c>
      <c r="I646" s="18" t="str">
        <f>VLOOKUP('CODE A BARRE'!B328,'COMPTAGE 2'!B:K,8,FALSE)</f>
        <v/>
      </c>
      <c r="J646" s="9">
        <f>VLOOKUP('CODE A BARRE'!B328,'COMPTAGE 2'!B:K,9,FALSE)</f>
        <v>0</v>
      </c>
      <c r="K646" s="18" t="e">
        <f>VLOOKUP('CODE A BARRE'!B328,'COMPTAGE 2'!B:K,10,FALSE)</f>
        <v>#VALUE!</v>
      </c>
      <c r="L646" s="10" t="e">
        <f>VLOOKUP(B646,'COMPTAGE 3'!B:M,11,FALSE)</f>
        <v>#N/A</v>
      </c>
      <c r="M646" s="20" t="e">
        <f>VLOOKUP(B646,'COMPTAGE 3'!B:M,12,FALSE)</f>
        <v>#N/A</v>
      </c>
    </row>
    <row r="647" spans="2:13" ht="20.100000000000001" customHeight="1" x14ac:dyDescent="0.25">
      <c r="B647" s="30" t="s">
        <v>165</v>
      </c>
      <c r="C647" s="16" t="str">
        <f>IFERROR(VLOOKUP(B647,'BASE INCADEA'!A:D,2,FALSE),"Non référencé")</f>
        <v>020206</v>
      </c>
      <c r="D647" s="16" t="str">
        <f>IFERROR(VLOOKUP(C647,'BASE INCADEA'!B:E,2,FALSE),"Non référencé")</f>
        <v>56</v>
      </c>
      <c r="E647" s="31" t="s">
        <v>239</v>
      </c>
      <c r="F647" s="31">
        <v>56</v>
      </c>
      <c r="G647" s="14" t="str">
        <f>IF(F647*1=D647*1,"Quantité OK",IF(D647*1&lt;F647*1,"Ecart positif","Ecart négatif")&amp;" "&amp;IF(C647*1=E647*1,"","- Article déclassé"))</f>
        <v>Quantité OK</v>
      </c>
      <c r="I647" s="18" t="str">
        <f>VLOOKUP('CODE A BARRE'!B605,'COMPTAGE 2'!B:K,8,FALSE)</f>
        <v/>
      </c>
      <c r="J647" s="9">
        <f>VLOOKUP('CODE A BARRE'!B605,'COMPTAGE 2'!B:K,9,FALSE)</f>
        <v>0</v>
      </c>
      <c r="K647" s="18" t="e">
        <f>VLOOKUP('CODE A BARRE'!B605,'COMPTAGE 2'!B:K,10,FALSE)</f>
        <v>#VALUE!</v>
      </c>
      <c r="L647" s="10" t="e">
        <f>VLOOKUP(B647,'COMPTAGE 3'!B:M,11,FALSE)</f>
        <v>#N/A</v>
      </c>
      <c r="M647" s="20" t="e">
        <f>VLOOKUP(B647,'COMPTAGE 3'!B:M,12,FALSE)</f>
        <v>#N/A</v>
      </c>
    </row>
    <row r="648" spans="2:13" ht="20.100000000000001" customHeight="1" x14ac:dyDescent="0.25">
      <c r="B648" s="30" t="s">
        <v>1955</v>
      </c>
      <c r="C648" s="16" t="str">
        <f>IFERROR(VLOOKUP(B648,'BASE INCADEA'!A:D,2,FALSE),"Non référencé")</f>
        <v>025402</v>
      </c>
      <c r="D648" s="16" t="str">
        <f>IFERROR(VLOOKUP(C648,'BASE INCADEA'!B:E,2,FALSE),"Non référencé")</f>
        <v>2</v>
      </c>
      <c r="E648" s="31" t="s">
        <v>1956</v>
      </c>
      <c r="F648" s="31">
        <v>1</v>
      </c>
      <c r="G648" s="14" t="str">
        <f>IF(F648*1=D648*1,"Quantité OK",IF(D648*1&lt;F648*1,"Ecart positif","Ecart négatif")&amp;" "&amp;IF(C648*1=E648*1,"","- Article déclassé"))</f>
        <v xml:space="preserve">Ecart négatif </v>
      </c>
      <c r="I648" s="18">
        <f>VLOOKUP('CODE A BARRE'!B1011,'COMPTAGE 2'!B:K,8,FALSE)</f>
        <v>0</v>
      </c>
      <c r="J648" s="9">
        <f>VLOOKUP('CODE A BARRE'!B1011,'COMPTAGE 2'!B:K,9,FALSE)</f>
        <v>0</v>
      </c>
      <c r="K648" s="18">
        <f>VLOOKUP('CODE A BARRE'!B1011,'COMPTAGE 2'!B:K,10,FALSE)</f>
        <v>0</v>
      </c>
      <c r="L648" s="10" t="e">
        <f>VLOOKUP(B648,'COMPTAGE 3'!B:M,11,FALSE)</f>
        <v>#N/A</v>
      </c>
      <c r="M648" s="20" t="e">
        <f>VLOOKUP(B648,'COMPTAGE 3'!B:M,12,FALSE)</f>
        <v>#N/A</v>
      </c>
    </row>
    <row r="649" spans="2:13" ht="20.100000000000001" customHeight="1" x14ac:dyDescent="0.25">
      <c r="B649" s="30" t="s">
        <v>1958</v>
      </c>
      <c r="C649" s="16" t="str">
        <f>IFERROR(VLOOKUP(B649,'BASE INCADEA'!A:D,2,FALSE),"Non référencé")</f>
        <v>010504</v>
      </c>
      <c r="D649" s="16" t="str">
        <f>IFERROR(VLOOKUP(C649,'BASE INCADEA'!B:E,2,FALSE),"Non référencé")</f>
        <v>3</v>
      </c>
      <c r="E649" s="31" t="s">
        <v>899</v>
      </c>
      <c r="F649" s="31">
        <v>2</v>
      </c>
      <c r="G649" s="14" t="str">
        <f>IF(F649*1=D649*1,"Quantité OK",IF(D649*1&lt;F649*1,"Ecart positif","Ecart négatif")&amp;" "&amp;IF(C649*1=E649*1,"","- Article déclassé"))</f>
        <v xml:space="preserve">Ecart négatif </v>
      </c>
      <c r="I649" s="18" t="str">
        <f>VLOOKUP('CODE A BARRE'!B112,'COMPTAGE 2'!B:K,8,FALSE)</f>
        <v>Non référencé</v>
      </c>
      <c r="J649" s="9">
        <f>VLOOKUP('CODE A BARRE'!B112,'COMPTAGE 2'!B:K,9,FALSE)</f>
        <v>0</v>
      </c>
      <c r="K649" s="18" t="e">
        <f>VLOOKUP('CODE A BARRE'!B112,'COMPTAGE 2'!B:K,10,FALSE)</f>
        <v>#VALUE!</v>
      </c>
      <c r="L649" s="10" t="e">
        <f>VLOOKUP(B649,'COMPTAGE 3'!B:M,11,FALSE)</f>
        <v>#N/A</v>
      </c>
      <c r="M649" s="20" t="e">
        <f>VLOOKUP(B649,'COMPTAGE 3'!B:M,12,FALSE)</f>
        <v>#N/A</v>
      </c>
    </row>
    <row r="650" spans="2:13" ht="20.100000000000001" customHeight="1" x14ac:dyDescent="0.25">
      <c r="B650" s="30" t="s">
        <v>1962</v>
      </c>
      <c r="C650" s="16" t="str">
        <f>IFERROR(VLOOKUP(B650,'BASE INCADEA'!A:D,2,FALSE),"Non référencé")</f>
        <v>010701</v>
      </c>
      <c r="D650" s="16" t="str">
        <f>IFERROR(VLOOKUP(C650,'BASE INCADEA'!B:E,2,FALSE),"Non référencé")</f>
        <v>2</v>
      </c>
      <c r="E650" s="31" t="s">
        <v>1727</v>
      </c>
      <c r="F650" s="31">
        <v>5</v>
      </c>
      <c r="G650" s="14" t="str">
        <f>IF(F650*1=D650*1,"Quantité OK",IF(D650*1&lt;F650*1,"Ecart positif","Ecart négatif")&amp;" "&amp;IF(C650*1=E650*1,"","- Article déclassé"))</f>
        <v xml:space="preserve">Ecart positif </v>
      </c>
      <c r="I650" s="18" t="str">
        <f>VLOOKUP('CODE A BARRE'!B139,'COMPTAGE 2'!B:K,8,FALSE)</f>
        <v/>
      </c>
      <c r="J650" s="9">
        <f>VLOOKUP('CODE A BARRE'!B139,'COMPTAGE 2'!B:K,9,FALSE)</f>
        <v>0</v>
      </c>
      <c r="K650" s="18" t="e">
        <f>VLOOKUP('CODE A BARRE'!B139,'COMPTAGE 2'!B:K,10,FALSE)</f>
        <v>#VALUE!</v>
      </c>
      <c r="L650" s="10" t="e">
        <f>VLOOKUP(B650,'COMPTAGE 3'!B:M,11,FALSE)</f>
        <v>#N/A</v>
      </c>
      <c r="M650" s="20" t="e">
        <f>VLOOKUP(B650,'COMPTAGE 3'!B:M,12,FALSE)</f>
        <v>#N/A</v>
      </c>
    </row>
    <row r="651" spans="2:13" ht="20.100000000000001" customHeight="1" x14ac:dyDescent="0.25">
      <c r="B651" s="30" t="s">
        <v>1964</v>
      </c>
      <c r="C651" s="16" t="str">
        <f>IFERROR(VLOOKUP(B651,'BASE INCADEA'!A:D,2,FALSE),"Non référencé")</f>
        <v>016405</v>
      </c>
      <c r="D651" s="16" t="str">
        <f>IFERROR(VLOOKUP(C651,'BASE INCADEA'!B:E,2,FALSE),"Non référencé")</f>
        <v>2</v>
      </c>
      <c r="E651" s="31" t="s">
        <v>608</v>
      </c>
      <c r="F651" s="31">
        <v>3</v>
      </c>
      <c r="G651" s="14" t="str">
        <f>IF(F651*1=D651*1,"Quantité OK",IF(D651*1&lt;F651*1,"Ecart positif","Ecart négatif")&amp;" "&amp;IF(C651*1=E651*1,"","- Article déclassé"))</f>
        <v xml:space="preserve">Ecart positif </v>
      </c>
      <c r="I651" s="18" t="str">
        <f>VLOOKUP('CODE A BARRE'!B531,'COMPTAGE 2'!B:K,8,FALSE)</f>
        <v/>
      </c>
      <c r="J651" s="9">
        <f>VLOOKUP('CODE A BARRE'!B531,'COMPTAGE 2'!B:K,9,FALSE)</f>
        <v>0</v>
      </c>
      <c r="K651" s="18" t="e">
        <f>VLOOKUP('CODE A BARRE'!B531,'COMPTAGE 2'!B:K,10,FALSE)</f>
        <v>#VALUE!</v>
      </c>
      <c r="L651" s="10" t="e">
        <f>VLOOKUP(B651,'COMPTAGE 3'!B:M,11,FALSE)</f>
        <v>#N/A</v>
      </c>
      <c r="M651" s="20" t="e">
        <f>VLOOKUP(B651,'COMPTAGE 3'!B:M,12,FALSE)</f>
        <v>#N/A</v>
      </c>
    </row>
    <row r="652" spans="2:13" ht="20.100000000000001" customHeight="1" x14ac:dyDescent="0.25">
      <c r="B652" s="30" t="s">
        <v>1966</v>
      </c>
      <c r="C652" s="16" t="str">
        <f>IFERROR(VLOOKUP(B652,'BASE INCADEA'!A:D,2,FALSE),"Non référencé")</f>
        <v>041202</v>
      </c>
      <c r="D652" s="16" t="str">
        <f>IFERROR(VLOOKUP(C652,'BASE INCADEA'!B:E,2,FALSE),"Non référencé")</f>
        <v>1</v>
      </c>
      <c r="E652" s="31" t="s">
        <v>269</v>
      </c>
      <c r="F652" s="31">
        <v>3</v>
      </c>
      <c r="G652" s="14" t="str">
        <f>IF(F652*1=D652*1,"Quantité OK",IF(D652*1&lt;F652*1,"Ecart positif","Ecart négatif")&amp;" "&amp;IF(C652*1=E652*1,"","- Article déclassé"))</f>
        <v xml:space="preserve">Ecart positif </v>
      </c>
      <c r="I652" s="18">
        <f>VLOOKUP('CODE A BARRE'!B1780,'COMPTAGE 2'!B:K,8,FALSE)</f>
        <v>0</v>
      </c>
      <c r="J652" s="9">
        <f>VLOOKUP('CODE A BARRE'!B1780,'COMPTAGE 2'!B:K,9,FALSE)</f>
        <v>0</v>
      </c>
      <c r="K652" s="18">
        <f>VLOOKUP('CODE A BARRE'!B1780,'COMPTAGE 2'!B:K,10,FALSE)</f>
        <v>0</v>
      </c>
      <c r="L652" s="10" t="e">
        <f>VLOOKUP(B652,'COMPTAGE 3'!B:M,11,FALSE)</f>
        <v>#N/A</v>
      </c>
      <c r="M652" s="20" t="e">
        <f>VLOOKUP(B652,'COMPTAGE 3'!B:M,12,FALSE)</f>
        <v>#N/A</v>
      </c>
    </row>
    <row r="653" spans="2:13" ht="20.100000000000001" customHeight="1" x14ac:dyDescent="0.25">
      <c r="B653" s="30" t="s">
        <v>169</v>
      </c>
      <c r="C653" s="16" t="str">
        <f>IFERROR(VLOOKUP(B653,'BASE INCADEA'!A:D,2,FALSE),"Non référencé")</f>
        <v>010103</v>
      </c>
      <c r="D653" s="16" t="str">
        <f>IFERROR(VLOOKUP(C653,'BASE INCADEA'!B:E,2,FALSE),"Non référencé")</f>
        <v>12</v>
      </c>
      <c r="E653" s="31" t="s">
        <v>170</v>
      </c>
      <c r="F653" s="31">
        <v>12</v>
      </c>
      <c r="G653" s="14" t="str">
        <f>IF(F653*1=D653*1,"Quantité OK",IF(D653*1&lt;F653*1,"Ecart positif","Ecart négatif")&amp;" "&amp;IF(C653*1=E653*1,"","- Article déclassé"))</f>
        <v>Quantité OK</v>
      </c>
      <c r="I653" s="18" t="str">
        <f>VLOOKUP('CODE A BARRE'!B15,'COMPTAGE 2'!B:K,8,FALSE)</f>
        <v>014806</v>
      </c>
      <c r="J653" s="9">
        <f>VLOOKUP('CODE A BARRE'!B15,'COMPTAGE 2'!B:K,9,FALSE)</f>
        <v>0</v>
      </c>
      <c r="K653" s="18" t="str">
        <f>VLOOKUP('CODE A BARRE'!B15,'COMPTAGE 2'!B:K,10,FALSE)</f>
        <v xml:space="preserve">Ecart négatif </v>
      </c>
      <c r="L653" s="10" t="e">
        <f>VLOOKUP(B653,'COMPTAGE 3'!B:M,11,FALSE)</f>
        <v>#N/A</v>
      </c>
      <c r="M653" s="20" t="e">
        <f>VLOOKUP(B653,'COMPTAGE 3'!B:M,12,FALSE)</f>
        <v>#N/A</v>
      </c>
    </row>
    <row r="654" spans="2:13" ht="20.100000000000001" customHeight="1" x14ac:dyDescent="0.25">
      <c r="B654" s="30" t="s">
        <v>1968</v>
      </c>
      <c r="C654" s="16" t="str">
        <f>IFERROR(VLOOKUP(B654,'BASE INCADEA'!A:D,2,FALSE),"Non référencé")</f>
        <v>010303</v>
      </c>
      <c r="D654" s="16" t="str">
        <f>IFERROR(VLOOKUP(C654,'BASE INCADEA'!B:E,2,FALSE),"Non référencé")</f>
        <v>3</v>
      </c>
      <c r="E654" s="31" t="s">
        <v>984</v>
      </c>
      <c r="F654" s="31">
        <v>1</v>
      </c>
      <c r="G654" s="14" t="str">
        <f>IF(F654*1=D654*1,"Quantité OK",IF(D654*1&lt;F654*1,"Ecart positif","Ecart négatif")&amp;" "&amp;IF(C654*1=E654*1,"","- Article déclassé"))</f>
        <v xml:space="preserve">Ecart négatif </v>
      </c>
      <c r="I654" s="18" t="str">
        <f>VLOOKUP('CODE A BARRE'!B61,'COMPTAGE 2'!B:K,8,FALSE)</f>
        <v>044505</v>
      </c>
      <c r="J654" s="9">
        <f>VLOOKUP('CODE A BARRE'!B61,'COMPTAGE 2'!B:K,9,FALSE)</f>
        <v>0</v>
      </c>
      <c r="K654" s="18" t="str">
        <f>VLOOKUP('CODE A BARRE'!B61,'COMPTAGE 2'!B:K,10,FALSE)</f>
        <v xml:space="preserve">Ecart négatif </v>
      </c>
      <c r="L654" s="10" t="e">
        <f>VLOOKUP(B654,'COMPTAGE 3'!B:M,11,FALSE)</f>
        <v>#N/A</v>
      </c>
      <c r="M654" s="20" t="e">
        <f>VLOOKUP(B654,'COMPTAGE 3'!B:M,12,FALSE)</f>
        <v>#N/A</v>
      </c>
    </row>
    <row r="655" spans="2:13" ht="20.100000000000001" customHeight="1" x14ac:dyDescent="0.25">
      <c r="B655" s="30" t="s">
        <v>1970</v>
      </c>
      <c r="C655" s="16" t="str">
        <f>IFERROR(VLOOKUP(B655,'BASE INCADEA'!A:D,2,FALSE),"Non référencé")</f>
        <v>010306</v>
      </c>
      <c r="D655" s="16" t="str">
        <f>IFERROR(VLOOKUP(C655,'BASE INCADEA'!B:E,2,FALSE),"Non référencé")</f>
        <v>1</v>
      </c>
      <c r="E655" s="31" t="s">
        <v>301</v>
      </c>
      <c r="F655" s="31">
        <v>2</v>
      </c>
      <c r="G655" s="14" t="str">
        <f>IF(F655*1=D655*1,"Quantité OK",IF(D655*1&lt;F655*1,"Ecart positif","Ecart négatif")&amp;" "&amp;IF(C655*1=E655*1,"","- Article déclassé"))</f>
        <v xml:space="preserve">Ecart positif </v>
      </c>
      <c r="I655" s="18" t="str">
        <f>VLOOKUP('CODE A BARRE'!B83,'COMPTAGE 2'!B:K,8,FALSE)</f>
        <v>016405</v>
      </c>
      <c r="J655" s="9">
        <f>VLOOKUP('CODE A BARRE'!B83,'COMPTAGE 2'!B:K,9,FALSE)</f>
        <v>0</v>
      </c>
      <c r="K655" s="18" t="str">
        <f>VLOOKUP('CODE A BARRE'!B83,'COMPTAGE 2'!B:K,10,FALSE)</f>
        <v xml:space="preserve">Ecart négatif </v>
      </c>
      <c r="L655" s="10" t="e">
        <f>VLOOKUP(B655,'COMPTAGE 3'!B:M,11,FALSE)</f>
        <v>#N/A</v>
      </c>
      <c r="M655" s="20" t="e">
        <f>VLOOKUP(B655,'COMPTAGE 3'!B:M,12,FALSE)</f>
        <v>#N/A</v>
      </c>
    </row>
    <row r="656" spans="2:13" ht="20.100000000000001" customHeight="1" x14ac:dyDescent="0.25">
      <c r="B656" s="30" t="s">
        <v>172</v>
      </c>
      <c r="C656" s="16" t="str">
        <f>IFERROR(VLOOKUP(B656,'BASE INCADEA'!A:D,2,FALSE),"Non référencé")</f>
        <v>045503</v>
      </c>
      <c r="D656" s="16" t="str">
        <f>IFERROR(VLOOKUP(C656,'BASE INCADEA'!B:E,2,FALSE),"Non référencé")</f>
        <v>9</v>
      </c>
      <c r="E656" s="31" t="s">
        <v>173</v>
      </c>
      <c r="F656" s="31">
        <v>9</v>
      </c>
      <c r="G656" s="14" t="str">
        <f>IF(F656*1=D656*1,"Quantité OK",IF(D656*1&lt;F656*1,"Ecart positif","Ecart négatif")&amp;" "&amp;IF(C656*1=E656*1,"","- Article déclassé"))</f>
        <v>Quantité OK</v>
      </c>
      <c r="I656" s="18">
        <f>VLOOKUP('CODE A BARRE'!B2083,'COMPTAGE 2'!B:K,8,FALSE)</f>
        <v>0</v>
      </c>
      <c r="J656" s="9">
        <f>VLOOKUP('CODE A BARRE'!B2083,'COMPTAGE 2'!B:K,9,FALSE)</f>
        <v>0</v>
      </c>
      <c r="K656" s="18">
        <f>VLOOKUP('CODE A BARRE'!B2083,'COMPTAGE 2'!B:K,10,FALSE)</f>
        <v>0</v>
      </c>
      <c r="L656" s="10" t="e">
        <f>VLOOKUP(B656,'COMPTAGE 3'!B:M,11,FALSE)</f>
        <v>#N/A</v>
      </c>
      <c r="M656" s="20" t="e">
        <f>VLOOKUP(B656,'COMPTAGE 3'!B:M,12,FALSE)</f>
        <v>#N/A</v>
      </c>
    </row>
    <row r="657" spans="2:13" ht="20.100000000000001" customHeight="1" x14ac:dyDescent="0.25">
      <c r="B657" s="30" t="s">
        <v>1972</v>
      </c>
      <c r="C657" s="16" t="str">
        <f>IFERROR(VLOOKUP(B657,'BASE INCADEA'!A:D,2,FALSE),"Non référencé")</f>
        <v>044105</v>
      </c>
      <c r="D657" s="16" t="str">
        <f>IFERROR(VLOOKUP(C657,'BASE INCADEA'!B:E,2,FALSE),"Non référencé")</f>
        <v>1</v>
      </c>
      <c r="E657" s="31" t="s">
        <v>1973</v>
      </c>
      <c r="F657" s="31">
        <v>1</v>
      </c>
      <c r="G657" s="14" t="str">
        <f>IF(F657*1=D657*1,"Quantité OK",IF(D657*1&lt;F657*1,"Ecart positif","Ecart négatif")&amp;" "&amp;IF(C657*1=E657*1,"","- Article déclassé"))</f>
        <v>Quantité OK</v>
      </c>
      <c r="I657" s="18">
        <f>VLOOKUP('CODE A BARRE'!B1942,'COMPTAGE 2'!B:K,8,FALSE)</f>
        <v>0</v>
      </c>
      <c r="J657" s="9">
        <f>VLOOKUP('CODE A BARRE'!B1942,'COMPTAGE 2'!B:K,9,FALSE)</f>
        <v>0</v>
      </c>
      <c r="K657" s="18">
        <f>VLOOKUP('CODE A BARRE'!B1942,'COMPTAGE 2'!B:K,10,FALSE)</f>
        <v>0</v>
      </c>
      <c r="L657" s="10" t="e">
        <f>VLOOKUP(B657,'COMPTAGE 3'!B:M,11,FALSE)</f>
        <v>#N/A</v>
      </c>
      <c r="M657" s="20" t="e">
        <f>VLOOKUP(B657,'COMPTAGE 3'!B:M,12,FALSE)</f>
        <v>#N/A</v>
      </c>
    </row>
    <row r="658" spans="2:13" ht="20.100000000000001" customHeight="1" x14ac:dyDescent="0.25">
      <c r="B658" s="30" t="s">
        <v>1975</v>
      </c>
      <c r="C658" s="16" t="str">
        <f>IFERROR(VLOOKUP(B658,'BASE INCADEA'!A:D,2,FALSE),"Non référencé")</f>
        <v>011305</v>
      </c>
      <c r="D658" s="16" t="str">
        <f>IFERROR(VLOOKUP(C658,'BASE INCADEA'!B:E,2,FALSE),"Non référencé")</f>
        <v>3</v>
      </c>
      <c r="E658" s="31" t="s">
        <v>1676</v>
      </c>
      <c r="F658" s="31">
        <v>1</v>
      </c>
      <c r="G658" s="14" t="str">
        <f>IF(F658*1=D658*1,"Quantité OK",IF(D658*1&lt;F658*1,"Ecart positif","Ecart négatif")&amp;" "&amp;IF(C658*1=E658*1,"","- Article déclassé"))</f>
        <v xml:space="preserve">Ecart négatif </v>
      </c>
      <c r="I658" s="18" t="str">
        <f>VLOOKUP('CODE A BARRE'!B243,'COMPTAGE 2'!B:K,8,FALSE)</f>
        <v/>
      </c>
      <c r="J658" s="9">
        <f>VLOOKUP('CODE A BARRE'!B243,'COMPTAGE 2'!B:K,9,FALSE)</f>
        <v>0</v>
      </c>
      <c r="K658" s="18" t="e">
        <f>VLOOKUP('CODE A BARRE'!B243,'COMPTAGE 2'!B:K,10,FALSE)</f>
        <v>#VALUE!</v>
      </c>
      <c r="L658" s="10" t="e">
        <f>VLOOKUP(B658,'COMPTAGE 3'!B:M,11,FALSE)</f>
        <v>#N/A</v>
      </c>
      <c r="M658" s="20" t="e">
        <f>VLOOKUP(B658,'COMPTAGE 3'!B:M,12,FALSE)</f>
        <v>#N/A</v>
      </c>
    </row>
    <row r="659" spans="2:13" ht="20.100000000000001" customHeight="1" x14ac:dyDescent="0.25">
      <c r="B659" s="30" t="s">
        <v>1977</v>
      </c>
      <c r="C659" s="16" t="str">
        <f>IFERROR(VLOOKUP(B659,'BASE INCADEA'!A:D,2,FALSE),"Non référencé")</f>
        <v>010305</v>
      </c>
      <c r="D659" s="16" t="str">
        <f>IFERROR(VLOOKUP(C659,'BASE INCADEA'!B:E,2,FALSE),"Non référencé")</f>
        <v>1</v>
      </c>
      <c r="E659" s="31" t="s">
        <v>1011</v>
      </c>
      <c r="F659" s="31">
        <v>1</v>
      </c>
      <c r="G659" s="14" t="str">
        <f>IF(F659*1=D659*1,"Quantité OK",IF(D659*1&lt;F659*1,"Ecart positif","Ecart négatif")&amp;" "&amp;IF(C659*1=E659*1,"","- Article déclassé"))</f>
        <v>Quantité OK</v>
      </c>
      <c r="I659" s="18" t="str">
        <f>VLOOKUP('CODE A BARRE'!B77,'COMPTAGE 2'!B:K,8,FALSE)</f>
        <v>030402</v>
      </c>
      <c r="J659" s="9">
        <f>VLOOKUP('CODE A BARRE'!B77,'COMPTAGE 2'!B:K,9,FALSE)</f>
        <v>0</v>
      </c>
      <c r="K659" s="18" t="str">
        <f>VLOOKUP('CODE A BARRE'!B77,'COMPTAGE 2'!B:K,10,FALSE)</f>
        <v xml:space="preserve">Ecart négatif </v>
      </c>
      <c r="L659" s="10" t="e">
        <f>VLOOKUP(B659,'COMPTAGE 3'!B:M,11,FALSE)</f>
        <v>#N/A</v>
      </c>
      <c r="M659" s="20" t="e">
        <f>VLOOKUP(B659,'COMPTAGE 3'!B:M,12,FALSE)</f>
        <v>#N/A</v>
      </c>
    </row>
    <row r="660" spans="2:13" ht="20.100000000000001" customHeight="1" x14ac:dyDescent="0.25">
      <c r="B660" s="30" t="s">
        <v>1979</v>
      </c>
      <c r="C660" s="16" t="str">
        <f>IFERROR(VLOOKUP(B660,'BASE INCADEA'!A:D,2,FALSE),"Non référencé")</f>
        <v>011304</v>
      </c>
      <c r="D660" s="16" t="str">
        <f>IFERROR(VLOOKUP(C660,'BASE INCADEA'!B:E,2,FALSE),"Non référencé")</f>
        <v>1</v>
      </c>
      <c r="E660" s="31" t="s">
        <v>614</v>
      </c>
      <c r="F660" s="31">
        <v>1</v>
      </c>
      <c r="G660" s="14" t="str">
        <f>IF(F660*1=D660*1,"Quantité OK",IF(D660*1&lt;F660*1,"Ecart positif","Ecart négatif")&amp;" "&amp;IF(C660*1=E660*1,"","- Article déclassé"))</f>
        <v>Quantité OK</v>
      </c>
      <c r="I660" s="18" t="str">
        <f>VLOOKUP('CODE A BARRE'!B236,'COMPTAGE 2'!B:K,8,FALSE)</f>
        <v/>
      </c>
      <c r="J660" s="9">
        <f>VLOOKUP('CODE A BARRE'!B236,'COMPTAGE 2'!B:K,9,FALSE)</f>
        <v>0</v>
      </c>
      <c r="K660" s="18" t="e">
        <f>VLOOKUP('CODE A BARRE'!B236,'COMPTAGE 2'!B:K,10,FALSE)</f>
        <v>#VALUE!</v>
      </c>
      <c r="L660" s="10" t="e">
        <f>VLOOKUP(B660,'COMPTAGE 3'!B:M,11,FALSE)</f>
        <v>#N/A</v>
      </c>
      <c r="M660" s="20" t="e">
        <f>VLOOKUP(B660,'COMPTAGE 3'!B:M,12,FALSE)</f>
        <v>#N/A</v>
      </c>
    </row>
    <row r="661" spans="2:13" ht="20.100000000000001" customHeight="1" x14ac:dyDescent="0.25">
      <c r="B661" s="30" t="s">
        <v>1981</v>
      </c>
      <c r="C661" s="16" t="str">
        <f>IFERROR(VLOOKUP(B661,'BASE INCADEA'!A:D,2,FALSE),"Non référencé")</f>
        <v>010305</v>
      </c>
      <c r="D661" s="16" t="str">
        <f>IFERROR(VLOOKUP(C661,'BASE INCADEA'!B:E,2,FALSE),"Non référencé")</f>
        <v>1</v>
      </c>
      <c r="E661" s="31" t="s">
        <v>1011</v>
      </c>
      <c r="F661" s="31">
        <v>2</v>
      </c>
      <c r="G661" s="14" t="str">
        <f>IF(F661*1=D661*1,"Quantité OK",IF(D661*1&lt;F661*1,"Ecart positif","Ecart négatif")&amp;" "&amp;IF(C661*1=E661*1,"","- Article déclassé"))</f>
        <v xml:space="preserve">Ecart positif </v>
      </c>
      <c r="I661" s="18" t="str">
        <f>VLOOKUP('CODE A BARRE'!B80,'COMPTAGE 2'!B:K,8,FALSE)</f>
        <v>024803</v>
      </c>
      <c r="J661" s="9">
        <f>VLOOKUP('CODE A BARRE'!B80,'COMPTAGE 2'!B:K,9,FALSE)</f>
        <v>0</v>
      </c>
      <c r="K661" s="18" t="str">
        <f>VLOOKUP('CODE A BARRE'!B80,'COMPTAGE 2'!B:K,10,FALSE)</f>
        <v xml:space="preserve">Ecart négatif </v>
      </c>
      <c r="L661" s="10" t="e">
        <f>VLOOKUP(B661,'COMPTAGE 3'!B:M,11,FALSE)</f>
        <v>#N/A</v>
      </c>
      <c r="M661" s="20" t="e">
        <f>VLOOKUP(B661,'COMPTAGE 3'!B:M,12,FALSE)</f>
        <v>#N/A</v>
      </c>
    </row>
    <row r="662" spans="2:13" ht="20.100000000000001" customHeight="1" x14ac:dyDescent="0.25">
      <c r="B662" s="30" t="s">
        <v>1985</v>
      </c>
      <c r="C662" s="16" t="str">
        <f>IFERROR(VLOOKUP(B662,'BASE INCADEA'!A:D,2,FALSE),"Non référencé")</f>
        <v>024703</v>
      </c>
      <c r="D662" s="16" t="str">
        <f>IFERROR(VLOOKUP(C662,'BASE INCADEA'!B:E,2,FALSE),"Non référencé")</f>
        <v>2</v>
      </c>
      <c r="E662" s="31" t="s">
        <v>1986</v>
      </c>
      <c r="F662" s="31">
        <v>2</v>
      </c>
      <c r="G662" s="14" t="str">
        <f>IF(F662*1=D662*1,"Quantité OK",IF(D662*1&lt;F662*1,"Ecart positif","Ecart négatif")&amp;" "&amp;IF(C662*1=E662*1,"","- Article déclassé"))</f>
        <v>Quantité OK</v>
      </c>
      <c r="I662" s="18">
        <f>VLOOKUP('CODE A BARRE'!B901,'COMPTAGE 2'!B:K,8,FALSE)</f>
        <v>0</v>
      </c>
      <c r="J662" s="9">
        <f>VLOOKUP('CODE A BARRE'!B901,'COMPTAGE 2'!B:K,9,FALSE)</f>
        <v>0</v>
      </c>
      <c r="K662" s="18">
        <f>VLOOKUP('CODE A BARRE'!B901,'COMPTAGE 2'!B:K,10,FALSE)</f>
        <v>0</v>
      </c>
      <c r="L662" s="10" t="e">
        <f>VLOOKUP(B662,'COMPTAGE 3'!B:M,11,FALSE)</f>
        <v>#N/A</v>
      </c>
      <c r="M662" s="20" t="e">
        <f>VLOOKUP(B662,'COMPTAGE 3'!B:M,12,FALSE)</f>
        <v>#N/A</v>
      </c>
    </row>
    <row r="663" spans="2:13" ht="20.100000000000001" customHeight="1" x14ac:dyDescent="0.25">
      <c r="B663" s="30" t="s">
        <v>175</v>
      </c>
      <c r="C663" s="16" t="str">
        <f>IFERROR(VLOOKUP(B663,'BASE INCADEA'!A:D,2,FALSE),"Non référencé")</f>
        <v>025504</v>
      </c>
      <c r="D663" s="16" t="str">
        <f>IFERROR(VLOOKUP(C663,'BASE INCADEA'!B:E,2,FALSE),"Non référencé")</f>
        <v>1</v>
      </c>
      <c r="E663" s="31" t="s">
        <v>176</v>
      </c>
      <c r="F663" s="31">
        <v>1</v>
      </c>
      <c r="G663" s="14" t="str">
        <f>IF(F663*1=D663*1,"Quantité OK",IF(D663*1&lt;F663*1,"Ecart positif","Ecart négatif")&amp;" "&amp;IF(C663*1=E663*1,"","- Article déclassé"))</f>
        <v>Quantité OK</v>
      </c>
      <c r="I663" s="18">
        <f>VLOOKUP('CODE A BARRE'!B1028,'COMPTAGE 2'!B:K,8,FALSE)</f>
        <v>0</v>
      </c>
      <c r="J663" s="9">
        <f>VLOOKUP('CODE A BARRE'!B1028,'COMPTAGE 2'!B:K,9,FALSE)</f>
        <v>0</v>
      </c>
      <c r="K663" s="18">
        <f>VLOOKUP('CODE A BARRE'!B1028,'COMPTAGE 2'!B:K,10,FALSE)</f>
        <v>0</v>
      </c>
      <c r="L663" s="10" t="e">
        <f>VLOOKUP(B663,'COMPTAGE 3'!B:M,11,FALSE)</f>
        <v>#N/A</v>
      </c>
      <c r="M663" s="20" t="e">
        <f>VLOOKUP(B663,'COMPTAGE 3'!B:M,12,FALSE)</f>
        <v>#N/A</v>
      </c>
    </row>
    <row r="664" spans="2:13" ht="20.100000000000001" customHeight="1" x14ac:dyDescent="0.25">
      <c r="B664" s="30" t="s">
        <v>1988</v>
      </c>
      <c r="C664" s="16" t="str">
        <f>IFERROR(VLOOKUP(B664,'BASE INCADEA'!A:D,2,FALSE),"Non référencé")</f>
        <v>024806</v>
      </c>
      <c r="D664" s="16" t="str">
        <f>IFERROR(VLOOKUP(C664,'BASE INCADEA'!B:E,2,FALSE),"Non référencé")</f>
        <v>4</v>
      </c>
      <c r="E664" s="31" t="s">
        <v>583</v>
      </c>
      <c r="F664" s="31">
        <v>2</v>
      </c>
      <c r="G664" s="14" t="str">
        <f>IF(F664*1=D664*1,"Quantité OK",IF(D664*1&lt;F664*1,"Ecart positif","Ecart négatif")&amp;" "&amp;IF(C664*1=E664*1,"","- Article déclassé"))</f>
        <v xml:space="preserve">Ecart négatif </v>
      </c>
      <c r="I664" s="18">
        <f>VLOOKUP('CODE A BARRE'!B927,'COMPTAGE 2'!B:K,8,FALSE)</f>
        <v>0</v>
      </c>
      <c r="J664" s="9">
        <f>VLOOKUP('CODE A BARRE'!B927,'COMPTAGE 2'!B:K,9,FALSE)</f>
        <v>0</v>
      </c>
      <c r="K664" s="18">
        <f>VLOOKUP('CODE A BARRE'!B927,'COMPTAGE 2'!B:K,10,FALSE)</f>
        <v>0</v>
      </c>
      <c r="L664" s="10" t="e">
        <f>VLOOKUP(B664,'COMPTAGE 3'!B:M,11,FALSE)</f>
        <v>#N/A</v>
      </c>
      <c r="M664" s="20" t="e">
        <f>VLOOKUP(B664,'COMPTAGE 3'!B:M,12,FALSE)</f>
        <v>#N/A</v>
      </c>
    </row>
    <row r="665" spans="2:13" ht="20.100000000000001" customHeight="1" x14ac:dyDescent="0.25">
      <c r="B665" s="30" t="s">
        <v>1990</v>
      </c>
      <c r="C665" s="16" t="str">
        <f>IFERROR(VLOOKUP(B665,'BASE INCADEA'!A:D,2,FALSE),"Non référencé")</f>
        <v>016602</v>
      </c>
      <c r="D665" s="16" t="str">
        <f>IFERROR(VLOOKUP(C665,'BASE INCADEA'!B:E,2,FALSE),"Non référencé")</f>
        <v>3</v>
      </c>
      <c r="E665" s="31" t="s">
        <v>51</v>
      </c>
      <c r="F665" s="31">
        <v>1</v>
      </c>
      <c r="G665" s="14" t="str">
        <f>IF(F665*1=D665*1,"Quantité OK",IF(D665*1&lt;F665*1,"Ecart positif","Ecart négatif")&amp;" "&amp;IF(C665*1=E665*1,"","- Article déclassé"))</f>
        <v xml:space="preserve">Ecart négatif </v>
      </c>
      <c r="I665" s="18" t="str">
        <f>VLOOKUP('CODE A BARRE'!B553,'COMPTAGE 2'!B:K,8,FALSE)</f>
        <v/>
      </c>
      <c r="J665" s="9">
        <f>VLOOKUP('CODE A BARRE'!B553,'COMPTAGE 2'!B:K,9,FALSE)</f>
        <v>0</v>
      </c>
      <c r="K665" s="18" t="e">
        <f>VLOOKUP('CODE A BARRE'!B553,'COMPTAGE 2'!B:K,10,FALSE)</f>
        <v>#VALUE!</v>
      </c>
      <c r="L665" s="10" t="e">
        <f>VLOOKUP(B665,'COMPTAGE 3'!B:M,11,FALSE)</f>
        <v>#N/A</v>
      </c>
      <c r="M665" s="20" t="e">
        <f>VLOOKUP(B665,'COMPTAGE 3'!B:M,12,FALSE)</f>
        <v>#N/A</v>
      </c>
    </row>
    <row r="666" spans="2:13" ht="20.100000000000001" customHeight="1" x14ac:dyDescent="0.25">
      <c r="B666" s="30" t="s">
        <v>1992</v>
      </c>
      <c r="C666" s="16" t="str">
        <f>IFERROR(VLOOKUP(B666,'BASE INCADEA'!A:D,2,FALSE),"Non référencé")</f>
        <v>015802</v>
      </c>
      <c r="D666" s="16" t="str">
        <f>IFERROR(VLOOKUP(C666,'BASE INCADEA'!B:E,2,FALSE),"Non référencé")</f>
        <v>9</v>
      </c>
      <c r="E666" s="31" t="s">
        <v>497</v>
      </c>
      <c r="F666" s="31">
        <v>1</v>
      </c>
      <c r="G666" s="14" t="str">
        <f>IF(F666*1=D666*1,"Quantité OK",IF(D666*1&lt;F666*1,"Ecart positif","Ecart négatif")&amp;" "&amp;IF(C666*1=E666*1,"","- Article déclassé"))</f>
        <v xml:space="preserve">Ecart négatif </v>
      </c>
      <c r="I666" s="18" t="str">
        <f>VLOOKUP('CODE A BARRE'!B427,'COMPTAGE 2'!B:K,8,FALSE)</f>
        <v/>
      </c>
      <c r="J666" s="9">
        <f>VLOOKUP('CODE A BARRE'!B427,'COMPTAGE 2'!B:K,9,FALSE)</f>
        <v>0</v>
      </c>
      <c r="K666" s="18" t="e">
        <f>VLOOKUP('CODE A BARRE'!B427,'COMPTAGE 2'!B:K,10,FALSE)</f>
        <v>#VALUE!</v>
      </c>
      <c r="L666" s="10" t="e">
        <f>VLOOKUP(B666,'COMPTAGE 3'!B:M,11,FALSE)</f>
        <v>#N/A</v>
      </c>
      <c r="M666" s="20" t="e">
        <f>VLOOKUP(B666,'COMPTAGE 3'!B:M,12,FALSE)</f>
        <v>#N/A</v>
      </c>
    </row>
    <row r="667" spans="2:13" ht="20.100000000000001" customHeight="1" x14ac:dyDescent="0.25">
      <c r="B667" s="30" t="s">
        <v>1994</v>
      </c>
      <c r="C667" s="16" t="str">
        <f>IFERROR(VLOOKUP(B667,'BASE INCADEA'!A:D,2,FALSE),"Non référencé")</f>
        <v>025203</v>
      </c>
      <c r="D667" s="16" t="str">
        <f>IFERROR(VLOOKUP(C667,'BASE INCADEA'!B:E,2,FALSE),"Non référencé")</f>
        <v>2</v>
      </c>
      <c r="E667" s="31" t="s">
        <v>1837</v>
      </c>
      <c r="F667" s="31">
        <v>1</v>
      </c>
      <c r="G667" s="14" t="str">
        <f>IF(F667*1=D667*1,"Quantité OK",IF(D667*1&lt;F667*1,"Ecart positif","Ecart négatif")&amp;" "&amp;IF(C667*1=E667*1,"","- Article déclassé"))</f>
        <v xml:space="preserve">Ecart négatif </v>
      </c>
      <c r="I667" s="18">
        <f>VLOOKUP('CODE A BARRE'!B987,'COMPTAGE 2'!B:K,8,FALSE)</f>
        <v>0</v>
      </c>
      <c r="J667" s="9">
        <f>VLOOKUP('CODE A BARRE'!B987,'COMPTAGE 2'!B:K,9,FALSE)</f>
        <v>0</v>
      </c>
      <c r="K667" s="18">
        <f>VLOOKUP('CODE A BARRE'!B987,'COMPTAGE 2'!B:K,10,FALSE)</f>
        <v>0</v>
      </c>
      <c r="L667" s="10" t="e">
        <f>VLOOKUP(B667,'COMPTAGE 3'!B:M,11,FALSE)</f>
        <v>#N/A</v>
      </c>
      <c r="M667" s="20" t="e">
        <f>VLOOKUP(B667,'COMPTAGE 3'!B:M,12,FALSE)</f>
        <v>#N/A</v>
      </c>
    </row>
    <row r="668" spans="2:13" ht="20.100000000000001" customHeight="1" x14ac:dyDescent="0.25">
      <c r="B668" s="30" t="s">
        <v>1996</v>
      </c>
      <c r="C668" s="16" t="str">
        <f>IFERROR(VLOOKUP(B668,'BASE INCADEA'!A:D,2,FALSE),"Non référencé")</f>
        <v>010701</v>
      </c>
      <c r="D668" s="16" t="str">
        <f>IFERROR(VLOOKUP(C668,'BASE INCADEA'!B:E,2,FALSE),"Non référencé")</f>
        <v>2</v>
      </c>
      <c r="E668" s="31" t="s">
        <v>1727</v>
      </c>
      <c r="F668" s="31">
        <v>2</v>
      </c>
      <c r="G668" s="14" t="str">
        <f>IF(F668*1=D668*1,"Quantité OK",IF(D668*1&lt;F668*1,"Ecart positif","Ecart négatif")&amp;" "&amp;IF(C668*1=E668*1,"","- Article déclassé"))</f>
        <v>Quantité OK</v>
      </c>
      <c r="I668" s="18" t="str">
        <f>VLOOKUP('CODE A BARRE'!B138,'COMPTAGE 2'!B:K,8,FALSE)</f>
        <v/>
      </c>
      <c r="J668" s="9">
        <f>VLOOKUP('CODE A BARRE'!B138,'COMPTAGE 2'!B:K,9,FALSE)</f>
        <v>0</v>
      </c>
      <c r="K668" s="18" t="e">
        <f>VLOOKUP('CODE A BARRE'!B138,'COMPTAGE 2'!B:K,10,FALSE)</f>
        <v>#VALUE!</v>
      </c>
      <c r="L668" s="10" t="e">
        <f>VLOOKUP(B668,'COMPTAGE 3'!B:M,11,FALSE)</f>
        <v>#N/A</v>
      </c>
      <c r="M668" s="20" t="e">
        <f>VLOOKUP(B668,'COMPTAGE 3'!B:M,12,FALSE)</f>
        <v>#N/A</v>
      </c>
    </row>
    <row r="669" spans="2:13" ht="20.100000000000001" customHeight="1" x14ac:dyDescent="0.25">
      <c r="B669" s="30" t="s">
        <v>1998</v>
      </c>
      <c r="C669" s="16" t="str">
        <f>IFERROR(VLOOKUP(B669,'BASE INCADEA'!A:D,2,FALSE),"Non référencé")</f>
        <v>033705</v>
      </c>
      <c r="D669" s="16" t="str">
        <f>IFERROR(VLOOKUP(C669,'BASE INCADEA'!B:E,2,FALSE),"Non référencé")</f>
        <v>1</v>
      </c>
      <c r="E669" s="31" t="s">
        <v>4318</v>
      </c>
      <c r="F669" s="31">
        <v>3</v>
      </c>
      <c r="G669" s="14" t="str">
        <f>IF(F669*1=D669*1,"Quantité OK",IF(D669*1&lt;F669*1,"Ecart positif","Ecart négatif")&amp;" "&amp;IF(C669*1=E669*1,"","- Article déclassé"))</f>
        <v>Ecart positif - Article déclassé</v>
      </c>
      <c r="I669" s="18">
        <f>VLOOKUP('CODE A BARRE'!B865,'COMPTAGE 2'!B:K,8,FALSE)</f>
        <v>0</v>
      </c>
      <c r="J669" s="9">
        <f>VLOOKUP('CODE A BARRE'!B865,'COMPTAGE 2'!B:K,9,FALSE)</f>
        <v>0</v>
      </c>
      <c r="K669" s="18">
        <f>VLOOKUP('CODE A BARRE'!B865,'COMPTAGE 2'!B:K,10,FALSE)</f>
        <v>0</v>
      </c>
      <c r="L669" s="10" t="e">
        <f>VLOOKUP(B669,'COMPTAGE 3'!B:M,11,FALSE)</f>
        <v>#N/A</v>
      </c>
      <c r="M669" s="20" t="e">
        <f>VLOOKUP(B669,'COMPTAGE 3'!B:M,12,FALSE)</f>
        <v>#N/A</v>
      </c>
    </row>
    <row r="670" spans="2:13" ht="20.100000000000001" customHeight="1" x14ac:dyDescent="0.25">
      <c r="B670" s="30" t="s">
        <v>2001</v>
      </c>
      <c r="C670" s="16" t="str">
        <f>IFERROR(VLOOKUP(B670,'BASE INCADEA'!A:D,2,FALSE),"Non référencé")</f>
        <v>043704</v>
      </c>
      <c r="D670" s="16" t="str">
        <f>IFERROR(VLOOKUP(C670,'BASE INCADEA'!B:E,2,FALSE),"Non référencé")</f>
        <v>4</v>
      </c>
      <c r="E670" s="31" t="s">
        <v>222</v>
      </c>
      <c r="F670" s="31">
        <v>1</v>
      </c>
      <c r="G670" s="14" t="str">
        <f>IF(F670*1=D670*1,"Quantité OK",IF(D670*1&lt;F670*1,"Ecart positif","Ecart négatif")&amp;" "&amp;IF(C670*1=E670*1,"","- Article déclassé"))</f>
        <v xml:space="preserve">Ecart négatif </v>
      </c>
      <c r="I670" s="18">
        <f>VLOOKUP('CODE A BARRE'!B1875,'COMPTAGE 2'!B:K,8,FALSE)</f>
        <v>0</v>
      </c>
      <c r="J670" s="9">
        <f>VLOOKUP('CODE A BARRE'!B1875,'COMPTAGE 2'!B:K,9,FALSE)</f>
        <v>0</v>
      </c>
      <c r="K670" s="18">
        <f>VLOOKUP('CODE A BARRE'!B1875,'COMPTAGE 2'!B:K,10,FALSE)</f>
        <v>0</v>
      </c>
      <c r="L670" s="10" t="e">
        <f>VLOOKUP(B670,'COMPTAGE 3'!B:M,11,FALSE)</f>
        <v>#N/A</v>
      </c>
      <c r="M670" s="20" t="e">
        <f>VLOOKUP(B670,'COMPTAGE 3'!B:M,12,FALSE)</f>
        <v>#N/A</v>
      </c>
    </row>
    <row r="671" spans="2:13" ht="20.100000000000001" customHeight="1" x14ac:dyDescent="0.25">
      <c r="B671" s="30" t="s">
        <v>2002</v>
      </c>
      <c r="C671" s="16" t="str">
        <f>IFERROR(VLOOKUP(B671,'BASE INCADEA'!A:D,2,FALSE),"Non référencé")</f>
        <v>043704</v>
      </c>
      <c r="D671" s="16" t="str">
        <f>IFERROR(VLOOKUP(C671,'BASE INCADEA'!B:E,2,FALSE),"Non référencé")</f>
        <v>4</v>
      </c>
      <c r="E671" s="31" t="s">
        <v>222</v>
      </c>
      <c r="F671" s="31">
        <v>22</v>
      </c>
      <c r="G671" s="14" t="str">
        <f>IF(F671*1=D671*1,"Quantité OK",IF(D671*1&lt;F671*1,"Ecart positif","Ecart négatif")&amp;" "&amp;IF(C671*1=E671*1,"","- Article déclassé"))</f>
        <v xml:space="preserve">Ecart positif </v>
      </c>
      <c r="I671" s="18">
        <f>VLOOKUP('CODE A BARRE'!B1878,'COMPTAGE 2'!B:K,8,FALSE)</f>
        <v>0</v>
      </c>
      <c r="J671" s="9">
        <f>VLOOKUP('CODE A BARRE'!B1878,'COMPTAGE 2'!B:K,9,FALSE)</f>
        <v>0</v>
      </c>
      <c r="K671" s="18">
        <f>VLOOKUP('CODE A BARRE'!B1878,'COMPTAGE 2'!B:K,10,FALSE)</f>
        <v>0</v>
      </c>
      <c r="L671" s="10" t="e">
        <f>VLOOKUP(B671,'COMPTAGE 3'!B:M,11,FALSE)</f>
        <v>#N/A</v>
      </c>
      <c r="M671" s="20" t="e">
        <f>VLOOKUP(B671,'COMPTAGE 3'!B:M,12,FALSE)</f>
        <v>#N/A</v>
      </c>
    </row>
    <row r="672" spans="2:13" ht="20.100000000000001" customHeight="1" x14ac:dyDescent="0.25">
      <c r="B672" s="30" t="s">
        <v>2004</v>
      </c>
      <c r="C672" s="16" t="str">
        <f>IFERROR(VLOOKUP(B672,'BASE INCADEA'!A:D,2,FALSE),"Non référencé")</f>
        <v>016603</v>
      </c>
      <c r="D672" s="16" t="str">
        <f>IFERROR(VLOOKUP(C672,'BASE INCADEA'!B:E,2,FALSE),"Non référencé")</f>
        <v>2</v>
      </c>
      <c r="E672" s="31" t="s">
        <v>707</v>
      </c>
      <c r="F672" s="31">
        <v>4</v>
      </c>
      <c r="G672" s="14" t="str">
        <f>IF(F672*1=D672*1,"Quantité OK",IF(D672*1&lt;F672*1,"Ecart positif","Ecart négatif")&amp;" "&amp;IF(C672*1=E672*1,"","- Article déclassé"))</f>
        <v>Ecart positif - Article déclassé</v>
      </c>
      <c r="I672" s="18" t="str">
        <f>VLOOKUP('CODE A BARRE'!B563,'COMPTAGE 2'!B:K,8,FALSE)</f>
        <v/>
      </c>
      <c r="J672" s="9">
        <f>VLOOKUP('CODE A BARRE'!B563,'COMPTAGE 2'!B:K,9,FALSE)</f>
        <v>0</v>
      </c>
      <c r="K672" s="18" t="e">
        <f>VLOOKUP('CODE A BARRE'!B563,'COMPTAGE 2'!B:K,10,FALSE)</f>
        <v>#VALUE!</v>
      </c>
      <c r="L672" s="10" t="e">
        <f>VLOOKUP(B672,'COMPTAGE 3'!B:M,11,FALSE)</f>
        <v>#N/A</v>
      </c>
      <c r="M672" s="20" t="e">
        <f>VLOOKUP(B672,'COMPTAGE 3'!B:M,12,FALSE)</f>
        <v>#N/A</v>
      </c>
    </row>
    <row r="673" spans="2:13" ht="20.100000000000001" customHeight="1" x14ac:dyDescent="0.25">
      <c r="B673" s="30" t="s">
        <v>2006</v>
      </c>
      <c r="C673" s="16" t="str">
        <f>IFERROR(VLOOKUP(B673,'BASE INCADEA'!A:D,2,FALSE),"Non référencé")</f>
        <v>016204</v>
      </c>
      <c r="D673" s="16" t="str">
        <f>IFERROR(VLOOKUP(C673,'BASE INCADEA'!B:E,2,FALSE),"Non référencé")</f>
        <v>4</v>
      </c>
      <c r="E673" s="31" t="s">
        <v>1451</v>
      </c>
      <c r="F673" s="31">
        <v>16</v>
      </c>
      <c r="G673" s="14" t="str">
        <f>IF(F673*1=D673*1,"Quantité OK",IF(D673*1&lt;F673*1,"Ecart positif","Ecart négatif")&amp;" "&amp;IF(C673*1=E673*1,"","- Article déclassé"))</f>
        <v xml:space="preserve">Ecart positif </v>
      </c>
      <c r="I673" s="18" t="str">
        <f>VLOOKUP('CODE A BARRE'!B495,'COMPTAGE 2'!B:K,8,FALSE)</f>
        <v/>
      </c>
      <c r="J673" s="9">
        <f>VLOOKUP('CODE A BARRE'!B495,'COMPTAGE 2'!B:K,9,FALSE)</f>
        <v>0</v>
      </c>
      <c r="K673" s="18" t="e">
        <f>VLOOKUP('CODE A BARRE'!B495,'COMPTAGE 2'!B:K,10,FALSE)</f>
        <v>#VALUE!</v>
      </c>
      <c r="L673" s="10" t="e">
        <f>VLOOKUP(B673,'COMPTAGE 3'!B:M,11,FALSE)</f>
        <v>#N/A</v>
      </c>
      <c r="M673" s="20" t="e">
        <f>VLOOKUP(B673,'COMPTAGE 3'!B:M,12,FALSE)</f>
        <v>#N/A</v>
      </c>
    </row>
    <row r="674" spans="2:13" ht="20.100000000000001" customHeight="1" x14ac:dyDescent="0.25">
      <c r="B674" s="30" t="s">
        <v>2008</v>
      </c>
      <c r="C674" s="16" t="str">
        <f>IFERROR(VLOOKUP(B674,'BASE INCADEA'!A:D,2,FALSE),"Non référencé")</f>
        <v>031406</v>
      </c>
      <c r="D674" s="16" t="str">
        <f>IFERROR(VLOOKUP(C674,'BASE INCADEA'!B:E,2,FALSE),"Non référencé")</f>
        <v>1</v>
      </c>
      <c r="E674" s="31" t="s">
        <v>2009</v>
      </c>
      <c r="F674" s="31">
        <v>1</v>
      </c>
      <c r="G674" s="14" t="str">
        <f>IF(F674*1=D674*1,"Quantité OK",IF(D674*1&lt;F674*1,"Ecart positif","Ecart négatif")&amp;" "&amp;IF(C674*1=E674*1,"","- Article déclassé"))</f>
        <v>Quantité OK</v>
      </c>
      <c r="I674" s="18">
        <f>VLOOKUP('CODE A BARRE'!B1383,'COMPTAGE 2'!B:K,8,FALSE)</f>
        <v>0</v>
      </c>
      <c r="J674" s="9">
        <f>VLOOKUP('CODE A BARRE'!B1383,'COMPTAGE 2'!B:K,9,FALSE)</f>
        <v>0</v>
      </c>
      <c r="K674" s="18">
        <f>VLOOKUP('CODE A BARRE'!B1383,'COMPTAGE 2'!B:K,10,FALSE)</f>
        <v>0</v>
      </c>
      <c r="L674" s="10" t="e">
        <f>VLOOKUP(B674,'COMPTAGE 3'!B:M,11,FALSE)</f>
        <v>#N/A</v>
      </c>
      <c r="M674" s="20" t="e">
        <f>VLOOKUP(B674,'COMPTAGE 3'!B:M,12,FALSE)</f>
        <v>#N/A</v>
      </c>
    </row>
    <row r="675" spans="2:13" ht="20.100000000000001" customHeight="1" x14ac:dyDescent="0.25">
      <c r="B675" s="30" t="s">
        <v>2011</v>
      </c>
      <c r="C675" s="16" t="str">
        <f>IFERROR(VLOOKUP(B675,'BASE INCADEA'!A:D,2,FALSE),"Non référencé")</f>
        <v>030803</v>
      </c>
      <c r="D675" s="16" t="str">
        <f>IFERROR(VLOOKUP(C675,'BASE INCADEA'!B:E,2,FALSE),"Non référencé")</f>
        <v>1</v>
      </c>
      <c r="E675" s="31" t="s">
        <v>2012</v>
      </c>
      <c r="F675" s="31">
        <v>1</v>
      </c>
      <c r="G675" s="14" t="str">
        <f>IF(F675*1=D675*1,"Quantité OK",IF(D675*1&lt;F675*1,"Ecart positif","Ecart négatif")&amp;" "&amp;IF(C675*1=E675*1,"","- Article déclassé"))</f>
        <v>Quantité OK</v>
      </c>
      <c r="I675" s="18">
        <f>VLOOKUP('CODE A BARRE'!B1249,'COMPTAGE 2'!B:K,8,FALSE)</f>
        <v>0</v>
      </c>
      <c r="J675" s="9">
        <f>VLOOKUP('CODE A BARRE'!B1249,'COMPTAGE 2'!B:K,9,FALSE)</f>
        <v>0</v>
      </c>
      <c r="K675" s="18">
        <f>VLOOKUP('CODE A BARRE'!B1249,'COMPTAGE 2'!B:K,10,FALSE)</f>
        <v>0</v>
      </c>
      <c r="L675" s="10" t="e">
        <f>VLOOKUP(B675,'COMPTAGE 3'!B:M,11,FALSE)</f>
        <v>#N/A</v>
      </c>
      <c r="M675" s="20" t="e">
        <f>VLOOKUP(B675,'COMPTAGE 3'!B:M,12,FALSE)</f>
        <v>#N/A</v>
      </c>
    </row>
    <row r="676" spans="2:13" ht="20.100000000000001" customHeight="1" x14ac:dyDescent="0.25">
      <c r="B676" s="30" t="s">
        <v>181</v>
      </c>
      <c r="C676" s="16" t="str">
        <f>IFERROR(VLOOKUP(B676,'BASE INCADEA'!A:D,2,FALSE),"Non référencé")</f>
        <v>034703</v>
      </c>
      <c r="D676" s="16" t="str">
        <f>IFERROR(VLOOKUP(C676,'BASE INCADEA'!B:E,2,FALSE),"Non référencé")</f>
        <v>37</v>
      </c>
      <c r="E676" s="31" t="s">
        <v>182</v>
      </c>
      <c r="F676" s="31">
        <v>37</v>
      </c>
      <c r="G676" s="14" t="str">
        <f>IF(F676*1=D676*1,"Quantité OK",IF(D676*1&lt;F676*1,"Ecart positif","Ecart négatif")&amp;" "&amp;IF(C676*1=E676*1,"","- Article déclassé"))</f>
        <v>Quantité OK</v>
      </c>
      <c r="I676" s="18">
        <f>VLOOKUP('CODE A BARRE'!B1520,'COMPTAGE 2'!B:K,8,FALSE)</f>
        <v>0</v>
      </c>
      <c r="J676" s="9">
        <f>VLOOKUP('CODE A BARRE'!B1520,'COMPTAGE 2'!B:K,9,FALSE)</f>
        <v>0</v>
      </c>
      <c r="K676" s="18">
        <f>VLOOKUP('CODE A BARRE'!B1520,'COMPTAGE 2'!B:K,10,FALSE)</f>
        <v>0</v>
      </c>
      <c r="L676" s="10" t="e">
        <f>VLOOKUP(B676,'COMPTAGE 3'!B:M,11,FALSE)</f>
        <v>#N/A</v>
      </c>
      <c r="M676" s="20" t="e">
        <f>VLOOKUP(B676,'COMPTAGE 3'!B:M,12,FALSE)</f>
        <v>#N/A</v>
      </c>
    </row>
    <row r="677" spans="2:13" ht="20.100000000000001" customHeight="1" x14ac:dyDescent="0.25">
      <c r="B677" s="30" t="s">
        <v>2017</v>
      </c>
      <c r="C677" s="16" t="str">
        <f>IFERROR(VLOOKUP(B677,'BASE INCADEA'!A:D,2,FALSE),"Non référencé")</f>
        <v>020804</v>
      </c>
      <c r="D677" s="16" t="str">
        <f>IFERROR(VLOOKUP(C677,'BASE INCADEA'!B:E,2,FALSE),"Non référencé")</f>
        <v>2</v>
      </c>
      <c r="E677" s="31" t="s">
        <v>3394</v>
      </c>
      <c r="F677" s="31">
        <v>2</v>
      </c>
      <c r="G677" s="14" t="str">
        <f>IF(F677*1=D677*1,"Quantité OK",IF(D677*1&lt;F677*1,"Ecart positif","Ecart négatif")&amp;" "&amp;IF(C677*1=E677*1,"","- Article déclassé"))</f>
        <v>Quantité OK</v>
      </c>
      <c r="I677" s="18">
        <f>VLOOKUP('CODE A BARRE'!B687,'COMPTAGE 2'!B:K,8,FALSE)</f>
        <v>0</v>
      </c>
      <c r="J677" s="9">
        <f>VLOOKUP('CODE A BARRE'!B687,'COMPTAGE 2'!B:K,9,FALSE)</f>
        <v>0</v>
      </c>
      <c r="K677" s="18">
        <f>VLOOKUP('CODE A BARRE'!B687,'COMPTAGE 2'!B:K,10,FALSE)</f>
        <v>0</v>
      </c>
      <c r="L677" s="10" t="e">
        <f>VLOOKUP(B677,'COMPTAGE 3'!B:M,11,FALSE)</f>
        <v>#N/A</v>
      </c>
      <c r="M677" s="20" t="e">
        <f>VLOOKUP(B677,'COMPTAGE 3'!B:M,12,FALSE)</f>
        <v>#N/A</v>
      </c>
    </row>
    <row r="678" spans="2:13" ht="20.100000000000001" customHeight="1" x14ac:dyDescent="0.25">
      <c r="B678" s="30" t="s">
        <v>185</v>
      </c>
      <c r="C678" s="16" t="str">
        <f>IFERROR(VLOOKUP(B678,'BASE INCADEA'!A:D,2,FALSE),"Non référencé")</f>
        <v>020803</v>
      </c>
      <c r="D678" s="16" t="str">
        <f>IFERROR(VLOOKUP(C678,'BASE INCADEA'!B:E,2,FALSE),"Non référencé")</f>
        <v>2</v>
      </c>
      <c r="E678" s="31" t="s">
        <v>186</v>
      </c>
      <c r="F678" s="31">
        <v>2</v>
      </c>
      <c r="G678" s="14" t="str">
        <f>IF(F678*1=D678*1,"Quantité OK",IF(D678*1&lt;F678*1,"Ecart positif","Ecart négatif")&amp;" "&amp;IF(C678*1=E678*1,"","- Article déclassé"))</f>
        <v>Quantité OK</v>
      </c>
      <c r="I678" s="18">
        <f>VLOOKUP('CODE A BARRE'!B681,'COMPTAGE 2'!B:K,8,FALSE)</f>
        <v>0</v>
      </c>
      <c r="J678" s="9">
        <f>VLOOKUP('CODE A BARRE'!B681,'COMPTAGE 2'!B:K,9,FALSE)</f>
        <v>0</v>
      </c>
      <c r="K678" s="18">
        <f>VLOOKUP('CODE A BARRE'!B681,'COMPTAGE 2'!B:K,10,FALSE)</f>
        <v>0</v>
      </c>
      <c r="L678" s="10" t="e">
        <f>VLOOKUP(B678,'COMPTAGE 3'!B:M,11,FALSE)</f>
        <v>#N/A</v>
      </c>
      <c r="M678" s="20" t="e">
        <f>VLOOKUP(B678,'COMPTAGE 3'!B:M,12,FALSE)</f>
        <v>#N/A</v>
      </c>
    </row>
    <row r="679" spans="2:13" ht="20.100000000000001" customHeight="1" x14ac:dyDescent="0.25">
      <c r="B679" s="30" t="s">
        <v>188</v>
      </c>
      <c r="C679" s="16" t="str">
        <f>IFERROR(VLOOKUP(B679,'BASE INCADEA'!A:D,2,FALSE),"Non référencé")</f>
        <v>020402</v>
      </c>
      <c r="D679" s="16" t="str">
        <f>IFERROR(VLOOKUP(C679,'BASE INCADEA'!B:E,2,FALSE),"Non référencé")</f>
        <v>2</v>
      </c>
      <c r="E679" s="31" t="s">
        <v>189</v>
      </c>
      <c r="F679" s="31">
        <v>2</v>
      </c>
      <c r="G679" s="14" t="str">
        <f>IF(F679*1=D679*1,"Quantité OK",IF(D679*1&lt;F679*1,"Ecart positif","Ecart négatif")&amp;" "&amp;IF(C679*1=E679*1,"","- Article déclassé"))</f>
        <v>Quantité OK</v>
      </c>
      <c r="I679" s="18" t="str">
        <f>VLOOKUP('CODE A BARRE'!B617,'COMPTAGE 2'!B:K,8,FALSE)</f>
        <v/>
      </c>
      <c r="J679" s="9">
        <f>VLOOKUP('CODE A BARRE'!B617,'COMPTAGE 2'!B:K,9,FALSE)</f>
        <v>0</v>
      </c>
      <c r="K679" s="18" t="e">
        <f>VLOOKUP('CODE A BARRE'!B617,'COMPTAGE 2'!B:K,10,FALSE)</f>
        <v>#VALUE!</v>
      </c>
      <c r="L679" s="10" t="e">
        <f>VLOOKUP(B679,'COMPTAGE 3'!B:M,11,FALSE)</f>
        <v>#N/A</v>
      </c>
      <c r="M679" s="20" t="e">
        <f>VLOOKUP(B679,'COMPTAGE 3'!B:M,12,FALSE)</f>
        <v>#N/A</v>
      </c>
    </row>
    <row r="680" spans="2:13" ht="20.100000000000001" customHeight="1" x14ac:dyDescent="0.25">
      <c r="B680" s="30" t="s">
        <v>191</v>
      </c>
      <c r="C680" s="16" t="str">
        <f>IFERROR(VLOOKUP(B680,'BASE INCADEA'!A:D,2,FALSE),"Non référencé")</f>
        <v>033901</v>
      </c>
      <c r="D680" s="16" t="str">
        <f>IFERROR(VLOOKUP(C680,'BASE INCADEA'!B:E,2,FALSE),"Non référencé")</f>
        <v>24</v>
      </c>
      <c r="E680" s="31" t="s">
        <v>192</v>
      </c>
      <c r="F680" s="31">
        <v>12</v>
      </c>
      <c r="G680" s="14" t="str">
        <f>IF(F680*1=D680*1,"Quantité OK",IF(D680*1&lt;F680*1,"Ecart positif","Ecart négatif")&amp;" "&amp;IF(C680*1=E680*1,"","- Article déclassé"))</f>
        <v xml:space="preserve">Ecart négatif </v>
      </c>
      <c r="I680" s="18">
        <f>VLOOKUP('CODE A BARRE'!B1408,'COMPTAGE 2'!B:K,8,FALSE)</f>
        <v>0</v>
      </c>
      <c r="J680" s="9">
        <f>VLOOKUP('CODE A BARRE'!B1408,'COMPTAGE 2'!B:K,9,FALSE)</f>
        <v>0</v>
      </c>
      <c r="K680" s="18">
        <f>VLOOKUP('CODE A BARRE'!B1408,'COMPTAGE 2'!B:K,10,FALSE)</f>
        <v>0</v>
      </c>
      <c r="L680" s="10" t="e">
        <f>VLOOKUP(B680,'COMPTAGE 3'!B:M,11,FALSE)</f>
        <v>#N/A</v>
      </c>
      <c r="M680" s="20" t="e">
        <f>VLOOKUP(B680,'COMPTAGE 3'!B:M,12,FALSE)</f>
        <v>#N/A</v>
      </c>
    </row>
    <row r="681" spans="2:13" ht="20.100000000000001" customHeight="1" x14ac:dyDescent="0.25">
      <c r="B681" s="30" t="s">
        <v>2019</v>
      </c>
      <c r="C681" s="16" t="str">
        <f>IFERROR(VLOOKUP(B681,'BASE INCADEA'!A:D,2,FALSE),"Non référencé")</f>
        <v>034301</v>
      </c>
      <c r="D681" s="16" t="str">
        <f>IFERROR(VLOOKUP(C681,'BASE INCADEA'!B:E,2,FALSE),"Non référencé")</f>
        <v>23</v>
      </c>
      <c r="E681" s="31" t="s">
        <v>2020</v>
      </c>
      <c r="F681" s="31">
        <v>23</v>
      </c>
      <c r="G681" s="14" t="str">
        <f>IF(F681*1=D681*1,"Quantité OK",IF(D681*1&lt;F681*1,"Ecart positif","Ecart négatif")&amp;" "&amp;IF(C681*1=E681*1,"","- Article déclassé"))</f>
        <v>Quantité OK</v>
      </c>
      <c r="I681" s="18">
        <f>VLOOKUP('CODE A BARRE'!B1461,'COMPTAGE 2'!B:K,8,FALSE)</f>
        <v>0</v>
      </c>
      <c r="J681" s="9">
        <f>VLOOKUP('CODE A BARRE'!B1461,'COMPTAGE 2'!B:K,9,FALSE)</f>
        <v>0</v>
      </c>
      <c r="K681" s="18">
        <f>VLOOKUP('CODE A BARRE'!B1461,'COMPTAGE 2'!B:K,10,FALSE)</f>
        <v>0</v>
      </c>
      <c r="L681" s="10" t="e">
        <f>VLOOKUP(B681,'COMPTAGE 3'!B:M,11,FALSE)</f>
        <v>#N/A</v>
      </c>
      <c r="M681" s="20" t="e">
        <f>VLOOKUP(B681,'COMPTAGE 3'!B:M,12,FALSE)</f>
        <v>#N/A</v>
      </c>
    </row>
    <row r="682" spans="2:13" ht="20.100000000000001" customHeight="1" x14ac:dyDescent="0.25">
      <c r="B682" s="30" t="s">
        <v>194</v>
      </c>
      <c r="C682" s="16" t="str">
        <f>IFERROR(VLOOKUP(B682,'BASE INCADEA'!A:D,2,FALSE),"Non référencé")</f>
        <v>044701</v>
      </c>
      <c r="D682" s="16" t="str">
        <f>IFERROR(VLOOKUP(C682,'BASE INCADEA'!B:E,2,FALSE),"Non référencé")</f>
        <v>14</v>
      </c>
      <c r="E682" s="31" t="s">
        <v>85</v>
      </c>
      <c r="F682" s="31">
        <v>5</v>
      </c>
      <c r="G682" s="14" t="str">
        <f>IF(F682*1=D682*1,"Quantité OK",IF(D682*1&lt;F682*1,"Ecart positif","Ecart négatif")&amp;" "&amp;IF(C682*1=E682*1,"","- Article déclassé"))</f>
        <v xml:space="preserve">Ecart négatif </v>
      </c>
      <c r="I682" s="18">
        <f>VLOOKUP('CODE A BARRE'!B2009,'COMPTAGE 2'!B:K,8,FALSE)</f>
        <v>0</v>
      </c>
      <c r="J682" s="9">
        <f>VLOOKUP('CODE A BARRE'!B2009,'COMPTAGE 2'!B:K,9,FALSE)</f>
        <v>0</v>
      </c>
      <c r="K682" s="18">
        <f>VLOOKUP('CODE A BARRE'!B2009,'COMPTAGE 2'!B:K,10,FALSE)</f>
        <v>0</v>
      </c>
      <c r="L682" s="10" t="e">
        <f>VLOOKUP(B682,'COMPTAGE 3'!B:M,11,FALSE)</f>
        <v>#N/A</v>
      </c>
      <c r="M682" s="20" t="e">
        <f>VLOOKUP(B682,'COMPTAGE 3'!B:M,12,FALSE)</f>
        <v>#N/A</v>
      </c>
    </row>
    <row r="683" spans="2:13" ht="20.100000000000001" customHeight="1" x14ac:dyDescent="0.25">
      <c r="B683" s="30" t="s">
        <v>2022</v>
      </c>
      <c r="C683" s="16" t="str">
        <f>IFERROR(VLOOKUP(B683,'BASE INCADEA'!A:D,2,FALSE),"Non référencé")</f>
        <v>033901</v>
      </c>
      <c r="D683" s="16" t="str">
        <f>IFERROR(VLOOKUP(C683,'BASE INCADEA'!B:E,2,FALSE),"Non référencé")</f>
        <v>24</v>
      </c>
      <c r="E683" s="31" t="s">
        <v>192</v>
      </c>
      <c r="F683" s="31">
        <v>15</v>
      </c>
      <c r="G683" s="14" t="str">
        <f>IF(F683*1=D683*1,"Quantité OK",IF(D683*1&lt;F683*1,"Ecart positif","Ecart négatif")&amp;" "&amp;IF(C683*1=E683*1,"","- Article déclassé"))</f>
        <v xml:space="preserve">Ecart négatif </v>
      </c>
      <c r="I683" s="18">
        <f>VLOOKUP('CODE A BARRE'!B1409,'COMPTAGE 2'!B:K,8,FALSE)</f>
        <v>0</v>
      </c>
      <c r="J683" s="9">
        <f>VLOOKUP('CODE A BARRE'!B1409,'COMPTAGE 2'!B:K,9,FALSE)</f>
        <v>0</v>
      </c>
      <c r="K683" s="18">
        <f>VLOOKUP('CODE A BARRE'!B1409,'COMPTAGE 2'!B:K,10,FALSE)</f>
        <v>0</v>
      </c>
      <c r="L683" s="10" t="e">
        <f>VLOOKUP(B683,'COMPTAGE 3'!B:M,11,FALSE)</f>
        <v>#N/A</v>
      </c>
      <c r="M683" s="20" t="e">
        <f>VLOOKUP(B683,'COMPTAGE 3'!B:M,12,FALSE)</f>
        <v>#N/A</v>
      </c>
    </row>
    <row r="684" spans="2:13" ht="20.100000000000001" customHeight="1" x14ac:dyDescent="0.25">
      <c r="B684" s="30" t="s">
        <v>2024</v>
      </c>
      <c r="C684" s="16" t="str">
        <f>IFERROR(VLOOKUP(B684,'BASE INCADEA'!A:D,2,FALSE),"Non référencé")</f>
        <v>041205</v>
      </c>
      <c r="D684" s="16" t="str">
        <f>IFERROR(VLOOKUP(C684,'BASE INCADEA'!B:E,2,FALSE),"Non référencé")</f>
        <v>1</v>
      </c>
      <c r="E684" s="31" t="s">
        <v>1300</v>
      </c>
      <c r="F684" s="31">
        <v>1</v>
      </c>
      <c r="G684" s="14" t="str">
        <f>IF(F684*1=D684*1,"Quantité OK",IF(D684*1&lt;F684*1,"Ecart positif","Ecart négatif")&amp;" "&amp;IF(C684*1=E684*1,"","- Article déclassé"))</f>
        <v>Quantité OK</v>
      </c>
      <c r="I684" s="18">
        <f>VLOOKUP('CODE A BARRE'!B1809,'COMPTAGE 2'!B:K,8,FALSE)</f>
        <v>0</v>
      </c>
      <c r="J684" s="9">
        <f>VLOOKUP('CODE A BARRE'!B1809,'COMPTAGE 2'!B:K,9,FALSE)</f>
        <v>0</v>
      </c>
      <c r="K684" s="18">
        <f>VLOOKUP('CODE A BARRE'!B1809,'COMPTAGE 2'!B:K,10,FALSE)</f>
        <v>0</v>
      </c>
      <c r="L684" s="10" t="e">
        <f>VLOOKUP(B684,'COMPTAGE 3'!B:M,11,FALSE)</f>
        <v>#N/A</v>
      </c>
      <c r="M684" s="20" t="e">
        <f>VLOOKUP(B684,'COMPTAGE 3'!B:M,12,FALSE)</f>
        <v>#N/A</v>
      </c>
    </row>
    <row r="685" spans="2:13" ht="20.100000000000001" customHeight="1" x14ac:dyDescent="0.25">
      <c r="B685" s="30" t="s">
        <v>6188</v>
      </c>
      <c r="C685" s="16" t="str">
        <f>IFERROR(VLOOKUP(B685,'BASE INCADEA'!A:D,2,FALSE),"Non référencé")</f>
        <v>Non référencé</v>
      </c>
      <c r="D685" s="16" t="str">
        <f>IFERROR(VLOOKUP(C685,'BASE INCADEA'!B:E,2,FALSE),"Non référencé")</f>
        <v>Non référencé</v>
      </c>
      <c r="E685" s="31" t="s">
        <v>1078</v>
      </c>
      <c r="F685" s="31">
        <v>3</v>
      </c>
      <c r="G685" s="14" t="e">
        <f>IF(F685*1=D685*1,"Quantité OK",IF(D685*1&lt;F685*1,"Ecart positif","Ecart négatif")&amp;" "&amp;IF(C685*1=E685*1,"","- Article déclassé"))</f>
        <v>#VALUE!</v>
      </c>
      <c r="I685" s="18">
        <f>VLOOKUP('CODE A BARRE'!B1030,'COMPTAGE 2'!B:K,8,FALSE)</f>
        <v>0</v>
      </c>
      <c r="J685" s="9">
        <f>VLOOKUP('CODE A BARRE'!B1030,'COMPTAGE 2'!B:K,9,FALSE)</f>
        <v>0</v>
      </c>
      <c r="K685" s="18">
        <f>VLOOKUP('CODE A BARRE'!B1030,'COMPTAGE 2'!B:K,10,FALSE)</f>
        <v>0</v>
      </c>
      <c r="L685" s="10" t="e">
        <f>VLOOKUP(B685,'COMPTAGE 3'!B:M,11,FALSE)</f>
        <v>#N/A</v>
      </c>
      <c r="M685" s="20" t="e">
        <f>VLOOKUP(B685,'COMPTAGE 3'!B:M,12,FALSE)</f>
        <v>#N/A</v>
      </c>
    </row>
    <row r="686" spans="2:13" ht="20.100000000000001" customHeight="1" x14ac:dyDescent="0.25">
      <c r="B686" s="30" t="s">
        <v>2026</v>
      </c>
      <c r="C686" s="16" t="str">
        <f>IFERROR(VLOOKUP(B686,'BASE INCADEA'!A:D,2,FALSE),"Non référencé")</f>
        <v>025002</v>
      </c>
      <c r="D686" s="16" t="str">
        <f>IFERROR(VLOOKUP(C686,'BASE INCADEA'!B:E,2,FALSE),"Non référencé")</f>
        <v>2</v>
      </c>
      <c r="E686" s="31" t="s">
        <v>567</v>
      </c>
      <c r="F686" s="31">
        <v>2</v>
      </c>
      <c r="G686" s="14" t="str">
        <f>IF(F686*1=D686*1,"Quantité OK",IF(D686*1&lt;F686*1,"Ecart positif","Ecart négatif")&amp;" "&amp;IF(C686*1=E686*1,"","- Article déclassé"))</f>
        <v>Quantité OK</v>
      </c>
      <c r="I686" s="18">
        <f>VLOOKUP('CODE A BARRE'!B957,'COMPTAGE 2'!B:K,8,FALSE)</f>
        <v>0</v>
      </c>
      <c r="J686" s="9">
        <f>VLOOKUP('CODE A BARRE'!B957,'COMPTAGE 2'!B:K,9,FALSE)</f>
        <v>0</v>
      </c>
      <c r="K686" s="18">
        <f>VLOOKUP('CODE A BARRE'!B957,'COMPTAGE 2'!B:K,10,FALSE)</f>
        <v>0</v>
      </c>
      <c r="L686" s="10" t="e">
        <f>VLOOKUP(B686,'COMPTAGE 3'!B:M,11,FALSE)</f>
        <v>#N/A</v>
      </c>
      <c r="M686" s="20" t="e">
        <f>VLOOKUP(B686,'COMPTAGE 3'!B:M,12,FALSE)</f>
        <v>#N/A</v>
      </c>
    </row>
    <row r="687" spans="2:13" ht="20.100000000000001" customHeight="1" x14ac:dyDescent="0.25">
      <c r="B687" s="30" t="s">
        <v>2028</v>
      </c>
      <c r="C687" s="16" t="str">
        <f>IFERROR(VLOOKUP(B687,'BASE INCADEA'!A:D,2,FALSE),"Non référencé")</f>
        <v>020404</v>
      </c>
      <c r="D687" s="16" t="str">
        <f>IFERROR(VLOOKUP(C687,'BASE INCADEA'!B:E,2,FALSE),"Non référencé")</f>
        <v>3</v>
      </c>
      <c r="E687" s="31" t="s">
        <v>450</v>
      </c>
      <c r="F687" s="31">
        <v>2</v>
      </c>
      <c r="G687" s="14" t="str">
        <f>IF(F687*1=D687*1,"Quantité OK",IF(D687*1&lt;F687*1,"Ecart positif","Ecart négatif")&amp;" "&amp;IF(C687*1=E687*1,"","- Article déclassé"))</f>
        <v xml:space="preserve">Ecart négatif </v>
      </c>
      <c r="I687" s="18" t="str">
        <f>VLOOKUP('CODE A BARRE'!B630,'COMPTAGE 2'!B:K,8,FALSE)</f>
        <v/>
      </c>
      <c r="J687" s="9">
        <f>VLOOKUP('CODE A BARRE'!B630,'COMPTAGE 2'!B:K,9,FALSE)</f>
        <v>0</v>
      </c>
      <c r="K687" s="18" t="e">
        <f>VLOOKUP('CODE A BARRE'!B630,'COMPTAGE 2'!B:K,10,FALSE)</f>
        <v>#VALUE!</v>
      </c>
      <c r="L687" s="10" t="e">
        <f>VLOOKUP(B687,'COMPTAGE 3'!B:M,11,FALSE)</f>
        <v>#N/A</v>
      </c>
      <c r="M687" s="20" t="e">
        <f>VLOOKUP(B687,'COMPTAGE 3'!B:M,12,FALSE)</f>
        <v>#N/A</v>
      </c>
    </row>
    <row r="688" spans="2:13" ht="20.100000000000001" customHeight="1" x14ac:dyDescent="0.25">
      <c r="B688" s="30" t="s">
        <v>2028</v>
      </c>
      <c r="C688" s="16" t="str">
        <f>IFERROR(VLOOKUP(B688,'BASE INCADEA'!A:D,2,FALSE),"Non référencé")</f>
        <v>020404</v>
      </c>
      <c r="D688" s="16" t="str">
        <f>IFERROR(VLOOKUP(C688,'BASE INCADEA'!B:E,2,FALSE),"Non référencé")</f>
        <v>3</v>
      </c>
      <c r="E688" s="31" t="s">
        <v>6251</v>
      </c>
      <c r="F688" s="31">
        <v>2</v>
      </c>
      <c r="G688" s="14" t="str">
        <f>IF(F688*1=D688*1,"Quantité OK",IF(D688*1&lt;F688*1,"Ecart positif","Ecart négatif")&amp;" "&amp;IF(C688*1=E688*1,"","- Article déclassé"))</f>
        <v>Ecart négatif - Article déclassé</v>
      </c>
      <c r="I688" s="18">
        <f>VLOOKUP('CODE A BARRE'!B918,'COMPTAGE 2'!B:K,8,FALSE)</f>
        <v>0</v>
      </c>
      <c r="J688" s="9">
        <f>VLOOKUP('CODE A BARRE'!B918,'COMPTAGE 2'!B:K,9,FALSE)</f>
        <v>0</v>
      </c>
      <c r="K688" s="18">
        <f>VLOOKUP('CODE A BARRE'!B918,'COMPTAGE 2'!B:K,10,FALSE)</f>
        <v>0</v>
      </c>
      <c r="L688" s="10" t="e">
        <f>VLOOKUP(B688,'COMPTAGE 3'!B:M,11,FALSE)</f>
        <v>#N/A</v>
      </c>
      <c r="M688" s="20" t="e">
        <f>VLOOKUP(B688,'COMPTAGE 3'!B:M,12,FALSE)</f>
        <v>#N/A</v>
      </c>
    </row>
    <row r="689" spans="2:13" ht="20.100000000000001" customHeight="1" x14ac:dyDescent="0.25">
      <c r="B689" s="30" t="s">
        <v>2030</v>
      </c>
      <c r="C689" s="16" t="str">
        <f>IFERROR(VLOOKUP(B689,'BASE INCADEA'!A:D,2,FALSE),"Non référencé")</f>
        <v>033701</v>
      </c>
      <c r="D689" s="16" t="str">
        <f>IFERROR(VLOOKUP(C689,'BASE INCADEA'!B:E,2,FALSE),"Non référencé")</f>
        <v>1</v>
      </c>
      <c r="E689" s="31" t="s">
        <v>2031</v>
      </c>
      <c r="F689" s="31">
        <v>1</v>
      </c>
      <c r="G689" s="14" t="str">
        <f>IF(F689*1=D689*1,"Quantité OK",IF(D689*1&lt;F689*1,"Ecart positif","Ecart négatif")&amp;" "&amp;IF(C689*1=E689*1,"","- Article déclassé"))</f>
        <v>Quantité OK</v>
      </c>
      <c r="I689" s="18">
        <f>VLOOKUP('CODE A BARRE'!B1386,'COMPTAGE 2'!B:K,8,FALSE)</f>
        <v>0</v>
      </c>
      <c r="J689" s="9">
        <f>VLOOKUP('CODE A BARRE'!B1386,'COMPTAGE 2'!B:K,9,FALSE)</f>
        <v>0</v>
      </c>
      <c r="K689" s="18">
        <f>VLOOKUP('CODE A BARRE'!B1386,'COMPTAGE 2'!B:K,10,FALSE)</f>
        <v>0</v>
      </c>
      <c r="L689" s="10" t="e">
        <f>VLOOKUP(B689,'COMPTAGE 3'!B:M,11,FALSE)</f>
        <v>#N/A</v>
      </c>
      <c r="M689" s="20" t="e">
        <f>VLOOKUP(B689,'COMPTAGE 3'!B:M,12,FALSE)</f>
        <v>#N/A</v>
      </c>
    </row>
    <row r="690" spans="2:13" ht="20.100000000000001" customHeight="1" x14ac:dyDescent="0.25">
      <c r="B690" s="30" t="s">
        <v>2033</v>
      </c>
      <c r="C690" s="16" t="str">
        <f>IFERROR(VLOOKUP(B690,'BASE INCADEA'!A:D,2,FALSE),"Non référencé")</f>
        <v>025004</v>
      </c>
      <c r="D690" s="16" t="str">
        <f>IFERROR(VLOOKUP(C690,'BASE INCADEA'!B:E,2,FALSE),"Non référencé")</f>
        <v>2</v>
      </c>
      <c r="E690" s="31" t="s">
        <v>586</v>
      </c>
      <c r="F690" s="31">
        <v>1</v>
      </c>
      <c r="G690" s="14" t="str">
        <f>IF(F690*1=D690*1,"Quantité OK",IF(D690*1&lt;F690*1,"Ecart positif","Ecart négatif")&amp;" "&amp;IF(C690*1=E690*1,"","- Article déclassé"))</f>
        <v xml:space="preserve">Ecart négatif </v>
      </c>
      <c r="I690" s="18">
        <f>VLOOKUP('CODE A BARRE'!B960,'COMPTAGE 2'!B:K,8,FALSE)</f>
        <v>0</v>
      </c>
      <c r="J690" s="9">
        <f>VLOOKUP('CODE A BARRE'!B960,'COMPTAGE 2'!B:K,9,FALSE)</f>
        <v>0</v>
      </c>
      <c r="K690" s="18">
        <f>VLOOKUP('CODE A BARRE'!B960,'COMPTAGE 2'!B:K,10,FALSE)</f>
        <v>0</v>
      </c>
      <c r="L690" s="10" t="e">
        <f>VLOOKUP(B690,'COMPTAGE 3'!B:M,11,FALSE)</f>
        <v>#N/A</v>
      </c>
      <c r="M690" s="20" t="e">
        <f>VLOOKUP(B690,'COMPTAGE 3'!B:M,12,FALSE)</f>
        <v>#N/A</v>
      </c>
    </row>
    <row r="691" spans="2:13" ht="20.100000000000001" customHeight="1" x14ac:dyDescent="0.25">
      <c r="B691" s="30" t="s">
        <v>2035</v>
      </c>
      <c r="C691" s="16" t="str">
        <f>IFERROR(VLOOKUP(B691,'BASE INCADEA'!A:D,2,FALSE),"Non référencé")</f>
        <v>024802</v>
      </c>
      <c r="D691" s="16" t="str">
        <f>IFERROR(VLOOKUP(C691,'BASE INCADEA'!B:E,2,FALSE),"Non référencé")</f>
        <v>1</v>
      </c>
      <c r="E691" s="31" t="s">
        <v>2036</v>
      </c>
      <c r="F691" s="31">
        <v>1</v>
      </c>
      <c r="G691" s="14" t="str">
        <f>IF(F691*1=D691*1,"Quantité OK",IF(D691*1&lt;F691*1,"Ecart positif","Ecart négatif")&amp;" "&amp;IF(C691*1=E691*1,"","- Article déclassé"))</f>
        <v>Quantité OK</v>
      </c>
      <c r="I691" s="18">
        <f>VLOOKUP('CODE A BARRE'!B919,'COMPTAGE 2'!B:K,8,FALSE)</f>
        <v>0</v>
      </c>
      <c r="J691" s="9">
        <f>VLOOKUP('CODE A BARRE'!B919,'COMPTAGE 2'!B:K,9,FALSE)</f>
        <v>0</v>
      </c>
      <c r="K691" s="18">
        <f>VLOOKUP('CODE A BARRE'!B919,'COMPTAGE 2'!B:K,10,FALSE)</f>
        <v>0</v>
      </c>
      <c r="L691" s="10" t="e">
        <f>VLOOKUP(B691,'COMPTAGE 3'!B:M,11,FALSE)</f>
        <v>#N/A</v>
      </c>
      <c r="M691" s="20" t="e">
        <f>VLOOKUP(B691,'COMPTAGE 3'!B:M,12,FALSE)</f>
        <v>#N/A</v>
      </c>
    </row>
    <row r="692" spans="2:13" ht="20.100000000000001" customHeight="1" x14ac:dyDescent="0.25">
      <c r="B692" s="30" t="s">
        <v>2040</v>
      </c>
      <c r="C692" s="16" t="str">
        <f>IFERROR(VLOOKUP(B692,'BASE INCADEA'!A:D,2,FALSE),"Non référencé")</f>
        <v>021003</v>
      </c>
      <c r="D692" s="16" t="str">
        <f>IFERROR(VLOOKUP(C692,'BASE INCADEA'!B:E,2,FALSE),"Non référencé")</f>
        <v>3</v>
      </c>
      <c r="E692" s="31" t="s">
        <v>1342</v>
      </c>
      <c r="F692" s="31">
        <v>1</v>
      </c>
      <c r="G692" s="14" t="str">
        <f>IF(F692*1=D692*1,"Quantité OK",IF(D692*1&lt;F692*1,"Ecart positif","Ecart négatif")&amp;" "&amp;IF(C692*1=E692*1,"","- Article déclassé"))</f>
        <v xml:space="preserve">Ecart négatif </v>
      </c>
      <c r="I692" s="18">
        <f>VLOOKUP('CODE A BARRE'!B704,'COMPTAGE 2'!B:K,8,FALSE)</f>
        <v>0</v>
      </c>
      <c r="J692" s="9">
        <f>VLOOKUP('CODE A BARRE'!B704,'COMPTAGE 2'!B:K,9,FALSE)</f>
        <v>0</v>
      </c>
      <c r="K692" s="18">
        <f>VLOOKUP('CODE A BARRE'!B704,'COMPTAGE 2'!B:K,10,FALSE)</f>
        <v>0</v>
      </c>
      <c r="L692" s="10" t="e">
        <f>VLOOKUP(B692,'COMPTAGE 3'!B:M,11,FALSE)</f>
        <v>#N/A</v>
      </c>
      <c r="M692" s="20" t="e">
        <f>VLOOKUP(B692,'COMPTAGE 3'!B:M,12,FALSE)</f>
        <v>#N/A</v>
      </c>
    </row>
    <row r="693" spans="2:13" ht="20.100000000000001" customHeight="1" x14ac:dyDescent="0.25">
      <c r="B693" s="30" t="s">
        <v>2042</v>
      </c>
      <c r="C693" s="16" t="str">
        <f>IFERROR(VLOOKUP(B693,'BASE INCADEA'!A:D,2,FALSE),"Non référencé")</f>
        <v>034704</v>
      </c>
      <c r="D693" s="16" t="str">
        <f>IFERROR(VLOOKUP(C693,'BASE INCADEA'!B:E,2,FALSE),"Non référencé")</f>
        <v>1</v>
      </c>
      <c r="E693" s="31" t="s">
        <v>2043</v>
      </c>
      <c r="F693" s="31">
        <v>1</v>
      </c>
      <c r="G693" s="14" t="str">
        <f>IF(F693*1=D693*1,"Quantité OK",IF(D693*1&lt;F693*1,"Ecart positif","Ecart négatif")&amp;" "&amp;IF(C693*1=E693*1,"","- Article déclassé"))</f>
        <v>Quantité OK</v>
      </c>
      <c r="I693" s="18">
        <f>VLOOKUP('CODE A BARRE'!B1526,'COMPTAGE 2'!B:K,8,FALSE)</f>
        <v>0</v>
      </c>
      <c r="J693" s="9">
        <f>VLOOKUP('CODE A BARRE'!B1526,'COMPTAGE 2'!B:K,9,FALSE)</f>
        <v>0</v>
      </c>
      <c r="K693" s="18">
        <f>VLOOKUP('CODE A BARRE'!B1526,'COMPTAGE 2'!B:K,10,FALSE)</f>
        <v>0</v>
      </c>
      <c r="L693" s="10" t="e">
        <f>VLOOKUP(B693,'COMPTAGE 3'!B:M,11,FALSE)</f>
        <v>#N/A</v>
      </c>
      <c r="M693" s="20" t="e">
        <f>VLOOKUP(B693,'COMPTAGE 3'!B:M,12,FALSE)</f>
        <v>#N/A</v>
      </c>
    </row>
    <row r="694" spans="2:13" ht="20.100000000000001" customHeight="1" x14ac:dyDescent="0.25">
      <c r="B694" s="30" t="s">
        <v>2045</v>
      </c>
      <c r="C694" s="16" t="str">
        <f>IFERROR(VLOOKUP(B694,'BASE INCADEA'!A:D,2,FALSE),"Non référencé")</f>
        <v>016004</v>
      </c>
      <c r="D694" s="16" t="str">
        <f>IFERROR(VLOOKUP(C694,'BASE INCADEA'!B:E,2,FALSE),"Non référencé")</f>
        <v>1</v>
      </c>
      <c r="E694" s="31" t="s">
        <v>828</v>
      </c>
      <c r="F694" s="31">
        <v>1</v>
      </c>
      <c r="G694" s="14" t="str">
        <f>IF(F694*1=D694*1,"Quantité OK",IF(D694*1&lt;F694*1,"Ecart positif","Ecart négatif")&amp;" "&amp;IF(C694*1=E694*1,"","- Article déclassé"))</f>
        <v>Quantité OK</v>
      </c>
      <c r="I694" s="18" t="str">
        <f>VLOOKUP('CODE A BARRE'!B462,'COMPTAGE 2'!B:K,8,FALSE)</f>
        <v/>
      </c>
      <c r="J694" s="9">
        <f>VLOOKUP('CODE A BARRE'!B462,'COMPTAGE 2'!B:K,9,FALSE)</f>
        <v>0</v>
      </c>
      <c r="K694" s="18" t="e">
        <f>VLOOKUP('CODE A BARRE'!B462,'COMPTAGE 2'!B:K,10,FALSE)</f>
        <v>#VALUE!</v>
      </c>
      <c r="L694" s="10" t="e">
        <f>VLOOKUP(B694,'COMPTAGE 3'!B:M,11,FALSE)</f>
        <v>#N/A</v>
      </c>
      <c r="M694" s="20" t="e">
        <f>VLOOKUP(B694,'COMPTAGE 3'!B:M,12,FALSE)</f>
        <v>#N/A</v>
      </c>
    </row>
    <row r="695" spans="2:13" ht="20.100000000000001" customHeight="1" x14ac:dyDescent="0.25">
      <c r="B695" s="30" t="s">
        <v>2047</v>
      </c>
      <c r="C695" s="16" t="str">
        <f>IFERROR(VLOOKUP(B695,'BASE INCADEA'!A:D,2,FALSE),"Non référencé")</f>
        <v>030601</v>
      </c>
      <c r="D695" s="16" t="str">
        <f>IFERROR(VLOOKUP(C695,'BASE INCADEA'!B:E,2,FALSE),"Non référencé")</f>
        <v>6</v>
      </c>
      <c r="E695" s="31" t="s">
        <v>2048</v>
      </c>
      <c r="F695" s="31">
        <v>6</v>
      </c>
      <c r="G695" s="14" t="str">
        <f>IF(F695*1=D695*1,"Quantité OK",IF(D695*1&lt;F695*1,"Ecart positif","Ecart négatif")&amp;" "&amp;IF(C695*1=E695*1,"","- Article déclassé"))</f>
        <v>Quantité OK</v>
      </c>
      <c r="I695" s="18">
        <f>VLOOKUP('CODE A BARRE'!B1193,'COMPTAGE 2'!B:K,8,FALSE)</f>
        <v>0</v>
      </c>
      <c r="J695" s="9">
        <f>VLOOKUP('CODE A BARRE'!B1193,'COMPTAGE 2'!B:K,9,FALSE)</f>
        <v>0</v>
      </c>
      <c r="K695" s="18">
        <f>VLOOKUP('CODE A BARRE'!B1193,'COMPTAGE 2'!B:K,10,FALSE)</f>
        <v>0</v>
      </c>
      <c r="L695" s="10" t="e">
        <f>VLOOKUP(B695,'COMPTAGE 3'!B:M,11,FALSE)</f>
        <v>#N/A</v>
      </c>
      <c r="M695" s="20" t="e">
        <f>VLOOKUP(B695,'COMPTAGE 3'!B:M,12,FALSE)</f>
        <v>#N/A</v>
      </c>
    </row>
    <row r="696" spans="2:13" ht="20.100000000000001" customHeight="1" x14ac:dyDescent="0.25">
      <c r="B696" s="30" t="s">
        <v>2050</v>
      </c>
      <c r="C696" s="16" t="str">
        <f>IFERROR(VLOOKUP(B696,'BASE INCADEA'!A:D,2,FALSE),"Non référencé")</f>
        <v>014806</v>
      </c>
      <c r="D696" s="16" t="str">
        <f>IFERROR(VLOOKUP(C696,'BASE INCADEA'!B:E,2,FALSE),"Non référencé")</f>
        <v>3</v>
      </c>
      <c r="E696" s="31" t="s">
        <v>160</v>
      </c>
      <c r="F696" s="31">
        <v>2</v>
      </c>
      <c r="G696" s="14" t="str">
        <f>IF(F696*1=D696*1,"Quantité OK",IF(D696*1&lt;F696*1,"Ecart positif","Ecart négatif")&amp;" "&amp;IF(C696*1=E696*1,"","- Article déclassé"))</f>
        <v xml:space="preserve">Ecart négatif </v>
      </c>
      <c r="I696" s="18" t="str">
        <f>VLOOKUP('CODE A BARRE'!B322,'COMPTAGE 2'!B:K,8,FALSE)</f>
        <v/>
      </c>
      <c r="J696" s="9">
        <f>VLOOKUP('CODE A BARRE'!B322,'COMPTAGE 2'!B:K,9,FALSE)</f>
        <v>0</v>
      </c>
      <c r="K696" s="18" t="e">
        <f>VLOOKUP('CODE A BARRE'!B322,'COMPTAGE 2'!B:K,10,FALSE)</f>
        <v>#VALUE!</v>
      </c>
      <c r="L696" s="10" t="e">
        <f>VLOOKUP(B696,'COMPTAGE 3'!B:M,11,FALSE)</f>
        <v>#N/A</v>
      </c>
      <c r="M696" s="20" t="e">
        <f>VLOOKUP(B696,'COMPTAGE 3'!B:M,12,FALSE)</f>
        <v>#N/A</v>
      </c>
    </row>
    <row r="697" spans="2:13" ht="20.100000000000001" customHeight="1" x14ac:dyDescent="0.25">
      <c r="B697" s="30" t="s">
        <v>2052</v>
      </c>
      <c r="C697" s="16" t="str">
        <f>IFERROR(VLOOKUP(B697,'BASE INCADEA'!A:D,2,FALSE),"Non référencé")</f>
        <v>044306</v>
      </c>
      <c r="D697" s="16" t="str">
        <f>IFERROR(VLOOKUP(C697,'BASE INCADEA'!B:E,2,FALSE),"Non référencé")</f>
        <v>1</v>
      </c>
      <c r="E697" s="31" t="s">
        <v>2053</v>
      </c>
      <c r="F697" s="31">
        <v>1</v>
      </c>
      <c r="G697" s="14" t="str">
        <f>IF(F697*1=D697*1,"Quantité OK",IF(D697*1&lt;F697*1,"Ecart positif","Ecart négatif")&amp;" "&amp;IF(C697*1=E697*1,"","- Article déclassé"))</f>
        <v>Quantité OK</v>
      </c>
      <c r="I697" s="18">
        <f>VLOOKUP('CODE A BARRE'!B1977,'COMPTAGE 2'!B:K,8,FALSE)</f>
        <v>0</v>
      </c>
      <c r="J697" s="9">
        <f>VLOOKUP('CODE A BARRE'!B1977,'COMPTAGE 2'!B:K,9,FALSE)</f>
        <v>0</v>
      </c>
      <c r="K697" s="18">
        <f>VLOOKUP('CODE A BARRE'!B1977,'COMPTAGE 2'!B:K,10,FALSE)</f>
        <v>0</v>
      </c>
      <c r="L697" s="10" t="e">
        <f>VLOOKUP(B697,'COMPTAGE 3'!B:M,11,FALSE)</f>
        <v>#N/A</v>
      </c>
      <c r="M697" s="20" t="e">
        <f>VLOOKUP(B697,'COMPTAGE 3'!B:M,12,FALSE)</f>
        <v>#N/A</v>
      </c>
    </row>
    <row r="698" spans="2:13" ht="20.100000000000001" customHeight="1" x14ac:dyDescent="0.25">
      <c r="B698" s="30" t="s">
        <v>2055</v>
      </c>
      <c r="C698" s="16" t="str">
        <f>IFERROR(VLOOKUP(B698,'BASE INCADEA'!A:D,2,FALSE),"Non référencé")</f>
        <v>030803</v>
      </c>
      <c r="D698" s="16" t="str">
        <f>IFERROR(VLOOKUP(C698,'BASE INCADEA'!B:E,2,FALSE),"Non référencé")</f>
        <v>1</v>
      </c>
      <c r="E698" s="31" t="s">
        <v>2012</v>
      </c>
      <c r="F698" s="31">
        <v>6</v>
      </c>
      <c r="G698" s="14" t="str">
        <f>IF(F698*1=D698*1,"Quantité OK",IF(D698*1&lt;F698*1,"Ecart positif","Ecart négatif")&amp;" "&amp;IF(C698*1=E698*1,"","- Article déclassé"))</f>
        <v xml:space="preserve">Ecart positif </v>
      </c>
      <c r="I698" s="18">
        <f>VLOOKUP('CODE A BARRE'!B1251,'COMPTAGE 2'!B:K,8,FALSE)</f>
        <v>0</v>
      </c>
      <c r="J698" s="9">
        <f>VLOOKUP('CODE A BARRE'!B1251,'COMPTAGE 2'!B:K,9,FALSE)</f>
        <v>0</v>
      </c>
      <c r="K698" s="18">
        <f>VLOOKUP('CODE A BARRE'!B1251,'COMPTAGE 2'!B:K,10,FALSE)</f>
        <v>0</v>
      </c>
      <c r="L698" s="10" t="e">
        <f>VLOOKUP(B698,'COMPTAGE 3'!B:M,11,FALSE)</f>
        <v>#N/A</v>
      </c>
      <c r="M698" s="20" t="e">
        <f>VLOOKUP(B698,'COMPTAGE 3'!B:M,12,FALSE)</f>
        <v>#N/A</v>
      </c>
    </row>
    <row r="699" spans="2:13" ht="20.100000000000001" customHeight="1" x14ac:dyDescent="0.25">
      <c r="B699" s="30" t="s">
        <v>2057</v>
      </c>
      <c r="C699" s="16" t="str">
        <f>IFERROR(VLOOKUP(B699,'BASE INCADEA'!A:D,2,FALSE),"Non référencé")</f>
        <v>010504</v>
      </c>
      <c r="D699" s="16" t="str">
        <f>IFERROR(VLOOKUP(C699,'BASE INCADEA'!B:E,2,FALSE),"Non référencé")</f>
        <v>3</v>
      </c>
      <c r="E699" s="31" t="s">
        <v>899</v>
      </c>
      <c r="F699" s="31">
        <v>2</v>
      </c>
      <c r="G699" s="14" t="str">
        <f>IF(F699*1=D699*1,"Quantité OK",IF(D699*1&lt;F699*1,"Ecart positif","Ecart négatif")&amp;" "&amp;IF(C699*1=E699*1,"","- Article déclassé"))</f>
        <v xml:space="preserve">Ecart négatif </v>
      </c>
      <c r="I699" s="18" t="str">
        <f>VLOOKUP('CODE A BARRE'!B110,'COMPTAGE 2'!B:K,8,FALSE)</f>
        <v>Non référencé</v>
      </c>
      <c r="J699" s="9">
        <f>VLOOKUP('CODE A BARRE'!B110,'COMPTAGE 2'!B:K,9,FALSE)</f>
        <v>0</v>
      </c>
      <c r="K699" s="18" t="e">
        <f>VLOOKUP('CODE A BARRE'!B110,'COMPTAGE 2'!B:K,10,FALSE)</f>
        <v>#VALUE!</v>
      </c>
      <c r="L699" s="10" t="e">
        <f>VLOOKUP(B699,'COMPTAGE 3'!B:M,11,FALSE)</f>
        <v>#N/A</v>
      </c>
      <c r="M699" s="20" t="e">
        <f>VLOOKUP(B699,'COMPTAGE 3'!B:M,12,FALSE)</f>
        <v>#N/A</v>
      </c>
    </row>
    <row r="700" spans="2:13" ht="20.100000000000001" customHeight="1" x14ac:dyDescent="0.25">
      <c r="B700" s="30" t="s">
        <v>2059</v>
      </c>
      <c r="C700" s="16" t="str">
        <f>IFERROR(VLOOKUP(B700,'BASE INCADEA'!A:D,2,FALSE),"Non référencé")</f>
        <v>010304</v>
      </c>
      <c r="D700" s="16" t="str">
        <f>IFERROR(VLOOKUP(C700,'BASE INCADEA'!B:E,2,FALSE),"Non référencé")</f>
        <v>4</v>
      </c>
      <c r="E700" s="31" t="s">
        <v>735</v>
      </c>
      <c r="F700" s="31">
        <v>1</v>
      </c>
      <c r="G700" s="14" t="str">
        <f>IF(F700*1=D700*1,"Quantité OK",IF(D700*1&lt;F700*1,"Ecart positif","Ecart négatif")&amp;" "&amp;IF(C700*1=E700*1,"","- Article déclassé"))</f>
        <v xml:space="preserve">Ecart négatif </v>
      </c>
      <c r="I700" s="18" t="str">
        <f>VLOOKUP('CODE A BARRE'!B71,'COMPTAGE 2'!B:K,8,FALSE)</f>
        <v>015804</v>
      </c>
      <c r="J700" s="9">
        <f>VLOOKUP('CODE A BARRE'!B71,'COMPTAGE 2'!B:K,9,FALSE)</f>
        <v>0</v>
      </c>
      <c r="K700" s="18" t="str">
        <f>VLOOKUP('CODE A BARRE'!B71,'COMPTAGE 2'!B:K,10,FALSE)</f>
        <v xml:space="preserve">Ecart négatif </v>
      </c>
      <c r="L700" s="10" t="e">
        <f>VLOOKUP(B700,'COMPTAGE 3'!B:M,11,FALSE)</f>
        <v>#N/A</v>
      </c>
      <c r="M700" s="20" t="e">
        <f>VLOOKUP(B700,'COMPTAGE 3'!B:M,12,FALSE)</f>
        <v>#N/A</v>
      </c>
    </row>
    <row r="701" spans="2:13" ht="20.100000000000001" customHeight="1" x14ac:dyDescent="0.25">
      <c r="B701" s="30" t="s">
        <v>2061</v>
      </c>
      <c r="C701" s="16" t="str">
        <f>IFERROR(VLOOKUP(B701,'BASE INCADEA'!A:D,2,FALSE),"Non référencé")</f>
        <v>030403</v>
      </c>
      <c r="D701" s="16" t="str">
        <f>IFERROR(VLOOKUP(C701,'BASE INCADEA'!B:E,2,FALSE),"Non référencé")</f>
        <v>160</v>
      </c>
      <c r="E701" s="31" t="s">
        <v>218</v>
      </c>
      <c r="F701" s="31">
        <v>18</v>
      </c>
      <c r="G701" s="14" t="str">
        <f>IF(F701*1=D701*1,"Quantité OK",IF(D701*1&lt;F701*1,"Ecart positif","Ecart négatif")&amp;" "&amp;IF(C701*1=E701*1,"","- Article déclassé"))</f>
        <v xml:space="preserve">Ecart négatif </v>
      </c>
      <c r="I701" s="18">
        <f>VLOOKUP('CODE A BARRE'!B1155,'COMPTAGE 2'!B:K,8,FALSE)</f>
        <v>0</v>
      </c>
      <c r="J701" s="9">
        <f>VLOOKUP('CODE A BARRE'!B1155,'COMPTAGE 2'!B:K,9,FALSE)</f>
        <v>0</v>
      </c>
      <c r="K701" s="18">
        <f>VLOOKUP('CODE A BARRE'!B1155,'COMPTAGE 2'!B:K,10,FALSE)</f>
        <v>0</v>
      </c>
      <c r="L701" s="10" t="e">
        <f>VLOOKUP(B701,'COMPTAGE 3'!B:M,11,FALSE)</f>
        <v>#N/A</v>
      </c>
      <c r="M701" s="20" t="e">
        <f>VLOOKUP(B701,'COMPTAGE 3'!B:M,12,FALSE)</f>
        <v>#N/A</v>
      </c>
    </row>
    <row r="702" spans="2:13" ht="20.100000000000001" customHeight="1" x14ac:dyDescent="0.25">
      <c r="B702" s="30" t="s">
        <v>2063</v>
      </c>
      <c r="C702" s="16" t="str">
        <f>IFERROR(VLOOKUP(B702,'BASE INCADEA'!A:D,2,FALSE),"Non référencé")</f>
        <v>033903</v>
      </c>
      <c r="D702" s="16" t="str">
        <f>IFERROR(VLOOKUP(C702,'BASE INCADEA'!B:E,2,FALSE),"Non référencé")</f>
        <v>2</v>
      </c>
      <c r="E702" s="31" t="s">
        <v>72</v>
      </c>
      <c r="F702" s="31">
        <v>15</v>
      </c>
      <c r="G702" s="14" t="str">
        <f>IF(F702*1=D702*1,"Quantité OK",IF(D702*1&lt;F702*1,"Ecart positif","Ecart négatif")&amp;" "&amp;IF(C702*1=E702*1,"","- Article déclassé"))</f>
        <v xml:space="preserve">Ecart positif </v>
      </c>
      <c r="I702" s="18">
        <f>VLOOKUP('CODE A BARRE'!B1414,'COMPTAGE 2'!B:K,8,FALSE)</f>
        <v>0</v>
      </c>
      <c r="J702" s="9">
        <f>VLOOKUP('CODE A BARRE'!B1414,'COMPTAGE 2'!B:K,9,FALSE)</f>
        <v>0</v>
      </c>
      <c r="K702" s="18">
        <f>VLOOKUP('CODE A BARRE'!B1414,'COMPTAGE 2'!B:K,10,FALSE)</f>
        <v>0</v>
      </c>
      <c r="L702" s="10" t="e">
        <f>VLOOKUP(B702,'COMPTAGE 3'!B:M,11,FALSE)</f>
        <v>#N/A</v>
      </c>
      <c r="M702" s="20" t="e">
        <f>VLOOKUP(B702,'COMPTAGE 3'!B:M,12,FALSE)</f>
        <v>#N/A</v>
      </c>
    </row>
    <row r="703" spans="2:13" ht="20.100000000000001" customHeight="1" x14ac:dyDescent="0.25">
      <c r="B703" s="30" t="s">
        <v>2065</v>
      </c>
      <c r="C703" s="16" t="str">
        <f>IFERROR(VLOOKUP(B703,'BASE INCADEA'!A:D,2,FALSE),"Non référencé")</f>
        <v>043905</v>
      </c>
      <c r="D703" s="16" t="str">
        <f>IFERROR(VLOOKUP(C703,'BASE INCADEA'!B:E,2,FALSE),"Non référencé")</f>
        <v>6</v>
      </c>
      <c r="E703" s="31" t="s">
        <v>2066</v>
      </c>
      <c r="F703" s="31">
        <v>6</v>
      </c>
      <c r="G703" s="14" t="str">
        <f>IF(F703*1=D703*1,"Quantité OK",IF(D703*1&lt;F703*1,"Ecart positif","Ecart négatif")&amp;" "&amp;IF(C703*1=E703*1,"","- Article déclassé"))</f>
        <v>Quantité OK</v>
      </c>
      <c r="I703" s="18">
        <f>VLOOKUP('CODE A BARRE'!B1909,'COMPTAGE 2'!B:K,8,FALSE)</f>
        <v>0</v>
      </c>
      <c r="J703" s="9">
        <f>VLOOKUP('CODE A BARRE'!B1909,'COMPTAGE 2'!B:K,9,FALSE)</f>
        <v>0</v>
      </c>
      <c r="K703" s="18">
        <f>VLOOKUP('CODE A BARRE'!B1909,'COMPTAGE 2'!B:K,10,FALSE)</f>
        <v>0</v>
      </c>
      <c r="L703" s="10" t="e">
        <f>VLOOKUP(B703,'COMPTAGE 3'!B:M,11,FALSE)</f>
        <v>#N/A</v>
      </c>
      <c r="M703" s="20" t="e">
        <f>VLOOKUP(B703,'COMPTAGE 3'!B:M,12,FALSE)</f>
        <v>#N/A</v>
      </c>
    </row>
    <row r="704" spans="2:13" ht="20.100000000000001" customHeight="1" x14ac:dyDescent="0.25">
      <c r="B704" s="30" t="s">
        <v>2068</v>
      </c>
      <c r="C704" s="16" t="str">
        <f>IFERROR(VLOOKUP(B704,'BASE INCADEA'!A:D,2,FALSE),"Non référencé")</f>
        <v>021204</v>
      </c>
      <c r="D704" s="16" t="str">
        <f>IFERROR(VLOOKUP(C704,'BASE INCADEA'!B:E,2,FALSE),"Non référencé")</f>
        <v>1</v>
      </c>
      <c r="E704" s="31" t="s">
        <v>200</v>
      </c>
      <c r="F704" s="31">
        <v>4</v>
      </c>
      <c r="G704" s="14" t="str">
        <f>IF(F704*1=D704*1,"Quantité OK",IF(D704*1&lt;F704*1,"Ecart positif","Ecart négatif")&amp;" "&amp;IF(C704*1=E704*1,"","- Article déclassé"))</f>
        <v xml:space="preserve">Ecart positif </v>
      </c>
      <c r="I704" s="18">
        <f>VLOOKUP('CODE A BARRE'!B736,'COMPTAGE 2'!B:K,8,FALSE)</f>
        <v>0</v>
      </c>
      <c r="J704" s="9">
        <f>VLOOKUP('CODE A BARRE'!B736,'COMPTAGE 2'!B:K,9,FALSE)</f>
        <v>0</v>
      </c>
      <c r="K704" s="18">
        <f>VLOOKUP('CODE A BARRE'!B736,'COMPTAGE 2'!B:K,10,FALSE)</f>
        <v>0</v>
      </c>
      <c r="L704" s="10" t="e">
        <f>VLOOKUP(B704,'COMPTAGE 3'!B:M,11,FALSE)</f>
        <v>#N/A</v>
      </c>
      <c r="M704" s="20" t="e">
        <f>VLOOKUP(B704,'COMPTAGE 3'!B:M,12,FALSE)</f>
        <v>#N/A</v>
      </c>
    </row>
    <row r="705" spans="2:13" ht="20.100000000000001" customHeight="1" x14ac:dyDescent="0.25">
      <c r="B705" s="30" t="s">
        <v>2070</v>
      </c>
      <c r="C705" s="16" t="str">
        <f>IFERROR(VLOOKUP(B705,'BASE INCADEA'!A:D,2,FALSE),"Non référencé")</f>
        <v>016403</v>
      </c>
      <c r="D705" s="16" t="str">
        <f>IFERROR(VLOOKUP(C705,'BASE INCADEA'!B:E,2,FALSE),"Non référencé")</f>
        <v>18</v>
      </c>
      <c r="E705" s="31" t="s">
        <v>477</v>
      </c>
      <c r="F705" s="31">
        <v>1</v>
      </c>
      <c r="G705" s="14" t="str">
        <f>IF(F705*1=D705*1,"Quantité OK",IF(D705*1&lt;F705*1,"Ecart positif","Ecart négatif")&amp;" "&amp;IF(C705*1=E705*1,"","- Article déclassé"))</f>
        <v xml:space="preserve">Ecart négatif </v>
      </c>
      <c r="I705" s="18" t="str">
        <f>VLOOKUP('CODE A BARRE'!B522,'COMPTAGE 2'!B:K,8,FALSE)</f>
        <v/>
      </c>
      <c r="J705" s="9">
        <f>VLOOKUP('CODE A BARRE'!B522,'COMPTAGE 2'!B:K,9,FALSE)</f>
        <v>0</v>
      </c>
      <c r="K705" s="18" t="e">
        <f>VLOOKUP('CODE A BARRE'!B522,'COMPTAGE 2'!B:K,10,FALSE)</f>
        <v>#VALUE!</v>
      </c>
      <c r="L705" s="10" t="e">
        <f>VLOOKUP(B705,'COMPTAGE 3'!B:M,11,FALSE)</f>
        <v>#N/A</v>
      </c>
      <c r="M705" s="20" t="e">
        <f>VLOOKUP(B705,'COMPTAGE 3'!B:M,12,FALSE)</f>
        <v>#N/A</v>
      </c>
    </row>
    <row r="706" spans="2:13" ht="20.100000000000001" customHeight="1" x14ac:dyDescent="0.25">
      <c r="B706" s="30" t="s">
        <v>2072</v>
      </c>
      <c r="C706" s="16" t="str">
        <f>IFERROR(VLOOKUP(B706,'BASE INCADEA'!A:D,2,FALSE),"Non référencé")</f>
        <v>030803</v>
      </c>
      <c r="D706" s="16" t="str">
        <f>IFERROR(VLOOKUP(C706,'BASE INCADEA'!B:E,2,FALSE),"Non référencé")</f>
        <v>1</v>
      </c>
      <c r="E706" s="31" t="s">
        <v>2012</v>
      </c>
      <c r="F706" s="31">
        <v>5</v>
      </c>
      <c r="G706" s="14" t="str">
        <f>IF(F706*1=D706*1,"Quantité OK",IF(D706*1&lt;F706*1,"Ecart positif","Ecart négatif")&amp;" "&amp;IF(C706*1=E706*1,"","- Article déclassé"))</f>
        <v xml:space="preserve">Ecart positif </v>
      </c>
      <c r="I706" s="18">
        <f>VLOOKUP('CODE A BARRE'!B1245,'COMPTAGE 2'!B:K,8,FALSE)</f>
        <v>0</v>
      </c>
      <c r="J706" s="9">
        <f>VLOOKUP('CODE A BARRE'!B1245,'COMPTAGE 2'!B:K,9,FALSE)</f>
        <v>0</v>
      </c>
      <c r="K706" s="18">
        <f>VLOOKUP('CODE A BARRE'!B1245,'COMPTAGE 2'!B:K,10,FALSE)</f>
        <v>0</v>
      </c>
      <c r="L706" s="10" t="e">
        <f>VLOOKUP(B706,'COMPTAGE 3'!B:M,11,FALSE)</f>
        <v>#N/A</v>
      </c>
      <c r="M706" s="20" t="e">
        <f>VLOOKUP(B706,'COMPTAGE 3'!B:M,12,FALSE)</f>
        <v>#N/A</v>
      </c>
    </row>
    <row r="707" spans="2:13" ht="20.100000000000001" customHeight="1" x14ac:dyDescent="0.25">
      <c r="B707" s="30" t="s">
        <v>2074</v>
      </c>
      <c r="C707" s="16" t="str">
        <f>IFERROR(VLOOKUP(B707,'BASE INCADEA'!A:D,2,FALSE),"Non référencé")</f>
        <v>040205</v>
      </c>
      <c r="D707" s="16" t="str">
        <f>IFERROR(VLOOKUP(C707,'BASE INCADEA'!B:E,2,FALSE),"Non référencé")</f>
        <v>28</v>
      </c>
      <c r="E707" s="31" t="s">
        <v>2075</v>
      </c>
      <c r="F707" s="31">
        <v>28</v>
      </c>
      <c r="G707" s="14" t="str">
        <f>IF(F707*1=D707*1,"Quantité OK",IF(D707*1&lt;F707*1,"Ecart positif","Ecart négatif")&amp;" "&amp;IF(C707*1=E707*1,"","- Article déclassé"))</f>
        <v>Quantité OK</v>
      </c>
      <c r="I707" s="18">
        <f>VLOOKUP('CODE A BARRE'!B1590,'COMPTAGE 2'!B:K,8,FALSE)</f>
        <v>0</v>
      </c>
      <c r="J707" s="9">
        <f>VLOOKUP('CODE A BARRE'!B1590,'COMPTAGE 2'!B:K,9,FALSE)</f>
        <v>0</v>
      </c>
      <c r="K707" s="18">
        <f>VLOOKUP('CODE A BARRE'!B1590,'COMPTAGE 2'!B:K,10,FALSE)</f>
        <v>0</v>
      </c>
      <c r="L707" s="10" t="e">
        <f>VLOOKUP(B707,'COMPTAGE 3'!B:M,11,FALSE)</f>
        <v>#N/A</v>
      </c>
      <c r="M707" s="20" t="e">
        <f>VLOOKUP(B707,'COMPTAGE 3'!B:M,12,FALSE)</f>
        <v>#N/A</v>
      </c>
    </row>
    <row r="708" spans="2:13" ht="20.100000000000001" customHeight="1" x14ac:dyDescent="0.25">
      <c r="B708" s="30" t="s">
        <v>2077</v>
      </c>
      <c r="C708" s="16" t="str">
        <f>IFERROR(VLOOKUP(B708,'BASE INCADEA'!A:D,2,FALSE),"Non référencé")</f>
        <v>040606</v>
      </c>
      <c r="D708" s="16" t="str">
        <f>IFERROR(VLOOKUP(C708,'BASE INCADEA'!B:E,2,FALSE),"Non référencé")</f>
        <v>1</v>
      </c>
      <c r="E708" s="31" t="s">
        <v>1281</v>
      </c>
      <c r="F708" s="31">
        <v>1</v>
      </c>
      <c r="G708" s="14" t="str">
        <f>IF(F708*1=D708*1,"Quantité OK",IF(D708*1&lt;F708*1,"Ecart positif","Ecart négatif")&amp;" "&amp;IF(C708*1=E708*1,"","- Article déclassé"))</f>
        <v>Quantité OK</v>
      </c>
      <c r="I708" s="18">
        <f>VLOOKUP('CODE A BARRE'!B1692,'COMPTAGE 2'!B:K,8,FALSE)</f>
        <v>0</v>
      </c>
      <c r="J708" s="9">
        <f>VLOOKUP('CODE A BARRE'!B1692,'COMPTAGE 2'!B:K,9,FALSE)</f>
        <v>0</v>
      </c>
      <c r="K708" s="18">
        <f>VLOOKUP('CODE A BARRE'!B1692,'COMPTAGE 2'!B:K,10,FALSE)</f>
        <v>0</v>
      </c>
      <c r="L708" s="10" t="e">
        <f>VLOOKUP(B708,'COMPTAGE 3'!B:M,11,FALSE)</f>
        <v>#N/A</v>
      </c>
      <c r="M708" s="20" t="e">
        <f>VLOOKUP(B708,'COMPTAGE 3'!B:M,12,FALSE)</f>
        <v>#N/A</v>
      </c>
    </row>
    <row r="709" spans="2:13" ht="20.100000000000001" customHeight="1" x14ac:dyDescent="0.25">
      <c r="B709" s="30" t="s">
        <v>2079</v>
      </c>
      <c r="C709" s="16" t="str">
        <f>IFERROR(VLOOKUP(B709,'BASE INCADEA'!A:D,2,FALSE),"Non référencé")</f>
        <v>030605</v>
      </c>
      <c r="D709" s="16" t="str">
        <f>IFERROR(VLOOKUP(C709,'BASE INCADEA'!B:E,2,FALSE),"Non référencé")</f>
        <v>2</v>
      </c>
      <c r="E709" s="31" t="s">
        <v>2080</v>
      </c>
      <c r="F709" s="31">
        <v>4</v>
      </c>
      <c r="G709" s="14" t="str">
        <f>IF(F709*1=D709*1,"Quantité OK",IF(D709*1&lt;F709*1,"Ecart positif","Ecart négatif")&amp;" "&amp;IF(C709*1=E709*1,"","- Article déclassé"))</f>
        <v xml:space="preserve">Ecart positif </v>
      </c>
      <c r="I709" s="18">
        <f>VLOOKUP('CODE A BARRE'!B1224,'COMPTAGE 2'!B:K,8,FALSE)</f>
        <v>0</v>
      </c>
      <c r="J709" s="9">
        <f>VLOOKUP('CODE A BARRE'!B1224,'COMPTAGE 2'!B:K,9,FALSE)</f>
        <v>0</v>
      </c>
      <c r="K709" s="18">
        <f>VLOOKUP('CODE A BARRE'!B1224,'COMPTAGE 2'!B:K,10,FALSE)</f>
        <v>0</v>
      </c>
      <c r="L709" s="10" t="e">
        <f>VLOOKUP(B709,'COMPTAGE 3'!B:M,11,FALSE)</f>
        <v>#N/A</v>
      </c>
      <c r="M709" s="20" t="e">
        <f>VLOOKUP(B709,'COMPTAGE 3'!B:M,12,FALSE)</f>
        <v>#N/A</v>
      </c>
    </row>
    <row r="710" spans="2:13" ht="20.100000000000001" customHeight="1" x14ac:dyDescent="0.25">
      <c r="B710" s="30" t="s">
        <v>2082</v>
      </c>
      <c r="C710" s="16" t="str">
        <f>IFERROR(VLOOKUP(B710,'BASE INCADEA'!A:D,2,FALSE),"Non référencé")</f>
        <v>015607</v>
      </c>
      <c r="D710" s="16" t="str">
        <f>IFERROR(VLOOKUP(C710,'BASE INCADEA'!B:E,2,FALSE),"Non référencé")</f>
        <v>1</v>
      </c>
      <c r="E710" s="31" t="s">
        <v>2083</v>
      </c>
      <c r="F710" s="31">
        <v>1</v>
      </c>
      <c r="G710" s="14" t="str">
        <f>IF(F710*1=D710*1,"Quantité OK",IF(D710*1&lt;F710*1,"Ecart positif","Ecart négatif")&amp;" "&amp;IF(C710*1=E710*1,"","- Article déclassé"))</f>
        <v>Quantité OK</v>
      </c>
      <c r="I710" s="18" t="str">
        <f>VLOOKUP('CODE A BARRE'!B424,'COMPTAGE 2'!B:K,8,FALSE)</f>
        <v/>
      </c>
      <c r="J710" s="9">
        <f>VLOOKUP('CODE A BARRE'!B424,'COMPTAGE 2'!B:K,9,FALSE)</f>
        <v>0</v>
      </c>
      <c r="K710" s="18" t="e">
        <f>VLOOKUP('CODE A BARRE'!B424,'COMPTAGE 2'!B:K,10,FALSE)</f>
        <v>#VALUE!</v>
      </c>
      <c r="L710" s="10" t="e">
        <f>VLOOKUP(B710,'COMPTAGE 3'!B:M,11,FALSE)</f>
        <v>#N/A</v>
      </c>
      <c r="M710" s="20" t="e">
        <f>VLOOKUP(B710,'COMPTAGE 3'!B:M,12,FALSE)</f>
        <v>#N/A</v>
      </c>
    </row>
    <row r="711" spans="2:13" ht="20.100000000000001" customHeight="1" x14ac:dyDescent="0.25">
      <c r="B711" s="30" t="s">
        <v>2085</v>
      </c>
      <c r="C711" s="16" t="str">
        <f>IFERROR(VLOOKUP(B711,'BASE INCADEA'!A:D,2,FALSE),"Non référencé")</f>
        <v>011205</v>
      </c>
      <c r="D711" s="16" t="str">
        <f>IFERROR(VLOOKUP(C711,'BASE INCADEA'!B:E,2,FALSE),"Non référencé")</f>
        <v>1</v>
      </c>
      <c r="E711" s="31" t="s">
        <v>2086</v>
      </c>
      <c r="F711" s="31">
        <v>1</v>
      </c>
      <c r="G711" s="14" t="str">
        <f>IF(F711*1=D711*1,"Quantité OK",IF(D711*1&lt;F711*1,"Ecart positif","Ecart négatif")&amp;" "&amp;IF(C711*1=E711*1,"","- Article déclassé"))</f>
        <v>Quantité OK</v>
      </c>
      <c r="I711" s="18" t="str">
        <f>VLOOKUP('CODE A BARRE'!B225,'COMPTAGE 2'!B:K,8,FALSE)</f>
        <v/>
      </c>
      <c r="J711" s="9">
        <f>VLOOKUP('CODE A BARRE'!B225,'COMPTAGE 2'!B:K,9,FALSE)</f>
        <v>0</v>
      </c>
      <c r="K711" s="18" t="e">
        <f>VLOOKUP('CODE A BARRE'!B225,'COMPTAGE 2'!B:K,10,FALSE)</f>
        <v>#VALUE!</v>
      </c>
      <c r="L711" s="10" t="e">
        <f>VLOOKUP(B711,'COMPTAGE 3'!B:M,11,FALSE)</f>
        <v>#N/A</v>
      </c>
      <c r="M711" s="20" t="e">
        <f>VLOOKUP(B711,'COMPTAGE 3'!B:M,12,FALSE)</f>
        <v>#N/A</v>
      </c>
    </row>
    <row r="712" spans="2:13" ht="20.100000000000001" customHeight="1" x14ac:dyDescent="0.25">
      <c r="B712" s="30" t="s">
        <v>2090</v>
      </c>
      <c r="C712" s="16" t="str">
        <f>IFERROR(VLOOKUP(B712,'BASE INCADEA'!A:D,2,FALSE),"Non référencé")</f>
        <v>010403</v>
      </c>
      <c r="D712" s="16" t="str">
        <f>IFERROR(VLOOKUP(C712,'BASE INCADEA'!B:E,2,FALSE),"Non référencé")</f>
        <v>8</v>
      </c>
      <c r="E712" s="31" t="s">
        <v>2091</v>
      </c>
      <c r="F712" s="31">
        <v>8</v>
      </c>
      <c r="G712" s="14" t="str">
        <f>IF(F712*1=D712*1,"Quantité OK",IF(D712*1&lt;F712*1,"Ecart positif","Ecart négatif")&amp;" "&amp;IF(C712*1=E712*1,"","- Article déclassé"))</f>
        <v>Quantité OK</v>
      </c>
      <c r="I712" s="18" t="str">
        <f>VLOOKUP('CODE A BARRE'!B90,'COMPTAGE 2'!B:K,8,FALSE)</f>
        <v>023904</v>
      </c>
      <c r="J712" s="9">
        <f>VLOOKUP('CODE A BARRE'!B90,'COMPTAGE 2'!B:K,9,FALSE)</f>
        <v>0</v>
      </c>
      <c r="K712" s="18" t="str">
        <f>VLOOKUP('CODE A BARRE'!B90,'COMPTAGE 2'!B:K,10,FALSE)</f>
        <v xml:space="preserve">Ecart négatif </v>
      </c>
      <c r="L712" s="10" t="e">
        <f>VLOOKUP(B712,'COMPTAGE 3'!B:M,11,FALSE)</f>
        <v>#N/A</v>
      </c>
      <c r="M712" s="20" t="e">
        <f>VLOOKUP(B712,'COMPTAGE 3'!B:M,12,FALSE)</f>
        <v>#N/A</v>
      </c>
    </row>
    <row r="713" spans="2:13" ht="20.100000000000001" customHeight="1" x14ac:dyDescent="0.25">
      <c r="B713" s="30" t="s">
        <v>6132</v>
      </c>
      <c r="C713" s="16" t="str">
        <f>IFERROR(VLOOKUP(B713,'BASE INCADEA'!A:D,2,FALSE),"Non référencé")</f>
        <v>Non référencé</v>
      </c>
      <c r="D713" s="16" t="str">
        <f>IFERROR(VLOOKUP(C713,'BASE INCADEA'!B:E,2,FALSE),"Non référencé")</f>
        <v>Non référencé</v>
      </c>
      <c r="E713" s="31" t="s">
        <v>2099</v>
      </c>
      <c r="F713" s="31">
        <v>12</v>
      </c>
      <c r="G713" s="14" t="e">
        <f>IF(F713*1=D713*1,"Quantité OK",IF(D713*1&lt;F713*1,"Ecart positif","Ecart négatif")&amp;" "&amp;IF(C713*1=E713*1,"","- Article déclassé"))</f>
        <v>#VALUE!</v>
      </c>
      <c r="I713" s="18" t="str">
        <f>VLOOKUP('CODE A BARRE'!B53,'COMPTAGE 2'!B:K,8,FALSE)</f>
        <v>021205</v>
      </c>
      <c r="J713" s="9">
        <f>VLOOKUP('CODE A BARRE'!B53,'COMPTAGE 2'!B:K,9,FALSE)</f>
        <v>0</v>
      </c>
      <c r="K713" s="18" t="str">
        <f>VLOOKUP('CODE A BARRE'!B53,'COMPTAGE 2'!B:K,10,FALSE)</f>
        <v xml:space="preserve">Ecart négatif </v>
      </c>
      <c r="L713" s="10" t="e">
        <f>VLOOKUP(B713,'COMPTAGE 3'!B:M,11,FALSE)</f>
        <v>#N/A</v>
      </c>
      <c r="M713" s="20" t="e">
        <f>VLOOKUP(B713,'COMPTAGE 3'!B:M,12,FALSE)</f>
        <v>#N/A</v>
      </c>
    </row>
    <row r="714" spans="2:13" ht="20.100000000000001" customHeight="1" x14ac:dyDescent="0.25">
      <c r="B714" s="30" t="s">
        <v>2096</v>
      </c>
      <c r="C714" s="16" t="str">
        <f>IFERROR(VLOOKUP(B714,'BASE INCADEA'!A:D,2,FALSE),"Non référencé")</f>
        <v>020401</v>
      </c>
      <c r="D714" s="16" t="str">
        <f>IFERROR(VLOOKUP(C714,'BASE INCADEA'!B:E,2,FALSE),"Non référencé")</f>
        <v>10</v>
      </c>
      <c r="E714" s="31" t="s">
        <v>435</v>
      </c>
      <c r="F714" s="31">
        <v>10</v>
      </c>
      <c r="G714" s="14" t="str">
        <f>IF(F714*1=D714*1,"Quantité OK",IF(D714*1&lt;F714*1,"Ecart positif","Ecart négatif")&amp;" "&amp;IF(C714*1=E714*1,"","- Article déclassé"))</f>
        <v>Quantité OK</v>
      </c>
      <c r="I714" s="18" t="str">
        <f>VLOOKUP('CODE A BARRE'!B609,'COMPTAGE 2'!B:K,8,FALSE)</f>
        <v/>
      </c>
      <c r="J714" s="9">
        <f>VLOOKUP('CODE A BARRE'!B609,'COMPTAGE 2'!B:K,9,FALSE)</f>
        <v>0</v>
      </c>
      <c r="K714" s="18" t="e">
        <f>VLOOKUP('CODE A BARRE'!B609,'COMPTAGE 2'!B:K,10,FALSE)</f>
        <v>#VALUE!</v>
      </c>
      <c r="L714" s="10" t="e">
        <f>VLOOKUP(B714,'COMPTAGE 3'!B:M,11,FALSE)</f>
        <v>#N/A</v>
      </c>
      <c r="M714" s="20" t="e">
        <f>VLOOKUP(B714,'COMPTAGE 3'!B:M,12,FALSE)</f>
        <v>#N/A</v>
      </c>
    </row>
    <row r="715" spans="2:13" ht="20.100000000000001" customHeight="1" x14ac:dyDescent="0.25">
      <c r="B715" s="30" t="s">
        <v>196</v>
      </c>
      <c r="C715" s="16" t="str">
        <f>IFERROR(VLOOKUP(B715,'BASE INCADEA'!A:D,2,FALSE),"Non référencé")</f>
        <v>020603</v>
      </c>
      <c r="D715" s="16" t="str">
        <f>IFERROR(VLOOKUP(C715,'BASE INCADEA'!B:E,2,FALSE),"Non référencé")</f>
        <v>12</v>
      </c>
      <c r="E715" s="31" t="s">
        <v>197</v>
      </c>
      <c r="F715" s="31">
        <v>12</v>
      </c>
      <c r="G715" s="14" t="str">
        <f>IF(F715*1=D715*1,"Quantité OK",IF(D715*1&lt;F715*1,"Ecart positif","Ecart négatif")&amp;" "&amp;IF(C715*1=E715*1,"","- Article déclassé"))</f>
        <v>Quantité OK</v>
      </c>
      <c r="I715" s="18" t="str">
        <f>VLOOKUP('CODE A BARRE'!B652,'COMPTAGE 2'!B:K,8,FALSE)</f>
        <v/>
      </c>
      <c r="J715" s="9">
        <f>VLOOKUP('CODE A BARRE'!B652,'COMPTAGE 2'!B:K,9,FALSE)</f>
        <v>0</v>
      </c>
      <c r="K715" s="18" t="e">
        <f>VLOOKUP('CODE A BARRE'!B652,'COMPTAGE 2'!B:K,10,FALSE)</f>
        <v>#VALUE!</v>
      </c>
      <c r="L715" s="10" t="e">
        <f>VLOOKUP(B715,'COMPTAGE 3'!B:M,11,FALSE)</f>
        <v>#N/A</v>
      </c>
      <c r="M715" s="20" t="e">
        <f>VLOOKUP(B715,'COMPTAGE 3'!B:M,12,FALSE)</f>
        <v>#N/A</v>
      </c>
    </row>
    <row r="716" spans="2:13" ht="20.100000000000001" customHeight="1" x14ac:dyDescent="0.25">
      <c r="B716" s="30" t="s">
        <v>2098</v>
      </c>
      <c r="C716" s="16" t="str">
        <f>IFERROR(VLOOKUP(B716,'BASE INCADEA'!A:D,2,FALSE),"Non référencé")</f>
        <v>010205</v>
      </c>
      <c r="D716" s="16" t="str">
        <f>IFERROR(VLOOKUP(C716,'BASE INCADEA'!B:E,2,FALSE),"Non référencé")</f>
        <v>28</v>
      </c>
      <c r="E716" s="31" t="s">
        <v>2099</v>
      </c>
      <c r="F716" s="31">
        <v>28</v>
      </c>
      <c r="G716" s="14" t="str">
        <f>IF(F716*1=D716*1,"Quantité OK",IF(D716*1&lt;F716*1,"Ecart positif","Ecart négatif")&amp;" "&amp;IF(C716*1=E716*1,"","- Article déclassé"))</f>
        <v>Quantité OK</v>
      </c>
      <c r="I716" s="18" t="str">
        <f>VLOOKUP('CODE A BARRE'!B54,'COMPTAGE 2'!B:K,8,FALSE)</f>
        <v>031404</v>
      </c>
      <c r="J716" s="9">
        <f>VLOOKUP('CODE A BARRE'!B54,'COMPTAGE 2'!B:K,9,FALSE)</f>
        <v>0</v>
      </c>
      <c r="K716" s="18" t="str">
        <f>VLOOKUP('CODE A BARRE'!B54,'COMPTAGE 2'!B:K,10,FALSE)</f>
        <v xml:space="preserve">Ecart négatif </v>
      </c>
      <c r="L716" s="10" t="e">
        <f>VLOOKUP(B716,'COMPTAGE 3'!B:M,11,FALSE)</f>
        <v>#N/A</v>
      </c>
      <c r="M716" s="20" t="e">
        <f>VLOOKUP(B716,'COMPTAGE 3'!B:M,12,FALSE)</f>
        <v>#N/A</v>
      </c>
    </row>
    <row r="717" spans="2:13" ht="20.100000000000001" customHeight="1" x14ac:dyDescent="0.25">
      <c r="B717" s="30" t="s">
        <v>199</v>
      </c>
      <c r="C717" s="16" t="str">
        <f>IFERROR(VLOOKUP(B717,'BASE INCADEA'!A:D,2,FALSE),"Non référencé")</f>
        <v>021204</v>
      </c>
      <c r="D717" s="16" t="str">
        <f>IFERROR(VLOOKUP(C717,'BASE INCADEA'!B:E,2,FALSE),"Non référencé")</f>
        <v>1</v>
      </c>
      <c r="E717" s="31" t="s">
        <v>200</v>
      </c>
      <c r="F717" s="31">
        <v>1</v>
      </c>
      <c r="G717" s="14" t="str">
        <f>IF(F717*1=D717*1,"Quantité OK",IF(D717*1&lt;F717*1,"Ecart positif","Ecart négatif")&amp;" "&amp;IF(C717*1=E717*1,"","- Article déclassé"))</f>
        <v>Quantité OK</v>
      </c>
      <c r="I717" s="18">
        <f>VLOOKUP('CODE A BARRE'!B734,'COMPTAGE 2'!B:K,8,FALSE)</f>
        <v>0</v>
      </c>
      <c r="J717" s="9">
        <f>VLOOKUP('CODE A BARRE'!B734,'COMPTAGE 2'!B:K,9,FALSE)</f>
        <v>0</v>
      </c>
      <c r="K717" s="18">
        <f>VLOOKUP('CODE A BARRE'!B734,'COMPTAGE 2'!B:K,10,FALSE)</f>
        <v>0</v>
      </c>
      <c r="L717" s="10" t="e">
        <f>VLOOKUP(B717,'COMPTAGE 3'!B:M,11,FALSE)</f>
        <v>#N/A</v>
      </c>
      <c r="M717" s="20" t="e">
        <f>VLOOKUP(B717,'COMPTAGE 3'!B:M,12,FALSE)</f>
        <v>#N/A</v>
      </c>
    </row>
    <row r="718" spans="2:13" ht="20.100000000000001" customHeight="1" x14ac:dyDescent="0.25">
      <c r="B718" s="30" t="s">
        <v>6146</v>
      </c>
      <c r="C718" s="16" t="str">
        <f>IFERROR(VLOOKUP(B718,'BASE INCADEA'!A:D,2,FALSE),"Non référencé")</f>
        <v>Non référencé</v>
      </c>
      <c r="D718" s="16" t="str">
        <f>IFERROR(VLOOKUP(C718,'BASE INCADEA'!B:E,2,FALSE),"Non référencé")</f>
        <v>Non référencé</v>
      </c>
      <c r="E718" s="31" t="s">
        <v>1102</v>
      </c>
      <c r="F718" s="31">
        <v>8</v>
      </c>
      <c r="G718" s="14" t="e">
        <f>IF(F718*1=D718*1,"Quantité OK",IF(D718*1&lt;F718*1,"Ecart positif","Ecart négatif")&amp;" "&amp;IF(C718*1=E718*1,"","- Article déclassé"))</f>
        <v>#VALUE!</v>
      </c>
      <c r="I718" s="18" t="str">
        <f>VLOOKUP('CODE A BARRE'!B412,'COMPTAGE 2'!B:K,8,FALSE)</f>
        <v/>
      </c>
      <c r="J718" s="9">
        <f>VLOOKUP('CODE A BARRE'!B412,'COMPTAGE 2'!B:K,9,FALSE)</f>
        <v>0</v>
      </c>
      <c r="K718" s="18" t="e">
        <f>VLOOKUP('CODE A BARRE'!B412,'COMPTAGE 2'!B:K,10,FALSE)</f>
        <v>#VALUE!</v>
      </c>
      <c r="L718" s="10" t="e">
        <f>VLOOKUP(B718,'COMPTAGE 3'!B:M,11,FALSE)</f>
        <v>#N/A</v>
      </c>
      <c r="M718" s="20" t="e">
        <f>VLOOKUP(B718,'COMPTAGE 3'!B:M,12,FALSE)</f>
        <v>#N/A</v>
      </c>
    </row>
    <row r="719" spans="2:13" ht="20.100000000000001" customHeight="1" x14ac:dyDescent="0.25">
      <c r="B719" s="30" t="s">
        <v>2103</v>
      </c>
      <c r="C719" s="16" t="str">
        <f>IFERROR(VLOOKUP(B719,'BASE INCADEA'!A:D,2,FALSE),"Non référencé")</f>
        <v>041004</v>
      </c>
      <c r="D719" s="16" t="str">
        <f>IFERROR(VLOOKUP(C719,'BASE INCADEA'!B:E,2,FALSE),"Non référencé")</f>
        <v>1</v>
      </c>
      <c r="E719" s="31" t="s">
        <v>324</v>
      </c>
      <c r="F719" s="31">
        <v>3</v>
      </c>
      <c r="G719" s="14" t="str">
        <f>IF(F719*1=D719*1,"Quantité OK",IF(D719*1&lt;F719*1,"Ecart positif","Ecart négatif")&amp;" "&amp;IF(C719*1=E719*1,"","- Article déclassé"))</f>
        <v xml:space="preserve">Ecart positif </v>
      </c>
      <c r="I719" s="18">
        <f>VLOOKUP('CODE A BARRE'!B1751,'COMPTAGE 2'!B:K,8,FALSE)</f>
        <v>0</v>
      </c>
      <c r="J719" s="9">
        <f>VLOOKUP('CODE A BARRE'!B1751,'COMPTAGE 2'!B:K,9,FALSE)</f>
        <v>0</v>
      </c>
      <c r="K719" s="18">
        <f>VLOOKUP('CODE A BARRE'!B1751,'COMPTAGE 2'!B:K,10,FALSE)</f>
        <v>0</v>
      </c>
      <c r="L719" s="10" t="e">
        <f>VLOOKUP(B719,'COMPTAGE 3'!B:M,11,FALSE)</f>
        <v>#N/A</v>
      </c>
      <c r="M719" s="20" t="e">
        <f>VLOOKUP(B719,'COMPTAGE 3'!B:M,12,FALSE)</f>
        <v>#N/A</v>
      </c>
    </row>
    <row r="720" spans="2:13" ht="20.100000000000001" customHeight="1" x14ac:dyDescent="0.25">
      <c r="B720" s="30" t="s">
        <v>202</v>
      </c>
      <c r="C720" s="16" t="str">
        <f>IFERROR(VLOOKUP(B720,'BASE INCADEA'!A:D,2,FALSE),"Non référencé")</f>
        <v>010104</v>
      </c>
      <c r="D720" s="16" t="str">
        <f>IFERROR(VLOOKUP(C720,'BASE INCADEA'!B:E,2,FALSE),"Non référencé")</f>
        <v>2</v>
      </c>
      <c r="E720" s="31" t="s">
        <v>203</v>
      </c>
      <c r="F720" s="31">
        <v>2</v>
      </c>
      <c r="G720" s="14" t="str">
        <f>IF(F720*1=D720*1,"Quantité OK",IF(D720*1&lt;F720*1,"Ecart positif","Ecart négatif")&amp;" "&amp;IF(C720*1=E720*1,"","- Article déclassé"))</f>
        <v>Quantité OK</v>
      </c>
      <c r="I720" s="18" t="str">
        <f>VLOOKUP('CODE A BARRE'!B21,'COMPTAGE 2'!B:K,8,FALSE)</f>
        <v>024805</v>
      </c>
      <c r="J720" s="9">
        <f>VLOOKUP('CODE A BARRE'!B21,'COMPTAGE 2'!B:K,9,FALSE)</f>
        <v>0</v>
      </c>
      <c r="K720" s="18" t="str">
        <f>VLOOKUP('CODE A BARRE'!B21,'COMPTAGE 2'!B:K,10,FALSE)</f>
        <v xml:space="preserve">Ecart négatif </v>
      </c>
      <c r="L720" s="10" t="e">
        <f>VLOOKUP(B720,'COMPTAGE 3'!B:M,11,FALSE)</f>
        <v>#N/A</v>
      </c>
      <c r="M720" s="20" t="e">
        <f>VLOOKUP(B720,'COMPTAGE 3'!B:M,12,FALSE)</f>
        <v>#N/A</v>
      </c>
    </row>
    <row r="721" spans="2:13" ht="20.100000000000001" customHeight="1" x14ac:dyDescent="0.25">
      <c r="B721" s="30" t="s">
        <v>217</v>
      </c>
      <c r="C721" s="16" t="str">
        <f>IFERROR(VLOOKUP(B721,'BASE INCADEA'!A:D,2,FALSE),"Non référencé")</f>
        <v>030403</v>
      </c>
      <c r="D721" s="16" t="str">
        <f>IFERROR(VLOOKUP(C721,'BASE INCADEA'!B:E,2,FALSE),"Non référencé")</f>
        <v>160</v>
      </c>
      <c r="E721" s="31" t="s">
        <v>218</v>
      </c>
      <c r="F721" s="31">
        <v>150</v>
      </c>
      <c r="G721" s="14" t="str">
        <f>IF(F721*1=D721*1,"Quantité OK",IF(D721*1&lt;F721*1,"Ecart positif","Ecart négatif")&amp;" "&amp;IF(C721*1=E721*1,"","- Article déclassé"))</f>
        <v xml:space="preserve">Ecart négatif </v>
      </c>
      <c r="I721" s="18">
        <f>VLOOKUP('CODE A BARRE'!B1151,'COMPTAGE 2'!B:K,8,FALSE)</f>
        <v>0</v>
      </c>
      <c r="J721" s="9">
        <f>VLOOKUP('CODE A BARRE'!B1151,'COMPTAGE 2'!B:K,9,FALSE)</f>
        <v>0</v>
      </c>
      <c r="K721" s="18">
        <f>VLOOKUP('CODE A BARRE'!B1151,'COMPTAGE 2'!B:K,10,FALSE)</f>
        <v>0</v>
      </c>
      <c r="L721" s="10" t="e">
        <f>VLOOKUP(B721,'COMPTAGE 3'!B:M,11,FALSE)</f>
        <v>#N/A</v>
      </c>
      <c r="M721" s="20" t="e">
        <f>VLOOKUP(B721,'COMPTAGE 3'!B:M,12,FALSE)</f>
        <v>#N/A</v>
      </c>
    </row>
    <row r="722" spans="2:13" ht="20.100000000000001" customHeight="1" x14ac:dyDescent="0.25">
      <c r="B722" s="30" t="s">
        <v>221</v>
      </c>
      <c r="C722" s="16" t="str">
        <f>IFERROR(VLOOKUP(B722,'BASE INCADEA'!A:D,2,FALSE),"Non référencé")</f>
        <v>043704</v>
      </c>
      <c r="D722" s="16" t="str">
        <f>IFERROR(VLOOKUP(C722,'BASE INCADEA'!B:E,2,FALSE),"Non référencé")</f>
        <v>4</v>
      </c>
      <c r="E722" s="31" t="s">
        <v>222</v>
      </c>
      <c r="F722" s="31">
        <v>4</v>
      </c>
      <c r="G722" s="14" t="str">
        <f>IF(F722*1=D722*1,"Quantité OK",IF(D722*1&lt;F722*1,"Ecart positif","Ecart négatif")&amp;" "&amp;IF(C722*1=E722*1,"","- Article déclassé"))</f>
        <v>Quantité OK</v>
      </c>
      <c r="I722" s="18">
        <f>VLOOKUP('CODE A BARRE'!B1866,'COMPTAGE 2'!B:K,8,FALSE)</f>
        <v>0</v>
      </c>
      <c r="J722" s="9">
        <f>VLOOKUP('CODE A BARRE'!B1866,'COMPTAGE 2'!B:K,9,FALSE)</f>
        <v>0</v>
      </c>
      <c r="K722" s="18">
        <f>VLOOKUP('CODE A BARRE'!B1866,'COMPTAGE 2'!B:K,10,FALSE)</f>
        <v>0</v>
      </c>
      <c r="L722" s="10" t="e">
        <f>VLOOKUP(B722,'COMPTAGE 3'!B:M,11,FALSE)</f>
        <v>#N/A</v>
      </c>
      <c r="M722" s="20" t="e">
        <f>VLOOKUP(B722,'COMPTAGE 3'!B:M,12,FALSE)</f>
        <v>#N/A</v>
      </c>
    </row>
    <row r="723" spans="2:13" ht="20.100000000000001" customHeight="1" x14ac:dyDescent="0.25">
      <c r="B723" s="30" t="s">
        <v>225</v>
      </c>
      <c r="C723" s="16" t="str">
        <f>IFERROR(VLOOKUP(B723,'BASE INCADEA'!A:D,2,FALSE),"Non référencé")</f>
        <v>041401</v>
      </c>
      <c r="D723" s="16" t="str">
        <f>IFERROR(VLOOKUP(C723,'BASE INCADEA'!B:E,2,FALSE),"Non référencé")</f>
        <v>3</v>
      </c>
      <c r="E723" s="31" t="s">
        <v>226</v>
      </c>
      <c r="F723" s="31">
        <v>3</v>
      </c>
      <c r="G723" s="14" t="str">
        <f>IF(F723*1=D723*1,"Quantité OK",IF(D723*1&lt;F723*1,"Ecart positif","Ecart négatif")&amp;" "&amp;IF(C723*1=E723*1,"","- Article déclassé"))</f>
        <v>Quantité OK</v>
      </c>
      <c r="I723" s="18">
        <f>VLOOKUP('CODE A BARRE'!B1814,'COMPTAGE 2'!B:K,8,FALSE)</f>
        <v>0</v>
      </c>
      <c r="J723" s="9">
        <f>VLOOKUP('CODE A BARRE'!B1814,'COMPTAGE 2'!B:K,9,FALSE)</f>
        <v>0</v>
      </c>
      <c r="K723" s="18">
        <f>VLOOKUP('CODE A BARRE'!B1814,'COMPTAGE 2'!B:K,10,FALSE)</f>
        <v>0</v>
      </c>
      <c r="L723" s="10" t="e">
        <f>VLOOKUP(B723,'COMPTAGE 3'!B:M,11,FALSE)</f>
        <v>#N/A</v>
      </c>
      <c r="M723" s="20" t="e">
        <f>VLOOKUP(B723,'COMPTAGE 3'!B:M,12,FALSE)</f>
        <v>#N/A</v>
      </c>
    </row>
    <row r="724" spans="2:13" ht="20.100000000000001" customHeight="1" x14ac:dyDescent="0.25">
      <c r="B724" s="30" t="s">
        <v>228</v>
      </c>
      <c r="C724" s="16" t="str">
        <f>IFERROR(VLOOKUP(B724,'BASE INCADEA'!A:D,2,FALSE),"Non référencé")</f>
        <v>041401</v>
      </c>
      <c r="D724" s="16" t="str">
        <f>IFERROR(VLOOKUP(C724,'BASE INCADEA'!B:E,2,FALSE),"Non référencé")</f>
        <v>3</v>
      </c>
      <c r="E724" s="31" t="s">
        <v>226</v>
      </c>
      <c r="F724" s="31">
        <v>9</v>
      </c>
      <c r="G724" s="14" t="str">
        <f>IF(F724*1=D724*1,"Quantité OK",IF(D724*1&lt;F724*1,"Ecart positif","Ecart négatif")&amp;" "&amp;IF(C724*1=E724*1,"","- Article déclassé"))</f>
        <v xml:space="preserve">Ecart positif </v>
      </c>
      <c r="I724" s="18">
        <f>VLOOKUP('CODE A BARRE'!B1815,'COMPTAGE 2'!B:K,8,FALSE)</f>
        <v>0</v>
      </c>
      <c r="J724" s="9">
        <f>VLOOKUP('CODE A BARRE'!B1815,'COMPTAGE 2'!B:K,9,FALSE)</f>
        <v>0</v>
      </c>
      <c r="K724" s="18">
        <f>VLOOKUP('CODE A BARRE'!B1815,'COMPTAGE 2'!B:K,10,FALSE)</f>
        <v>0</v>
      </c>
      <c r="L724" s="10" t="e">
        <f>VLOOKUP(B724,'COMPTAGE 3'!B:M,11,FALSE)</f>
        <v>#N/A</v>
      </c>
      <c r="M724" s="20" t="e">
        <f>VLOOKUP(B724,'COMPTAGE 3'!B:M,12,FALSE)</f>
        <v>#N/A</v>
      </c>
    </row>
    <row r="725" spans="2:13" ht="20.100000000000001" customHeight="1" x14ac:dyDescent="0.25">
      <c r="B725" s="30" t="s">
        <v>230</v>
      </c>
      <c r="C725" s="16" t="str">
        <f>IFERROR(VLOOKUP(B725,'BASE INCADEA'!A:D,2,FALSE),"Non référencé")</f>
        <v>040803</v>
      </c>
      <c r="D725" s="16" t="str">
        <f>IFERROR(VLOOKUP(C725,'BASE INCADEA'!B:E,2,FALSE),"Non référencé")</f>
        <v>7</v>
      </c>
      <c r="E725" s="31" t="s">
        <v>231</v>
      </c>
      <c r="F725" s="31">
        <v>7</v>
      </c>
      <c r="G725" s="14" t="str">
        <f>IF(F725*1=D725*1,"Quantité OK",IF(D725*1&lt;F725*1,"Ecart positif","Ecart négatif")&amp;" "&amp;IF(C725*1=E725*1,"","- Article déclassé"))</f>
        <v>Quantité OK</v>
      </c>
      <c r="I725" s="18">
        <f>VLOOKUP('CODE A BARRE'!B1697,'COMPTAGE 2'!B:K,8,FALSE)</f>
        <v>0</v>
      </c>
      <c r="J725" s="9">
        <f>VLOOKUP('CODE A BARRE'!B1697,'COMPTAGE 2'!B:K,9,FALSE)</f>
        <v>0</v>
      </c>
      <c r="K725" s="18">
        <f>VLOOKUP('CODE A BARRE'!B1697,'COMPTAGE 2'!B:K,10,FALSE)</f>
        <v>0</v>
      </c>
      <c r="L725" s="10" t="e">
        <f>VLOOKUP(B725,'COMPTAGE 3'!B:M,11,FALSE)</f>
        <v>#N/A</v>
      </c>
      <c r="M725" s="20" t="e">
        <f>VLOOKUP(B725,'COMPTAGE 3'!B:M,12,FALSE)</f>
        <v>#N/A</v>
      </c>
    </row>
    <row r="726" spans="2:13" ht="20.100000000000001" customHeight="1" x14ac:dyDescent="0.25">
      <c r="B726" s="30" t="s">
        <v>2112</v>
      </c>
      <c r="C726" s="16" t="str">
        <f>IFERROR(VLOOKUP(B726,'BASE INCADEA'!A:D,2,FALSE),"Non référencé")</f>
        <v>030403</v>
      </c>
      <c r="D726" s="16" t="str">
        <f>IFERROR(VLOOKUP(C726,'BASE INCADEA'!B:E,2,FALSE),"Non référencé")</f>
        <v>160</v>
      </c>
      <c r="E726" s="31" t="s">
        <v>218</v>
      </c>
      <c r="F726" s="31">
        <v>10</v>
      </c>
      <c r="G726" s="14" t="str">
        <f>IF(F726*1=D726*1,"Quantité OK",IF(D726*1&lt;F726*1,"Ecart positif","Ecart négatif")&amp;" "&amp;IF(C726*1=E726*1,"","- Article déclassé"))</f>
        <v xml:space="preserve">Ecart négatif </v>
      </c>
      <c r="I726" s="18">
        <f>VLOOKUP('CODE A BARRE'!B1156,'COMPTAGE 2'!B:K,8,FALSE)</f>
        <v>0</v>
      </c>
      <c r="J726" s="9">
        <f>VLOOKUP('CODE A BARRE'!B1156,'COMPTAGE 2'!B:K,9,FALSE)</f>
        <v>0</v>
      </c>
      <c r="K726" s="18">
        <f>VLOOKUP('CODE A BARRE'!B1156,'COMPTAGE 2'!B:K,10,FALSE)</f>
        <v>0</v>
      </c>
      <c r="L726" s="10" t="e">
        <f>VLOOKUP(B726,'COMPTAGE 3'!B:M,11,FALSE)</f>
        <v>#N/A</v>
      </c>
      <c r="M726" s="20" t="e">
        <f>VLOOKUP(B726,'COMPTAGE 3'!B:M,12,FALSE)</f>
        <v>#N/A</v>
      </c>
    </row>
    <row r="727" spans="2:13" ht="20.100000000000001" customHeight="1" x14ac:dyDescent="0.25">
      <c r="B727" s="30" t="s">
        <v>6161</v>
      </c>
      <c r="C727" s="16" t="str">
        <f>IFERROR(VLOOKUP(B727,'BASE INCADEA'!A:D,2,FALSE),"Non référencé")</f>
        <v>Non référencé</v>
      </c>
      <c r="D727" s="16" t="str">
        <f>IFERROR(VLOOKUP(C727,'BASE INCADEA'!B:E,2,FALSE),"Non référencé")</f>
        <v>Non référencé</v>
      </c>
      <c r="E727" s="31" t="s">
        <v>6250</v>
      </c>
      <c r="F727" s="31">
        <v>1</v>
      </c>
      <c r="G727" s="14" t="e">
        <f>IF(F727*1=D727*1,"Quantité OK",IF(D727*1&lt;F727*1,"Ecart positif","Ecart négatif")&amp;" "&amp;IF(C727*1=E727*1,"","- Article déclassé"))</f>
        <v>#VALUE!</v>
      </c>
      <c r="I727" s="18">
        <f>VLOOKUP('CODE A BARRE'!B675,'COMPTAGE 2'!B:K,8,FALSE)</f>
        <v>0</v>
      </c>
      <c r="J727" s="9">
        <f>VLOOKUP('CODE A BARRE'!B675,'COMPTAGE 2'!B:K,9,FALSE)</f>
        <v>0</v>
      </c>
      <c r="K727" s="18">
        <f>VLOOKUP('CODE A BARRE'!B675,'COMPTAGE 2'!B:K,10,FALSE)</f>
        <v>0</v>
      </c>
      <c r="L727" s="10" t="e">
        <f>VLOOKUP(B727,'COMPTAGE 3'!B:M,11,FALSE)</f>
        <v>#N/A</v>
      </c>
      <c r="M727" s="20" t="e">
        <f>VLOOKUP(B727,'COMPTAGE 3'!B:M,12,FALSE)</f>
        <v>#N/A</v>
      </c>
    </row>
    <row r="728" spans="2:13" ht="20.100000000000001" customHeight="1" x14ac:dyDescent="0.25">
      <c r="B728" s="30" t="s">
        <v>234</v>
      </c>
      <c r="C728" s="16" t="str">
        <f>IFERROR(VLOOKUP(B728,'BASE INCADEA'!A:D,2,FALSE),"Non référencé")</f>
        <v>020205</v>
      </c>
      <c r="D728" s="16" t="str">
        <f>IFERROR(VLOOKUP(C728,'BASE INCADEA'!B:E,2,FALSE),"Non référencé")</f>
        <v>19</v>
      </c>
      <c r="E728" s="31" t="s">
        <v>166</v>
      </c>
      <c r="F728" s="31">
        <v>19</v>
      </c>
      <c r="G728" s="14" t="str">
        <f>IF(F728*1=D728*1,"Quantité OK",IF(D728*1&lt;F728*1,"Ecart positif","Ecart négatif")&amp;" "&amp;IF(C728*1=E728*1,"","- Article déclassé"))</f>
        <v>Quantité OK</v>
      </c>
      <c r="I728" s="18" t="str">
        <f>VLOOKUP('CODE A BARRE'!B595,'COMPTAGE 2'!B:K,8,FALSE)</f>
        <v/>
      </c>
      <c r="J728" s="9">
        <f>VLOOKUP('CODE A BARRE'!B595,'COMPTAGE 2'!B:K,9,FALSE)</f>
        <v>0</v>
      </c>
      <c r="K728" s="18" t="e">
        <f>VLOOKUP('CODE A BARRE'!B595,'COMPTAGE 2'!B:K,10,FALSE)</f>
        <v>#VALUE!</v>
      </c>
      <c r="L728" s="10" t="e">
        <f>VLOOKUP(B728,'COMPTAGE 3'!B:M,11,FALSE)</f>
        <v>#N/A</v>
      </c>
      <c r="M728" s="20" t="e">
        <f>VLOOKUP(B728,'COMPTAGE 3'!B:M,12,FALSE)</f>
        <v>#N/A</v>
      </c>
    </row>
    <row r="729" spans="2:13" ht="20.100000000000001" customHeight="1" x14ac:dyDescent="0.25">
      <c r="B729" s="30" t="s">
        <v>238</v>
      </c>
      <c r="C729" s="16" t="str">
        <f>IFERROR(VLOOKUP(B729,'BASE INCADEA'!A:D,2,FALSE),"Non référencé")</f>
        <v>020207</v>
      </c>
      <c r="D729" s="16" t="str">
        <f>IFERROR(VLOOKUP(C729,'BASE INCADEA'!B:E,2,FALSE),"Non référencé")</f>
        <v>2</v>
      </c>
      <c r="E729" s="31" t="s">
        <v>239</v>
      </c>
      <c r="F729" s="31">
        <v>2</v>
      </c>
      <c r="G729" s="14" t="str">
        <f>IF(F729*1=D729*1,"Quantité OK",IF(D729*1&lt;F729*1,"Ecart positif","Ecart négatif")&amp;" "&amp;IF(C729*1=E729*1,"","- Article déclassé"))</f>
        <v>Quantité OK</v>
      </c>
      <c r="I729" s="18" t="str">
        <f>VLOOKUP('CODE A BARRE'!B607,'COMPTAGE 2'!B:K,8,FALSE)</f>
        <v/>
      </c>
      <c r="J729" s="9">
        <f>VLOOKUP('CODE A BARRE'!B607,'COMPTAGE 2'!B:K,9,FALSE)</f>
        <v>0</v>
      </c>
      <c r="K729" s="18" t="e">
        <f>VLOOKUP('CODE A BARRE'!B607,'COMPTAGE 2'!B:K,10,FALSE)</f>
        <v>#VALUE!</v>
      </c>
      <c r="L729" s="10" t="e">
        <f>VLOOKUP(B729,'COMPTAGE 3'!B:M,11,FALSE)</f>
        <v>#N/A</v>
      </c>
      <c r="M729" s="20" t="e">
        <f>VLOOKUP(B729,'COMPTAGE 3'!B:M,12,FALSE)</f>
        <v>#N/A</v>
      </c>
    </row>
    <row r="730" spans="2:13" ht="20.100000000000001" customHeight="1" x14ac:dyDescent="0.25">
      <c r="B730" s="30" t="s">
        <v>249</v>
      </c>
      <c r="C730" s="16" t="str">
        <f>IFERROR(VLOOKUP(B730,'BASE INCADEA'!A:D,2,FALSE),"Non référencé")</f>
        <v>030403</v>
      </c>
      <c r="D730" s="16" t="str">
        <f>IFERROR(VLOOKUP(C730,'BASE INCADEA'!B:E,2,FALSE),"Non référencé")</f>
        <v>160</v>
      </c>
      <c r="E730" s="31" t="s">
        <v>218</v>
      </c>
      <c r="F730" s="31">
        <v>30</v>
      </c>
      <c r="G730" s="14" t="str">
        <f>IF(F730*1=D730*1,"Quantité OK",IF(D730*1&lt;F730*1,"Ecart positif","Ecart négatif")&amp;" "&amp;IF(C730*1=E730*1,"","- Article déclassé"))</f>
        <v xml:space="preserve">Ecart négatif </v>
      </c>
      <c r="I730" s="18">
        <f>VLOOKUP('CODE A BARRE'!B1154,'COMPTAGE 2'!B:K,8,FALSE)</f>
        <v>0</v>
      </c>
      <c r="J730" s="9">
        <f>VLOOKUP('CODE A BARRE'!B1154,'COMPTAGE 2'!B:K,9,FALSE)</f>
        <v>0</v>
      </c>
      <c r="K730" s="18">
        <f>VLOOKUP('CODE A BARRE'!B1154,'COMPTAGE 2'!B:K,10,FALSE)</f>
        <v>0</v>
      </c>
      <c r="L730" s="10" t="e">
        <f>VLOOKUP(B730,'COMPTAGE 3'!B:M,11,FALSE)</f>
        <v>#N/A</v>
      </c>
      <c r="M730" s="20" t="e">
        <f>VLOOKUP(B730,'COMPTAGE 3'!B:M,12,FALSE)</f>
        <v>#N/A</v>
      </c>
    </row>
    <row r="731" spans="2:13" ht="20.100000000000001" customHeight="1" x14ac:dyDescent="0.25">
      <c r="B731" s="30" t="s">
        <v>251</v>
      </c>
      <c r="C731" s="16" t="str">
        <f>IFERROR(VLOOKUP(B731,'BASE INCADEA'!A:D,2,FALSE),"Non référencé")</f>
        <v>030403</v>
      </c>
      <c r="D731" s="16" t="str">
        <f>IFERROR(VLOOKUP(C731,'BASE INCADEA'!B:E,2,FALSE),"Non référencé")</f>
        <v>160</v>
      </c>
      <c r="E731" s="31" t="s">
        <v>218</v>
      </c>
      <c r="F731" s="31">
        <v>125</v>
      </c>
      <c r="G731" s="14" t="str">
        <f>IF(F731*1=D731*1,"Quantité OK",IF(D731*1&lt;F731*1,"Ecart positif","Ecart négatif")&amp;" "&amp;IF(C731*1=E731*1,"","- Article déclassé"))</f>
        <v xml:space="preserve">Ecart négatif </v>
      </c>
      <c r="I731" s="18">
        <f>VLOOKUP('CODE A BARRE'!B1152,'COMPTAGE 2'!B:K,8,FALSE)</f>
        <v>0</v>
      </c>
      <c r="J731" s="9">
        <f>VLOOKUP('CODE A BARRE'!B1152,'COMPTAGE 2'!B:K,9,FALSE)</f>
        <v>0</v>
      </c>
      <c r="K731" s="18">
        <f>VLOOKUP('CODE A BARRE'!B1152,'COMPTAGE 2'!B:K,10,FALSE)</f>
        <v>0</v>
      </c>
      <c r="L731" s="10" t="e">
        <f>VLOOKUP(B731,'COMPTAGE 3'!B:M,11,FALSE)</f>
        <v>#N/A</v>
      </c>
      <c r="M731" s="20" t="e">
        <f>VLOOKUP(B731,'COMPTAGE 3'!B:M,12,FALSE)</f>
        <v>#N/A</v>
      </c>
    </row>
    <row r="732" spans="2:13" ht="20.100000000000001" customHeight="1" x14ac:dyDescent="0.25">
      <c r="B732" s="30" t="s">
        <v>254</v>
      </c>
      <c r="C732" s="16" t="str">
        <f>IFERROR(VLOOKUP(B732,'BASE INCADEA'!A:D,2,FALSE),"Non référencé")</f>
        <v>031403</v>
      </c>
      <c r="D732" s="16" t="str">
        <f>IFERROR(VLOOKUP(C732,'BASE INCADEA'!B:E,2,FALSE),"Non référencé")</f>
        <v>1</v>
      </c>
      <c r="E732" s="31" t="s">
        <v>154</v>
      </c>
      <c r="F732" s="31">
        <v>1</v>
      </c>
      <c r="G732" s="14" t="str">
        <f>IF(F732*1=D732*1,"Quantité OK",IF(D732*1&lt;F732*1,"Ecart positif","Ecart négatif")&amp;" "&amp;IF(C732*1=E732*1,"","- Article déclassé"))</f>
        <v>Quantité OK</v>
      </c>
      <c r="I732" s="18">
        <f>VLOOKUP('CODE A BARRE'!B1355,'COMPTAGE 2'!B:K,8,FALSE)</f>
        <v>0</v>
      </c>
      <c r="J732" s="9">
        <f>VLOOKUP('CODE A BARRE'!B1355,'COMPTAGE 2'!B:K,9,FALSE)</f>
        <v>0</v>
      </c>
      <c r="K732" s="18">
        <f>VLOOKUP('CODE A BARRE'!B1355,'COMPTAGE 2'!B:K,10,FALSE)</f>
        <v>0</v>
      </c>
      <c r="L732" s="10" t="e">
        <f>VLOOKUP(B732,'COMPTAGE 3'!B:M,11,FALSE)</f>
        <v>#N/A</v>
      </c>
      <c r="M732" s="20" t="e">
        <f>VLOOKUP(B732,'COMPTAGE 3'!B:M,12,FALSE)</f>
        <v>#N/A</v>
      </c>
    </row>
    <row r="733" spans="2:13" ht="20.100000000000001" customHeight="1" x14ac:dyDescent="0.25">
      <c r="B733" s="30" t="s">
        <v>259</v>
      </c>
      <c r="C733" s="16" t="str">
        <f>IFERROR(VLOOKUP(B733,'BASE INCADEA'!A:D,2,FALSE),"Non référencé")</f>
        <v>044103</v>
      </c>
      <c r="D733" s="16" t="str">
        <f>IFERROR(VLOOKUP(C733,'BASE INCADEA'!B:E,2,FALSE),"Non référencé")</f>
        <v>5</v>
      </c>
      <c r="E733" s="31" t="s">
        <v>260</v>
      </c>
      <c r="F733" s="31">
        <v>5</v>
      </c>
      <c r="G733" s="14" t="str">
        <f>IF(F733*1=D733*1,"Quantité OK",IF(D733*1&lt;F733*1,"Ecart positif","Ecart négatif")&amp;" "&amp;IF(C733*1=E733*1,"","- Article déclassé"))</f>
        <v>Quantité OK</v>
      </c>
      <c r="I733" s="18">
        <f>VLOOKUP('CODE A BARRE'!B1928,'COMPTAGE 2'!B:K,8,FALSE)</f>
        <v>0</v>
      </c>
      <c r="J733" s="9">
        <f>VLOOKUP('CODE A BARRE'!B1928,'COMPTAGE 2'!B:K,9,FALSE)</f>
        <v>0</v>
      </c>
      <c r="K733" s="18">
        <f>VLOOKUP('CODE A BARRE'!B1928,'COMPTAGE 2'!B:K,10,FALSE)</f>
        <v>0</v>
      </c>
      <c r="L733" s="10" t="e">
        <f>VLOOKUP(B733,'COMPTAGE 3'!B:M,11,FALSE)</f>
        <v>#N/A</v>
      </c>
      <c r="M733" s="20" t="e">
        <f>VLOOKUP(B733,'COMPTAGE 3'!B:M,12,FALSE)</f>
        <v>#N/A</v>
      </c>
    </row>
    <row r="734" spans="2:13" ht="20.100000000000001" customHeight="1" x14ac:dyDescent="0.25">
      <c r="B734" s="30" t="s">
        <v>6227</v>
      </c>
      <c r="C734" s="16" t="str">
        <f>IFERROR(VLOOKUP(B734,'BASE INCADEA'!A:D,2,FALSE),"Non référencé")</f>
        <v>Non référencé</v>
      </c>
      <c r="D734" s="16" t="str">
        <f>IFERROR(VLOOKUP(C734,'BASE INCADEA'!B:E,2,FALSE),"Non référencé")</f>
        <v>Non référencé</v>
      </c>
      <c r="E734" s="31" t="s">
        <v>1284</v>
      </c>
      <c r="F734" s="31">
        <v>1</v>
      </c>
      <c r="G734" s="14" t="e">
        <f>IF(F734*1=D734*1,"Quantité OK",IF(D734*1&lt;F734*1,"Ecart positif","Ecart négatif")&amp;" "&amp;IF(C734*1=E734*1,"","- Article déclassé"))</f>
        <v>#VALUE!</v>
      </c>
      <c r="I734" s="18">
        <f>VLOOKUP('CODE A BARRE'!B1913,'COMPTAGE 2'!B:K,8,FALSE)</f>
        <v>0</v>
      </c>
      <c r="J734" s="9">
        <f>VLOOKUP('CODE A BARRE'!B1913,'COMPTAGE 2'!B:K,9,FALSE)</f>
        <v>0</v>
      </c>
      <c r="K734" s="18">
        <f>VLOOKUP('CODE A BARRE'!B1913,'COMPTAGE 2'!B:K,10,FALSE)</f>
        <v>0</v>
      </c>
      <c r="L734" s="10" t="e">
        <f>VLOOKUP(B734,'COMPTAGE 3'!B:M,11,FALSE)</f>
        <v>#N/A</v>
      </c>
      <c r="M734" s="20" t="e">
        <f>VLOOKUP(B734,'COMPTAGE 3'!B:M,12,FALSE)</f>
        <v>#N/A</v>
      </c>
    </row>
    <row r="735" spans="2:13" ht="20.100000000000001" customHeight="1" x14ac:dyDescent="0.25">
      <c r="B735" s="30" t="s">
        <v>6221</v>
      </c>
      <c r="C735" s="16" t="str">
        <f>IFERROR(VLOOKUP(B735,'BASE INCADEA'!A:D,2,FALSE),"Non référencé")</f>
        <v>Non référencé</v>
      </c>
      <c r="D735" s="16" t="str">
        <f>IFERROR(VLOOKUP(C735,'BASE INCADEA'!B:E,2,FALSE),"Non référencé")</f>
        <v>Non référencé</v>
      </c>
      <c r="E735" s="31" t="s">
        <v>327</v>
      </c>
      <c r="F735" s="31">
        <v>2</v>
      </c>
      <c r="G735" s="14" t="e">
        <f>IF(F735*1=D735*1,"Quantité OK",IF(D735*1&lt;F735*1,"Ecart positif","Ecart négatif")&amp;" "&amp;IF(C735*1=E735*1,"","- Article déclassé"))</f>
        <v>#VALUE!</v>
      </c>
      <c r="I735" s="18">
        <f>VLOOKUP('CODE A BARRE'!B1626,'COMPTAGE 2'!B:K,8,FALSE)</f>
        <v>0</v>
      </c>
      <c r="J735" s="9">
        <f>VLOOKUP('CODE A BARRE'!B1626,'COMPTAGE 2'!B:K,9,FALSE)</f>
        <v>0</v>
      </c>
      <c r="K735" s="18">
        <f>VLOOKUP('CODE A BARRE'!B1626,'COMPTAGE 2'!B:K,10,FALSE)</f>
        <v>0</v>
      </c>
      <c r="L735" s="10" t="e">
        <f>VLOOKUP(B735,'COMPTAGE 3'!B:M,11,FALSE)</f>
        <v>#N/A</v>
      </c>
      <c r="M735" s="20" t="e">
        <f>VLOOKUP(B735,'COMPTAGE 3'!B:M,12,FALSE)</f>
        <v>#N/A</v>
      </c>
    </row>
    <row r="736" spans="2:13" ht="20.100000000000001" customHeight="1" x14ac:dyDescent="0.25">
      <c r="B736" s="30" t="s">
        <v>2114</v>
      </c>
      <c r="C736" s="16" t="str">
        <f>IFERROR(VLOOKUP(B736,'BASE INCADEA'!A:D,2,FALSE),"Non référencé")</f>
        <v>041004</v>
      </c>
      <c r="D736" s="16" t="str">
        <f>IFERROR(VLOOKUP(C736,'BASE INCADEA'!B:E,2,FALSE),"Non référencé")</f>
        <v>1</v>
      </c>
      <c r="E736" s="31" t="s">
        <v>324</v>
      </c>
      <c r="F736" s="31">
        <v>3</v>
      </c>
      <c r="G736" s="14" t="str">
        <f>IF(F736*1=D736*1,"Quantité OK",IF(D736*1&lt;F736*1,"Ecart positif","Ecart négatif")&amp;" "&amp;IF(C736*1=E736*1,"","- Article déclassé"))</f>
        <v xml:space="preserve">Ecart positif </v>
      </c>
      <c r="I736" s="18">
        <f>VLOOKUP('CODE A BARRE'!B1749,'COMPTAGE 2'!B:K,8,FALSE)</f>
        <v>0</v>
      </c>
      <c r="J736" s="9">
        <f>VLOOKUP('CODE A BARRE'!B1749,'COMPTAGE 2'!B:K,9,FALSE)</f>
        <v>0</v>
      </c>
      <c r="K736" s="18">
        <f>VLOOKUP('CODE A BARRE'!B1749,'COMPTAGE 2'!B:K,10,FALSE)</f>
        <v>0</v>
      </c>
      <c r="L736" s="10" t="e">
        <f>VLOOKUP(B736,'COMPTAGE 3'!B:M,11,FALSE)</f>
        <v>#N/A</v>
      </c>
      <c r="M736" s="20" t="e">
        <f>VLOOKUP(B736,'COMPTAGE 3'!B:M,12,FALSE)</f>
        <v>#N/A</v>
      </c>
    </row>
    <row r="737" spans="2:13" ht="20.100000000000001" customHeight="1" x14ac:dyDescent="0.25">
      <c r="B737" s="30" t="s">
        <v>2116</v>
      </c>
      <c r="C737" s="16" t="str">
        <f>IFERROR(VLOOKUP(B737,'BASE INCADEA'!A:D,2,FALSE),"Non référencé")</f>
        <v>024906</v>
      </c>
      <c r="D737" s="16" t="str">
        <f>IFERROR(VLOOKUP(C737,'BASE INCADEA'!B:E,2,FALSE),"Non référencé")</f>
        <v>1</v>
      </c>
      <c r="E737" s="31" t="s">
        <v>2117</v>
      </c>
      <c r="F737" s="31">
        <v>1</v>
      </c>
      <c r="G737" s="14" t="str">
        <f>IF(F737*1=D737*1,"Quantité OK",IF(D737*1&lt;F737*1,"Ecart positif","Ecart négatif")&amp;" "&amp;IF(C737*1=E737*1,"","- Article déclassé"))</f>
        <v>Quantité OK</v>
      </c>
      <c r="I737" s="18">
        <f>VLOOKUP('CODE A BARRE'!B954,'COMPTAGE 2'!B:K,8,FALSE)</f>
        <v>0</v>
      </c>
      <c r="J737" s="9">
        <f>VLOOKUP('CODE A BARRE'!B954,'COMPTAGE 2'!B:K,9,FALSE)</f>
        <v>0</v>
      </c>
      <c r="K737" s="18">
        <f>VLOOKUP('CODE A BARRE'!B954,'COMPTAGE 2'!B:K,10,FALSE)</f>
        <v>0</v>
      </c>
      <c r="L737" s="10" t="e">
        <f>VLOOKUP(B737,'COMPTAGE 3'!B:M,11,FALSE)</f>
        <v>#N/A</v>
      </c>
      <c r="M737" s="20" t="e">
        <f>VLOOKUP(B737,'COMPTAGE 3'!B:M,12,FALSE)</f>
        <v>#N/A</v>
      </c>
    </row>
    <row r="738" spans="2:13" ht="20.100000000000001" customHeight="1" x14ac:dyDescent="0.25">
      <c r="B738" s="30" t="s">
        <v>2119</v>
      </c>
      <c r="C738" s="16" t="str">
        <f>IFERROR(VLOOKUP(B738,'BASE INCADEA'!A:D,2,FALSE),"Non référencé")</f>
        <v>901201</v>
      </c>
      <c r="D738" s="16" t="str">
        <f>IFERROR(VLOOKUP(C738,'BASE INCADEA'!B:E,2,FALSE),"Non référencé")</f>
        <v>1</v>
      </c>
      <c r="E738" s="31" t="s">
        <v>2120</v>
      </c>
      <c r="F738" s="31">
        <v>1</v>
      </c>
      <c r="G738" s="14" t="str">
        <f>IF(F738*1=D738*1,"Quantité OK",IF(D738*1&lt;F738*1,"Ecart positif","Ecart négatif")&amp;" "&amp;IF(C738*1=E738*1,"","- Article déclassé"))</f>
        <v>Quantité OK</v>
      </c>
      <c r="I738" s="18">
        <f>VLOOKUP('CODE A BARRE'!B2362,'COMPTAGE 2'!B:K,8,FALSE)</f>
        <v>0</v>
      </c>
      <c r="J738" s="9">
        <f>VLOOKUP('CODE A BARRE'!B2362,'COMPTAGE 2'!B:K,9,FALSE)</f>
        <v>0</v>
      </c>
      <c r="K738" s="18">
        <f>VLOOKUP('CODE A BARRE'!B2362,'COMPTAGE 2'!B:K,10,FALSE)</f>
        <v>0</v>
      </c>
      <c r="L738" s="10" t="e">
        <f>VLOOKUP(B738,'COMPTAGE 3'!B:M,11,FALSE)</f>
        <v>#N/A</v>
      </c>
      <c r="M738" s="20" t="e">
        <f>VLOOKUP(B738,'COMPTAGE 3'!B:M,12,FALSE)</f>
        <v>#N/A</v>
      </c>
    </row>
    <row r="739" spans="2:13" ht="20.100000000000001" customHeight="1" x14ac:dyDescent="0.25">
      <c r="B739" s="30" t="s">
        <v>2125</v>
      </c>
      <c r="C739" s="16" t="str">
        <f>IFERROR(VLOOKUP(B739,'BASE INCADEA'!A:D,2,FALSE),"Non référencé")</f>
        <v>041403</v>
      </c>
      <c r="D739" s="16" t="str">
        <f>IFERROR(VLOOKUP(C739,'BASE INCADEA'!B:E,2,FALSE),"Non référencé")</f>
        <v>2</v>
      </c>
      <c r="E739" s="31" t="s">
        <v>1297</v>
      </c>
      <c r="F739" s="31">
        <v>2</v>
      </c>
      <c r="G739" s="14" t="str">
        <f>IF(F739*1=D739*1,"Quantité OK",IF(D739*1&lt;F739*1,"Ecart positif","Ecart négatif")&amp;" "&amp;IF(C739*1=E739*1,"","- Article déclassé"))</f>
        <v>Quantité OK</v>
      </c>
      <c r="I739" s="18">
        <f>VLOOKUP('CODE A BARRE'!B1827,'COMPTAGE 2'!B:K,8,FALSE)</f>
        <v>0</v>
      </c>
      <c r="J739" s="9">
        <f>VLOOKUP('CODE A BARRE'!B1827,'COMPTAGE 2'!B:K,9,FALSE)</f>
        <v>0</v>
      </c>
      <c r="K739" s="18">
        <f>VLOOKUP('CODE A BARRE'!B1827,'COMPTAGE 2'!B:K,10,FALSE)</f>
        <v>0</v>
      </c>
      <c r="L739" s="10" t="e">
        <f>VLOOKUP(B739,'COMPTAGE 3'!B:M,11,FALSE)</f>
        <v>#N/A</v>
      </c>
      <c r="M739" s="20" t="e">
        <f>VLOOKUP(B739,'COMPTAGE 3'!B:M,12,FALSE)</f>
        <v>#N/A</v>
      </c>
    </row>
    <row r="740" spans="2:13" ht="20.100000000000001" customHeight="1" x14ac:dyDescent="0.25">
      <c r="B740" s="30" t="s">
        <v>2127</v>
      </c>
      <c r="C740" s="16" t="str">
        <f>IFERROR(VLOOKUP(B740,'BASE INCADEA'!A:D,2,FALSE),"Non référencé")</f>
        <v>040403</v>
      </c>
      <c r="D740" s="16" t="str">
        <f>IFERROR(VLOOKUP(C740,'BASE INCADEA'!B:E,2,FALSE),"Non référencé")</f>
        <v>18</v>
      </c>
      <c r="E740" s="31" t="s">
        <v>2128</v>
      </c>
      <c r="F740" s="31">
        <v>18</v>
      </c>
      <c r="G740" s="14" t="str">
        <f>IF(F740*1=D740*1,"Quantité OK",IF(D740*1&lt;F740*1,"Ecart positif","Ecart négatif")&amp;" "&amp;IF(C740*1=E740*1,"","- Article déclassé"))</f>
        <v>Quantité OK</v>
      </c>
      <c r="I740" s="18">
        <f>VLOOKUP('CODE A BARRE'!B1614,'COMPTAGE 2'!B:K,8,FALSE)</f>
        <v>0</v>
      </c>
      <c r="J740" s="9">
        <f>VLOOKUP('CODE A BARRE'!B1614,'COMPTAGE 2'!B:K,9,FALSE)</f>
        <v>0</v>
      </c>
      <c r="K740" s="18">
        <f>VLOOKUP('CODE A BARRE'!B1614,'COMPTAGE 2'!B:K,10,FALSE)</f>
        <v>0</v>
      </c>
      <c r="L740" s="10" t="e">
        <f>VLOOKUP(B740,'COMPTAGE 3'!B:M,11,FALSE)</f>
        <v>#N/A</v>
      </c>
      <c r="M740" s="20" t="e">
        <f>VLOOKUP(B740,'COMPTAGE 3'!B:M,12,FALSE)</f>
        <v>#N/A</v>
      </c>
    </row>
    <row r="741" spans="2:13" ht="20.100000000000001" customHeight="1" x14ac:dyDescent="0.25">
      <c r="B741" s="30" t="s">
        <v>2130</v>
      </c>
      <c r="C741" s="16" t="str">
        <f>IFERROR(VLOOKUP(B741,'BASE INCADEA'!A:D,2,FALSE),"Non référencé")</f>
        <v>901401</v>
      </c>
      <c r="D741" s="16" t="str">
        <f>IFERROR(VLOOKUP(C741,'BASE INCADEA'!B:E,2,FALSE),"Non référencé")</f>
        <v>1</v>
      </c>
      <c r="E741" s="31" t="s">
        <v>2131</v>
      </c>
      <c r="F741" s="31">
        <v>1</v>
      </c>
      <c r="G741" s="14" t="str">
        <f>IF(F741*1=D741*1,"Quantité OK",IF(D741*1&lt;F741*1,"Ecart positif","Ecart négatif")&amp;" "&amp;IF(C741*1=E741*1,"","- Article déclassé"))</f>
        <v>Quantité OK</v>
      </c>
      <c r="I741" s="18">
        <f>VLOOKUP('CODE A BARRE'!B2417,'COMPTAGE 2'!B:K,8,FALSE)</f>
        <v>0</v>
      </c>
      <c r="J741" s="9">
        <f>VLOOKUP('CODE A BARRE'!B2417,'COMPTAGE 2'!B:K,9,FALSE)</f>
        <v>0</v>
      </c>
      <c r="K741" s="18">
        <f>VLOOKUP('CODE A BARRE'!B2417,'COMPTAGE 2'!B:K,10,FALSE)</f>
        <v>0</v>
      </c>
      <c r="L741" s="10" t="e">
        <f>VLOOKUP(B741,'COMPTAGE 3'!B:M,11,FALSE)</f>
        <v>#N/A</v>
      </c>
      <c r="M741" s="20" t="e">
        <f>VLOOKUP(B741,'COMPTAGE 3'!B:M,12,FALSE)</f>
        <v>#N/A</v>
      </c>
    </row>
    <row r="742" spans="2:13" ht="20.100000000000001" customHeight="1" x14ac:dyDescent="0.25">
      <c r="B742" s="30" t="s">
        <v>2133</v>
      </c>
      <c r="C742" s="16" t="str">
        <f>IFERROR(VLOOKUP(B742,'BASE INCADEA'!A:D,2,FALSE),"Non référencé")</f>
        <v>010101</v>
      </c>
      <c r="D742" s="16" t="str">
        <f>IFERROR(VLOOKUP(C742,'BASE INCADEA'!B:E,2,FALSE),"Non référencé")</f>
        <v>6</v>
      </c>
      <c r="E742" s="31" t="s">
        <v>89</v>
      </c>
      <c r="F742" s="31">
        <v>14</v>
      </c>
      <c r="G742" s="14" t="str">
        <f>IF(F742*1=D742*1,"Quantité OK",IF(D742*1&lt;F742*1,"Ecart positif","Ecart négatif")&amp;" "&amp;IF(C742*1=E742*1,"","- Article déclassé"))</f>
        <v xml:space="preserve">Ecart positif </v>
      </c>
      <c r="I742" s="18" t="str">
        <f>VLOOKUP('CODE A BARRE'!B5,'COMPTAGE 2'!B:K,8,FALSE)</f>
        <v>021006</v>
      </c>
      <c r="J742" s="9">
        <f>VLOOKUP('CODE A BARRE'!B5,'COMPTAGE 2'!B:K,9,FALSE)</f>
        <v>0</v>
      </c>
      <c r="K742" s="18" t="str">
        <f>VLOOKUP('CODE A BARRE'!B5,'COMPTAGE 2'!B:K,10,FALSE)</f>
        <v xml:space="preserve">Ecart négatif </v>
      </c>
      <c r="L742" s="10" t="e">
        <f>VLOOKUP(B742,'COMPTAGE 3'!B:M,11,FALSE)</f>
        <v>#N/A</v>
      </c>
      <c r="M742" s="20" t="e">
        <f>VLOOKUP(B742,'COMPTAGE 3'!B:M,12,FALSE)</f>
        <v>#N/A</v>
      </c>
    </row>
    <row r="743" spans="2:13" ht="20.100000000000001" customHeight="1" x14ac:dyDescent="0.25">
      <c r="B743" s="30" t="s">
        <v>2135</v>
      </c>
      <c r="C743" s="16" t="str">
        <f>IFERROR(VLOOKUP(B743,'BASE INCADEA'!A:D,2,FALSE),"Non référencé")</f>
        <v>034304</v>
      </c>
      <c r="D743" s="16" t="str">
        <f>IFERROR(VLOOKUP(C743,'BASE INCADEA'!B:E,2,FALSE),"Non référencé")</f>
        <v>11</v>
      </c>
      <c r="E743" s="31" t="s">
        <v>2136</v>
      </c>
      <c r="F743" s="31">
        <v>8</v>
      </c>
      <c r="G743" s="14" t="str">
        <f>IF(F743*1=D743*1,"Quantité OK",IF(D743*1&lt;F743*1,"Ecart positif","Ecart négatif")&amp;" "&amp;IF(C743*1=E743*1,"","- Article déclassé"))</f>
        <v xml:space="preserve">Ecart négatif </v>
      </c>
      <c r="I743" s="18">
        <f>VLOOKUP('CODE A BARRE'!B1470,'COMPTAGE 2'!B:K,8,FALSE)</f>
        <v>0</v>
      </c>
      <c r="J743" s="9">
        <f>VLOOKUP('CODE A BARRE'!B1470,'COMPTAGE 2'!B:K,9,FALSE)</f>
        <v>0</v>
      </c>
      <c r="K743" s="18">
        <f>VLOOKUP('CODE A BARRE'!B1470,'COMPTAGE 2'!B:K,10,FALSE)</f>
        <v>0</v>
      </c>
      <c r="L743" s="10" t="e">
        <f>VLOOKUP(B743,'COMPTAGE 3'!B:M,11,FALSE)</f>
        <v>#N/A</v>
      </c>
      <c r="M743" s="20" t="e">
        <f>VLOOKUP(B743,'COMPTAGE 3'!B:M,12,FALSE)</f>
        <v>#N/A</v>
      </c>
    </row>
    <row r="744" spans="2:13" ht="20.100000000000001" customHeight="1" x14ac:dyDescent="0.25">
      <c r="B744" s="30" t="s">
        <v>2138</v>
      </c>
      <c r="C744" s="16" t="str">
        <f>IFERROR(VLOOKUP(B744,'BASE INCADEA'!A:D,2,FALSE),"Non référencé")</f>
        <v>034503</v>
      </c>
      <c r="D744" s="16" t="str">
        <f>IFERROR(VLOOKUP(C744,'BASE INCADEA'!B:E,2,FALSE),"Non référencé")</f>
        <v>18</v>
      </c>
      <c r="E744" s="31" t="s">
        <v>2139</v>
      </c>
      <c r="F744" s="31">
        <v>22</v>
      </c>
      <c r="G744" s="14" t="str">
        <f>IF(F744*1=D744*1,"Quantité OK",IF(D744*1&lt;F744*1,"Ecart positif","Ecart négatif")&amp;" "&amp;IF(C744*1=E744*1,"","- Article déclassé"))</f>
        <v xml:space="preserve">Ecart positif </v>
      </c>
      <c r="I744" s="18">
        <f>VLOOKUP('CODE A BARRE'!B1491,'COMPTAGE 2'!B:K,8,FALSE)</f>
        <v>0</v>
      </c>
      <c r="J744" s="9">
        <f>VLOOKUP('CODE A BARRE'!B1491,'COMPTAGE 2'!B:K,9,FALSE)</f>
        <v>0</v>
      </c>
      <c r="K744" s="18">
        <f>VLOOKUP('CODE A BARRE'!B1491,'COMPTAGE 2'!B:K,10,FALSE)</f>
        <v>0</v>
      </c>
      <c r="L744" s="10" t="e">
        <f>VLOOKUP(B744,'COMPTAGE 3'!B:M,11,FALSE)</f>
        <v>#N/A</v>
      </c>
      <c r="M744" s="20" t="e">
        <f>VLOOKUP(B744,'COMPTAGE 3'!B:M,12,FALSE)</f>
        <v>#N/A</v>
      </c>
    </row>
    <row r="745" spans="2:13" ht="20.100000000000001" customHeight="1" x14ac:dyDescent="0.25">
      <c r="B745" s="30" t="s">
        <v>2144</v>
      </c>
      <c r="C745" s="16" t="str">
        <f>IFERROR(VLOOKUP(B745,'BASE INCADEA'!A:D,2,FALSE),"Non référencé")</f>
        <v>900404</v>
      </c>
      <c r="D745" s="16" t="str">
        <f>IFERROR(VLOOKUP(C745,'BASE INCADEA'!B:E,2,FALSE),"Non référencé")</f>
        <v>3</v>
      </c>
      <c r="E745" s="31" t="s">
        <v>2145</v>
      </c>
      <c r="F745" s="31">
        <v>3</v>
      </c>
      <c r="G745" s="14" t="str">
        <f>IF(F745*1=D745*1,"Quantité OK",IF(D745*1&lt;F745*1,"Ecart positif","Ecart négatif")&amp;" "&amp;IF(C745*1=E745*1,"","- Article déclassé"))</f>
        <v>Quantité OK</v>
      </c>
      <c r="I745" s="18">
        <f>VLOOKUP('CODE A BARRE'!B2181,'COMPTAGE 2'!B:K,8,FALSE)</f>
        <v>0</v>
      </c>
      <c r="J745" s="9">
        <f>VLOOKUP('CODE A BARRE'!B2181,'COMPTAGE 2'!B:K,9,FALSE)</f>
        <v>0</v>
      </c>
      <c r="K745" s="18">
        <f>VLOOKUP('CODE A BARRE'!B2181,'COMPTAGE 2'!B:K,10,FALSE)</f>
        <v>0</v>
      </c>
      <c r="L745" s="10" t="e">
        <f>VLOOKUP(B745,'COMPTAGE 3'!B:M,11,FALSE)</f>
        <v>#N/A</v>
      </c>
      <c r="M745" s="20" t="e">
        <f>VLOOKUP(B745,'COMPTAGE 3'!B:M,12,FALSE)</f>
        <v>#N/A</v>
      </c>
    </row>
    <row r="746" spans="2:13" ht="20.100000000000001" customHeight="1" x14ac:dyDescent="0.25">
      <c r="B746" s="30" t="s">
        <v>2147</v>
      </c>
      <c r="C746" s="16" t="str">
        <f>IFERROR(VLOOKUP(B746,'BASE INCADEA'!A:D,2,FALSE),"Non référencé")</f>
        <v>023502</v>
      </c>
      <c r="D746" s="16" t="str">
        <f>IFERROR(VLOOKUP(C746,'BASE INCADEA'!B:E,2,FALSE),"Non référencé")</f>
        <v>2</v>
      </c>
      <c r="E746" s="31" t="s">
        <v>2148</v>
      </c>
      <c r="F746" s="31">
        <v>2</v>
      </c>
      <c r="G746" s="14" t="str">
        <f>IF(F746*1=D746*1,"Quantité OK",IF(D746*1&lt;F746*1,"Ecart positif","Ecart négatif")&amp;" "&amp;IF(C746*1=E746*1,"","- Article déclassé"))</f>
        <v>Quantité OK</v>
      </c>
      <c r="I746" s="18">
        <f>VLOOKUP('CODE A BARRE'!B759,'COMPTAGE 2'!B:K,8,FALSE)</f>
        <v>0</v>
      </c>
      <c r="J746" s="9">
        <f>VLOOKUP('CODE A BARRE'!B759,'COMPTAGE 2'!B:K,9,FALSE)</f>
        <v>0</v>
      </c>
      <c r="K746" s="18">
        <f>VLOOKUP('CODE A BARRE'!B759,'COMPTAGE 2'!B:K,10,FALSE)</f>
        <v>0</v>
      </c>
      <c r="L746" s="10" t="e">
        <f>VLOOKUP(B746,'COMPTAGE 3'!B:M,11,FALSE)</f>
        <v>#N/A</v>
      </c>
      <c r="M746" s="20" t="e">
        <f>VLOOKUP(B746,'COMPTAGE 3'!B:M,12,FALSE)</f>
        <v>#N/A</v>
      </c>
    </row>
    <row r="747" spans="2:13" ht="20.100000000000001" customHeight="1" x14ac:dyDescent="0.25">
      <c r="B747" s="30" t="s">
        <v>2152</v>
      </c>
      <c r="C747" s="16" t="str">
        <f>IFERROR(VLOOKUP(B747,'BASE INCADEA'!A:D,2,FALSE),"Non référencé")</f>
        <v>025101</v>
      </c>
      <c r="D747" s="16" t="str">
        <f>IFERROR(VLOOKUP(C747,'BASE INCADEA'!B:E,2,FALSE),"Non référencé")</f>
        <v>1</v>
      </c>
      <c r="E747" s="31" t="s">
        <v>2153</v>
      </c>
      <c r="F747" s="31">
        <v>1</v>
      </c>
      <c r="G747" s="14" t="str">
        <f>IF(F747*1=D747*1,"Quantité OK",IF(D747*1&lt;F747*1,"Ecart positif","Ecart négatif")&amp;" "&amp;IF(C747*1=E747*1,"","- Article déclassé"))</f>
        <v>Quantité OK</v>
      </c>
      <c r="I747" s="18">
        <f>VLOOKUP('CODE A BARRE'!B964,'COMPTAGE 2'!B:K,8,FALSE)</f>
        <v>0</v>
      </c>
      <c r="J747" s="9">
        <f>VLOOKUP('CODE A BARRE'!B964,'COMPTAGE 2'!B:K,9,FALSE)</f>
        <v>0</v>
      </c>
      <c r="K747" s="18">
        <f>VLOOKUP('CODE A BARRE'!B964,'COMPTAGE 2'!B:K,10,FALSE)</f>
        <v>0</v>
      </c>
      <c r="L747" s="10" t="e">
        <f>VLOOKUP(B747,'COMPTAGE 3'!B:M,11,FALSE)</f>
        <v>#N/A</v>
      </c>
      <c r="M747" s="20" t="e">
        <f>VLOOKUP(B747,'COMPTAGE 3'!B:M,12,FALSE)</f>
        <v>#N/A</v>
      </c>
    </row>
    <row r="748" spans="2:13" ht="20.100000000000001" customHeight="1" x14ac:dyDescent="0.25">
      <c r="B748" s="30" t="s">
        <v>2168</v>
      </c>
      <c r="C748" s="16" t="str">
        <f>IFERROR(VLOOKUP(B748,'BASE INCADEA'!A:D,2,FALSE),"Non référencé")</f>
        <v>034505</v>
      </c>
      <c r="D748" s="16" t="str">
        <f>IFERROR(VLOOKUP(C748,'BASE INCADEA'!B:E,2,FALSE),"Non référencé")</f>
        <v>8</v>
      </c>
      <c r="E748" s="31" t="s">
        <v>65</v>
      </c>
      <c r="F748" s="31">
        <v>1</v>
      </c>
      <c r="G748" s="14" t="str">
        <f>IF(F748*1=D748*1,"Quantité OK",IF(D748*1&lt;F748*1,"Ecart positif","Ecart négatif")&amp;" "&amp;IF(C748*1=E748*1,"","- Article déclassé"))</f>
        <v xml:space="preserve">Ecart négatif </v>
      </c>
      <c r="I748" s="18">
        <f>VLOOKUP('CODE A BARRE'!B1503,'COMPTAGE 2'!B:K,8,FALSE)</f>
        <v>0</v>
      </c>
      <c r="J748" s="9">
        <f>VLOOKUP('CODE A BARRE'!B1503,'COMPTAGE 2'!B:K,9,FALSE)</f>
        <v>0</v>
      </c>
      <c r="K748" s="18">
        <f>VLOOKUP('CODE A BARRE'!B1503,'COMPTAGE 2'!B:K,10,FALSE)</f>
        <v>0</v>
      </c>
      <c r="L748" s="10" t="e">
        <f>VLOOKUP(B748,'COMPTAGE 3'!B:M,11,FALSE)</f>
        <v>#N/A</v>
      </c>
      <c r="M748" s="20" t="e">
        <f>VLOOKUP(B748,'COMPTAGE 3'!B:M,12,FALSE)</f>
        <v>#N/A</v>
      </c>
    </row>
    <row r="749" spans="2:13" ht="20.100000000000001" customHeight="1" x14ac:dyDescent="0.25">
      <c r="B749" s="30" t="s">
        <v>2170</v>
      </c>
      <c r="C749" s="16" t="str">
        <f>IFERROR(VLOOKUP(B749,'BASE INCADEA'!A:D,2,FALSE),"Non référencé")</f>
        <v>044103</v>
      </c>
      <c r="D749" s="16" t="str">
        <f>IFERROR(VLOOKUP(C749,'BASE INCADEA'!B:E,2,FALSE),"Non référencé")</f>
        <v>5</v>
      </c>
      <c r="E749" s="31" t="s">
        <v>260</v>
      </c>
      <c r="F749" s="31">
        <v>1</v>
      </c>
      <c r="G749" s="14" t="str">
        <f>IF(F749*1=D749*1,"Quantité OK",IF(D749*1&lt;F749*1,"Ecart positif","Ecart négatif")&amp;" "&amp;IF(C749*1=E749*1,"","- Article déclassé"))</f>
        <v xml:space="preserve">Ecart négatif </v>
      </c>
      <c r="I749" s="18">
        <f>VLOOKUP('CODE A BARRE'!B1924,'COMPTAGE 2'!B:K,8,FALSE)</f>
        <v>0</v>
      </c>
      <c r="J749" s="9">
        <f>VLOOKUP('CODE A BARRE'!B1924,'COMPTAGE 2'!B:K,9,FALSE)</f>
        <v>0</v>
      </c>
      <c r="K749" s="18">
        <f>VLOOKUP('CODE A BARRE'!B1924,'COMPTAGE 2'!B:K,10,FALSE)</f>
        <v>0</v>
      </c>
      <c r="L749" s="10" t="e">
        <f>VLOOKUP(B749,'COMPTAGE 3'!B:M,11,FALSE)</f>
        <v>#N/A</v>
      </c>
      <c r="M749" s="20" t="e">
        <f>VLOOKUP(B749,'COMPTAGE 3'!B:M,12,FALSE)</f>
        <v>#N/A</v>
      </c>
    </row>
    <row r="750" spans="2:13" ht="20.100000000000001" customHeight="1" x14ac:dyDescent="0.25">
      <c r="B750" s="30" t="s">
        <v>2174</v>
      </c>
      <c r="C750" s="16" t="str">
        <f>IFERROR(VLOOKUP(B750,'BASE INCADEA'!A:D,2,FALSE),"Non référencé")</f>
        <v>044904</v>
      </c>
      <c r="D750" s="16" t="str">
        <f>IFERROR(VLOOKUP(C750,'BASE INCADEA'!B:E,2,FALSE),"Non référencé")</f>
        <v>3</v>
      </c>
      <c r="E750" s="31" t="s">
        <v>338</v>
      </c>
      <c r="F750" s="31">
        <v>4</v>
      </c>
      <c r="G750" s="14" t="str">
        <f>IF(F750*1=D750*1,"Quantité OK",IF(D750*1&lt;F750*1,"Ecart positif","Ecart négatif")&amp;" "&amp;IF(C750*1=E750*1,"","- Article déclassé"))</f>
        <v xml:space="preserve">Ecart positif </v>
      </c>
      <c r="I750" s="18">
        <f>VLOOKUP('CODE A BARRE'!B2058,'COMPTAGE 2'!B:K,8,FALSE)</f>
        <v>0</v>
      </c>
      <c r="J750" s="9">
        <f>VLOOKUP('CODE A BARRE'!B2058,'COMPTAGE 2'!B:K,9,FALSE)</f>
        <v>0</v>
      </c>
      <c r="K750" s="18">
        <f>VLOOKUP('CODE A BARRE'!B2058,'COMPTAGE 2'!B:K,10,FALSE)</f>
        <v>0</v>
      </c>
      <c r="L750" s="10" t="e">
        <f>VLOOKUP(B750,'COMPTAGE 3'!B:M,11,FALSE)</f>
        <v>#N/A</v>
      </c>
      <c r="M750" s="20" t="e">
        <f>VLOOKUP(B750,'COMPTAGE 3'!B:M,12,FALSE)</f>
        <v>#N/A</v>
      </c>
    </row>
    <row r="751" spans="2:13" ht="20.100000000000001" customHeight="1" x14ac:dyDescent="0.25">
      <c r="B751" s="30" t="s">
        <v>2176</v>
      </c>
      <c r="C751" s="16" t="str">
        <f>IFERROR(VLOOKUP(B751,'BASE INCADEA'!A:D,2,FALSE),"Non référencé")</f>
        <v>024701</v>
      </c>
      <c r="D751" s="16" t="str">
        <f>IFERROR(VLOOKUP(C751,'BASE INCADEA'!B:E,2,FALSE),"Non référencé")</f>
        <v>2</v>
      </c>
      <c r="E751" s="31" t="s">
        <v>2177</v>
      </c>
      <c r="F751" s="31">
        <v>2</v>
      </c>
      <c r="G751" s="14" t="str">
        <f>IF(F751*1=D751*1,"Quantité OK",IF(D751*1&lt;F751*1,"Ecart positif","Ecart négatif")&amp;" "&amp;IF(C751*1=E751*1,"","- Article déclassé"))</f>
        <v>Quantité OK</v>
      </c>
      <c r="I751" s="18">
        <f>VLOOKUP('CODE A BARRE'!B891,'COMPTAGE 2'!B:K,8,FALSE)</f>
        <v>0</v>
      </c>
      <c r="J751" s="9">
        <f>VLOOKUP('CODE A BARRE'!B891,'COMPTAGE 2'!B:K,9,FALSE)</f>
        <v>0</v>
      </c>
      <c r="K751" s="18">
        <f>VLOOKUP('CODE A BARRE'!B891,'COMPTAGE 2'!B:K,10,FALSE)</f>
        <v>0</v>
      </c>
      <c r="L751" s="10" t="e">
        <f>VLOOKUP(B751,'COMPTAGE 3'!B:M,11,FALSE)</f>
        <v>#N/A</v>
      </c>
      <c r="M751" s="20" t="e">
        <f>VLOOKUP(B751,'COMPTAGE 3'!B:M,12,FALSE)</f>
        <v>#N/A</v>
      </c>
    </row>
    <row r="752" spans="2:13" ht="20.100000000000001" customHeight="1" x14ac:dyDescent="0.25">
      <c r="B752" s="30" t="s">
        <v>2179</v>
      </c>
      <c r="C752" s="16" t="str">
        <f>IFERROR(VLOOKUP(B752,'BASE INCADEA'!A:D,2,FALSE),"Non référencé")</f>
        <v>024703</v>
      </c>
      <c r="D752" s="16" t="str">
        <f>IFERROR(VLOOKUP(C752,'BASE INCADEA'!B:E,2,FALSE),"Non référencé")</f>
        <v>2</v>
      </c>
      <c r="E752" s="31" t="s">
        <v>1986</v>
      </c>
      <c r="F752" s="31">
        <v>2</v>
      </c>
      <c r="G752" s="14" t="str">
        <f>IF(F752*1=D752*1,"Quantité OK",IF(D752*1&lt;F752*1,"Ecart positif","Ecart négatif")&amp;" "&amp;IF(C752*1=E752*1,"","- Article déclassé"))</f>
        <v>Quantité OK</v>
      </c>
      <c r="I752" s="18">
        <f>VLOOKUP('CODE A BARRE'!B898,'COMPTAGE 2'!B:K,8,FALSE)</f>
        <v>0</v>
      </c>
      <c r="J752" s="9">
        <f>VLOOKUP('CODE A BARRE'!B898,'COMPTAGE 2'!B:K,9,FALSE)</f>
        <v>0</v>
      </c>
      <c r="K752" s="18">
        <f>VLOOKUP('CODE A BARRE'!B898,'COMPTAGE 2'!B:K,10,FALSE)</f>
        <v>0</v>
      </c>
      <c r="L752" s="10" t="e">
        <f>VLOOKUP(B752,'COMPTAGE 3'!B:M,11,FALSE)</f>
        <v>#N/A</v>
      </c>
      <c r="M752" s="20" t="e">
        <f>VLOOKUP(B752,'COMPTAGE 3'!B:M,12,FALSE)</f>
        <v>#N/A</v>
      </c>
    </row>
    <row r="753" spans="2:13" ht="20.100000000000001" customHeight="1" x14ac:dyDescent="0.25">
      <c r="B753" s="30" t="s">
        <v>2192</v>
      </c>
      <c r="C753" s="16" t="str">
        <f>IFERROR(VLOOKUP(B753,'BASE INCADEA'!A:D,2,FALSE),"Non référencé")</f>
        <v>020605</v>
      </c>
      <c r="D753" s="16" t="str">
        <f>IFERROR(VLOOKUP(C753,'BASE INCADEA'!B:E,2,FALSE),"Non référencé")</f>
        <v>2</v>
      </c>
      <c r="E753" s="31" t="s">
        <v>700</v>
      </c>
      <c r="F753" s="31">
        <v>1</v>
      </c>
      <c r="G753" s="14" t="str">
        <f>IF(F753*1=D753*1,"Quantité OK",IF(D753*1&lt;F753*1,"Ecart positif","Ecart négatif")&amp;" "&amp;IF(C753*1=E753*1,"","- Article déclassé"))</f>
        <v xml:space="preserve">Ecart négatif </v>
      </c>
      <c r="I753" s="18">
        <f>VLOOKUP('CODE A BARRE'!B664,'COMPTAGE 2'!B:K,8,FALSE)</f>
        <v>0</v>
      </c>
      <c r="J753" s="9">
        <f>VLOOKUP('CODE A BARRE'!B664,'COMPTAGE 2'!B:K,9,FALSE)</f>
        <v>0</v>
      </c>
      <c r="K753" s="18">
        <f>VLOOKUP('CODE A BARRE'!B664,'COMPTAGE 2'!B:K,10,FALSE)</f>
        <v>0</v>
      </c>
      <c r="L753" s="10" t="e">
        <f>VLOOKUP(B753,'COMPTAGE 3'!B:M,11,FALSE)</f>
        <v>#N/A</v>
      </c>
      <c r="M753" s="20" t="e">
        <f>VLOOKUP(B753,'COMPTAGE 3'!B:M,12,FALSE)</f>
        <v>#N/A</v>
      </c>
    </row>
    <row r="754" spans="2:13" ht="20.100000000000001" customHeight="1" x14ac:dyDescent="0.25">
      <c r="B754" s="30" t="s">
        <v>2194</v>
      </c>
      <c r="C754" s="16" t="str">
        <f>IFERROR(VLOOKUP(B754,'BASE INCADEA'!A:D,2,FALSE),"Non référencé")</f>
        <v>043703</v>
      </c>
      <c r="D754" s="16" t="str">
        <f>IFERROR(VLOOKUP(C754,'BASE INCADEA'!B:E,2,FALSE),"Non référencé")</f>
        <v>18</v>
      </c>
      <c r="E754" s="31" t="s">
        <v>2195</v>
      </c>
      <c r="F754" s="31">
        <v>18</v>
      </c>
      <c r="G754" s="14" t="str">
        <f>IF(F754*1=D754*1,"Quantité OK",IF(D754*1&lt;F754*1,"Ecart positif","Ecart négatif")&amp;" "&amp;IF(C754*1=E754*1,"","- Article déclassé"))</f>
        <v>Quantité OK</v>
      </c>
      <c r="I754" s="18">
        <f>VLOOKUP('CODE A BARRE'!B1860,'COMPTAGE 2'!B:K,8,FALSE)</f>
        <v>0</v>
      </c>
      <c r="J754" s="9">
        <f>VLOOKUP('CODE A BARRE'!B1860,'COMPTAGE 2'!B:K,9,FALSE)</f>
        <v>0</v>
      </c>
      <c r="K754" s="18">
        <f>VLOOKUP('CODE A BARRE'!B1860,'COMPTAGE 2'!B:K,10,FALSE)</f>
        <v>0</v>
      </c>
      <c r="L754" s="10" t="e">
        <f>VLOOKUP(B754,'COMPTAGE 3'!B:M,11,FALSE)</f>
        <v>#N/A</v>
      </c>
      <c r="M754" s="20" t="e">
        <f>VLOOKUP(B754,'COMPTAGE 3'!B:M,12,FALSE)</f>
        <v>#N/A</v>
      </c>
    </row>
    <row r="755" spans="2:13" ht="20.100000000000001" customHeight="1" x14ac:dyDescent="0.25">
      <c r="B755" s="30" t="s">
        <v>2197</v>
      </c>
      <c r="C755" s="16" t="str">
        <f>IFERROR(VLOOKUP(B755,'BASE INCADEA'!A:D,2,FALSE),"Non référencé")</f>
        <v>033902</v>
      </c>
      <c r="D755" s="16" t="str">
        <f>IFERROR(VLOOKUP(C755,'BASE INCADEA'!B:E,2,FALSE),"Non référencé")</f>
        <v>8</v>
      </c>
      <c r="E755" s="31" t="s">
        <v>2198</v>
      </c>
      <c r="F755" s="31">
        <v>8</v>
      </c>
      <c r="G755" s="14" t="str">
        <f>IF(F755*1=D755*1,"Quantité OK",IF(D755*1&lt;F755*1,"Ecart positif","Ecart négatif")&amp;" "&amp;IF(C755*1=E755*1,"","- Article déclassé"))</f>
        <v>Quantité OK</v>
      </c>
      <c r="I755" s="18">
        <f>VLOOKUP('CODE A BARRE'!B1412,'COMPTAGE 2'!B:K,8,FALSE)</f>
        <v>0</v>
      </c>
      <c r="J755" s="9">
        <f>VLOOKUP('CODE A BARRE'!B1412,'COMPTAGE 2'!B:K,9,FALSE)</f>
        <v>0</v>
      </c>
      <c r="K755" s="18">
        <f>VLOOKUP('CODE A BARRE'!B1412,'COMPTAGE 2'!B:K,10,FALSE)</f>
        <v>0</v>
      </c>
      <c r="L755" s="10" t="e">
        <f>VLOOKUP(B755,'COMPTAGE 3'!B:M,11,FALSE)</f>
        <v>#N/A</v>
      </c>
      <c r="M755" s="20" t="e">
        <f>VLOOKUP(B755,'COMPTAGE 3'!B:M,12,FALSE)</f>
        <v>#N/A</v>
      </c>
    </row>
    <row r="756" spans="2:13" ht="20.100000000000001" customHeight="1" x14ac:dyDescent="0.25">
      <c r="B756" s="30" t="s">
        <v>2203</v>
      </c>
      <c r="C756" s="16" t="str">
        <f>IFERROR(VLOOKUP(B756,'BASE INCADEA'!A:D,2,FALSE),"Non référencé")</f>
        <v>033706</v>
      </c>
      <c r="D756" s="16" t="str">
        <f>IFERROR(VLOOKUP(C756,'BASE INCADEA'!B:E,2,FALSE),"Non référencé")</f>
        <v>1</v>
      </c>
      <c r="E756" s="31" t="s">
        <v>1366</v>
      </c>
      <c r="F756" s="31">
        <v>2</v>
      </c>
      <c r="G756" s="14" t="str">
        <f>IF(F756*1=D756*1,"Quantité OK",IF(D756*1&lt;F756*1,"Ecart positif","Ecart négatif")&amp;" "&amp;IF(C756*1=E756*1,"","- Article déclassé"))</f>
        <v xml:space="preserve">Ecart positif </v>
      </c>
      <c r="I756" s="18">
        <f>VLOOKUP('CODE A BARRE'!B1399,'COMPTAGE 2'!B:K,8,FALSE)</f>
        <v>0</v>
      </c>
      <c r="J756" s="9">
        <f>VLOOKUP('CODE A BARRE'!B1399,'COMPTAGE 2'!B:K,9,FALSE)</f>
        <v>0</v>
      </c>
      <c r="K756" s="18">
        <f>VLOOKUP('CODE A BARRE'!B1399,'COMPTAGE 2'!B:K,10,FALSE)</f>
        <v>0</v>
      </c>
      <c r="L756" s="10" t="e">
        <f>VLOOKUP(B756,'COMPTAGE 3'!B:M,11,FALSE)</f>
        <v>#N/A</v>
      </c>
      <c r="M756" s="20" t="e">
        <f>VLOOKUP(B756,'COMPTAGE 3'!B:M,12,FALSE)</f>
        <v>#N/A</v>
      </c>
    </row>
    <row r="757" spans="2:13" ht="20.100000000000001" customHeight="1" x14ac:dyDescent="0.25">
      <c r="B757" s="30" t="s">
        <v>2214</v>
      </c>
      <c r="C757" s="16" t="str">
        <f>IFERROR(VLOOKUP(B757,'BASE INCADEA'!A:D,2,FALSE),"Non référencé")</f>
        <v>034705</v>
      </c>
      <c r="D757" s="16" t="str">
        <f>IFERROR(VLOOKUP(C757,'BASE INCADEA'!B:E,2,FALSE),"Non référencé")</f>
        <v>2</v>
      </c>
      <c r="E757" s="31" t="s">
        <v>277</v>
      </c>
      <c r="F757" s="31">
        <v>8</v>
      </c>
      <c r="G757" s="14" t="str">
        <f>IF(F757*1=D757*1,"Quantité OK",IF(D757*1&lt;F757*1,"Ecart positif","Ecart négatif")&amp;" "&amp;IF(C757*1=E757*1,"","- Article déclassé"))</f>
        <v xml:space="preserve">Ecart positif </v>
      </c>
      <c r="I757" s="18">
        <f>VLOOKUP('CODE A BARRE'!B1532,'COMPTAGE 2'!B:K,8,FALSE)</f>
        <v>0</v>
      </c>
      <c r="J757" s="9">
        <f>VLOOKUP('CODE A BARRE'!B1532,'COMPTAGE 2'!B:K,9,FALSE)</f>
        <v>0</v>
      </c>
      <c r="K757" s="18">
        <f>VLOOKUP('CODE A BARRE'!B1532,'COMPTAGE 2'!B:K,10,FALSE)</f>
        <v>0</v>
      </c>
      <c r="L757" s="10" t="e">
        <f>VLOOKUP(B757,'COMPTAGE 3'!B:M,11,FALSE)</f>
        <v>#N/A</v>
      </c>
      <c r="M757" s="20" t="e">
        <f>VLOOKUP(B757,'COMPTAGE 3'!B:M,12,FALSE)</f>
        <v>#N/A</v>
      </c>
    </row>
    <row r="758" spans="2:13" ht="20.100000000000001" customHeight="1" x14ac:dyDescent="0.25">
      <c r="B758" s="30" t="s">
        <v>2218</v>
      </c>
      <c r="C758" s="16" t="str">
        <f>IFERROR(VLOOKUP(B758,'BASE INCADEA'!A:D,2,FALSE),"Non référencé")</f>
        <v>010101</v>
      </c>
      <c r="D758" s="16" t="str">
        <f>IFERROR(VLOOKUP(C758,'BASE INCADEA'!B:E,2,FALSE),"Non référencé")</f>
        <v>6</v>
      </c>
      <c r="E758" s="31" t="s">
        <v>89</v>
      </c>
      <c r="F758" s="31">
        <v>45</v>
      </c>
      <c r="G758" s="14" t="str">
        <f>IF(F758*1=D758*1,"Quantité OK",IF(D758*1&lt;F758*1,"Ecart positif","Ecart négatif")&amp;" "&amp;IF(C758*1=E758*1,"","- Article déclassé"))</f>
        <v xml:space="preserve">Ecart positif </v>
      </c>
      <c r="I758" s="18" t="str">
        <f>VLOOKUP('CODE A BARRE'!B7,'COMPTAGE 2'!B:K,8,FALSE)</f>
        <v>034104</v>
      </c>
      <c r="J758" s="9">
        <f>VLOOKUP('CODE A BARRE'!B7,'COMPTAGE 2'!B:K,9,FALSE)</f>
        <v>0</v>
      </c>
      <c r="K758" s="18" t="str">
        <f>VLOOKUP('CODE A BARRE'!B7,'COMPTAGE 2'!B:K,10,FALSE)</f>
        <v xml:space="preserve">Ecart négatif </v>
      </c>
      <c r="L758" s="10" t="e">
        <f>VLOOKUP(B758,'COMPTAGE 3'!B:M,11,FALSE)</f>
        <v>#N/A</v>
      </c>
      <c r="M758" s="20" t="e">
        <f>VLOOKUP(B758,'COMPTAGE 3'!B:M,12,FALSE)</f>
        <v>#N/A</v>
      </c>
    </row>
    <row r="759" spans="2:13" ht="20.100000000000001" customHeight="1" x14ac:dyDescent="0.25">
      <c r="B759" s="30" t="s">
        <v>2220</v>
      </c>
      <c r="C759" s="16" t="str">
        <f>IFERROR(VLOOKUP(B759,'BASE INCADEA'!A:D,2,FALSE),"Non référencé")</f>
        <v>015604</v>
      </c>
      <c r="D759" s="16" t="str">
        <f>IFERROR(VLOOKUP(C759,'BASE INCADEA'!B:E,2,FALSE),"Non référencé")</f>
        <v>2</v>
      </c>
      <c r="E759" s="31" t="s">
        <v>1102</v>
      </c>
      <c r="F759" s="31">
        <v>24</v>
      </c>
      <c r="G759" s="14" t="str">
        <f>IF(F759*1=D759*1,"Quantité OK",IF(D759*1&lt;F759*1,"Ecart positif","Ecart négatif")&amp;" "&amp;IF(C759*1=E759*1,"","- Article déclassé"))</f>
        <v xml:space="preserve">Ecart positif </v>
      </c>
      <c r="I759" s="18" t="str">
        <f>VLOOKUP('CODE A BARRE'!B411,'COMPTAGE 2'!B:K,8,FALSE)</f>
        <v/>
      </c>
      <c r="J759" s="9">
        <f>VLOOKUP('CODE A BARRE'!B411,'COMPTAGE 2'!B:K,9,FALSE)</f>
        <v>0</v>
      </c>
      <c r="K759" s="18" t="e">
        <f>VLOOKUP('CODE A BARRE'!B411,'COMPTAGE 2'!B:K,10,FALSE)</f>
        <v>#VALUE!</v>
      </c>
      <c r="L759" s="10" t="e">
        <f>VLOOKUP(B759,'COMPTAGE 3'!B:M,11,FALSE)</f>
        <v>#N/A</v>
      </c>
      <c r="M759" s="20" t="e">
        <f>VLOOKUP(B759,'COMPTAGE 3'!B:M,12,FALSE)</f>
        <v>#N/A</v>
      </c>
    </row>
    <row r="760" spans="2:13" ht="20.100000000000001" customHeight="1" x14ac:dyDescent="0.25">
      <c r="B760" s="30" t="s">
        <v>2222</v>
      </c>
      <c r="C760" s="16" t="str">
        <f>IFERROR(VLOOKUP(B760,'BASE INCADEA'!A:D,2,FALSE),"Non référencé")</f>
        <v>010102</v>
      </c>
      <c r="D760" s="16" t="str">
        <f>IFERROR(VLOOKUP(C760,'BASE INCADEA'!B:E,2,FALSE),"Non référencé")</f>
        <v>20</v>
      </c>
      <c r="E760" s="31" t="s">
        <v>697</v>
      </c>
      <c r="F760" s="31">
        <v>24</v>
      </c>
      <c r="G760" s="14" t="str">
        <f>IF(F760*1=D760*1,"Quantité OK",IF(D760*1&lt;F760*1,"Ecart positif","Ecart négatif")&amp;" "&amp;IF(C760*1=E760*1,"","- Article déclassé"))</f>
        <v>Ecart positif - Article déclassé</v>
      </c>
      <c r="I760" s="18" t="str">
        <f>VLOOKUP('CODE A BARRE'!B59,'COMPTAGE 2'!B:K,8,FALSE)</f>
        <v>020402</v>
      </c>
      <c r="J760" s="9">
        <f>VLOOKUP('CODE A BARRE'!B59,'COMPTAGE 2'!B:K,9,FALSE)</f>
        <v>0</v>
      </c>
      <c r="K760" s="18" t="str">
        <f>VLOOKUP('CODE A BARRE'!B59,'COMPTAGE 2'!B:K,10,FALSE)</f>
        <v xml:space="preserve">Ecart négatif </v>
      </c>
      <c r="L760" s="10" t="e">
        <f>VLOOKUP(B760,'COMPTAGE 3'!B:M,11,FALSE)</f>
        <v>#N/A</v>
      </c>
      <c r="M760" s="20" t="e">
        <f>VLOOKUP(B760,'COMPTAGE 3'!B:M,12,FALSE)</f>
        <v>#N/A</v>
      </c>
    </row>
    <row r="761" spans="2:13" ht="20.100000000000001" customHeight="1" x14ac:dyDescent="0.25">
      <c r="B761" s="30" t="s">
        <v>2224</v>
      </c>
      <c r="C761" s="16" t="str">
        <f>IFERROR(VLOOKUP(B761,'BASE INCADEA'!A:D,2,FALSE),"Non référencé")</f>
        <v>021207</v>
      </c>
      <c r="D761" s="16" t="str">
        <f>IFERROR(VLOOKUP(C761,'BASE INCADEA'!B:E,2,FALSE),"Non référencé")</f>
        <v>1</v>
      </c>
      <c r="E761" s="31" t="s">
        <v>2225</v>
      </c>
      <c r="F761" s="31">
        <v>1</v>
      </c>
      <c r="G761" s="14" t="str">
        <f>IF(F761*1=D761*1,"Quantité OK",IF(D761*1&lt;F761*1,"Ecart positif","Ecart négatif")&amp;" "&amp;IF(C761*1=E761*1,"","- Article déclassé"))</f>
        <v>Quantité OK</v>
      </c>
      <c r="I761" s="18">
        <f>VLOOKUP('CODE A BARRE'!B753,'COMPTAGE 2'!B:K,8,FALSE)</f>
        <v>0</v>
      </c>
      <c r="J761" s="9">
        <f>VLOOKUP('CODE A BARRE'!B753,'COMPTAGE 2'!B:K,9,FALSE)</f>
        <v>0</v>
      </c>
      <c r="K761" s="18">
        <f>VLOOKUP('CODE A BARRE'!B753,'COMPTAGE 2'!B:K,10,FALSE)</f>
        <v>0</v>
      </c>
      <c r="L761" s="10" t="e">
        <f>VLOOKUP(B761,'COMPTAGE 3'!B:M,11,FALSE)</f>
        <v>#N/A</v>
      </c>
      <c r="M761" s="20" t="e">
        <f>VLOOKUP(B761,'COMPTAGE 3'!B:M,12,FALSE)</f>
        <v>#N/A</v>
      </c>
    </row>
    <row r="762" spans="2:13" ht="20.100000000000001" customHeight="1" x14ac:dyDescent="0.25">
      <c r="B762" s="30" t="s">
        <v>2227</v>
      </c>
      <c r="C762" s="16" t="str">
        <f>IFERROR(VLOOKUP(B762,'BASE INCADEA'!A:D,2,FALSE),"Non référencé")</f>
        <v>021207</v>
      </c>
      <c r="D762" s="16" t="str">
        <f>IFERROR(VLOOKUP(C762,'BASE INCADEA'!B:E,2,FALSE),"Non référencé")</f>
        <v>1</v>
      </c>
      <c r="E762" s="31" t="s">
        <v>2225</v>
      </c>
      <c r="F762" s="31">
        <v>1</v>
      </c>
      <c r="G762" s="14" t="str">
        <f>IF(F762*1=D762*1,"Quantité OK",IF(D762*1&lt;F762*1,"Ecart positif","Ecart négatif")&amp;" "&amp;IF(C762*1=E762*1,"","- Article déclassé"))</f>
        <v>Quantité OK</v>
      </c>
      <c r="I762" s="18">
        <f>VLOOKUP('CODE A BARRE'!B750,'COMPTAGE 2'!B:K,8,FALSE)</f>
        <v>0</v>
      </c>
      <c r="J762" s="9">
        <f>VLOOKUP('CODE A BARRE'!B750,'COMPTAGE 2'!B:K,9,FALSE)</f>
        <v>0</v>
      </c>
      <c r="K762" s="18">
        <f>VLOOKUP('CODE A BARRE'!B750,'COMPTAGE 2'!B:K,10,FALSE)</f>
        <v>0</v>
      </c>
      <c r="L762" s="10" t="e">
        <f>VLOOKUP(B762,'COMPTAGE 3'!B:M,11,FALSE)</f>
        <v>#N/A</v>
      </c>
      <c r="M762" s="20" t="e">
        <f>VLOOKUP(B762,'COMPTAGE 3'!B:M,12,FALSE)</f>
        <v>#N/A</v>
      </c>
    </row>
    <row r="763" spans="2:13" ht="20.100000000000001" customHeight="1" x14ac:dyDescent="0.25">
      <c r="B763" s="30" t="s">
        <v>2229</v>
      </c>
      <c r="C763" s="16" t="str">
        <f>IFERROR(VLOOKUP(B763,'BASE INCADEA'!A:D,2,FALSE),"Non référencé")</f>
        <v>040206</v>
      </c>
      <c r="D763" s="16" t="str">
        <f>IFERROR(VLOOKUP(C763,'BASE INCADEA'!B:E,2,FALSE),"Non référencé")</f>
        <v>5</v>
      </c>
      <c r="E763" s="31" t="s">
        <v>2230</v>
      </c>
      <c r="F763" s="31">
        <v>5</v>
      </c>
      <c r="G763" s="14" t="str">
        <f>IF(F763*1=D763*1,"Quantité OK",IF(D763*1&lt;F763*1,"Ecart positif","Ecart négatif")&amp;" "&amp;IF(C763*1=E763*1,"","- Article déclassé"))</f>
        <v>Quantité OK</v>
      </c>
      <c r="I763" s="18">
        <f>VLOOKUP('CODE A BARRE'!B1599,'COMPTAGE 2'!B:K,8,FALSE)</f>
        <v>0</v>
      </c>
      <c r="J763" s="9">
        <f>VLOOKUP('CODE A BARRE'!B1599,'COMPTAGE 2'!B:K,9,FALSE)</f>
        <v>0</v>
      </c>
      <c r="K763" s="18">
        <f>VLOOKUP('CODE A BARRE'!B1599,'COMPTAGE 2'!B:K,10,FALSE)</f>
        <v>0</v>
      </c>
      <c r="L763" s="10" t="e">
        <f>VLOOKUP(B763,'COMPTAGE 3'!B:M,11,FALSE)</f>
        <v>#N/A</v>
      </c>
      <c r="M763" s="20" t="e">
        <f>VLOOKUP(B763,'COMPTAGE 3'!B:M,12,FALSE)</f>
        <v>#N/A</v>
      </c>
    </row>
    <row r="764" spans="2:13" ht="20.100000000000001" customHeight="1" x14ac:dyDescent="0.25">
      <c r="B764" s="30" t="s">
        <v>2232</v>
      </c>
      <c r="C764" s="16" t="str">
        <f>IFERROR(VLOOKUP(B764,'BASE INCADEA'!A:D,2,FALSE),"Non référencé")</f>
        <v>041002</v>
      </c>
      <c r="D764" s="16" t="str">
        <f>IFERROR(VLOOKUP(C764,'BASE INCADEA'!B:E,2,FALSE),"Non référencé")</f>
        <v>2</v>
      </c>
      <c r="E764" s="31" t="s">
        <v>391</v>
      </c>
      <c r="F764" s="31">
        <v>1</v>
      </c>
      <c r="G764" s="14" t="str">
        <f>IF(F764*1=D764*1,"Quantité OK",IF(D764*1&lt;F764*1,"Ecart positif","Ecart négatif")&amp;" "&amp;IF(C764*1=E764*1,"","- Article déclassé"))</f>
        <v xml:space="preserve">Ecart négatif </v>
      </c>
      <c r="I764" s="18">
        <f>VLOOKUP('CODE A BARRE'!B1739,'COMPTAGE 2'!B:K,8,FALSE)</f>
        <v>0</v>
      </c>
      <c r="J764" s="9">
        <f>VLOOKUP('CODE A BARRE'!B1739,'COMPTAGE 2'!B:K,9,FALSE)</f>
        <v>0</v>
      </c>
      <c r="K764" s="18">
        <f>VLOOKUP('CODE A BARRE'!B1739,'COMPTAGE 2'!B:K,10,FALSE)</f>
        <v>0</v>
      </c>
      <c r="L764" s="10" t="e">
        <f>VLOOKUP(B764,'COMPTAGE 3'!B:M,11,FALSE)</f>
        <v>#N/A</v>
      </c>
      <c r="M764" s="20" t="e">
        <f>VLOOKUP(B764,'COMPTAGE 3'!B:M,12,FALSE)</f>
        <v>#N/A</v>
      </c>
    </row>
    <row r="765" spans="2:13" ht="20.100000000000001" customHeight="1" x14ac:dyDescent="0.25">
      <c r="B765" s="30" t="s">
        <v>2237</v>
      </c>
      <c r="C765" s="16" t="str">
        <f>IFERROR(VLOOKUP(B765,'BASE INCADEA'!A:D,2,FALSE),"Non référencé")</f>
        <v>040404</v>
      </c>
      <c r="D765" s="16" t="str">
        <f>IFERROR(VLOOKUP(C765,'BASE INCADEA'!B:E,2,FALSE),"Non référencé")</f>
        <v>10</v>
      </c>
      <c r="E765" s="31" t="s">
        <v>327</v>
      </c>
      <c r="F765" s="31">
        <v>50</v>
      </c>
      <c r="G765" s="14" t="str">
        <f>IF(F765*1=D765*1,"Quantité OK",IF(D765*1&lt;F765*1,"Ecart positif","Ecart négatif")&amp;" "&amp;IF(C765*1=E765*1,"","- Article déclassé"))</f>
        <v xml:space="preserve">Ecart positif </v>
      </c>
      <c r="I765" s="18">
        <f>VLOOKUP('CODE A BARRE'!B1628,'COMPTAGE 2'!B:K,8,FALSE)</f>
        <v>0</v>
      </c>
      <c r="J765" s="9">
        <f>VLOOKUP('CODE A BARRE'!B1628,'COMPTAGE 2'!B:K,9,FALSE)</f>
        <v>0</v>
      </c>
      <c r="K765" s="18">
        <f>VLOOKUP('CODE A BARRE'!B1628,'COMPTAGE 2'!B:K,10,FALSE)</f>
        <v>0</v>
      </c>
      <c r="L765" s="10" t="e">
        <f>VLOOKUP(B765,'COMPTAGE 3'!B:M,11,FALSE)</f>
        <v>#N/A</v>
      </c>
      <c r="M765" s="20" t="e">
        <f>VLOOKUP(B765,'COMPTAGE 3'!B:M,12,FALSE)</f>
        <v>#N/A</v>
      </c>
    </row>
    <row r="766" spans="2:13" ht="20.100000000000001" customHeight="1" x14ac:dyDescent="0.25">
      <c r="B766" s="30" t="s">
        <v>2243</v>
      </c>
      <c r="C766" s="16" t="str">
        <f>IFERROR(VLOOKUP(B766,'BASE INCADEA'!A:D,2,FALSE),"Non référencé")</f>
        <v>901004</v>
      </c>
      <c r="D766" s="16" t="str">
        <f>IFERROR(VLOOKUP(C766,'BASE INCADEA'!B:E,2,FALSE),"Non référencé")</f>
        <v>1</v>
      </c>
      <c r="E766" s="31" t="s">
        <v>2244</v>
      </c>
      <c r="F766" s="31">
        <v>1</v>
      </c>
      <c r="G766" s="14" t="str">
        <f>IF(F766*1=D766*1,"Quantité OK",IF(D766*1&lt;F766*1,"Ecart positif","Ecart négatif")&amp;" "&amp;IF(C766*1=E766*1,"","- Article déclassé"))</f>
        <v>Quantité OK</v>
      </c>
      <c r="I766" s="18">
        <f>VLOOKUP('CODE A BARRE'!B2324,'COMPTAGE 2'!B:K,8,FALSE)</f>
        <v>0</v>
      </c>
      <c r="J766" s="9">
        <f>VLOOKUP('CODE A BARRE'!B2324,'COMPTAGE 2'!B:K,9,FALSE)</f>
        <v>0</v>
      </c>
      <c r="K766" s="18">
        <f>VLOOKUP('CODE A BARRE'!B2324,'COMPTAGE 2'!B:K,10,FALSE)</f>
        <v>0</v>
      </c>
      <c r="L766" s="10" t="e">
        <f>VLOOKUP(B766,'COMPTAGE 3'!B:M,11,FALSE)</f>
        <v>#N/A</v>
      </c>
      <c r="M766" s="20" t="e">
        <f>VLOOKUP(B766,'COMPTAGE 3'!B:M,12,FALSE)</f>
        <v>#N/A</v>
      </c>
    </row>
    <row r="767" spans="2:13" ht="20.100000000000001" customHeight="1" x14ac:dyDescent="0.25">
      <c r="B767" s="30" t="s">
        <v>2246</v>
      </c>
      <c r="C767" s="16" t="str">
        <f>IFERROR(VLOOKUP(B767,'BASE INCADEA'!A:D,2,FALSE),"Non référencé")</f>
        <v>900502</v>
      </c>
      <c r="D767" s="16" t="str">
        <f>IFERROR(VLOOKUP(C767,'BASE INCADEA'!B:E,2,FALSE),"Non référencé")</f>
        <v>4</v>
      </c>
      <c r="E767" s="31" t="s">
        <v>2247</v>
      </c>
      <c r="F767" s="31">
        <v>2</v>
      </c>
      <c r="G767" s="14" t="str">
        <f>IF(F767*1=D767*1,"Quantité OK",IF(D767*1&lt;F767*1,"Ecart positif","Ecart négatif")&amp;" "&amp;IF(C767*1=E767*1,"","- Article déclassé"))</f>
        <v xml:space="preserve">Ecart négatif </v>
      </c>
      <c r="I767" s="18">
        <f>VLOOKUP('CODE A BARRE'!B2203,'COMPTAGE 2'!B:K,8,FALSE)</f>
        <v>0</v>
      </c>
      <c r="J767" s="9">
        <f>VLOOKUP('CODE A BARRE'!B2203,'COMPTAGE 2'!B:K,9,FALSE)</f>
        <v>0</v>
      </c>
      <c r="K767" s="18">
        <f>VLOOKUP('CODE A BARRE'!B2203,'COMPTAGE 2'!B:K,10,FALSE)</f>
        <v>0</v>
      </c>
      <c r="L767" s="10" t="e">
        <f>VLOOKUP(B767,'COMPTAGE 3'!B:M,11,FALSE)</f>
        <v>#N/A</v>
      </c>
      <c r="M767" s="20" t="e">
        <f>VLOOKUP(B767,'COMPTAGE 3'!B:M,12,FALSE)</f>
        <v>#N/A</v>
      </c>
    </row>
    <row r="768" spans="2:13" ht="20.100000000000001" customHeight="1" x14ac:dyDescent="0.25">
      <c r="B768" s="30" t="s">
        <v>2246</v>
      </c>
      <c r="C768" s="16" t="str">
        <f>IFERROR(VLOOKUP(B768,'BASE INCADEA'!A:D,2,FALSE),"Non référencé")</f>
        <v>900502</v>
      </c>
      <c r="D768" s="16" t="str">
        <f>IFERROR(VLOOKUP(C768,'BASE INCADEA'!B:E,2,FALSE),"Non référencé")</f>
        <v>4</v>
      </c>
      <c r="E768" s="31" t="s">
        <v>3114</v>
      </c>
      <c r="F768" s="31">
        <v>2</v>
      </c>
      <c r="G768" s="14" t="str">
        <f>IF(F768*1=D768*1,"Quantité OK",IF(D768*1&lt;F768*1,"Ecart positif","Ecart négatif")&amp;" "&amp;IF(C768*1=E768*1,"","- Article déclassé"))</f>
        <v>Ecart négatif - Article déclassé</v>
      </c>
      <c r="I768" s="18">
        <f>VLOOKUP('CODE A BARRE'!B2190,'COMPTAGE 2'!B:K,8,FALSE)</f>
        <v>0</v>
      </c>
      <c r="J768" s="9">
        <f>VLOOKUP('CODE A BARRE'!B2190,'COMPTAGE 2'!B:K,9,FALSE)</f>
        <v>0</v>
      </c>
      <c r="K768" s="18">
        <f>VLOOKUP('CODE A BARRE'!B2190,'COMPTAGE 2'!B:K,10,FALSE)</f>
        <v>0</v>
      </c>
      <c r="L768" s="10" t="e">
        <f>VLOOKUP(B768,'COMPTAGE 3'!B:M,11,FALSE)</f>
        <v>#N/A</v>
      </c>
      <c r="M768" s="20" t="e">
        <f>VLOOKUP(B768,'COMPTAGE 3'!B:M,12,FALSE)</f>
        <v>#N/A</v>
      </c>
    </row>
    <row r="769" spans="2:13" ht="20.100000000000001" customHeight="1" x14ac:dyDescent="0.25">
      <c r="B769" s="30" t="s">
        <v>2248</v>
      </c>
      <c r="C769" s="16" t="str">
        <f>IFERROR(VLOOKUP(B769,'BASE INCADEA'!A:D,2,FALSE),"Non référencé")</f>
        <v>901203</v>
      </c>
      <c r="D769" s="16" t="str">
        <f>IFERROR(VLOOKUP(C769,'BASE INCADEA'!B:E,2,FALSE),"Non référencé")</f>
        <v>1</v>
      </c>
      <c r="E769" s="31" t="s">
        <v>4029</v>
      </c>
      <c r="F769" s="31">
        <v>1</v>
      </c>
      <c r="G769" s="14" t="str">
        <f>IF(F769*1=D769*1,"Quantité OK",IF(D769*1&lt;F769*1,"Ecart positif","Ecart négatif")&amp;" "&amp;IF(C769*1=E769*1,"","- Article déclassé"))</f>
        <v>Quantité OK</v>
      </c>
      <c r="I769" s="18">
        <f>VLOOKUP('CODE A BARRE'!B2397,'COMPTAGE 2'!B:K,8,FALSE)</f>
        <v>0</v>
      </c>
      <c r="J769" s="9">
        <f>VLOOKUP('CODE A BARRE'!B2397,'COMPTAGE 2'!B:K,9,FALSE)</f>
        <v>0</v>
      </c>
      <c r="K769" s="18">
        <f>VLOOKUP('CODE A BARRE'!B2397,'COMPTAGE 2'!B:K,10,FALSE)</f>
        <v>0</v>
      </c>
      <c r="L769" s="10" t="e">
        <f>VLOOKUP(B769,'COMPTAGE 3'!B:M,11,FALSE)</f>
        <v>#N/A</v>
      </c>
      <c r="M769" s="20" t="e">
        <f>VLOOKUP(B769,'COMPTAGE 3'!B:M,12,FALSE)</f>
        <v>#N/A</v>
      </c>
    </row>
    <row r="770" spans="2:13" ht="20.100000000000001" customHeight="1" x14ac:dyDescent="0.25">
      <c r="B770" s="30" t="s">
        <v>2253</v>
      </c>
      <c r="C770" s="16" t="str">
        <f>IFERROR(VLOOKUP(B770,'BASE INCADEA'!A:D,2,FALSE),"Non référencé")</f>
        <v>041204</v>
      </c>
      <c r="D770" s="16" t="str">
        <f>IFERROR(VLOOKUP(C770,'BASE INCADEA'!B:E,2,FALSE),"Non référencé")</f>
        <v>100</v>
      </c>
      <c r="E770" s="31" t="s">
        <v>1404</v>
      </c>
      <c r="F770" s="31">
        <v>2</v>
      </c>
      <c r="G770" s="14" t="str">
        <f>IF(F770*1=D770*1,"Quantité OK",IF(D770*1&lt;F770*1,"Ecart positif","Ecart négatif")&amp;" "&amp;IF(C770*1=E770*1,"","- Article déclassé"))</f>
        <v xml:space="preserve">Ecart négatif </v>
      </c>
      <c r="I770" s="18">
        <f>VLOOKUP('CODE A BARRE'!B1788,'COMPTAGE 2'!B:K,8,FALSE)</f>
        <v>0</v>
      </c>
      <c r="J770" s="9">
        <f>VLOOKUP('CODE A BARRE'!B1788,'COMPTAGE 2'!B:K,9,FALSE)</f>
        <v>0</v>
      </c>
      <c r="K770" s="18">
        <f>VLOOKUP('CODE A BARRE'!B1788,'COMPTAGE 2'!B:K,10,FALSE)</f>
        <v>0</v>
      </c>
      <c r="L770" s="10" t="e">
        <f>VLOOKUP(B770,'COMPTAGE 3'!B:M,11,FALSE)</f>
        <v>#N/A</v>
      </c>
      <c r="M770" s="20" t="e">
        <f>VLOOKUP(B770,'COMPTAGE 3'!B:M,12,FALSE)</f>
        <v>#N/A</v>
      </c>
    </row>
    <row r="771" spans="2:13" ht="20.100000000000001" customHeight="1" x14ac:dyDescent="0.25">
      <c r="B771" s="30" t="s">
        <v>2258</v>
      </c>
      <c r="C771" s="16" t="str">
        <f>IFERROR(VLOOKUP(B771,'BASE INCADEA'!A:D,2,FALSE),"Non référencé")</f>
        <v>023501</v>
      </c>
      <c r="D771" s="16" t="str">
        <f>IFERROR(VLOOKUP(C771,'BASE INCADEA'!B:E,2,FALSE),"Non référencé")</f>
        <v>4</v>
      </c>
      <c r="E771" s="31" t="s">
        <v>2259</v>
      </c>
      <c r="F771" s="31">
        <v>1</v>
      </c>
      <c r="G771" s="14" t="str">
        <f>IF(F771*1=D771*1,"Quantité OK",IF(D771*1&lt;F771*1,"Ecart positif","Ecart négatif")&amp;" "&amp;IF(C771*1=E771*1,"","- Article déclassé"))</f>
        <v xml:space="preserve">Ecart négatif </v>
      </c>
      <c r="I771" s="18">
        <f>VLOOKUP('CODE A BARRE'!B757,'COMPTAGE 2'!B:K,8,FALSE)</f>
        <v>0</v>
      </c>
      <c r="J771" s="9">
        <f>VLOOKUP('CODE A BARRE'!B757,'COMPTAGE 2'!B:K,9,FALSE)</f>
        <v>0</v>
      </c>
      <c r="K771" s="18">
        <f>VLOOKUP('CODE A BARRE'!B757,'COMPTAGE 2'!B:K,10,FALSE)</f>
        <v>0</v>
      </c>
      <c r="L771" s="10" t="e">
        <f>VLOOKUP(B771,'COMPTAGE 3'!B:M,11,FALSE)</f>
        <v>#N/A</v>
      </c>
      <c r="M771" s="20" t="e">
        <f>VLOOKUP(B771,'COMPTAGE 3'!B:M,12,FALSE)</f>
        <v>#N/A</v>
      </c>
    </row>
    <row r="772" spans="2:13" ht="20.100000000000001" customHeight="1" x14ac:dyDescent="0.25">
      <c r="B772" s="30" t="s">
        <v>2261</v>
      </c>
      <c r="C772" s="16" t="str">
        <f>IFERROR(VLOOKUP(B772,'BASE INCADEA'!A:D,2,FALSE),"Non référencé")</f>
        <v>023501</v>
      </c>
      <c r="D772" s="16" t="str">
        <f>IFERROR(VLOOKUP(C772,'BASE INCADEA'!B:E,2,FALSE),"Non référencé")</f>
        <v>4</v>
      </c>
      <c r="E772" s="31" t="s">
        <v>2259</v>
      </c>
      <c r="F772" s="31">
        <v>3</v>
      </c>
      <c r="G772" s="14" t="str">
        <f>IF(F772*1=D772*1,"Quantité OK",IF(D772*1&lt;F772*1,"Ecart positif","Ecart négatif")&amp;" "&amp;IF(C772*1=E772*1,"","- Article déclassé"))</f>
        <v xml:space="preserve">Ecart négatif </v>
      </c>
      <c r="I772" s="18">
        <f>VLOOKUP('CODE A BARRE'!B758,'COMPTAGE 2'!B:K,8,FALSE)</f>
        <v>0</v>
      </c>
      <c r="J772" s="9">
        <f>VLOOKUP('CODE A BARRE'!B758,'COMPTAGE 2'!B:K,9,FALSE)</f>
        <v>0</v>
      </c>
      <c r="K772" s="18">
        <f>VLOOKUP('CODE A BARRE'!B758,'COMPTAGE 2'!B:K,10,FALSE)</f>
        <v>0</v>
      </c>
      <c r="L772" s="10" t="e">
        <f>VLOOKUP(B772,'COMPTAGE 3'!B:M,11,FALSE)</f>
        <v>#N/A</v>
      </c>
      <c r="M772" s="20" t="e">
        <f>VLOOKUP(B772,'COMPTAGE 3'!B:M,12,FALSE)</f>
        <v>#N/A</v>
      </c>
    </row>
    <row r="773" spans="2:13" ht="20.100000000000001" customHeight="1" x14ac:dyDescent="0.25">
      <c r="B773" s="30" t="s">
        <v>2263</v>
      </c>
      <c r="C773" s="16" t="str">
        <f>IFERROR(VLOOKUP(B773,'BASE INCADEA'!A:D,2,FALSE),"Non référencé")</f>
        <v>025101</v>
      </c>
      <c r="D773" s="16" t="str">
        <f>IFERROR(VLOOKUP(C773,'BASE INCADEA'!B:E,2,FALSE),"Non référencé")</f>
        <v>1</v>
      </c>
      <c r="E773" s="31" t="s">
        <v>2153</v>
      </c>
      <c r="F773" s="31">
        <v>1</v>
      </c>
      <c r="G773" s="14" t="str">
        <f>IF(F773*1=D773*1,"Quantité OK",IF(D773*1&lt;F773*1,"Ecart positif","Ecart négatif")&amp;" "&amp;IF(C773*1=E773*1,"","- Article déclassé"))</f>
        <v>Quantité OK</v>
      </c>
      <c r="I773" s="18">
        <f>VLOOKUP('CODE A BARRE'!B966,'COMPTAGE 2'!B:K,8,FALSE)</f>
        <v>0</v>
      </c>
      <c r="J773" s="9">
        <f>VLOOKUP('CODE A BARRE'!B966,'COMPTAGE 2'!B:K,9,FALSE)</f>
        <v>0</v>
      </c>
      <c r="K773" s="18">
        <f>VLOOKUP('CODE A BARRE'!B966,'COMPTAGE 2'!B:K,10,FALSE)</f>
        <v>0</v>
      </c>
      <c r="L773" s="10" t="e">
        <f>VLOOKUP(B773,'COMPTAGE 3'!B:M,11,FALSE)</f>
        <v>#N/A</v>
      </c>
      <c r="M773" s="20" t="e">
        <f>VLOOKUP(B773,'COMPTAGE 3'!B:M,12,FALSE)</f>
        <v>#N/A</v>
      </c>
    </row>
    <row r="774" spans="2:13" ht="20.100000000000001" customHeight="1" x14ac:dyDescent="0.25">
      <c r="B774" s="30" t="s">
        <v>2265</v>
      </c>
      <c r="C774" s="16" t="str">
        <f>IFERROR(VLOOKUP(B774,'BASE INCADEA'!A:D,2,FALSE),"Non référencé")</f>
        <v>031205</v>
      </c>
      <c r="D774" s="16" t="str">
        <f>IFERROR(VLOOKUP(C774,'BASE INCADEA'!B:E,2,FALSE),"Non référencé")</f>
        <v>2</v>
      </c>
      <c r="E774" s="31" t="s">
        <v>892</v>
      </c>
      <c r="F774" s="31">
        <v>1</v>
      </c>
      <c r="G774" s="14" t="str">
        <f>IF(F774*1=D774*1,"Quantité OK",IF(D774*1&lt;F774*1,"Ecart positif","Ecart négatif")&amp;" "&amp;IF(C774*1=E774*1,"","- Article déclassé"))</f>
        <v xml:space="preserve">Ecart négatif </v>
      </c>
      <c r="I774" s="18">
        <f>VLOOKUP('CODE A BARRE'!B1335,'COMPTAGE 2'!B:K,8,FALSE)</f>
        <v>0</v>
      </c>
      <c r="J774" s="9">
        <f>VLOOKUP('CODE A BARRE'!B1335,'COMPTAGE 2'!B:K,9,FALSE)</f>
        <v>0</v>
      </c>
      <c r="K774" s="18">
        <f>VLOOKUP('CODE A BARRE'!B1335,'COMPTAGE 2'!B:K,10,FALSE)</f>
        <v>0</v>
      </c>
      <c r="L774" s="10" t="e">
        <f>VLOOKUP(B774,'COMPTAGE 3'!B:M,11,FALSE)</f>
        <v>#N/A</v>
      </c>
      <c r="M774" s="20" t="e">
        <f>VLOOKUP(B774,'COMPTAGE 3'!B:M,12,FALSE)</f>
        <v>#N/A</v>
      </c>
    </row>
    <row r="775" spans="2:13" ht="20.100000000000001" customHeight="1" x14ac:dyDescent="0.25">
      <c r="B775" s="30" t="s">
        <v>2267</v>
      </c>
      <c r="C775" s="16" t="str">
        <f>IFERROR(VLOOKUP(B775,'BASE INCADEA'!A:D,2,FALSE),"Non référencé")</f>
        <v>030803</v>
      </c>
      <c r="D775" s="16" t="str">
        <f>IFERROR(VLOOKUP(C775,'BASE INCADEA'!B:E,2,FALSE),"Non référencé")</f>
        <v>1</v>
      </c>
      <c r="E775" s="31" t="s">
        <v>2012</v>
      </c>
      <c r="F775" s="31">
        <v>2</v>
      </c>
      <c r="G775" s="14" t="str">
        <f>IF(F775*1=D775*1,"Quantité OK",IF(D775*1&lt;F775*1,"Ecart positif","Ecart négatif")&amp;" "&amp;IF(C775*1=E775*1,"","- Article déclassé"))</f>
        <v xml:space="preserve">Ecart positif </v>
      </c>
      <c r="I775" s="18">
        <f>VLOOKUP('CODE A BARRE'!B1250,'COMPTAGE 2'!B:K,8,FALSE)</f>
        <v>0</v>
      </c>
      <c r="J775" s="9">
        <f>VLOOKUP('CODE A BARRE'!B1250,'COMPTAGE 2'!B:K,9,FALSE)</f>
        <v>0</v>
      </c>
      <c r="K775" s="18">
        <f>VLOOKUP('CODE A BARRE'!B1250,'COMPTAGE 2'!B:K,10,FALSE)</f>
        <v>0</v>
      </c>
      <c r="L775" s="10" t="e">
        <f>VLOOKUP(B775,'COMPTAGE 3'!B:M,11,FALSE)</f>
        <v>#N/A</v>
      </c>
      <c r="M775" s="20" t="e">
        <f>VLOOKUP(B775,'COMPTAGE 3'!B:M,12,FALSE)</f>
        <v>#N/A</v>
      </c>
    </row>
    <row r="776" spans="2:13" ht="20.100000000000001" customHeight="1" x14ac:dyDescent="0.25">
      <c r="B776" s="30" t="s">
        <v>2269</v>
      </c>
      <c r="C776" s="16" t="str">
        <f>IFERROR(VLOOKUP(B776,'BASE INCADEA'!A:D,2,FALSE),"Non référencé")</f>
        <v>031202</v>
      </c>
      <c r="D776" s="16" t="str">
        <f>IFERROR(VLOOKUP(C776,'BASE INCADEA'!B:E,2,FALSE),"Non référencé")</f>
        <v>19</v>
      </c>
      <c r="E776" s="31" t="s">
        <v>286</v>
      </c>
      <c r="F776" s="31">
        <v>2</v>
      </c>
      <c r="G776" s="14" t="str">
        <f>IF(F776*1=D776*1,"Quantité OK",IF(D776*1&lt;F776*1,"Ecart positif","Ecart négatif")&amp;" "&amp;IF(C776*1=E776*1,"","- Article déclassé"))</f>
        <v xml:space="preserve">Ecart négatif </v>
      </c>
      <c r="I776" s="18">
        <f>VLOOKUP('CODE A BARRE'!B1314,'COMPTAGE 2'!B:K,8,FALSE)</f>
        <v>0</v>
      </c>
      <c r="J776" s="9">
        <f>VLOOKUP('CODE A BARRE'!B1314,'COMPTAGE 2'!B:K,9,FALSE)</f>
        <v>0</v>
      </c>
      <c r="K776" s="18">
        <f>VLOOKUP('CODE A BARRE'!B1314,'COMPTAGE 2'!B:K,10,FALSE)</f>
        <v>0</v>
      </c>
      <c r="L776" s="10" t="e">
        <f>VLOOKUP(B776,'COMPTAGE 3'!B:M,11,FALSE)</f>
        <v>#N/A</v>
      </c>
      <c r="M776" s="20" t="e">
        <f>VLOOKUP(B776,'COMPTAGE 3'!B:M,12,FALSE)</f>
        <v>#N/A</v>
      </c>
    </row>
    <row r="777" spans="2:13" ht="20.100000000000001" customHeight="1" x14ac:dyDescent="0.25">
      <c r="B777" s="30" t="s">
        <v>2273</v>
      </c>
      <c r="C777" s="16" t="str">
        <f>IFERROR(VLOOKUP(B777,'BASE INCADEA'!A:D,2,FALSE),"Non référencé")</f>
        <v>016001</v>
      </c>
      <c r="D777" s="16" t="str">
        <f>IFERROR(VLOOKUP(C777,'BASE INCADEA'!B:E,2,FALSE),"Non référencé")</f>
        <v>1</v>
      </c>
      <c r="E777" s="31" t="s">
        <v>2274</v>
      </c>
      <c r="F777" s="31">
        <v>1</v>
      </c>
      <c r="G777" s="14" t="str">
        <f>IF(F777*1=D777*1,"Quantité OK",IF(D777*1&lt;F777*1,"Ecart positif","Ecart négatif")&amp;" "&amp;IF(C777*1=E777*1,"","- Article déclassé"))</f>
        <v>Quantité OK</v>
      </c>
      <c r="I777" s="18" t="str">
        <f>VLOOKUP('CODE A BARRE'!B452,'COMPTAGE 2'!B:K,8,FALSE)</f>
        <v/>
      </c>
      <c r="J777" s="9">
        <f>VLOOKUP('CODE A BARRE'!B452,'COMPTAGE 2'!B:K,9,FALSE)</f>
        <v>0</v>
      </c>
      <c r="K777" s="18" t="e">
        <f>VLOOKUP('CODE A BARRE'!B452,'COMPTAGE 2'!B:K,10,FALSE)</f>
        <v>#VALUE!</v>
      </c>
      <c r="L777" s="10" t="e">
        <f>VLOOKUP(B777,'COMPTAGE 3'!B:M,11,FALSE)</f>
        <v>#N/A</v>
      </c>
      <c r="M777" s="20" t="e">
        <f>VLOOKUP(B777,'COMPTAGE 3'!B:M,12,FALSE)</f>
        <v>#N/A</v>
      </c>
    </row>
    <row r="778" spans="2:13" ht="20.100000000000001" customHeight="1" x14ac:dyDescent="0.25">
      <c r="B778" s="30" t="s">
        <v>2276</v>
      </c>
      <c r="C778" s="16" t="str">
        <f>IFERROR(VLOOKUP(B778,'BASE INCADEA'!A:D,2,FALSE),"Non référencé")</f>
        <v>020206</v>
      </c>
      <c r="D778" s="16" t="str">
        <f>IFERROR(VLOOKUP(C778,'BASE INCADEA'!B:E,2,FALSE),"Non référencé")</f>
        <v>56</v>
      </c>
      <c r="E778" s="31" t="s">
        <v>239</v>
      </c>
      <c r="F778" s="31">
        <v>1</v>
      </c>
      <c r="G778" s="14" t="str">
        <f>IF(F778*1=D778*1,"Quantité OK",IF(D778*1&lt;F778*1,"Ecart positif","Ecart négatif")&amp;" "&amp;IF(C778*1=E778*1,"","- Article déclassé"))</f>
        <v>Ecart négatif - Article déclassé</v>
      </c>
      <c r="I778" s="18" t="str">
        <f>VLOOKUP('CODE A BARRE'!B606,'COMPTAGE 2'!B:K,8,FALSE)</f>
        <v/>
      </c>
      <c r="J778" s="9">
        <f>VLOOKUP('CODE A BARRE'!B606,'COMPTAGE 2'!B:K,9,FALSE)</f>
        <v>0</v>
      </c>
      <c r="K778" s="18" t="e">
        <f>VLOOKUP('CODE A BARRE'!B606,'COMPTAGE 2'!B:K,10,FALSE)</f>
        <v>#VALUE!</v>
      </c>
      <c r="L778" s="10" t="e">
        <f>VLOOKUP(B778,'COMPTAGE 3'!B:M,11,FALSE)</f>
        <v>#N/A</v>
      </c>
      <c r="M778" s="20" t="e">
        <f>VLOOKUP(B778,'COMPTAGE 3'!B:M,12,FALSE)</f>
        <v>#N/A</v>
      </c>
    </row>
    <row r="779" spans="2:13" ht="20.100000000000001" customHeight="1" x14ac:dyDescent="0.25">
      <c r="B779" s="30" t="s">
        <v>2278</v>
      </c>
      <c r="C779" s="16" t="str">
        <f>IFERROR(VLOOKUP(B779,'BASE INCADEA'!A:D,2,FALSE),"Non référencé")</f>
        <v>031203</v>
      </c>
      <c r="D779" s="16" t="str">
        <f>IFERROR(VLOOKUP(C779,'BASE INCADEA'!B:E,2,FALSE),"Non référencé")</f>
        <v>5</v>
      </c>
      <c r="E779" s="31" t="s">
        <v>1114</v>
      </c>
      <c r="F779" s="31">
        <v>1</v>
      </c>
      <c r="G779" s="14" t="str">
        <f>IF(F779*1=D779*1,"Quantité OK",IF(D779*1&lt;F779*1,"Ecart positif","Ecart négatif")&amp;" "&amp;IF(C779*1=E779*1,"","- Article déclassé"))</f>
        <v xml:space="preserve">Ecart négatif </v>
      </c>
      <c r="I779" s="18">
        <f>VLOOKUP('CODE A BARRE'!B1316,'COMPTAGE 2'!B:K,8,FALSE)</f>
        <v>0</v>
      </c>
      <c r="J779" s="9">
        <f>VLOOKUP('CODE A BARRE'!B1316,'COMPTAGE 2'!B:K,9,FALSE)</f>
        <v>0</v>
      </c>
      <c r="K779" s="18">
        <f>VLOOKUP('CODE A BARRE'!B1316,'COMPTAGE 2'!B:K,10,FALSE)</f>
        <v>0</v>
      </c>
      <c r="L779" s="10" t="e">
        <f>VLOOKUP(B779,'COMPTAGE 3'!B:M,11,FALSE)</f>
        <v>#N/A</v>
      </c>
      <c r="M779" s="20" t="e">
        <f>VLOOKUP(B779,'COMPTAGE 3'!B:M,12,FALSE)</f>
        <v>#N/A</v>
      </c>
    </row>
    <row r="780" spans="2:13" ht="20.100000000000001" customHeight="1" x14ac:dyDescent="0.25">
      <c r="B780" s="30" t="s">
        <v>2280</v>
      </c>
      <c r="C780" s="16" t="str">
        <f>IFERROR(VLOOKUP(B780,'BASE INCADEA'!A:D,2,FALSE),"Non référencé")</f>
        <v>030203</v>
      </c>
      <c r="D780" s="16" t="str">
        <f>IFERROR(VLOOKUP(C780,'BASE INCADEA'!B:E,2,FALSE),"Non référencé")</f>
        <v>2</v>
      </c>
      <c r="E780" s="31" t="s">
        <v>289</v>
      </c>
      <c r="F780" s="31">
        <v>2</v>
      </c>
      <c r="G780" s="14" t="str">
        <f>IF(F780*1=D780*1,"Quantité OK",IF(D780*1&lt;F780*1,"Ecart positif","Ecart négatif")&amp;" "&amp;IF(C780*1=E780*1,"","- Article déclassé"))</f>
        <v>Quantité OK</v>
      </c>
      <c r="I780" s="18">
        <f>VLOOKUP('CODE A BARRE'!B1117,'COMPTAGE 2'!B:K,8,FALSE)</f>
        <v>0</v>
      </c>
      <c r="J780" s="9">
        <f>VLOOKUP('CODE A BARRE'!B1117,'COMPTAGE 2'!B:K,9,FALSE)</f>
        <v>0</v>
      </c>
      <c r="K780" s="18">
        <f>VLOOKUP('CODE A BARRE'!B1117,'COMPTAGE 2'!B:K,10,FALSE)</f>
        <v>0</v>
      </c>
      <c r="L780" s="10" t="e">
        <f>VLOOKUP(B780,'COMPTAGE 3'!B:M,11,FALSE)</f>
        <v>#N/A</v>
      </c>
      <c r="M780" s="20" t="e">
        <f>VLOOKUP(B780,'COMPTAGE 3'!B:M,12,FALSE)</f>
        <v>#N/A</v>
      </c>
    </row>
    <row r="781" spans="2:13" ht="20.100000000000001" customHeight="1" x14ac:dyDescent="0.25">
      <c r="B781" s="30" t="s">
        <v>2282</v>
      </c>
      <c r="C781" s="16" t="str">
        <f>IFERROR(VLOOKUP(B781,'BASE INCADEA'!A:D,2,FALSE),"Non référencé")</f>
        <v>043903</v>
      </c>
      <c r="D781" s="16" t="str">
        <f>IFERROR(VLOOKUP(C781,'BASE INCADEA'!B:E,2,FALSE),"Non référencé")</f>
        <v>13</v>
      </c>
      <c r="E781" s="31" t="s">
        <v>2283</v>
      </c>
      <c r="F781" s="31">
        <v>13</v>
      </c>
      <c r="G781" s="14" t="str">
        <f>IF(F781*1=D781*1,"Quantité OK",IF(D781*1&lt;F781*1,"Ecart positif","Ecart négatif")&amp;" "&amp;IF(C781*1=E781*1,"","- Article déclassé"))</f>
        <v>Quantité OK</v>
      </c>
      <c r="I781" s="18">
        <f>VLOOKUP('CODE A BARRE'!B1897,'COMPTAGE 2'!B:K,8,FALSE)</f>
        <v>0</v>
      </c>
      <c r="J781" s="9">
        <f>VLOOKUP('CODE A BARRE'!B1897,'COMPTAGE 2'!B:K,9,FALSE)</f>
        <v>0</v>
      </c>
      <c r="K781" s="18">
        <f>VLOOKUP('CODE A BARRE'!B1897,'COMPTAGE 2'!B:K,10,FALSE)</f>
        <v>0</v>
      </c>
      <c r="L781" s="10" t="e">
        <f>VLOOKUP(B781,'COMPTAGE 3'!B:M,11,FALSE)</f>
        <v>#N/A</v>
      </c>
      <c r="M781" s="20" t="e">
        <f>VLOOKUP(B781,'COMPTAGE 3'!B:M,12,FALSE)</f>
        <v>#N/A</v>
      </c>
    </row>
    <row r="782" spans="2:13" ht="20.100000000000001" customHeight="1" x14ac:dyDescent="0.25">
      <c r="B782" s="30" t="s">
        <v>2284</v>
      </c>
      <c r="C782" s="16" t="str">
        <f>IFERROR(VLOOKUP(B782,'BASE INCADEA'!A:D,2,FALSE),"Non référencé")</f>
        <v>044302</v>
      </c>
      <c r="D782" s="16" t="str">
        <f>IFERROR(VLOOKUP(C782,'BASE INCADEA'!B:E,2,FALSE),"Non référencé")</f>
        <v>1</v>
      </c>
      <c r="E782" s="31" t="s">
        <v>1022</v>
      </c>
      <c r="F782" s="31">
        <v>2</v>
      </c>
      <c r="G782" s="14" t="str">
        <f>IF(F782*1=D782*1,"Quantité OK",IF(D782*1&lt;F782*1,"Ecart positif","Ecart négatif")&amp;" "&amp;IF(C782*1=E782*1,"","- Article déclassé"))</f>
        <v xml:space="preserve">Ecart positif </v>
      </c>
      <c r="I782" s="18">
        <f>VLOOKUP('CODE A BARRE'!B1950,'COMPTAGE 2'!B:K,8,FALSE)</f>
        <v>0</v>
      </c>
      <c r="J782" s="9">
        <f>VLOOKUP('CODE A BARRE'!B1950,'COMPTAGE 2'!B:K,9,FALSE)</f>
        <v>0</v>
      </c>
      <c r="K782" s="18">
        <f>VLOOKUP('CODE A BARRE'!B1950,'COMPTAGE 2'!B:K,10,FALSE)</f>
        <v>0</v>
      </c>
      <c r="L782" s="10" t="e">
        <f>VLOOKUP(B782,'COMPTAGE 3'!B:M,11,FALSE)</f>
        <v>#N/A</v>
      </c>
      <c r="M782" s="20" t="e">
        <f>VLOOKUP(B782,'COMPTAGE 3'!B:M,12,FALSE)</f>
        <v>#N/A</v>
      </c>
    </row>
    <row r="783" spans="2:13" ht="20.100000000000001" customHeight="1" x14ac:dyDescent="0.25">
      <c r="B783" s="30" t="s">
        <v>2286</v>
      </c>
      <c r="C783" s="16" t="str">
        <f>IFERROR(VLOOKUP(B783,'BASE INCADEA'!A:D,2,FALSE),"Non référencé")</f>
        <v>044505</v>
      </c>
      <c r="D783" s="16" t="str">
        <f>IFERROR(VLOOKUP(C783,'BASE INCADEA'!B:E,2,FALSE),"Non référencé")</f>
        <v>10</v>
      </c>
      <c r="E783" s="31" t="s">
        <v>553</v>
      </c>
      <c r="F783" s="31">
        <v>1</v>
      </c>
      <c r="G783" s="14" t="str">
        <f>IF(F783*1=D783*1,"Quantité OK",IF(D783*1&lt;F783*1,"Ecart positif","Ecart négatif")&amp;" "&amp;IF(C783*1=E783*1,"","- Article déclassé"))</f>
        <v xml:space="preserve">Ecart négatif </v>
      </c>
      <c r="I783" s="18">
        <f>VLOOKUP('CODE A BARRE'!B2003,'COMPTAGE 2'!B:K,8,FALSE)</f>
        <v>0</v>
      </c>
      <c r="J783" s="9">
        <f>VLOOKUP('CODE A BARRE'!B2003,'COMPTAGE 2'!B:K,9,FALSE)</f>
        <v>0</v>
      </c>
      <c r="K783" s="18">
        <f>VLOOKUP('CODE A BARRE'!B2003,'COMPTAGE 2'!B:K,10,FALSE)</f>
        <v>0</v>
      </c>
      <c r="L783" s="10" t="e">
        <f>VLOOKUP(B783,'COMPTAGE 3'!B:M,11,FALSE)</f>
        <v>#N/A</v>
      </c>
      <c r="M783" s="20" t="e">
        <f>VLOOKUP(B783,'COMPTAGE 3'!B:M,12,FALSE)</f>
        <v>#N/A</v>
      </c>
    </row>
    <row r="784" spans="2:13" ht="20.100000000000001" customHeight="1" x14ac:dyDescent="0.25">
      <c r="B784" s="30" t="s">
        <v>2288</v>
      </c>
      <c r="C784" s="16" t="str">
        <f>IFERROR(VLOOKUP(B784,'BASE INCADEA'!A:D,2,FALSE),"Non référencé")</f>
        <v>040205</v>
      </c>
      <c r="D784" s="16" t="str">
        <f>IFERROR(VLOOKUP(C784,'BASE INCADEA'!B:E,2,FALSE),"Non référencé")</f>
        <v>28</v>
      </c>
      <c r="E784" s="31" t="s">
        <v>2075</v>
      </c>
      <c r="F784" s="31">
        <v>3</v>
      </c>
      <c r="G784" s="14" t="str">
        <f>IF(F784*1=D784*1,"Quantité OK",IF(D784*1&lt;F784*1,"Ecart positif","Ecart négatif")&amp;" "&amp;IF(C784*1=E784*1,"","- Article déclassé"))</f>
        <v xml:space="preserve">Ecart négatif </v>
      </c>
      <c r="I784" s="18">
        <f>VLOOKUP('CODE A BARRE'!B1592,'COMPTAGE 2'!B:K,8,FALSE)</f>
        <v>0</v>
      </c>
      <c r="J784" s="9">
        <f>VLOOKUP('CODE A BARRE'!B1592,'COMPTAGE 2'!B:K,9,FALSE)</f>
        <v>0</v>
      </c>
      <c r="K784" s="18">
        <f>VLOOKUP('CODE A BARRE'!B1592,'COMPTAGE 2'!B:K,10,FALSE)</f>
        <v>0</v>
      </c>
      <c r="L784" s="10" t="e">
        <f>VLOOKUP(B784,'COMPTAGE 3'!B:M,11,FALSE)</f>
        <v>#N/A</v>
      </c>
      <c r="M784" s="20" t="e">
        <f>VLOOKUP(B784,'COMPTAGE 3'!B:M,12,FALSE)</f>
        <v>#N/A</v>
      </c>
    </row>
    <row r="785" spans="2:13" ht="20.100000000000001" customHeight="1" x14ac:dyDescent="0.25">
      <c r="B785" s="30" t="s">
        <v>2290</v>
      </c>
      <c r="C785" s="16" t="str">
        <f>IFERROR(VLOOKUP(B785,'BASE INCADEA'!A:D,2,FALSE),"Non référencé")</f>
        <v>044703</v>
      </c>
      <c r="D785" s="16" t="str">
        <f>IFERROR(VLOOKUP(C785,'BASE INCADEA'!B:E,2,FALSE),"Non référencé")</f>
        <v>1</v>
      </c>
      <c r="E785" s="31" t="s">
        <v>1606</v>
      </c>
      <c r="F785" s="31">
        <v>3</v>
      </c>
      <c r="G785" s="14" t="str">
        <f>IF(F785*1=D785*1,"Quantité OK",IF(D785*1&lt;F785*1,"Ecart positif","Ecart négatif")&amp;" "&amp;IF(C785*1=E785*1,"","- Article déclassé"))</f>
        <v xml:space="preserve">Ecart positif </v>
      </c>
      <c r="I785" s="18">
        <f>VLOOKUP('CODE A BARRE'!B2020,'COMPTAGE 2'!B:K,8,FALSE)</f>
        <v>0</v>
      </c>
      <c r="J785" s="9">
        <f>VLOOKUP('CODE A BARRE'!B2020,'COMPTAGE 2'!B:K,9,FALSE)</f>
        <v>0</v>
      </c>
      <c r="K785" s="18">
        <f>VLOOKUP('CODE A BARRE'!B2020,'COMPTAGE 2'!B:K,10,FALSE)</f>
        <v>0</v>
      </c>
      <c r="L785" s="10" t="e">
        <f>VLOOKUP(B785,'COMPTAGE 3'!B:M,11,FALSE)</f>
        <v>#N/A</v>
      </c>
      <c r="M785" s="20" t="e">
        <f>VLOOKUP(B785,'COMPTAGE 3'!B:M,12,FALSE)</f>
        <v>#N/A</v>
      </c>
    </row>
    <row r="786" spans="2:13" ht="20.100000000000001" customHeight="1" x14ac:dyDescent="0.25">
      <c r="B786" s="30" t="s">
        <v>2292</v>
      </c>
      <c r="C786" s="16" t="str">
        <f>IFERROR(VLOOKUP(B786,'BASE INCADEA'!A:D,2,FALSE),"Non référencé")</f>
        <v>044905</v>
      </c>
      <c r="D786" s="16" t="str">
        <f>IFERROR(VLOOKUP(C786,'BASE INCADEA'!B:E,2,FALSE),"Non référencé")</f>
        <v>100</v>
      </c>
      <c r="E786" s="31" t="s">
        <v>1339</v>
      </c>
      <c r="F786" s="31">
        <v>1</v>
      </c>
      <c r="G786" s="14" t="str">
        <f>IF(F786*1=D786*1,"Quantité OK",IF(D786*1&lt;F786*1,"Ecart positif","Ecart négatif")&amp;" "&amp;IF(C786*1=E786*1,"","- Article déclassé"))</f>
        <v xml:space="preserve">Ecart négatif </v>
      </c>
      <c r="I786" s="18">
        <f>VLOOKUP('CODE A BARRE'!B2061,'COMPTAGE 2'!B:K,8,FALSE)</f>
        <v>0</v>
      </c>
      <c r="J786" s="9">
        <f>VLOOKUP('CODE A BARRE'!B2061,'COMPTAGE 2'!B:K,9,FALSE)</f>
        <v>0</v>
      </c>
      <c r="K786" s="18">
        <f>VLOOKUP('CODE A BARRE'!B2061,'COMPTAGE 2'!B:K,10,FALSE)</f>
        <v>0</v>
      </c>
      <c r="L786" s="10" t="e">
        <f>VLOOKUP(B786,'COMPTAGE 3'!B:M,11,FALSE)</f>
        <v>#N/A</v>
      </c>
      <c r="M786" s="20" t="e">
        <f>VLOOKUP(B786,'COMPTAGE 3'!B:M,12,FALSE)</f>
        <v>#N/A</v>
      </c>
    </row>
    <row r="787" spans="2:13" ht="20.100000000000001" customHeight="1" x14ac:dyDescent="0.25">
      <c r="B787" s="30" t="s">
        <v>2294</v>
      </c>
      <c r="C787" s="16" t="str">
        <f>IFERROR(VLOOKUP(B787,'BASE INCADEA'!A:D,2,FALSE),"Non référencé")</f>
        <v>040604</v>
      </c>
      <c r="D787" s="16" t="str">
        <f>IFERROR(VLOOKUP(C787,'BASE INCADEA'!B:E,2,FALSE),"Non référencé")</f>
        <v>9</v>
      </c>
      <c r="E787" s="31" t="s">
        <v>888</v>
      </c>
      <c r="F787" s="31">
        <v>8</v>
      </c>
      <c r="G787" s="14" t="str">
        <f>IF(F787*1=D787*1,"Quantité OK",IF(D787*1&lt;F787*1,"Ecart positif","Ecart négatif")&amp;" "&amp;IF(C787*1=E787*1,"","- Article déclassé"))</f>
        <v xml:space="preserve">Ecart négatif </v>
      </c>
      <c r="I787" s="18">
        <f>VLOOKUP('CODE A BARRE'!B1667,'COMPTAGE 2'!B:K,8,FALSE)</f>
        <v>0</v>
      </c>
      <c r="J787" s="9">
        <f>VLOOKUP('CODE A BARRE'!B1667,'COMPTAGE 2'!B:K,9,FALSE)</f>
        <v>0</v>
      </c>
      <c r="K787" s="18">
        <f>VLOOKUP('CODE A BARRE'!B1667,'COMPTAGE 2'!B:K,10,FALSE)</f>
        <v>0</v>
      </c>
      <c r="L787" s="10" t="e">
        <f>VLOOKUP(B787,'COMPTAGE 3'!B:M,11,FALSE)</f>
        <v>#N/A</v>
      </c>
      <c r="M787" s="20" t="e">
        <f>VLOOKUP(B787,'COMPTAGE 3'!B:M,12,FALSE)</f>
        <v>#N/A</v>
      </c>
    </row>
    <row r="788" spans="2:13" ht="20.100000000000001" customHeight="1" x14ac:dyDescent="0.25">
      <c r="B788" s="30" t="s">
        <v>2296</v>
      </c>
      <c r="C788" s="16" t="str">
        <f>IFERROR(VLOOKUP(B788,'BASE INCADEA'!A:D,2,FALSE),"Non référencé")</f>
        <v>043703</v>
      </c>
      <c r="D788" s="16" t="str">
        <f>IFERROR(VLOOKUP(C788,'BASE INCADEA'!B:E,2,FALSE),"Non référencé")</f>
        <v>18</v>
      </c>
      <c r="E788" s="31" t="s">
        <v>2195</v>
      </c>
      <c r="F788" s="31">
        <v>2</v>
      </c>
      <c r="G788" s="14" t="str">
        <f>IF(F788*1=D788*1,"Quantité OK",IF(D788*1&lt;F788*1,"Ecart positif","Ecart négatif")&amp;" "&amp;IF(C788*1=E788*1,"","- Article déclassé"))</f>
        <v xml:space="preserve">Ecart négatif </v>
      </c>
      <c r="I788" s="18">
        <f>VLOOKUP('CODE A BARRE'!B1862,'COMPTAGE 2'!B:K,8,FALSE)</f>
        <v>0</v>
      </c>
      <c r="J788" s="9">
        <f>VLOOKUP('CODE A BARRE'!B1862,'COMPTAGE 2'!B:K,9,FALSE)</f>
        <v>0</v>
      </c>
      <c r="K788" s="18">
        <f>VLOOKUP('CODE A BARRE'!B1862,'COMPTAGE 2'!B:K,10,FALSE)</f>
        <v>0</v>
      </c>
      <c r="L788" s="10" t="e">
        <f>VLOOKUP(B788,'COMPTAGE 3'!B:M,11,FALSE)</f>
        <v>#N/A</v>
      </c>
      <c r="M788" s="20" t="e">
        <f>VLOOKUP(B788,'COMPTAGE 3'!B:M,12,FALSE)</f>
        <v>#N/A</v>
      </c>
    </row>
    <row r="789" spans="2:13" ht="20.100000000000001" customHeight="1" x14ac:dyDescent="0.25">
      <c r="B789" s="30" t="s">
        <v>2298</v>
      </c>
      <c r="C789" s="16" t="str">
        <f>IFERROR(VLOOKUP(B789,'BASE INCADEA'!A:D,2,FALSE),"Non référencé")</f>
        <v>031003</v>
      </c>
      <c r="D789" s="16" t="str">
        <f>IFERROR(VLOOKUP(C789,'BASE INCADEA'!B:E,2,FALSE),"Non référencé")</f>
        <v>1</v>
      </c>
      <c r="E789" s="31" t="s">
        <v>753</v>
      </c>
      <c r="F789" s="31">
        <v>8</v>
      </c>
      <c r="G789" s="14" t="str">
        <f>IF(F789*1=D789*1,"Quantité OK",IF(D789*1&lt;F789*1,"Ecart positif","Ecart négatif")&amp;" "&amp;IF(C789*1=E789*1,"","- Article déclassé"))</f>
        <v xml:space="preserve">Ecart positif </v>
      </c>
      <c r="I789" s="18">
        <f>VLOOKUP('CODE A BARRE'!B1281,'COMPTAGE 2'!B:K,8,FALSE)</f>
        <v>0</v>
      </c>
      <c r="J789" s="9">
        <f>VLOOKUP('CODE A BARRE'!B1281,'COMPTAGE 2'!B:K,9,FALSE)</f>
        <v>0</v>
      </c>
      <c r="K789" s="18">
        <f>VLOOKUP('CODE A BARRE'!B1281,'COMPTAGE 2'!B:K,10,FALSE)</f>
        <v>0</v>
      </c>
      <c r="L789" s="10" t="e">
        <f>VLOOKUP(B789,'COMPTAGE 3'!B:M,11,FALSE)</f>
        <v>#N/A</v>
      </c>
      <c r="M789" s="20" t="e">
        <f>VLOOKUP(B789,'COMPTAGE 3'!B:M,12,FALSE)</f>
        <v>#N/A</v>
      </c>
    </row>
    <row r="790" spans="2:13" ht="20.100000000000001" customHeight="1" x14ac:dyDescent="0.25">
      <c r="B790" s="30" t="s">
        <v>2300</v>
      </c>
      <c r="C790" s="16" t="str">
        <f>IFERROR(VLOOKUP(B790,'BASE INCADEA'!A:D,2,FALSE),"Non référencé")</f>
        <v>030806</v>
      </c>
      <c r="D790" s="16" t="str">
        <f>IFERROR(VLOOKUP(C790,'BASE INCADEA'!B:E,2,FALSE),"Non référencé")</f>
        <v>7</v>
      </c>
      <c r="E790" s="31" t="s">
        <v>2301</v>
      </c>
      <c r="F790" s="31">
        <v>6</v>
      </c>
      <c r="G790" s="14" t="str">
        <f>IF(F790*1=D790*1,"Quantité OK",IF(D790*1&lt;F790*1,"Ecart positif","Ecart négatif")&amp;" "&amp;IF(C790*1=E790*1,"","- Article déclassé"))</f>
        <v xml:space="preserve">Ecart négatif </v>
      </c>
      <c r="I790" s="18">
        <f>VLOOKUP('CODE A BARRE'!B1264,'COMPTAGE 2'!B:K,8,FALSE)</f>
        <v>0</v>
      </c>
      <c r="J790" s="9">
        <f>VLOOKUP('CODE A BARRE'!B1264,'COMPTAGE 2'!B:K,9,FALSE)</f>
        <v>0</v>
      </c>
      <c r="K790" s="18">
        <f>VLOOKUP('CODE A BARRE'!B1264,'COMPTAGE 2'!B:K,10,FALSE)</f>
        <v>0</v>
      </c>
      <c r="L790" s="10" t="e">
        <f>VLOOKUP(B790,'COMPTAGE 3'!B:M,11,FALSE)</f>
        <v>#N/A</v>
      </c>
      <c r="M790" s="20" t="e">
        <f>VLOOKUP(B790,'COMPTAGE 3'!B:M,12,FALSE)</f>
        <v>#N/A</v>
      </c>
    </row>
    <row r="791" spans="2:13" ht="20.100000000000001" customHeight="1" x14ac:dyDescent="0.25">
      <c r="B791" s="30" t="s">
        <v>2303</v>
      </c>
      <c r="C791" s="16" t="str">
        <f>IFERROR(VLOOKUP(B791,'BASE INCADEA'!A:D,2,FALSE),"Non référencé")</f>
        <v>030603</v>
      </c>
      <c r="D791" s="16" t="str">
        <f>IFERROR(VLOOKUP(C791,'BASE INCADEA'!B:E,2,FALSE),"Non référencé")</f>
        <v>1</v>
      </c>
      <c r="E791" s="31" t="s">
        <v>2304</v>
      </c>
      <c r="F791" s="31">
        <v>1</v>
      </c>
      <c r="G791" s="14" t="str">
        <f>IF(F791*1=D791*1,"Quantité OK",IF(D791*1&lt;F791*1,"Ecart positif","Ecart négatif")&amp;" "&amp;IF(C791*1=E791*1,"","- Article déclassé"))</f>
        <v>Quantité OK</v>
      </c>
      <c r="I791" s="18">
        <f>VLOOKUP('CODE A BARRE'!B1205,'COMPTAGE 2'!B:K,8,FALSE)</f>
        <v>0</v>
      </c>
      <c r="J791" s="9">
        <f>VLOOKUP('CODE A BARRE'!B1205,'COMPTAGE 2'!B:K,9,FALSE)</f>
        <v>0</v>
      </c>
      <c r="K791" s="18">
        <f>VLOOKUP('CODE A BARRE'!B1205,'COMPTAGE 2'!B:K,10,FALSE)</f>
        <v>0</v>
      </c>
      <c r="L791" s="10" t="e">
        <f>VLOOKUP(B791,'COMPTAGE 3'!B:M,11,FALSE)</f>
        <v>#N/A</v>
      </c>
      <c r="M791" s="20" t="e">
        <f>VLOOKUP(B791,'COMPTAGE 3'!B:M,12,FALSE)</f>
        <v>#N/A</v>
      </c>
    </row>
    <row r="792" spans="2:13" ht="20.100000000000001" customHeight="1" x14ac:dyDescent="0.25">
      <c r="B792" s="30" t="s">
        <v>2306</v>
      </c>
      <c r="C792" s="16" t="str">
        <f>IFERROR(VLOOKUP(B792,'BASE INCADEA'!A:D,2,FALSE),"Non référencé")</f>
        <v>040605</v>
      </c>
      <c r="D792" s="16" t="str">
        <f>IFERROR(VLOOKUP(C792,'BASE INCADEA'!B:E,2,FALSE),"Non référencé")</f>
        <v>4</v>
      </c>
      <c r="E792" s="31" t="s">
        <v>965</v>
      </c>
      <c r="F792" s="31">
        <v>1</v>
      </c>
      <c r="G792" s="14" t="str">
        <f>IF(F792*1=D792*1,"Quantité OK",IF(D792*1&lt;F792*1,"Ecart positif","Ecart négatif")&amp;" "&amp;IF(C792*1=E792*1,"","- Article déclassé"))</f>
        <v xml:space="preserve">Ecart négatif </v>
      </c>
      <c r="I792" s="18">
        <f>VLOOKUP('CODE A BARRE'!B1683,'COMPTAGE 2'!B:K,8,FALSE)</f>
        <v>0</v>
      </c>
      <c r="J792" s="9">
        <f>VLOOKUP('CODE A BARRE'!B1683,'COMPTAGE 2'!B:K,9,FALSE)</f>
        <v>0</v>
      </c>
      <c r="K792" s="18">
        <f>VLOOKUP('CODE A BARRE'!B1683,'COMPTAGE 2'!B:K,10,FALSE)</f>
        <v>0</v>
      </c>
      <c r="L792" s="10" t="e">
        <f>VLOOKUP(B792,'COMPTAGE 3'!B:M,11,FALSE)</f>
        <v>#N/A</v>
      </c>
      <c r="M792" s="20" t="e">
        <f>VLOOKUP(B792,'COMPTAGE 3'!B:M,12,FALSE)</f>
        <v>#N/A</v>
      </c>
    </row>
    <row r="793" spans="2:13" ht="20.100000000000001" customHeight="1" x14ac:dyDescent="0.25">
      <c r="B793" s="30" t="s">
        <v>2308</v>
      </c>
      <c r="C793" s="16" t="str">
        <f>IFERROR(VLOOKUP(B793,'BASE INCADEA'!A:D,2,FALSE),"Non référencé")</f>
        <v>030604</v>
      </c>
      <c r="D793" s="16" t="str">
        <f>IFERROR(VLOOKUP(C793,'BASE INCADEA'!B:E,2,FALSE),"Non référencé")</f>
        <v>2</v>
      </c>
      <c r="E793" s="31" t="s">
        <v>2309</v>
      </c>
      <c r="F793" s="31">
        <v>2</v>
      </c>
      <c r="G793" s="14" t="str">
        <f>IF(F793*1=D793*1,"Quantité OK",IF(D793*1&lt;F793*1,"Ecart positif","Ecart négatif")&amp;" "&amp;IF(C793*1=E793*1,"","- Article déclassé"))</f>
        <v>Quantité OK</v>
      </c>
      <c r="I793" s="18">
        <f>VLOOKUP('CODE A BARRE'!B1222,'COMPTAGE 2'!B:K,8,FALSE)</f>
        <v>0</v>
      </c>
      <c r="J793" s="9">
        <f>VLOOKUP('CODE A BARRE'!B1222,'COMPTAGE 2'!B:K,9,FALSE)</f>
        <v>0</v>
      </c>
      <c r="K793" s="18">
        <f>VLOOKUP('CODE A BARRE'!B1222,'COMPTAGE 2'!B:K,10,FALSE)</f>
        <v>0</v>
      </c>
      <c r="L793" s="10" t="e">
        <f>VLOOKUP(B793,'COMPTAGE 3'!B:M,11,FALSE)</f>
        <v>#N/A</v>
      </c>
      <c r="M793" s="20" t="e">
        <f>VLOOKUP(B793,'COMPTAGE 3'!B:M,12,FALSE)</f>
        <v>#N/A</v>
      </c>
    </row>
    <row r="794" spans="2:13" ht="20.100000000000001" customHeight="1" x14ac:dyDescent="0.25">
      <c r="B794" s="30" t="s">
        <v>2311</v>
      </c>
      <c r="C794" s="16" t="str">
        <f>IFERROR(VLOOKUP(B794,'BASE INCADEA'!A:D,2,FALSE),"Non référencé")</f>
        <v>021205</v>
      </c>
      <c r="D794" s="16" t="str">
        <f>IFERROR(VLOOKUP(C794,'BASE INCADEA'!B:E,2,FALSE),"Non référencé")</f>
        <v>52</v>
      </c>
      <c r="E794" s="31" t="s">
        <v>527</v>
      </c>
      <c r="F794" s="31">
        <v>4</v>
      </c>
      <c r="G794" s="14" t="str">
        <f>IF(F794*1=D794*1,"Quantité OK",IF(D794*1&lt;F794*1,"Ecart positif","Ecart négatif")&amp;" "&amp;IF(C794*1=E794*1,"","- Article déclassé"))</f>
        <v xml:space="preserve">Ecart négatif </v>
      </c>
      <c r="I794" s="18">
        <f>VLOOKUP('CODE A BARRE'!B742,'COMPTAGE 2'!B:K,8,FALSE)</f>
        <v>0</v>
      </c>
      <c r="J794" s="9">
        <f>VLOOKUP('CODE A BARRE'!B742,'COMPTAGE 2'!B:K,9,FALSE)</f>
        <v>0</v>
      </c>
      <c r="K794" s="18">
        <f>VLOOKUP('CODE A BARRE'!B742,'COMPTAGE 2'!B:K,10,FALSE)</f>
        <v>0</v>
      </c>
      <c r="L794" s="10" t="e">
        <f>VLOOKUP(B794,'COMPTAGE 3'!B:M,11,FALSE)</f>
        <v>#N/A</v>
      </c>
      <c r="M794" s="20" t="e">
        <f>VLOOKUP(B794,'COMPTAGE 3'!B:M,12,FALSE)</f>
        <v>#N/A</v>
      </c>
    </row>
    <row r="795" spans="2:13" ht="20.100000000000001" customHeight="1" x14ac:dyDescent="0.25">
      <c r="B795" s="30" t="s">
        <v>2313</v>
      </c>
      <c r="C795" s="16" t="str">
        <f>IFERROR(VLOOKUP(B795,'BASE INCADEA'!A:D,2,FALSE),"Non référencé")</f>
        <v>021205</v>
      </c>
      <c r="D795" s="16" t="str">
        <f>IFERROR(VLOOKUP(C795,'BASE INCADEA'!B:E,2,FALSE),"Non référencé")</f>
        <v>52</v>
      </c>
      <c r="E795" s="31" t="s">
        <v>527</v>
      </c>
      <c r="F795" s="31">
        <v>2</v>
      </c>
      <c r="G795" s="14" t="str">
        <f>IF(F795*1=D795*1,"Quantité OK",IF(D795*1&lt;F795*1,"Ecart positif","Ecart négatif")&amp;" "&amp;IF(C795*1=E795*1,"","- Article déclassé"))</f>
        <v xml:space="preserve">Ecart négatif </v>
      </c>
      <c r="I795" s="18">
        <f>VLOOKUP('CODE A BARRE'!B743,'COMPTAGE 2'!B:K,8,FALSE)</f>
        <v>0</v>
      </c>
      <c r="J795" s="9">
        <f>VLOOKUP('CODE A BARRE'!B743,'COMPTAGE 2'!B:K,9,FALSE)</f>
        <v>0</v>
      </c>
      <c r="K795" s="18">
        <f>VLOOKUP('CODE A BARRE'!B743,'COMPTAGE 2'!B:K,10,FALSE)</f>
        <v>0</v>
      </c>
      <c r="L795" s="10" t="e">
        <f>VLOOKUP(B795,'COMPTAGE 3'!B:M,11,FALSE)</f>
        <v>#N/A</v>
      </c>
      <c r="M795" s="20" t="e">
        <f>VLOOKUP(B795,'COMPTAGE 3'!B:M,12,FALSE)</f>
        <v>#N/A</v>
      </c>
    </row>
    <row r="796" spans="2:13" ht="20.100000000000001" customHeight="1" x14ac:dyDescent="0.25">
      <c r="B796" s="30" t="s">
        <v>2315</v>
      </c>
      <c r="C796" s="16" t="str">
        <f>IFERROR(VLOOKUP(B796,'BASE INCADEA'!A:D,2,FALSE),"Non référencé")</f>
        <v>030207</v>
      </c>
      <c r="D796" s="16" t="str">
        <f>IFERROR(VLOOKUP(C796,'BASE INCADEA'!B:E,2,FALSE),"Non référencé")</f>
        <v>2</v>
      </c>
      <c r="E796" s="31" t="s">
        <v>2316</v>
      </c>
      <c r="F796" s="31">
        <v>2</v>
      </c>
      <c r="G796" s="14" t="str">
        <f>IF(F796*1=D796*1,"Quantité OK",IF(D796*1&lt;F796*1,"Ecart positif","Ecart négatif")&amp;" "&amp;IF(C796*1=E796*1,"","- Article déclassé"))</f>
        <v>Quantité OK</v>
      </c>
      <c r="I796" s="18">
        <f>VLOOKUP('CODE A BARRE'!B1140,'COMPTAGE 2'!B:K,8,FALSE)</f>
        <v>0</v>
      </c>
      <c r="J796" s="9">
        <f>VLOOKUP('CODE A BARRE'!B1140,'COMPTAGE 2'!B:K,9,FALSE)</f>
        <v>0</v>
      </c>
      <c r="K796" s="18">
        <f>VLOOKUP('CODE A BARRE'!B1140,'COMPTAGE 2'!B:K,10,FALSE)</f>
        <v>0</v>
      </c>
      <c r="L796" s="10" t="e">
        <f>VLOOKUP(B796,'COMPTAGE 3'!B:M,11,FALSE)</f>
        <v>#N/A</v>
      </c>
      <c r="M796" s="20" t="e">
        <f>VLOOKUP(B796,'COMPTAGE 3'!B:M,12,FALSE)</f>
        <v>#N/A</v>
      </c>
    </row>
    <row r="797" spans="2:13" ht="20.100000000000001" customHeight="1" x14ac:dyDescent="0.25">
      <c r="B797" s="30" t="s">
        <v>2318</v>
      </c>
      <c r="C797" s="16" t="str">
        <f>IFERROR(VLOOKUP(B797,'BASE INCADEA'!A:D,2,FALSE),"Non référencé")</f>
        <v>031204</v>
      </c>
      <c r="D797" s="16" t="str">
        <f>IFERROR(VLOOKUP(C797,'BASE INCADEA'!B:E,2,FALSE),"Non référencé")</f>
        <v>6</v>
      </c>
      <c r="E797" s="31" t="s">
        <v>1752</v>
      </c>
      <c r="F797" s="31">
        <v>2</v>
      </c>
      <c r="G797" s="14" t="str">
        <f>IF(F797*1=D797*1,"Quantité OK",IF(D797*1&lt;F797*1,"Ecart positif","Ecart négatif")&amp;" "&amp;IF(C797*1=E797*1,"","- Article déclassé"))</f>
        <v xml:space="preserve">Ecart négatif </v>
      </c>
      <c r="I797" s="18">
        <f>VLOOKUP('CODE A BARRE'!B1322,'COMPTAGE 2'!B:K,8,FALSE)</f>
        <v>0</v>
      </c>
      <c r="J797" s="9">
        <f>VLOOKUP('CODE A BARRE'!B1322,'COMPTAGE 2'!B:K,9,FALSE)</f>
        <v>0</v>
      </c>
      <c r="K797" s="18">
        <f>VLOOKUP('CODE A BARRE'!B1322,'COMPTAGE 2'!B:K,10,FALSE)</f>
        <v>0</v>
      </c>
      <c r="L797" s="10" t="e">
        <f>VLOOKUP(B797,'COMPTAGE 3'!B:M,11,FALSE)</f>
        <v>#N/A</v>
      </c>
      <c r="M797" s="20" t="e">
        <f>VLOOKUP(B797,'COMPTAGE 3'!B:M,12,FALSE)</f>
        <v>#N/A</v>
      </c>
    </row>
    <row r="798" spans="2:13" ht="20.100000000000001" customHeight="1" x14ac:dyDescent="0.25">
      <c r="B798" s="30" t="s">
        <v>2320</v>
      </c>
      <c r="C798" s="16" t="str">
        <f>IFERROR(VLOOKUP(B798,'BASE INCADEA'!A:D,2,FALSE),"Non référencé")</f>
        <v>031204</v>
      </c>
      <c r="D798" s="16" t="str">
        <f>IFERROR(VLOOKUP(C798,'BASE INCADEA'!B:E,2,FALSE),"Non référencé")</f>
        <v>6</v>
      </c>
      <c r="E798" s="31" t="s">
        <v>1752</v>
      </c>
      <c r="F798" s="31">
        <v>1</v>
      </c>
      <c r="G798" s="14" t="str">
        <f>IF(F798*1=D798*1,"Quantité OK",IF(D798*1&lt;F798*1,"Ecart positif","Ecart négatif")&amp;" "&amp;IF(C798*1=E798*1,"","- Article déclassé"))</f>
        <v xml:space="preserve">Ecart négatif </v>
      </c>
      <c r="I798" s="18">
        <f>VLOOKUP('CODE A BARRE'!B1321,'COMPTAGE 2'!B:K,8,FALSE)</f>
        <v>0</v>
      </c>
      <c r="J798" s="9">
        <f>VLOOKUP('CODE A BARRE'!B1321,'COMPTAGE 2'!B:K,9,FALSE)</f>
        <v>0</v>
      </c>
      <c r="K798" s="18">
        <f>VLOOKUP('CODE A BARRE'!B1321,'COMPTAGE 2'!B:K,10,FALSE)</f>
        <v>0</v>
      </c>
      <c r="L798" s="10" t="e">
        <f>VLOOKUP(B798,'COMPTAGE 3'!B:M,11,FALSE)</f>
        <v>#N/A</v>
      </c>
      <c r="M798" s="20" t="e">
        <f>VLOOKUP(B798,'COMPTAGE 3'!B:M,12,FALSE)</f>
        <v>#N/A</v>
      </c>
    </row>
    <row r="799" spans="2:13" ht="20.100000000000001" customHeight="1" x14ac:dyDescent="0.25">
      <c r="B799" s="30" t="s">
        <v>2322</v>
      </c>
      <c r="C799" s="16" t="str">
        <f>IFERROR(VLOOKUP(B799,'BASE INCADEA'!A:D,2,FALSE),"Non référencé")</f>
        <v>040804</v>
      </c>
      <c r="D799" s="16" t="str">
        <f>IFERROR(VLOOKUP(C799,'BASE INCADEA'!B:E,2,FALSE),"Non référencé")</f>
        <v>2</v>
      </c>
      <c r="E799" s="31" t="s">
        <v>316</v>
      </c>
      <c r="F799" s="31">
        <v>1</v>
      </c>
      <c r="G799" s="14" t="str">
        <f>IF(F799*1=D799*1,"Quantité OK",IF(D799*1&lt;F799*1,"Ecart positif","Ecart négatif")&amp;" "&amp;IF(C799*1=E799*1,"","- Article déclassé"))</f>
        <v xml:space="preserve">Ecart négatif </v>
      </c>
      <c r="I799" s="18">
        <f>VLOOKUP('CODE A BARRE'!B1712,'COMPTAGE 2'!B:K,8,FALSE)</f>
        <v>0</v>
      </c>
      <c r="J799" s="9">
        <f>VLOOKUP('CODE A BARRE'!B1712,'COMPTAGE 2'!B:K,9,FALSE)</f>
        <v>0</v>
      </c>
      <c r="K799" s="18">
        <f>VLOOKUP('CODE A BARRE'!B1712,'COMPTAGE 2'!B:K,10,FALSE)</f>
        <v>0</v>
      </c>
      <c r="L799" s="10" t="e">
        <f>VLOOKUP(B799,'COMPTAGE 3'!B:M,11,FALSE)</f>
        <v>#N/A</v>
      </c>
      <c r="M799" s="20" t="e">
        <f>VLOOKUP(B799,'COMPTAGE 3'!B:M,12,FALSE)</f>
        <v>#N/A</v>
      </c>
    </row>
    <row r="800" spans="2:13" ht="20.100000000000001" customHeight="1" x14ac:dyDescent="0.25">
      <c r="B800" s="30" t="s">
        <v>2324</v>
      </c>
      <c r="C800" s="16" t="str">
        <f>IFERROR(VLOOKUP(B800,'BASE INCADEA'!A:D,2,FALSE),"Non référencé")</f>
        <v>030401</v>
      </c>
      <c r="D800" s="16" t="str">
        <f>IFERROR(VLOOKUP(C800,'BASE INCADEA'!B:E,2,FALSE),"Non référencé")</f>
        <v>2</v>
      </c>
      <c r="E800" s="31" t="s">
        <v>2325</v>
      </c>
      <c r="F800" s="31">
        <v>2</v>
      </c>
      <c r="G800" s="14" t="str">
        <f>IF(F800*1=D800*1,"Quantité OK",IF(D800*1&lt;F800*1,"Ecart positif","Ecart négatif")&amp;" "&amp;IF(C800*1=E800*1,"","- Article déclassé"))</f>
        <v>Quantité OK</v>
      </c>
      <c r="I800" s="18">
        <f>VLOOKUP('CODE A BARRE'!B1144,'COMPTAGE 2'!B:K,8,FALSE)</f>
        <v>0</v>
      </c>
      <c r="J800" s="9">
        <f>VLOOKUP('CODE A BARRE'!B1144,'COMPTAGE 2'!B:K,9,FALSE)</f>
        <v>0</v>
      </c>
      <c r="K800" s="18">
        <f>VLOOKUP('CODE A BARRE'!B1144,'COMPTAGE 2'!B:K,10,FALSE)</f>
        <v>0</v>
      </c>
      <c r="L800" s="10" t="e">
        <f>VLOOKUP(B800,'COMPTAGE 3'!B:M,11,FALSE)</f>
        <v>#N/A</v>
      </c>
      <c r="M800" s="20" t="e">
        <f>VLOOKUP(B800,'COMPTAGE 3'!B:M,12,FALSE)</f>
        <v>#N/A</v>
      </c>
    </row>
    <row r="801" spans="2:13" ht="20.100000000000001" customHeight="1" x14ac:dyDescent="0.25">
      <c r="B801" s="30" t="s">
        <v>2328</v>
      </c>
      <c r="C801" s="16" t="str">
        <f>IFERROR(VLOOKUP(B801,'BASE INCADEA'!A:D,2,FALSE),"Non référencé")</f>
        <v>010907</v>
      </c>
      <c r="D801" s="16" t="str">
        <f>IFERROR(VLOOKUP(C801,'BASE INCADEA'!B:E,2,FALSE),"Non référencé")</f>
        <v>1</v>
      </c>
      <c r="E801" s="31" t="s">
        <v>620</v>
      </c>
      <c r="F801" s="31">
        <v>6</v>
      </c>
      <c r="G801" s="14" t="str">
        <f>IF(F801*1=D801*1,"Quantité OK",IF(D801*1&lt;F801*1,"Ecart positif","Ecart négatif")&amp;" "&amp;IF(C801*1=E801*1,"","- Article déclassé"))</f>
        <v xml:space="preserve">Ecart positif </v>
      </c>
      <c r="I801" s="18" t="str">
        <f>VLOOKUP('CODE A BARRE'!B184,'COMPTAGE 2'!B:K,8,FALSE)</f>
        <v/>
      </c>
      <c r="J801" s="9">
        <f>VLOOKUP('CODE A BARRE'!B184,'COMPTAGE 2'!B:K,9,FALSE)</f>
        <v>0</v>
      </c>
      <c r="K801" s="18" t="e">
        <f>VLOOKUP('CODE A BARRE'!B184,'COMPTAGE 2'!B:K,10,FALSE)</f>
        <v>#VALUE!</v>
      </c>
      <c r="L801" s="10" t="e">
        <f>VLOOKUP(B801,'COMPTAGE 3'!B:M,11,FALSE)</f>
        <v>#N/A</v>
      </c>
      <c r="M801" s="20" t="e">
        <f>VLOOKUP(B801,'COMPTAGE 3'!B:M,12,FALSE)</f>
        <v>#N/A</v>
      </c>
    </row>
    <row r="802" spans="2:13" ht="20.100000000000001" customHeight="1" x14ac:dyDescent="0.25">
      <c r="B802" s="30" t="s">
        <v>2332</v>
      </c>
      <c r="C802" s="16" t="str">
        <f>IFERROR(VLOOKUP(B802,'BASE INCADEA'!A:D,2,FALSE),"Non référencé")</f>
        <v>023705</v>
      </c>
      <c r="D802" s="16" t="str">
        <f>IFERROR(VLOOKUP(C802,'BASE INCADEA'!B:E,2,FALSE),"Non référencé")</f>
        <v>1</v>
      </c>
      <c r="E802" s="31" t="s">
        <v>2333</v>
      </c>
      <c r="F802" s="31">
        <v>1</v>
      </c>
      <c r="G802" s="14" t="str">
        <f>IF(F802*1=D802*1,"Quantité OK",IF(D802*1&lt;F802*1,"Ecart positif","Ecart négatif")&amp;" "&amp;IF(C802*1=E802*1,"","- Article déclassé"))</f>
        <v>Quantité OK</v>
      </c>
      <c r="I802" s="18">
        <f>VLOOKUP('CODE A BARRE'!B799,'COMPTAGE 2'!B:K,8,FALSE)</f>
        <v>0</v>
      </c>
      <c r="J802" s="9">
        <f>VLOOKUP('CODE A BARRE'!B799,'COMPTAGE 2'!B:K,9,FALSE)</f>
        <v>0</v>
      </c>
      <c r="K802" s="18">
        <f>VLOOKUP('CODE A BARRE'!B799,'COMPTAGE 2'!B:K,10,FALSE)</f>
        <v>0</v>
      </c>
      <c r="L802" s="10" t="e">
        <f>VLOOKUP(B802,'COMPTAGE 3'!B:M,11,FALSE)</f>
        <v>#N/A</v>
      </c>
      <c r="M802" s="20" t="e">
        <f>VLOOKUP(B802,'COMPTAGE 3'!B:M,12,FALSE)</f>
        <v>#N/A</v>
      </c>
    </row>
    <row r="803" spans="2:13" ht="20.100000000000001" customHeight="1" x14ac:dyDescent="0.25">
      <c r="B803" s="30" t="s">
        <v>2335</v>
      </c>
      <c r="C803" s="16" t="str">
        <f>IFERROR(VLOOKUP(B803,'BASE INCADEA'!A:D,2,FALSE),"Non référencé")</f>
        <v>023704</v>
      </c>
      <c r="D803" s="16" t="str">
        <f>IFERROR(VLOOKUP(C803,'BASE INCADEA'!B:E,2,FALSE),"Non référencé")</f>
        <v>1</v>
      </c>
      <c r="E803" s="31" t="s">
        <v>617</v>
      </c>
      <c r="F803" s="31">
        <v>2</v>
      </c>
      <c r="G803" s="14" t="str">
        <f>IF(F803*1=D803*1,"Quantité OK",IF(D803*1&lt;F803*1,"Ecart positif","Ecart négatif")&amp;" "&amp;IF(C803*1=E803*1,"","- Article déclassé"))</f>
        <v xml:space="preserve">Ecart positif </v>
      </c>
      <c r="I803" s="18">
        <f>VLOOKUP('CODE A BARRE'!B796,'COMPTAGE 2'!B:K,8,FALSE)</f>
        <v>0</v>
      </c>
      <c r="J803" s="9">
        <f>VLOOKUP('CODE A BARRE'!B796,'COMPTAGE 2'!B:K,9,FALSE)</f>
        <v>0</v>
      </c>
      <c r="K803" s="18">
        <f>VLOOKUP('CODE A BARRE'!B796,'COMPTAGE 2'!B:K,10,FALSE)</f>
        <v>0</v>
      </c>
      <c r="L803" s="10" t="e">
        <f>VLOOKUP(B803,'COMPTAGE 3'!B:M,11,FALSE)</f>
        <v>#N/A</v>
      </c>
      <c r="M803" s="20" t="e">
        <f>VLOOKUP(B803,'COMPTAGE 3'!B:M,12,FALSE)</f>
        <v>#N/A</v>
      </c>
    </row>
    <row r="804" spans="2:13" ht="20.100000000000001" customHeight="1" x14ac:dyDescent="0.25">
      <c r="B804" s="30" t="s">
        <v>2336</v>
      </c>
      <c r="C804" s="16" t="str">
        <f>IFERROR(VLOOKUP(B804,'BASE INCADEA'!A:D,2,FALSE),"Non référencé")</f>
        <v>023504</v>
      </c>
      <c r="D804" s="16" t="str">
        <f>IFERROR(VLOOKUP(C804,'BASE INCADEA'!B:E,2,FALSE),"Non référencé")</f>
        <v>2</v>
      </c>
      <c r="E804" s="31" t="s">
        <v>2337</v>
      </c>
      <c r="F804" s="31">
        <v>2</v>
      </c>
      <c r="G804" s="14" t="str">
        <f>IF(F804*1=D804*1,"Quantité OK",IF(D804*1&lt;F804*1,"Ecart positif","Ecart négatif")&amp;" "&amp;IF(C804*1=E804*1,"","- Article déclassé"))</f>
        <v>Quantité OK</v>
      </c>
      <c r="I804" s="18">
        <f>VLOOKUP('CODE A BARRE'!B770,'COMPTAGE 2'!B:K,8,FALSE)</f>
        <v>0</v>
      </c>
      <c r="J804" s="9">
        <f>VLOOKUP('CODE A BARRE'!B770,'COMPTAGE 2'!B:K,9,FALSE)</f>
        <v>0</v>
      </c>
      <c r="K804" s="18">
        <f>VLOOKUP('CODE A BARRE'!B770,'COMPTAGE 2'!B:K,10,FALSE)</f>
        <v>0</v>
      </c>
      <c r="L804" s="10" t="e">
        <f>VLOOKUP(B804,'COMPTAGE 3'!B:M,11,FALSE)</f>
        <v>#N/A</v>
      </c>
      <c r="M804" s="20" t="e">
        <f>VLOOKUP(B804,'COMPTAGE 3'!B:M,12,FALSE)</f>
        <v>#N/A</v>
      </c>
    </row>
    <row r="805" spans="2:13" ht="20.100000000000001" customHeight="1" x14ac:dyDescent="0.25">
      <c r="B805" s="30" t="s">
        <v>6171</v>
      </c>
      <c r="C805" s="16" t="str">
        <f>IFERROR(VLOOKUP(B805,'BASE INCADEA'!A:D,2,FALSE),"Non référencé")</f>
        <v>Non référencé</v>
      </c>
      <c r="D805" s="16" t="str">
        <f>IFERROR(VLOOKUP(C805,'BASE INCADEA'!B:E,2,FALSE),"Non référencé")</f>
        <v>Non référencé</v>
      </c>
      <c r="E805" s="31" t="s">
        <v>1986</v>
      </c>
      <c r="F805" s="31">
        <v>10</v>
      </c>
      <c r="G805" s="14" t="e">
        <f>IF(F805*1=D805*1,"Quantité OK",IF(D805*1&lt;F805*1,"Ecart positif","Ecart négatif")&amp;" "&amp;IF(C805*1=E805*1,"","- Article déclassé"))</f>
        <v>#VALUE!</v>
      </c>
      <c r="I805" s="18">
        <f>VLOOKUP('CODE A BARRE'!B900,'COMPTAGE 2'!B:K,8,FALSE)</f>
        <v>0</v>
      </c>
      <c r="J805" s="9">
        <f>VLOOKUP('CODE A BARRE'!B900,'COMPTAGE 2'!B:K,9,FALSE)</f>
        <v>0</v>
      </c>
      <c r="K805" s="18">
        <f>VLOOKUP('CODE A BARRE'!B900,'COMPTAGE 2'!B:K,10,FALSE)</f>
        <v>0</v>
      </c>
      <c r="L805" s="10" t="e">
        <f>VLOOKUP(B805,'COMPTAGE 3'!B:M,11,FALSE)</f>
        <v>#N/A</v>
      </c>
      <c r="M805" s="20" t="e">
        <f>VLOOKUP(B805,'COMPTAGE 3'!B:M,12,FALSE)</f>
        <v>#N/A</v>
      </c>
    </row>
    <row r="806" spans="2:13" ht="20.100000000000001" customHeight="1" x14ac:dyDescent="0.25">
      <c r="B806" s="30" t="s">
        <v>2341</v>
      </c>
      <c r="C806" s="16" t="str">
        <f>IFERROR(VLOOKUP(B806,'BASE INCADEA'!A:D,2,FALSE),"Non référencé")</f>
        <v>010704</v>
      </c>
      <c r="D806" s="16" t="str">
        <f>IFERROR(VLOOKUP(C806,'BASE INCADEA'!B:E,2,FALSE),"Non référencé")</f>
        <v>1</v>
      </c>
      <c r="E806" s="31" t="s">
        <v>692</v>
      </c>
      <c r="F806" s="31">
        <v>5</v>
      </c>
      <c r="G806" s="14" t="str">
        <f>IF(F806*1=D806*1,"Quantité OK",IF(D806*1&lt;F806*1,"Ecart positif","Ecart négatif")&amp;" "&amp;IF(C806*1=E806*1,"","- Article déclassé"))</f>
        <v xml:space="preserve">Ecart positif </v>
      </c>
      <c r="I806" s="18" t="str">
        <f>VLOOKUP('CODE A BARRE'!B147,'COMPTAGE 2'!B:K,8,FALSE)</f>
        <v/>
      </c>
      <c r="J806" s="9">
        <f>VLOOKUP('CODE A BARRE'!B147,'COMPTAGE 2'!B:K,9,FALSE)</f>
        <v>0</v>
      </c>
      <c r="K806" s="18" t="e">
        <f>VLOOKUP('CODE A BARRE'!B147,'COMPTAGE 2'!B:K,10,FALSE)</f>
        <v>#VALUE!</v>
      </c>
      <c r="L806" s="10" t="e">
        <f>VLOOKUP(B806,'COMPTAGE 3'!B:M,11,FALSE)</f>
        <v>#N/A</v>
      </c>
      <c r="M806" s="20" t="e">
        <f>VLOOKUP(B806,'COMPTAGE 3'!B:M,12,FALSE)</f>
        <v>#N/A</v>
      </c>
    </row>
    <row r="807" spans="2:13" ht="20.100000000000001" customHeight="1" x14ac:dyDescent="0.25">
      <c r="B807" s="30" t="s">
        <v>2344</v>
      </c>
      <c r="C807" s="16" t="str">
        <f>IFERROR(VLOOKUP(B807,'BASE INCADEA'!A:D,2,FALSE),"Non référencé")</f>
        <v>016601</v>
      </c>
      <c r="D807" s="16" t="str">
        <f>IFERROR(VLOOKUP(C807,'BASE INCADEA'!B:E,2,FALSE),"Non référencé")</f>
        <v>1</v>
      </c>
      <c r="E807" s="31" t="s">
        <v>864</v>
      </c>
      <c r="F807" s="31">
        <v>34</v>
      </c>
      <c r="G807" s="14" t="str">
        <f>IF(F807*1=D807*1,"Quantité OK",IF(D807*1&lt;F807*1,"Ecart positif","Ecart négatif")&amp;" "&amp;IF(C807*1=E807*1,"","- Article déclassé"))</f>
        <v xml:space="preserve">Ecart positif </v>
      </c>
      <c r="I807" s="18" t="str">
        <f>VLOOKUP('CODE A BARRE'!B543,'COMPTAGE 2'!B:K,8,FALSE)</f>
        <v/>
      </c>
      <c r="J807" s="9">
        <f>VLOOKUP('CODE A BARRE'!B543,'COMPTAGE 2'!B:K,9,FALSE)</f>
        <v>0</v>
      </c>
      <c r="K807" s="18" t="e">
        <f>VLOOKUP('CODE A BARRE'!B543,'COMPTAGE 2'!B:K,10,FALSE)</f>
        <v>#VALUE!</v>
      </c>
      <c r="L807" s="10" t="e">
        <f>VLOOKUP(B807,'COMPTAGE 3'!B:M,11,FALSE)</f>
        <v>#N/A</v>
      </c>
      <c r="M807" s="20" t="e">
        <f>VLOOKUP(B807,'COMPTAGE 3'!B:M,12,FALSE)</f>
        <v>#N/A</v>
      </c>
    </row>
    <row r="808" spans="2:13" ht="20.100000000000001" customHeight="1" x14ac:dyDescent="0.25">
      <c r="B808" s="30" t="s">
        <v>2346</v>
      </c>
      <c r="C808" s="16" t="str">
        <f>IFERROR(VLOOKUP(B808,'BASE INCADEA'!A:D,2,FALSE),"Non référencé")</f>
        <v>026504</v>
      </c>
      <c r="D808" s="16" t="str">
        <f>IFERROR(VLOOKUP(C808,'BASE INCADEA'!B:E,2,FALSE),"Non référencé")</f>
        <v>20</v>
      </c>
      <c r="E808" s="31" t="s">
        <v>57</v>
      </c>
      <c r="F808" s="31">
        <v>1</v>
      </c>
      <c r="G808" s="14" t="str">
        <f>IF(F808*1=D808*1,"Quantité OK",IF(D808*1&lt;F808*1,"Ecart positif","Ecart négatif")&amp;" "&amp;IF(C808*1=E808*1,"","- Article déclassé"))</f>
        <v xml:space="preserve">Ecart négatif </v>
      </c>
      <c r="I808" s="18">
        <f>VLOOKUP('CODE A BARRE'!B1101,'COMPTAGE 2'!B:K,8,FALSE)</f>
        <v>0</v>
      </c>
      <c r="J808" s="9">
        <f>VLOOKUP('CODE A BARRE'!B1101,'COMPTAGE 2'!B:K,9,FALSE)</f>
        <v>0</v>
      </c>
      <c r="K808" s="18">
        <f>VLOOKUP('CODE A BARRE'!B1101,'COMPTAGE 2'!B:K,10,FALSE)</f>
        <v>0</v>
      </c>
      <c r="L808" s="10" t="e">
        <f>VLOOKUP(B808,'COMPTAGE 3'!B:M,11,FALSE)</f>
        <v>#N/A</v>
      </c>
      <c r="M808" s="20" t="e">
        <f>VLOOKUP(B808,'COMPTAGE 3'!B:M,12,FALSE)</f>
        <v>#N/A</v>
      </c>
    </row>
    <row r="809" spans="2:13" ht="20.100000000000001" customHeight="1" x14ac:dyDescent="0.25">
      <c r="B809" s="30" t="s">
        <v>6179</v>
      </c>
      <c r="C809" s="16" t="str">
        <f>IFERROR(VLOOKUP(B809,'BASE INCADEA'!A:D,2,FALSE),"Non référencé")</f>
        <v>Non référencé</v>
      </c>
      <c r="D809" s="16" t="str">
        <f>IFERROR(VLOOKUP(C809,'BASE INCADEA'!B:E,2,FALSE),"Non référencé")</f>
        <v>Non référencé</v>
      </c>
      <c r="E809" s="31" t="s">
        <v>3229</v>
      </c>
      <c r="F809" s="31">
        <v>2</v>
      </c>
      <c r="G809" s="14" t="e">
        <f>IF(F809*1=D809*1,"Quantité OK",IF(D809*1&lt;F809*1,"Ecart positif","Ecart négatif")&amp;" "&amp;IF(C809*1=E809*1,"","- Article déclassé"))</f>
        <v>#VALUE!</v>
      </c>
      <c r="I809" s="18">
        <f>VLOOKUP('CODE A BARRE'!B939,'COMPTAGE 2'!B:K,8,FALSE)</f>
        <v>0</v>
      </c>
      <c r="J809" s="9">
        <f>VLOOKUP('CODE A BARRE'!B939,'COMPTAGE 2'!B:K,9,FALSE)</f>
        <v>0</v>
      </c>
      <c r="K809" s="18">
        <f>VLOOKUP('CODE A BARRE'!B939,'COMPTAGE 2'!B:K,10,FALSE)</f>
        <v>0</v>
      </c>
      <c r="L809" s="10" t="e">
        <f>VLOOKUP(B809,'COMPTAGE 3'!B:M,11,FALSE)</f>
        <v>#N/A</v>
      </c>
      <c r="M809" s="20" t="e">
        <f>VLOOKUP(B809,'COMPTAGE 3'!B:M,12,FALSE)</f>
        <v>#N/A</v>
      </c>
    </row>
    <row r="810" spans="2:13" ht="20.100000000000001" customHeight="1" x14ac:dyDescent="0.25">
      <c r="B810" s="30" t="s">
        <v>6222</v>
      </c>
      <c r="C810" s="16" t="str">
        <f>IFERROR(VLOOKUP(B810,'BASE INCADEA'!A:D,2,FALSE),"Non référencé")</f>
        <v>Non référencé</v>
      </c>
      <c r="D810" s="16" t="str">
        <f>IFERROR(VLOOKUP(C810,'BASE INCADEA'!B:E,2,FALSE),"Non référencé")</f>
        <v>Non référencé</v>
      </c>
      <c r="E810" s="31" t="s">
        <v>965</v>
      </c>
      <c r="F810" s="31">
        <v>1</v>
      </c>
      <c r="G810" s="14" t="e">
        <f>IF(F810*1=D810*1,"Quantité OK",IF(D810*1&lt;F810*1,"Ecart positif","Ecart négatif")&amp;" "&amp;IF(C810*1=E810*1,"","- Article déclassé"))</f>
        <v>#VALUE!</v>
      </c>
      <c r="I810" s="18">
        <f>VLOOKUP('CODE A BARRE'!B1687,'COMPTAGE 2'!B:K,8,FALSE)</f>
        <v>0</v>
      </c>
      <c r="J810" s="9">
        <f>VLOOKUP('CODE A BARRE'!B1687,'COMPTAGE 2'!B:K,9,FALSE)</f>
        <v>0</v>
      </c>
      <c r="K810" s="18">
        <f>VLOOKUP('CODE A BARRE'!B1687,'COMPTAGE 2'!B:K,10,FALSE)</f>
        <v>0</v>
      </c>
      <c r="L810" s="10" t="e">
        <f>VLOOKUP(B810,'COMPTAGE 3'!B:M,11,FALSE)</f>
        <v>#N/A</v>
      </c>
      <c r="M810" s="20" t="e">
        <f>VLOOKUP(B810,'COMPTAGE 3'!B:M,12,FALSE)</f>
        <v>#N/A</v>
      </c>
    </row>
    <row r="811" spans="2:13" ht="20.100000000000001" customHeight="1" x14ac:dyDescent="0.25">
      <c r="B811" s="30" t="s">
        <v>2352</v>
      </c>
      <c r="C811" s="16" t="str">
        <f>IFERROR(VLOOKUP(B811,'BASE INCADEA'!A:D,2,FALSE),"Non référencé")</f>
        <v>011904</v>
      </c>
      <c r="D811" s="16" t="str">
        <f>IFERROR(VLOOKUP(C811,'BASE INCADEA'!B:E,2,FALSE),"Non référencé")</f>
        <v>7</v>
      </c>
      <c r="E811" s="31" t="s">
        <v>1235</v>
      </c>
      <c r="F811" s="31">
        <v>1</v>
      </c>
      <c r="G811" s="14" t="str">
        <f>IF(F811*1=D811*1,"Quantité OK",IF(D811*1&lt;F811*1,"Ecart positif","Ecart négatif")&amp;" "&amp;IF(C811*1=E811*1,"","- Article déclassé"))</f>
        <v xml:space="preserve">Ecart négatif </v>
      </c>
      <c r="I811" s="18" t="str">
        <f>VLOOKUP('CODE A BARRE'!B295,'COMPTAGE 2'!B:K,8,FALSE)</f>
        <v/>
      </c>
      <c r="J811" s="9">
        <f>VLOOKUP('CODE A BARRE'!B295,'COMPTAGE 2'!B:K,9,FALSE)</f>
        <v>0</v>
      </c>
      <c r="K811" s="18" t="e">
        <f>VLOOKUP('CODE A BARRE'!B295,'COMPTAGE 2'!B:K,10,FALSE)</f>
        <v>#VALUE!</v>
      </c>
      <c r="L811" s="10" t="e">
        <f>VLOOKUP(B811,'COMPTAGE 3'!B:M,11,FALSE)</f>
        <v>#N/A</v>
      </c>
      <c r="M811" s="20" t="e">
        <f>VLOOKUP(B811,'COMPTAGE 3'!B:M,12,FALSE)</f>
        <v>#N/A</v>
      </c>
    </row>
    <row r="812" spans="2:13" ht="20.100000000000001" customHeight="1" x14ac:dyDescent="0.25">
      <c r="B812" s="30" t="s">
        <v>2357</v>
      </c>
      <c r="C812" s="16" t="str">
        <f>IFERROR(VLOOKUP(B812,'BASE INCADEA'!A:D,2,FALSE),"Non référencé")</f>
        <v>015807</v>
      </c>
      <c r="D812" s="16" t="str">
        <f>IFERROR(VLOOKUP(C812,'BASE INCADEA'!B:E,2,FALSE),"Non référencé")</f>
        <v>3</v>
      </c>
      <c r="E812" s="31" t="s">
        <v>2358</v>
      </c>
      <c r="F812" s="31">
        <v>3</v>
      </c>
      <c r="G812" s="14" t="str">
        <f>IF(F812*1=D812*1,"Quantité OK",IF(D812*1&lt;F812*1,"Ecart positif","Ecart négatif")&amp;" "&amp;IF(C812*1=E812*1,"","- Article déclassé"))</f>
        <v>Quantité OK</v>
      </c>
      <c r="I812" s="18" t="str">
        <f>VLOOKUP('CODE A BARRE'!B451,'COMPTAGE 2'!B:K,8,FALSE)</f>
        <v/>
      </c>
      <c r="J812" s="9">
        <f>VLOOKUP('CODE A BARRE'!B451,'COMPTAGE 2'!B:K,9,FALSE)</f>
        <v>0</v>
      </c>
      <c r="K812" s="18" t="e">
        <f>VLOOKUP('CODE A BARRE'!B451,'COMPTAGE 2'!B:K,10,FALSE)</f>
        <v>#VALUE!</v>
      </c>
      <c r="L812" s="10" t="e">
        <f>VLOOKUP(B812,'COMPTAGE 3'!B:M,11,FALSE)</f>
        <v>#N/A</v>
      </c>
      <c r="M812" s="20" t="e">
        <f>VLOOKUP(B812,'COMPTAGE 3'!B:M,12,FALSE)</f>
        <v>#N/A</v>
      </c>
    </row>
    <row r="813" spans="2:13" ht="20.100000000000001" customHeight="1" x14ac:dyDescent="0.25">
      <c r="B813" s="30" t="s">
        <v>2363</v>
      </c>
      <c r="C813" s="16" t="str">
        <f>IFERROR(VLOOKUP(B813,'BASE INCADEA'!A:D,2,FALSE),"Non référencé")</f>
        <v>033706</v>
      </c>
      <c r="D813" s="16" t="str">
        <f>IFERROR(VLOOKUP(C813,'BASE INCADEA'!B:E,2,FALSE),"Non référencé")</f>
        <v>1</v>
      </c>
      <c r="E813" s="31" t="s">
        <v>1366</v>
      </c>
      <c r="F813" s="31">
        <v>1</v>
      </c>
      <c r="G813" s="14" t="str">
        <f>IF(F813*1=D813*1,"Quantité OK",IF(D813*1&lt;F813*1,"Ecart positif","Ecart négatif")&amp;" "&amp;IF(C813*1=E813*1,"","- Article déclassé"))</f>
        <v>Quantité OK</v>
      </c>
      <c r="I813" s="18">
        <f>VLOOKUP('CODE A BARRE'!B1402,'COMPTAGE 2'!B:K,8,FALSE)</f>
        <v>0</v>
      </c>
      <c r="J813" s="9">
        <f>VLOOKUP('CODE A BARRE'!B1402,'COMPTAGE 2'!B:K,9,FALSE)</f>
        <v>0</v>
      </c>
      <c r="K813" s="18">
        <f>VLOOKUP('CODE A BARRE'!B1402,'COMPTAGE 2'!B:K,10,FALSE)</f>
        <v>0</v>
      </c>
      <c r="L813" s="10" t="e">
        <f>VLOOKUP(B813,'COMPTAGE 3'!B:M,11,FALSE)</f>
        <v>#N/A</v>
      </c>
      <c r="M813" s="20" t="e">
        <f>VLOOKUP(B813,'COMPTAGE 3'!B:M,12,FALSE)</f>
        <v>#N/A</v>
      </c>
    </row>
    <row r="814" spans="2:13" ht="20.100000000000001" customHeight="1" x14ac:dyDescent="0.25">
      <c r="B814" s="30" t="s">
        <v>2367</v>
      </c>
      <c r="C814" s="16" t="str">
        <f>IFERROR(VLOOKUP(B814,'BASE INCADEA'!A:D,2,FALSE),"Non référencé")</f>
        <v>034706</v>
      </c>
      <c r="D814" s="16" t="str">
        <f>IFERROR(VLOOKUP(C814,'BASE INCADEA'!B:E,2,FALSE),"Non référencé")</f>
        <v>1</v>
      </c>
      <c r="E814" s="31" t="s">
        <v>365</v>
      </c>
      <c r="F814" s="31">
        <v>4</v>
      </c>
      <c r="G814" s="14" t="str">
        <f>IF(F814*1=D814*1,"Quantité OK",IF(D814*1&lt;F814*1,"Ecart positif","Ecart négatif")&amp;" "&amp;IF(C814*1=E814*1,"","- Article déclassé"))</f>
        <v xml:space="preserve">Ecart positif </v>
      </c>
      <c r="I814" s="18">
        <f>VLOOKUP('CODE A BARRE'!B1536,'COMPTAGE 2'!B:K,8,FALSE)</f>
        <v>0</v>
      </c>
      <c r="J814" s="9">
        <f>VLOOKUP('CODE A BARRE'!B1536,'COMPTAGE 2'!B:K,9,FALSE)</f>
        <v>0</v>
      </c>
      <c r="K814" s="18">
        <f>VLOOKUP('CODE A BARRE'!B1536,'COMPTAGE 2'!B:K,10,FALSE)</f>
        <v>0</v>
      </c>
      <c r="L814" s="10" t="e">
        <f>VLOOKUP(B814,'COMPTAGE 3'!B:M,11,FALSE)</f>
        <v>#N/A</v>
      </c>
      <c r="M814" s="20" t="e">
        <f>VLOOKUP(B814,'COMPTAGE 3'!B:M,12,FALSE)</f>
        <v>#N/A</v>
      </c>
    </row>
    <row r="815" spans="2:13" ht="20.100000000000001" customHeight="1" x14ac:dyDescent="0.25">
      <c r="B815" s="30" t="s">
        <v>6176</v>
      </c>
      <c r="C815" s="16" t="str">
        <f>IFERROR(VLOOKUP(B815,'BASE INCADEA'!A:D,2,FALSE),"Non référencé")</f>
        <v>Non référencé</v>
      </c>
      <c r="D815" s="16" t="str">
        <f>IFERROR(VLOOKUP(C815,'BASE INCADEA'!B:E,2,FALSE),"Non référencé")</f>
        <v>Non référencé</v>
      </c>
      <c r="E815" s="31" t="s">
        <v>541</v>
      </c>
      <c r="F815" s="31">
        <v>11</v>
      </c>
      <c r="G815" s="14" t="e">
        <f>IF(F815*1=D815*1,"Quantité OK",IF(D815*1&lt;F815*1,"Ecart positif","Ecart négatif")&amp;" "&amp;IF(C815*1=E815*1,"","- Article déclassé"))</f>
        <v>#VALUE!</v>
      </c>
      <c r="I815" s="18">
        <f>VLOOKUP('CODE A BARRE'!B921,'COMPTAGE 2'!B:K,8,FALSE)</f>
        <v>0</v>
      </c>
      <c r="J815" s="9">
        <f>VLOOKUP('CODE A BARRE'!B921,'COMPTAGE 2'!B:K,9,FALSE)</f>
        <v>0</v>
      </c>
      <c r="K815" s="18">
        <f>VLOOKUP('CODE A BARRE'!B921,'COMPTAGE 2'!B:K,10,FALSE)</f>
        <v>0</v>
      </c>
      <c r="L815" s="10" t="e">
        <f>VLOOKUP(B815,'COMPTAGE 3'!B:M,11,FALSE)</f>
        <v>#N/A</v>
      </c>
      <c r="M815" s="20" t="e">
        <f>VLOOKUP(B815,'COMPTAGE 3'!B:M,12,FALSE)</f>
        <v>#N/A</v>
      </c>
    </row>
    <row r="816" spans="2:13" ht="20.100000000000001" customHeight="1" x14ac:dyDescent="0.25">
      <c r="B816" s="30" t="s">
        <v>2371</v>
      </c>
      <c r="C816" s="16" t="str">
        <f>IFERROR(VLOOKUP(B816,'BASE INCADEA'!A:D,2,FALSE),"Non référencé")</f>
        <v>010501</v>
      </c>
      <c r="D816" s="16" t="str">
        <f>IFERROR(VLOOKUP(C816,'BASE INCADEA'!B:E,2,FALSE),"Non référencé")</f>
        <v>1</v>
      </c>
      <c r="E816" s="31" t="s">
        <v>906</v>
      </c>
      <c r="F816" s="31">
        <v>1</v>
      </c>
      <c r="G816" s="14" t="str">
        <f>IF(F816*1=D816*1,"Quantité OK",IF(D816*1&lt;F816*1,"Ecart positif","Ecart négatif")&amp;" "&amp;IF(C816*1=E816*1,"","- Article déclassé"))</f>
        <v>Quantité OK</v>
      </c>
      <c r="I816" s="18" t="str">
        <f>VLOOKUP('CODE A BARRE'!B95,'COMPTAGE 2'!B:K,8,FALSE)</f>
        <v>016404</v>
      </c>
      <c r="J816" s="9">
        <f>VLOOKUP('CODE A BARRE'!B95,'COMPTAGE 2'!B:K,9,FALSE)</f>
        <v>0</v>
      </c>
      <c r="K816" s="18" t="str">
        <f>VLOOKUP('CODE A BARRE'!B95,'COMPTAGE 2'!B:K,10,FALSE)</f>
        <v xml:space="preserve">Ecart négatif </v>
      </c>
      <c r="L816" s="10" t="e">
        <f>VLOOKUP(B816,'COMPTAGE 3'!B:M,11,FALSE)</f>
        <v>#N/A</v>
      </c>
      <c r="M816" s="20" t="e">
        <f>VLOOKUP(B816,'COMPTAGE 3'!B:M,12,FALSE)</f>
        <v>#N/A</v>
      </c>
    </row>
    <row r="817" spans="2:13" ht="20.100000000000001" customHeight="1" x14ac:dyDescent="0.25">
      <c r="B817" s="30" t="s">
        <v>2372</v>
      </c>
      <c r="C817" s="16" t="str">
        <f>IFERROR(VLOOKUP(B817,'BASE INCADEA'!A:D,2,FALSE),"Non référencé")</f>
        <v>015006</v>
      </c>
      <c r="D817" s="16" t="str">
        <f>IFERROR(VLOOKUP(C817,'BASE INCADEA'!B:E,2,FALSE),"Non référencé")</f>
        <v>2</v>
      </c>
      <c r="E817" s="31" t="s">
        <v>491</v>
      </c>
      <c r="F817" s="31">
        <v>6</v>
      </c>
      <c r="G817" s="14" t="str">
        <f>IF(F817*1=D817*1,"Quantité OK",IF(D817*1&lt;F817*1,"Ecart positif","Ecart négatif")&amp;" "&amp;IF(C817*1=E817*1,"","- Article déclassé"))</f>
        <v xml:space="preserve">Ecart positif </v>
      </c>
      <c r="I817" s="18" t="str">
        <f>VLOOKUP('CODE A BARRE'!B351,'COMPTAGE 2'!B:K,8,FALSE)</f>
        <v/>
      </c>
      <c r="J817" s="9">
        <f>VLOOKUP('CODE A BARRE'!B351,'COMPTAGE 2'!B:K,9,FALSE)</f>
        <v>0</v>
      </c>
      <c r="K817" s="18" t="e">
        <f>VLOOKUP('CODE A BARRE'!B351,'COMPTAGE 2'!B:K,10,FALSE)</f>
        <v>#VALUE!</v>
      </c>
      <c r="L817" s="10" t="e">
        <f>VLOOKUP(B817,'COMPTAGE 3'!B:M,11,FALSE)</f>
        <v>#N/A</v>
      </c>
      <c r="M817" s="20" t="e">
        <f>VLOOKUP(B817,'COMPTAGE 3'!B:M,12,FALSE)</f>
        <v>#N/A</v>
      </c>
    </row>
    <row r="818" spans="2:13" ht="20.100000000000001" customHeight="1" x14ac:dyDescent="0.25">
      <c r="B818" s="30" t="s">
        <v>2374</v>
      </c>
      <c r="C818" s="16" t="str">
        <f>IFERROR(VLOOKUP(B818,'BASE INCADEA'!A:D,2,FALSE),"Non référencé")</f>
        <v>010102</v>
      </c>
      <c r="D818" s="16" t="str">
        <f>IFERROR(VLOOKUP(C818,'BASE INCADEA'!B:E,2,FALSE),"Non référencé")</f>
        <v>20</v>
      </c>
      <c r="E818" s="31" t="s">
        <v>1004</v>
      </c>
      <c r="F818" s="31">
        <v>1</v>
      </c>
      <c r="G818" s="14" t="str">
        <f>IF(F818*1=D818*1,"Quantité OK",IF(D818*1&lt;F818*1,"Ecart positif","Ecart négatif")&amp;" "&amp;IF(C818*1=E818*1,"","- Article déclassé"))</f>
        <v xml:space="preserve">Ecart négatif </v>
      </c>
      <c r="I818" s="18" t="str">
        <f>VLOOKUP('CODE A BARRE'!B13,'COMPTAGE 2'!B:K,8,FALSE)</f>
        <v>044701</v>
      </c>
      <c r="J818" s="9">
        <f>VLOOKUP('CODE A BARRE'!B13,'COMPTAGE 2'!B:K,9,FALSE)</f>
        <v>0</v>
      </c>
      <c r="K818" s="18" t="str">
        <f>VLOOKUP('CODE A BARRE'!B13,'COMPTAGE 2'!B:K,10,FALSE)</f>
        <v xml:space="preserve">Ecart négatif </v>
      </c>
      <c r="L818" s="10" t="e">
        <f>VLOOKUP(B818,'COMPTAGE 3'!B:M,11,FALSE)</f>
        <v>#N/A</v>
      </c>
      <c r="M818" s="20" t="e">
        <f>VLOOKUP(B818,'COMPTAGE 3'!B:M,12,FALSE)</f>
        <v>#N/A</v>
      </c>
    </row>
    <row r="819" spans="2:13" ht="20.100000000000001" customHeight="1" x14ac:dyDescent="0.25">
      <c r="B819" s="30" t="s">
        <v>6181</v>
      </c>
      <c r="C819" s="16" t="str">
        <f>IFERROR(VLOOKUP(B819,'BASE INCADEA'!A:D,2,FALSE),"Non référencé")</f>
        <v>Non référencé</v>
      </c>
      <c r="D819" s="16" t="str">
        <f>IFERROR(VLOOKUP(C819,'BASE INCADEA'!B:E,2,FALSE),"Non référencé")</f>
        <v>Non référencé</v>
      </c>
      <c r="E819" s="31" t="s">
        <v>2628</v>
      </c>
      <c r="F819" s="31">
        <v>3</v>
      </c>
      <c r="G819" s="14" t="e">
        <f>IF(F819*1=D819*1,"Quantité OK",IF(D819*1&lt;F819*1,"Ecart positif","Ecart négatif")&amp;" "&amp;IF(C819*1=E819*1,"","- Article déclassé"))</f>
        <v>#VALUE!</v>
      </c>
      <c r="I819" s="18">
        <f>VLOOKUP('CODE A BARRE'!B974,'COMPTAGE 2'!B:K,8,FALSE)</f>
        <v>0</v>
      </c>
      <c r="J819" s="9">
        <f>VLOOKUP('CODE A BARRE'!B974,'COMPTAGE 2'!B:K,9,FALSE)</f>
        <v>0</v>
      </c>
      <c r="K819" s="18">
        <f>VLOOKUP('CODE A BARRE'!B974,'COMPTAGE 2'!B:K,10,FALSE)</f>
        <v>0</v>
      </c>
      <c r="L819" s="10" t="e">
        <f>VLOOKUP(B819,'COMPTAGE 3'!B:M,11,FALSE)</f>
        <v>#N/A</v>
      </c>
      <c r="M819" s="20" t="e">
        <f>VLOOKUP(B819,'COMPTAGE 3'!B:M,12,FALSE)</f>
        <v>#N/A</v>
      </c>
    </row>
    <row r="820" spans="2:13" ht="20.100000000000001" customHeight="1" x14ac:dyDescent="0.25">
      <c r="B820" s="30" t="s">
        <v>2376</v>
      </c>
      <c r="C820" s="16" t="str">
        <f>IFERROR(VLOOKUP(B820,'BASE INCADEA'!A:D,2,FALSE),"Non référencé")</f>
        <v>020806</v>
      </c>
      <c r="D820" s="16" t="str">
        <f>IFERROR(VLOOKUP(C820,'BASE INCADEA'!B:E,2,FALSE),"Non référencé")</f>
        <v>12</v>
      </c>
      <c r="E820" s="31" t="s">
        <v>1016</v>
      </c>
      <c r="F820" s="31">
        <v>4</v>
      </c>
      <c r="G820" s="14" t="str">
        <f>IF(F820*1=D820*1,"Quantité OK",IF(D820*1&lt;F820*1,"Ecart positif","Ecart négatif")&amp;" "&amp;IF(C820*1=E820*1,"","- Article déclassé"))</f>
        <v xml:space="preserve">Ecart négatif </v>
      </c>
      <c r="I820" s="18">
        <f>VLOOKUP('CODE A BARRE'!B695,'COMPTAGE 2'!B:K,8,FALSE)</f>
        <v>0</v>
      </c>
      <c r="J820" s="9">
        <f>VLOOKUP('CODE A BARRE'!B695,'COMPTAGE 2'!B:K,9,FALSE)</f>
        <v>0</v>
      </c>
      <c r="K820" s="18">
        <f>VLOOKUP('CODE A BARRE'!B695,'COMPTAGE 2'!B:K,10,FALSE)</f>
        <v>0</v>
      </c>
      <c r="L820" s="10" t="e">
        <f>VLOOKUP(B820,'COMPTAGE 3'!B:M,11,FALSE)</f>
        <v>#N/A</v>
      </c>
      <c r="M820" s="20" t="e">
        <f>VLOOKUP(B820,'COMPTAGE 3'!B:M,12,FALSE)</f>
        <v>#N/A</v>
      </c>
    </row>
    <row r="821" spans="2:13" ht="20.100000000000001" customHeight="1" x14ac:dyDescent="0.25">
      <c r="B821" s="30" t="s">
        <v>2378</v>
      </c>
      <c r="C821" s="16" t="str">
        <f>IFERROR(VLOOKUP(B821,'BASE INCADEA'!A:D,2,FALSE),"Non référencé")</f>
        <v>020604</v>
      </c>
      <c r="D821" s="16" t="str">
        <f>IFERROR(VLOOKUP(C821,'BASE INCADEA'!B:E,2,FALSE),"Non référencé")</f>
        <v>7</v>
      </c>
      <c r="E821" s="31" t="s">
        <v>859</v>
      </c>
      <c r="F821" s="31">
        <v>1</v>
      </c>
      <c r="G821" s="14" t="str">
        <f>IF(F821*1=D821*1,"Quantité OK",IF(D821*1&lt;F821*1,"Ecart positif","Ecart négatif")&amp;" "&amp;IF(C821*1=E821*1,"","- Article déclassé"))</f>
        <v xml:space="preserve">Ecart négatif </v>
      </c>
      <c r="I821" s="18">
        <f>VLOOKUP('CODE A BARRE'!B660,'COMPTAGE 2'!B:K,8,FALSE)</f>
        <v>0</v>
      </c>
      <c r="J821" s="9">
        <f>VLOOKUP('CODE A BARRE'!B660,'COMPTAGE 2'!B:K,9,FALSE)</f>
        <v>0</v>
      </c>
      <c r="K821" s="18">
        <f>VLOOKUP('CODE A BARRE'!B660,'COMPTAGE 2'!B:K,10,FALSE)</f>
        <v>0</v>
      </c>
      <c r="L821" s="10" t="e">
        <f>VLOOKUP(B821,'COMPTAGE 3'!B:M,11,FALSE)</f>
        <v>#N/A</v>
      </c>
      <c r="M821" s="20" t="e">
        <f>VLOOKUP(B821,'COMPTAGE 3'!B:M,12,FALSE)</f>
        <v>#N/A</v>
      </c>
    </row>
    <row r="822" spans="2:13" ht="20.100000000000001" customHeight="1" x14ac:dyDescent="0.25">
      <c r="B822" s="30" t="s">
        <v>2380</v>
      </c>
      <c r="C822" s="16" t="str">
        <f>IFERROR(VLOOKUP(B822,'BASE INCADEA'!A:D,2,FALSE),"Non référencé")</f>
        <v>025804</v>
      </c>
      <c r="D822" s="16" t="str">
        <f>IFERROR(VLOOKUP(C822,'BASE INCADEA'!B:E,2,FALSE),"Non référencé")</f>
        <v>1</v>
      </c>
      <c r="E822" s="31" t="s">
        <v>544</v>
      </c>
      <c r="F822" s="31">
        <v>1</v>
      </c>
      <c r="G822" s="14" t="str">
        <f>IF(F822*1=D822*1,"Quantité OK",IF(D822*1&lt;F822*1,"Ecart positif","Ecart négatif")&amp;" "&amp;IF(C822*1=E822*1,"","- Article déclassé"))</f>
        <v>Quantité OK</v>
      </c>
      <c r="I822" s="18">
        <f>VLOOKUP('CODE A BARRE'!B1067,'COMPTAGE 2'!B:K,8,FALSE)</f>
        <v>0</v>
      </c>
      <c r="J822" s="9">
        <f>VLOOKUP('CODE A BARRE'!B1067,'COMPTAGE 2'!B:K,9,FALSE)</f>
        <v>0</v>
      </c>
      <c r="K822" s="18">
        <f>VLOOKUP('CODE A BARRE'!B1067,'COMPTAGE 2'!B:K,10,FALSE)</f>
        <v>0</v>
      </c>
      <c r="L822" s="10" t="e">
        <f>VLOOKUP(B822,'COMPTAGE 3'!B:M,11,FALSE)</f>
        <v>#N/A</v>
      </c>
      <c r="M822" s="20" t="e">
        <f>VLOOKUP(B822,'COMPTAGE 3'!B:M,12,FALSE)</f>
        <v>#N/A</v>
      </c>
    </row>
    <row r="823" spans="2:13" ht="20.100000000000001" customHeight="1" x14ac:dyDescent="0.25">
      <c r="B823" s="30" t="s">
        <v>2380</v>
      </c>
      <c r="C823" s="16" t="str">
        <f>IFERROR(VLOOKUP(B823,'BASE INCADEA'!A:D,2,FALSE),"Non référencé")</f>
        <v>025804</v>
      </c>
      <c r="D823" s="16" t="str">
        <f>IFERROR(VLOOKUP(C823,'BASE INCADEA'!B:E,2,FALSE),"Non référencé")</f>
        <v>1</v>
      </c>
      <c r="E823" s="31" t="s">
        <v>1590</v>
      </c>
      <c r="F823" s="31">
        <v>96</v>
      </c>
      <c r="G823" s="14" t="str">
        <f>IF(F823*1=D823*1,"Quantité OK",IF(D823*1&lt;F823*1,"Ecart positif","Ecart négatif")&amp;" "&amp;IF(C823*1=E823*1,"","- Article déclassé"))</f>
        <v>Ecart positif - Article déclassé</v>
      </c>
      <c r="I823" s="18">
        <f>VLOOKUP('CODE A BARRE'!B1071,'COMPTAGE 2'!B:K,8,FALSE)</f>
        <v>0</v>
      </c>
      <c r="J823" s="9">
        <f>VLOOKUP('CODE A BARRE'!B1071,'COMPTAGE 2'!B:K,9,FALSE)</f>
        <v>0</v>
      </c>
      <c r="K823" s="18">
        <f>VLOOKUP('CODE A BARRE'!B1071,'COMPTAGE 2'!B:K,10,FALSE)</f>
        <v>0</v>
      </c>
      <c r="L823" s="10" t="e">
        <f>VLOOKUP(B823,'COMPTAGE 3'!B:M,11,FALSE)</f>
        <v>#N/A</v>
      </c>
      <c r="M823" s="20" t="e">
        <f>VLOOKUP(B823,'COMPTAGE 3'!B:M,12,FALSE)</f>
        <v>#N/A</v>
      </c>
    </row>
    <row r="824" spans="2:13" ht="20.100000000000001" customHeight="1" x14ac:dyDescent="0.25">
      <c r="B824" s="30" t="s">
        <v>2383</v>
      </c>
      <c r="C824" s="16" t="str">
        <f>IFERROR(VLOOKUP(B824,'BASE INCADEA'!A:D,2,FALSE),"Non référencé")</f>
        <v>020401</v>
      </c>
      <c r="D824" s="16" t="str">
        <f>IFERROR(VLOOKUP(C824,'BASE INCADEA'!B:E,2,FALSE),"Non référencé")</f>
        <v>10</v>
      </c>
      <c r="E824" s="31" t="s">
        <v>435</v>
      </c>
      <c r="F824" s="31">
        <v>6</v>
      </c>
      <c r="G824" s="14" t="str">
        <f>IF(F824*1=D824*1,"Quantité OK",IF(D824*1&lt;F824*1,"Ecart positif","Ecart négatif")&amp;" "&amp;IF(C824*1=E824*1,"","- Article déclassé"))</f>
        <v xml:space="preserve">Ecart négatif </v>
      </c>
      <c r="I824" s="18" t="str">
        <f>VLOOKUP('CODE A BARRE'!B612,'COMPTAGE 2'!B:K,8,FALSE)</f>
        <v/>
      </c>
      <c r="J824" s="9">
        <f>VLOOKUP('CODE A BARRE'!B612,'COMPTAGE 2'!B:K,9,FALSE)</f>
        <v>0</v>
      </c>
      <c r="K824" s="18" t="e">
        <f>VLOOKUP('CODE A BARRE'!B612,'COMPTAGE 2'!B:K,10,FALSE)</f>
        <v>#VALUE!</v>
      </c>
      <c r="L824" s="10" t="e">
        <f>VLOOKUP(B824,'COMPTAGE 3'!B:M,11,FALSE)</f>
        <v>#N/A</v>
      </c>
      <c r="M824" s="20" t="e">
        <f>VLOOKUP(B824,'COMPTAGE 3'!B:M,12,FALSE)</f>
        <v>#N/A</v>
      </c>
    </row>
    <row r="825" spans="2:13" ht="20.100000000000001" customHeight="1" x14ac:dyDescent="0.25">
      <c r="B825" s="30" t="s">
        <v>2385</v>
      </c>
      <c r="C825" s="16" t="str">
        <f>IFERROR(VLOOKUP(B825,'BASE INCADEA'!A:D,2,FALSE),"Non référencé")</f>
        <v>044101</v>
      </c>
      <c r="D825" s="16" t="str">
        <f>IFERROR(VLOOKUP(C825,'BASE INCADEA'!B:E,2,FALSE),"Non référencé")</f>
        <v>3</v>
      </c>
      <c r="E825" s="31" t="s">
        <v>4526</v>
      </c>
      <c r="F825" s="31">
        <v>13</v>
      </c>
      <c r="G825" s="14" t="str">
        <f>IF(F825*1=D825*1,"Quantité OK",IF(D825*1&lt;F825*1,"Ecart positif","Ecart négatif")&amp;" "&amp;IF(C825*1=E825*1,"","- Article déclassé"))</f>
        <v>Ecart positif - Article déclassé</v>
      </c>
      <c r="I825" s="18">
        <f>VLOOKUP('CODE A BARRE'!B1916,'COMPTAGE 2'!B:K,8,FALSE)</f>
        <v>0</v>
      </c>
      <c r="J825" s="9">
        <f>VLOOKUP('CODE A BARRE'!B1916,'COMPTAGE 2'!B:K,9,FALSE)</f>
        <v>0</v>
      </c>
      <c r="K825" s="18">
        <f>VLOOKUP('CODE A BARRE'!B1916,'COMPTAGE 2'!B:K,10,FALSE)</f>
        <v>0</v>
      </c>
      <c r="L825" s="10" t="e">
        <f>VLOOKUP(B825,'COMPTAGE 3'!B:M,11,FALSE)</f>
        <v>#N/A</v>
      </c>
      <c r="M825" s="20" t="e">
        <f>VLOOKUP(B825,'COMPTAGE 3'!B:M,12,FALSE)</f>
        <v>#N/A</v>
      </c>
    </row>
    <row r="826" spans="2:13" ht="20.100000000000001" customHeight="1" x14ac:dyDescent="0.25">
      <c r="B826" s="30" t="s">
        <v>2388</v>
      </c>
      <c r="C826" s="16" t="str">
        <f>IFERROR(VLOOKUP(B826,'BASE INCADEA'!A:D,2,FALSE),"Non référencé")</f>
        <v>034302</v>
      </c>
      <c r="D826" s="16" t="str">
        <f>IFERROR(VLOOKUP(C826,'BASE INCADEA'!B:E,2,FALSE),"Non référencé")</f>
        <v>205</v>
      </c>
      <c r="E826" s="31" t="s">
        <v>295</v>
      </c>
      <c r="F826" s="31">
        <v>12</v>
      </c>
      <c r="G826" s="14" t="str">
        <f>IF(F826*1=D826*1,"Quantité OK",IF(D826*1&lt;F826*1,"Ecart positif","Ecart négatif")&amp;" "&amp;IF(C826*1=E826*1,"","- Article déclassé"))</f>
        <v>Ecart négatif - Article déclassé</v>
      </c>
      <c r="I826" s="18">
        <f>VLOOKUP('CODE A BARRE'!B1440,'COMPTAGE 2'!B:K,8,FALSE)</f>
        <v>0</v>
      </c>
      <c r="J826" s="9">
        <f>VLOOKUP('CODE A BARRE'!B1440,'COMPTAGE 2'!B:K,9,FALSE)</f>
        <v>0</v>
      </c>
      <c r="K826" s="18">
        <f>VLOOKUP('CODE A BARRE'!B1440,'COMPTAGE 2'!B:K,10,FALSE)</f>
        <v>0</v>
      </c>
      <c r="L826" s="10" t="e">
        <f>VLOOKUP(B826,'COMPTAGE 3'!B:M,11,FALSE)</f>
        <v>#N/A</v>
      </c>
      <c r="M826" s="20" t="e">
        <f>VLOOKUP(B826,'COMPTAGE 3'!B:M,12,FALSE)</f>
        <v>#N/A</v>
      </c>
    </row>
    <row r="827" spans="2:13" ht="20.100000000000001" customHeight="1" x14ac:dyDescent="0.25">
      <c r="B827" s="30" t="s">
        <v>2388</v>
      </c>
      <c r="C827" s="16" t="str">
        <f>IFERROR(VLOOKUP(B827,'BASE INCADEA'!A:D,2,FALSE),"Non référencé")</f>
        <v>034302</v>
      </c>
      <c r="D827" s="16" t="str">
        <f>IFERROR(VLOOKUP(C827,'BASE INCADEA'!B:E,2,FALSE),"Non référencé")</f>
        <v>205</v>
      </c>
      <c r="E827" s="31" t="s">
        <v>2389</v>
      </c>
      <c r="F827" s="31">
        <v>168</v>
      </c>
      <c r="G827" s="14" t="str">
        <f>IF(F827*1=D827*1,"Quantité OK",IF(D827*1&lt;F827*1,"Ecart positif","Ecart négatif")&amp;" "&amp;IF(C827*1=E827*1,"","- Article déclassé"))</f>
        <v xml:space="preserve">Ecart négatif </v>
      </c>
      <c r="I827" s="18">
        <f>VLOOKUP('CODE A BARRE'!B1462,'COMPTAGE 2'!B:K,8,FALSE)</f>
        <v>0</v>
      </c>
      <c r="J827" s="9">
        <f>VLOOKUP('CODE A BARRE'!B1462,'COMPTAGE 2'!B:K,9,FALSE)</f>
        <v>0</v>
      </c>
      <c r="K827" s="18">
        <f>VLOOKUP('CODE A BARRE'!B1462,'COMPTAGE 2'!B:K,10,FALSE)</f>
        <v>0</v>
      </c>
      <c r="L827" s="10" t="e">
        <f>VLOOKUP(B827,'COMPTAGE 3'!B:M,11,FALSE)</f>
        <v>#N/A</v>
      </c>
      <c r="M827" s="20" t="e">
        <f>VLOOKUP(B827,'COMPTAGE 3'!B:M,12,FALSE)</f>
        <v>#N/A</v>
      </c>
    </row>
    <row r="828" spans="2:13" ht="20.100000000000001" customHeight="1" x14ac:dyDescent="0.25">
      <c r="B828" s="30" t="s">
        <v>2392</v>
      </c>
      <c r="C828" s="16" t="str">
        <f>IFERROR(VLOOKUP(B828,'BASE INCADEA'!A:D,2,FALSE),"Non référencé")</f>
        <v>034306</v>
      </c>
      <c r="D828" s="16" t="str">
        <f>IFERROR(VLOOKUP(C828,'BASE INCADEA'!B:E,2,FALSE),"Non référencé")</f>
        <v>2</v>
      </c>
      <c r="E828" s="31" t="s">
        <v>2206</v>
      </c>
      <c r="F828" s="31">
        <v>26</v>
      </c>
      <c r="G828" s="14" t="str">
        <f>IF(F828*1=D828*1,"Quantité OK",IF(D828*1&lt;F828*1,"Ecart positif","Ecart négatif")&amp;" "&amp;IF(C828*1=E828*1,"","- Article déclassé"))</f>
        <v xml:space="preserve">Ecart positif </v>
      </c>
      <c r="I828" s="18">
        <f>VLOOKUP('CODE A BARRE'!B1481,'COMPTAGE 2'!B:K,8,FALSE)</f>
        <v>0</v>
      </c>
      <c r="J828" s="9">
        <f>VLOOKUP('CODE A BARRE'!B1481,'COMPTAGE 2'!B:K,9,FALSE)</f>
        <v>0</v>
      </c>
      <c r="K828" s="18">
        <f>VLOOKUP('CODE A BARRE'!B1481,'COMPTAGE 2'!B:K,10,FALSE)</f>
        <v>0</v>
      </c>
      <c r="L828" s="10" t="e">
        <f>VLOOKUP(B828,'COMPTAGE 3'!B:M,11,FALSE)</f>
        <v>#N/A</v>
      </c>
      <c r="M828" s="20" t="e">
        <f>VLOOKUP(B828,'COMPTAGE 3'!B:M,12,FALSE)</f>
        <v>#N/A</v>
      </c>
    </row>
    <row r="829" spans="2:13" ht="20.100000000000001" customHeight="1" x14ac:dyDescent="0.25">
      <c r="B829" s="30" t="s">
        <v>2394</v>
      </c>
      <c r="C829" s="16" t="str">
        <f>IFERROR(VLOOKUP(B829,'BASE INCADEA'!A:D,2,FALSE),"Non référencé")</f>
        <v>033906</v>
      </c>
      <c r="D829" s="16" t="str">
        <f>IFERROR(VLOOKUP(C829,'BASE INCADEA'!B:E,2,FALSE),"Non référencé")</f>
        <v>3</v>
      </c>
      <c r="E829" s="31" t="s">
        <v>2212</v>
      </c>
      <c r="F829" s="31">
        <v>16</v>
      </c>
      <c r="G829" s="14" t="str">
        <f>IF(F829*1=D829*1,"Quantité OK",IF(D829*1&lt;F829*1,"Ecart positif","Ecart négatif")&amp;" "&amp;IF(C829*1=E829*1,"","- Article déclassé"))</f>
        <v xml:space="preserve">Ecart positif </v>
      </c>
      <c r="I829" s="18">
        <f>VLOOKUP('CODE A BARRE'!B1427,'COMPTAGE 2'!B:K,8,FALSE)</f>
        <v>0</v>
      </c>
      <c r="J829" s="9">
        <f>VLOOKUP('CODE A BARRE'!B1427,'COMPTAGE 2'!B:K,9,FALSE)</f>
        <v>0</v>
      </c>
      <c r="K829" s="18">
        <f>VLOOKUP('CODE A BARRE'!B1427,'COMPTAGE 2'!B:K,10,FALSE)</f>
        <v>0</v>
      </c>
      <c r="L829" s="10" t="e">
        <f>VLOOKUP(B829,'COMPTAGE 3'!B:M,11,FALSE)</f>
        <v>#N/A</v>
      </c>
      <c r="M829" s="20" t="e">
        <f>VLOOKUP(B829,'COMPTAGE 3'!B:M,12,FALSE)</f>
        <v>#N/A</v>
      </c>
    </row>
    <row r="830" spans="2:13" ht="20.100000000000001" customHeight="1" x14ac:dyDescent="0.25">
      <c r="B830" s="30" t="s">
        <v>2395</v>
      </c>
      <c r="C830" s="16" t="str">
        <f>IFERROR(VLOOKUP(B830,'BASE INCADEA'!A:D,2,FALSE),"Non référencé")</f>
        <v>031004</v>
      </c>
      <c r="D830" s="16" t="str">
        <f>IFERROR(VLOOKUP(C830,'BASE INCADEA'!B:E,2,FALSE),"Non référencé")</f>
        <v>1</v>
      </c>
      <c r="E830" s="31" t="s">
        <v>968</v>
      </c>
      <c r="F830" s="31">
        <v>2</v>
      </c>
      <c r="G830" s="14" t="str">
        <f>IF(F830*1=D830*1,"Quantité OK",IF(D830*1&lt;F830*1,"Ecart positif","Ecart négatif")&amp;" "&amp;IF(C830*1=E830*1,"","- Article déclassé"))</f>
        <v xml:space="preserve">Ecart positif </v>
      </c>
      <c r="I830" s="18">
        <f>VLOOKUP('CODE A BARRE'!B1286,'COMPTAGE 2'!B:K,8,FALSE)</f>
        <v>0</v>
      </c>
      <c r="J830" s="9">
        <f>VLOOKUP('CODE A BARRE'!B1286,'COMPTAGE 2'!B:K,9,FALSE)</f>
        <v>0</v>
      </c>
      <c r="K830" s="18">
        <f>VLOOKUP('CODE A BARRE'!B1286,'COMPTAGE 2'!B:K,10,FALSE)</f>
        <v>0</v>
      </c>
      <c r="L830" s="10" t="e">
        <f>VLOOKUP(B830,'COMPTAGE 3'!B:M,11,FALSE)</f>
        <v>#N/A</v>
      </c>
      <c r="M830" s="20" t="e">
        <f>VLOOKUP(B830,'COMPTAGE 3'!B:M,12,FALSE)</f>
        <v>#N/A</v>
      </c>
    </row>
    <row r="831" spans="2:13" ht="20.100000000000001" customHeight="1" x14ac:dyDescent="0.25">
      <c r="B831" s="30" t="s">
        <v>6147</v>
      </c>
      <c r="C831" s="16" t="str">
        <f>IFERROR(VLOOKUP(B831,'BASE INCADEA'!A:D,2,FALSE),"Non référencé")</f>
        <v>Non référencé</v>
      </c>
      <c r="D831" s="16" t="str">
        <f>IFERROR(VLOOKUP(C831,'BASE INCADEA'!B:E,2,FALSE),"Non référencé")</f>
        <v>Non référencé</v>
      </c>
      <c r="E831" s="31" t="s">
        <v>96</v>
      </c>
      <c r="F831" s="31">
        <v>1</v>
      </c>
      <c r="G831" s="14" t="e">
        <f>IF(F831*1=D831*1,"Quantité OK",IF(D831*1&lt;F831*1,"Ecart positif","Ecart négatif")&amp;" "&amp;IF(C831*1=E831*1,"","- Article déclassé"))</f>
        <v>#VALUE!</v>
      </c>
      <c r="I831" s="18" t="str">
        <f>VLOOKUP('CODE A BARRE'!B441,'COMPTAGE 2'!B:K,8,FALSE)</f>
        <v/>
      </c>
      <c r="J831" s="9">
        <f>VLOOKUP('CODE A BARRE'!B441,'COMPTAGE 2'!B:K,9,FALSE)</f>
        <v>0</v>
      </c>
      <c r="K831" s="18" t="e">
        <f>VLOOKUP('CODE A BARRE'!B441,'COMPTAGE 2'!B:K,10,FALSE)</f>
        <v>#VALUE!</v>
      </c>
      <c r="L831" s="10" t="e">
        <f>VLOOKUP(B831,'COMPTAGE 3'!B:M,11,FALSE)</f>
        <v>#N/A</v>
      </c>
      <c r="M831" s="20" t="e">
        <f>VLOOKUP(B831,'COMPTAGE 3'!B:M,12,FALSE)</f>
        <v>#N/A</v>
      </c>
    </row>
    <row r="832" spans="2:13" ht="20.100000000000001" customHeight="1" x14ac:dyDescent="0.25">
      <c r="B832" s="30" t="s">
        <v>2397</v>
      </c>
      <c r="C832" s="16" t="str">
        <f>IFERROR(VLOOKUP(B832,'BASE INCADEA'!A:D,2,FALSE),"Non référencé")</f>
        <v>016604</v>
      </c>
      <c r="D832" s="16" t="str">
        <f>IFERROR(VLOOKUP(C832,'BASE INCADEA'!B:E,2,FALSE),"Non référencé")</f>
        <v>1</v>
      </c>
      <c r="E832" s="31" t="s">
        <v>707</v>
      </c>
      <c r="F832" s="31">
        <v>6</v>
      </c>
      <c r="G832" s="14" t="str">
        <f>IF(F832*1=D832*1,"Quantité OK",IF(D832*1&lt;F832*1,"Ecart positif","Ecart négatif")&amp;" "&amp;IF(C832*1=E832*1,"","- Article déclassé"))</f>
        <v xml:space="preserve">Ecart positif </v>
      </c>
      <c r="I832" s="18" t="str">
        <f>VLOOKUP('CODE A BARRE'!B567,'COMPTAGE 2'!B:K,8,FALSE)</f>
        <v/>
      </c>
      <c r="J832" s="9">
        <f>VLOOKUP('CODE A BARRE'!B567,'COMPTAGE 2'!B:K,9,FALSE)</f>
        <v>0</v>
      </c>
      <c r="K832" s="18" t="e">
        <f>VLOOKUP('CODE A BARRE'!B567,'COMPTAGE 2'!B:K,10,FALSE)</f>
        <v>#VALUE!</v>
      </c>
      <c r="L832" s="10" t="e">
        <f>VLOOKUP(B832,'COMPTAGE 3'!B:M,11,FALSE)</f>
        <v>#N/A</v>
      </c>
      <c r="M832" s="20" t="e">
        <f>VLOOKUP(B832,'COMPTAGE 3'!B:M,12,FALSE)</f>
        <v>#N/A</v>
      </c>
    </row>
    <row r="833" spans="2:13" ht="20.100000000000001" customHeight="1" x14ac:dyDescent="0.25">
      <c r="B833" s="30" t="s">
        <v>2399</v>
      </c>
      <c r="C833" s="16" t="str">
        <f>IFERROR(VLOOKUP(B833,'BASE INCADEA'!A:D,2,FALSE),"Non référencé")</f>
        <v>030206</v>
      </c>
      <c r="D833" s="16" t="str">
        <f>IFERROR(VLOOKUP(C833,'BASE INCADEA'!B:E,2,FALSE),"Non référencé")</f>
        <v>2</v>
      </c>
      <c r="E833" s="31" t="s">
        <v>2400</v>
      </c>
      <c r="F833" s="31">
        <v>2</v>
      </c>
      <c r="G833" s="14" t="str">
        <f>IF(F833*1=D833*1,"Quantité OK",IF(D833*1&lt;F833*1,"Ecart positif","Ecart négatif")&amp;" "&amp;IF(C833*1=E833*1,"","- Article déclassé"))</f>
        <v>Quantité OK</v>
      </c>
      <c r="I833" s="18">
        <f>VLOOKUP('CODE A BARRE'!B1135,'COMPTAGE 2'!B:K,8,FALSE)</f>
        <v>0</v>
      </c>
      <c r="J833" s="9">
        <f>VLOOKUP('CODE A BARRE'!B1135,'COMPTAGE 2'!B:K,9,FALSE)</f>
        <v>0</v>
      </c>
      <c r="K833" s="18">
        <f>VLOOKUP('CODE A BARRE'!B1135,'COMPTAGE 2'!B:K,10,FALSE)</f>
        <v>0</v>
      </c>
      <c r="L833" s="10" t="e">
        <f>VLOOKUP(B833,'COMPTAGE 3'!B:M,11,FALSE)</f>
        <v>#N/A</v>
      </c>
      <c r="M833" s="20" t="e">
        <f>VLOOKUP(B833,'COMPTAGE 3'!B:M,12,FALSE)</f>
        <v>#N/A</v>
      </c>
    </row>
    <row r="834" spans="2:13" ht="20.100000000000001" customHeight="1" x14ac:dyDescent="0.25">
      <c r="B834" s="30" t="s">
        <v>2402</v>
      </c>
      <c r="C834" s="16" t="str">
        <f>IFERROR(VLOOKUP(B834,'BASE INCADEA'!A:D,2,FALSE),"Non référencé")</f>
        <v>011903</v>
      </c>
      <c r="D834" s="16" t="str">
        <f>IFERROR(VLOOKUP(C834,'BASE INCADEA'!B:E,2,FALSE),"Non référencé")</f>
        <v>2</v>
      </c>
      <c r="E834" s="31" t="s">
        <v>806</v>
      </c>
      <c r="F834" s="31">
        <v>1</v>
      </c>
      <c r="G834" s="14" t="str">
        <f>IF(F834*1=D834*1,"Quantité OK",IF(D834*1&lt;F834*1,"Ecart positif","Ecart négatif")&amp;" "&amp;IF(C834*1=E834*1,"","- Article déclassé"))</f>
        <v xml:space="preserve">Ecart négatif </v>
      </c>
      <c r="I834" s="18" t="str">
        <f>VLOOKUP('CODE A BARRE'!B291,'COMPTAGE 2'!B:K,8,FALSE)</f>
        <v/>
      </c>
      <c r="J834" s="9">
        <f>VLOOKUP('CODE A BARRE'!B291,'COMPTAGE 2'!B:K,9,FALSE)</f>
        <v>0</v>
      </c>
      <c r="K834" s="18" t="e">
        <f>VLOOKUP('CODE A BARRE'!B291,'COMPTAGE 2'!B:K,10,FALSE)</f>
        <v>#VALUE!</v>
      </c>
      <c r="L834" s="10" t="e">
        <f>VLOOKUP(B834,'COMPTAGE 3'!B:M,11,FALSE)</f>
        <v>#N/A</v>
      </c>
      <c r="M834" s="20" t="e">
        <f>VLOOKUP(B834,'COMPTAGE 3'!B:M,12,FALSE)</f>
        <v>#N/A</v>
      </c>
    </row>
    <row r="835" spans="2:13" ht="20.100000000000001" customHeight="1" x14ac:dyDescent="0.25">
      <c r="B835" s="30" t="s">
        <v>2406</v>
      </c>
      <c r="C835" s="16" t="str">
        <f>IFERROR(VLOOKUP(B835,'BASE INCADEA'!A:D,2,FALSE),"Non référencé")</f>
        <v>024704</v>
      </c>
      <c r="D835" s="16" t="str">
        <f>IFERROR(VLOOKUP(C835,'BASE INCADEA'!B:E,2,FALSE),"Non référencé")</f>
        <v>6</v>
      </c>
      <c r="E835" s="31" t="s">
        <v>597</v>
      </c>
      <c r="F835" s="31">
        <v>1</v>
      </c>
      <c r="G835" s="14" t="str">
        <f>IF(F835*1=D835*1,"Quantité OK",IF(D835*1&lt;F835*1,"Ecart positif","Ecart négatif")&amp;" "&amp;IF(C835*1=E835*1,"","- Article déclassé"))</f>
        <v xml:space="preserve">Ecart négatif </v>
      </c>
      <c r="I835" s="18">
        <f>VLOOKUP('CODE A BARRE'!B902,'COMPTAGE 2'!B:K,8,FALSE)</f>
        <v>0</v>
      </c>
      <c r="J835" s="9">
        <f>VLOOKUP('CODE A BARRE'!B902,'COMPTAGE 2'!B:K,9,FALSE)</f>
        <v>0</v>
      </c>
      <c r="K835" s="18">
        <f>VLOOKUP('CODE A BARRE'!B902,'COMPTAGE 2'!B:K,10,FALSE)</f>
        <v>0</v>
      </c>
      <c r="L835" s="10" t="e">
        <f>VLOOKUP(B835,'COMPTAGE 3'!B:M,11,FALSE)</f>
        <v>#N/A</v>
      </c>
      <c r="M835" s="20" t="e">
        <f>VLOOKUP(B835,'COMPTAGE 3'!B:M,12,FALSE)</f>
        <v>#N/A</v>
      </c>
    </row>
    <row r="836" spans="2:13" ht="20.100000000000001" customHeight="1" x14ac:dyDescent="0.25">
      <c r="B836" s="30" t="s">
        <v>2408</v>
      </c>
      <c r="C836" s="16" t="str">
        <f>IFERROR(VLOOKUP(B836,'BASE INCADEA'!A:D,2,FALSE),"Non référencé")</f>
        <v>030207</v>
      </c>
      <c r="D836" s="16" t="str">
        <f>IFERROR(VLOOKUP(C836,'BASE INCADEA'!B:E,2,FALSE),"Non référencé")</f>
        <v>2</v>
      </c>
      <c r="E836" s="31" t="s">
        <v>2316</v>
      </c>
      <c r="F836" s="31">
        <v>1</v>
      </c>
      <c r="G836" s="14" t="str">
        <f>IF(F836*1=D836*1,"Quantité OK",IF(D836*1&lt;F836*1,"Ecart positif","Ecart négatif")&amp;" "&amp;IF(C836*1=E836*1,"","- Article déclassé"))</f>
        <v xml:space="preserve">Ecart négatif </v>
      </c>
      <c r="I836" s="18">
        <f>VLOOKUP('CODE A BARRE'!B1141,'COMPTAGE 2'!B:K,8,FALSE)</f>
        <v>0</v>
      </c>
      <c r="J836" s="9">
        <f>VLOOKUP('CODE A BARRE'!B1141,'COMPTAGE 2'!B:K,9,FALSE)</f>
        <v>0</v>
      </c>
      <c r="K836" s="18">
        <f>VLOOKUP('CODE A BARRE'!B1141,'COMPTAGE 2'!B:K,10,FALSE)</f>
        <v>0</v>
      </c>
      <c r="L836" s="10" t="e">
        <f>VLOOKUP(B836,'COMPTAGE 3'!B:M,11,FALSE)</f>
        <v>#N/A</v>
      </c>
      <c r="M836" s="20" t="e">
        <f>VLOOKUP(B836,'COMPTAGE 3'!B:M,12,FALSE)</f>
        <v>#N/A</v>
      </c>
    </row>
    <row r="837" spans="2:13" ht="20.100000000000001" customHeight="1" x14ac:dyDescent="0.25">
      <c r="B837" s="30" t="s">
        <v>2410</v>
      </c>
      <c r="C837" s="16" t="str">
        <f>IFERROR(VLOOKUP(B837,'BASE INCADEA'!A:D,2,FALSE),"Non référencé")</f>
        <v>044705</v>
      </c>
      <c r="D837" s="16" t="str">
        <f>IFERROR(VLOOKUP(C837,'BASE INCADEA'!B:E,2,FALSE),"Non référencé")</f>
        <v>28</v>
      </c>
      <c r="E837" s="31" t="s">
        <v>1246</v>
      </c>
      <c r="F837" s="31">
        <v>26</v>
      </c>
      <c r="G837" s="14" t="str">
        <f>IF(F837*1=D837*1,"Quantité OK",IF(D837*1&lt;F837*1,"Ecart positif","Ecart négatif")&amp;" "&amp;IF(C837*1=E837*1,"","- Article déclassé"))</f>
        <v xml:space="preserve">Ecart négatif </v>
      </c>
      <c r="I837" s="18">
        <f>VLOOKUP('CODE A BARRE'!B2034,'COMPTAGE 2'!B:K,8,FALSE)</f>
        <v>0</v>
      </c>
      <c r="J837" s="9">
        <f>VLOOKUP('CODE A BARRE'!B2034,'COMPTAGE 2'!B:K,9,FALSE)</f>
        <v>0</v>
      </c>
      <c r="K837" s="18">
        <f>VLOOKUP('CODE A BARRE'!B2034,'COMPTAGE 2'!B:K,10,FALSE)</f>
        <v>0</v>
      </c>
      <c r="L837" s="10" t="e">
        <f>VLOOKUP(B837,'COMPTAGE 3'!B:M,11,FALSE)</f>
        <v>#N/A</v>
      </c>
      <c r="M837" s="20" t="e">
        <f>VLOOKUP(B837,'COMPTAGE 3'!B:M,12,FALSE)</f>
        <v>#N/A</v>
      </c>
    </row>
    <row r="838" spans="2:13" ht="20.100000000000001" customHeight="1" x14ac:dyDescent="0.25">
      <c r="B838" s="30" t="s">
        <v>2415</v>
      </c>
      <c r="C838" s="16" t="str">
        <f>IFERROR(VLOOKUP(B838,'BASE INCADEA'!A:D,2,FALSE),"Non référencé")</f>
        <v>040204</v>
      </c>
      <c r="D838" s="16" t="str">
        <f>IFERROR(VLOOKUP(C838,'BASE INCADEA'!B:E,2,FALSE),"Non référencé")</f>
        <v>2</v>
      </c>
      <c r="E838" s="31" t="s">
        <v>1765</v>
      </c>
      <c r="F838" s="31">
        <v>7</v>
      </c>
      <c r="G838" s="14" t="str">
        <f>IF(F838*1=D838*1,"Quantité OK",IF(D838*1&lt;F838*1,"Ecart positif","Ecart négatif")&amp;" "&amp;IF(C838*1=E838*1,"","- Article déclassé"))</f>
        <v xml:space="preserve">Ecart positif </v>
      </c>
      <c r="I838" s="18">
        <f>VLOOKUP('CODE A BARRE'!B1581,'COMPTAGE 2'!B:K,8,FALSE)</f>
        <v>0</v>
      </c>
      <c r="J838" s="9">
        <f>VLOOKUP('CODE A BARRE'!B1581,'COMPTAGE 2'!B:K,9,FALSE)</f>
        <v>0</v>
      </c>
      <c r="K838" s="18">
        <f>VLOOKUP('CODE A BARRE'!B1581,'COMPTAGE 2'!B:K,10,FALSE)</f>
        <v>0</v>
      </c>
      <c r="L838" s="10" t="e">
        <f>VLOOKUP(B838,'COMPTAGE 3'!B:M,11,FALSE)</f>
        <v>#N/A</v>
      </c>
      <c r="M838" s="20" t="e">
        <f>VLOOKUP(B838,'COMPTAGE 3'!B:M,12,FALSE)</f>
        <v>#N/A</v>
      </c>
    </row>
    <row r="839" spans="2:13" ht="20.100000000000001" customHeight="1" x14ac:dyDescent="0.25">
      <c r="B839" s="30" t="s">
        <v>2417</v>
      </c>
      <c r="C839" s="16" t="str">
        <f>IFERROR(VLOOKUP(B839,'BASE INCADEA'!A:D,2,FALSE),"Non référencé")</f>
        <v>043704</v>
      </c>
      <c r="D839" s="16" t="str">
        <f>IFERROR(VLOOKUP(C839,'BASE INCADEA'!B:E,2,FALSE),"Non référencé")</f>
        <v>4</v>
      </c>
      <c r="E839" s="31" t="s">
        <v>222</v>
      </c>
      <c r="F839" s="31">
        <v>8</v>
      </c>
      <c r="G839" s="14" t="str">
        <f>IF(F839*1=D839*1,"Quantité OK",IF(D839*1&lt;F839*1,"Ecart positif","Ecart négatif")&amp;" "&amp;IF(C839*1=E839*1,"","- Article déclassé"))</f>
        <v xml:space="preserve">Ecart positif </v>
      </c>
      <c r="I839" s="18">
        <f>VLOOKUP('CODE A BARRE'!B1876,'COMPTAGE 2'!B:K,8,FALSE)</f>
        <v>0</v>
      </c>
      <c r="J839" s="9">
        <f>VLOOKUP('CODE A BARRE'!B1876,'COMPTAGE 2'!B:K,9,FALSE)</f>
        <v>0</v>
      </c>
      <c r="K839" s="18">
        <f>VLOOKUP('CODE A BARRE'!B1876,'COMPTAGE 2'!B:K,10,FALSE)</f>
        <v>0</v>
      </c>
      <c r="L839" s="10" t="e">
        <f>VLOOKUP(B839,'COMPTAGE 3'!B:M,11,FALSE)</f>
        <v>#N/A</v>
      </c>
      <c r="M839" s="20" t="e">
        <f>VLOOKUP(B839,'COMPTAGE 3'!B:M,12,FALSE)</f>
        <v>#N/A</v>
      </c>
    </row>
    <row r="840" spans="2:13" ht="20.100000000000001" customHeight="1" x14ac:dyDescent="0.25">
      <c r="B840" s="30" t="s">
        <v>6159</v>
      </c>
      <c r="C840" s="16" t="str">
        <f>IFERROR(VLOOKUP(B840,'BASE INCADEA'!A:D,2,FALSE),"Non référencé")</f>
        <v>Non référencé</v>
      </c>
      <c r="D840" s="16" t="str">
        <f>IFERROR(VLOOKUP(C840,'BASE INCADEA'!B:E,2,FALSE),"Non référencé")</f>
        <v>Non référencé</v>
      </c>
      <c r="E840" s="31" t="s">
        <v>450</v>
      </c>
      <c r="F840" s="31">
        <v>1</v>
      </c>
      <c r="G840" s="14" t="e">
        <f>IF(F840*1=D840*1,"Quantité OK",IF(D840*1&lt;F840*1,"Ecart positif","Ecart négatif")&amp;" "&amp;IF(C840*1=E840*1,"","- Article déclassé"))</f>
        <v>#VALUE!</v>
      </c>
      <c r="I840" s="18" t="str">
        <f>VLOOKUP('CODE A BARRE'!B633,'COMPTAGE 2'!B:K,8,FALSE)</f>
        <v/>
      </c>
      <c r="J840" s="9">
        <f>VLOOKUP('CODE A BARRE'!B633,'COMPTAGE 2'!B:K,9,FALSE)</f>
        <v>0</v>
      </c>
      <c r="K840" s="18" t="e">
        <f>VLOOKUP('CODE A BARRE'!B633,'COMPTAGE 2'!B:K,10,FALSE)</f>
        <v>#VALUE!</v>
      </c>
      <c r="L840" s="10" t="e">
        <f>VLOOKUP(B840,'COMPTAGE 3'!B:M,11,FALSE)</f>
        <v>#N/A</v>
      </c>
      <c r="M840" s="20" t="e">
        <f>VLOOKUP(B840,'COMPTAGE 3'!B:M,12,FALSE)</f>
        <v>#N/A</v>
      </c>
    </row>
    <row r="841" spans="2:13" ht="20.100000000000001" customHeight="1" x14ac:dyDescent="0.25">
      <c r="B841" s="30" t="s">
        <v>2419</v>
      </c>
      <c r="C841" s="16" t="str">
        <f>IFERROR(VLOOKUP(B841,'BASE INCADEA'!A:D,2,FALSE),"Non référencé")</f>
        <v>040606</v>
      </c>
      <c r="D841" s="16" t="str">
        <f>IFERROR(VLOOKUP(C841,'BASE INCADEA'!B:E,2,FALSE),"Non référencé")</f>
        <v>1</v>
      </c>
      <c r="E841" s="31" t="s">
        <v>1281</v>
      </c>
      <c r="F841" s="31">
        <v>1</v>
      </c>
      <c r="G841" s="14" t="str">
        <f>IF(F841*1=D841*1,"Quantité OK",IF(D841*1&lt;F841*1,"Ecart positif","Ecart négatif")&amp;" "&amp;IF(C841*1=E841*1,"","- Article déclassé"))</f>
        <v>Quantité OK</v>
      </c>
      <c r="I841" s="18">
        <f>VLOOKUP('CODE A BARRE'!B1690,'COMPTAGE 2'!B:K,8,FALSE)</f>
        <v>0</v>
      </c>
      <c r="J841" s="9">
        <f>VLOOKUP('CODE A BARRE'!B1690,'COMPTAGE 2'!B:K,9,FALSE)</f>
        <v>0</v>
      </c>
      <c r="K841" s="18">
        <f>VLOOKUP('CODE A BARRE'!B1690,'COMPTAGE 2'!B:K,10,FALSE)</f>
        <v>0</v>
      </c>
      <c r="L841" s="10" t="e">
        <f>VLOOKUP(B841,'COMPTAGE 3'!B:M,11,FALSE)</f>
        <v>#N/A</v>
      </c>
      <c r="M841" s="20" t="e">
        <f>VLOOKUP(B841,'COMPTAGE 3'!B:M,12,FALSE)</f>
        <v>#N/A</v>
      </c>
    </row>
    <row r="842" spans="2:13" ht="20.100000000000001" customHeight="1" x14ac:dyDescent="0.25">
      <c r="B842" s="30" t="s">
        <v>2420</v>
      </c>
      <c r="C842" s="16" t="str">
        <f>IFERROR(VLOOKUP(B842,'BASE INCADEA'!A:D,2,FALSE),"Non référencé")</f>
        <v>020404</v>
      </c>
      <c r="D842" s="16" t="str">
        <f>IFERROR(VLOOKUP(C842,'BASE INCADEA'!B:E,2,FALSE),"Non référencé")</f>
        <v>3</v>
      </c>
      <c r="E842" s="31" t="s">
        <v>450</v>
      </c>
      <c r="F842" s="31">
        <v>41</v>
      </c>
      <c r="G842" s="14" t="str">
        <f>IF(F842*1=D842*1,"Quantité OK",IF(D842*1&lt;F842*1,"Ecart positif","Ecart négatif")&amp;" "&amp;IF(C842*1=E842*1,"","- Article déclassé"))</f>
        <v xml:space="preserve">Ecart positif </v>
      </c>
      <c r="I842" s="18" t="str">
        <f>VLOOKUP('CODE A BARRE'!B626,'COMPTAGE 2'!B:K,8,FALSE)</f>
        <v/>
      </c>
      <c r="J842" s="9">
        <f>VLOOKUP('CODE A BARRE'!B626,'COMPTAGE 2'!B:K,9,FALSE)</f>
        <v>0</v>
      </c>
      <c r="K842" s="18" t="e">
        <f>VLOOKUP('CODE A BARRE'!B626,'COMPTAGE 2'!B:K,10,FALSE)</f>
        <v>#VALUE!</v>
      </c>
      <c r="L842" s="10" t="e">
        <f>VLOOKUP(B842,'COMPTAGE 3'!B:M,11,FALSE)</f>
        <v>#N/A</v>
      </c>
      <c r="M842" s="20" t="e">
        <f>VLOOKUP(B842,'COMPTAGE 3'!B:M,12,FALSE)</f>
        <v>#N/A</v>
      </c>
    </row>
    <row r="843" spans="2:13" ht="20.100000000000001" customHeight="1" x14ac:dyDescent="0.25">
      <c r="B843" s="30" t="s">
        <v>2421</v>
      </c>
      <c r="C843" s="16" t="str">
        <f>IFERROR(VLOOKUP(B843,'BASE INCADEA'!A:D,2,FALSE),"Non référencé")</f>
        <v>900603</v>
      </c>
      <c r="D843" s="16" t="str">
        <f>IFERROR(VLOOKUP(C843,'BASE INCADEA'!B:E,2,FALSE),"Non référencé")</f>
        <v>2</v>
      </c>
      <c r="E843" s="31" t="s">
        <v>2422</v>
      </c>
      <c r="F843" s="31">
        <v>2</v>
      </c>
      <c r="G843" s="14" t="str">
        <f>IF(F843*1=D843*1,"Quantité OK",IF(D843*1&lt;F843*1,"Ecart positif","Ecart négatif")&amp;" "&amp;IF(C843*1=E843*1,"","- Article déclassé"))</f>
        <v>Quantité OK</v>
      </c>
      <c r="I843" s="18">
        <f>VLOOKUP('CODE A BARRE'!B2233,'COMPTAGE 2'!B:K,8,FALSE)</f>
        <v>0</v>
      </c>
      <c r="J843" s="9">
        <f>VLOOKUP('CODE A BARRE'!B2233,'COMPTAGE 2'!B:K,9,FALSE)</f>
        <v>0</v>
      </c>
      <c r="K843" s="18">
        <f>VLOOKUP('CODE A BARRE'!B2233,'COMPTAGE 2'!B:K,10,FALSE)</f>
        <v>0</v>
      </c>
      <c r="L843" s="10" t="e">
        <f>VLOOKUP(B843,'COMPTAGE 3'!B:M,11,FALSE)</f>
        <v>#N/A</v>
      </c>
      <c r="M843" s="20" t="e">
        <f>VLOOKUP(B843,'COMPTAGE 3'!B:M,12,FALSE)</f>
        <v>#N/A</v>
      </c>
    </row>
    <row r="844" spans="2:13" ht="20.100000000000001" customHeight="1" x14ac:dyDescent="0.25">
      <c r="B844" s="30" t="s">
        <v>2424</v>
      </c>
      <c r="C844" s="16" t="str">
        <f>IFERROR(VLOOKUP(B844,'BASE INCADEA'!A:D,2,FALSE),"Non référencé")</f>
        <v>901003</v>
      </c>
      <c r="D844" s="16" t="str">
        <f>IFERROR(VLOOKUP(C844,'BASE INCADEA'!B:E,2,FALSE),"Non référencé")</f>
        <v>2</v>
      </c>
      <c r="E844" s="31" t="s">
        <v>3778</v>
      </c>
      <c r="F844" s="31">
        <v>1</v>
      </c>
      <c r="G844" s="14" t="str">
        <f>IF(F844*1=D844*1,"Quantité OK",IF(D844*1&lt;F844*1,"Ecart positif","Ecart négatif")&amp;" "&amp;IF(C844*1=E844*1,"","- Article déclassé"))</f>
        <v>Ecart négatif - Article déclassé</v>
      </c>
      <c r="I844" s="18">
        <f>VLOOKUP('CODE A BARRE'!B2308,'COMPTAGE 2'!B:K,8,FALSE)</f>
        <v>0</v>
      </c>
      <c r="J844" s="9">
        <f>VLOOKUP('CODE A BARRE'!B2308,'COMPTAGE 2'!B:K,9,FALSE)</f>
        <v>0</v>
      </c>
      <c r="K844" s="18">
        <f>VLOOKUP('CODE A BARRE'!B2308,'COMPTAGE 2'!B:K,10,FALSE)</f>
        <v>0</v>
      </c>
      <c r="L844" s="10" t="e">
        <f>VLOOKUP(B844,'COMPTAGE 3'!B:M,11,FALSE)</f>
        <v>#N/A</v>
      </c>
      <c r="M844" s="20" t="e">
        <f>VLOOKUP(B844,'COMPTAGE 3'!B:M,12,FALSE)</f>
        <v>#N/A</v>
      </c>
    </row>
    <row r="845" spans="2:13" ht="20.100000000000001" customHeight="1" x14ac:dyDescent="0.25">
      <c r="B845" s="30" t="s">
        <v>2424</v>
      </c>
      <c r="C845" s="16" t="str">
        <f>IFERROR(VLOOKUP(B845,'BASE INCADEA'!A:D,2,FALSE),"Non référencé")</f>
        <v>901003</v>
      </c>
      <c r="D845" s="16" t="str">
        <f>IFERROR(VLOOKUP(C845,'BASE INCADEA'!B:E,2,FALSE),"Non référencé")</f>
        <v>2</v>
      </c>
      <c r="E845" s="31" t="s">
        <v>2244</v>
      </c>
      <c r="F845" s="31">
        <v>1</v>
      </c>
      <c r="G845" s="14" t="str">
        <f>IF(F845*1=D845*1,"Quantité OK",IF(D845*1&lt;F845*1,"Ecart positif","Ecart négatif")&amp;" "&amp;IF(C845*1=E845*1,"","- Article déclassé"))</f>
        <v>Ecart négatif - Article déclassé</v>
      </c>
      <c r="I845" s="18">
        <f>VLOOKUP('CODE A BARRE'!B2327,'COMPTAGE 2'!B:K,8,FALSE)</f>
        <v>0</v>
      </c>
      <c r="J845" s="9">
        <f>VLOOKUP('CODE A BARRE'!B2327,'COMPTAGE 2'!B:K,9,FALSE)</f>
        <v>0</v>
      </c>
      <c r="K845" s="18">
        <f>VLOOKUP('CODE A BARRE'!B2327,'COMPTAGE 2'!B:K,10,FALSE)</f>
        <v>0</v>
      </c>
      <c r="L845" s="10" t="e">
        <f>VLOOKUP(B845,'COMPTAGE 3'!B:M,11,FALSE)</f>
        <v>#N/A</v>
      </c>
      <c r="M845" s="20" t="e">
        <f>VLOOKUP(B845,'COMPTAGE 3'!B:M,12,FALSE)</f>
        <v>#N/A</v>
      </c>
    </row>
    <row r="846" spans="2:13" ht="20.100000000000001" customHeight="1" x14ac:dyDescent="0.25">
      <c r="B846" s="30" t="s">
        <v>2427</v>
      </c>
      <c r="C846" s="16" t="str">
        <f>IFERROR(VLOOKUP(B846,'BASE INCADEA'!A:D,2,FALSE),"Non référencé")</f>
        <v>900504</v>
      </c>
      <c r="D846" s="16" t="str">
        <f>IFERROR(VLOOKUP(C846,'BASE INCADEA'!B:E,2,FALSE),"Non référencé")</f>
        <v>3</v>
      </c>
      <c r="E846" s="31" t="s">
        <v>2436</v>
      </c>
      <c r="F846" s="31">
        <v>1</v>
      </c>
      <c r="G846" s="14" t="str">
        <f>IF(F846*1=D846*1,"Quantité OK",IF(D846*1&lt;F846*1,"Ecart positif","Ecart négatif")&amp;" "&amp;IF(C846*1=E846*1,"","- Article déclassé"))</f>
        <v>Ecart négatif - Article déclassé</v>
      </c>
      <c r="I846" s="18">
        <f>VLOOKUP('CODE A BARRE'!B2214,'COMPTAGE 2'!B:K,8,FALSE)</f>
        <v>0</v>
      </c>
      <c r="J846" s="9">
        <f>VLOOKUP('CODE A BARRE'!B2214,'COMPTAGE 2'!B:K,9,FALSE)</f>
        <v>0</v>
      </c>
      <c r="K846" s="18">
        <f>VLOOKUP('CODE A BARRE'!B2214,'COMPTAGE 2'!B:K,10,FALSE)</f>
        <v>0</v>
      </c>
      <c r="L846" s="10" t="e">
        <f>VLOOKUP(B846,'COMPTAGE 3'!B:M,11,FALSE)</f>
        <v>#N/A</v>
      </c>
      <c r="M846" s="20" t="e">
        <f>VLOOKUP(B846,'COMPTAGE 3'!B:M,12,FALSE)</f>
        <v>#N/A</v>
      </c>
    </row>
    <row r="847" spans="2:13" ht="20.100000000000001" customHeight="1" x14ac:dyDescent="0.25">
      <c r="B847" s="30" t="s">
        <v>2427</v>
      </c>
      <c r="C847" s="16" t="str">
        <f>IFERROR(VLOOKUP(B847,'BASE INCADEA'!A:D,2,FALSE),"Non référencé")</f>
        <v>900504</v>
      </c>
      <c r="D847" s="16" t="str">
        <f>IFERROR(VLOOKUP(C847,'BASE INCADEA'!B:E,2,FALSE),"Non référencé")</f>
        <v>3</v>
      </c>
      <c r="E847" s="31" t="s">
        <v>2428</v>
      </c>
      <c r="F847" s="31">
        <v>3</v>
      </c>
      <c r="G847" s="14" t="str">
        <f>IF(F847*1=D847*1,"Quantité OK",IF(D847*1&lt;F847*1,"Ecart positif","Ecart négatif")&amp;" "&amp;IF(C847*1=E847*1,"","- Article déclassé"))</f>
        <v>Quantité OK</v>
      </c>
      <c r="I847" s="18">
        <f>VLOOKUP('CODE A BARRE'!B2223,'COMPTAGE 2'!B:K,8,FALSE)</f>
        <v>0</v>
      </c>
      <c r="J847" s="9">
        <f>VLOOKUP('CODE A BARRE'!B2223,'COMPTAGE 2'!B:K,9,FALSE)</f>
        <v>0</v>
      </c>
      <c r="K847" s="18">
        <f>VLOOKUP('CODE A BARRE'!B2223,'COMPTAGE 2'!B:K,10,FALSE)</f>
        <v>0</v>
      </c>
      <c r="L847" s="10" t="e">
        <f>VLOOKUP(B847,'COMPTAGE 3'!B:M,11,FALSE)</f>
        <v>#N/A</v>
      </c>
      <c r="M847" s="20" t="e">
        <f>VLOOKUP(B847,'COMPTAGE 3'!B:M,12,FALSE)</f>
        <v>#N/A</v>
      </c>
    </row>
    <row r="848" spans="2:13" ht="20.100000000000001" customHeight="1" x14ac:dyDescent="0.25">
      <c r="B848" s="30" t="s">
        <v>2429</v>
      </c>
      <c r="C848" s="16" t="str">
        <f>IFERROR(VLOOKUP(B848,'BASE INCADEA'!A:D,2,FALSE),"Non référencé")</f>
        <v>900702</v>
      </c>
      <c r="D848" s="16" t="str">
        <f>IFERROR(VLOOKUP(C848,'BASE INCADEA'!B:E,2,FALSE),"Non référencé")</f>
        <v>1</v>
      </c>
      <c r="E848" s="31" t="s">
        <v>2705</v>
      </c>
      <c r="F848" s="31">
        <v>1</v>
      </c>
      <c r="G848" s="14" t="str">
        <f>IF(F848*1=D848*1,"Quantité OK",IF(D848*1&lt;F848*1,"Ecart positif","Ecart négatif")&amp;" "&amp;IF(C848*1=E848*1,"","- Article déclassé"))</f>
        <v>Quantité OK</v>
      </c>
      <c r="I848" s="18">
        <f>VLOOKUP('CODE A BARRE'!B2267,'COMPTAGE 2'!B:K,8,FALSE)</f>
        <v>0</v>
      </c>
      <c r="J848" s="9">
        <f>VLOOKUP('CODE A BARRE'!B2267,'COMPTAGE 2'!B:K,9,FALSE)</f>
        <v>0</v>
      </c>
      <c r="K848" s="18">
        <f>VLOOKUP('CODE A BARRE'!B2267,'COMPTAGE 2'!B:K,10,FALSE)</f>
        <v>0</v>
      </c>
      <c r="L848" s="10" t="e">
        <f>VLOOKUP(B848,'COMPTAGE 3'!B:M,11,FALSE)</f>
        <v>#N/A</v>
      </c>
      <c r="M848" s="20" t="e">
        <f>VLOOKUP(B848,'COMPTAGE 3'!B:M,12,FALSE)</f>
        <v>#N/A</v>
      </c>
    </row>
    <row r="849" spans="2:13" ht="20.100000000000001" customHeight="1" x14ac:dyDescent="0.25">
      <c r="B849" s="30" t="s">
        <v>2432</v>
      </c>
      <c r="C849" s="16" t="str">
        <f>IFERROR(VLOOKUP(B849,'BASE INCADEA'!A:D,2,FALSE),"Non référencé")</f>
        <v>901003</v>
      </c>
      <c r="D849" s="16" t="str">
        <f>IFERROR(VLOOKUP(C849,'BASE INCADEA'!B:E,2,FALSE),"Non référencé")</f>
        <v>2</v>
      </c>
      <c r="E849" s="31" t="s">
        <v>2425</v>
      </c>
      <c r="F849" s="31">
        <v>2</v>
      </c>
      <c r="G849" s="14" t="str">
        <f>IF(F849*1=D849*1,"Quantité OK",IF(D849*1&lt;F849*1,"Ecart positif","Ecart négatif")&amp;" "&amp;IF(C849*1=E849*1,"","- Article déclassé"))</f>
        <v>Quantité OK</v>
      </c>
      <c r="I849" s="18">
        <f>VLOOKUP('CODE A BARRE'!B2322,'COMPTAGE 2'!B:K,8,FALSE)</f>
        <v>0</v>
      </c>
      <c r="J849" s="9">
        <f>VLOOKUP('CODE A BARRE'!B2322,'COMPTAGE 2'!B:K,9,FALSE)</f>
        <v>0</v>
      </c>
      <c r="K849" s="18">
        <f>VLOOKUP('CODE A BARRE'!B2322,'COMPTAGE 2'!B:K,10,FALSE)</f>
        <v>0</v>
      </c>
      <c r="L849" s="10" t="e">
        <f>VLOOKUP(B849,'COMPTAGE 3'!B:M,11,FALSE)</f>
        <v>#N/A</v>
      </c>
      <c r="M849" s="20" t="e">
        <f>VLOOKUP(B849,'COMPTAGE 3'!B:M,12,FALSE)</f>
        <v>#N/A</v>
      </c>
    </row>
    <row r="850" spans="2:13" ht="20.100000000000001" customHeight="1" x14ac:dyDescent="0.25">
      <c r="B850" s="30" t="s">
        <v>2432</v>
      </c>
      <c r="C850" s="16" t="str">
        <f>IFERROR(VLOOKUP(B850,'BASE INCADEA'!A:D,2,FALSE),"Non référencé")</f>
        <v>901003</v>
      </c>
      <c r="D850" s="16" t="str">
        <f>IFERROR(VLOOKUP(C850,'BASE INCADEA'!B:E,2,FALSE),"Non référencé")</f>
        <v>2</v>
      </c>
      <c r="E850" s="31" t="s">
        <v>2422</v>
      </c>
      <c r="F850" s="31">
        <v>1</v>
      </c>
      <c r="G850" s="14" t="str">
        <f>IF(F850*1=D850*1,"Quantité OK",IF(D850*1&lt;F850*1,"Ecart positif","Ecart négatif")&amp;" "&amp;IF(C850*1=E850*1,"","- Article déclassé"))</f>
        <v>Ecart négatif - Article déclassé</v>
      </c>
      <c r="I850" s="18">
        <f>VLOOKUP('CODE A BARRE'!B2234,'COMPTAGE 2'!B:K,8,FALSE)</f>
        <v>0</v>
      </c>
      <c r="J850" s="9">
        <f>VLOOKUP('CODE A BARRE'!B2234,'COMPTAGE 2'!B:K,9,FALSE)</f>
        <v>0</v>
      </c>
      <c r="K850" s="18">
        <f>VLOOKUP('CODE A BARRE'!B2234,'COMPTAGE 2'!B:K,10,FALSE)</f>
        <v>0</v>
      </c>
      <c r="L850" s="10" t="e">
        <f>VLOOKUP(B850,'COMPTAGE 3'!B:M,11,FALSE)</f>
        <v>#N/A</v>
      </c>
      <c r="M850" s="20" t="e">
        <f>VLOOKUP(B850,'COMPTAGE 3'!B:M,12,FALSE)</f>
        <v>#N/A</v>
      </c>
    </row>
    <row r="851" spans="2:13" ht="20.100000000000001" customHeight="1" x14ac:dyDescent="0.25">
      <c r="B851" s="30" t="s">
        <v>2433</v>
      </c>
      <c r="C851" s="16" t="str">
        <f>IFERROR(VLOOKUP(B851,'BASE INCADEA'!A:D,2,FALSE),"Non référencé")</f>
        <v>901004</v>
      </c>
      <c r="D851" s="16" t="str">
        <f>IFERROR(VLOOKUP(C851,'BASE INCADEA'!B:E,2,FALSE),"Non référencé")</f>
        <v>1</v>
      </c>
      <c r="E851" s="31" t="s">
        <v>2244</v>
      </c>
      <c r="F851" s="31">
        <v>4</v>
      </c>
      <c r="G851" s="14" t="str">
        <f>IF(F851*1=D851*1,"Quantité OK",IF(D851*1&lt;F851*1,"Ecart positif","Ecart négatif")&amp;" "&amp;IF(C851*1=E851*1,"","- Article déclassé"))</f>
        <v xml:space="preserve">Ecart positif </v>
      </c>
      <c r="I851" s="18">
        <f>VLOOKUP('CODE A BARRE'!B2329,'COMPTAGE 2'!B:K,8,FALSE)</f>
        <v>0</v>
      </c>
      <c r="J851" s="9">
        <f>VLOOKUP('CODE A BARRE'!B2329,'COMPTAGE 2'!B:K,9,FALSE)</f>
        <v>0</v>
      </c>
      <c r="K851" s="18">
        <f>VLOOKUP('CODE A BARRE'!B2329,'COMPTAGE 2'!B:K,10,FALSE)</f>
        <v>0</v>
      </c>
      <c r="L851" s="10" t="e">
        <f>VLOOKUP(B851,'COMPTAGE 3'!B:M,11,FALSE)</f>
        <v>#N/A</v>
      </c>
      <c r="M851" s="20" t="e">
        <f>VLOOKUP(B851,'COMPTAGE 3'!B:M,12,FALSE)</f>
        <v>#N/A</v>
      </c>
    </row>
    <row r="852" spans="2:13" ht="20.100000000000001" customHeight="1" x14ac:dyDescent="0.25">
      <c r="B852" s="30" t="s">
        <v>2433</v>
      </c>
      <c r="C852" s="16" t="str">
        <f>IFERROR(VLOOKUP(B852,'BASE INCADEA'!A:D,2,FALSE),"Non référencé")</f>
        <v>901004</v>
      </c>
      <c r="D852" s="16" t="str">
        <f>IFERROR(VLOOKUP(C852,'BASE INCADEA'!B:E,2,FALSE),"Non référencé")</f>
        <v>1</v>
      </c>
      <c r="E852" s="31" t="s">
        <v>2912</v>
      </c>
      <c r="F852" s="31">
        <v>1</v>
      </c>
      <c r="G852" s="14" t="str">
        <f>IF(F852*1=D852*1,"Quantité OK",IF(D852*1&lt;F852*1,"Ecart positif","Ecart négatif")&amp;" "&amp;IF(C852*1=E852*1,"","- Article déclassé"))</f>
        <v>Quantité OK</v>
      </c>
      <c r="I852" s="18">
        <f>VLOOKUP('CODE A BARRE'!B2335,'COMPTAGE 2'!B:K,8,FALSE)</f>
        <v>0</v>
      </c>
      <c r="J852" s="9">
        <f>VLOOKUP('CODE A BARRE'!B2335,'COMPTAGE 2'!B:K,9,FALSE)</f>
        <v>0</v>
      </c>
      <c r="K852" s="18">
        <f>VLOOKUP('CODE A BARRE'!B2335,'COMPTAGE 2'!B:K,10,FALSE)</f>
        <v>0</v>
      </c>
      <c r="L852" s="10" t="e">
        <f>VLOOKUP(B852,'COMPTAGE 3'!B:M,11,FALSE)</f>
        <v>#N/A</v>
      </c>
      <c r="M852" s="20" t="e">
        <f>VLOOKUP(B852,'COMPTAGE 3'!B:M,12,FALSE)</f>
        <v>#N/A</v>
      </c>
    </row>
    <row r="853" spans="2:13" ht="20.100000000000001" customHeight="1" x14ac:dyDescent="0.25">
      <c r="B853" s="30" t="s">
        <v>2435</v>
      </c>
      <c r="C853" s="16" t="str">
        <f>IFERROR(VLOOKUP(B853,'BASE INCADEA'!A:D,2,FALSE),"Non référencé")</f>
        <v>900503</v>
      </c>
      <c r="D853" s="16" t="str">
        <f>IFERROR(VLOOKUP(C853,'BASE INCADEA'!B:E,2,FALSE),"Non référencé")</f>
        <v>3</v>
      </c>
      <c r="E853" s="31" t="s">
        <v>2145</v>
      </c>
      <c r="F853" s="31">
        <v>1</v>
      </c>
      <c r="G853" s="14" t="str">
        <f>IF(F853*1=D853*1,"Quantité OK",IF(D853*1&lt;F853*1,"Ecart positif","Ecart négatif")&amp;" "&amp;IF(C853*1=E853*1,"","- Article déclassé"))</f>
        <v>Ecart négatif - Article déclassé</v>
      </c>
      <c r="I853" s="18">
        <f>VLOOKUP('CODE A BARRE'!B2183,'COMPTAGE 2'!B:K,8,FALSE)</f>
        <v>0</v>
      </c>
      <c r="J853" s="9">
        <f>VLOOKUP('CODE A BARRE'!B2183,'COMPTAGE 2'!B:K,9,FALSE)</f>
        <v>0</v>
      </c>
      <c r="K853" s="18">
        <f>VLOOKUP('CODE A BARRE'!B2183,'COMPTAGE 2'!B:K,10,FALSE)</f>
        <v>0</v>
      </c>
      <c r="L853" s="10" t="e">
        <f>VLOOKUP(B853,'COMPTAGE 3'!B:M,11,FALSE)</f>
        <v>#N/A</v>
      </c>
      <c r="M853" s="20" t="e">
        <f>VLOOKUP(B853,'COMPTAGE 3'!B:M,12,FALSE)</f>
        <v>#N/A</v>
      </c>
    </row>
    <row r="854" spans="2:13" ht="20.100000000000001" customHeight="1" x14ac:dyDescent="0.25">
      <c r="B854" s="30" t="s">
        <v>2435</v>
      </c>
      <c r="C854" s="16" t="str">
        <f>IFERROR(VLOOKUP(B854,'BASE INCADEA'!A:D,2,FALSE),"Non référencé")</f>
        <v>900503</v>
      </c>
      <c r="D854" s="16" t="str">
        <f>IFERROR(VLOOKUP(C854,'BASE INCADEA'!B:E,2,FALSE),"Non référencé")</f>
        <v>3</v>
      </c>
      <c r="E854" s="31" t="s">
        <v>2247</v>
      </c>
      <c r="F854" s="31">
        <v>2</v>
      </c>
      <c r="G854" s="14" t="str">
        <f>IF(F854*1=D854*1,"Quantité OK",IF(D854*1&lt;F854*1,"Ecart positif","Ecart négatif")&amp;" "&amp;IF(C854*1=E854*1,"","- Article déclassé"))</f>
        <v>Ecart négatif - Article déclassé</v>
      </c>
      <c r="I854" s="18">
        <f>VLOOKUP('CODE A BARRE'!B2200,'COMPTAGE 2'!B:K,8,FALSE)</f>
        <v>0</v>
      </c>
      <c r="J854" s="9">
        <f>VLOOKUP('CODE A BARRE'!B2200,'COMPTAGE 2'!B:K,9,FALSE)</f>
        <v>0</v>
      </c>
      <c r="K854" s="18">
        <f>VLOOKUP('CODE A BARRE'!B2200,'COMPTAGE 2'!B:K,10,FALSE)</f>
        <v>0</v>
      </c>
      <c r="L854" s="10" t="e">
        <f>VLOOKUP(B854,'COMPTAGE 3'!B:M,11,FALSE)</f>
        <v>#N/A</v>
      </c>
      <c r="M854" s="20" t="e">
        <f>VLOOKUP(B854,'COMPTAGE 3'!B:M,12,FALSE)</f>
        <v>#N/A</v>
      </c>
    </row>
    <row r="855" spans="2:13" ht="20.100000000000001" customHeight="1" x14ac:dyDescent="0.25">
      <c r="B855" s="30" t="s">
        <v>2438</v>
      </c>
      <c r="C855" s="16" t="str">
        <f>IFERROR(VLOOKUP(B855,'BASE INCADEA'!A:D,2,FALSE),"Non référencé")</f>
        <v>900901</v>
      </c>
      <c r="D855" s="16" t="str">
        <f>IFERROR(VLOOKUP(C855,'BASE INCADEA'!B:E,2,FALSE),"Non référencé")</f>
        <v>5</v>
      </c>
      <c r="E855" s="31" t="s">
        <v>2439</v>
      </c>
      <c r="F855" s="31">
        <v>6</v>
      </c>
      <c r="G855" s="14" t="str">
        <f>IF(F855*1=D855*1,"Quantité OK",IF(D855*1&lt;F855*1,"Ecart positif","Ecart négatif")&amp;" "&amp;IF(C855*1=E855*1,"","- Article déclassé"))</f>
        <v xml:space="preserve">Ecart positif </v>
      </c>
      <c r="I855" s="18">
        <f>VLOOKUP('CODE A BARRE'!B2295,'COMPTAGE 2'!B:K,8,FALSE)</f>
        <v>0</v>
      </c>
      <c r="J855" s="9">
        <f>VLOOKUP('CODE A BARRE'!B2295,'COMPTAGE 2'!B:K,9,FALSE)</f>
        <v>0</v>
      </c>
      <c r="K855" s="18">
        <f>VLOOKUP('CODE A BARRE'!B2295,'COMPTAGE 2'!B:K,10,FALSE)</f>
        <v>0</v>
      </c>
      <c r="L855" s="10" t="e">
        <f>VLOOKUP(B855,'COMPTAGE 3'!B:M,11,FALSE)</f>
        <v>#N/A</v>
      </c>
      <c r="M855" s="20" t="e">
        <f>VLOOKUP(B855,'COMPTAGE 3'!B:M,12,FALSE)</f>
        <v>#N/A</v>
      </c>
    </row>
    <row r="856" spans="2:13" ht="20.100000000000001" customHeight="1" x14ac:dyDescent="0.25">
      <c r="B856" s="30" t="s">
        <v>2442</v>
      </c>
      <c r="C856" s="16" t="str">
        <f>IFERROR(VLOOKUP(B856,'BASE INCADEA'!A:D,2,FALSE),"Non référencé")</f>
        <v>900402</v>
      </c>
      <c r="D856" s="16" t="str">
        <f>IFERROR(VLOOKUP(C856,'BASE INCADEA'!B:E,2,FALSE),"Non référencé")</f>
        <v>4</v>
      </c>
      <c r="E856" s="31" t="s">
        <v>2443</v>
      </c>
      <c r="F856" s="31">
        <v>3</v>
      </c>
      <c r="G856" s="14" t="str">
        <f>IF(F856*1=D856*1,"Quantité OK",IF(D856*1&lt;F856*1,"Ecart positif","Ecart négatif")&amp;" "&amp;IF(C856*1=E856*1,"","- Article déclassé"))</f>
        <v xml:space="preserve">Ecart négatif </v>
      </c>
      <c r="I856" s="18">
        <f>VLOOKUP('CODE A BARRE'!B2173,'COMPTAGE 2'!B:K,8,FALSE)</f>
        <v>0</v>
      </c>
      <c r="J856" s="9">
        <f>VLOOKUP('CODE A BARRE'!B2173,'COMPTAGE 2'!B:K,9,FALSE)</f>
        <v>0</v>
      </c>
      <c r="K856" s="18">
        <f>VLOOKUP('CODE A BARRE'!B2173,'COMPTAGE 2'!B:K,10,FALSE)</f>
        <v>0</v>
      </c>
      <c r="L856" s="10" t="e">
        <f>VLOOKUP(B856,'COMPTAGE 3'!B:M,11,FALSE)</f>
        <v>#N/A</v>
      </c>
      <c r="M856" s="20" t="e">
        <f>VLOOKUP(B856,'COMPTAGE 3'!B:M,12,FALSE)</f>
        <v>#N/A</v>
      </c>
    </row>
    <row r="857" spans="2:13" ht="20.100000000000001" customHeight="1" x14ac:dyDescent="0.25">
      <c r="B857" s="30" t="s">
        <v>2453</v>
      </c>
      <c r="C857" s="16" t="str">
        <f>IFERROR(VLOOKUP(B857,'BASE INCADEA'!A:D,2,FALSE),"Non référencé")</f>
        <v>024104</v>
      </c>
      <c r="D857" s="16" t="str">
        <f>IFERROR(VLOOKUP(C857,'BASE INCADEA'!B:E,2,FALSE),"Non référencé")</f>
        <v>6</v>
      </c>
      <c r="E857" s="31" t="s">
        <v>2454</v>
      </c>
      <c r="F857" s="31">
        <v>6</v>
      </c>
      <c r="G857" s="14" t="str">
        <f>IF(F857*1=D857*1,"Quantité OK",IF(D857*1&lt;F857*1,"Ecart positif","Ecart négatif")&amp;" "&amp;IF(C857*1=E857*1,"","- Article déclassé"))</f>
        <v>Quantité OK</v>
      </c>
      <c r="I857" s="18">
        <f>VLOOKUP('CODE A BARRE'!B839,'COMPTAGE 2'!B:K,8,FALSE)</f>
        <v>0</v>
      </c>
      <c r="J857" s="9">
        <f>VLOOKUP('CODE A BARRE'!B839,'COMPTAGE 2'!B:K,9,FALSE)</f>
        <v>0</v>
      </c>
      <c r="K857" s="18">
        <f>VLOOKUP('CODE A BARRE'!B839,'COMPTAGE 2'!B:K,10,FALSE)</f>
        <v>0</v>
      </c>
      <c r="L857" s="10" t="e">
        <f>VLOOKUP(B857,'COMPTAGE 3'!B:M,11,FALSE)</f>
        <v>#N/A</v>
      </c>
      <c r="M857" s="20" t="e">
        <f>VLOOKUP(B857,'COMPTAGE 3'!B:M,12,FALSE)</f>
        <v>#N/A</v>
      </c>
    </row>
    <row r="858" spans="2:13" ht="20.100000000000001" customHeight="1" x14ac:dyDescent="0.25">
      <c r="B858" s="30" t="s">
        <v>2456</v>
      </c>
      <c r="C858" s="16" t="str">
        <f>IFERROR(VLOOKUP(B858,'BASE INCADEA'!A:D,2,FALSE),"Non référencé")</f>
        <v>020605</v>
      </c>
      <c r="D858" s="16" t="str">
        <f>IFERROR(VLOOKUP(C858,'BASE INCADEA'!B:E,2,FALSE),"Non référencé")</f>
        <v>2</v>
      </c>
      <c r="E858" s="31" t="s">
        <v>700</v>
      </c>
      <c r="F858" s="31">
        <v>282</v>
      </c>
      <c r="G858" s="14" t="str">
        <f>IF(F858*1=D858*1,"Quantité OK",IF(D858*1&lt;F858*1,"Ecart positif","Ecart négatif")&amp;" "&amp;IF(C858*1=E858*1,"","- Article déclassé"))</f>
        <v xml:space="preserve">Ecart positif </v>
      </c>
      <c r="I858" s="18">
        <f>VLOOKUP('CODE A BARRE'!B666,'COMPTAGE 2'!B:K,8,FALSE)</f>
        <v>0</v>
      </c>
      <c r="J858" s="9">
        <f>VLOOKUP('CODE A BARRE'!B666,'COMPTAGE 2'!B:K,9,FALSE)</f>
        <v>0</v>
      </c>
      <c r="K858" s="18">
        <f>VLOOKUP('CODE A BARRE'!B666,'COMPTAGE 2'!B:K,10,FALSE)</f>
        <v>0</v>
      </c>
      <c r="L858" s="10" t="e">
        <f>VLOOKUP(B858,'COMPTAGE 3'!B:M,11,FALSE)</f>
        <v>#N/A</v>
      </c>
      <c r="M858" s="20" t="e">
        <f>VLOOKUP(B858,'COMPTAGE 3'!B:M,12,FALSE)</f>
        <v>#N/A</v>
      </c>
    </row>
    <row r="859" spans="2:13" ht="20.100000000000001" customHeight="1" x14ac:dyDescent="0.25">
      <c r="B859" s="30" t="s">
        <v>2459</v>
      </c>
      <c r="C859" s="16" t="str">
        <f>IFERROR(VLOOKUP(B859,'BASE INCADEA'!A:D,2,FALSE),"Non référencé")</f>
        <v>016004</v>
      </c>
      <c r="D859" s="16" t="str">
        <f>IFERROR(VLOOKUP(C859,'BASE INCADEA'!B:E,2,FALSE),"Non référencé")</f>
        <v>1</v>
      </c>
      <c r="E859" s="31" t="s">
        <v>828</v>
      </c>
      <c r="F859" s="31">
        <v>2</v>
      </c>
      <c r="G859" s="14" t="str">
        <f>IF(F859*1=D859*1,"Quantité OK",IF(D859*1&lt;F859*1,"Ecart positif","Ecart négatif")&amp;" "&amp;IF(C859*1=E859*1,"","- Article déclassé"))</f>
        <v xml:space="preserve">Ecart positif </v>
      </c>
      <c r="I859" s="18" t="str">
        <f>VLOOKUP('CODE A BARRE'!B467,'COMPTAGE 2'!B:K,8,FALSE)</f>
        <v/>
      </c>
      <c r="J859" s="9">
        <f>VLOOKUP('CODE A BARRE'!B467,'COMPTAGE 2'!B:K,9,FALSE)</f>
        <v>0</v>
      </c>
      <c r="K859" s="18" t="e">
        <f>VLOOKUP('CODE A BARRE'!B467,'COMPTAGE 2'!B:K,10,FALSE)</f>
        <v>#VALUE!</v>
      </c>
      <c r="L859" s="10" t="e">
        <f>VLOOKUP(B859,'COMPTAGE 3'!B:M,11,FALSE)</f>
        <v>#N/A</v>
      </c>
      <c r="M859" s="20" t="e">
        <f>VLOOKUP(B859,'COMPTAGE 3'!B:M,12,FALSE)</f>
        <v>#N/A</v>
      </c>
    </row>
    <row r="860" spans="2:13" ht="20.100000000000001" customHeight="1" x14ac:dyDescent="0.25">
      <c r="B860" s="30" t="s">
        <v>2461</v>
      </c>
      <c r="C860" s="16" t="str">
        <f>IFERROR(VLOOKUP(B860,'BASE INCADEA'!A:D,2,FALSE),"Non référencé")</f>
        <v>024906</v>
      </c>
      <c r="D860" s="16" t="str">
        <f>IFERROR(VLOOKUP(C860,'BASE INCADEA'!B:E,2,FALSE),"Non référencé")</f>
        <v>1</v>
      </c>
      <c r="E860" s="31" t="s">
        <v>2117</v>
      </c>
      <c r="F860" s="31">
        <v>2</v>
      </c>
      <c r="G860" s="14" t="str">
        <f>IF(F860*1=D860*1,"Quantité OK",IF(D860*1&lt;F860*1,"Ecart positif","Ecart négatif")&amp;" "&amp;IF(C860*1=E860*1,"","- Article déclassé"))</f>
        <v xml:space="preserve">Ecart positif </v>
      </c>
      <c r="I860" s="18">
        <f>VLOOKUP('CODE A BARRE'!B953,'COMPTAGE 2'!B:K,8,FALSE)</f>
        <v>0</v>
      </c>
      <c r="J860" s="9">
        <f>VLOOKUP('CODE A BARRE'!B953,'COMPTAGE 2'!B:K,9,FALSE)</f>
        <v>0</v>
      </c>
      <c r="K860" s="18">
        <f>VLOOKUP('CODE A BARRE'!B953,'COMPTAGE 2'!B:K,10,FALSE)</f>
        <v>0</v>
      </c>
      <c r="L860" s="10" t="e">
        <f>VLOOKUP(B860,'COMPTAGE 3'!B:M,11,FALSE)</f>
        <v>#N/A</v>
      </c>
      <c r="M860" s="20" t="e">
        <f>VLOOKUP(B860,'COMPTAGE 3'!B:M,12,FALSE)</f>
        <v>#N/A</v>
      </c>
    </row>
    <row r="861" spans="2:13" ht="20.100000000000001" customHeight="1" x14ac:dyDescent="0.25">
      <c r="B861" s="30" t="s">
        <v>2463</v>
      </c>
      <c r="C861" s="16" t="str">
        <f>IFERROR(VLOOKUP(B861,'BASE INCADEA'!A:D,2,FALSE),"Non référencé")</f>
        <v>024905</v>
      </c>
      <c r="D861" s="16" t="str">
        <f>IFERROR(VLOOKUP(C861,'BASE INCADEA'!B:E,2,FALSE),"Non référencé")</f>
        <v>2</v>
      </c>
      <c r="E861" s="31" t="s">
        <v>2860</v>
      </c>
      <c r="F861" s="31">
        <v>1</v>
      </c>
      <c r="G861" s="14" t="str">
        <f>IF(F861*1=D861*1,"Quantité OK",IF(D861*1&lt;F861*1,"Ecart positif","Ecart négatif")&amp;" "&amp;IF(C861*1=E861*1,"","- Article déclassé"))</f>
        <v>Ecart négatif - Article déclassé</v>
      </c>
      <c r="I861" s="18">
        <f>VLOOKUP('CODE A BARRE'!B941,'COMPTAGE 2'!B:K,8,FALSE)</f>
        <v>0</v>
      </c>
      <c r="J861" s="9">
        <f>VLOOKUP('CODE A BARRE'!B941,'COMPTAGE 2'!B:K,9,FALSE)</f>
        <v>0</v>
      </c>
      <c r="K861" s="18">
        <f>VLOOKUP('CODE A BARRE'!B941,'COMPTAGE 2'!B:K,10,FALSE)</f>
        <v>0</v>
      </c>
      <c r="L861" s="10" t="e">
        <f>VLOOKUP(B861,'COMPTAGE 3'!B:M,11,FALSE)</f>
        <v>#N/A</v>
      </c>
      <c r="M861" s="20" t="e">
        <f>VLOOKUP(B861,'COMPTAGE 3'!B:M,12,FALSE)</f>
        <v>#N/A</v>
      </c>
    </row>
    <row r="862" spans="2:13" ht="20.100000000000001" customHeight="1" x14ac:dyDescent="0.25">
      <c r="B862" s="30" t="s">
        <v>2463</v>
      </c>
      <c r="C862" s="16" t="str">
        <f>IFERROR(VLOOKUP(B862,'BASE INCADEA'!A:D,2,FALSE),"Non référencé")</f>
        <v>024905</v>
      </c>
      <c r="D862" s="16" t="str">
        <f>IFERROR(VLOOKUP(C862,'BASE INCADEA'!B:E,2,FALSE),"Non référencé")</f>
        <v>2</v>
      </c>
      <c r="E862" s="31" t="s">
        <v>2464</v>
      </c>
      <c r="F862" s="31">
        <v>2</v>
      </c>
      <c r="G862" s="14" t="str">
        <f>IF(F862*1=D862*1,"Quantité OK",IF(D862*1&lt;F862*1,"Ecart positif","Ecart négatif")&amp;" "&amp;IF(C862*1=E862*1,"","- Article déclassé"))</f>
        <v>Quantité OK</v>
      </c>
      <c r="I862" s="18">
        <f>VLOOKUP('CODE A BARRE'!B948,'COMPTAGE 2'!B:K,8,FALSE)</f>
        <v>0</v>
      </c>
      <c r="J862" s="9">
        <f>VLOOKUP('CODE A BARRE'!B948,'COMPTAGE 2'!B:K,9,FALSE)</f>
        <v>0</v>
      </c>
      <c r="K862" s="18">
        <f>VLOOKUP('CODE A BARRE'!B948,'COMPTAGE 2'!B:K,10,FALSE)</f>
        <v>0</v>
      </c>
      <c r="L862" s="10" t="e">
        <f>VLOOKUP(B862,'COMPTAGE 3'!B:M,11,FALSE)</f>
        <v>#N/A</v>
      </c>
      <c r="M862" s="20" t="e">
        <f>VLOOKUP(B862,'COMPTAGE 3'!B:M,12,FALSE)</f>
        <v>#N/A</v>
      </c>
    </row>
    <row r="863" spans="2:13" ht="20.100000000000001" customHeight="1" x14ac:dyDescent="0.25">
      <c r="B863" s="30" t="s">
        <v>2466</v>
      </c>
      <c r="C863" s="16" t="str">
        <f>IFERROR(VLOOKUP(B863,'BASE INCADEA'!A:D,2,FALSE),"Non référencé")</f>
        <v>020204</v>
      </c>
      <c r="D863" s="16" t="str">
        <f>IFERROR(VLOOKUP(C863,'BASE INCADEA'!B:E,2,FALSE),"Non référencé")</f>
        <v>2</v>
      </c>
      <c r="E863" s="31" t="s">
        <v>235</v>
      </c>
      <c r="F863" s="31">
        <v>8</v>
      </c>
      <c r="G863" s="14" t="str">
        <f>IF(F863*1=D863*1,"Quantité OK",IF(D863*1&lt;F863*1,"Ecart positif","Ecart négatif")&amp;" "&amp;IF(C863*1=E863*1,"","- Article déclassé"))</f>
        <v>Ecart positif - Article déclassé</v>
      </c>
      <c r="I863" s="18" t="str">
        <f>VLOOKUP('CODE A BARRE'!B588,'COMPTAGE 2'!B:K,8,FALSE)</f>
        <v/>
      </c>
      <c r="J863" s="9">
        <f>VLOOKUP('CODE A BARRE'!B588,'COMPTAGE 2'!B:K,9,FALSE)</f>
        <v>0</v>
      </c>
      <c r="K863" s="18" t="e">
        <f>VLOOKUP('CODE A BARRE'!B588,'COMPTAGE 2'!B:K,10,FALSE)</f>
        <v>#VALUE!</v>
      </c>
      <c r="L863" s="10" t="e">
        <f>VLOOKUP(B863,'COMPTAGE 3'!B:M,11,FALSE)</f>
        <v>#N/A</v>
      </c>
      <c r="M863" s="20" t="e">
        <f>VLOOKUP(B863,'COMPTAGE 3'!B:M,12,FALSE)</f>
        <v>#N/A</v>
      </c>
    </row>
    <row r="864" spans="2:13" ht="20.100000000000001" customHeight="1" x14ac:dyDescent="0.25">
      <c r="B864" s="30" t="s">
        <v>2468</v>
      </c>
      <c r="C864" s="16" t="str">
        <f>IFERROR(VLOOKUP(B864,'BASE INCADEA'!A:D,2,FALSE),"Non référencé")</f>
        <v>041003</v>
      </c>
      <c r="D864" s="16" t="str">
        <f>IFERROR(VLOOKUP(C864,'BASE INCADEA'!B:E,2,FALSE),"Non référencé")</f>
        <v>2</v>
      </c>
      <c r="E864" s="31" t="s">
        <v>2469</v>
      </c>
      <c r="F864" s="31">
        <v>2</v>
      </c>
      <c r="G864" s="14" t="str">
        <f>IF(F864*1=D864*1,"Quantité OK",IF(D864*1&lt;F864*1,"Ecart positif","Ecart négatif")&amp;" "&amp;IF(C864*1=E864*1,"","- Article déclassé"))</f>
        <v>Quantité OK</v>
      </c>
      <c r="I864" s="18">
        <f>VLOOKUP('CODE A BARRE'!B1746,'COMPTAGE 2'!B:K,8,FALSE)</f>
        <v>0</v>
      </c>
      <c r="J864" s="9">
        <f>VLOOKUP('CODE A BARRE'!B1746,'COMPTAGE 2'!B:K,9,FALSE)</f>
        <v>0</v>
      </c>
      <c r="K864" s="18">
        <f>VLOOKUP('CODE A BARRE'!B1746,'COMPTAGE 2'!B:K,10,FALSE)</f>
        <v>0</v>
      </c>
      <c r="L864" s="10" t="e">
        <f>VLOOKUP(B864,'COMPTAGE 3'!B:M,11,FALSE)</f>
        <v>#N/A</v>
      </c>
      <c r="M864" s="20" t="e">
        <f>VLOOKUP(B864,'COMPTAGE 3'!B:M,12,FALSE)</f>
        <v>#N/A</v>
      </c>
    </row>
    <row r="865" spans="2:13" ht="20.100000000000001" customHeight="1" x14ac:dyDescent="0.25">
      <c r="B865" s="30" t="s">
        <v>2471</v>
      </c>
      <c r="C865" s="16" t="str">
        <f>IFERROR(VLOOKUP(B865,'BASE INCADEA'!A:D,2,FALSE),"Non référencé")</f>
        <v>031203</v>
      </c>
      <c r="D865" s="16" t="str">
        <f>IFERROR(VLOOKUP(C865,'BASE INCADEA'!B:E,2,FALSE),"Non référencé")</f>
        <v>5</v>
      </c>
      <c r="E865" s="31" t="s">
        <v>1114</v>
      </c>
      <c r="F865" s="31">
        <v>7</v>
      </c>
      <c r="G865" s="14" t="str">
        <f>IF(F865*1=D865*1,"Quantité OK",IF(D865*1&lt;F865*1,"Ecart positif","Ecart négatif")&amp;" "&amp;IF(C865*1=E865*1,"","- Article déclassé"))</f>
        <v xml:space="preserve">Ecart positif </v>
      </c>
      <c r="I865" s="18">
        <f>VLOOKUP('CODE A BARRE'!B1319,'COMPTAGE 2'!B:K,8,FALSE)</f>
        <v>0</v>
      </c>
      <c r="J865" s="9">
        <f>VLOOKUP('CODE A BARRE'!B1319,'COMPTAGE 2'!B:K,9,FALSE)</f>
        <v>0</v>
      </c>
      <c r="K865" s="18">
        <f>VLOOKUP('CODE A BARRE'!B1319,'COMPTAGE 2'!B:K,10,FALSE)</f>
        <v>0</v>
      </c>
      <c r="L865" s="10" t="e">
        <f>VLOOKUP(B865,'COMPTAGE 3'!B:M,11,FALSE)</f>
        <v>#N/A</v>
      </c>
      <c r="M865" s="20" t="e">
        <f>VLOOKUP(B865,'COMPTAGE 3'!B:M,12,FALSE)</f>
        <v>#N/A</v>
      </c>
    </row>
    <row r="866" spans="2:13" ht="20.100000000000001" customHeight="1" x14ac:dyDescent="0.25">
      <c r="B866" s="30" t="s">
        <v>2473</v>
      </c>
      <c r="C866" s="16" t="str">
        <f>IFERROR(VLOOKUP(B866,'BASE INCADEA'!A:D,2,FALSE),"Non référencé")</f>
        <v>030603</v>
      </c>
      <c r="D866" s="16" t="str">
        <f>IFERROR(VLOOKUP(C866,'BASE INCADEA'!B:E,2,FALSE),"Non référencé")</f>
        <v>1</v>
      </c>
      <c r="E866" s="31" t="s">
        <v>2304</v>
      </c>
      <c r="F866" s="31">
        <v>1</v>
      </c>
      <c r="G866" s="14" t="str">
        <f>IF(F866*1=D866*1,"Quantité OK",IF(D866*1&lt;F866*1,"Ecart positif","Ecart négatif")&amp;" "&amp;IF(C866*1=E866*1,"","- Article déclassé"))</f>
        <v>Quantité OK</v>
      </c>
      <c r="I866" s="18">
        <f>VLOOKUP('CODE A BARRE'!B1204,'COMPTAGE 2'!B:K,8,FALSE)</f>
        <v>0</v>
      </c>
      <c r="J866" s="9">
        <f>VLOOKUP('CODE A BARRE'!B1204,'COMPTAGE 2'!B:K,9,FALSE)</f>
        <v>0</v>
      </c>
      <c r="K866" s="18">
        <f>VLOOKUP('CODE A BARRE'!B1204,'COMPTAGE 2'!B:K,10,FALSE)</f>
        <v>0</v>
      </c>
      <c r="L866" s="10" t="e">
        <f>VLOOKUP(B866,'COMPTAGE 3'!B:M,11,FALSE)</f>
        <v>#N/A</v>
      </c>
      <c r="M866" s="20" t="e">
        <f>VLOOKUP(B866,'COMPTAGE 3'!B:M,12,FALSE)</f>
        <v>#N/A</v>
      </c>
    </row>
    <row r="867" spans="2:13" ht="20.100000000000001" customHeight="1" x14ac:dyDescent="0.25">
      <c r="B867" s="30" t="s">
        <v>2475</v>
      </c>
      <c r="C867" s="16" t="str">
        <f>IFERROR(VLOOKUP(B867,'BASE INCADEA'!A:D,2,FALSE),"Non référencé")</f>
        <v>031002</v>
      </c>
      <c r="D867" s="16" t="str">
        <f>IFERROR(VLOOKUP(C867,'BASE INCADEA'!B:E,2,FALSE),"Non référencé")</f>
        <v>2</v>
      </c>
      <c r="E867" s="31" t="s">
        <v>1391</v>
      </c>
      <c r="F867" s="31">
        <v>5</v>
      </c>
      <c r="G867" s="14" t="str">
        <f>IF(F867*1=D867*1,"Quantité OK",IF(D867*1&lt;F867*1,"Ecart positif","Ecart négatif")&amp;" "&amp;IF(C867*1=E867*1,"","- Article déclassé"))</f>
        <v xml:space="preserve">Ecart positif </v>
      </c>
      <c r="I867" s="18">
        <f>VLOOKUP('CODE A BARRE'!B1278,'COMPTAGE 2'!B:K,8,FALSE)</f>
        <v>0</v>
      </c>
      <c r="J867" s="9">
        <f>VLOOKUP('CODE A BARRE'!B1278,'COMPTAGE 2'!B:K,9,FALSE)</f>
        <v>0</v>
      </c>
      <c r="K867" s="18">
        <f>VLOOKUP('CODE A BARRE'!B1278,'COMPTAGE 2'!B:K,10,FALSE)</f>
        <v>0</v>
      </c>
      <c r="L867" s="10" t="e">
        <f>VLOOKUP(B867,'COMPTAGE 3'!B:M,11,FALSE)</f>
        <v>#N/A</v>
      </c>
      <c r="M867" s="20" t="e">
        <f>VLOOKUP(B867,'COMPTAGE 3'!B:M,12,FALSE)</f>
        <v>#N/A</v>
      </c>
    </row>
    <row r="868" spans="2:13" ht="20.100000000000001" customHeight="1" x14ac:dyDescent="0.25">
      <c r="B868" s="30" t="s">
        <v>2477</v>
      </c>
      <c r="C868" s="16" t="str">
        <f>IFERROR(VLOOKUP(B868,'BASE INCADEA'!A:D,2,FALSE),"Non référencé")</f>
        <v>041206</v>
      </c>
      <c r="D868" s="16" t="str">
        <f>IFERROR(VLOOKUP(C868,'BASE INCADEA'!B:E,2,FALSE),"Non référencé")</f>
        <v>10</v>
      </c>
      <c r="E868" s="31" t="s">
        <v>1471</v>
      </c>
      <c r="F868" s="31">
        <v>1</v>
      </c>
      <c r="G868" s="14" t="str">
        <f>IF(F868*1=D868*1,"Quantité OK",IF(D868*1&lt;F868*1,"Ecart positif","Ecart négatif")&amp;" "&amp;IF(C868*1=E868*1,"","- Article déclassé"))</f>
        <v xml:space="preserve">Ecart négatif </v>
      </c>
      <c r="I868" s="18">
        <f>VLOOKUP('CODE A BARRE'!B1811,'COMPTAGE 2'!B:K,8,FALSE)</f>
        <v>0</v>
      </c>
      <c r="J868" s="9">
        <f>VLOOKUP('CODE A BARRE'!B1811,'COMPTAGE 2'!B:K,9,FALSE)</f>
        <v>0</v>
      </c>
      <c r="K868" s="18">
        <f>VLOOKUP('CODE A BARRE'!B1811,'COMPTAGE 2'!B:K,10,FALSE)</f>
        <v>0</v>
      </c>
      <c r="L868" s="10" t="e">
        <f>VLOOKUP(B868,'COMPTAGE 3'!B:M,11,FALSE)</f>
        <v>#N/A</v>
      </c>
      <c r="M868" s="20" t="e">
        <f>VLOOKUP(B868,'COMPTAGE 3'!B:M,12,FALSE)</f>
        <v>#N/A</v>
      </c>
    </row>
    <row r="869" spans="2:13" ht="20.100000000000001" customHeight="1" x14ac:dyDescent="0.25">
      <c r="B869" s="30" t="s">
        <v>2482</v>
      </c>
      <c r="C869" s="16" t="str">
        <f>IFERROR(VLOOKUP(B869,'BASE INCADEA'!A:D,2,FALSE),"Non référencé")</f>
        <v>041403</v>
      </c>
      <c r="D869" s="16" t="str">
        <f>IFERROR(VLOOKUP(C869,'BASE INCADEA'!B:E,2,FALSE),"Non référencé")</f>
        <v>2</v>
      </c>
      <c r="E869" s="31" t="s">
        <v>1297</v>
      </c>
      <c r="F869" s="31">
        <v>3</v>
      </c>
      <c r="G869" s="14" t="str">
        <f>IF(F869*1=D869*1,"Quantité OK",IF(D869*1&lt;F869*1,"Ecart positif","Ecart négatif")&amp;" "&amp;IF(C869*1=E869*1,"","- Article déclassé"))</f>
        <v xml:space="preserve">Ecart positif </v>
      </c>
      <c r="I869" s="18">
        <f>VLOOKUP('CODE A BARRE'!B1829,'COMPTAGE 2'!B:K,8,FALSE)</f>
        <v>0</v>
      </c>
      <c r="J869" s="9">
        <f>VLOOKUP('CODE A BARRE'!B1829,'COMPTAGE 2'!B:K,9,FALSE)</f>
        <v>0</v>
      </c>
      <c r="K869" s="18">
        <f>VLOOKUP('CODE A BARRE'!B1829,'COMPTAGE 2'!B:K,10,FALSE)</f>
        <v>0</v>
      </c>
      <c r="L869" s="10" t="e">
        <f>VLOOKUP(B869,'COMPTAGE 3'!B:M,11,FALSE)</f>
        <v>#N/A</v>
      </c>
      <c r="M869" s="20" t="e">
        <f>VLOOKUP(B869,'COMPTAGE 3'!B:M,12,FALSE)</f>
        <v>#N/A</v>
      </c>
    </row>
    <row r="870" spans="2:13" ht="20.100000000000001" customHeight="1" x14ac:dyDescent="0.25">
      <c r="B870" s="30" t="s">
        <v>2484</v>
      </c>
      <c r="C870" s="16" t="str">
        <f>IFERROR(VLOOKUP(B870,'BASE INCADEA'!A:D,2,FALSE),"Non référencé")</f>
        <v>031005</v>
      </c>
      <c r="D870" s="16" t="str">
        <f>IFERROR(VLOOKUP(C870,'BASE INCADEA'!B:E,2,FALSE),"Non référencé")</f>
        <v>30</v>
      </c>
      <c r="E870" s="31" t="s">
        <v>400</v>
      </c>
      <c r="F870" s="31">
        <v>15</v>
      </c>
      <c r="G870" s="14" t="str">
        <f>IF(F870*1=D870*1,"Quantité OK",IF(D870*1&lt;F870*1,"Ecart positif","Ecart négatif")&amp;" "&amp;IF(C870*1=E870*1,"","- Article déclassé"))</f>
        <v xml:space="preserve">Ecart négatif </v>
      </c>
      <c r="I870" s="18">
        <f>VLOOKUP('CODE A BARRE'!B1299,'COMPTAGE 2'!B:K,8,FALSE)</f>
        <v>0</v>
      </c>
      <c r="J870" s="9">
        <f>VLOOKUP('CODE A BARRE'!B1299,'COMPTAGE 2'!B:K,9,FALSE)</f>
        <v>0</v>
      </c>
      <c r="K870" s="18">
        <f>VLOOKUP('CODE A BARRE'!B1299,'COMPTAGE 2'!B:K,10,FALSE)</f>
        <v>0</v>
      </c>
      <c r="L870" s="10" t="e">
        <f>VLOOKUP(B870,'COMPTAGE 3'!B:M,11,FALSE)</f>
        <v>#N/A</v>
      </c>
      <c r="M870" s="20" t="e">
        <f>VLOOKUP(B870,'COMPTAGE 3'!B:M,12,FALSE)</f>
        <v>#N/A</v>
      </c>
    </row>
    <row r="871" spans="2:13" ht="20.100000000000001" customHeight="1" x14ac:dyDescent="0.25">
      <c r="B871" s="30" t="s">
        <v>2486</v>
      </c>
      <c r="C871" s="16" t="str">
        <f>IFERROR(VLOOKUP(B871,'BASE INCADEA'!A:D,2,FALSE),"Non référencé")</f>
        <v>040804</v>
      </c>
      <c r="D871" s="16" t="str">
        <f>IFERROR(VLOOKUP(C871,'BASE INCADEA'!B:E,2,FALSE),"Non référencé")</f>
        <v>2</v>
      </c>
      <c r="E871" s="31" t="s">
        <v>316</v>
      </c>
      <c r="F871" s="31">
        <v>23</v>
      </c>
      <c r="G871" s="14" t="str">
        <f>IF(F871*1=D871*1,"Quantité OK",IF(D871*1&lt;F871*1,"Ecart positif","Ecart négatif")&amp;" "&amp;IF(C871*1=E871*1,"","- Article déclassé"))</f>
        <v xml:space="preserve">Ecart positif </v>
      </c>
      <c r="I871" s="18">
        <f>VLOOKUP('CODE A BARRE'!B1707,'COMPTAGE 2'!B:K,8,FALSE)</f>
        <v>0</v>
      </c>
      <c r="J871" s="9">
        <f>VLOOKUP('CODE A BARRE'!B1707,'COMPTAGE 2'!B:K,9,FALSE)</f>
        <v>0</v>
      </c>
      <c r="K871" s="18">
        <f>VLOOKUP('CODE A BARRE'!B1707,'COMPTAGE 2'!B:K,10,FALSE)</f>
        <v>0</v>
      </c>
      <c r="L871" s="10" t="e">
        <f>VLOOKUP(B871,'COMPTAGE 3'!B:M,11,FALSE)</f>
        <v>#N/A</v>
      </c>
      <c r="M871" s="20" t="e">
        <f>VLOOKUP(B871,'COMPTAGE 3'!B:M,12,FALSE)</f>
        <v>#N/A</v>
      </c>
    </row>
    <row r="872" spans="2:13" ht="20.100000000000001" customHeight="1" x14ac:dyDescent="0.25">
      <c r="B872" s="30" t="s">
        <v>2488</v>
      </c>
      <c r="C872" s="16" t="str">
        <f>IFERROR(VLOOKUP(B872,'BASE INCADEA'!A:D,2,FALSE),"Non référencé")</f>
        <v>041404</v>
      </c>
      <c r="D872" s="16" t="str">
        <f>IFERROR(VLOOKUP(C872,'BASE INCADEA'!B:E,2,FALSE),"Non référencé")</f>
        <v>80</v>
      </c>
      <c r="E872" s="31" t="s">
        <v>1501</v>
      </c>
      <c r="F872" s="31">
        <v>3</v>
      </c>
      <c r="G872" s="14" t="str">
        <f>IF(F872*1=D872*1,"Quantité OK",IF(D872*1&lt;F872*1,"Ecart positif","Ecart négatif")&amp;" "&amp;IF(C872*1=E872*1,"","- Article déclassé"))</f>
        <v xml:space="preserve">Ecart négatif </v>
      </c>
      <c r="I872" s="18">
        <f>VLOOKUP('CODE A BARRE'!B1843,'COMPTAGE 2'!B:K,8,FALSE)</f>
        <v>0</v>
      </c>
      <c r="J872" s="9">
        <f>VLOOKUP('CODE A BARRE'!B1843,'COMPTAGE 2'!B:K,9,FALSE)</f>
        <v>0</v>
      </c>
      <c r="K872" s="18">
        <f>VLOOKUP('CODE A BARRE'!B1843,'COMPTAGE 2'!B:K,10,FALSE)</f>
        <v>0</v>
      </c>
      <c r="L872" s="10" t="e">
        <f>VLOOKUP(B872,'COMPTAGE 3'!B:M,11,FALSE)</f>
        <v>#N/A</v>
      </c>
      <c r="M872" s="20" t="e">
        <f>VLOOKUP(B872,'COMPTAGE 3'!B:M,12,FALSE)</f>
        <v>#N/A</v>
      </c>
    </row>
    <row r="873" spans="2:13" ht="20.100000000000001" customHeight="1" x14ac:dyDescent="0.25">
      <c r="B873" s="30" t="s">
        <v>2490</v>
      </c>
      <c r="C873" s="16" t="str">
        <f>IFERROR(VLOOKUP(B873,'BASE INCADEA'!A:D,2,FALSE),"Non référencé")</f>
        <v>044305</v>
      </c>
      <c r="D873" s="16" t="str">
        <f>IFERROR(VLOOKUP(C873,'BASE INCADEA'!B:E,2,FALSE),"Non référencé")</f>
        <v>1</v>
      </c>
      <c r="E873" s="31" t="s">
        <v>2491</v>
      </c>
      <c r="F873" s="31">
        <v>1</v>
      </c>
      <c r="G873" s="14" t="str">
        <f>IF(F873*1=D873*1,"Quantité OK",IF(D873*1&lt;F873*1,"Ecart positif","Ecart négatif")&amp;" "&amp;IF(C873*1=E873*1,"","- Article déclassé"))</f>
        <v>Quantité OK</v>
      </c>
      <c r="I873" s="18">
        <f>VLOOKUP('CODE A BARRE'!B1973,'COMPTAGE 2'!B:K,8,FALSE)</f>
        <v>0</v>
      </c>
      <c r="J873" s="9">
        <f>VLOOKUP('CODE A BARRE'!B1973,'COMPTAGE 2'!B:K,9,FALSE)</f>
        <v>0</v>
      </c>
      <c r="K873" s="18">
        <f>VLOOKUP('CODE A BARRE'!B1973,'COMPTAGE 2'!B:K,10,FALSE)</f>
        <v>0</v>
      </c>
      <c r="L873" s="10" t="e">
        <f>VLOOKUP(B873,'COMPTAGE 3'!B:M,11,FALSE)</f>
        <v>#N/A</v>
      </c>
      <c r="M873" s="20" t="e">
        <f>VLOOKUP(B873,'COMPTAGE 3'!B:M,12,FALSE)</f>
        <v>#N/A</v>
      </c>
    </row>
    <row r="874" spans="2:13" ht="20.100000000000001" customHeight="1" x14ac:dyDescent="0.25">
      <c r="B874" s="30" t="s">
        <v>2493</v>
      </c>
      <c r="C874" s="16" t="str">
        <f>IFERROR(VLOOKUP(B874,'BASE INCADEA'!A:D,2,FALSE),"Non référencé")</f>
        <v>043704</v>
      </c>
      <c r="D874" s="16" t="str">
        <f>IFERROR(VLOOKUP(C874,'BASE INCADEA'!B:E,2,FALSE),"Non référencé")</f>
        <v>4</v>
      </c>
      <c r="E874" s="31" t="s">
        <v>222</v>
      </c>
      <c r="F874" s="31">
        <v>4</v>
      </c>
      <c r="G874" s="14" t="str">
        <f>IF(F874*1=D874*1,"Quantité OK",IF(D874*1&lt;F874*1,"Ecart positif","Ecart négatif")&amp;" "&amp;IF(C874*1=E874*1,"","- Article déclassé"))</f>
        <v>Quantité OK</v>
      </c>
      <c r="I874" s="18">
        <f>VLOOKUP('CODE A BARRE'!B1868,'COMPTAGE 2'!B:K,8,FALSE)</f>
        <v>0</v>
      </c>
      <c r="J874" s="9">
        <f>VLOOKUP('CODE A BARRE'!B1868,'COMPTAGE 2'!B:K,9,FALSE)</f>
        <v>0</v>
      </c>
      <c r="K874" s="18">
        <f>VLOOKUP('CODE A BARRE'!B1868,'COMPTAGE 2'!B:K,10,FALSE)</f>
        <v>0</v>
      </c>
      <c r="L874" s="10" t="e">
        <f>VLOOKUP(B874,'COMPTAGE 3'!B:M,11,FALSE)</f>
        <v>#N/A</v>
      </c>
      <c r="M874" s="20" t="e">
        <f>VLOOKUP(B874,'COMPTAGE 3'!B:M,12,FALSE)</f>
        <v>#N/A</v>
      </c>
    </row>
    <row r="875" spans="2:13" ht="20.100000000000001" customHeight="1" x14ac:dyDescent="0.25">
      <c r="B875" s="30" t="s">
        <v>2502</v>
      </c>
      <c r="C875" s="16" t="str">
        <f>IFERROR(VLOOKUP(B875,'BASE INCADEA'!A:D,2,FALSE),"Non référencé")</f>
        <v>040401</v>
      </c>
      <c r="D875" s="16" t="str">
        <f>IFERROR(VLOOKUP(C875,'BASE INCADEA'!B:E,2,FALSE),"Non référencé")</f>
        <v>2</v>
      </c>
      <c r="E875" s="31" t="s">
        <v>671</v>
      </c>
      <c r="F875" s="31">
        <v>3</v>
      </c>
      <c r="G875" s="14" t="str">
        <f>IF(F875*1=D875*1,"Quantité OK",IF(D875*1&lt;F875*1,"Ecart positif","Ecart négatif")&amp;" "&amp;IF(C875*1=E875*1,"","- Article déclassé"))</f>
        <v xml:space="preserve">Ecart positif </v>
      </c>
      <c r="I875" s="18">
        <f>VLOOKUP('CODE A BARRE'!B1606,'COMPTAGE 2'!B:K,8,FALSE)</f>
        <v>0</v>
      </c>
      <c r="J875" s="9">
        <f>VLOOKUP('CODE A BARRE'!B1606,'COMPTAGE 2'!B:K,9,FALSE)</f>
        <v>0</v>
      </c>
      <c r="K875" s="18">
        <f>VLOOKUP('CODE A BARRE'!B1606,'COMPTAGE 2'!B:K,10,FALSE)</f>
        <v>0</v>
      </c>
      <c r="L875" s="10" t="e">
        <f>VLOOKUP(B875,'COMPTAGE 3'!B:M,11,FALSE)</f>
        <v>#N/A</v>
      </c>
      <c r="M875" s="20" t="e">
        <f>VLOOKUP(B875,'COMPTAGE 3'!B:M,12,FALSE)</f>
        <v>#N/A</v>
      </c>
    </row>
    <row r="876" spans="2:13" ht="20.100000000000001" customHeight="1" x14ac:dyDescent="0.25">
      <c r="B876" s="30" t="s">
        <v>2504</v>
      </c>
      <c r="C876" s="16" t="str">
        <f>IFERROR(VLOOKUP(B876,'BASE INCADEA'!A:D,2,FALSE),"Non référencé")</f>
        <v>044502</v>
      </c>
      <c r="D876" s="16" t="str">
        <f>IFERROR(VLOOKUP(C876,'BASE INCADEA'!B:E,2,FALSE),"Non référencé")</f>
        <v>4</v>
      </c>
      <c r="E876" s="31" t="s">
        <v>2505</v>
      </c>
      <c r="F876" s="31">
        <v>4</v>
      </c>
      <c r="G876" s="14" t="str">
        <f>IF(F876*1=D876*1,"Quantité OK",IF(D876*1&lt;F876*1,"Ecart positif","Ecart négatif")&amp;" "&amp;IF(C876*1=E876*1,"","- Article déclassé"))</f>
        <v>Quantité OK</v>
      </c>
      <c r="I876" s="18">
        <f>VLOOKUP('CODE A BARRE'!B1983,'COMPTAGE 2'!B:K,8,FALSE)</f>
        <v>0</v>
      </c>
      <c r="J876" s="9">
        <f>VLOOKUP('CODE A BARRE'!B1983,'COMPTAGE 2'!B:K,9,FALSE)</f>
        <v>0</v>
      </c>
      <c r="K876" s="18">
        <f>VLOOKUP('CODE A BARRE'!B1983,'COMPTAGE 2'!B:K,10,FALSE)</f>
        <v>0</v>
      </c>
      <c r="L876" s="10" t="e">
        <f>VLOOKUP(B876,'COMPTAGE 3'!B:M,11,FALSE)</f>
        <v>#N/A</v>
      </c>
      <c r="M876" s="20" t="e">
        <f>VLOOKUP(B876,'COMPTAGE 3'!B:M,12,FALSE)</f>
        <v>#N/A</v>
      </c>
    </row>
    <row r="877" spans="2:13" ht="20.100000000000001" customHeight="1" x14ac:dyDescent="0.25">
      <c r="B877" s="30" t="s">
        <v>2507</v>
      </c>
      <c r="C877" s="16" t="str">
        <f>IFERROR(VLOOKUP(B877,'BASE INCADEA'!A:D,2,FALSE),"Non référencé")</f>
        <v>044303</v>
      </c>
      <c r="D877" s="16" t="str">
        <f>IFERROR(VLOOKUP(C877,'BASE INCADEA'!B:E,2,FALSE),"Non référencé")</f>
        <v>15</v>
      </c>
      <c r="E877" s="31" t="s">
        <v>404</v>
      </c>
      <c r="F877" s="31">
        <v>1</v>
      </c>
      <c r="G877" s="14" t="str">
        <f>IF(F877*1=D877*1,"Quantité OK",IF(D877*1&lt;F877*1,"Ecart positif","Ecart négatif")&amp;" "&amp;IF(C877*1=E877*1,"","- Article déclassé"))</f>
        <v xml:space="preserve">Ecart négatif </v>
      </c>
      <c r="I877" s="18">
        <f>VLOOKUP('CODE A BARRE'!B1953,'COMPTAGE 2'!B:K,8,FALSE)</f>
        <v>0</v>
      </c>
      <c r="J877" s="9">
        <f>VLOOKUP('CODE A BARRE'!B1953,'COMPTAGE 2'!B:K,9,FALSE)</f>
        <v>0</v>
      </c>
      <c r="K877" s="18">
        <f>VLOOKUP('CODE A BARRE'!B1953,'COMPTAGE 2'!B:K,10,FALSE)</f>
        <v>0</v>
      </c>
      <c r="L877" s="10" t="e">
        <f>VLOOKUP(B877,'COMPTAGE 3'!B:M,11,FALSE)</f>
        <v>#N/A</v>
      </c>
      <c r="M877" s="20" t="e">
        <f>VLOOKUP(B877,'COMPTAGE 3'!B:M,12,FALSE)</f>
        <v>#N/A</v>
      </c>
    </row>
    <row r="878" spans="2:13" ht="20.100000000000001" customHeight="1" x14ac:dyDescent="0.25">
      <c r="B878" s="30" t="s">
        <v>2509</v>
      </c>
      <c r="C878" s="16" t="str">
        <f>IFERROR(VLOOKUP(B878,'BASE INCADEA'!A:D,2,FALSE),"Non référencé")</f>
        <v>010303</v>
      </c>
      <c r="D878" s="16" t="str">
        <f>IFERROR(VLOOKUP(C878,'BASE INCADEA'!B:E,2,FALSE),"Non référencé")</f>
        <v>3</v>
      </c>
      <c r="E878" s="31" t="s">
        <v>984</v>
      </c>
      <c r="F878" s="31">
        <v>2</v>
      </c>
      <c r="G878" s="14" t="str">
        <f>IF(F878*1=D878*1,"Quantité OK",IF(D878*1&lt;F878*1,"Ecart positif","Ecart négatif")&amp;" "&amp;IF(C878*1=E878*1,"","- Article déclassé"))</f>
        <v xml:space="preserve">Ecart négatif </v>
      </c>
      <c r="I878" s="18" t="str">
        <f>VLOOKUP('CODE A BARRE'!B65,'COMPTAGE 2'!B:K,8,FALSE)</f>
        <v>033904</v>
      </c>
      <c r="J878" s="9">
        <f>VLOOKUP('CODE A BARRE'!B65,'COMPTAGE 2'!B:K,9,FALSE)</f>
        <v>0</v>
      </c>
      <c r="K878" s="18" t="str">
        <f>VLOOKUP('CODE A BARRE'!B65,'COMPTAGE 2'!B:K,10,FALSE)</f>
        <v xml:space="preserve">Ecart négatif </v>
      </c>
      <c r="L878" s="10" t="e">
        <f>VLOOKUP(B878,'COMPTAGE 3'!B:M,11,FALSE)</f>
        <v>#N/A</v>
      </c>
      <c r="M878" s="20" t="e">
        <f>VLOOKUP(B878,'COMPTAGE 3'!B:M,12,FALSE)</f>
        <v>#N/A</v>
      </c>
    </row>
    <row r="879" spans="2:13" ht="20.100000000000001" customHeight="1" x14ac:dyDescent="0.25">
      <c r="B879" s="30" t="s">
        <v>2511</v>
      </c>
      <c r="C879" s="16" t="str">
        <f>IFERROR(VLOOKUP(B879,'BASE INCADEA'!A:D,2,FALSE),"Non référencé")</f>
        <v>043704</v>
      </c>
      <c r="D879" s="16" t="str">
        <f>IFERROR(VLOOKUP(C879,'BASE INCADEA'!B:E,2,FALSE),"Non référencé")</f>
        <v>4</v>
      </c>
      <c r="E879" s="31" t="s">
        <v>222</v>
      </c>
      <c r="F879" s="31">
        <v>2</v>
      </c>
      <c r="G879" s="14" t="str">
        <f>IF(F879*1=D879*1,"Quantité OK",IF(D879*1&lt;F879*1,"Ecart positif","Ecart négatif")&amp;" "&amp;IF(C879*1=E879*1,"","- Article déclassé"))</f>
        <v xml:space="preserve">Ecart négatif </v>
      </c>
      <c r="I879" s="18">
        <f>VLOOKUP('CODE A BARRE'!B1867,'COMPTAGE 2'!B:K,8,FALSE)</f>
        <v>0</v>
      </c>
      <c r="J879" s="9">
        <f>VLOOKUP('CODE A BARRE'!B1867,'COMPTAGE 2'!B:K,9,FALSE)</f>
        <v>0</v>
      </c>
      <c r="K879" s="18">
        <f>VLOOKUP('CODE A BARRE'!B1867,'COMPTAGE 2'!B:K,10,FALSE)</f>
        <v>0</v>
      </c>
      <c r="L879" s="10" t="e">
        <f>VLOOKUP(B879,'COMPTAGE 3'!B:M,11,FALSE)</f>
        <v>#N/A</v>
      </c>
      <c r="M879" s="20" t="e">
        <f>VLOOKUP(B879,'COMPTAGE 3'!B:M,12,FALSE)</f>
        <v>#N/A</v>
      </c>
    </row>
    <row r="880" spans="2:13" ht="20.100000000000001" customHeight="1" x14ac:dyDescent="0.25">
      <c r="B880" s="30" t="s">
        <v>2513</v>
      </c>
      <c r="C880" s="16" t="str">
        <f>IFERROR(VLOOKUP(B880,'BASE INCADEA'!A:D,2,FALSE),"Non référencé")</f>
        <v>044502</v>
      </c>
      <c r="D880" s="16" t="str">
        <f>IFERROR(VLOOKUP(C880,'BASE INCADEA'!B:E,2,FALSE),"Non référencé")</f>
        <v>4</v>
      </c>
      <c r="E880" s="31" t="s">
        <v>2505</v>
      </c>
      <c r="F880" s="31">
        <v>2</v>
      </c>
      <c r="G880" s="14" t="str">
        <f>IF(F880*1=D880*1,"Quantité OK",IF(D880*1&lt;F880*1,"Ecart positif","Ecart négatif")&amp;" "&amp;IF(C880*1=E880*1,"","- Article déclassé"))</f>
        <v xml:space="preserve">Ecart négatif </v>
      </c>
      <c r="I880" s="18">
        <f>VLOOKUP('CODE A BARRE'!B1986,'COMPTAGE 2'!B:K,8,FALSE)</f>
        <v>0</v>
      </c>
      <c r="J880" s="9">
        <f>VLOOKUP('CODE A BARRE'!B1986,'COMPTAGE 2'!B:K,9,FALSE)</f>
        <v>0</v>
      </c>
      <c r="K880" s="18">
        <f>VLOOKUP('CODE A BARRE'!B1986,'COMPTAGE 2'!B:K,10,FALSE)</f>
        <v>0</v>
      </c>
      <c r="L880" s="10" t="e">
        <f>VLOOKUP(B880,'COMPTAGE 3'!B:M,11,FALSE)</f>
        <v>#N/A</v>
      </c>
      <c r="M880" s="20" t="e">
        <f>VLOOKUP(B880,'COMPTAGE 3'!B:M,12,FALSE)</f>
        <v>#N/A</v>
      </c>
    </row>
    <row r="881" spans="2:13" ht="20.100000000000001" customHeight="1" x14ac:dyDescent="0.25">
      <c r="B881" s="30" t="s">
        <v>2515</v>
      </c>
      <c r="C881" s="16" t="str">
        <f>IFERROR(VLOOKUP(B881,'BASE INCADEA'!A:D,2,FALSE),"Non référencé")</f>
        <v>044904</v>
      </c>
      <c r="D881" s="16" t="str">
        <f>IFERROR(VLOOKUP(C881,'BASE INCADEA'!B:E,2,FALSE),"Non référencé")</f>
        <v>3</v>
      </c>
      <c r="E881" s="31" t="s">
        <v>338</v>
      </c>
      <c r="F881" s="31">
        <v>14</v>
      </c>
      <c r="G881" s="14" t="str">
        <f>IF(F881*1=D881*1,"Quantité OK",IF(D881*1&lt;F881*1,"Ecart positif","Ecart négatif")&amp;" "&amp;IF(C881*1=E881*1,"","- Article déclassé"))</f>
        <v xml:space="preserve">Ecart positif </v>
      </c>
      <c r="I881" s="18">
        <f>VLOOKUP('CODE A BARRE'!B2056,'COMPTAGE 2'!B:K,8,FALSE)</f>
        <v>0</v>
      </c>
      <c r="J881" s="9">
        <f>VLOOKUP('CODE A BARRE'!B2056,'COMPTAGE 2'!B:K,9,FALSE)</f>
        <v>0</v>
      </c>
      <c r="K881" s="18">
        <f>VLOOKUP('CODE A BARRE'!B2056,'COMPTAGE 2'!B:K,10,FALSE)</f>
        <v>0</v>
      </c>
      <c r="L881" s="10" t="e">
        <f>VLOOKUP(B881,'COMPTAGE 3'!B:M,11,FALSE)</f>
        <v>#N/A</v>
      </c>
      <c r="M881" s="20" t="e">
        <f>VLOOKUP(B881,'COMPTAGE 3'!B:M,12,FALSE)</f>
        <v>#N/A</v>
      </c>
    </row>
    <row r="882" spans="2:13" ht="20.100000000000001" customHeight="1" x14ac:dyDescent="0.25">
      <c r="B882" s="30" t="s">
        <v>2517</v>
      </c>
      <c r="C882" s="16" t="str">
        <f>IFERROR(VLOOKUP(B882,'BASE INCADEA'!A:D,2,FALSE),"Non référencé")</f>
        <v>031402</v>
      </c>
      <c r="D882" s="16" t="str">
        <f>IFERROR(VLOOKUP(C882,'BASE INCADEA'!B:E,2,FALSE),"Non référencé")</f>
        <v>4</v>
      </c>
      <c r="E882" s="31" t="s">
        <v>2518</v>
      </c>
      <c r="F882" s="31">
        <v>4</v>
      </c>
      <c r="G882" s="14" t="str">
        <f>IF(F882*1=D882*1,"Quantité OK",IF(D882*1&lt;F882*1,"Ecart positif","Ecart négatif")&amp;" "&amp;IF(C882*1=E882*1,"","- Article déclassé"))</f>
        <v>Quantité OK</v>
      </c>
      <c r="I882" s="18">
        <f>VLOOKUP('CODE A BARRE'!B1345,'COMPTAGE 2'!B:K,8,FALSE)</f>
        <v>0</v>
      </c>
      <c r="J882" s="9">
        <f>VLOOKUP('CODE A BARRE'!B1345,'COMPTAGE 2'!B:K,9,FALSE)</f>
        <v>0</v>
      </c>
      <c r="K882" s="18">
        <f>VLOOKUP('CODE A BARRE'!B1345,'COMPTAGE 2'!B:K,10,FALSE)</f>
        <v>0</v>
      </c>
      <c r="L882" s="10" t="e">
        <f>VLOOKUP(B882,'COMPTAGE 3'!B:M,11,FALSE)</f>
        <v>#N/A</v>
      </c>
      <c r="M882" s="20" t="e">
        <f>VLOOKUP(B882,'COMPTAGE 3'!B:M,12,FALSE)</f>
        <v>#N/A</v>
      </c>
    </row>
    <row r="883" spans="2:13" ht="20.100000000000001" customHeight="1" x14ac:dyDescent="0.25">
      <c r="B883" s="30" t="s">
        <v>2520</v>
      </c>
      <c r="C883" s="16" t="str">
        <f>IFERROR(VLOOKUP(B883,'BASE INCADEA'!A:D,2,FALSE),"Non référencé")</f>
        <v>044304</v>
      </c>
      <c r="D883" s="16" t="str">
        <f>IFERROR(VLOOKUP(C883,'BASE INCADEA'!B:E,2,FALSE),"Non référencé")</f>
        <v>11</v>
      </c>
      <c r="E883" s="31" t="s">
        <v>591</v>
      </c>
      <c r="F883" s="31">
        <v>1</v>
      </c>
      <c r="G883" s="14" t="str">
        <f>IF(F883*1=D883*1,"Quantité OK",IF(D883*1&lt;F883*1,"Ecart positif","Ecart négatif")&amp;" "&amp;IF(C883*1=E883*1,"","- Article déclassé"))</f>
        <v xml:space="preserve">Ecart négatif </v>
      </c>
      <c r="I883" s="18">
        <f>VLOOKUP('CODE A BARRE'!B1967,'COMPTAGE 2'!B:K,8,FALSE)</f>
        <v>0</v>
      </c>
      <c r="J883" s="9">
        <f>VLOOKUP('CODE A BARRE'!B1967,'COMPTAGE 2'!B:K,9,FALSE)</f>
        <v>0</v>
      </c>
      <c r="K883" s="18">
        <f>VLOOKUP('CODE A BARRE'!B1967,'COMPTAGE 2'!B:K,10,FALSE)</f>
        <v>0</v>
      </c>
      <c r="L883" s="10" t="e">
        <f>VLOOKUP(B883,'COMPTAGE 3'!B:M,11,FALSE)</f>
        <v>#N/A</v>
      </c>
      <c r="M883" s="20" t="e">
        <f>VLOOKUP(B883,'COMPTAGE 3'!B:M,12,FALSE)</f>
        <v>#N/A</v>
      </c>
    </row>
    <row r="884" spans="2:13" ht="20.100000000000001" customHeight="1" x14ac:dyDescent="0.25">
      <c r="B884" s="30" t="s">
        <v>2522</v>
      </c>
      <c r="C884" s="16" t="str">
        <f>IFERROR(VLOOKUP(B884,'BASE INCADEA'!A:D,2,FALSE),"Non référencé")</f>
        <v>040805</v>
      </c>
      <c r="D884" s="16" t="str">
        <f>IFERROR(VLOOKUP(C884,'BASE INCADEA'!B:E,2,FALSE),"Non référencé")</f>
        <v>1</v>
      </c>
      <c r="E884" s="31" t="s">
        <v>2523</v>
      </c>
      <c r="F884" s="31">
        <v>1</v>
      </c>
      <c r="G884" s="14" t="str">
        <f>IF(F884*1=D884*1,"Quantité OK",IF(D884*1&lt;F884*1,"Ecart positif","Ecart négatif")&amp;" "&amp;IF(C884*1=E884*1,"","- Article déclassé"))</f>
        <v>Quantité OK</v>
      </c>
      <c r="I884" s="18">
        <f>VLOOKUP('CODE A BARRE'!B1723,'COMPTAGE 2'!B:K,8,FALSE)</f>
        <v>0</v>
      </c>
      <c r="J884" s="9">
        <f>VLOOKUP('CODE A BARRE'!B1723,'COMPTAGE 2'!B:K,9,FALSE)</f>
        <v>0</v>
      </c>
      <c r="K884" s="18">
        <f>VLOOKUP('CODE A BARRE'!B1723,'COMPTAGE 2'!B:K,10,FALSE)</f>
        <v>0</v>
      </c>
      <c r="L884" s="10" t="e">
        <f>VLOOKUP(B884,'COMPTAGE 3'!B:M,11,FALSE)</f>
        <v>#N/A</v>
      </c>
      <c r="M884" s="20" t="e">
        <f>VLOOKUP(B884,'COMPTAGE 3'!B:M,12,FALSE)</f>
        <v>#N/A</v>
      </c>
    </row>
    <row r="885" spans="2:13" ht="20.100000000000001" customHeight="1" x14ac:dyDescent="0.25">
      <c r="B885" s="30" t="s">
        <v>2525</v>
      </c>
      <c r="C885" s="16" t="str">
        <f>IFERROR(VLOOKUP(B885,'BASE INCADEA'!A:D,2,FALSE),"Non référencé")</f>
        <v>023906</v>
      </c>
      <c r="D885" s="16" t="str">
        <f>IFERROR(VLOOKUP(C885,'BASE INCADEA'!B:E,2,FALSE),"Non référencé")</f>
        <v>3</v>
      </c>
      <c r="E885" s="31" t="s">
        <v>2526</v>
      </c>
      <c r="F885" s="31">
        <v>3</v>
      </c>
      <c r="G885" s="14" t="str">
        <f>IF(F885*1=D885*1,"Quantité OK",IF(D885*1&lt;F885*1,"Ecart positif","Ecart négatif")&amp;" "&amp;IF(C885*1=E885*1,"","- Article déclassé"))</f>
        <v>Quantité OK</v>
      </c>
      <c r="I885" s="18">
        <f>VLOOKUP('CODE A BARRE'!B825,'COMPTAGE 2'!B:K,8,FALSE)</f>
        <v>0</v>
      </c>
      <c r="J885" s="9">
        <f>VLOOKUP('CODE A BARRE'!B825,'COMPTAGE 2'!B:K,9,FALSE)</f>
        <v>0</v>
      </c>
      <c r="K885" s="18">
        <f>VLOOKUP('CODE A BARRE'!B825,'COMPTAGE 2'!B:K,10,FALSE)</f>
        <v>0</v>
      </c>
      <c r="L885" s="10" t="e">
        <f>VLOOKUP(B885,'COMPTAGE 3'!B:M,11,FALSE)</f>
        <v>#N/A</v>
      </c>
      <c r="M885" s="20" t="e">
        <f>VLOOKUP(B885,'COMPTAGE 3'!B:M,12,FALSE)</f>
        <v>#N/A</v>
      </c>
    </row>
    <row r="886" spans="2:13" ht="20.100000000000001" customHeight="1" x14ac:dyDescent="0.25">
      <c r="B886" s="30" t="s">
        <v>2528</v>
      </c>
      <c r="C886" s="16" t="str">
        <f>IFERROR(VLOOKUP(B886,'BASE INCADEA'!A:D,2,FALSE),"Non référencé")</f>
        <v>033705</v>
      </c>
      <c r="D886" s="16" t="str">
        <f>IFERROR(VLOOKUP(C886,'BASE INCADEA'!B:E,2,FALSE),"Non référencé")</f>
        <v>1</v>
      </c>
      <c r="E886" s="31" t="s">
        <v>1595</v>
      </c>
      <c r="F886" s="31">
        <v>12</v>
      </c>
      <c r="G886" s="14" t="str">
        <f>IF(F886*1=D886*1,"Quantité OK",IF(D886*1&lt;F886*1,"Ecart positif","Ecart négatif")&amp;" "&amp;IF(C886*1=E886*1,"","- Article déclassé"))</f>
        <v xml:space="preserve">Ecart positif </v>
      </c>
      <c r="I886" s="18">
        <f>VLOOKUP('CODE A BARRE'!B1398,'COMPTAGE 2'!B:K,8,FALSE)</f>
        <v>0</v>
      </c>
      <c r="J886" s="9">
        <f>VLOOKUP('CODE A BARRE'!B1398,'COMPTAGE 2'!B:K,9,FALSE)</f>
        <v>0</v>
      </c>
      <c r="K886" s="18">
        <f>VLOOKUP('CODE A BARRE'!B1398,'COMPTAGE 2'!B:K,10,FALSE)</f>
        <v>0</v>
      </c>
      <c r="L886" s="10" t="e">
        <f>VLOOKUP(B886,'COMPTAGE 3'!B:M,11,FALSE)</f>
        <v>#N/A</v>
      </c>
      <c r="M886" s="20" t="e">
        <f>VLOOKUP(B886,'COMPTAGE 3'!B:M,12,FALSE)</f>
        <v>#N/A</v>
      </c>
    </row>
    <row r="887" spans="2:13" ht="20.100000000000001" customHeight="1" x14ac:dyDescent="0.25">
      <c r="B887" s="30" t="s">
        <v>2532</v>
      </c>
      <c r="C887" s="16" t="str">
        <f>IFERROR(VLOOKUP(B887,'BASE INCADEA'!A:D,2,FALSE),"Non référencé")</f>
        <v>041005</v>
      </c>
      <c r="D887" s="16" t="str">
        <f>IFERROR(VLOOKUP(C887,'BASE INCADEA'!B:E,2,FALSE),"Non référencé")</f>
        <v>17</v>
      </c>
      <c r="E887" s="31" t="s">
        <v>2533</v>
      </c>
      <c r="F887" s="31">
        <v>17</v>
      </c>
      <c r="G887" s="14" t="str">
        <f>IF(F887*1=D887*1,"Quantité OK",IF(D887*1&lt;F887*1,"Ecart positif","Ecart négatif")&amp;" "&amp;IF(C887*1=E887*1,"","- Article déclassé"))</f>
        <v>Quantité OK</v>
      </c>
      <c r="I887" s="18">
        <f>VLOOKUP('CODE A BARRE'!B1765,'COMPTAGE 2'!B:K,8,FALSE)</f>
        <v>0</v>
      </c>
      <c r="J887" s="9">
        <f>VLOOKUP('CODE A BARRE'!B1765,'COMPTAGE 2'!B:K,9,FALSE)</f>
        <v>0</v>
      </c>
      <c r="K887" s="18">
        <f>VLOOKUP('CODE A BARRE'!B1765,'COMPTAGE 2'!B:K,10,FALSE)</f>
        <v>0</v>
      </c>
      <c r="L887" s="10" t="e">
        <f>VLOOKUP(B887,'COMPTAGE 3'!B:M,11,FALSE)</f>
        <v>#N/A</v>
      </c>
      <c r="M887" s="20" t="e">
        <f>VLOOKUP(B887,'COMPTAGE 3'!B:M,12,FALSE)</f>
        <v>#N/A</v>
      </c>
    </row>
    <row r="888" spans="2:13" ht="20.100000000000001" customHeight="1" x14ac:dyDescent="0.25">
      <c r="B888" s="30" t="s">
        <v>2535</v>
      </c>
      <c r="C888" s="16" t="str">
        <f>IFERROR(VLOOKUP(B888,'BASE INCADEA'!A:D,2,FALSE),"Non référencé")</f>
        <v>034504</v>
      </c>
      <c r="D888" s="16" t="str">
        <f>IFERROR(VLOOKUP(C888,'BASE INCADEA'!B:E,2,FALSE),"Non référencé")</f>
        <v>2</v>
      </c>
      <c r="E888" s="31" t="s">
        <v>266</v>
      </c>
      <c r="F888" s="31">
        <v>1</v>
      </c>
      <c r="G888" s="14" t="str">
        <f>IF(F888*1=D888*1,"Quantité OK",IF(D888*1&lt;F888*1,"Ecart positif","Ecart négatif")&amp;" "&amp;IF(C888*1=E888*1,"","- Article déclassé"))</f>
        <v xml:space="preserve">Ecart négatif </v>
      </c>
      <c r="I888" s="18">
        <f>VLOOKUP('CODE A BARRE'!B1500,'COMPTAGE 2'!B:K,8,FALSE)</f>
        <v>0</v>
      </c>
      <c r="J888" s="9">
        <f>VLOOKUP('CODE A BARRE'!B1500,'COMPTAGE 2'!B:K,9,FALSE)</f>
        <v>0</v>
      </c>
      <c r="K888" s="18">
        <f>VLOOKUP('CODE A BARRE'!B1500,'COMPTAGE 2'!B:K,10,FALSE)</f>
        <v>0</v>
      </c>
      <c r="L888" s="10" t="e">
        <f>VLOOKUP(B888,'COMPTAGE 3'!B:M,11,FALSE)</f>
        <v>#N/A</v>
      </c>
      <c r="M888" s="20" t="e">
        <f>VLOOKUP(B888,'COMPTAGE 3'!B:M,12,FALSE)</f>
        <v>#N/A</v>
      </c>
    </row>
    <row r="889" spans="2:13" ht="20.100000000000001" customHeight="1" x14ac:dyDescent="0.25">
      <c r="B889" s="30" t="s">
        <v>2537</v>
      </c>
      <c r="C889" s="16" t="str">
        <f>IFERROR(VLOOKUP(B889,'BASE INCADEA'!A:D,2,FALSE),"Non référencé")</f>
        <v>040805</v>
      </c>
      <c r="D889" s="16" t="str">
        <f>IFERROR(VLOOKUP(C889,'BASE INCADEA'!B:E,2,FALSE),"Non référencé")</f>
        <v>1</v>
      </c>
      <c r="E889" s="31" t="s">
        <v>2523</v>
      </c>
      <c r="F889" s="31">
        <v>9</v>
      </c>
      <c r="G889" s="14" t="str">
        <f>IF(F889*1=D889*1,"Quantité OK",IF(D889*1&lt;F889*1,"Ecart positif","Ecart négatif")&amp;" "&amp;IF(C889*1=E889*1,"","- Article déclassé"))</f>
        <v xml:space="preserve">Ecart positif </v>
      </c>
      <c r="I889" s="18">
        <f>VLOOKUP('CODE A BARRE'!B1720,'COMPTAGE 2'!B:K,8,FALSE)</f>
        <v>0</v>
      </c>
      <c r="J889" s="9">
        <f>VLOOKUP('CODE A BARRE'!B1720,'COMPTAGE 2'!B:K,9,FALSE)</f>
        <v>0</v>
      </c>
      <c r="K889" s="18">
        <f>VLOOKUP('CODE A BARRE'!B1720,'COMPTAGE 2'!B:K,10,FALSE)</f>
        <v>0</v>
      </c>
      <c r="L889" s="10" t="e">
        <f>VLOOKUP(B889,'COMPTAGE 3'!B:M,11,FALSE)</f>
        <v>#N/A</v>
      </c>
      <c r="M889" s="20" t="e">
        <f>VLOOKUP(B889,'COMPTAGE 3'!B:M,12,FALSE)</f>
        <v>#N/A</v>
      </c>
    </row>
    <row r="890" spans="2:13" ht="20.100000000000001" customHeight="1" x14ac:dyDescent="0.25">
      <c r="B890" s="30" t="s">
        <v>2537</v>
      </c>
      <c r="C890" s="16" t="str">
        <f>IFERROR(VLOOKUP(B890,'BASE INCADEA'!A:D,2,FALSE),"Non référencé")</f>
        <v>040805</v>
      </c>
      <c r="D890" s="16" t="str">
        <f>IFERROR(VLOOKUP(C890,'BASE INCADEA'!B:E,2,FALSE),"Non référencé")</f>
        <v>1</v>
      </c>
      <c r="E890" s="31" t="s">
        <v>1278</v>
      </c>
      <c r="F890" s="31">
        <v>1</v>
      </c>
      <c r="G890" s="14" t="str">
        <f>IF(F890*1=D890*1,"Quantité OK",IF(D890*1&lt;F890*1,"Ecart positif","Ecart négatif")&amp;" "&amp;IF(C890*1=E890*1,"","- Article déclassé"))</f>
        <v>Quantité OK</v>
      </c>
      <c r="I890" s="18">
        <f>VLOOKUP('CODE A BARRE'!B1728,'COMPTAGE 2'!B:K,8,FALSE)</f>
        <v>0</v>
      </c>
      <c r="J890" s="9">
        <f>VLOOKUP('CODE A BARRE'!B1728,'COMPTAGE 2'!B:K,9,FALSE)</f>
        <v>0</v>
      </c>
      <c r="K890" s="18">
        <f>VLOOKUP('CODE A BARRE'!B1728,'COMPTAGE 2'!B:K,10,FALSE)</f>
        <v>0</v>
      </c>
      <c r="L890" s="10" t="e">
        <f>VLOOKUP(B890,'COMPTAGE 3'!B:M,11,FALSE)</f>
        <v>#N/A</v>
      </c>
      <c r="M890" s="20" t="e">
        <f>VLOOKUP(B890,'COMPTAGE 3'!B:M,12,FALSE)</f>
        <v>#N/A</v>
      </c>
    </row>
    <row r="891" spans="2:13" ht="20.100000000000001" customHeight="1" x14ac:dyDescent="0.25">
      <c r="B891" s="30" t="s">
        <v>2539</v>
      </c>
      <c r="C891" s="16" t="str">
        <f>IFERROR(VLOOKUP(B891,'BASE INCADEA'!A:D,2,FALSE),"Non référencé")</f>
        <v>901101</v>
      </c>
      <c r="D891" s="16" t="str">
        <f>IFERROR(VLOOKUP(C891,'BASE INCADEA'!B:E,2,FALSE),"Non référencé")</f>
        <v>3</v>
      </c>
      <c r="E891" s="31" t="s">
        <v>2540</v>
      </c>
      <c r="F891" s="31">
        <v>2</v>
      </c>
      <c r="G891" s="14" t="str">
        <f>IF(F891*1=D891*1,"Quantité OK",IF(D891*1&lt;F891*1,"Ecart positif","Ecart négatif")&amp;" "&amp;IF(C891*1=E891*1,"","- Article déclassé"))</f>
        <v xml:space="preserve">Ecart négatif </v>
      </c>
      <c r="I891" s="18">
        <f>VLOOKUP('CODE A BARRE'!B2331,'COMPTAGE 2'!B:K,8,FALSE)</f>
        <v>0</v>
      </c>
      <c r="J891" s="9">
        <f>VLOOKUP('CODE A BARRE'!B2331,'COMPTAGE 2'!B:K,9,FALSE)</f>
        <v>0</v>
      </c>
      <c r="K891" s="18">
        <f>VLOOKUP('CODE A BARRE'!B2331,'COMPTAGE 2'!B:K,10,FALSE)</f>
        <v>0</v>
      </c>
      <c r="L891" s="10" t="e">
        <f>VLOOKUP(B891,'COMPTAGE 3'!B:M,11,FALSE)</f>
        <v>#N/A</v>
      </c>
      <c r="M891" s="20" t="e">
        <f>VLOOKUP(B891,'COMPTAGE 3'!B:M,12,FALSE)</f>
        <v>#N/A</v>
      </c>
    </row>
    <row r="892" spans="2:13" ht="20.100000000000001" customHeight="1" x14ac:dyDescent="0.25">
      <c r="B892" s="30" t="s">
        <v>2539</v>
      </c>
      <c r="C892" s="16" t="str">
        <f>IFERROR(VLOOKUP(B892,'BASE INCADEA'!A:D,2,FALSE),"Non référencé")</f>
        <v>901101</v>
      </c>
      <c r="D892" s="16" t="str">
        <f>IFERROR(VLOOKUP(C892,'BASE INCADEA'!B:E,2,FALSE),"Non référencé")</f>
        <v>3</v>
      </c>
      <c r="E892" s="31" t="s">
        <v>2912</v>
      </c>
      <c r="F892" s="31">
        <v>1</v>
      </c>
      <c r="G892" s="14" t="str">
        <f>IF(F892*1=D892*1,"Quantité OK",IF(D892*1&lt;F892*1,"Ecart positif","Ecart négatif")&amp;" "&amp;IF(C892*1=E892*1,"","- Article déclassé"))</f>
        <v>Ecart négatif - Article déclassé</v>
      </c>
      <c r="I892" s="18">
        <f>VLOOKUP('CODE A BARRE'!B2339,'COMPTAGE 2'!B:K,8,FALSE)</f>
        <v>0</v>
      </c>
      <c r="J892" s="9">
        <f>VLOOKUP('CODE A BARRE'!B2339,'COMPTAGE 2'!B:K,9,FALSE)</f>
        <v>0</v>
      </c>
      <c r="K892" s="18">
        <f>VLOOKUP('CODE A BARRE'!B2339,'COMPTAGE 2'!B:K,10,FALSE)</f>
        <v>0</v>
      </c>
      <c r="L892" s="10" t="e">
        <f>VLOOKUP(B892,'COMPTAGE 3'!B:M,11,FALSE)</f>
        <v>#N/A</v>
      </c>
      <c r="M892" s="20" t="e">
        <f>VLOOKUP(B892,'COMPTAGE 3'!B:M,12,FALSE)</f>
        <v>#N/A</v>
      </c>
    </row>
    <row r="893" spans="2:13" ht="20.100000000000001" customHeight="1" x14ac:dyDescent="0.25">
      <c r="B893" s="30" t="s">
        <v>2542</v>
      </c>
      <c r="C893" s="16" t="str">
        <f>IFERROR(VLOOKUP(B893,'BASE INCADEA'!A:D,2,FALSE),"Non référencé")</f>
        <v>900902</v>
      </c>
      <c r="D893" s="16" t="str">
        <f>IFERROR(VLOOKUP(C893,'BASE INCADEA'!B:E,2,FALSE),"Non référencé")</f>
        <v>2</v>
      </c>
      <c r="E893" s="31" t="s">
        <v>2639</v>
      </c>
      <c r="F893" s="31">
        <v>1</v>
      </c>
      <c r="G893" s="14" t="str">
        <f>IF(F893*1=D893*1,"Quantité OK",IF(D893*1&lt;F893*1,"Ecart positif","Ecart négatif")&amp;" "&amp;IF(C893*1=E893*1,"","- Article déclassé"))</f>
        <v>Ecart négatif - Article déclassé</v>
      </c>
      <c r="I893" s="18">
        <f>VLOOKUP('CODE A BARRE'!B2306,'COMPTAGE 2'!B:K,8,FALSE)</f>
        <v>0</v>
      </c>
      <c r="J893" s="9">
        <f>VLOOKUP('CODE A BARRE'!B2306,'COMPTAGE 2'!B:K,9,FALSE)</f>
        <v>0</v>
      </c>
      <c r="K893" s="18">
        <f>VLOOKUP('CODE A BARRE'!B2306,'COMPTAGE 2'!B:K,10,FALSE)</f>
        <v>0</v>
      </c>
      <c r="L893" s="10" t="e">
        <f>VLOOKUP(B893,'COMPTAGE 3'!B:M,11,FALSE)</f>
        <v>#N/A</v>
      </c>
      <c r="M893" s="20" t="e">
        <f>VLOOKUP(B893,'COMPTAGE 3'!B:M,12,FALSE)</f>
        <v>#N/A</v>
      </c>
    </row>
    <row r="894" spans="2:13" ht="20.100000000000001" customHeight="1" x14ac:dyDescent="0.25">
      <c r="B894" s="30" t="s">
        <v>2544</v>
      </c>
      <c r="C894" s="16" t="str">
        <f>IFERROR(VLOOKUP(B894,'BASE INCADEA'!A:D,2,FALSE),"Non référencé")</f>
        <v>901201</v>
      </c>
      <c r="D894" s="16" t="str">
        <f>IFERROR(VLOOKUP(C894,'BASE INCADEA'!B:E,2,FALSE),"Non référencé")</f>
        <v>1</v>
      </c>
      <c r="E894" s="31" t="s">
        <v>2120</v>
      </c>
      <c r="F894" s="31">
        <v>3</v>
      </c>
      <c r="G894" s="14" t="str">
        <f>IF(F894*1=D894*1,"Quantité OK",IF(D894*1&lt;F894*1,"Ecart positif","Ecart négatif")&amp;" "&amp;IF(C894*1=E894*1,"","- Article déclassé"))</f>
        <v xml:space="preserve">Ecart positif </v>
      </c>
      <c r="I894" s="18">
        <f>VLOOKUP('CODE A BARRE'!B2358,'COMPTAGE 2'!B:K,8,FALSE)</f>
        <v>0</v>
      </c>
      <c r="J894" s="9">
        <f>VLOOKUP('CODE A BARRE'!B2358,'COMPTAGE 2'!B:K,9,FALSE)</f>
        <v>0</v>
      </c>
      <c r="K894" s="18">
        <f>VLOOKUP('CODE A BARRE'!B2358,'COMPTAGE 2'!B:K,10,FALSE)</f>
        <v>0</v>
      </c>
      <c r="L894" s="10" t="e">
        <f>VLOOKUP(B894,'COMPTAGE 3'!B:M,11,FALSE)</f>
        <v>#N/A</v>
      </c>
      <c r="M894" s="20" t="e">
        <f>VLOOKUP(B894,'COMPTAGE 3'!B:M,12,FALSE)</f>
        <v>#N/A</v>
      </c>
    </row>
    <row r="895" spans="2:13" ht="20.100000000000001" customHeight="1" x14ac:dyDescent="0.25">
      <c r="B895" s="30" t="s">
        <v>2546</v>
      </c>
      <c r="C895" s="16" t="str">
        <f>IFERROR(VLOOKUP(B895,'BASE INCADEA'!A:D,2,FALSE),"Non référencé")</f>
        <v>025501</v>
      </c>
      <c r="D895" s="16" t="str">
        <f>IFERROR(VLOOKUP(C895,'BASE INCADEA'!B:E,2,FALSE),"Non référencé")</f>
        <v>2</v>
      </c>
      <c r="E895" s="31" t="s">
        <v>6255</v>
      </c>
      <c r="F895" s="31">
        <v>25</v>
      </c>
      <c r="G895" s="14" t="str">
        <f>IF(F895*1=D895*1,"Quantité OK",IF(D895*1&lt;F895*1,"Ecart positif","Ecart négatif")&amp;" "&amp;IF(C895*1=E895*1,"","- Article déclassé"))</f>
        <v>Ecart positif - Article déclassé</v>
      </c>
      <c r="I895" s="18">
        <f>VLOOKUP('CODE A BARRE'!B1048,'COMPTAGE 2'!B:K,8,FALSE)</f>
        <v>0</v>
      </c>
      <c r="J895" s="9">
        <f>VLOOKUP('CODE A BARRE'!B1048,'COMPTAGE 2'!B:K,9,FALSE)</f>
        <v>0</v>
      </c>
      <c r="K895" s="18">
        <f>VLOOKUP('CODE A BARRE'!B1048,'COMPTAGE 2'!B:K,10,FALSE)</f>
        <v>0</v>
      </c>
      <c r="L895" s="10" t="e">
        <f>VLOOKUP(B895,'COMPTAGE 3'!B:M,11,FALSE)</f>
        <v>#N/A</v>
      </c>
      <c r="M895" s="20" t="e">
        <f>VLOOKUP(B895,'COMPTAGE 3'!B:M,12,FALSE)</f>
        <v>#N/A</v>
      </c>
    </row>
    <row r="896" spans="2:13" ht="20.100000000000001" customHeight="1" x14ac:dyDescent="0.25">
      <c r="B896" s="30" t="s">
        <v>2548</v>
      </c>
      <c r="C896" s="16" t="str">
        <f>IFERROR(VLOOKUP(B896,'BASE INCADEA'!A:D,2,FALSE),"Non référencé")</f>
        <v>041004</v>
      </c>
      <c r="D896" s="16" t="str">
        <f>IFERROR(VLOOKUP(C896,'BASE INCADEA'!B:E,2,FALSE),"Non référencé")</f>
        <v>1</v>
      </c>
      <c r="E896" s="31" t="s">
        <v>324</v>
      </c>
      <c r="F896" s="31">
        <v>1</v>
      </c>
      <c r="G896" s="14" t="str">
        <f>IF(F896*1=D896*1,"Quantité OK",IF(D896*1&lt;F896*1,"Ecart positif","Ecart négatif")&amp;" "&amp;IF(C896*1=E896*1,"","- Article déclassé"))</f>
        <v>Quantité OK</v>
      </c>
      <c r="I896" s="18">
        <f>VLOOKUP('CODE A BARRE'!B1755,'COMPTAGE 2'!B:K,8,FALSE)</f>
        <v>0</v>
      </c>
      <c r="J896" s="9">
        <f>VLOOKUP('CODE A BARRE'!B1755,'COMPTAGE 2'!B:K,9,FALSE)</f>
        <v>0</v>
      </c>
      <c r="K896" s="18">
        <f>VLOOKUP('CODE A BARRE'!B1755,'COMPTAGE 2'!B:K,10,FALSE)</f>
        <v>0</v>
      </c>
      <c r="L896" s="10" t="e">
        <f>VLOOKUP(B896,'COMPTAGE 3'!B:M,11,FALSE)</f>
        <v>#N/A</v>
      </c>
      <c r="M896" s="20" t="e">
        <f>VLOOKUP(B896,'COMPTAGE 3'!B:M,12,FALSE)</f>
        <v>#N/A</v>
      </c>
    </row>
    <row r="897" spans="2:13" ht="20.100000000000001" customHeight="1" x14ac:dyDescent="0.25">
      <c r="B897" s="30" t="s">
        <v>2550</v>
      </c>
      <c r="C897" s="16" t="str">
        <f>IFERROR(VLOOKUP(B897,'BASE INCADEA'!A:D,2,FALSE),"Non référencé")</f>
        <v>040804</v>
      </c>
      <c r="D897" s="16" t="str">
        <f>IFERROR(VLOOKUP(C897,'BASE INCADEA'!B:E,2,FALSE),"Non référencé")</f>
        <v>2</v>
      </c>
      <c r="E897" s="31" t="s">
        <v>316</v>
      </c>
      <c r="F897" s="31">
        <v>1</v>
      </c>
      <c r="G897" s="14" t="str">
        <f>IF(F897*1=D897*1,"Quantité OK",IF(D897*1&lt;F897*1,"Ecart positif","Ecart négatif")&amp;" "&amp;IF(C897*1=E897*1,"","- Article déclassé"))</f>
        <v xml:space="preserve">Ecart négatif </v>
      </c>
      <c r="I897" s="18">
        <f>VLOOKUP('CODE A BARRE'!B1709,'COMPTAGE 2'!B:K,8,FALSE)</f>
        <v>0</v>
      </c>
      <c r="J897" s="9">
        <f>VLOOKUP('CODE A BARRE'!B1709,'COMPTAGE 2'!B:K,9,FALSE)</f>
        <v>0</v>
      </c>
      <c r="K897" s="18">
        <f>VLOOKUP('CODE A BARRE'!B1709,'COMPTAGE 2'!B:K,10,FALSE)</f>
        <v>0</v>
      </c>
      <c r="L897" s="10" t="e">
        <f>VLOOKUP(B897,'COMPTAGE 3'!B:M,11,FALSE)</f>
        <v>#N/A</v>
      </c>
      <c r="M897" s="20" t="e">
        <f>VLOOKUP(B897,'COMPTAGE 3'!B:M,12,FALSE)</f>
        <v>#N/A</v>
      </c>
    </row>
    <row r="898" spans="2:13" ht="20.100000000000001" customHeight="1" x14ac:dyDescent="0.25">
      <c r="B898" s="30" t="s">
        <v>2551</v>
      </c>
      <c r="C898" s="16" t="str">
        <f>IFERROR(VLOOKUP(B898,'BASE INCADEA'!A:D,2,FALSE),"Non référencé")</f>
        <v>030404</v>
      </c>
      <c r="D898" s="16" t="str">
        <f>IFERROR(VLOOKUP(C898,'BASE INCADEA'!B:E,2,FALSE),"Non référencé")</f>
        <v>21</v>
      </c>
      <c r="E898" s="31" t="s">
        <v>360</v>
      </c>
      <c r="F898" s="31">
        <v>1</v>
      </c>
      <c r="G898" s="14" t="str">
        <f>IF(F898*1=D898*1,"Quantité OK",IF(D898*1&lt;F898*1,"Ecart positif","Ecart négatif")&amp;" "&amp;IF(C898*1=E898*1,"","- Article déclassé"))</f>
        <v xml:space="preserve">Ecart négatif </v>
      </c>
      <c r="I898" s="18">
        <f>VLOOKUP('CODE A BARRE'!B1164,'COMPTAGE 2'!B:K,8,FALSE)</f>
        <v>0</v>
      </c>
      <c r="J898" s="9">
        <f>VLOOKUP('CODE A BARRE'!B1164,'COMPTAGE 2'!B:K,9,FALSE)</f>
        <v>0</v>
      </c>
      <c r="K898" s="18">
        <f>VLOOKUP('CODE A BARRE'!B1164,'COMPTAGE 2'!B:K,10,FALSE)</f>
        <v>0</v>
      </c>
      <c r="L898" s="10" t="e">
        <f>VLOOKUP(B898,'COMPTAGE 3'!B:M,11,FALSE)</f>
        <v>#N/A</v>
      </c>
      <c r="M898" s="20" t="e">
        <f>VLOOKUP(B898,'COMPTAGE 3'!B:M,12,FALSE)</f>
        <v>#N/A</v>
      </c>
    </row>
    <row r="899" spans="2:13" ht="20.100000000000001" customHeight="1" x14ac:dyDescent="0.25">
      <c r="B899" s="30" t="s">
        <v>2553</v>
      </c>
      <c r="C899" s="16" t="str">
        <f>IFERROR(VLOOKUP(B899,'BASE INCADEA'!A:D,2,FALSE),"Non référencé")</f>
        <v>040205</v>
      </c>
      <c r="D899" s="16" t="str">
        <f>IFERROR(VLOOKUP(C899,'BASE INCADEA'!B:E,2,FALSE),"Non référencé")</f>
        <v>28</v>
      </c>
      <c r="E899" s="31" t="s">
        <v>2075</v>
      </c>
      <c r="F899" s="31">
        <v>1</v>
      </c>
      <c r="G899" s="14" t="str">
        <f>IF(F899*1=D899*1,"Quantité OK",IF(D899*1&lt;F899*1,"Ecart positif","Ecart négatif")&amp;" "&amp;IF(C899*1=E899*1,"","- Article déclassé"))</f>
        <v xml:space="preserve">Ecart négatif </v>
      </c>
      <c r="I899" s="18">
        <f>VLOOKUP('CODE A BARRE'!B1593,'COMPTAGE 2'!B:K,8,FALSE)</f>
        <v>0</v>
      </c>
      <c r="J899" s="9">
        <f>VLOOKUP('CODE A BARRE'!B1593,'COMPTAGE 2'!B:K,9,FALSE)</f>
        <v>0</v>
      </c>
      <c r="K899" s="18">
        <f>VLOOKUP('CODE A BARRE'!B1593,'COMPTAGE 2'!B:K,10,FALSE)</f>
        <v>0</v>
      </c>
      <c r="L899" s="10" t="e">
        <f>VLOOKUP(B899,'COMPTAGE 3'!B:M,11,FALSE)</f>
        <v>#N/A</v>
      </c>
      <c r="M899" s="20" t="e">
        <f>VLOOKUP(B899,'COMPTAGE 3'!B:M,12,FALSE)</f>
        <v>#N/A</v>
      </c>
    </row>
    <row r="900" spans="2:13" ht="20.100000000000001" customHeight="1" x14ac:dyDescent="0.25">
      <c r="B900" s="30" t="s">
        <v>2555</v>
      </c>
      <c r="C900" s="16" t="str">
        <f>IFERROR(VLOOKUP(B900,'BASE INCADEA'!A:D,2,FALSE),"Non référencé")</f>
        <v>030801</v>
      </c>
      <c r="D900" s="16" t="str">
        <f>IFERROR(VLOOKUP(C900,'BASE INCADEA'!B:E,2,FALSE),"Non référencé")</f>
        <v>2</v>
      </c>
      <c r="E900" s="31" t="s">
        <v>2556</v>
      </c>
      <c r="F900" s="31">
        <v>2</v>
      </c>
      <c r="G900" s="14" t="str">
        <f>IF(F900*1=D900*1,"Quantité OK",IF(D900*1&lt;F900*1,"Ecart positif","Ecart négatif")&amp;" "&amp;IF(C900*1=E900*1,"","- Article déclassé"))</f>
        <v>Quantité OK</v>
      </c>
      <c r="I900" s="18">
        <f>VLOOKUP('CODE A BARRE'!B1237,'COMPTAGE 2'!B:K,8,FALSE)</f>
        <v>0</v>
      </c>
      <c r="J900" s="9">
        <f>VLOOKUP('CODE A BARRE'!B1237,'COMPTAGE 2'!B:K,9,FALSE)</f>
        <v>0</v>
      </c>
      <c r="K900" s="18">
        <f>VLOOKUP('CODE A BARRE'!B1237,'COMPTAGE 2'!B:K,10,FALSE)</f>
        <v>0</v>
      </c>
      <c r="L900" s="10" t="e">
        <f>VLOOKUP(B900,'COMPTAGE 3'!B:M,11,FALSE)</f>
        <v>#N/A</v>
      </c>
      <c r="M900" s="20" t="e">
        <f>VLOOKUP(B900,'COMPTAGE 3'!B:M,12,FALSE)</f>
        <v>#N/A</v>
      </c>
    </row>
    <row r="901" spans="2:13" ht="20.100000000000001" customHeight="1" x14ac:dyDescent="0.25">
      <c r="B901" s="30" t="s">
        <v>2560</v>
      </c>
      <c r="C901" s="16" t="str">
        <f>IFERROR(VLOOKUP(B901,'BASE INCADEA'!A:D,2,FALSE),"Non référencé")</f>
        <v>040404</v>
      </c>
      <c r="D901" s="16" t="str">
        <f>IFERROR(VLOOKUP(C901,'BASE INCADEA'!B:E,2,FALSE),"Non référencé")</f>
        <v>10</v>
      </c>
      <c r="E901" s="31" t="s">
        <v>327</v>
      </c>
      <c r="F901" s="31">
        <v>12</v>
      </c>
      <c r="G901" s="14" t="str">
        <f>IF(F901*1=D901*1,"Quantité OK",IF(D901*1&lt;F901*1,"Ecart positif","Ecart négatif")&amp;" "&amp;IF(C901*1=E901*1,"","- Article déclassé"))</f>
        <v xml:space="preserve">Ecart positif </v>
      </c>
      <c r="I901" s="18">
        <f>VLOOKUP('CODE A BARRE'!B1619,'COMPTAGE 2'!B:K,8,FALSE)</f>
        <v>0</v>
      </c>
      <c r="J901" s="9">
        <f>VLOOKUP('CODE A BARRE'!B1619,'COMPTAGE 2'!B:K,9,FALSE)</f>
        <v>0</v>
      </c>
      <c r="K901" s="18">
        <f>VLOOKUP('CODE A BARRE'!B1619,'COMPTAGE 2'!B:K,10,FALSE)</f>
        <v>0</v>
      </c>
      <c r="L901" s="10" t="e">
        <f>VLOOKUP(B901,'COMPTAGE 3'!B:M,11,FALSE)</f>
        <v>#N/A</v>
      </c>
      <c r="M901" s="20" t="e">
        <f>VLOOKUP(B901,'COMPTAGE 3'!B:M,12,FALSE)</f>
        <v>#N/A</v>
      </c>
    </row>
    <row r="902" spans="2:13" ht="20.100000000000001" customHeight="1" x14ac:dyDescent="0.25">
      <c r="B902" s="30" t="s">
        <v>2562</v>
      </c>
      <c r="C902" s="16" t="str">
        <f>IFERROR(VLOOKUP(B902,'BASE INCADEA'!A:D,2,FALSE),"Non référencé")</f>
        <v>900901</v>
      </c>
      <c r="D902" s="16" t="str">
        <f>IFERROR(VLOOKUP(C902,'BASE INCADEA'!B:E,2,FALSE),"Non référencé")</f>
        <v>5</v>
      </c>
      <c r="E902" s="31" t="s">
        <v>3214</v>
      </c>
      <c r="F902" s="31">
        <v>1</v>
      </c>
      <c r="G902" s="14" t="str">
        <f>IF(F902*1=D902*1,"Quantité OK",IF(D902*1&lt;F902*1,"Ecart positif","Ecart négatif")&amp;" "&amp;IF(C902*1=E902*1,"","- Article déclassé"))</f>
        <v>Ecart négatif - Article déclassé</v>
      </c>
      <c r="I902" s="18">
        <f>VLOOKUP('CODE A BARRE'!B2269,'COMPTAGE 2'!B:K,8,FALSE)</f>
        <v>0</v>
      </c>
      <c r="J902" s="9">
        <f>VLOOKUP('CODE A BARRE'!B2269,'COMPTAGE 2'!B:K,9,FALSE)</f>
        <v>0</v>
      </c>
      <c r="K902" s="18">
        <f>VLOOKUP('CODE A BARRE'!B2269,'COMPTAGE 2'!B:K,10,FALSE)</f>
        <v>0</v>
      </c>
      <c r="L902" s="10" t="e">
        <f>VLOOKUP(B902,'COMPTAGE 3'!B:M,11,FALSE)</f>
        <v>#N/A</v>
      </c>
      <c r="M902" s="20" t="e">
        <f>VLOOKUP(B902,'COMPTAGE 3'!B:M,12,FALSE)</f>
        <v>#N/A</v>
      </c>
    </row>
    <row r="903" spans="2:13" ht="20.100000000000001" customHeight="1" x14ac:dyDescent="0.25">
      <c r="B903" s="30" t="s">
        <v>2564</v>
      </c>
      <c r="C903" s="16" t="str">
        <f>IFERROR(VLOOKUP(B903,'BASE INCADEA'!A:D,2,FALSE),"Non référencé")</f>
        <v>900901</v>
      </c>
      <c r="D903" s="16" t="str">
        <f>IFERROR(VLOOKUP(C903,'BASE INCADEA'!B:E,2,FALSE),"Non référencé")</f>
        <v>5</v>
      </c>
      <c r="E903" s="31" t="s">
        <v>2439</v>
      </c>
      <c r="F903" s="31">
        <v>2</v>
      </c>
      <c r="G903" s="14" t="str">
        <f>IF(F903*1=D903*1,"Quantité OK",IF(D903*1&lt;F903*1,"Ecart positif","Ecart négatif")&amp;" "&amp;IF(C903*1=E903*1,"","- Article déclassé"))</f>
        <v xml:space="preserve">Ecart négatif </v>
      </c>
      <c r="I903" s="18">
        <f>VLOOKUP('CODE A BARRE'!B2292,'COMPTAGE 2'!B:K,8,FALSE)</f>
        <v>0</v>
      </c>
      <c r="J903" s="9">
        <f>VLOOKUP('CODE A BARRE'!B2292,'COMPTAGE 2'!B:K,9,FALSE)</f>
        <v>0</v>
      </c>
      <c r="K903" s="18">
        <f>VLOOKUP('CODE A BARRE'!B2292,'COMPTAGE 2'!B:K,10,FALSE)</f>
        <v>0</v>
      </c>
      <c r="L903" s="10" t="e">
        <f>VLOOKUP(B903,'COMPTAGE 3'!B:M,11,FALSE)</f>
        <v>#N/A</v>
      </c>
      <c r="M903" s="20" t="e">
        <f>VLOOKUP(B903,'COMPTAGE 3'!B:M,12,FALSE)</f>
        <v>#N/A</v>
      </c>
    </row>
    <row r="904" spans="2:13" ht="20.100000000000001" customHeight="1" x14ac:dyDescent="0.25">
      <c r="B904" s="30" t="s">
        <v>2566</v>
      </c>
      <c r="C904" s="16" t="str">
        <f>IFERROR(VLOOKUP(B904,'BASE INCADEA'!A:D,2,FALSE),"Non référencé")</f>
        <v>043901</v>
      </c>
      <c r="D904" s="16" t="str">
        <f>IFERROR(VLOOKUP(C904,'BASE INCADEA'!B:E,2,FALSE),"Non référencé")</f>
        <v>1</v>
      </c>
      <c r="E904" s="31" t="s">
        <v>2567</v>
      </c>
      <c r="F904" s="31">
        <v>1</v>
      </c>
      <c r="G904" s="14" t="str">
        <f>IF(F904*1=D904*1,"Quantité OK",IF(D904*1&lt;F904*1,"Ecart positif","Ecart négatif")&amp;" "&amp;IF(C904*1=E904*1,"","- Article déclassé"))</f>
        <v>Quantité OK</v>
      </c>
      <c r="I904" s="18">
        <f>VLOOKUP('CODE A BARRE'!B1893,'COMPTAGE 2'!B:K,8,FALSE)</f>
        <v>0</v>
      </c>
      <c r="J904" s="9">
        <f>VLOOKUP('CODE A BARRE'!B1893,'COMPTAGE 2'!B:K,9,FALSE)</f>
        <v>0</v>
      </c>
      <c r="K904" s="18">
        <f>VLOOKUP('CODE A BARRE'!B1893,'COMPTAGE 2'!B:K,10,FALSE)</f>
        <v>0</v>
      </c>
      <c r="L904" s="10" t="e">
        <f>VLOOKUP(B904,'COMPTAGE 3'!B:M,11,FALSE)</f>
        <v>#N/A</v>
      </c>
      <c r="M904" s="20" t="e">
        <f>VLOOKUP(B904,'COMPTAGE 3'!B:M,12,FALSE)</f>
        <v>#N/A</v>
      </c>
    </row>
    <row r="905" spans="2:13" ht="20.100000000000001" customHeight="1" x14ac:dyDescent="0.25">
      <c r="B905" s="30" t="s">
        <v>2569</v>
      </c>
      <c r="C905" s="16" t="str">
        <f>IFERROR(VLOOKUP(B905,'BASE INCADEA'!A:D,2,FALSE),"Non référencé")</f>
        <v>043905</v>
      </c>
      <c r="D905" s="16" t="str">
        <f>IFERROR(VLOOKUP(C905,'BASE INCADEA'!B:E,2,FALSE),"Non référencé")</f>
        <v>6</v>
      </c>
      <c r="E905" s="31" t="s">
        <v>2066</v>
      </c>
      <c r="F905" s="31">
        <v>2</v>
      </c>
      <c r="G905" s="14" t="str">
        <f>IF(F905*1=D905*1,"Quantité OK",IF(D905*1&lt;F905*1,"Ecart positif","Ecart négatif")&amp;" "&amp;IF(C905*1=E905*1,"","- Article déclassé"))</f>
        <v xml:space="preserve">Ecart négatif </v>
      </c>
      <c r="I905" s="18">
        <f>VLOOKUP('CODE A BARRE'!B1908,'COMPTAGE 2'!B:K,8,FALSE)</f>
        <v>0</v>
      </c>
      <c r="J905" s="9">
        <f>VLOOKUP('CODE A BARRE'!B1908,'COMPTAGE 2'!B:K,9,FALSE)</f>
        <v>0</v>
      </c>
      <c r="K905" s="18">
        <f>VLOOKUP('CODE A BARRE'!B1908,'COMPTAGE 2'!B:K,10,FALSE)</f>
        <v>0</v>
      </c>
      <c r="L905" s="10" t="e">
        <f>VLOOKUP(B905,'COMPTAGE 3'!B:M,11,FALSE)</f>
        <v>#N/A</v>
      </c>
      <c r="M905" s="20" t="e">
        <f>VLOOKUP(B905,'COMPTAGE 3'!B:M,12,FALSE)</f>
        <v>#N/A</v>
      </c>
    </row>
    <row r="906" spans="2:13" ht="20.100000000000001" customHeight="1" x14ac:dyDescent="0.25">
      <c r="B906" s="30" t="s">
        <v>2571</v>
      </c>
      <c r="C906" s="16" t="str">
        <f>IFERROR(VLOOKUP(B906,'BASE INCADEA'!A:D,2,FALSE),"Non référencé")</f>
        <v>015004</v>
      </c>
      <c r="D906" s="16" t="str">
        <f>IFERROR(VLOOKUP(C906,'BASE INCADEA'!B:E,2,FALSE),"Non référencé")</f>
        <v>1</v>
      </c>
      <c r="E906" s="31" t="s">
        <v>714</v>
      </c>
      <c r="F906" s="31">
        <v>5</v>
      </c>
      <c r="G906" s="14" t="str">
        <f>IF(F906*1=D906*1,"Quantité OK",IF(D906*1&lt;F906*1,"Ecart positif","Ecart négatif")&amp;" "&amp;IF(C906*1=E906*1,"","- Article déclassé"))</f>
        <v xml:space="preserve">Ecart positif </v>
      </c>
      <c r="I906" s="18" t="str">
        <f>VLOOKUP('CODE A BARRE'!B343,'COMPTAGE 2'!B:K,8,FALSE)</f>
        <v/>
      </c>
      <c r="J906" s="9">
        <f>VLOOKUP('CODE A BARRE'!B343,'COMPTAGE 2'!B:K,9,FALSE)</f>
        <v>0</v>
      </c>
      <c r="K906" s="18" t="e">
        <f>VLOOKUP('CODE A BARRE'!B343,'COMPTAGE 2'!B:K,10,FALSE)</f>
        <v>#VALUE!</v>
      </c>
      <c r="L906" s="10" t="e">
        <f>VLOOKUP(B906,'COMPTAGE 3'!B:M,11,FALSE)</f>
        <v>#N/A</v>
      </c>
      <c r="M906" s="20" t="e">
        <f>VLOOKUP(B906,'COMPTAGE 3'!B:M,12,FALSE)</f>
        <v>#N/A</v>
      </c>
    </row>
    <row r="907" spans="2:13" ht="20.100000000000001" customHeight="1" x14ac:dyDescent="0.25">
      <c r="B907" s="30" t="s">
        <v>2573</v>
      </c>
      <c r="C907" s="16" t="str">
        <f>IFERROR(VLOOKUP(B907,'BASE INCADEA'!A:D,2,FALSE),"Non référencé")</f>
        <v>015004</v>
      </c>
      <c r="D907" s="16" t="str">
        <f>IFERROR(VLOOKUP(C907,'BASE INCADEA'!B:E,2,FALSE),"Non référencé")</f>
        <v>1</v>
      </c>
      <c r="E907" s="31" t="s">
        <v>714</v>
      </c>
      <c r="F907" s="31">
        <v>4</v>
      </c>
      <c r="G907" s="14" t="str">
        <f>IF(F907*1=D907*1,"Quantité OK",IF(D907*1&lt;F907*1,"Ecart positif","Ecart négatif")&amp;" "&amp;IF(C907*1=E907*1,"","- Article déclassé"))</f>
        <v xml:space="preserve">Ecart positif </v>
      </c>
      <c r="I907" s="18" t="str">
        <f>VLOOKUP('CODE A BARRE'!B342,'COMPTAGE 2'!B:K,8,FALSE)</f>
        <v/>
      </c>
      <c r="J907" s="9">
        <f>VLOOKUP('CODE A BARRE'!B342,'COMPTAGE 2'!B:K,9,FALSE)</f>
        <v>0</v>
      </c>
      <c r="K907" s="18" t="e">
        <f>VLOOKUP('CODE A BARRE'!B342,'COMPTAGE 2'!B:K,10,FALSE)</f>
        <v>#VALUE!</v>
      </c>
      <c r="L907" s="10" t="e">
        <f>VLOOKUP(B907,'COMPTAGE 3'!B:M,11,FALSE)</f>
        <v>#N/A</v>
      </c>
      <c r="M907" s="20" t="e">
        <f>VLOOKUP(B907,'COMPTAGE 3'!B:M,12,FALSE)</f>
        <v>#N/A</v>
      </c>
    </row>
    <row r="908" spans="2:13" ht="20.100000000000001" customHeight="1" x14ac:dyDescent="0.25">
      <c r="B908" s="30" t="s">
        <v>2574</v>
      </c>
      <c r="C908" s="16" t="str">
        <f>IFERROR(VLOOKUP(B908,'BASE INCADEA'!A:D,2,FALSE),"Non référencé")</f>
        <v>025903</v>
      </c>
      <c r="D908" s="16" t="str">
        <f>IFERROR(VLOOKUP(C908,'BASE INCADEA'!B:E,2,FALSE),"Non référencé")</f>
        <v>4</v>
      </c>
      <c r="E908" s="31" t="s">
        <v>2575</v>
      </c>
      <c r="F908" s="31">
        <v>3</v>
      </c>
      <c r="G908" s="14" t="str">
        <f>IF(F908*1=D908*1,"Quantité OK",IF(D908*1&lt;F908*1,"Ecart positif","Ecart négatif")&amp;" "&amp;IF(C908*1=E908*1,"","- Article déclassé"))</f>
        <v xml:space="preserve">Ecart négatif </v>
      </c>
      <c r="I908" s="18">
        <f>VLOOKUP('CODE A BARRE'!B1079,'COMPTAGE 2'!B:K,8,FALSE)</f>
        <v>0</v>
      </c>
      <c r="J908" s="9">
        <f>VLOOKUP('CODE A BARRE'!B1079,'COMPTAGE 2'!B:K,9,FALSE)</f>
        <v>0</v>
      </c>
      <c r="K908" s="18">
        <f>VLOOKUP('CODE A BARRE'!B1079,'COMPTAGE 2'!B:K,10,FALSE)</f>
        <v>0</v>
      </c>
      <c r="L908" s="10" t="e">
        <f>VLOOKUP(B908,'COMPTAGE 3'!B:M,11,FALSE)</f>
        <v>#N/A</v>
      </c>
      <c r="M908" s="20" t="e">
        <f>VLOOKUP(B908,'COMPTAGE 3'!B:M,12,FALSE)</f>
        <v>#N/A</v>
      </c>
    </row>
    <row r="909" spans="2:13" ht="20.100000000000001" customHeight="1" x14ac:dyDescent="0.25">
      <c r="B909" s="30" t="s">
        <v>2577</v>
      </c>
      <c r="C909" s="16" t="str">
        <f>IFERROR(VLOOKUP(B909,'BASE INCADEA'!A:D,2,FALSE),"Non référencé")</f>
        <v>015202</v>
      </c>
      <c r="D909" s="16" t="str">
        <f>IFERROR(VLOOKUP(C909,'BASE INCADEA'!B:E,2,FALSE),"Non référencé")</f>
        <v>4</v>
      </c>
      <c r="E909" s="31" t="s">
        <v>1540</v>
      </c>
      <c r="F909" s="31">
        <v>1</v>
      </c>
      <c r="G909" s="14" t="str">
        <f>IF(F909*1=D909*1,"Quantité OK",IF(D909*1&lt;F909*1,"Ecart positif","Ecart négatif")&amp;" "&amp;IF(C909*1=E909*1,"","- Article déclassé"))</f>
        <v xml:space="preserve">Ecart négatif </v>
      </c>
      <c r="I909" s="18" t="str">
        <f>VLOOKUP('CODE A BARRE'!B357,'COMPTAGE 2'!B:K,8,FALSE)</f>
        <v/>
      </c>
      <c r="J909" s="9">
        <f>VLOOKUP('CODE A BARRE'!B357,'COMPTAGE 2'!B:K,9,FALSE)</f>
        <v>0</v>
      </c>
      <c r="K909" s="18" t="e">
        <f>VLOOKUP('CODE A BARRE'!B357,'COMPTAGE 2'!B:K,10,FALSE)</f>
        <v>#VALUE!</v>
      </c>
      <c r="L909" s="10" t="e">
        <f>VLOOKUP(B909,'COMPTAGE 3'!B:M,11,FALSE)</f>
        <v>#N/A</v>
      </c>
      <c r="M909" s="20" t="e">
        <f>VLOOKUP(B909,'COMPTAGE 3'!B:M,12,FALSE)</f>
        <v>#N/A</v>
      </c>
    </row>
    <row r="910" spans="2:13" ht="20.100000000000001" customHeight="1" x14ac:dyDescent="0.25">
      <c r="B910" s="30" t="s">
        <v>2578</v>
      </c>
      <c r="C910" s="16" t="str">
        <f>IFERROR(VLOOKUP(B910,'BASE INCADEA'!A:D,2,FALSE),"Non référencé")</f>
        <v>031202</v>
      </c>
      <c r="D910" s="16" t="str">
        <f>IFERROR(VLOOKUP(C910,'BASE INCADEA'!B:E,2,FALSE),"Non référencé")</f>
        <v>19</v>
      </c>
      <c r="E910" s="31" t="s">
        <v>286</v>
      </c>
      <c r="F910" s="31">
        <v>23</v>
      </c>
      <c r="G910" s="14" t="str">
        <f>IF(F910*1=D910*1,"Quantité OK",IF(D910*1&lt;F910*1,"Ecart positif","Ecart négatif")&amp;" "&amp;IF(C910*1=E910*1,"","- Article déclassé"))</f>
        <v xml:space="preserve">Ecart positif </v>
      </c>
      <c r="I910" s="18">
        <f>VLOOKUP('CODE A BARRE'!B1311,'COMPTAGE 2'!B:K,8,FALSE)</f>
        <v>0</v>
      </c>
      <c r="J910" s="9">
        <f>VLOOKUP('CODE A BARRE'!B1311,'COMPTAGE 2'!B:K,9,FALSE)</f>
        <v>0</v>
      </c>
      <c r="K910" s="18">
        <f>VLOOKUP('CODE A BARRE'!B1311,'COMPTAGE 2'!B:K,10,FALSE)</f>
        <v>0</v>
      </c>
      <c r="L910" s="10" t="e">
        <f>VLOOKUP(B910,'COMPTAGE 3'!B:M,11,FALSE)</f>
        <v>#N/A</v>
      </c>
      <c r="M910" s="20" t="e">
        <f>VLOOKUP(B910,'COMPTAGE 3'!B:M,12,FALSE)</f>
        <v>#N/A</v>
      </c>
    </row>
    <row r="911" spans="2:13" ht="20.100000000000001" customHeight="1" x14ac:dyDescent="0.25">
      <c r="B911" s="30" t="s">
        <v>2580</v>
      </c>
      <c r="C911" s="16" t="str">
        <f>IFERROR(VLOOKUP(B911,'BASE INCADEA'!A:D,2,FALSE),"Non référencé")</f>
        <v>040604</v>
      </c>
      <c r="D911" s="16" t="str">
        <f>IFERROR(VLOOKUP(C911,'BASE INCADEA'!B:E,2,FALSE),"Non référencé")</f>
        <v>9</v>
      </c>
      <c r="E911" s="31" t="s">
        <v>888</v>
      </c>
      <c r="F911" s="31">
        <v>1</v>
      </c>
      <c r="G911" s="14" t="str">
        <f>IF(F911*1=D911*1,"Quantité OK",IF(D911*1&lt;F911*1,"Ecart positif","Ecart négatif")&amp;" "&amp;IF(C911*1=E911*1,"","- Article déclassé"))</f>
        <v xml:space="preserve">Ecart négatif </v>
      </c>
      <c r="I911" s="18">
        <f>VLOOKUP('CODE A BARRE'!B1669,'COMPTAGE 2'!B:K,8,FALSE)</f>
        <v>0</v>
      </c>
      <c r="J911" s="9">
        <f>VLOOKUP('CODE A BARRE'!B1669,'COMPTAGE 2'!B:K,9,FALSE)</f>
        <v>0</v>
      </c>
      <c r="K911" s="18">
        <f>VLOOKUP('CODE A BARRE'!B1669,'COMPTAGE 2'!B:K,10,FALSE)</f>
        <v>0</v>
      </c>
      <c r="L911" s="10" t="e">
        <f>VLOOKUP(B911,'COMPTAGE 3'!B:M,11,FALSE)</f>
        <v>#N/A</v>
      </c>
      <c r="M911" s="20" t="e">
        <f>VLOOKUP(B911,'COMPTAGE 3'!B:M,12,FALSE)</f>
        <v>#N/A</v>
      </c>
    </row>
    <row r="912" spans="2:13" ht="20.100000000000001" customHeight="1" x14ac:dyDescent="0.25">
      <c r="B912" s="30" t="s">
        <v>2582</v>
      </c>
      <c r="C912" s="16" t="str">
        <f>IFERROR(VLOOKUP(B912,'BASE INCADEA'!A:D,2,FALSE),"Non référencé")</f>
        <v>030803</v>
      </c>
      <c r="D912" s="16" t="str">
        <f>IFERROR(VLOOKUP(C912,'BASE INCADEA'!B:E,2,FALSE),"Non référencé")</f>
        <v>1</v>
      </c>
      <c r="E912" s="31" t="s">
        <v>2012</v>
      </c>
      <c r="F912" s="31">
        <v>1</v>
      </c>
      <c r="G912" s="14" t="str">
        <f>IF(F912*1=D912*1,"Quantité OK",IF(D912*1&lt;F912*1,"Ecart positif","Ecart négatif")&amp;" "&amp;IF(C912*1=E912*1,"","- Article déclassé"))</f>
        <v>Quantité OK</v>
      </c>
      <c r="I912" s="18">
        <f>VLOOKUP('CODE A BARRE'!B1247,'COMPTAGE 2'!B:K,8,FALSE)</f>
        <v>0</v>
      </c>
      <c r="J912" s="9">
        <f>VLOOKUP('CODE A BARRE'!B1247,'COMPTAGE 2'!B:K,9,FALSE)</f>
        <v>0</v>
      </c>
      <c r="K912" s="18">
        <f>VLOOKUP('CODE A BARRE'!B1247,'COMPTAGE 2'!B:K,10,FALSE)</f>
        <v>0</v>
      </c>
      <c r="L912" s="10" t="e">
        <f>VLOOKUP(B912,'COMPTAGE 3'!B:M,11,FALSE)</f>
        <v>#N/A</v>
      </c>
      <c r="M912" s="20" t="e">
        <f>VLOOKUP(B912,'COMPTAGE 3'!B:M,12,FALSE)</f>
        <v>#N/A</v>
      </c>
    </row>
    <row r="913" spans="2:13" ht="20.100000000000001" customHeight="1" x14ac:dyDescent="0.25">
      <c r="B913" s="30" t="s">
        <v>2584</v>
      </c>
      <c r="C913" s="16" t="str">
        <f>IFERROR(VLOOKUP(B913,'BASE INCADEA'!A:D,2,FALSE),"Non référencé")</f>
        <v>030407</v>
      </c>
      <c r="D913" s="16" t="str">
        <f>IFERROR(VLOOKUP(C913,'BASE INCADEA'!B:E,2,FALSE),"Non référencé")</f>
        <v>1</v>
      </c>
      <c r="E913" s="31" t="s">
        <v>2585</v>
      </c>
      <c r="F913" s="31">
        <v>1</v>
      </c>
      <c r="G913" s="14" t="str">
        <f>IF(F913*1=D913*1,"Quantité OK",IF(D913*1&lt;F913*1,"Ecart positif","Ecart négatif")&amp;" "&amp;IF(C913*1=E913*1,"","- Article déclassé"))</f>
        <v>Quantité OK</v>
      </c>
      <c r="I913" s="18">
        <f>VLOOKUP('CODE A BARRE'!B1192,'COMPTAGE 2'!B:K,8,FALSE)</f>
        <v>0</v>
      </c>
      <c r="J913" s="9">
        <f>VLOOKUP('CODE A BARRE'!B1192,'COMPTAGE 2'!B:K,9,FALSE)</f>
        <v>0</v>
      </c>
      <c r="K913" s="18">
        <f>VLOOKUP('CODE A BARRE'!B1192,'COMPTAGE 2'!B:K,10,FALSE)</f>
        <v>0</v>
      </c>
      <c r="L913" s="10" t="e">
        <f>VLOOKUP(B913,'COMPTAGE 3'!B:M,11,FALSE)</f>
        <v>#N/A</v>
      </c>
      <c r="M913" s="20" t="e">
        <f>VLOOKUP(B913,'COMPTAGE 3'!B:M,12,FALSE)</f>
        <v>#N/A</v>
      </c>
    </row>
    <row r="914" spans="2:13" ht="20.100000000000001" customHeight="1" x14ac:dyDescent="0.25">
      <c r="B914" s="30" t="s">
        <v>2587</v>
      </c>
      <c r="C914" s="16" t="str">
        <f>IFERROR(VLOOKUP(B914,'BASE INCADEA'!A:D,2,FALSE),"Non référencé")</f>
        <v>023703</v>
      </c>
      <c r="D914" s="16" t="str">
        <f>IFERROR(VLOOKUP(C914,'BASE INCADEA'!B:E,2,FALSE),"Non référencé")</f>
        <v>7</v>
      </c>
      <c r="E914" s="31" t="s">
        <v>2588</v>
      </c>
      <c r="F914" s="31">
        <v>5</v>
      </c>
      <c r="G914" s="14" t="str">
        <f>IF(F914*1=D914*1,"Quantité OK",IF(D914*1&lt;F914*1,"Ecart positif","Ecart négatif")&amp;" "&amp;IF(C914*1=E914*1,"","- Article déclassé"))</f>
        <v xml:space="preserve">Ecart négatif </v>
      </c>
      <c r="I914" s="18">
        <f>VLOOKUP('CODE A BARRE'!B791,'COMPTAGE 2'!B:K,8,FALSE)</f>
        <v>0</v>
      </c>
      <c r="J914" s="9">
        <f>VLOOKUP('CODE A BARRE'!B791,'COMPTAGE 2'!B:K,9,FALSE)</f>
        <v>0</v>
      </c>
      <c r="K914" s="18">
        <f>VLOOKUP('CODE A BARRE'!B791,'COMPTAGE 2'!B:K,10,FALSE)</f>
        <v>0</v>
      </c>
      <c r="L914" s="10" t="e">
        <f>VLOOKUP(B914,'COMPTAGE 3'!B:M,11,FALSE)</f>
        <v>#N/A</v>
      </c>
      <c r="M914" s="20" t="e">
        <f>VLOOKUP(B914,'COMPTAGE 3'!B:M,12,FALSE)</f>
        <v>#N/A</v>
      </c>
    </row>
    <row r="915" spans="2:13" ht="20.100000000000001" customHeight="1" x14ac:dyDescent="0.25">
      <c r="B915" s="30" t="s">
        <v>2590</v>
      </c>
      <c r="C915" s="16" t="str">
        <f>IFERROR(VLOOKUP(B915,'BASE INCADEA'!A:D,2,FALSE),"Non référencé")</f>
        <v>020403</v>
      </c>
      <c r="D915" s="16" t="str">
        <f>IFERROR(VLOOKUP(C915,'BASE INCADEA'!B:E,2,FALSE),"Non référencé")</f>
        <v>7</v>
      </c>
      <c r="E915" s="31" t="s">
        <v>2591</v>
      </c>
      <c r="F915" s="31">
        <v>7</v>
      </c>
      <c r="G915" s="14" t="str">
        <f>IF(F915*1=D915*1,"Quantité OK",IF(D915*1&lt;F915*1,"Ecart positif","Ecart négatif")&amp;" "&amp;IF(C915*1=E915*1,"","- Article déclassé"))</f>
        <v>Quantité OK</v>
      </c>
      <c r="I915" s="18" t="str">
        <f>VLOOKUP('CODE A BARRE'!B622,'COMPTAGE 2'!B:K,8,FALSE)</f>
        <v/>
      </c>
      <c r="J915" s="9">
        <f>VLOOKUP('CODE A BARRE'!B622,'COMPTAGE 2'!B:K,9,FALSE)</f>
        <v>0</v>
      </c>
      <c r="K915" s="18" t="e">
        <f>VLOOKUP('CODE A BARRE'!B622,'COMPTAGE 2'!B:K,10,FALSE)</f>
        <v>#VALUE!</v>
      </c>
      <c r="L915" s="10" t="e">
        <f>VLOOKUP(B915,'COMPTAGE 3'!B:M,11,FALSE)</f>
        <v>#N/A</v>
      </c>
      <c r="M915" s="20" t="e">
        <f>VLOOKUP(B915,'COMPTAGE 3'!B:M,12,FALSE)</f>
        <v>#N/A</v>
      </c>
    </row>
    <row r="916" spans="2:13" ht="20.100000000000001" customHeight="1" x14ac:dyDescent="0.25">
      <c r="B916" s="30" t="s">
        <v>2595</v>
      </c>
      <c r="C916" s="16" t="str">
        <f>IFERROR(VLOOKUP(B916,'BASE INCADEA'!A:D,2,FALSE),"Non référencé")</f>
        <v>043704</v>
      </c>
      <c r="D916" s="16" t="str">
        <f>IFERROR(VLOOKUP(C916,'BASE INCADEA'!B:E,2,FALSE),"Non référencé")</f>
        <v>4</v>
      </c>
      <c r="E916" s="31" t="s">
        <v>222</v>
      </c>
      <c r="F916" s="31">
        <v>1</v>
      </c>
      <c r="G916" s="14" t="str">
        <f>IF(F916*1=D916*1,"Quantité OK",IF(D916*1&lt;F916*1,"Ecart positif","Ecart négatif")&amp;" "&amp;IF(C916*1=E916*1,"","- Article déclassé"))</f>
        <v xml:space="preserve">Ecart négatif </v>
      </c>
      <c r="I916" s="18">
        <f>VLOOKUP('CODE A BARRE'!B1879,'COMPTAGE 2'!B:K,8,FALSE)</f>
        <v>0</v>
      </c>
      <c r="J916" s="9">
        <f>VLOOKUP('CODE A BARRE'!B1879,'COMPTAGE 2'!B:K,9,FALSE)</f>
        <v>0</v>
      </c>
      <c r="K916" s="18">
        <f>VLOOKUP('CODE A BARRE'!B1879,'COMPTAGE 2'!B:K,10,FALSE)</f>
        <v>0</v>
      </c>
      <c r="L916" s="10" t="e">
        <f>VLOOKUP(B916,'COMPTAGE 3'!B:M,11,FALSE)</f>
        <v>#N/A</v>
      </c>
      <c r="M916" s="20" t="e">
        <f>VLOOKUP(B916,'COMPTAGE 3'!B:M,12,FALSE)</f>
        <v>#N/A</v>
      </c>
    </row>
    <row r="917" spans="2:13" ht="20.100000000000001" customHeight="1" x14ac:dyDescent="0.25">
      <c r="B917" s="30" t="s">
        <v>2597</v>
      </c>
      <c r="C917" s="16" t="str">
        <f>IFERROR(VLOOKUP(B917,'BASE INCADEA'!A:D,2,FALSE),"Non référencé")</f>
        <v>901301</v>
      </c>
      <c r="D917" s="16" t="str">
        <f>IFERROR(VLOOKUP(C917,'BASE INCADEA'!B:E,2,FALSE),"Non référencé")</f>
        <v>6</v>
      </c>
      <c r="E917" s="31" t="s">
        <v>2598</v>
      </c>
      <c r="F917" s="31">
        <v>5</v>
      </c>
      <c r="G917" s="14" t="str">
        <f>IF(F917*1=D917*1,"Quantité OK",IF(D917*1&lt;F917*1,"Ecart positif","Ecart négatif")&amp;" "&amp;IF(C917*1=E917*1,"","- Article déclassé"))</f>
        <v xml:space="preserve">Ecart négatif </v>
      </c>
      <c r="I917" s="18">
        <f>VLOOKUP('CODE A BARRE'!B2399,'COMPTAGE 2'!B:K,8,FALSE)</f>
        <v>0</v>
      </c>
      <c r="J917" s="9">
        <f>VLOOKUP('CODE A BARRE'!B2399,'COMPTAGE 2'!B:K,9,FALSE)</f>
        <v>0</v>
      </c>
      <c r="K917" s="18">
        <f>VLOOKUP('CODE A BARRE'!B2399,'COMPTAGE 2'!B:K,10,FALSE)</f>
        <v>0</v>
      </c>
      <c r="L917" s="10" t="e">
        <f>VLOOKUP(B917,'COMPTAGE 3'!B:M,11,FALSE)</f>
        <v>#N/A</v>
      </c>
      <c r="M917" s="20" t="e">
        <f>VLOOKUP(B917,'COMPTAGE 3'!B:M,12,FALSE)</f>
        <v>#N/A</v>
      </c>
    </row>
    <row r="918" spans="2:13" ht="20.100000000000001" customHeight="1" x14ac:dyDescent="0.25">
      <c r="B918" s="30" t="s">
        <v>2600</v>
      </c>
      <c r="C918" s="16" t="str">
        <f>IFERROR(VLOOKUP(B918,'BASE INCADEA'!A:D,2,FALSE),"Non référencé")</f>
        <v>901403</v>
      </c>
      <c r="D918" s="16" t="str">
        <f>IFERROR(VLOOKUP(C918,'BASE INCADEA'!B:E,2,FALSE),"Non référencé")</f>
        <v>4</v>
      </c>
      <c r="E918" s="31" t="s">
        <v>2995</v>
      </c>
      <c r="F918" s="31">
        <v>2</v>
      </c>
      <c r="G918" s="14" t="str">
        <f>IF(F918*1=D918*1,"Quantité OK",IF(D918*1&lt;F918*1,"Ecart positif","Ecart négatif")&amp;" "&amp;IF(C918*1=E918*1,"","- Article déclassé"))</f>
        <v>Ecart négatif - Article déclassé</v>
      </c>
      <c r="I918" s="18">
        <f>VLOOKUP('CODE A BARRE'!B2439,'COMPTAGE 2'!B:K,8,FALSE)</f>
        <v>0</v>
      </c>
      <c r="J918" s="9">
        <f>VLOOKUP('CODE A BARRE'!B2439,'COMPTAGE 2'!B:K,9,FALSE)</f>
        <v>0</v>
      </c>
      <c r="K918" s="18">
        <f>VLOOKUP('CODE A BARRE'!B2439,'COMPTAGE 2'!B:K,10,FALSE)</f>
        <v>0</v>
      </c>
      <c r="L918" s="10" t="e">
        <f>VLOOKUP(B918,'COMPTAGE 3'!B:M,11,FALSE)</f>
        <v>#N/A</v>
      </c>
      <c r="M918" s="20" t="e">
        <f>VLOOKUP(B918,'COMPTAGE 3'!B:M,12,FALSE)</f>
        <v>#N/A</v>
      </c>
    </row>
    <row r="919" spans="2:13" ht="20.100000000000001" customHeight="1" x14ac:dyDescent="0.25">
      <c r="B919" s="30" t="s">
        <v>2600</v>
      </c>
      <c r="C919" s="16" t="str">
        <f>IFERROR(VLOOKUP(B919,'BASE INCADEA'!A:D,2,FALSE),"Non référencé")</f>
        <v>901403</v>
      </c>
      <c r="D919" s="16" t="str">
        <f>IFERROR(VLOOKUP(C919,'BASE INCADEA'!B:E,2,FALSE),"Non référencé")</f>
        <v>4</v>
      </c>
      <c r="E919" s="31" t="s">
        <v>5200</v>
      </c>
      <c r="F919" s="31">
        <v>2</v>
      </c>
      <c r="G919" s="14" t="str">
        <f>IF(F919*1=D919*1,"Quantité OK",IF(D919*1&lt;F919*1,"Ecart positif","Ecart négatif")&amp;" "&amp;IF(C919*1=E919*1,"","- Article déclassé"))</f>
        <v>Ecart négatif - Article déclassé</v>
      </c>
      <c r="I919" s="18">
        <f>VLOOKUP('CODE A BARRE'!B2422,'COMPTAGE 2'!B:K,8,FALSE)</f>
        <v>0</v>
      </c>
      <c r="J919" s="9">
        <f>VLOOKUP('CODE A BARRE'!B2422,'COMPTAGE 2'!B:K,9,FALSE)</f>
        <v>0</v>
      </c>
      <c r="K919" s="18">
        <f>VLOOKUP('CODE A BARRE'!B2422,'COMPTAGE 2'!B:K,10,FALSE)</f>
        <v>0</v>
      </c>
      <c r="L919" s="10" t="e">
        <f>VLOOKUP(B919,'COMPTAGE 3'!B:M,11,FALSE)</f>
        <v>#N/A</v>
      </c>
      <c r="M919" s="20" t="e">
        <f>VLOOKUP(B919,'COMPTAGE 3'!B:M,12,FALSE)</f>
        <v>#N/A</v>
      </c>
    </row>
    <row r="920" spans="2:13" ht="20.100000000000001" customHeight="1" x14ac:dyDescent="0.25">
      <c r="B920" s="30" t="s">
        <v>2603</v>
      </c>
      <c r="C920" s="16" t="str">
        <f>IFERROR(VLOOKUP(B920,'BASE INCADEA'!A:D,2,FALSE),"Non référencé")</f>
        <v>901403</v>
      </c>
      <c r="D920" s="16" t="str">
        <f>IFERROR(VLOOKUP(C920,'BASE INCADEA'!B:E,2,FALSE),"Non référencé")</f>
        <v>4</v>
      </c>
      <c r="E920" s="31" t="s">
        <v>2995</v>
      </c>
      <c r="F920" s="31">
        <v>1</v>
      </c>
      <c r="G920" s="14" t="str">
        <f>IF(F920*1=D920*1,"Quantité OK",IF(D920*1&lt;F920*1,"Ecart positif","Ecart négatif")&amp;" "&amp;IF(C920*1=E920*1,"","- Article déclassé"))</f>
        <v>Ecart négatif - Article déclassé</v>
      </c>
      <c r="I920" s="18">
        <f>VLOOKUP('CODE A BARRE'!B2440,'COMPTAGE 2'!B:K,8,FALSE)</f>
        <v>0</v>
      </c>
      <c r="J920" s="9">
        <f>VLOOKUP('CODE A BARRE'!B2440,'COMPTAGE 2'!B:K,9,FALSE)</f>
        <v>0</v>
      </c>
      <c r="K920" s="18">
        <f>VLOOKUP('CODE A BARRE'!B2440,'COMPTAGE 2'!B:K,10,FALSE)</f>
        <v>0</v>
      </c>
      <c r="L920" s="10" t="e">
        <f>VLOOKUP(B920,'COMPTAGE 3'!B:M,11,FALSE)</f>
        <v>#N/A</v>
      </c>
      <c r="M920" s="20" t="e">
        <f>VLOOKUP(B920,'COMPTAGE 3'!B:M,12,FALSE)</f>
        <v>#N/A</v>
      </c>
    </row>
    <row r="921" spans="2:13" ht="20.100000000000001" customHeight="1" x14ac:dyDescent="0.25">
      <c r="B921" s="30" t="s">
        <v>2605</v>
      </c>
      <c r="C921" s="16" t="str">
        <f>IFERROR(VLOOKUP(B921,'BASE INCADEA'!A:D,2,FALSE),"Non référencé")</f>
        <v>901202</v>
      </c>
      <c r="D921" s="16" t="str">
        <f>IFERROR(VLOOKUP(C921,'BASE INCADEA'!B:E,2,FALSE),"Non référencé")</f>
        <v>2</v>
      </c>
      <c r="E921" s="31" t="s">
        <v>2120</v>
      </c>
      <c r="F921" s="31">
        <v>2</v>
      </c>
      <c r="G921" s="14" t="str">
        <f>IF(F921*1=D921*1,"Quantité OK",IF(D921*1&lt;F921*1,"Ecart positif","Ecart négatif")&amp;" "&amp;IF(C921*1=E921*1,"","- Article déclassé"))</f>
        <v>Quantité OK</v>
      </c>
      <c r="I921" s="18">
        <f>VLOOKUP('CODE A BARRE'!B2364,'COMPTAGE 2'!B:K,8,FALSE)</f>
        <v>0</v>
      </c>
      <c r="J921" s="9">
        <f>VLOOKUP('CODE A BARRE'!B2364,'COMPTAGE 2'!B:K,9,FALSE)</f>
        <v>0</v>
      </c>
      <c r="K921" s="18">
        <f>VLOOKUP('CODE A BARRE'!B2364,'COMPTAGE 2'!B:K,10,FALSE)</f>
        <v>0</v>
      </c>
      <c r="L921" s="10" t="e">
        <f>VLOOKUP(B921,'COMPTAGE 3'!B:M,11,FALSE)</f>
        <v>#N/A</v>
      </c>
      <c r="M921" s="20" t="e">
        <f>VLOOKUP(B921,'COMPTAGE 3'!B:M,12,FALSE)</f>
        <v>#N/A</v>
      </c>
    </row>
    <row r="922" spans="2:13" ht="20.100000000000001" customHeight="1" x14ac:dyDescent="0.25">
      <c r="B922" s="30" t="s">
        <v>2608</v>
      </c>
      <c r="C922" s="16" t="str">
        <f>IFERROR(VLOOKUP(B922,'BASE INCADEA'!A:D,2,FALSE),"Non référencé")</f>
        <v>023702</v>
      </c>
      <c r="D922" s="16" t="str">
        <f>IFERROR(VLOOKUP(C922,'BASE INCADEA'!B:E,2,FALSE),"Non référencé")</f>
        <v>3</v>
      </c>
      <c r="E922" s="31" t="s">
        <v>2609</v>
      </c>
      <c r="F922" s="31">
        <v>3</v>
      </c>
      <c r="G922" s="14" t="str">
        <f>IF(F922*1=D922*1,"Quantité OK",IF(D922*1&lt;F922*1,"Ecart positif","Ecart négatif")&amp;" "&amp;IF(C922*1=E922*1,"","- Article déclassé"))</f>
        <v>Quantité OK</v>
      </c>
      <c r="I922" s="18">
        <f>VLOOKUP('CODE A BARRE'!B786,'COMPTAGE 2'!B:K,8,FALSE)</f>
        <v>0</v>
      </c>
      <c r="J922" s="9">
        <f>VLOOKUP('CODE A BARRE'!B786,'COMPTAGE 2'!B:K,9,FALSE)</f>
        <v>0</v>
      </c>
      <c r="K922" s="18">
        <f>VLOOKUP('CODE A BARRE'!B786,'COMPTAGE 2'!B:K,10,FALSE)</f>
        <v>0</v>
      </c>
      <c r="L922" s="10" t="e">
        <f>VLOOKUP(B922,'COMPTAGE 3'!B:M,11,FALSE)</f>
        <v>#N/A</v>
      </c>
      <c r="M922" s="20" t="e">
        <f>VLOOKUP(B922,'COMPTAGE 3'!B:M,12,FALSE)</f>
        <v>#N/A</v>
      </c>
    </row>
    <row r="923" spans="2:13" ht="20.100000000000001" customHeight="1" x14ac:dyDescent="0.25">
      <c r="B923" s="30" t="s">
        <v>2611</v>
      </c>
      <c r="C923" s="16" t="str">
        <f>IFERROR(VLOOKUP(B923,'BASE INCADEA'!A:D,2,FALSE),"Non référencé")</f>
        <v>023902</v>
      </c>
      <c r="D923" s="16" t="str">
        <f>IFERROR(VLOOKUP(C923,'BASE INCADEA'!B:E,2,FALSE),"Non référencé")</f>
        <v>2</v>
      </c>
      <c r="E923" s="31" t="s">
        <v>2612</v>
      </c>
      <c r="F923" s="31">
        <v>2</v>
      </c>
      <c r="G923" s="14" t="str">
        <f>IF(F923*1=D923*1,"Quantité OK",IF(D923*1&lt;F923*1,"Ecart positif","Ecart négatif")&amp;" "&amp;IF(C923*1=E923*1,"","- Article déclassé"))</f>
        <v>Quantité OK</v>
      </c>
      <c r="I923" s="18">
        <f>VLOOKUP('CODE A BARRE'!B806,'COMPTAGE 2'!B:K,8,FALSE)</f>
        <v>0</v>
      </c>
      <c r="J923" s="9">
        <f>VLOOKUP('CODE A BARRE'!B806,'COMPTAGE 2'!B:K,9,FALSE)</f>
        <v>0</v>
      </c>
      <c r="K923" s="18">
        <f>VLOOKUP('CODE A BARRE'!B806,'COMPTAGE 2'!B:K,10,FALSE)</f>
        <v>0</v>
      </c>
      <c r="L923" s="10" t="e">
        <f>VLOOKUP(B923,'COMPTAGE 3'!B:M,11,FALSE)</f>
        <v>#N/A</v>
      </c>
      <c r="M923" s="20" t="e">
        <f>VLOOKUP(B923,'COMPTAGE 3'!B:M,12,FALSE)</f>
        <v>#N/A</v>
      </c>
    </row>
    <row r="924" spans="2:13" ht="20.100000000000001" customHeight="1" x14ac:dyDescent="0.25">
      <c r="B924" s="30" t="s">
        <v>2614</v>
      </c>
      <c r="C924" s="16" t="str">
        <f>IFERROR(VLOOKUP(B924,'BASE INCADEA'!A:D,2,FALSE),"Non référencé")</f>
        <v>024503</v>
      </c>
      <c r="D924" s="16" t="str">
        <f>IFERROR(VLOOKUP(C924,'BASE INCADEA'!B:E,2,FALSE),"Non référencé")</f>
        <v>1</v>
      </c>
      <c r="E924" s="31" t="s">
        <v>1928</v>
      </c>
      <c r="F924" s="31">
        <v>8</v>
      </c>
      <c r="G924" s="14" t="str">
        <f>IF(F924*1=D924*1,"Quantité OK",IF(D924*1&lt;F924*1,"Ecart positif","Ecart négatif")&amp;" "&amp;IF(C924*1=E924*1,"","- Article déclassé"))</f>
        <v xml:space="preserve">Ecart positif </v>
      </c>
      <c r="I924" s="18">
        <f>VLOOKUP('CODE A BARRE'!B878,'COMPTAGE 2'!B:K,8,FALSE)</f>
        <v>0</v>
      </c>
      <c r="J924" s="9">
        <f>VLOOKUP('CODE A BARRE'!B878,'COMPTAGE 2'!B:K,9,FALSE)</f>
        <v>0</v>
      </c>
      <c r="K924" s="18">
        <f>VLOOKUP('CODE A BARRE'!B878,'COMPTAGE 2'!B:K,10,FALSE)</f>
        <v>0</v>
      </c>
      <c r="L924" s="10" t="e">
        <f>VLOOKUP(B924,'COMPTAGE 3'!B:M,11,FALSE)</f>
        <v>#N/A</v>
      </c>
      <c r="M924" s="20" t="e">
        <f>VLOOKUP(B924,'COMPTAGE 3'!B:M,12,FALSE)</f>
        <v>#N/A</v>
      </c>
    </row>
    <row r="925" spans="2:13" ht="20.100000000000001" customHeight="1" x14ac:dyDescent="0.25">
      <c r="B925" s="30" t="s">
        <v>2616</v>
      </c>
      <c r="C925" s="16" t="str">
        <f>IFERROR(VLOOKUP(B925,'BASE INCADEA'!A:D,2,FALSE),"Non référencé")</f>
        <v>024105</v>
      </c>
      <c r="D925" s="16" t="str">
        <f>IFERROR(VLOOKUP(C925,'BASE INCADEA'!B:E,2,FALSE),"Non référencé")</f>
        <v>5</v>
      </c>
      <c r="E925" s="31" t="s">
        <v>2617</v>
      </c>
      <c r="F925" s="31">
        <v>10</v>
      </c>
      <c r="G925" s="14" t="str">
        <f>IF(F925*1=D925*1,"Quantité OK",IF(D925*1&lt;F925*1,"Ecart positif","Ecart négatif")&amp;" "&amp;IF(C925*1=E925*1,"","- Article déclassé"))</f>
        <v xml:space="preserve">Ecart positif </v>
      </c>
      <c r="I925" s="18">
        <f>VLOOKUP('CODE A BARRE'!B843,'COMPTAGE 2'!B:K,8,FALSE)</f>
        <v>0</v>
      </c>
      <c r="J925" s="9">
        <f>VLOOKUP('CODE A BARRE'!B843,'COMPTAGE 2'!B:K,9,FALSE)</f>
        <v>0</v>
      </c>
      <c r="K925" s="18">
        <f>VLOOKUP('CODE A BARRE'!B843,'COMPTAGE 2'!B:K,10,FALSE)</f>
        <v>0</v>
      </c>
      <c r="L925" s="10" t="e">
        <f>VLOOKUP(B925,'COMPTAGE 3'!B:M,11,FALSE)</f>
        <v>#N/A</v>
      </c>
      <c r="M925" s="20" t="e">
        <f>VLOOKUP(B925,'COMPTAGE 3'!B:M,12,FALSE)</f>
        <v>#N/A</v>
      </c>
    </row>
    <row r="926" spans="2:13" ht="20.100000000000001" customHeight="1" x14ac:dyDescent="0.25">
      <c r="B926" s="30" t="s">
        <v>2619</v>
      </c>
      <c r="C926" s="16" t="str">
        <f>IFERROR(VLOOKUP(B926,'BASE INCADEA'!A:D,2,FALSE),"Non référencé")</f>
        <v>025302</v>
      </c>
      <c r="D926" s="16" t="str">
        <f>IFERROR(VLOOKUP(C926,'BASE INCADEA'!B:E,2,FALSE),"Non référencé")</f>
        <v>1</v>
      </c>
      <c r="E926" s="31" t="s">
        <v>2620</v>
      </c>
      <c r="F926" s="31">
        <v>1</v>
      </c>
      <c r="G926" s="14" t="str">
        <f>IF(F926*1=D926*1,"Quantité OK",IF(D926*1&lt;F926*1,"Ecart positif","Ecart négatif")&amp;" "&amp;IF(C926*1=E926*1,"","- Article déclassé"))</f>
        <v>Quantité OK</v>
      </c>
      <c r="I926" s="18">
        <f>VLOOKUP('CODE A BARRE'!B996,'COMPTAGE 2'!B:K,8,FALSE)</f>
        <v>0</v>
      </c>
      <c r="J926" s="9">
        <f>VLOOKUP('CODE A BARRE'!B996,'COMPTAGE 2'!B:K,9,FALSE)</f>
        <v>0</v>
      </c>
      <c r="K926" s="18">
        <f>VLOOKUP('CODE A BARRE'!B996,'COMPTAGE 2'!B:K,10,FALSE)</f>
        <v>0</v>
      </c>
      <c r="L926" s="10" t="e">
        <f>VLOOKUP(B926,'COMPTAGE 3'!B:M,11,FALSE)</f>
        <v>#N/A</v>
      </c>
      <c r="M926" s="20" t="e">
        <f>VLOOKUP(B926,'COMPTAGE 3'!B:M,12,FALSE)</f>
        <v>#N/A</v>
      </c>
    </row>
    <row r="927" spans="2:13" ht="20.100000000000001" customHeight="1" x14ac:dyDescent="0.25">
      <c r="B927" s="30" t="s">
        <v>2622</v>
      </c>
      <c r="C927" s="16" t="str">
        <f>IFERROR(VLOOKUP(B927,'BASE INCADEA'!A:D,2,FALSE),"Non référencé")</f>
        <v>044306</v>
      </c>
      <c r="D927" s="16" t="str">
        <f>IFERROR(VLOOKUP(C927,'BASE INCADEA'!B:E,2,FALSE),"Non référencé")</f>
        <v>1</v>
      </c>
      <c r="E927" s="31" t="s">
        <v>2053</v>
      </c>
      <c r="F927" s="31">
        <v>4</v>
      </c>
      <c r="G927" s="14" t="str">
        <f>IF(F927*1=D927*1,"Quantité OK",IF(D927*1&lt;F927*1,"Ecart positif","Ecart négatif")&amp;" "&amp;IF(C927*1=E927*1,"","- Article déclassé"))</f>
        <v xml:space="preserve">Ecart positif </v>
      </c>
      <c r="I927" s="18">
        <f>VLOOKUP('CODE A BARRE'!B1976,'COMPTAGE 2'!B:K,8,FALSE)</f>
        <v>0</v>
      </c>
      <c r="J927" s="9">
        <f>VLOOKUP('CODE A BARRE'!B1976,'COMPTAGE 2'!B:K,9,FALSE)</f>
        <v>0</v>
      </c>
      <c r="K927" s="18">
        <f>VLOOKUP('CODE A BARRE'!B1976,'COMPTAGE 2'!B:K,10,FALSE)</f>
        <v>0</v>
      </c>
      <c r="L927" s="10" t="e">
        <f>VLOOKUP(B927,'COMPTAGE 3'!B:M,11,FALSE)</f>
        <v>#N/A</v>
      </c>
      <c r="M927" s="20" t="e">
        <f>VLOOKUP(B927,'COMPTAGE 3'!B:M,12,FALSE)</f>
        <v>#N/A</v>
      </c>
    </row>
    <row r="928" spans="2:13" ht="20.100000000000001" customHeight="1" x14ac:dyDescent="0.25">
      <c r="B928" s="30" t="s">
        <v>2624</v>
      </c>
      <c r="C928" s="16" t="str">
        <f>IFERROR(VLOOKUP(B928,'BASE INCADEA'!A:D,2,FALSE),"Non référencé")</f>
        <v>025107</v>
      </c>
      <c r="D928" s="16" t="str">
        <f>IFERROR(VLOOKUP(C928,'BASE INCADEA'!B:E,2,FALSE),"Non référencé")</f>
        <v>1</v>
      </c>
      <c r="E928" s="31" t="s">
        <v>3153</v>
      </c>
      <c r="F928" s="31">
        <v>1</v>
      </c>
      <c r="G928" s="14" t="str">
        <f>IF(F928*1=D928*1,"Quantité OK",IF(D928*1&lt;F928*1,"Ecart positif","Ecart négatif")&amp;" "&amp;IF(C928*1=E928*1,"","- Article déclassé"))</f>
        <v>Quantité OK</v>
      </c>
      <c r="I928" s="18">
        <f>VLOOKUP('CODE A BARRE'!B982,'COMPTAGE 2'!B:K,8,FALSE)</f>
        <v>0</v>
      </c>
      <c r="J928" s="9">
        <f>VLOOKUP('CODE A BARRE'!B982,'COMPTAGE 2'!B:K,9,FALSE)</f>
        <v>0</v>
      </c>
      <c r="K928" s="18">
        <f>VLOOKUP('CODE A BARRE'!B982,'COMPTAGE 2'!B:K,10,FALSE)</f>
        <v>0</v>
      </c>
      <c r="L928" s="10" t="e">
        <f>VLOOKUP(B928,'COMPTAGE 3'!B:M,11,FALSE)</f>
        <v>#N/A</v>
      </c>
      <c r="M928" s="20" t="e">
        <f>VLOOKUP(B928,'COMPTAGE 3'!B:M,12,FALSE)</f>
        <v>#N/A</v>
      </c>
    </row>
    <row r="929" spans="2:13" ht="20.100000000000001" customHeight="1" x14ac:dyDescent="0.25">
      <c r="B929" s="30" t="s">
        <v>2627</v>
      </c>
      <c r="C929" s="16" t="str">
        <f>IFERROR(VLOOKUP(B929,'BASE INCADEA'!A:D,2,FALSE),"Non référencé")</f>
        <v>025104</v>
      </c>
      <c r="D929" s="16" t="str">
        <f>IFERROR(VLOOKUP(C929,'BASE INCADEA'!B:E,2,FALSE),"Non référencé")</f>
        <v>3</v>
      </c>
      <c r="E929" s="31" t="s">
        <v>2628</v>
      </c>
      <c r="F929" s="31">
        <v>3</v>
      </c>
      <c r="G929" s="14" t="str">
        <f>IF(F929*1=D929*1,"Quantité OK",IF(D929*1&lt;F929*1,"Ecart positif","Ecart négatif")&amp;" "&amp;IF(C929*1=E929*1,"","- Article déclassé"))</f>
        <v>Quantité OK</v>
      </c>
      <c r="I929" s="18">
        <f>VLOOKUP('CODE A BARRE'!B975,'COMPTAGE 2'!B:K,8,FALSE)</f>
        <v>0</v>
      </c>
      <c r="J929" s="9">
        <f>VLOOKUP('CODE A BARRE'!B975,'COMPTAGE 2'!B:K,9,FALSE)</f>
        <v>0</v>
      </c>
      <c r="K929" s="18">
        <f>VLOOKUP('CODE A BARRE'!B975,'COMPTAGE 2'!B:K,10,FALSE)</f>
        <v>0</v>
      </c>
      <c r="L929" s="10" t="e">
        <f>VLOOKUP(B929,'COMPTAGE 3'!B:M,11,FALSE)</f>
        <v>#N/A</v>
      </c>
      <c r="M929" s="20" t="e">
        <f>VLOOKUP(B929,'COMPTAGE 3'!B:M,12,FALSE)</f>
        <v>#N/A</v>
      </c>
    </row>
    <row r="930" spans="2:13" ht="20.100000000000001" customHeight="1" x14ac:dyDescent="0.25">
      <c r="B930" s="30" t="s">
        <v>2630</v>
      </c>
      <c r="C930" s="16" t="str">
        <f>IFERROR(VLOOKUP(B930,'BASE INCADEA'!A:D,2,FALSE),"Non référencé")</f>
        <v>010507</v>
      </c>
      <c r="D930" s="16" t="str">
        <f>IFERROR(VLOOKUP(C930,'BASE INCADEA'!B:E,2,FALSE),"Non référencé")</f>
        <v>2</v>
      </c>
      <c r="E930" s="31" t="s">
        <v>2631</v>
      </c>
      <c r="F930" s="31">
        <v>2</v>
      </c>
      <c r="G930" s="14" t="str">
        <f>IF(F930*1=D930*1,"Quantité OK",IF(D930*1&lt;F930*1,"Ecart positif","Ecart négatif")&amp;" "&amp;IF(C930*1=E930*1,"","- Article déclassé"))</f>
        <v>Quantité OK</v>
      </c>
      <c r="I930" s="18" t="str">
        <f>VLOOKUP('CODE A BARRE'!B125,'COMPTAGE 2'!B:K,8,FALSE)</f>
        <v/>
      </c>
      <c r="J930" s="9">
        <f>VLOOKUP('CODE A BARRE'!B125,'COMPTAGE 2'!B:K,9,FALSE)</f>
        <v>0</v>
      </c>
      <c r="K930" s="18" t="e">
        <f>VLOOKUP('CODE A BARRE'!B125,'COMPTAGE 2'!B:K,10,FALSE)</f>
        <v>#VALUE!</v>
      </c>
      <c r="L930" s="10" t="e">
        <f>VLOOKUP(B930,'COMPTAGE 3'!B:M,11,FALSE)</f>
        <v>#N/A</v>
      </c>
      <c r="M930" s="20" t="e">
        <f>VLOOKUP(B930,'COMPTAGE 3'!B:M,12,FALSE)</f>
        <v>#N/A</v>
      </c>
    </row>
    <row r="931" spans="2:13" ht="20.100000000000001" customHeight="1" x14ac:dyDescent="0.25">
      <c r="B931" s="30" t="s">
        <v>2633</v>
      </c>
      <c r="C931" s="16" t="str">
        <f>IFERROR(VLOOKUP(B931,'BASE INCADEA'!A:D,2,FALSE),"Non référencé")</f>
        <v>900202</v>
      </c>
      <c r="D931" s="16" t="str">
        <f>IFERROR(VLOOKUP(C931,'BASE INCADEA'!B:E,2,FALSE),"Non référencé")</f>
        <v>1</v>
      </c>
      <c r="E931" s="31" t="s">
        <v>2634</v>
      </c>
      <c r="F931" s="31">
        <v>1</v>
      </c>
      <c r="G931" s="14" t="str">
        <f>IF(F931*1=D931*1,"Quantité OK",IF(D931*1&lt;F931*1,"Ecart positif","Ecart négatif")&amp;" "&amp;IF(C931*1=E931*1,"","- Article déclassé"))</f>
        <v>Quantité OK</v>
      </c>
      <c r="I931" s="18">
        <f>VLOOKUP('CODE A BARRE'!B2123,'COMPTAGE 2'!B:K,8,FALSE)</f>
        <v>0</v>
      </c>
      <c r="J931" s="9">
        <f>VLOOKUP('CODE A BARRE'!B2123,'COMPTAGE 2'!B:K,9,FALSE)</f>
        <v>0</v>
      </c>
      <c r="K931" s="18">
        <f>VLOOKUP('CODE A BARRE'!B2123,'COMPTAGE 2'!B:K,10,FALSE)</f>
        <v>0</v>
      </c>
      <c r="L931" s="10" t="e">
        <f>VLOOKUP(B931,'COMPTAGE 3'!B:M,11,FALSE)</f>
        <v>#N/A</v>
      </c>
      <c r="M931" s="20" t="e">
        <f>VLOOKUP(B931,'COMPTAGE 3'!B:M,12,FALSE)</f>
        <v>#N/A</v>
      </c>
    </row>
    <row r="932" spans="2:13" ht="20.100000000000001" customHeight="1" x14ac:dyDescent="0.25">
      <c r="B932" s="30" t="s">
        <v>2636</v>
      </c>
      <c r="C932" s="16" t="str">
        <f>IFERROR(VLOOKUP(B932,'BASE INCADEA'!A:D,2,FALSE),"Non référencé")</f>
        <v>901203</v>
      </c>
      <c r="D932" s="16" t="str">
        <f>IFERROR(VLOOKUP(C932,'BASE INCADEA'!B:E,2,FALSE),"Non référencé")</f>
        <v>1</v>
      </c>
      <c r="E932" s="31" t="s">
        <v>4029</v>
      </c>
      <c r="F932" s="31">
        <v>2</v>
      </c>
      <c r="G932" s="14" t="str">
        <f>IF(F932*1=D932*1,"Quantité OK",IF(D932*1&lt;F932*1,"Ecart positif","Ecart négatif")&amp;" "&amp;IF(C932*1=E932*1,"","- Article déclassé"))</f>
        <v>Ecart positif - Article déclassé</v>
      </c>
      <c r="I932" s="18">
        <f>VLOOKUP('CODE A BARRE'!B2396,'COMPTAGE 2'!B:K,8,FALSE)</f>
        <v>0</v>
      </c>
      <c r="J932" s="9">
        <f>VLOOKUP('CODE A BARRE'!B2396,'COMPTAGE 2'!B:K,9,FALSE)</f>
        <v>0</v>
      </c>
      <c r="K932" s="18">
        <f>VLOOKUP('CODE A BARRE'!B2396,'COMPTAGE 2'!B:K,10,FALSE)</f>
        <v>0</v>
      </c>
      <c r="L932" s="10" t="e">
        <f>VLOOKUP(B932,'COMPTAGE 3'!B:M,11,FALSE)</f>
        <v>#N/A</v>
      </c>
      <c r="M932" s="20" t="e">
        <f>VLOOKUP(B932,'COMPTAGE 3'!B:M,12,FALSE)</f>
        <v>#N/A</v>
      </c>
    </row>
    <row r="933" spans="2:13" ht="20.100000000000001" customHeight="1" x14ac:dyDescent="0.25">
      <c r="B933" s="30" t="s">
        <v>2638</v>
      </c>
      <c r="C933" s="16" t="str">
        <f>IFERROR(VLOOKUP(B933,'BASE INCADEA'!A:D,2,FALSE),"Non référencé")</f>
        <v>900903</v>
      </c>
      <c r="D933" s="16" t="str">
        <f>IFERROR(VLOOKUP(C933,'BASE INCADEA'!B:E,2,FALSE),"Non référencé")</f>
        <v>2</v>
      </c>
      <c r="E933" s="31" t="s">
        <v>2639</v>
      </c>
      <c r="F933" s="31">
        <v>1</v>
      </c>
      <c r="G933" s="14" t="str">
        <f>IF(F933*1=D933*1,"Quantité OK",IF(D933*1&lt;F933*1,"Ecart positif","Ecart négatif")&amp;" "&amp;IF(C933*1=E933*1,"","- Article déclassé"))</f>
        <v xml:space="preserve">Ecart négatif </v>
      </c>
      <c r="I933" s="18">
        <f>VLOOKUP('CODE A BARRE'!B2301,'COMPTAGE 2'!B:K,8,FALSE)</f>
        <v>0</v>
      </c>
      <c r="J933" s="9">
        <f>VLOOKUP('CODE A BARRE'!B2301,'COMPTAGE 2'!B:K,9,FALSE)</f>
        <v>0</v>
      </c>
      <c r="K933" s="18">
        <f>VLOOKUP('CODE A BARRE'!B2301,'COMPTAGE 2'!B:K,10,FALSE)</f>
        <v>0</v>
      </c>
      <c r="L933" s="10" t="e">
        <f>VLOOKUP(B933,'COMPTAGE 3'!B:M,11,FALSE)</f>
        <v>#N/A</v>
      </c>
      <c r="M933" s="20" t="e">
        <f>VLOOKUP(B933,'COMPTAGE 3'!B:M,12,FALSE)</f>
        <v>#N/A</v>
      </c>
    </row>
    <row r="934" spans="2:13" ht="20.100000000000001" customHeight="1" x14ac:dyDescent="0.25">
      <c r="B934" s="30" t="s">
        <v>2638</v>
      </c>
      <c r="C934" s="16" t="str">
        <f>IFERROR(VLOOKUP(B934,'BASE INCADEA'!A:D,2,FALSE),"Non référencé")</f>
        <v>900903</v>
      </c>
      <c r="D934" s="16" t="str">
        <f>IFERROR(VLOOKUP(C934,'BASE INCADEA'!B:E,2,FALSE),"Non référencé")</f>
        <v>2</v>
      </c>
      <c r="E934" s="31" t="s">
        <v>2543</v>
      </c>
      <c r="F934" s="31">
        <v>1</v>
      </c>
      <c r="G934" s="14" t="str">
        <f>IF(F934*1=D934*1,"Quantité OK",IF(D934*1&lt;F934*1,"Ecart positif","Ecart négatif")&amp;" "&amp;IF(C934*1=E934*1,"","- Article déclassé"))</f>
        <v>Ecart négatif - Article déclassé</v>
      </c>
      <c r="I934" s="18">
        <f>VLOOKUP('CODE A BARRE'!B2296,'COMPTAGE 2'!B:K,8,FALSE)</f>
        <v>0</v>
      </c>
      <c r="J934" s="9">
        <f>VLOOKUP('CODE A BARRE'!B2296,'COMPTAGE 2'!B:K,9,FALSE)</f>
        <v>0</v>
      </c>
      <c r="K934" s="18">
        <f>VLOOKUP('CODE A BARRE'!B2296,'COMPTAGE 2'!B:K,10,FALSE)</f>
        <v>0</v>
      </c>
      <c r="L934" s="10" t="e">
        <f>VLOOKUP(B934,'COMPTAGE 3'!B:M,11,FALSE)</f>
        <v>#N/A</v>
      </c>
      <c r="M934" s="20" t="e">
        <f>VLOOKUP(B934,'COMPTAGE 3'!B:M,12,FALSE)</f>
        <v>#N/A</v>
      </c>
    </row>
    <row r="935" spans="2:13" ht="20.100000000000001" customHeight="1" x14ac:dyDescent="0.25">
      <c r="B935" s="30" t="s">
        <v>2641</v>
      </c>
      <c r="C935" s="16" t="str">
        <f>IFERROR(VLOOKUP(B935,'BASE INCADEA'!A:D,2,FALSE),"Non référencé")</f>
        <v>900604</v>
      </c>
      <c r="D935" s="16" t="str">
        <f>IFERROR(VLOOKUP(C935,'BASE INCADEA'!B:E,2,FALSE),"Non référencé")</f>
        <v>3</v>
      </c>
      <c r="E935" s="31" t="s">
        <v>3804</v>
      </c>
      <c r="F935" s="31">
        <v>3</v>
      </c>
      <c r="G935" s="14" t="str">
        <f>IF(F935*1=D935*1,"Quantité OK",IF(D935*1&lt;F935*1,"Ecart positif","Ecart négatif")&amp;" "&amp;IF(C935*1=E935*1,"","- Article déclassé"))</f>
        <v>Quantité OK</v>
      </c>
      <c r="I935" s="18">
        <f>VLOOKUP('CODE A BARRE'!B2231,'COMPTAGE 2'!B:K,8,FALSE)</f>
        <v>0</v>
      </c>
      <c r="J935" s="9">
        <f>VLOOKUP('CODE A BARRE'!B2231,'COMPTAGE 2'!B:K,9,FALSE)</f>
        <v>0</v>
      </c>
      <c r="K935" s="18">
        <f>VLOOKUP('CODE A BARRE'!B2231,'COMPTAGE 2'!B:K,10,FALSE)</f>
        <v>0</v>
      </c>
      <c r="L935" s="10" t="e">
        <f>VLOOKUP(B935,'COMPTAGE 3'!B:M,11,FALSE)</f>
        <v>#N/A</v>
      </c>
      <c r="M935" s="20" t="e">
        <f>VLOOKUP(B935,'COMPTAGE 3'!B:M,12,FALSE)</f>
        <v>#N/A</v>
      </c>
    </row>
    <row r="936" spans="2:13" ht="20.100000000000001" customHeight="1" x14ac:dyDescent="0.25">
      <c r="B936" s="30" t="s">
        <v>2644</v>
      </c>
      <c r="C936" s="16" t="str">
        <f>IFERROR(VLOOKUP(B936,'BASE INCADEA'!A:D,2,FALSE),"Non référencé")</f>
        <v>901001</v>
      </c>
      <c r="D936" s="16" t="str">
        <f>IFERROR(VLOOKUP(C936,'BASE INCADEA'!B:E,2,FALSE),"Non référencé")</f>
        <v>1</v>
      </c>
      <c r="E936" s="31" t="s">
        <v>2425</v>
      </c>
      <c r="F936" s="31">
        <v>1</v>
      </c>
      <c r="G936" s="14" t="str">
        <f>IF(F936*1=D936*1,"Quantité OK",IF(D936*1&lt;F936*1,"Ecart positif","Ecart négatif")&amp;" "&amp;IF(C936*1=E936*1,"","- Article déclassé"))</f>
        <v>Quantité OK</v>
      </c>
      <c r="I936" s="18">
        <f>VLOOKUP('CODE A BARRE'!B2321,'COMPTAGE 2'!B:K,8,FALSE)</f>
        <v>0</v>
      </c>
      <c r="J936" s="9">
        <f>VLOOKUP('CODE A BARRE'!B2321,'COMPTAGE 2'!B:K,9,FALSE)</f>
        <v>0</v>
      </c>
      <c r="K936" s="18">
        <f>VLOOKUP('CODE A BARRE'!B2321,'COMPTAGE 2'!B:K,10,FALSE)</f>
        <v>0</v>
      </c>
      <c r="L936" s="10" t="e">
        <f>VLOOKUP(B936,'COMPTAGE 3'!B:M,11,FALSE)</f>
        <v>#N/A</v>
      </c>
      <c r="M936" s="20" t="e">
        <f>VLOOKUP(B936,'COMPTAGE 3'!B:M,12,FALSE)</f>
        <v>#N/A</v>
      </c>
    </row>
    <row r="937" spans="2:13" ht="20.100000000000001" customHeight="1" x14ac:dyDescent="0.25">
      <c r="B937" s="30" t="s">
        <v>2647</v>
      </c>
      <c r="C937" s="16" t="str">
        <f>IFERROR(VLOOKUP(B937,'BASE INCADEA'!A:D,2,FALSE),"Non référencé")</f>
        <v>901103</v>
      </c>
      <c r="D937" s="16" t="str">
        <f>IFERROR(VLOOKUP(C937,'BASE INCADEA'!B:E,2,FALSE),"Non référencé")</f>
        <v>2</v>
      </c>
      <c r="E937" s="31" t="s">
        <v>2648</v>
      </c>
      <c r="F937" s="31">
        <v>2</v>
      </c>
      <c r="G937" s="14" t="str">
        <f>IF(F937*1=D937*1,"Quantité OK",IF(D937*1&lt;F937*1,"Ecart positif","Ecart négatif")&amp;" "&amp;IF(C937*1=E937*1,"","- Article déclassé"))</f>
        <v>Quantité OK</v>
      </c>
      <c r="I937" s="18">
        <f>VLOOKUP('CODE A BARRE'!B2345,'COMPTAGE 2'!B:K,8,FALSE)</f>
        <v>0</v>
      </c>
      <c r="J937" s="9">
        <f>VLOOKUP('CODE A BARRE'!B2345,'COMPTAGE 2'!B:K,9,FALSE)</f>
        <v>0</v>
      </c>
      <c r="K937" s="18">
        <f>VLOOKUP('CODE A BARRE'!B2345,'COMPTAGE 2'!B:K,10,FALSE)</f>
        <v>0</v>
      </c>
      <c r="L937" s="10" t="e">
        <f>VLOOKUP(B937,'COMPTAGE 3'!B:M,11,FALSE)</f>
        <v>#N/A</v>
      </c>
      <c r="M937" s="20" t="e">
        <f>VLOOKUP(B937,'COMPTAGE 3'!B:M,12,FALSE)</f>
        <v>#N/A</v>
      </c>
    </row>
    <row r="938" spans="2:13" ht="20.100000000000001" customHeight="1" x14ac:dyDescent="0.25">
      <c r="B938" s="30" t="s">
        <v>2650</v>
      </c>
      <c r="C938" s="16" t="str">
        <f>IFERROR(VLOOKUP(B938,'BASE INCADEA'!A:D,2,FALSE),"Non référencé")</f>
        <v>023702</v>
      </c>
      <c r="D938" s="16" t="str">
        <f>IFERROR(VLOOKUP(C938,'BASE INCADEA'!B:E,2,FALSE),"Non référencé")</f>
        <v>3</v>
      </c>
      <c r="E938" s="31" t="s">
        <v>2609</v>
      </c>
      <c r="F938" s="31">
        <v>6</v>
      </c>
      <c r="G938" s="14" t="str">
        <f>IF(F938*1=D938*1,"Quantité OK",IF(D938*1&lt;F938*1,"Ecart positif","Ecart négatif")&amp;" "&amp;IF(C938*1=E938*1,"","- Article déclassé"))</f>
        <v xml:space="preserve">Ecart positif </v>
      </c>
      <c r="I938" s="18">
        <f>VLOOKUP('CODE A BARRE'!B787,'COMPTAGE 2'!B:K,8,FALSE)</f>
        <v>0</v>
      </c>
      <c r="J938" s="9">
        <f>VLOOKUP('CODE A BARRE'!B787,'COMPTAGE 2'!B:K,9,FALSE)</f>
        <v>0</v>
      </c>
      <c r="K938" s="18">
        <f>VLOOKUP('CODE A BARRE'!B787,'COMPTAGE 2'!B:K,10,FALSE)</f>
        <v>0</v>
      </c>
      <c r="L938" s="10" t="e">
        <f>VLOOKUP(B938,'COMPTAGE 3'!B:M,11,FALSE)</f>
        <v>#N/A</v>
      </c>
      <c r="M938" s="20" t="e">
        <f>VLOOKUP(B938,'COMPTAGE 3'!B:M,12,FALSE)</f>
        <v>#N/A</v>
      </c>
    </row>
    <row r="939" spans="2:13" ht="20.100000000000001" customHeight="1" x14ac:dyDescent="0.25">
      <c r="B939" s="30" t="s">
        <v>2652</v>
      </c>
      <c r="C939" s="16" t="str">
        <f>IFERROR(VLOOKUP(B939,'BASE INCADEA'!A:D,2,FALSE),"Non référencé")</f>
        <v>023503</v>
      </c>
      <c r="D939" s="16" t="str">
        <f>IFERROR(VLOOKUP(C939,'BASE INCADEA'!B:E,2,FALSE),"Non référencé")</f>
        <v>4</v>
      </c>
      <c r="E939" s="31" t="s">
        <v>2653</v>
      </c>
      <c r="F939" s="31">
        <v>4</v>
      </c>
      <c r="G939" s="14" t="str">
        <f>IF(F939*1=D939*1,"Quantité OK",IF(D939*1&lt;F939*1,"Ecart positif","Ecart négatif")&amp;" "&amp;IF(C939*1=E939*1,"","- Article déclassé"))</f>
        <v>Quantité OK</v>
      </c>
      <c r="I939" s="18">
        <f>VLOOKUP('CODE A BARRE'!B765,'COMPTAGE 2'!B:K,8,FALSE)</f>
        <v>0</v>
      </c>
      <c r="J939" s="9">
        <f>VLOOKUP('CODE A BARRE'!B765,'COMPTAGE 2'!B:K,9,FALSE)</f>
        <v>0</v>
      </c>
      <c r="K939" s="18">
        <f>VLOOKUP('CODE A BARRE'!B765,'COMPTAGE 2'!B:K,10,FALSE)</f>
        <v>0</v>
      </c>
      <c r="L939" s="10" t="e">
        <f>VLOOKUP(B939,'COMPTAGE 3'!B:M,11,FALSE)</f>
        <v>#N/A</v>
      </c>
      <c r="M939" s="20" t="e">
        <f>VLOOKUP(B939,'COMPTAGE 3'!B:M,12,FALSE)</f>
        <v>#N/A</v>
      </c>
    </row>
    <row r="940" spans="2:13" ht="20.100000000000001" customHeight="1" x14ac:dyDescent="0.25">
      <c r="B940" s="30" t="s">
        <v>2655</v>
      </c>
      <c r="C940" s="16" t="str">
        <f>IFERROR(VLOOKUP(B940,'BASE INCADEA'!A:D,2,FALSE),"Non référencé")</f>
        <v>023907</v>
      </c>
      <c r="D940" s="16" t="str">
        <f>IFERROR(VLOOKUP(C940,'BASE INCADEA'!B:E,2,FALSE),"Non référencé")</f>
        <v>4</v>
      </c>
      <c r="E940" s="31" t="s">
        <v>2656</v>
      </c>
      <c r="F940" s="31">
        <v>4</v>
      </c>
      <c r="G940" s="14" t="str">
        <f>IF(F940*1=D940*1,"Quantité OK",IF(D940*1&lt;F940*1,"Ecart positif","Ecart négatif")&amp;" "&amp;IF(C940*1=E940*1,"","- Article déclassé"))</f>
        <v>Quantité OK</v>
      </c>
      <c r="I940" s="18">
        <f>VLOOKUP('CODE A BARRE'!B827,'COMPTAGE 2'!B:K,8,FALSE)</f>
        <v>0</v>
      </c>
      <c r="J940" s="9">
        <f>VLOOKUP('CODE A BARRE'!B827,'COMPTAGE 2'!B:K,9,FALSE)</f>
        <v>0</v>
      </c>
      <c r="K940" s="18">
        <f>VLOOKUP('CODE A BARRE'!B827,'COMPTAGE 2'!B:K,10,FALSE)</f>
        <v>0</v>
      </c>
      <c r="L940" s="10" t="e">
        <f>VLOOKUP(B940,'COMPTAGE 3'!B:M,11,FALSE)</f>
        <v>#N/A</v>
      </c>
      <c r="M940" s="20" t="e">
        <f>VLOOKUP(B940,'COMPTAGE 3'!B:M,12,FALSE)</f>
        <v>#N/A</v>
      </c>
    </row>
    <row r="941" spans="2:13" ht="20.100000000000001" customHeight="1" x14ac:dyDescent="0.25">
      <c r="B941" s="30" t="s">
        <v>2658</v>
      </c>
      <c r="C941" s="16" t="str">
        <f>IFERROR(VLOOKUP(B941,'BASE INCADEA'!A:D,2,FALSE),"Non référencé")</f>
        <v>024706</v>
      </c>
      <c r="D941" s="16" t="str">
        <f>IFERROR(VLOOKUP(C941,'BASE INCADEA'!B:E,2,FALSE),"Non référencé")</f>
        <v>1</v>
      </c>
      <c r="E941" s="31" t="s">
        <v>376</v>
      </c>
      <c r="F941" s="31">
        <v>2</v>
      </c>
      <c r="G941" s="14" t="str">
        <f>IF(F941*1=D941*1,"Quantité OK",IF(D941*1&lt;F941*1,"Ecart positif","Ecart négatif")&amp;" "&amp;IF(C941*1=E941*1,"","- Article déclassé"))</f>
        <v xml:space="preserve">Ecart positif </v>
      </c>
      <c r="I941" s="18">
        <f>VLOOKUP('CODE A BARRE'!B914,'COMPTAGE 2'!B:K,8,FALSE)</f>
        <v>0</v>
      </c>
      <c r="J941" s="9">
        <f>VLOOKUP('CODE A BARRE'!B914,'COMPTAGE 2'!B:K,9,FALSE)</f>
        <v>0</v>
      </c>
      <c r="K941" s="18">
        <f>VLOOKUP('CODE A BARRE'!B914,'COMPTAGE 2'!B:K,10,FALSE)</f>
        <v>0</v>
      </c>
      <c r="L941" s="10" t="e">
        <f>VLOOKUP(B941,'COMPTAGE 3'!B:M,11,FALSE)</f>
        <v>#N/A</v>
      </c>
      <c r="M941" s="20" t="e">
        <f>VLOOKUP(B941,'COMPTAGE 3'!B:M,12,FALSE)</f>
        <v>#N/A</v>
      </c>
    </row>
    <row r="942" spans="2:13" ht="20.100000000000001" customHeight="1" x14ac:dyDescent="0.25">
      <c r="B942" s="30" t="s">
        <v>2660</v>
      </c>
      <c r="C942" s="16" t="str">
        <f>IFERROR(VLOOKUP(B942,'BASE INCADEA'!A:D,2,FALSE),"Non référencé")</f>
        <v>024706</v>
      </c>
      <c r="D942" s="16" t="str">
        <f>IFERROR(VLOOKUP(C942,'BASE INCADEA'!B:E,2,FALSE),"Non référencé")</f>
        <v>1</v>
      </c>
      <c r="E942" s="31" t="s">
        <v>376</v>
      </c>
      <c r="F942" s="31">
        <v>2</v>
      </c>
      <c r="G942" s="14" t="str">
        <f>IF(F942*1=D942*1,"Quantité OK",IF(D942*1&lt;F942*1,"Ecart positif","Ecart négatif")&amp;" "&amp;IF(C942*1=E942*1,"","- Article déclassé"))</f>
        <v xml:space="preserve">Ecart positif </v>
      </c>
      <c r="I942" s="18">
        <f>VLOOKUP('CODE A BARRE'!B915,'COMPTAGE 2'!B:K,8,FALSE)</f>
        <v>0</v>
      </c>
      <c r="J942" s="9">
        <f>VLOOKUP('CODE A BARRE'!B915,'COMPTAGE 2'!B:K,9,FALSE)</f>
        <v>0</v>
      </c>
      <c r="K942" s="18">
        <f>VLOOKUP('CODE A BARRE'!B915,'COMPTAGE 2'!B:K,10,FALSE)</f>
        <v>0</v>
      </c>
      <c r="L942" s="10" t="e">
        <f>VLOOKUP(B942,'COMPTAGE 3'!B:M,11,FALSE)</f>
        <v>#N/A</v>
      </c>
      <c r="M942" s="20" t="e">
        <f>VLOOKUP(B942,'COMPTAGE 3'!B:M,12,FALSE)</f>
        <v>#N/A</v>
      </c>
    </row>
    <row r="943" spans="2:13" ht="20.100000000000001" customHeight="1" x14ac:dyDescent="0.25">
      <c r="B943" s="30" t="s">
        <v>2661</v>
      </c>
      <c r="C943" s="16" t="str">
        <f>IFERROR(VLOOKUP(B943,'BASE INCADEA'!A:D,2,FALSE),"Non référencé")</f>
        <v>011904</v>
      </c>
      <c r="D943" s="16" t="str">
        <f>IFERROR(VLOOKUP(C943,'BASE INCADEA'!B:E,2,FALSE),"Non référencé")</f>
        <v>7</v>
      </c>
      <c r="E943" s="31" t="s">
        <v>1235</v>
      </c>
      <c r="F943" s="31">
        <v>1</v>
      </c>
      <c r="G943" s="14" t="str">
        <f>IF(F943*1=D943*1,"Quantité OK",IF(D943*1&lt;F943*1,"Ecart positif","Ecart négatif")&amp;" "&amp;IF(C943*1=E943*1,"","- Article déclassé"))</f>
        <v xml:space="preserve">Ecart négatif </v>
      </c>
      <c r="I943" s="18" t="str">
        <f>VLOOKUP('CODE A BARRE'!B297,'COMPTAGE 2'!B:K,8,FALSE)</f>
        <v/>
      </c>
      <c r="J943" s="9">
        <f>VLOOKUP('CODE A BARRE'!B297,'COMPTAGE 2'!B:K,9,FALSE)</f>
        <v>0</v>
      </c>
      <c r="K943" s="18" t="e">
        <f>VLOOKUP('CODE A BARRE'!B297,'COMPTAGE 2'!B:K,10,FALSE)</f>
        <v>#VALUE!</v>
      </c>
      <c r="L943" s="10" t="e">
        <f>VLOOKUP(B943,'COMPTAGE 3'!B:M,11,FALSE)</f>
        <v>#N/A</v>
      </c>
      <c r="M943" s="20" t="e">
        <f>VLOOKUP(B943,'COMPTAGE 3'!B:M,12,FALSE)</f>
        <v>#N/A</v>
      </c>
    </row>
    <row r="944" spans="2:13" ht="20.100000000000001" customHeight="1" x14ac:dyDescent="0.25">
      <c r="B944" s="30" t="s">
        <v>2663</v>
      </c>
      <c r="C944" s="16" t="str">
        <f>IFERROR(VLOOKUP(B944,'BASE INCADEA'!A:D,2,FALSE),"Non référencé")</f>
        <v>015205</v>
      </c>
      <c r="D944" s="16" t="str">
        <f>IFERROR(VLOOKUP(C944,'BASE INCADEA'!B:E,2,FALSE),"Non référencé")</f>
        <v>3</v>
      </c>
      <c r="E944" s="31" t="s">
        <v>1217</v>
      </c>
      <c r="F944" s="31">
        <v>10</v>
      </c>
      <c r="G944" s="14" t="str">
        <f>IF(F944*1=D944*1,"Quantité OK",IF(D944*1&lt;F944*1,"Ecart positif","Ecart négatif")&amp;" "&amp;IF(C944*1=E944*1,"","- Article déclassé"))</f>
        <v xml:space="preserve">Ecart positif </v>
      </c>
      <c r="I944" s="18" t="str">
        <f>VLOOKUP('CODE A BARRE'!B370,'COMPTAGE 2'!B:K,8,FALSE)</f>
        <v/>
      </c>
      <c r="J944" s="9">
        <f>VLOOKUP('CODE A BARRE'!B370,'COMPTAGE 2'!B:K,9,FALSE)</f>
        <v>0</v>
      </c>
      <c r="K944" s="18" t="e">
        <f>VLOOKUP('CODE A BARRE'!B370,'COMPTAGE 2'!B:K,10,FALSE)</f>
        <v>#VALUE!</v>
      </c>
      <c r="L944" s="10" t="e">
        <f>VLOOKUP(B944,'COMPTAGE 3'!B:M,11,FALSE)</f>
        <v>#N/A</v>
      </c>
      <c r="M944" s="20" t="e">
        <f>VLOOKUP(B944,'COMPTAGE 3'!B:M,12,FALSE)</f>
        <v>#N/A</v>
      </c>
    </row>
    <row r="945" spans="2:13" ht="20.100000000000001" customHeight="1" x14ac:dyDescent="0.25">
      <c r="B945" s="30" t="s">
        <v>2665</v>
      </c>
      <c r="C945" s="16" t="str">
        <f>IFERROR(VLOOKUP(B945,'BASE INCADEA'!A:D,2,FALSE),"Non référencé")</f>
        <v>040204</v>
      </c>
      <c r="D945" s="16" t="str">
        <f>IFERROR(VLOOKUP(C945,'BASE INCADEA'!B:E,2,FALSE),"Non référencé")</f>
        <v>2</v>
      </c>
      <c r="E945" s="31" t="s">
        <v>1765</v>
      </c>
      <c r="F945" s="31">
        <v>1</v>
      </c>
      <c r="G945" s="14" t="str">
        <f>IF(F945*1=D945*1,"Quantité OK",IF(D945*1&lt;F945*1,"Ecart positif","Ecart négatif")&amp;" "&amp;IF(C945*1=E945*1,"","- Article déclassé"))</f>
        <v xml:space="preserve">Ecart négatif </v>
      </c>
      <c r="I945" s="18">
        <f>VLOOKUP('CODE A BARRE'!B1587,'COMPTAGE 2'!B:K,8,FALSE)</f>
        <v>0</v>
      </c>
      <c r="J945" s="9">
        <f>VLOOKUP('CODE A BARRE'!B1587,'COMPTAGE 2'!B:K,9,FALSE)</f>
        <v>0</v>
      </c>
      <c r="K945" s="18">
        <f>VLOOKUP('CODE A BARRE'!B1587,'COMPTAGE 2'!B:K,10,FALSE)</f>
        <v>0</v>
      </c>
      <c r="L945" s="10" t="e">
        <f>VLOOKUP(B945,'COMPTAGE 3'!B:M,11,FALSE)</f>
        <v>#N/A</v>
      </c>
      <c r="M945" s="20" t="e">
        <f>VLOOKUP(B945,'COMPTAGE 3'!B:M,12,FALSE)</f>
        <v>#N/A</v>
      </c>
    </row>
    <row r="946" spans="2:13" ht="20.100000000000001" customHeight="1" x14ac:dyDescent="0.25">
      <c r="B946" s="30" t="s">
        <v>2669</v>
      </c>
      <c r="C946" s="16" t="str">
        <f>IFERROR(VLOOKUP(B946,'BASE INCADEA'!A:D,2,FALSE),"Non référencé")</f>
        <v>901104</v>
      </c>
      <c r="D946" s="16" t="str">
        <f>IFERROR(VLOOKUP(C946,'BASE INCADEA'!B:E,2,FALSE),"Non référencé")</f>
        <v>1</v>
      </c>
      <c r="E946" s="31" t="s">
        <v>2670</v>
      </c>
      <c r="F946" s="31">
        <v>1</v>
      </c>
      <c r="G946" s="14" t="str">
        <f>IF(F946*1=D946*1,"Quantité OK",IF(D946*1&lt;F946*1,"Ecart positif","Ecart négatif")&amp;" "&amp;IF(C946*1=E946*1,"","- Article déclassé"))</f>
        <v>Quantité OK</v>
      </c>
      <c r="I946" s="18">
        <f>VLOOKUP('CODE A BARRE'!B2349,'COMPTAGE 2'!B:K,8,FALSE)</f>
        <v>0</v>
      </c>
      <c r="J946" s="9">
        <f>VLOOKUP('CODE A BARRE'!B2349,'COMPTAGE 2'!B:K,9,FALSE)</f>
        <v>0</v>
      </c>
      <c r="K946" s="18">
        <f>VLOOKUP('CODE A BARRE'!B2349,'COMPTAGE 2'!B:K,10,FALSE)</f>
        <v>0</v>
      </c>
      <c r="L946" s="10" t="e">
        <f>VLOOKUP(B946,'COMPTAGE 3'!B:M,11,FALSE)</f>
        <v>#N/A</v>
      </c>
      <c r="M946" s="20" t="e">
        <f>VLOOKUP(B946,'COMPTAGE 3'!B:M,12,FALSE)</f>
        <v>#N/A</v>
      </c>
    </row>
    <row r="947" spans="2:13" ht="20.100000000000001" customHeight="1" x14ac:dyDescent="0.25">
      <c r="B947" s="30" t="s">
        <v>2672</v>
      </c>
      <c r="C947" s="16" t="str">
        <f>IFERROR(VLOOKUP(B947,'BASE INCADEA'!A:D,2,FALSE),"Non référencé")</f>
        <v>901201</v>
      </c>
      <c r="D947" s="16" t="str">
        <f>IFERROR(VLOOKUP(C947,'BASE INCADEA'!B:E,2,FALSE),"Non référencé")</f>
        <v>1</v>
      </c>
      <c r="E947" s="31" t="s">
        <v>2120</v>
      </c>
      <c r="F947" s="31">
        <v>2</v>
      </c>
      <c r="G947" s="14" t="str">
        <f>IF(F947*1=D947*1,"Quantité OK",IF(D947*1&lt;F947*1,"Ecart positif","Ecart négatif")&amp;" "&amp;IF(C947*1=E947*1,"","- Article déclassé"))</f>
        <v xml:space="preserve">Ecart positif </v>
      </c>
      <c r="I947" s="18">
        <f>VLOOKUP('CODE A BARRE'!B2361,'COMPTAGE 2'!B:K,8,FALSE)</f>
        <v>0</v>
      </c>
      <c r="J947" s="9">
        <f>VLOOKUP('CODE A BARRE'!B2361,'COMPTAGE 2'!B:K,9,FALSE)</f>
        <v>0</v>
      </c>
      <c r="K947" s="18">
        <f>VLOOKUP('CODE A BARRE'!B2361,'COMPTAGE 2'!B:K,10,FALSE)</f>
        <v>0</v>
      </c>
      <c r="L947" s="10" t="e">
        <f>VLOOKUP(B947,'COMPTAGE 3'!B:M,11,FALSE)</f>
        <v>#N/A</v>
      </c>
      <c r="M947" s="20" t="e">
        <f>VLOOKUP(B947,'COMPTAGE 3'!B:M,12,FALSE)</f>
        <v>#N/A</v>
      </c>
    </row>
    <row r="948" spans="2:13" ht="20.100000000000001" customHeight="1" x14ac:dyDescent="0.25">
      <c r="B948" s="30" t="s">
        <v>2677</v>
      </c>
      <c r="C948" s="16" t="str">
        <f>IFERROR(VLOOKUP(B948,'BASE INCADEA'!A:D,2,FALSE),"Non référencé")</f>
        <v>025305</v>
      </c>
      <c r="D948" s="16" t="str">
        <f>IFERROR(VLOOKUP(C948,'BASE INCADEA'!B:E,2,FALSE),"Non référencé")</f>
        <v>2</v>
      </c>
      <c r="E948" s="31" t="s">
        <v>2678</v>
      </c>
      <c r="F948" s="31">
        <v>2</v>
      </c>
      <c r="G948" s="14" t="str">
        <f>IF(F948*1=D948*1,"Quantité OK",IF(D948*1&lt;F948*1,"Ecart positif","Ecart négatif")&amp;" "&amp;IF(C948*1=E948*1,"","- Article déclassé"))</f>
        <v>Quantité OK</v>
      </c>
      <c r="I948" s="18">
        <f>VLOOKUP('CODE A BARRE'!B1006,'COMPTAGE 2'!B:K,8,FALSE)</f>
        <v>0</v>
      </c>
      <c r="J948" s="9">
        <f>VLOOKUP('CODE A BARRE'!B1006,'COMPTAGE 2'!B:K,9,FALSE)</f>
        <v>0</v>
      </c>
      <c r="K948" s="18">
        <f>VLOOKUP('CODE A BARRE'!B1006,'COMPTAGE 2'!B:K,10,FALSE)</f>
        <v>0</v>
      </c>
      <c r="L948" s="10" t="e">
        <f>VLOOKUP(B948,'COMPTAGE 3'!B:M,11,FALSE)</f>
        <v>#N/A</v>
      </c>
      <c r="M948" s="20" t="e">
        <f>VLOOKUP(B948,'COMPTAGE 3'!B:M,12,FALSE)</f>
        <v>#N/A</v>
      </c>
    </row>
    <row r="949" spans="2:13" ht="20.100000000000001" customHeight="1" x14ac:dyDescent="0.25">
      <c r="B949" s="30" t="s">
        <v>2680</v>
      </c>
      <c r="C949" s="16" t="str">
        <f>IFERROR(VLOOKUP(B949,'BASE INCADEA'!A:D,2,FALSE),"Non référencé")</f>
        <v>024106</v>
      </c>
      <c r="D949" s="16" t="str">
        <f>IFERROR(VLOOKUP(C949,'BASE INCADEA'!B:E,2,FALSE),"Non référencé")</f>
        <v>2</v>
      </c>
      <c r="E949" s="31" t="s">
        <v>2681</v>
      </c>
      <c r="F949" s="31">
        <v>2</v>
      </c>
      <c r="G949" s="14" t="str">
        <f>IF(F949*1=D949*1,"Quantité OK",IF(D949*1&lt;F949*1,"Ecart positif","Ecart négatif")&amp;" "&amp;IF(C949*1=E949*1,"","- Article déclassé"))</f>
        <v>Quantité OK</v>
      </c>
      <c r="I949" s="18">
        <f>VLOOKUP('CODE A BARRE'!B847,'COMPTAGE 2'!B:K,8,FALSE)</f>
        <v>0</v>
      </c>
      <c r="J949" s="9">
        <f>VLOOKUP('CODE A BARRE'!B847,'COMPTAGE 2'!B:K,9,FALSE)</f>
        <v>0</v>
      </c>
      <c r="K949" s="18">
        <f>VLOOKUP('CODE A BARRE'!B847,'COMPTAGE 2'!B:K,10,FALSE)</f>
        <v>0</v>
      </c>
      <c r="L949" s="10" t="e">
        <f>VLOOKUP(B949,'COMPTAGE 3'!B:M,11,FALSE)</f>
        <v>#N/A</v>
      </c>
      <c r="M949" s="20" t="e">
        <f>VLOOKUP(B949,'COMPTAGE 3'!B:M,12,FALSE)</f>
        <v>#N/A</v>
      </c>
    </row>
    <row r="950" spans="2:13" ht="20.100000000000001" customHeight="1" x14ac:dyDescent="0.25">
      <c r="B950" s="30" t="s">
        <v>2683</v>
      </c>
      <c r="C950" s="16" t="str">
        <f>IFERROR(VLOOKUP(B950,'BASE INCADEA'!A:D,2,FALSE),"Non référencé")</f>
        <v>024107</v>
      </c>
      <c r="D950" s="16" t="str">
        <f>IFERROR(VLOOKUP(C950,'BASE INCADEA'!B:E,2,FALSE),"Non référencé")</f>
        <v>2</v>
      </c>
      <c r="E950" s="31" t="s">
        <v>2684</v>
      </c>
      <c r="F950" s="31">
        <v>2</v>
      </c>
      <c r="G950" s="14" t="str">
        <f>IF(F950*1=D950*1,"Quantité OK",IF(D950*1&lt;F950*1,"Ecart positif","Ecart négatif")&amp;" "&amp;IF(C950*1=E950*1,"","- Article déclassé"))</f>
        <v>Quantité OK</v>
      </c>
      <c r="I950" s="18">
        <f>VLOOKUP('CODE A BARRE'!B852,'COMPTAGE 2'!B:K,8,FALSE)</f>
        <v>0</v>
      </c>
      <c r="J950" s="9">
        <f>VLOOKUP('CODE A BARRE'!B852,'COMPTAGE 2'!B:K,9,FALSE)</f>
        <v>0</v>
      </c>
      <c r="K950" s="18">
        <f>VLOOKUP('CODE A BARRE'!B852,'COMPTAGE 2'!B:K,10,FALSE)</f>
        <v>0</v>
      </c>
      <c r="L950" s="10" t="e">
        <f>VLOOKUP(B950,'COMPTAGE 3'!B:M,11,FALSE)</f>
        <v>#N/A</v>
      </c>
      <c r="M950" s="20" t="e">
        <f>VLOOKUP(B950,'COMPTAGE 3'!B:M,12,FALSE)</f>
        <v>#N/A</v>
      </c>
    </row>
    <row r="951" spans="2:13" ht="20.100000000000001" customHeight="1" x14ac:dyDescent="0.25">
      <c r="B951" s="30" t="s">
        <v>2686</v>
      </c>
      <c r="C951" s="16" t="str">
        <f>IFERROR(VLOOKUP(B951,'BASE INCADEA'!A:D,2,FALSE),"Non référencé")</f>
        <v>025705</v>
      </c>
      <c r="D951" s="16" t="str">
        <f>IFERROR(VLOOKUP(C951,'BASE INCADEA'!B:E,2,FALSE),"Non référencé")</f>
        <v>10</v>
      </c>
      <c r="E951" s="31" t="s">
        <v>2687</v>
      </c>
      <c r="F951" s="31">
        <v>4</v>
      </c>
      <c r="G951" s="14" t="str">
        <f>IF(F951*1=D951*1,"Quantité OK",IF(D951*1&lt;F951*1,"Ecart positif","Ecart négatif")&amp;" "&amp;IF(C951*1=E951*1,"","- Article déclassé"))</f>
        <v xml:space="preserve">Ecart négatif </v>
      </c>
      <c r="I951" s="18">
        <f>VLOOKUP('CODE A BARRE'!B1056,'COMPTAGE 2'!B:K,8,FALSE)</f>
        <v>0</v>
      </c>
      <c r="J951" s="9">
        <f>VLOOKUP('CODE A BARRE'!B1056,'COMPTAGE 2'!B:K,9,FALSE)</f>
        <v>0</v>
      </c>
      <c r="K951" s="18">
        <f>VLOOKUP('CODE A BARRE'!B1056,'COMPTAGE 2'!B:K,10,FALSE)</f>
        <v>0</v>
      </c>
      <c r="L951" s="10" t="e">
        <f>VLOOKUP(B951,'COMPTAGE 3'!B:M,11,FALSE)</f>
        <v>#N/A</v>
      </c>
      <c r="M951" s="20" t="e">
        <f>VLOOKUP(B951,'COMPTAGE 3'!B:M,12,FALSE)</f>
        <v>#N/A</v>
      </c>
    </row>
    <row r="952" spans="2:13" ht="20.100000000000001" customHeight="1" x14ac:dyDescent="0.25">
      <c r="B952" s="30" t="s">
        <v>2686</v>
      </c>
      <c r="C952" s="16" t="str">
        <f>IFERROR(VLOOKUP(B952,'BASE INCADEA'!A:D,2,FALSE),"Non référencé")</f>
        <v>025705</v>
      </c>
      <c r="D952" s="16" t="str">
        <f>IFERROR(VLOOKUP(C952,'BASE INCADEA'!B:E,2,FALSE),"Non référencé")</f>
        <v>10</v>
      </c>
      <c r="E952" s="31" t="s">
        <v>6255</v>
      </c>
      <c r="F952" s="31">
        <v>1</v>
      </c>
      <c r="G952" s="14" t="str">
        <f>IF(F952*1=D952*1,"Quantité OK",IF(D952*1&lt;F952*1,"Ecart positif","Ecart négatif")&amp;" "&amp;IF(C952*1=E952*1,"","- Article déclassé"))</f>
        <v>Ecart négatif - Article déclassé</v>
      </c>
      <c r="I952" s="18">
        <f>VLOOKUP('CODE A BARRE'!B1049,'COMPTAGE 2'!B:K,8,FALSE)</f>
        <v>0</v>
      </c>
      <c r="J952" s="9">
        <f>VLOOKUP('CODE A BARRE'!B1049,'COMPTAGE 2'!B:K,9,FALSE)</f>
        <v>0</v>
      </c>
      <c r="K952" s="18">
        <f>VLOOKUP('CODE A BARRE'!B1049,'COMPTAGE 2'!B:K,10,FALSE)</f>
        <v>0</v>
      </c>
      <c r="L952" s="10" t="e">
        <f>VLOOKUP(B952,'COMPTAGE 3'!B:M,11,FALSE)</f>
        <v>#N/A</v>
      </c>
      <c r="M952" s="20" t="e">
        <f>VLOOKUP(B952,'COMPTAGE 3'!B:M,12,FALSE)</f>
        <v>#N/A</v>
      </c>
    </row>
    <row r="953" spans="2:13" ht="20.100000000000001" customHeight="1" x14ac:dyDescent="0.25">
      <c r="B953" s="30" t="s">
        <v>2689</v>
      </c>
      <c r="C953" s="16" t="str">
        <f>IFERROR(VLOOKUP(B953,'BASE INCADEA'!A:D,2,FALSE),"Non référencé")</f>
        <v>041005</v>
      </c>
      <c r="D953" s="16" t="str">
        <f>IFERROR(VLOOKUP(C953,'BASE INCADEA'!B:E,2,FALSE),"Non référencé")</f>
        <v>17</v>
      </c>
      <c r="E953" s="31" t="s">
        <v>2533</v>
      </c>
      <c r="F953" s="31">
        <v>2</v>
      </c>
      <c r="G953" s="14" t="str">
        <f>IF(F953*1=D953*1,"Quantité OK",IF(D953*1&lt;F953*1,"Ecart positif","Ecart négatif")&amp;" "&amp;IF(C953*1=E953*1,"","- Article déclassé"))</f>
        <v xml:space="preserve">Ecart négatif </v>
      </c>
      <c r="I953" s="18">
        <f>VLOOKUP('CODE A BARRE'!B1767,'COMPTAGE 2'!B:K,8,FALSE)</f>
        <v>0</v>
      </c>
      <c r="J953" s="9">
        <f>VLOOKUP('CODE A BARRE'!B1767,'COMPTAGE 2'!B:K,9,FALSE)</f>
        <v>0</v>
      </c>
      <c r="K953" s="18">
        <f>VLOOKUP('CODE A BARRE'!B1767,'COMPTAGE 2'!B:K,10,FALSE)</f>
        <v>0</v>
      </c>
      <c r="L953" s="10" t="e">
        <f>VLOOKUP(B953,'COMPTAGE 3'!B:M,11,FALSE)</f>
        <v>#N/A</v>
      </c>
      <c r="M953" s="20" t="e">
        <f>VLOOKUP(B953,'COMPTAGE 3'!B:M,12,FALSE)</f>
        <v>#N/A</v>
      </c>
    </row>
    <row r="954" spans="2:13" ht="20.100000000000001" customHeight="1" x14ac:dyDescent="0.25">
      <c r="B954" s="30" t="s">
        <v>2691</v>
      </c>
      <c r="C954" s="16" t="str">
        <f>IFERROR(VLOOKUP(B954,'BASE INCADEA'!A:D,2,FALSE),"Non référencé")</f>
        <v>025105</v>
      </c>
      <c r="D954" s="16" t="str">
        <f>IFERROR(VLOOKUP(C954,'BASE INCADEA'!B:E,2,FALSE),"Non référencé")</f>
        <v>3</v>
      </c>
      <c r="E954" s="31" t="s">
        <v>347</v>
      </c>
      <c r="F954" s="31">
        <v>1</v>
      </c>
      <c r="G954" s="14" t="str">
        <f>IF(F954*1=D954*1,"Quantité OK",IF(D954*1&lt;F954*1,"Ecart positif","Ecart négatif")&amp;" "&amp;IF(C954*1=E954*1,"","- Article déclassé"))</f>
        <v xml:space="preserve">Ecart négatif </v>
      </c>
      <c r="I954" s="18">
        <f>VLOOKUP('CODE A BARRE'!B978,'COMPTAGE 2'!B:K,8,FALSE)</f>
        <v>0</v>
      </c>
      <c r="J954" s="9">
        <f>VLOOKUP('CODE A BARRE'!B978,'COMPTAGE 2'!B:K,9,FALSE)</f>
        <v>0</v>
      </c>
      <c r="K954" s="18">
        <f>VLOOKUP('CODE A BARRE'!B978,'COMPTAGE 2'!B:K,10,FALSE)</f>
        <v>0</v>
      </c>
      <c r="L954" s="10" t="e">
        <f>VLOOKUP(B954,'COMPTAGE 3'!B:M,11,FALSE)</f>
        <v>#N/A</v>
      </c>
      <c r="M954" s="20" t="e">
        <f>VLOOKUP(B954,'COMPTAGE 3'!B:M,12,FALSE)</f>
        <v>#N/A</v>
      </c>
    </row>
    <row r="955" spans="2:13" ht="20.100000000000001" customHeight="1" x14ac:dyDescent="0.25">
      <c r="B955" s="30" t="s">
        <v>2693</v>
      </c>
      <c r="C955" s="16" t="str">
        <f>IFERROR(VLOOKUP(B955,'BASE INCADEA'!A:D,2,FALSE),"Non référencé")</f>
        <v>040805</v>
      </c>
      <c r="D955" s="16" t="str">
        <f>IFERROR(VLOOKUP(C955,'BASE INCADEA'!B:E,2,FALSE),"Non référencé")</f>
        <v>1</v>
      </c>
      <c r="E955" s="31" t="s">
        <v>2523</v>
      </c>
      <c r="F955" s="31">
        <v>2</v>
      </c>
      <c r="G955" s="14" t="str">
        <f>IF(F955*1=D955*1,"Quantité OK",IF(D955*1&lt;F955*1,"Ecart positif","Ecart négatif")&amp;" "&amp;IF(C955*1=E955*1,"","- Article déclassé"))</f>
        <v xml:space="preserve">Ecart positif </v>
      </c>
      <c r="I955" s="18">
        <f>VLOOKUP('CODE A BARRE'!B1724,'COMPTAGE 2'!B:K,8,FALSE)</f>
        <v>0</v>
      </c>
      <c r="J955" s="9">
        <f>VLOOKUP('CODE A BARRE'!B1724,'COMPTAGE 2'!B:K,9,FALSE)</f>
        <v>0</v>
      </c>
      <c r="K955" s="18">
        <f>VLOOKUP('CODE A BARRE'!B1724,'COMPTAGE 2'!B:K,10,FALSE)</f>
        <v>0</v>
      </c>
      <c r="L955" s="10" t="e">
        <f>VLOOKUP(B955,'COMPTAGE 3'!B:M,11,FALSE)</f>
        <v>#N/A</v>
      </c>
      <c r="M955" s="20" t="e">
        <f>VLOOKUP(B955,'COMPTAGE 3'!B:M,12,FALSE)</f>
        <v>#N/A</v>
      </c>
    </row>
    <row r="956" spans="2:13" ht="20.100000000000001" customHeight="1" x14ac:dyDescent="0.25">
      <c r="B956" s="30" t="s">
        <v>2695</v>
      </c>
      <c r="C956" s="16" t="str">
        <f>IFERROR(VLOOKUP(B956,'BASE INCADEA'!A:D,2,FALSE),"Non référencé")</f>
        <v>040202</v>
      </c>
      <c r="D956" s="16" t="str">
        <f>IFERROR(VLOOKUP(C956,'BASE INCADEA'!B:E,2,FALSE),"Non référencé")</f>
        <v>4</v>
      </c>
      <c r="E956" s="31" t="s">
        <v>2696</v>
      </c>
      <c r="F956" s="31">
        <v>4</v>
      </c>
      <c r="G956" s="14" t="str">
        <f>IF(F956*1=D956*1,"Quantité OK",IF(D956*1&lt;F956*1,"Ecart positif","Ecart négatif")&amp;" "&amp;IF(C956*1=E956*1,"","- Article déclassé"))</f>
        <v>Quantité OK</v>
      </c>
      <c r="I956" s="18">
        <f>VLOOKUP('CODE A BARRE'!B1556,'COMPTAGE 2'!B:K,8,FALSE)</f>
        <v>0</v>
      </c>
      <c r="J956" s="9">
        <f>VLOOKUP('CODE A BARRE'!B1556,'COMPTAGE 2'!B:K,9,FALSE)</f>
        <v>0</v>
      </c>
      <c r="K956" s="18">
        <f>VLOOKUP('CODE A BARRE'!B1556,'COMPTAGE 2'!B:K,10,FALSE)</f>
        <v>0</v>
      </c>
      <c r="L956" s="10" t="e">
        <f>VLOOKUP(B956,'COMPTAGE 3'!B:M,11,FALSE)</f>
        <v>#N/A</v>
      </c>
      <c r="M956" s="20" t="e">
        <f>VLOOKUP(B956,'COMPTAGE 3'!B:M,12,FALSE)</f>
        <v>#N/A</v>
      </c>
    </row>
    <row r="957" spans="2:13" ht="20.100000000000001" customHeight="1" x14ac:dyDescent="0.25">
      <c r="B957" s="30" t="s">
        <v>2698</v>
      </c>
      <c r="C957" s="16" t="str">
        <f>IFERROR(VLOOKUP(B957,'BASE INCADEA'!A:D,2,FALSE),"Non référencé")</f>
        <v>011106</v>
      </c>
      <c r="D957" s="16" t="str">
        <f>IFERROR(VLOOKUP(C957,'BASE INCADEA'!B:E,2,FALSE),"Non référencé")</f>
        <v>2</v>
      </c>
      <c r="E957" s="31" t="s">
        <v>900</v>
      </c>
      <c r="F957" s="31">
        <v>1</v>
      </c>
      <c r="G957" s="14" t="str">
        <f>IF(F957*1=D957*1,"Quantité OK",IF(D957*1&lt;F957*1,"Ecart positif","Ecart négatif")&amp;" "&amp;IF(C957*1=E957*1,"","- Article déclassé"))</f>
        <v>Ecart négatif - Article déclassé</v>
      </c>
      <c r="I957" s="18" t="str">
        <f>VLOOKUP('CODE A BARRE'!B249,'COMPTAGE 2'!B:K,8,FALSE)</f>
        <v/>
      </c>
      <c r="J957" s="9">
        <f>VLOOKUP('CODE A BARRE'!B249,'COMPTAGE 2'!B:K,9,FALSE)</f>
        <v>0</v>
      </c>
      <c r="K957" s="18" t="e">
        <f>VLOOKUP('CODE A BARRE'!B249,'COMPTAGE 2'!B:K,10,FALSE)</f>
        <v>#VALUE!</v>
      </c>
      <c r="L957" s="10" t="e">
        <f>VLOOKUP(B957,'COMPTAGE 3'!B:M,11,FALSE)</f>
        <v>#N/A</v>
      </c>
      <c r="M957" s="20" t="e">
        <f>VLOOKUP(B957,'COMPTAGE 3'!B:M,12,FALSE)</f>
        <v>#N/A</v>
      </c>
    </row>
    <row r="958" spans="2:13" ht="20.100000000000001" customHeight="1" x14ac:dyDescent="0.25">
      <c r="B958" s="30" t="s">
        <v>2701</v>
      </c>
      <c r="C958" s="16" t="str">
        <f>IFERROR(VLOOKUP(B958,'BASE INCADEA'!A:D,2,FALSE),"Non référencé")</f>
        <v>011205</v>
      </c>
      <c r="D958" s="16" t="str">
        <f>IFERROR(VLOOKUP(C958,'BASE INCADEA'!B:E,2,FALSE),"Non référencé")</f>
        <v>1</v>
      </c>
      <c r="E958" s="31" t="s">
        <v>6247</v>
      </c>
      <c r="F958" s="31">
        <v>1</v>
      </c>
      <c r="G958" s="14" t="str">
        <f>IF(F958*1=D958*1,"Quantité OK",IF(D958*1&lt;F958*1,"Ecart positif","Ecart négatif")&amp;" "&amp;IF(C958*1=E958*1,"","- Article déclassé"))</f>
        <v>Quantité OK</v>
      </c>
      <c r="I958" s="18" t="str">
        <f>VLOOKUP('CODE A BARRE'!B222,'COMPTAGE 2'!B:K,8,FALSE)</f>
        <v/>
      </c>
      <c r="J958" s="9">
        <f>VLOOKUP('CODE A BARRE'!B222,'COMPTAGE 2'!B:K,9,FALSE)</f>
        <v>0</v>
      </c>
      <c r="K958" s="18" t="e">
        <f>VLOOKUP('CODE A BARRE'!B222,'COMPTAGE 2'!B:K,10,FALSE)</f>
        <v>#VALUE!</v>
      </c>
      <c r="L958" s="10" t="e">
        <f>VLOOKUP(B958,'COMPTAGE 3'!B:M,11,FALSE)</f>
        <v>#N/A</v>
      </c>
      <c r="M958" s="20" t="e">
        <f>VLOOKUP(B958,'COMPTAGE 3'!B:M,12,FALSE)</f>
        <v>#N/A</v>
      </c>
    </row>
    <row r="959" spans="2:13" ht="20.100000000000001" customHeight="1" x14ac:dyDescent="0.25">
      <c r="B959" s="30" t="s">
        <v>2703</v>
      </c>
      <c r="C959" s="16" t="str">
        <f>IFERROR(VLOOKUP(B959,'BASE INCADEA'!A:D,2,FALSE),"Non référencé")</f>
        <v>033905</v>
      </c>
      <c r="D959" s="16" t="str">
        <f>IFERROR(VLOOKUP(C959,'BASE INCADEA'!B:E,2,FALSE),"Non référencé")</f>
        <v>4</v>
      </c>
      <c r="E959" s="31" t="s">
        <v>429</v>
      </c>
      <c r="F959" s="31">
        <v>6</v>
      </c>
      <c r="G959" s="14" t="str">
        <f>IF(F959*1=D959*1,"Quantité OK",IF(D959*1&lt;F959*1,"Ecart positif","Ecart négatif")&amp;" "&amp;IF(C959*1=E959*1,"","- Article déclassé"))</f>
        <v xml:space="preserve">Ecart positif </v>
      </c>
      <c r="I959" s="18">
        <f>VLOOKUP('CODE A BARRE'!B1425,'COMPTAGE 2'!B:K,8,FALSE)</f>
        <v>0</v>
      </c>
      <c r="J959" s="9">
        <f>VLOOKUP('CODE A BARRE'!B1425,'COMPTAGE 2'!B:K,9,FALSE)</f>
        <v>0</v>
      </c>
      <c r="K959" s="18">
        <f>VLOOKUP('CODE A BARRE'!B1425,'COMPTAGE 2'!B:K,10,FALSE)</f>
        <v>0</v>
      </c>
      <c r="L959" s="10" t="e">
        <f>VLOOKUP(B959,'COMPTAGE 3'!B:M,11,FALSE)</f>
        <v>#N/A</v>
      </c>
      <c r="M959" s="20" t="e">
        <f>VLOOKUP(B959,'COMPTAGE 3'!B:M,12,FALSE)</f>
        <v>#N/A</v>
      </c>
    </row>
    <row r="960" spans="2:13" ht="20.100000000000001" customHeight="1" x14ac:dyDescent="0.25">
      <c r="B960" s="30" t="s">
        <v>2704</v>
      </c>
      <c r="C960" s="16" t="str">
        <f>IFERROR(VLOOKUP(B960,'BASE INCADEA'!A:D,2,FALSE),"Non référencé")</f>
        <v>900704</v>
      </c>
      <c r="D960" s="16" t="str">
        <f>IFERROR(VLOOKUP(C960,'BASE INCADEA'!B:E,2,FALSE),"Non référencé")</f>
        <v>4</v>
      </c>
      <c r="E960" s="31" t="s">
        <v>3051</v>
      </c>
      <c r="F960" s="31">
        <v>2</v>
      </c>
      <c r="G960" s="14" t="str">
        <f>IF(F960*1=D960*1,"Quantité OK",IF(D960*1&lt;F960*1,"Ecart positif","Ecart négatif")&amp;" "&amp;IF(C960*1=E960*1,"","- Article déclassé"))</f>
        <v>Ecart négatif - Article déclassé</v>
      </c>
      <c r="I960" s="18">
        <f>VLOOKUP('CODE A BARRE'!B2250,'COMPTAGE 2'!B:K,8,FALSE)</f>
        <v>0</v>
      </c>
      <c r="J960" s="9">
        <f>VLOOKUP('CODE A BARRE'!B2250,'COMPTAGE 2'!B:K,9,FALSE)</f>
        <v>0</v>
      </c>
      <c r="K960" s="18">
        <f>VLOOKUP('CODE A BARRE'!B2250,'COMPTAGE 2'!B:K,10,FALSE)</f>
        <v>0</v>
      </c>
      <c r="L960" s="10" t="e">
        <f>VLOOKUP(B960,'COMPTAGE 3'!B:M,11,FALSE)</f>
        <v>#N/A</v>
      </c>
      <c r="M960" s="20" t="e">
        <f>VLOOKUP(B960,'COMPTAGE 3'!B:M,12,FALSE)</f>
        <v>#N/A</v>
      </c>
    </row>
    <row r="961" spans="2:13" ht="20.100000000000001" customHeight="1" x14ac:dyDescent="0.25">
      <c r="B961" s="30" t="s">
        <v>2704</v>
      </c>
      <c r="C961" s="16" t="str">
        <f>IFERROR(VLOOKUP(B961,'BASE INCADEA'!A:D,2,FALSE),"Non référencé")</f>
        <v>900704</v>
      </c>
      <c r="D961" s="16" t="str">
        <f>IFERROR(VLOOKUP(C961,'BASE INCADEA'!B:E,2,FALSE),"Non référencé")</f>
        <v>4</v>
      </c>
      <c r="E961" s="31" t="s">
        <v>3848</v>
      </c>
      <c r="F961" s="31">
        <v>2</v>
      </c>
      <c r="G961" s="14" t="str">
        <f>IF(F961*1=D961*1,"Quantité OK",IF(D961*1&lt;F961*1,"Ecart positif","Ecart négatif")&amp;" "&amp;IF(C961*1=E961*1,"","- Article déclassé"))</f>
        <v>Ecart négatif - Article déclassé</v>
      </c>
      <c r="I961" s="18">
        <f>VLOOKUP('CODE A BARRE'!B2259,'COMPTAGE 2'!B:K,8,FALSE)</f>
        <v>0</v>
      </c>
      <c r="J961" s="9">
        <f>VLOOKUP('CODE A BARRE'!B2259,'COMPTAGE 2'!B:K,9,FALSE)</f>
        <v>0</v>
      </c>
      <c r="K961" s="18">
        <f>VLOOKUP('CODE A BARRE'!B2259,'COMPTAGE 2'!B:K,10,FALSE)</f>
        <v>0</v>
      </c>
      <c r="L961" s="10" t="e">
        <f>VLOOKUP(B961,'COMPTAGE 3'!B:M,11,FALSE)</f>
        <v>#N/A</v>
      </c>
      <c r="M961" s="20" t="e">
        <f>VLOOKUP(B961,'COMPTAGE 3'!B:M,12,FALSE)</f>
        <v>#N/A</v>
      </c>
    </row>
    <row r="962" spans="2:13" ht="20.100000000000001" customHeight="1" x14ac:dyDescent="0.25">
      <c r="B962" s="30" t="s">
        <v>2707</v>
      </c>
      <c r="C962" s="16" t="str">
        <f>IFERROR(VLOOKUP(B962,'BASE INCADEA'!A:D,2,FALSE),"Non référencé")</f>
        <v>900301</v>
      </c>
      <c r="D962" s="16" t="str">
        <f>IFERROR(VLOOKUP(C962,'BASE INCADEA'!B:E,2,FALSE),"Non référencé")</f>
        <v>3</v>
      </c>
      <c r="E962" s="31" t="s">
        <v>3054</v>
      </c>
      <c r="F962" s="31">
        <v>2</v>
      </c>
      <c r="G962" s="14" t="str">
        <f>IF(F962*1=D962*1,"Quantité OK",IF(D962*1&lt;F962*1,"Ecart positif","Ecart négatif")&amp;" "&amp;IF(C962*1=E962*1,"","- Article déclassé"))</f>
        <v>Ecart négatif - Article déclassé</v>
      </c>
      <c r="I962" s="18">
        <f>VLOOKUP('CODE A BARRE'!B2110,'COMPTAGE 2'!B:K,8,FALSE)</f>
        <v>0</v>
      </c>
      <c r="J962" s="9">
        <f>VLOOKUP('CODE A BARRE'!B2110,'COMPTAGE 2'!B:K,9,FALSE)</f>
        <v>0</v>
      </c>
      <c r="K962" s="18">
        <f>VLOOKUP('CODE A BARRE'!B2110,'COMPTAGE 2'!B:K,10,FALSE)</f>
        <v>0</v>
      </c>
      <c r="L962" s="10" t="e">
        <f>VLOOKUP(B962,'COMPTAGE 3'!B:M,11,FALSE)</f>
        <v>#N/A</v>
      </c>
      <c r="M962" s="20" t="e">
        <f>VLOOKUP(B962,'COMPTAGE 3'!B:M,12,FALSE)</f>
        <v>#N/A</v>
      </c>
    </row>
    <row r="963" spans="2:13" ht="20.100000000000001" customHeight="1" x14ac:dyDescent="0.25">
      <c r="B963" s="30" t="s">
        <v>2707</v>
      </c>
      <c r="C963" s="16" t="str">
        <f>IFERROR(VLOOKUP(B963,'BASE INCADEA'!A:D,2,FALSE),"Non référencé")</f>
        <v>900301</v>
      </c>
      <c r="D963" s="16" t="str">
        <f>IFERROR(VLOOKUP(C963,'BASE INCADEA'!B:E,2,FALSE),"Non référencé")</f>
        <v>3</v>
      </c>
      <c r="E963" s="31" t="s">
        <v>4021</v>
      </c>
      <c r="F963" s="31">
        <v>1</v>
      </c>
      <c r="G963" s="14" t="str">
        <f>IF(F963*1=D963*1,"Quantité OK",IF(D963*1&lt;F963*1,"Ecart positif","Ecart négatif")&amp;" "&amp;IF(C963*1=E963*1,"","- Article déclassé"))</f>
        <v>Ecart négatif - Article déclassé</v>
      </c>
      <c r="I963" s="18">
        <f>VLOOKUP('CODE A BARRE'!B2145,'COMPTAGE 2'!B:K,8,FALSE)</f>
        <v>0</v>
      </c>
      <c r="J963" s="9">
        <f>VLOOKUP('CODE A BARRE'!B2145,'COMPTAGE 2'!B:K,9,FALSE)</f>
        <v>0</v>
      </c>
      <c r="K963" s="18">
        <f>VLOOKUP('CODE A BARRE'!B2145,'COMPTAGE 2'!B:K,10,FALSE)</f>
        <v>0</v>
      </c>
      <c r="L963" s="10" t="e">
        <f>VLOOKUP(B963,'COMPTAGE 3'!B:M,11,FALSE)</f>
        <v>#N/A</v>
      </c>
      <c r="M963" s="20" t="e">
        <f>VLOOKUP(B963,'COMPTAGE 3'!B:M,12,FALSE)</f>
        <v>#N/A</v>
      </c>
    </row>
    <row r="964" spans="2:13" ht="20.100000000000001" customHeight="1" x14ac:dyDescent="0.25">
      <c r="B964" s="30" t="s">
        <v>2710</v>
      </c>
      <c r="C964" s="16" t="str">
        <f>IFERROR(VLOOKUP(B964,'BASE INCADEA'!A:D,2,FALSE),"Non référencé")</f>
        <v>901003</v>
      </c>
      <c r="D964" s="16" t="str">
        <f>IFERROR(VLOOKUP(C964,'BASE INCADEA'!B:E,2,FALSE),"Non référencé")</f>
        <v>2</v>
      </c>
      <c r="E964" s="31" t="s">
        <v>2425</v>
      </c>
      <c r="F964" s="31">
        <v>1</v>
      </c>
      <c r="G964" s="14" t="str">
        <f>IF(F964*1=D964*1,"Quantité OK",IF(D964*1&lt;F964*1,"Ecart positif","Ecart négatif")&amp;" "&amp;IF(C964*1=E964*1,"","- Article déclassé"))</f>
        <v xml:space="preserve">Ecart négatif </v>
      </c>
      <c r="I964" s="18">
        <f>VLOOKUP('CODE A BARRE'!B2323,'COMPTAGE 2'!B:K,8,FALSE)</f>
        <v>0</v>
      </c>
      <c r="J964" s="9">
        <f>VLOOKUP('CODE A BARRE'!B2323,'COMPTAGE 2'!B:K,9,FALSE)</f>
        <v>0</v>
      </c>
      <c r="K964" s="18">
        <f>VLOOKUP('CODE A BARRE'!B2323,'COMPTAGE 2'!B:K,10,FALSE)</f>
        <v>0</v>
      </c>
      <c r="L964" s="10" t="e">
        <f>VLOOKUP(B964,'COMPTAGE 3'!B:M,11,FALSE)</f>
        <v>#N/A</v>
      </c>
      <c r="M964" s="20" t="e">
        <f>VLOOKUP(B964,'COMPTAGE 3'!B:M,12,FALSE)</f>
        <v>#N/A</v>
      </c>
    </row>
    <row r="965" spans="2:13" ht="20.100000000000001" customHeight="1" x14ac:dyDescent="0.25">
      <c r="B965" s="30" t="s">
        <v>2710</v>
      </c>
      <c r="C965" s="16" t="str">
        <f>IFERROR(VLOOKUP(B965,'BASE INCADEA'!A:D,2,FALSE),"Non référencé")</f>
        <v>901003</v>
      </c>
      <c r="D965" s="16" t="str">
        <f>IFERROR(VLOOKUP(C965,'BASE INCADEA'!B:E,2,FALSE),"Non référencé")</f>
        <v>2</v>
      </c>
      <c r="E965" s="31" t="s">
        <v>2645</v>
      </c>
      <c r="F965" s="31">
        <v>1</v>
      </c>
      <c r="G965" s="14" t="str">
        <f>IF(F965*1=D965*1,"Quantité OK",IF(D965*1&lt;F965*1,"Ecart positif","Ecart négatif")&amp;" "&amp;IF(C965*1=E965*1,"","- Article déclassé"))</f>
        <v>Ecart négatif - Article déclassé</v>
      </c>
      <c r="I965" s="18">
        <f>VLOOKUP('CODE A BARRE'!B2313,'COMPTAGE 2'!B:K,8,FALSE)</f>
        <v>0</v>
      </c>
      <c r="J965" s="9">
        <f>VLOOKUP('CODE A BARRE'!B2313,'COMPTAGE 2'!B:K,9,FALSE)</f>
        <v>0</v>
      </c>
      <c r="K965" s="18">
        <f>VLOOKUP('CODE A BARRE'!B2313,'COMPTAGE 2'!B:K,10,FALSE)</f>
        <v>0</v>
      </c>
      <c r="L965" s="10" t="e">
        <f>VLOOKUP(B965,'COMPTAGE 3'!B:M,11,FALSE)</f>
        <v>#N/A</v>
      </c>
      <c r="M965" s="20" t="e">
        <f>VLOOKUP(B965,'COMPTAGE 3'!B:M,12,FALSE)</f>
        <v>#N/A</v>
      </c>
    </row>
    <row r="966" spans="2:13" ht="20.100000000000001" customHeight="1" x14ac:dyDescent="0.25">
      <c r="B966" s="30" t="s">
        <v>2725</v>
      </c>
      <c r="C966" s="16" t="str">
        <f>IFERROR(VLOOKUP(B966,'BASE INCADEA'!A:D,2,FALSE),"Non référencé")</f>
        <v>030806</v>
      </c>
      <c r="D966" s="16" t="str">
        <f>IFERROR(VLOOKUP(C966,'BASE INCADEA'!B:E,2,FALSE),"Non référencé")</f>
        <v>7</v>
      </c>
      <c r="E966" s="31" t="s">
        <v>2301</v>
      </c>
      <c r="F966" s="31">
        <v>13</v>
      </c>
      <c r="G966" s="14" t="str">
        <f>IF(F966*1=D966*1,"Quantité OK",IF(D966*1&lt;F966*1,"Ecart positif","Ecart négatif")&amp;" "&amp;IF(C966*1=E966*1,"","- Article déclassé"))</f>
        <v xml:space="preserve">Ecart positif </v>
      </c>
      <c r="I966" s="18">
        <f>VLOOKUP('CODE A BARRE'!B1266,'COMPTAGE 2'!B:K,8,FALSE)</f>
        <v>0</v>
      </c>
      <c r="J966" s="9">
        <f>VLOOKUP('CODE A BARRE'!B1266,'COMPTAGE 2'!B:K,9,FALSE)</f>
        <v>0</v>
      </c>
      <c r="K966" s="18">
        <f>VLOOKUP('CODE A BARRE'!B1266,'COMPTAGE 2'!B:K,10,FALSE)</f>
        <v>0</v>
      </c>
      <c r="L966" s="10" t="e">
        <f>VLOOKUP(B966,'COMPTAGE 3'!B:M,11,FALSE)</f>
        <v>#N/A</v>
      </c>
      <c r="M966" s="20" t="e">
        <f>VLOOKUP(B966,'COMPTAGE 3'!B:M,12,FALSE)</f>
        <v>#N/A</v>
      </c>
    </row>
    <row r="967" spans="2:13" ht="20.100000000000001" customHeight="1" x14ac:dyDescent="0.25">
      <c r="B967" s="30" t="s">
        <v>2727</v>
      </c>
      <c r="C967" s="16" t="str">
        <f>IFERROR(VLOOKUP(B967,'BASE INCADEA'!A:D,2,FALSE),"Non référencé")</f>
        <v>041003</v>
      </c>
      <c r="D967" s="16" t="str">
        <f>IFERROR(VLOOKUP(C967,'BASE INCADEA'!B:E,2,FALSE),"Non référencé")</f>
        <v>2</v>
      </c>
      <c r="E967" s="31" t="s">
        <v>2469</v>
      </c>
      <c r="F967" s="31">
        <v>2</v>
      </c>
      <c r="G967" s="14" t="str">
        <f>IF(F967*1=D967*1,"Quantité OK",IF(D967*1&lt;F967*1,"Ecart positif","Ecart négatif")&amp;" "&amp;IF(C967*1=E967*1,"","- Article déclassé"))</f>
        <v>Quantité OK</v>
      </c>
      <c r="I967" s="18">
        <f>VLOOKUP('CODE A BARRE'!B1747,'COMPTAGE 2'!B:K,8,FALSE)</f>
        <v>0</v>
      </c>
      <c r="J967" s="9">
        <f>VLOOKUP('CODE A BARRE'!B1747,'COMPTAGE 2'!B:K,9,FALSE)</f>
        <v>0</v>
      </c>
      <c r="K967" s="18">
        <f>VLOOKUP('CODE A BARRE'!B1747,'COMPTAGE 2'!B:K,10,FALSE)</f>
        <v>0</v>
      </c>
      <c r="L967" s="10" t="e">
        <f>VLOOKUP(B967,'COMPTAGE 3'!B:M,11,FALSE)</f>
        <v>#N/A</v>
      </c>
      <c r="M967" s="20" t="e">
        <f>VLOOKUP(B967,'COMPTAGE 3'!B:M,12,FALSE)</f>
        <v>#N/A</v>
      </c>
    </row>
    <row r="968" spans="2:13" ht="20.100000000000001" customHeight="1" x14ac:dyDescent="0.25">
      <c r="B968" s="30" t="s">
        <v>2729</v>
      </c>
      <c r="C968" s="16" t="str">
        <f>IFERROR(VLOOKUP(B968,'BASE INCADEA'!A:D,2,FALSE),"Non référencé")</f>
        <v>033904</v>
      </c>
      <c r="D968" s="16" t="str">
        <f>IFERROR(VLOOKUP(C968,'BASE INCADEA'!B:E,2,FALSE),"Non référencé")</f>
        <v>9</v>
      </c>
      <c r="E968" s="31" t="s">
        <v>394</v>
      </c>
      <c r="F968" s="31">
        <v>1</v>
      </c>
      <c r="G968" s="14" t="str">
        <f>IF(F968*1=D968*1,"Quantité OK",IF(D968*1&lt;F968*1,"Ecart positif","Ecart négatif")&amp;" "&amp;IF(C968*1=E968*1,"","- Article déclassé"))</f>
        <v xml:space="preserve">Ecart négatif </v>
      </c>
      <c r="I968" s="18">
        <f>VLOOKUP('CODE A BARRE'!B1418,'COMPTAGE 2'!B:K,8,FALSE)</f>
        <v>0</v>
      </c>
      <c r="J968" s="9">
        <f>VLOOKUP('CODE A BARRE'!B1418,'COMPTAGE 2'!B:K,9,FALSE)</f>
        <v>0</v>
      </c>
      <c r="K968" s="18">
        <f>VLOOKUP('CODE A BARRE'!B1418,'COMPTAGE 2'!B:K,10,FALSE)</f>
        <v>0</v>
      </c>
      <c r="L968" s="10" t="e">
        <f>VLOOKUP(B968,'COMPTAGE 3'!B:M,11,FALSE)</f>
        <v>#N/A</v>
      </c>
      <c r="M968" s="20" t="e">
        <f>VLOOKUP(B968,'COMPTAGE 3'!B:M,12,FALSE)</f>
        <v>#N/A</v>
      </c>
    </row>
    <row r="969" spans="2:13" ht="20.100000000000001" customHeight="1" x14ac:dyDescent="0.25">
      <c r="B969" s="30" t="s">
        <v>2731</v>
      </c>
      <c r="C969" s="16" t="str">
        <f>IFERROR(VLOOKUP(B969,'BASE INCADEA'!A:D,2,FALSE),"Non référencé")</f>
        <v>040605</v>
      </c>
      <c r="D969" s="16" t="str">
        <f>IFERROR(VLOOKUP(C969,'BASE INCADEA'!B:E,2,FALSE),"Non référencé")</f>
        <v>4</v>
      </c>
      <c r="E969" s="31" t="s">
        <v>965</v>
      </c>
      <c r="F969" s="31">
        <v>1</v>
      </c>
      <c r="G969" s="14" t="str">
        <f>IF(F969*1=D969*1,"Quantité OK",IF(D969*1&lt;F969*1,"Ecart positif","Ecart négatif")&amp;" "&amp;IF(C969*1=E969*1,"","- Article déclassé"))</f>
        <v xml:space="preserve">Ecart négatif </v>
      </c>
      <c r="I969" s="18">
        <f>VLOOKUP('CODE A BARRE'!B1684,'COMPTAGE 2'!B:K,8,FALSE)</f>
        <v>0</v>
      </c>
      <c r="J969" s="9">
        <f>VLOOKUP('CODE A BARRE'!B1684,'COMPTAGE 2'!B:K,9,FALSE)</f>
        <v>0</v>
      </c>
      <c r="K969" s="18">
        <f>VLOOKUP('CODE A BARRE'!B1684,'COMPTAGE 2'!B:K,10,FALSE)</f>
        <v>0</v>
      </c>
      <c r="L969" s="10" t="e">
        <f>VLOOKUP(B969,'COMPTAGE 3'!B:M,11,FALSE)</f>
        <v>#N/A</v>
      </c>
      <c r="M969" s="20" t="e">
        <f>VLOOKUP(B969,'COMPTAGE 3'!B:M,12,FALSE)</f>
        <v>#N/A</v>
      </c>
    </row>
    <row r="970" spans="2:13" ht="20.100000000000001" customHeight="1" x14ac:dyDescent="0.25">
      <c r="B970" s="30" t="s">
        <v>2736</v>
      </c>
      <c r="C970" s="16" t="str">
        <f>IFERROR(VLOOKUP(B970,'BASE INCADEA'!A:D,2,FALSE),"Non référencé")</f>
        <v>030405</v>
      </c>
      <c r="D970" s="16" t="str">
        <f>IFERROR(VLOOKUP(C970,'BASE INCADEA'!B:E,2,FALSE),"Non référencé")</f>
        <v>3</v>
      </c>
      <c r="E970" s="31" t="s">
        <v>1308</v>
      </c>
      <c r="F970" s="31">
        <v>1</v>
      </c>
      <c r="G970" s="14" t="str">
        <f>IF(F970*1=D970*1,"Quantité OK",IF(D970*1&lt;F970*1,"Ecart positif","Ecart négatif")&amp;" "&amp;IF(C970*1=E970*1,"","- Article déclassé"))</f>
        <v xml:space="preserve">Ecart négatif </v>
      </c>
      <c r="I970" s="18">
        <f>VLOOKUP('CODE A BARRE'!B1186,'COMPTAGE 2'!B:K,8,FALSE)</f>
        <v>0</v>
      </c>
      <c r="J970" s="9">
        <f>VLOOKUP('CODE A BARRE'!B1186,'COMPTAGE 2'!B:K,9,FALSE)</f>
        <v>0</v>
      </c>
      <c r="K970" s="18">
        <f>VLOOKUP('CODE A BARRE'!B1186,'COMPTAGE 2'!B:K,10,FALSE)</f>
        <v>0</v>
      </c>
      <c r="L970" s="10" t="e">
        <f>VLOOKUP(B970,'COMPTAGE 3'!B:M,11,FALSE)</f>
        <v>#N/A</v>
      </c>
      <c r="M970" s="20" t="e">
        <f>VLOOKUP(B970,'COMPTAGE 3'!B:M,12,FALSE)</f>
        <v>#N/A</v>
      </c>
    </row>
    <row r="971" spans="2:13" ht="20.100000000000001" customHeight="1" x14ac:dyDescent="0.25">
      <c r="B971" s="30" t="s">
        <v>2738</v>
      </c>
      <c r="C971" s="16" t="str">
        <f>IFERROR(VLOOKUP(B971,'BASE INCADEA'!A:D,2,FALSE),"Non référencé")</f>
        <v>041205</v>
      </c>
      <c r="D971" s="16" t="str">
        <f>IFERROR(VLOOKUP(C971,'BASE INCADEA'!B:E,2,FALSE),"Non référencé")</f>
        <v>1</v>
      </c>
      <c r="E971" s="31" t="s">
        <v>1300</v>
      </c>
      <c r="F971" s="31">
        <v>10</v>
      </c>
      <c r="G971" s="14" t="str">
        <f>IF(F971*1=D971*1,"Quantité OK",IF(D971*1&lt;F971*1,"Ecart positif","Ecart négatif")&amp;" "&amp;IF(C971*1=E971*1,"","- Article déclassé"))</f>
        <v xml:space="preserve">Ecart positif </v>
      </c>
      <c r="I971" s="18">
        <f>VLOOKUP('CODE A BARRE'!B1805,'COMPTAGE 2'!B:K,8,FALSE)</f>
        <v>0</v>
      </c>
      <c r="J971" s="9">
        <f>VLOOKUP('CODE A BARRE'!B1805,'COMPTAGE 2'!B:K,9,FALSE)</f>
        <v>0</v>
      </c>
      <c r="K971" s="18">
        <f>VLOOKUP('CODE A BARRE'!B1805,'COMPTAGE 2'!B:K,10,FALSE)</f>
        <v>0</v>
      </c>
      <c r="L971" s="10" t="e">
        <f>VLOOKUP(B971,'COMPTAGE 3'!B:M,11,FALSE)</f>
        <v>#N/A</v>
      </c>
      <c r="M971" s="20" t="e">
        <f>VLOOKUP(B971,'COMPTAGE 3'!B:M,12,FALSE)</f>
        <v>#N/A</v>
      </c>
    </row>
    <row r="972" spans="2:13" ht="20.100000000000001" customHeight="1" x14ac:dyDescent="0.25">
      <c r="B972" s="30" t="s">
        <v>2740</v>
      </c>
      <c r="C972" s="16" t="str">
        <f>IFERROR(VLOOKUP(B972,'BASE INCADEA'!A:D,2,FALSE),"Non référencé")</f>
        <v>020203</v>
      </c>
      <c r="D972" s="16" t="str">
        <f>IFERROR(VLOOKUP(C972,'BASE INCADEA'!B:E,2,FALSE),"Non référencé")</f>
        <v>30</v>
      </c>
      <c r="E972" s="31" t="s">
        <v>69</v>
      </c>
      <c r="F972" s="31">
        <v>1</v>
      </c>
      <c r="G972" s="14" t="str">
        <f>IF(F972*1=D972*1,"Quantité OK",IF(D972*1&lt;F972*1,"Ecart positif","Ecart négatif")&amp;" "&amp;IF(C972*1=E972*1,"","- Article déclassé"))</f>
        <v>Ecart négatif - Article déclassé</v>
      </c>
      <c r="I972" s="18" t="str">
        <f>VLOOKUP('CODE A BARRE'!B586,'COMPTAGE 2'!B:K,8,FALSE)</f>
        <v/>
      </c>
      <c r="J972" s="9">
        <f>VLOOKUP('CODE A BARRE'!B586,'COMPTAGE 2'!B:K,9,FALSE)</f>
        <v>0</v>
      </c>
      <c r="K972" s="18" t="e">
        <f>VLOOKUP('CODE A BARRE'!B586,'COMPTAGE 2'!B:K,10,FALSE)</f>
        <v>#VALUE!</v>
      </c>
      <c r="L972" s="10" t="e">
        <f>VLOOKUP(B972,'COMPTAGE 3'!B:M,11,FALSE)</f>
        <v>#N/A</v>
      </c>
      <c r="M972" s="20" t="e">
        <f>VLOOKUP(B972,'COMPTAGE 3'!B:M,12,FALSE)</f>
        <v>#N/A</v>
      </c>
    </row>
    <row r="973" spans="2:13" ht="20.100000000000001" customHeight="1" x14ac:dyDescent="0.25">
      <c r="B973" s="30" t="s">
        <v>2748</v>
      </c>
      <c r="C973" s="16" t="str">
        <f>IFERROR(VLOOKUP(B973,'BASE INCADEA'!A:D,2,FALSE),"Non référencé")</f>
        <v>023907</v>
      </c>
      <c r="D973" s="16" t="str">
        <f>IFERROR(VLOOKUP(C973,'BASE INCADEA'!B:E,2,FALSE),"Non référencé")</f>
        <v>4</v>
      </c>
      <c r="E973" s="31" t="s">
        <v>2656</v>
      </c>
      <c r="F973" s="31">
        <v>2</v>
      </c>
      <c r="G973" s="14" t="str">
        <f>IF(F973*1=D973*1,"Quantité OK",IF(D973*1&lt;F973*1,"Ecart positif","Ecart négatif")&amp;" "&amp;IF(C973*1=E973*1,"","- Article déclassé"))</f>
        <v xml:space="preserve">Ecart négatif </v>
      </c>
      <c r="I973" s="18">
        <f>VLOOKUP('CODE A BARRE'!B828,'COMPTAGE 2'!B:K,8,FALSE)</f>
        <v>0</v>
      </c>
      <c r="J973" s="9">
        <f>VLOOKUP('CODE A BARRE'!B828,'COMPTAGE 2'!B:K,9,FALSE)</f>
        <v>0</v>
      </c>
      <c r="K973" s="18">
        <f>VLOOKUP('CODE A BARRE'!B828,'COMPTAGE 2'!B:K,10,FALSE)</f>
        <v>0</v>
      </c>
      <c r="L973" s="10" t="e">
        <f>VLOOKUP(B973,'COMPTAGE 3'!B:M,11,FALSE)</f>
        <v>#N/A</v>
      </c>
      <c r="M973" s="20" t="e">
        <f>VLOOKUP(B973,'COMPTAGE 3'!B:M,12,FALSE)</f>
        <v>#N/A</v>
      </c>
    </row>
    <row r="974" spans="2:13" ht="20.100000000000001" customHeight="1" x14ac:dyDescent="0.25">
      <c r="B974" s="30" t="s">
        <v>2750</v>
      </c>
      <c r="C974" s="16" t="str">
        <f>IFERROR(VLOOKUP(B974,'BASE INCADEA'!A:D,2,FALSE),"Non référencé")</f>
        <v>024701</v>
      </c>
      <c r="D974" s="16" t="str">
        <f>IFERROR(VLOOKUP(C974,'BASE INCADEA'!B:E,2,FALSE),"Non référencé")</f>
        <v>2</v>
      </c>
      <c r="E974" s="31" t="s">
        <v>2177</v>
      </c>
      <c r="F974" s="31">
        <v>5</v>
      </c>
      <c r="G974" s="14" t="str">
        <f>IF(F974*1=D974*1,"Quantité OK",IF(D974*1&lt;F974*1,"Ecart positif","Ecart négatif")&amp;" "&amp;IF(C974*1=E974*1,"","- Article déclassé"))</f>
        <v xml:space="preserve">Ecart positif </v>
      </c>
      <c r="I974" s="18">
        <f>VLOOKUP('CODE A BARRE'!B890,'COMPTAGE 2'!B:K,8,FALSE)</f>
        <v>0</v>
      </c>
      <c r="J974" s="9">
        <f>VLOOKUP('CODE A BARRE'!B890,'COMPTAGE 2'!B:K,9,FALSE)</f>
        <v>0</v>
      </c>
      <c r="K974" s="18">
        <f>VLOOKUP('CODE A BARRE'!B890,'COMPTAGE 2'!B:K,10,FALSE)</f>
        <v>0</v>
      </c>
      <c r="L974" s="10" t="e">
        <f>VLOOKUP(B974,'COMPTAGE 3'!B:M,11,FALSE)</f>
        <v>#N/A</v>
      </c>
      <c r="M974" s="20" t="e">
        <f>VLOOKUP(B974,'COMPTAGE 3'!B:M,12,FALSE)</f>
        <v>#N/A</v>
      </c>
    </row>
    <row r="975" spans="2:13" ht="20.100000000000001" customHeight="1" x14ac:dyDescent="0.25">
      <c r="B975" s="30" t="s">
        <v>2754</v>
      </c>
      <c r="C975" s="16" t="str">
        <f>IFERROR(VLOOKUP(B975,'BASE INCADEA'!A:D,2,FALSE),"Non référencé")</f>
        <v>023702</v>
      </c>
      <c r="D975" s="16" t="str">
        <f>IFERROR(VLOOKUP(C975,'BASE INCADEA'!B:E,2,FALSE),"Non référencé")</f>
        <v>3</v>
      </c>
      <c r="E975" s="31" t="s">
        <v>2609</v>
      </c>
      <c r="F975" s="31">
        <v>1</v>
      </c>
      <c r="G975" s="14" t="str">
        <f>IF(F975*1=D975*1,"Quantité OK",IF(D975*1&lt;F975*1,"Ecart positif","Ecart négatif")&amp;" "&amp;IF(C975*1=E975*1,"","- Article déclassé"))</f>
        <v xml:space="preserve">Ecart négatif </v>
      </c>
      <c r="I975" s="18">
        <f>VLOOKUP('CODE A BARRE'!B788,'COMPTAGE 2'!B:K,8,FALSE)</f>
        <v>0</v>
      </c>
      <c r="J975" s="9">
        <f>VLOOKUP('CODE A BARRE'!B788,'COMPTAGE 2'!B:K,9,FALSE)</f>
        <v>0</v>
      </c>
      <c r="K975" s="18">
        <f>VLOOKUP('CODE A BARRE'!B788,'COMPTAGE 2'!B:K,10,FALSE)</f>
        <v>0</v>
      </c>
      <c r="L975" s="10" t="e">
        <f>VLOOKUP(B975,'COMPTAGE 3'!B:M,11,FALSE)</f>
        <v>#N/A</v>
      </c>
      <c r="M975" s="20" t="e">
        <f>VLOOKUP(B975,'COMPTAGE 3'!B:M,12,FALSE)</f>
        <v>#N/A</v>
      </c>
    </row>
    <row r="976" spans="2:13" ht="20.100000000000001" customHeight="1" x14ac:dyDescent="0.25">
      <c r="B976" s="30" t="s">
        <v>2756</v>
      </c>
      <c r="C976" s="16" t="str">
        <f>IFERROR(VLOOKUP(B976,'BASE INCADEA'!A:D,2,FALSE),"Non référencé")</f>
        <v>030404</v>
      </c>
      <c r="D976" s="16" t="str">
        <f>IFERROR(VLOOKUP(C976,'BASE INCADEA'!B:E,2,FALSE),"Non référencé")</f>
        <v>21</v>
      </c>
      <c r="E976" s="31" t="s">
        <v>360</v>
      </c>
      <c r="F976" s="31">
        <v>1</v>
      </c>
      <c r="G976" s="14" t="str">
        <f>IF(F976*1=D976*1,"Quantité OK",IF(D976*1&lt;F976*1,"Ecart positif","Ecart négatif")&amp;" "&amp;IF(C976*1=E976*1,"","- Article déclassé"))</f>
        <v xml:space="preserve">Ecart négatif </v>
      </c>
      <c r="I976" s="18">
        <f>VLOOKUP('CODE A BARRE'!B1168,'COMPTAGE 2'!B:K,8,FALSE)</f>
        <v>0</v>
      </c>
      <c r="J976" s="9">
        <f>VLOOKUP('CODE A BARRE'!B1168,'COMPTAGE 2'!B:K,9,FALSE)</f>
        <v>0</v>
      </c>
      <c r="K976" s="18">
        <f>VLOOKUP('CODE A BARRE'!B1168,'COMPTAGE 2'!B:K,10,FALSE)</f>
        <v>0</v>
      </c>
      <c r="L976" s="10" t="e">
        <f>VLOOKUP(B976,'COMPTAGE 3'!B:M,11,FALSE)</f>
        <v>#N/A</v>
      </c>
      <c r="M976" s="20" t="e">
        <f>VLOOKUP(B976,'COMPTAGE 3'!B:M,12,FALSE)</f>
        <v>#N/A</v>
      </c>
    </row>
    <row r="977" spans="2:13" ht="20.100000000000001" customHeight="1" x14ac:dyDescent="0.25">
      <c r="B977" s="30" t="s">
        <v>262</v>
      </c>
      <c r="C977" s="16" t="str">
        <f>IFERROR(VLOOKUP(B977,'BASE INCADEA'!A:D,2,FALSE),"Non référencé")</f>
        <v>034506</v>
      </c>
      <c r="D977" s="16" t="str">
        <f>IFERROR(VLOOKUP(C977,'BASE INCADEA'!B:E,2,FALSE),"Non référencé")</f>
        <v>1</v>
      </c>
      <c r="E977" s="31" t="s">
        <v>263</v>
      </c>
      <c r="F977" s="31">
        <v>1</v>
      </c>
      <c r="G977" s="14" t="str">
        <f>IF(F977*1=D977*1,"Quantité OK",IF(D977*1&lt;F977*1,"Ecart positif","Ecart négatif")&amp;" "&amp;IF(C977*1=E977*1,"","- Article déclassé"))</f>
        <v>Quantité OK</v>
      </c>
      <c r="I977" s="18">
        <f>VLOOKUP('CODE A BARRE'!B1510,'COMPTAGE 2'!B:K,8,FALSE)</f>
        <v>0</v>
      </c>
      <c r="J977" s="9">
        <f>VLOOKUP('CODE A BARRE'!B1510,'COMPTAGE 2'!B:K,9,FALSE)</f>
        <v>0</v>
      </c>
      <c r="K977" s="18">
        <f>VLOOKUP('CODE A BARRE'!B1510,'COMPTAGE 2'!B:K,10,FALSE)</f>
        <v>0</v>
      </c>
      <c r="L977" s="10" t="e">
        <f>VLOOKUP(B977,'COMPTAGE 3'!B:M,11,FALSE)</f>
        <v>#N/A</v>
      </c>
      <c r="M977" s="20" t="e">
        <f>VLOOKUP(B977,'COMPTAGE 3'!B:M,12,FALSE)</f>
        <v>#N/A</v>
      </c>
    </row>
    <row r="978" spans="2:13" ht="20.100000000000001" customHeight="1" x14ac:dyDescent="0.25">
      <c r="B978" s="30" t="s">
        <v>265</v>
      </c>
      <c r="C978" s="16" t="str">
        <f>IFERROR(VLOOKUP(B978,'BASE INCADEA'!A:D,2,FALSE),"Non référencé")</f>
        <v>034504</v>
      </c>
      <c r="D978" s="16" t="str">
        <f>IFERROR(VLOOKUP(C978,'BASE INCADEA'!B:E,2,FALSE),"Non référencé")</f>
        <v>2</v>
      </c>
      <c r="E978" s="31" t="s">
        <v>266</v>
      </c>
      <c r="F978" s="31">
        <v>2</v>
      </c>
      <c r="G978" s="14" t="str">
        <f>IF(F978*1=D978*1,"Quantité OK",IF(D978*1&lt;F978*1,"Ecart positif","Ecart négatif")&amp;" "&amp;IF(C978*1=E978*1,"","- Article déclassé"))</f>
        <v>Quantité OK</v>
      </c>
      <c r="I978" s="18">
        <f>VLOOKUP('CODE A BARRE'!B1496,'COMPTAGE 2'!B:K,8,FALSE)</f>
        <v>0</v>
      </c>
      <c r="J978" s="9">
        <f>VLOOKUP('CODE A BARRE'!B1496,'COMPTAGE 2'!B:K,9,FALSE)</f>
        <v>0</v>
      </c>
      <c r="K978" s="18">
        <f>VLOOKUP('CODE A BARRE'!B1496,'COMPTAGE 2'!B:K,10,FALSE)</f>
        <v>0</v>
      </c>
      <c r="L978" s="10" t="e">
        <f>VLOOKUP(B978,'COMPTAGE 3'!B:M,11,FALSE)</f>
        <v>#N/A</v>
      </c>
      <c r="M978" s="20" t="e">
        <f>VLOOKUP(B978,'COMPTAGE 3'!B:M,12,FALSE)</f>
        <v>#N/A</v>
      </c>
    </row>
    <row r="979" spans="2:13" ht="20.100000000000001" customHeight="1" x14ac:dyDescent="0.25">
      <c r="B979" s="30" t="s">
        <v>268</v>
      </c>
      <c r="C979" s="16" t="str">
        <f>IFERROR(VLOOKUP(B979,'BASE INCADEA'!A:D,2,FALSE),"Non référencé")</f>
        <v>041202</v>
      </c>
      <c r="D979" s="16" t="str">
        <f>IFERROR(VLOOKUP(C979,'BASE INCADEA'!B:E,2,FALSE),"Non référencé")</f>
        <v>1</v>
      </c>
      <c r="E979" s="31" t="s">
        <v>269</v>
      </c>
      <c r="F979" s="31">
        <v>1</v>
      </c>
      <c r="G979" s="14" t="str">
        <f>IF(F979*1=D979*1,"Quantité OK",IF(D979*1&lt;F979*1,"Ecart positif","Ecart négatif")&amp;" "&amp;IF(C979*1=E979*1,"","- Article déclassé"))</f>
        <v>Quantité OK</v>
      </c>
      <c r="I979" s="18">
        <f>VLOOKUP('CODE A BARRE'!B1778,'COMPTAGE 2'!B:K,8,FALSE)</f>
        <v>0</v>
      </c>
      <c r="J979" s="9">
        <f>VLOOKUP('CODE A BARRE'!B1778,'COMPTAGE 2'!B:K,9,FALSE)</f>
        <v>0</v>
      </c>
      <c r="K979" s="18">
        <f>VLOOKUP('CODE A BARRE'!B1778,'COMPTAGE 2'!B:K,10,FALSE)</f>
        <v>0</v>
      </c>
      <c r="L979" s="10" t="e">
        <f>VLOOKUP(B979,'COMPTAGE 3'!B:M,11,FALSE)</f>
        <v>#N/A</v>
      </c>
      <c r="M979" s="20" t="e">
        <f>VLOOKUP(B979,'COMPTAGE 3'!B:M,12,FALSE)</f>
        <v>#N/A</v>
      </c>
    </row>
    <row r="980" spans="2:13" ht="20.100000000000001" customHeight="1" x14ac:dyDescent="0.25">
      <c r="B980" s="30" t="s">
        <v>271</v>
      </c>
      <c r="C980" s="16" t="str">
        <f>IFERROR(VLOOKUP(B980,'BASE INCADEA'!A:D,2,FALSE),"Non référencé")</f>
        <v>033707</v>
      </c>
      <c r="D980" s="16" t="str">
        <f>IFERROR(VLOOKUP(C980,'BASE INCADEA'!B:E,2,FALSE),"Non référencé")</f>
        <v>2</v>
      </c>
      <c r="E980" s="31" t="s">
        <v>272</v>
      </c>
      <c r="F980" s="31">
        <v>2</v>
      </c>
      <c r="G980" s="14" t="str">
        <f>IF(F980*1=D980*1,"Quantité OK",IF(D980*1&lt;F980*1,"Ecart positif","Ecart négatif")&amp;" "&amp;IF(C980*1=E980*1,"","- Article déclassé"))</f>
        <v>Quantité OK</v>
      </c>
      <c r="I980" s="18">
        <f>VLOOKUP('CODE A BARRE'!B1405,'COMPTAGE 2'!B:K,8,FALSE)</f>
        <v>0</v>
      </c>
      <c r="J980" s="9">
        <f>VLOOKUP('CODE A BARRE'!B1405,'COMPTAGE 2'!B:K,9,FALSE)</f>
        <v>0</v>
      </c>
      <c r="K980" s="18">
        <f>VLOOKUP('CODE A BARRE'!B1405,'COMPTAGE 2'!B:K,10,FALSE)</f>
        <v>0</v>
      </c>
      <c r="L980" s="10" t="e">
        <f>VLOOKUP(B980,'COMPTAGE 3'!B:M,11,FALSE)</f>
        <v>#N/A</v>
      </c>
      <c r="M980" s="20" t="e">
        <f>VLOOKUP(B980,'COMPTAGE 3'!B:M,12,FALSE)</f>
        <v>#N/A</v>
      </c>
    </row>
    <row r="981" spans="2:13" ht="20.100000000000001" customHeight="1" x14ac:dyDescent="0.25">
      <c r="B981" s="30" t="s">
        <v>2760</v>
      </c>
      <c r="C981" s="16" t="str">
        <f>IFERROR(VLOOKUP(B981,'BASE INCADEA'!A:D,2,FALSE),"Non référencé")</f>
        <v>034103</v>
      </c>
      <c r="D981" s="16" t="str">
        <f>IFERROR(VLOOKUP(C981,'BASE INCADEA'!B:E,2,FALSE),"Non référencé")</f>
        <v>1</v>
      </c>
      <c r="E981" s="31" t="s">
        <v>2761</v>
      </c>
      <c r="F981" s="31">
        <v>1</v>
      </c>
      <c r="G981" s="14" t="str">
        <f>IF(F981*1=D981*1,"Quantité OK",IF(D981*1&lt;F981*1,"Ecart positif","Ecart négatif")&amp;" "&amp;IF(C981*1=E981*1,"","- Article déclassé"))</f>
        <v>Quantité OK</v>
      </c>
      <c r="I981" s="18">
        <f>VLOOKUP('CODE A BARRE'!B1445,'COMPTAGE 2'!B:K,8,FALSE)</f>
        <v>0</v>
      </c>
      <c r="J981" s="9">
        <f>VLOOKUP('CODE A BARRE'!B1445,'COMPTAGE 2'!B:K,9,FALSE)</f>
        <v>0</v>
      </c>
      <c r="K981" s="18">
        <f>VLOOKUP('CODE A BARRE'!B1445,'COMPTAGE 2'!B:K,10,FALSE)</f>
        <v>0</v>
      </c>
      <c r="L981" s="10" t="e">
        <f>VLOOKUP(B981,'COMPTAGE 3'!B:M,11,FALSE)</f>
        <v>#N/A</v>
      </c>
      <c r="M981" s="20" t="e">
        <f>VLOOKUP(B981,'COMPTAGE 3'!B:M,12,FALSE)</f>
        <v>#N/A</v>
      </c>
    </row>
    <row r="982" spans="2:13" ht="20.100000000000001" customHeight="1" x14ac:dyDescent="0.25">
      <c r="B982" s="30" t="s">
        <v>274</v>
      </c>
      <c r="C982" s="16" t="str">
        <f>IFERROR(VLOOKUP(B982,'BASE INCADEA'!A:D,2,FALSE),"Non référencé")</f>
        <v>044301</v>
      </c>
      <c r="D982" s="16" t="str">
        <f>IFERROR(VLOOKUP(C982,'BASE INCADEA'!B:E,2,FALSE),"Non référencé")</f>
        <v>24</v>
      </c>
      <c r="E982" s="31" t="s">
        <v>147</v>
      </c>
      <c r="F982" s="31">
        <v>3</v>
      </c>
      <c r="G982" s="14" t="str">
        <f>IF(F982*1=D982*1,"Quantité OK",IF(D982*1&lt;F982*1,"Ecart positif","Ecart négatif")&amp;" "&amp;IF(C982*1=E982*1,"","- Article déclassé"))</f>
        <v xml:space="preserve">Ecart négatif </v>
      </c>
      <c r="I982" s="18">
        <f>VLOOKUP('CODE A BARRE'!B1947,'COMPTAGE 2'!B:K,8,FALSE)</f>
        <v>0</v>
      </c>
      <c r="J982" s="9">
        <f>VLOOKUP('CODE A BARRE'!B1947,'COMPTAGE 2'!B:K,9,FALSE)</f>
        <v>0</v>
      </c>
      <c r="K982" s="18">
        <f>VLOOKUP('CODE A BARRE'!B1947,'COMPTAGE 2'!B:K,10,FALSE)</f>
        <v>0</v>
      </c>
      <c r="L982" s="10" t="e">
        <f>VLOOKUP(B982,'COMPTAGE 3'!B:M,11,FALSE)</f>
        <v>#N/A</v>
      </c>
      <c r="M982" s="20" t="e">
        <f>VLOOKUP(B982,'COMPTAGE 3'!B:M,12,FALSE)</f>
        <v>#N/A</v>
      </c>
    </row>
    <row r="983" spans="2:13" ht="20.100000000000001" customHeight="1" x14ac:dyDescent="0.25">
      <c r="B983" s="30" t="s">
        <v>276</v>
      </c>
      <c r="C983" s="16" t="str">
        <f>IFERROR(VLOOKUP(B983,'BASE INCADEA'!A:D,2,FALSE),"Non référencé")</f>
        <v>034705</v>
      </c>
      <c r="D983" s="16" t="str">
        <f>IFERROR(VLOOKUP(C983,'BASE INCADEA'!B:E,2,FALSE),"Non référencé")</f>
        <v>2</v>
      </c>
      <c r="E983" s="31" t="s">
        <v>277</v>
      </c>
      <c r="F983" s="31">
        <v>2</v>
      </c>
      <c r="G983" s="14" t="str">
        <f>IF(F983*1=D983*1,"Quantité OK",IF(D983*1&lt;F983*1,"Ecart positif","Ecart négatif")&amp;" "&amp;IF(C983*1=E983*1,"","- Article déclassé"))</f>
        <v>Quantité OK</v>
      </c>
      <c r="I983" s="18">
        <f>VLOOKUP('CODE A BARRE'!B1533,'COMPTAGE 2'!B:K,8,FALSE)</f>
        <v>0</v>
      </c>
      <c r="J983" s="9">
        <f>VLOOKUP('CODE A BARRE'!B1533,'COMPTAGE 2'!B:K,9,FALSE)</f>
        <v>0</v>
      </c>
      <c r="K983" s="18">
        <f>VLOOKUP('CODE A BARRE'!B1533,'COMPTAGE 2'!B:K,10,FALSE)</f>
        <v>0</v>
      </c>
      <c r="L983" s="10" t="e">
        <f>VLOOKUP(B983,'COMPTAGE 3'!B:M,11,FALSE)</f>
        <v>#N/A</v>
      </c>
      <c r="M983" s="20" t="e">
        <f>VLOOKUP(B983,'COMPTAGE 3'!B:M,12,FALSE)</f>
        <v>#N/A</v>
      </c>
    </row>
    <row r="984" spans="2:13" ht="20.100000000000001" customHeight="1" x14ac:dyDescent="0.25">
      <c r="B984" s="30" t="s">
        <v>2763</v>
      </c>
      <c r="C984" s="16" t="str">
        <f>IFERROR(VLOOKUP(B984,'BASE INCADEA'!A:D,2,FALSE),"Non référencé")</f>
        <v>043903</v>
      </c>
      <c r="D984" s="16" t="str">
        <f>IFERROR(VLOOKUP(C984,'BASE INCADEA'!B:E,2,FALSE),"Non référencé")</f>
        <v>13</v>
      </c>
      <c r="E984" s="31" t="s">
        <v>2283</v>
      </c>
      <c r="F984" s="31">
        <v>1</v>
      </c>
      <c r="G984" s="14" t="str">
        <f>IF(F984*1=D984*1,"Quantité OK",IF(D984*1&lt;F984*1,"Ecart positif","Ecart négatif")&amp;" "&amp;IF(C984*1=E984*1,"","- Article déclassé"))</f>
        <v xml:space="preserve">Ecart négatif </v>
      </c>
      <c r="I984" s="18">
        <f>VLOOKUP('CODE A BARRE'!B1896,'COMPTAGE 2'!B:K,8,FALSE)</f>
        <v>0</v>
      </c>
      <c r="J984" s="9">
        <f>VLOOKUP('CODE A BARRE'!B1896,'COMPTAGE 2'!B:K,9,FALSE)</f>
        <v>0</v>
      </c>
      <c r="K984" s="18">
        <f>VLOOKUP('CODE A BARRE'!B1896,'COMPTAGE 2'!B:K,10,FALSE)</f>
        <v>0</v>
      </c>
      <c r="L984" s="10" t="e">
        <f>VLOOKUP(B984,'COMPTAGE 3'!B:M,11,FALSE)</f>
        <v>#N/A</v>
      </c>
      <c r="M984" s="20" t="e">
        <f>VLOOKUP(B984,'COMPTAGE 3'!B:M,12,FALSE)</f>
        <v>#N/A</v>
      </c>
    </row>
    <row r="985" spans="2:13" ht="20.100000000000001" customHeight="1" x14ac:dyDescent="0.25">
      <c r="B985" s="30" t="s">
        <v>2765</v>
      </c>
      <c r="C985" s="16" t="str">
        <f>IFERROR(VLOOKUP(B985,'BASE INCADEA'!A:D,2,FALSE),"Non référencé")</f>
        <v>043902</v>
      </c>
      <c r="D985" s="16" t="str">
        <f>IFERROR(VLOOKUP(C985,'BASE INCADEA'!B:E,2,FALSE),"Non référencé")</f>
        <v>1</v>
      </c>
      <c r="E985" s="31" t="s">
        <v>2766</v>
      </c>
      <c r="F985" s="31">
        <v>1</v>
      </c>
      <c r="G985" s="14" t="str">
        <f>IF(F985*1=D985*1,"Quantité OK",IF(D985*1&lt;F985*1,"Ecart positif","Ecart négatif")&amp;" "&amp;IF(C985*1=E985*1,"","- Article déclassé"))</f>
        <v>Quantité OK</v>
      </c>
      <c r="I985" s="18">
        <f>VLOOKUP('CODE A BARRE'!B1895,'COMPTAGE 2'!B:K,8,FALSE)</f>
        <v>0</v>
      </c>
      <c r="J985" s="9">
        <f>VLOOKUP('CODE A BARRE'!B1895,'COMPTAGE 2'!B:K,9,FALSE)</f>
        <v>0</v>
      </c>
      <c r="K985" s="18">
        <f>VLOOKUP('CODE A BARRE'!B1895,'COMPTAGE 2'!B:K,10,FALSE)</f>
        <v>0</v>
      </c>
      <c r="L985" s="10" t="e">
        <f>VLOOKUP(B985,'COMPTAGE 3'!B:M,11,FALSE)</f>
        <v>#N/A</v>
      </c>
      <c r="M985" s="20" t="e">
        <f>VLOOKUP(B985,'COMPTAGE 3'!B:M,12,FALSE)</f>
        <v>#N/A</v>
      </c>
    </row>
    <row r="986" spans="2:13" ht="20.100000000000001" customHeight="1" x14ac:dyDescent="0.25">
      <c r="B986" s="30" t="s">
        <v>2768</v>
      </c>
      <c r="C986" s="16" t="str">
        <f>IFERROR(VLOOKUP(B986,'BASE INCADEA'!A:D,2,FALSE),"Non référencé")</f>
        <v>040403</v>
      </c>
      <c r="D986" s="16" t="str">
        <f>IFERROR(VLOOKUP(C986,'BASE INCADEA'!B:E,2,FALSE),"Non référencé")</f>
        <v>18</v>
      </c>
      <c r="E986" s="31" t="s">
        <v>2128</v>
      </c>
      <c r="F986" s="31">
        <v>10</v>
      </c>
      <c r="G986" s="14" t="str">
        <f>IF(F986*1=D986*1,"Quantité OK",IF(D986*1&lt;F986*1,"Ecart positif","Ecart négatif")&amp;" "&amp;IF(C986*1=E986*1,"","- Article déclassé"))</f>
        <v xml:space="preserve">Ecart négatif </v>
      </c>
      <c r="I986" s="18">
        <f>VLOOKUP('CODE A BARRE'!B1617,'COMPTAGE 2'!B:K,8,FALSE)</f>
        <v>0</v>
      </c>
      <c r="J986" s="9">
        <f>VLOOKUP('CODE A BARRE'!B1617,'COMPTAGE 2'!B:K,9,FALSE)</f>
        <v>0</v>
      </c>
      <c r="K986" s="18">
        <f>VLOOKUP('CODE A BARRE'!B1617,'COMPTAGE 2'!B:K,10,FALSE)</f>
        <v>0</v>
      </c>
      <c r="L986" s="10" t="e">
        <f>VLOOKUP(B986,'COMPTAGE 3'!B:M,11,FALSE)</f>
        <v>#N/A</v>
      </c>
      <c r="M986" s="20" t="e">
        <f>VLOOKUP(B986,'COMPTAGE 3'!B:M,12,FALSE)</f>
        <v>#N/A</v>
      </c>
    </row>
    <row r="987" spans="2:13" ht="20.100000000000001" customHeight="1" x14ac:dyDescent="0.25">
      <c r="B987" s="30" t="s">
        <v>2770</v>
      </c>
      <c r="C987" s="16" t="str">
        <f>IFERROR(VLOOKUP(B987,'BASE INCADEA'!A:D,2,FALSE),"Non référencé")</f>
        <v>016403</v>
      </c>
      <c r="D987" s="16" t="str">
        <f>IFERROR(VLOOKUP(C987,'BASE INCADEA'!B:E,2,FALSE),"Non référencé")</f>
        <v>18</v>
      </c>
      <c r="E987" s="31" t="s">
        <v>477</v>
      </c>
      <c r="F987" s="31">
        <v>6</v>
      </c>
      <c r="G987" s="14" t="str">
        <f>IF(F987*1=D987*1,"Quantité OK",IF(D987*1&lt;F987*1,"Ecart positif","Ecart négatif")&amp;" "&amp;IF(C987*1=E987*1,"","- Article déclassé"))</f>
        <v xml:space="preserve">Ecart négatif </v>
      </c>
      <c r="I987" s="18" t="str">
        <f>VLOOKUP('CODE A BARRE'!B521,'COMPTAGE 2'!B:K,8,FALSE)</f>
        <v/>
      </c>
      <c r="J987" s="9">
        <f>VLOOKUP('CODE A BARRE'!B521,'COMPTAGE 2'!B:K,9,FALSE)</f>
        <v>0</v>
      </c>
      <c r="K987" s="18" t="e">
        <f>VLOOKUP('CODE A BARRE'!B521,'COMPTAGE 2'!B:K,10,FALSE)</f>
        <v>#VALUE!</v>
      </c>
      <c r="L987" s="10" t="e">
        <f>VLOOKUP(B987,'COMPTAGE 3'!B:M,11,FALSE)</f>
        <v>#N/A</v>
      </c>
      <c r="M987" s="20" t="e">
        <f>VLOOKUP(B987,'COMPTAGE 3'!B:M,12,FALSE)</f>
        <v>#N/A</v>
      </c>
    </row>
    <row r="988" spans="2:13" ht="20.100000000000001" customHeight="1" x14ac:dyDescent="0.25">
      <c r="B988" s="30" t="s">
        <v>2772</v>
      </c>
      <c r="C988" s="16" t="str">
        <f>IFERROR(VLOOKUP(B988,'BASE INCADEA'!A:D,2,FALSE),"Non référencé")</f>
        <v>016403</v>
      </c>
      <c r="D988" s="16" t="str">
        <f>IFERROR(VLOOKUP(C988,'BASE INCADEA'!B:E,2,FALSE),"Non référencé")</f>
        <v>18</v>
      </c>
      <c r="E988" s="31" t="s">
        <v>477</v>
      </c>
      <c r="F988" s="31">
        <v>1</v>
      </c>
      <c r="G988" s="14" t="str">
        <f>IF(F988*1=D988*1,"Quantité OK",IF(D988*1&lt;F988*1,"Ecart positif","Ecart négatif")&amp;" "&amp;IF(C988*1=E988*1,"","- Article déclassé"))</f>
        <v xml:space="preserve">Ecart négatif </v>
      </c>
      <c r="I988" s="18" t="str">
        <f>VLOOKUP('CODE A BARRE'!B520,'COMPTAGE 2'!B:K,8,FALSE)</f>
        <v/>
      </c>
      <c r="J988" s="9">
        <f>VLOOKUP('CODE A BARRE'!B520,'COMPTAGE 2'!B:K,9,FALSE)</f>
        <v>0</v>
      </c>
      <c r="K988" s="18" t="e">
        <f>VLOOKUP('CODE A BARRE'!B520,'COMPTAGE 2'!B:K,10,FALSE)</f>
        <v>#VALUE!</v>
      </c>
      <c r="L988" s="10" t="e">
        <f>VLOOKUP(B988,'COMPTAGE 3'!B:M,11,FALSE)</f>
        <v>#N/A</v>
      </c>
      <c r="M988" s="20" t="e">
        <f>VLOOKUP(B988,'COMPTAGE 3'!B:M,12,FALSE)</f>
        <v>#N/A</v>
      </c>
    </row>
    <row r="989" spans="2:13" ht="20.100000000000001" customHeight="1" x14ac:dyDescent="0.25">
      <c r="B989" s="30" t="s">
        <v>2777</v>
      </c>
      <c r="C989" s="16" t="str">
        <f>IFERROR(VLOOKUP(B989,'BASE INCADEA'!A:D,2,FALSE),"Non référencé")</f>
        <v>011107</v>
      </c>
      <c r="D989" s="16" t="str">
        <f>IFERROR(VLOOKUP(C989,'BASE INCADEA'!B:E,2,FALSE),"Non référencé")</f>
        <v>6</v>
      </c>
      <c r="E989" s="31" t="s">
        <v>704</v>
      </c>
      <c r="F989" s="31">
        <v>4</v>
      </c>
      <c r="G989" s="14" t="str">
        <f>IF(F989*1=D989*1,"Quantité OK",IF(D989*1&lt;F989*1,"Ecart positif","Ecart négatif")&amp;" "&amp;IF(C989*1=E989*1,"","- Article déclassé"))</f>
        <v xml:space="preserve">Ecart négatif </v>
      </c>
      <c r="I989" s="18" t="str">
        <f>VLOOKUP('CODE A BARRE'!B217,'COMPTAGE 2'!B:K,8,FALSE)</f>
        <v/>
      </c>
      <c r="J989" s="9">
        <f>VLOOKUP('CODE A BARRE'!B217,'COMPTAGE 2'!B:K,9,FALSE)</f>
        <v>0</v>
      </c>
      <c r="K989" s="18" t="e">
        <f>VLOOKUP('CODE A BARRE'!B217,'COMPTAGE 2'!B:K,10,FALSE)</f>
        <v>#VALUE!</v>
      </c>
      <c r="L989" s="10" t="e">
        <f>VLOOKUP(B989,'COMPTAGE 3'!B:M,11,FALSE)</f>
        <v>#N/A</v>
      </c>
      <c r="M989" s="20" t="e">
        <f>VLOOKUP(B989,'COMPTAGE 3'!B:M,12,FALSE)</f>
        <v>#N/A</v>
      </c>
    </row>
    <row r="990" spans="2:13" ht="20.100000000000001" customHeight="1" x14ac:dyDescent="0.25">
      <c r="B990" s="30" t="s">
        <v>2779</v>
      </c>
      <c r="C990" s="16" t="str">
        <f>IFERROR(VLOOKUP(B990,'BASE INCADEA'!A:D,2,FALSE),"Non référencé")</f>
        <v>041404</v>
      </c>
      <c r="D990" s="16" t="str">
        <f>IFERROR(VLOOKUP(C990,'BASE INCADEA'!B:E,2,FALSE),"Non référencé")</f>
        <v>80</v>
      </c>
      <c r="E990" s="31" t="s">
        <v>1501</v>
      </c>
      <c r="F990" s="31">
        <v>1</v>
      </c>
      <c r="G990" s="14" t="str">
        <f>IF(F990*1=D990*1,"Quantité OK",IF(D990*1&lt;F990*1,"Ecart positif","Ecart négatif")&amp;" "&amp;IF(C990*1=E990*1,"","- Article déclassé"))</f>
        <v xml:space="preserve">Ecart négatif </v>
      </c>
      <c r="I990" s="18">
        <f>VLOOKUP('CODE A BARRE'!B1834,'COMPTAGE 2'!B:K,8,FALSE)</f>
        <v>0</v>
      </c>
      <c r="J990" s="9">
        <f>VLOOKUP('CODE A BARRE'!B1834,'COMPTAGE 2'!B:K,9,FALSE)</f>
        <v>0</v>
      </c>
      <c r="K990" s="18">
        <f>VLOOKUP('CODE A BARRE'!B1834,'COMPTAGE 2'!B:K,10,FALSE)</f>
        <v>0</v>
      </c>
      <c r="L990" s="10" t="e">
        <f>VLOOKUP(B990,'COMPTAGE 3'!B:M,11,FALSE)</f>
        <v>#N/A</v>
      </c>
      <c r="M990" s="20" t="e">
        <f>VLOOKUP(B990,'COMPTAGE 3'!B:M,12,FALSE)</f>
        <v>#N/A</v>
      </c>
    </row>
    <row r="991" spans="2:13" ht="20.100000000000001" customHeight="1" x14ac:dyDescent="0.25">
      <c r="B991" s="30" t="s">
        <v>2783</v>
      </c>
      <c r="C991" s="16" t="str">
        <f>IFERROR(VLOOKUP(B991,'BASE INCADEA'!A:D,2,FALSE),"Non référencé")</f>
        <v>040404</v>
      </c>
      <c r="D991" s="16" t="str">
        <f>IFERROR(VLOOKUP(C991,'BASE INCADEA'!B:E,2,FALSE),"Non référencé")</f>
        <v>10</v>
      </c>
      <c r="E991" s="31" t="s">
        <v>327</v>
      </c>
      <c r="F991" s="31">
        <v>1</v>
      </c>
      <c r="G991" s="14" t="str">
        <f>IF(F991*1=D991*1,"Quantité OK",IF(D991*1&lt;F991*1,"Ecart positif","Ecart négatif")&amp;" "&amp;IF(C991*1=E991*1,"","- Article déclassé"))</f>
        <v xml:space="preserve">Ecart négatif </v>
      </c>
      <c r="I991" s="18">
        <f>VLOOKUP('CODE A BARRE'!B1625,'COMPTAGE 2'!B:K,8,FALSE)</f>
        <v>0</v>
      </c>
      <c r="J991" s="9">
        <f>VLOOKUP('CODE A BARRE'!B1625,'COMPTAGE 2'!B:K,9,FALSE)</f>
        <v>0</v>
      </c>
      <c r="K991" s="18">
        <f>VLOOKUP('CODE A BARRE'!B1625,'COMPTAGE 2'!B:K,10,FALSE)</f>
        <v>0</v>
      </c>
      <c r="L991" s="10" t="e">
        <f>VLOOKUP(B991,'COMPTAGE 3'!B:M,11,FALSE)</f>
        <v>#N/A</v>
      </c>
      <c r="M991" s="20" t="e">
        <f>VLOOKUP(B991,'COMPTAGE 3'!B:M,12,FALSE)</f>
        <v>#N/A</v>
      </c>
    </row>
    <row r="992" spans="2:13" ht="20.100000000000001" customHeight="1" x14ac:dyDescent="0.25">
      <c r="B992" s="30" t="s">
        <v>2785</v>
      </c>
      <c r="C992" s="16" t="str">
        <f>IFERROR(VLOOKUP(B992,'BASE INCADEA'!A:D,2,FALSE),"Non référencé")</f>
        <v>033703</v>
      </c>
      <c r="D992" s="16" t="str">
        <f>IFERROR(VLOOKUP(C992,'BASE INCADEA'!B:E,2,FALSE),"Non référencé")</f>
        <v>1</v>
      </c>
      <c r="E992" s="31" t="s">
        <v>947</v>
      </c>
      <c r="F992" s="31">
        <v>2</v>
      </c>
      <c r="G992" s="14" t="str">
        <f>IF(F992*1=D992*1,"Quantité OK",IF(D992*1&lt;F992*1,"Ecart positif","Ecart négatif")&amp;" "&amp;IF(C992*1=E992*1,"","- Article déclassé"))</f>
        <v xml:space="preserve">Ecart positif </v>
      </c>
      <c r="I992" s="18">
        <f>VLOOKUP('CODE A BARRE'!B1388,'COMPTAGE 2'!B:K,8,FALSE)</f>
        <v>0</v>
      </c>
      <c r="J992" s="9">
        <f>VLOOKUP('CODE A BARRE'!B1388,'COMPTAGE 2'!B:K,9,FALSE)</f>
        <v>0</v>
      </c>
      <c r="K992" s="18">
        <f>VLOOKUP('CODE A BARRE'!B1388,'COMPTAGE 2'!B:K,10,FALSE)</f>
        <v>0</v>
      </c>
      <c r="L992" s="10" t="e">
        <f>VLOOKUP(B992,'COMPTAGE 3'!B:M,11,FALSE)</f>
        <v>#N/A</v>
      </c>
      <c r="M992" s="20" t="e">
        <f>VLOOKUP(B992,'COMPTAGE 3'!B:M,12,FALSE)</f>
        <v>#N/A</v>
      </c>
    </row>
    <row r="993" spans="2:13" ht="20.100000000000001" customHeight="1" x14ac:dyDescent="0.25">
      <c r="B993" s="30" t="s">
        <v>6232</v>
      </c>
      <c r="C993" s="16" t="str">
        <f>IFERROR(VLOOKUP(B993,'BASE INCADEA'!A:D,2,FALSE),"Non référencé")</f>
        <v>Non référencé</v>
      </c>
      <c r="D993" s="16" t="str">
        <f>IFERROR(VLOOKUP(C993,'BASE INCADEA'!B:E,2,FALSE),"Non référencé")</f>
        <v>Non référencé</v>
      </c>
      <c r="E993" s="31" t="s">
        <v>3430</v>
      </c>
      <c r="F993" s="31">
        <v>2</v>
      </c>
      <c r="G993" s="14" t="e">
        <f>IF(F993*1=D993*1,"Quantité OK",IF(D993*1&lt;F993*1,"Ecart positif","Ecart négatif")&amp;" "&amp;IF(C993*1=E993*1,"","- Article déclassé"))</f>
        <v>#VALUE!</v>
      </c>
      <c r="I993" s="18">
        <f>VLOOKUP('CODE A BARRE'!B2068,'COMPTAGE 2'!B:K,8,FALSE)</f>
        <v>0</v>
      </c>
      <c r="J993" s="9">
        <f>VLOOKUP('CODE A BARRE'!B2068,'COMPTAGE 2'!B:K,9,FALSE)</f>
        <v>0</v>
      </c>
      <c r="K993" s="18">
        <f>VLOOKUP('CODE A BARRE'!B2068,'COMPTAGE 2'!B:K,10,FALSE)</f>
        <v>0</v>
      </c>
      <c r="L993" s="10" t="e">
        <f>VLOOKUP(B993,'COMPTAGE 3'!B:M,11,FALSE)</f>
        <v>#N/A</v>
      </c>
      <c r="M993" s="20" t="e">
        <f>VLOOKUP(B993,'COMPTAGE 3'!B:M,12,FALSE)</f>
        <v>#N/A</v>
      </c>
    </row>
    <row r="994" spans="2:13" ht="20.100000000000001" customHeight="1" x14ac:dyDescent="0.25">
      <c r="B994" s="30" t="s">
        <v>2799</v>
      </c>
      <c r="C994" s="16" t="str">
        <f>IFERROR(VLOOKUP(B994,'BASE INCADEA'!A:D,2,FALSE),"Non référencé")</f>
        <v>024302</v>
      </c>
      <c r="D994" s="16" t="str">
        <f>IFERROR(VLOOKUP(C994,'BASE INCADEA'!B:E,2,FALSE),"Non référencé")</f>
        <v>3</v>
      </c>
      <c r="E994" s="31" t="s">
        <v>2800</v>
      </c>
      <c r="F994" s="31">
        <v>3</v>
      </c>
      <c r="G994" s="14" t="str">
        <f>IF(F994*1=D994*1,"Quantité OK",IF(D994*1&lt;F994*1,"Ecart positif","Ecart négatif")&amp;" "&amp;IF(C994*1=E994*1,"","- Article déclassé"))</f>
        <v>Quantité OK</v>
      </c>
      <c r="I994" s="18">
        <f>VLOOKUP('CODE A BARRE'!B855,'COMPTAGE 2'!B:K,8,FALSE)</f>
        <v>0</v>
      </c>
      <c r="J994" s="9">
        <f>VLOOKUP('CODE A BARRE'!B855,'COMPTAGE 2'!B:K,9,FALSE)</f>
        <v>0</v>
      </c>
      <c r="K994" s="18">
        <f>VLOOKUP('CODE A BARRE'!B855,'COMPTAGE 2'!B:K,10,FALSE)</f>
        <v>0</v>
      </c>
      <c r="L994" s="10" t="e">
        <f>VLOOKUP(B994,'COMPTAGE 3'!B:M,11,FALSE)</f>
        <v>#N/A</v>
      </c>
      <c r="M994" s="20" t="e">
        <f>VLOOKUP(B994,'COMPTAGE 3'!B:M,12,FALSE)</f>
        <v>#N/A</v>
      </c>
    </row>
    <row r="995" spans="2:13" ht="20.100000000000001" customHeight="1" x14ac:dyDescent="0.25">
      <c r="B995" s="30" t="s">
        <v>2804</v>
      </c>
      <c r="C995" s="16" t="str">
        <f>IFERROR(VLOOKUP(B995,'BASE INCADEA'!A:D,2,FALSE),"Non référencé")</f>
        <v>030604</v>
      </c>
      <c r="D995" s="16" t="str">
        <f>IFERROR(VLOOKUP(C995,'BASE INCADEA'!B:E,2,FALSE),"Non référencé")</f>
        <v>2</v>
      </c>
      <c r="E995" s="31" t="s">
        <v>2309</v>
      </c>
      <c r="F995" s="31">
        <v>26</v>
      </c>
      <c r="G995" s="14" t="str">
        <f>IF(F995*1=D995*1,"Quantité OK",IF(D995*1&lt;F995*1,"Ecart positif","Ecart négatif")&amp;" "&amp;IF(C995*1=E995*1,"","- Article déclassé"))</f>
        <v xml:space="preserve">Ecart positif </v>
      </c>
      <c r="I995" s="18">
        <f>VLOOKUP('CODE A BARRE'!B1221,'COMPTAGE 2'!B:K,8,FALSE)</f>
        <v>0</v>
      </c>
      <c r="J995" s="9">
        <f>VLOOKUP('CODE A BARRE'!B1221,'COMPTAGE 2'!B:K,9,FALSE)</f>
        <v>0</v>
      </c>
      <c r="K995" s="18">
        <f>VLOOKUP('CODE A BARRE'!B1221,'COMPTAGE 2'!B:K,10,FALSE)</f>
        <v>0</v>
      </c>
      <c r="L995" s="10" t="e">
        <f>VLOOKUP(B995,'COMPTAGE 3'!B:M,11,FALSE)</f>
        <v>#N/A</v>
      </c>
      <c r="M995" s="20" t="e">
        <f>VLOOKUP(B995,'COMPTAGE 3'!B:M,12,FALSE)</f>
        <v>#N/A</v>
      </c>
    </row>
    <row r="996" spans="2:13" ht="20.100000000000001" customHeight="1" x14ac:dyDescent="0.25">
      <c r="B996" s="30" t="s">
        <v>2806</v>
      </c>
      <c r="C996" s="16" t="str">
        <f>IFERROR(VLOOKUP(B996,'BASE INCADEA'!A:D,2,FALSE),"Non référencé")</f>
        <v>025501</v>
      </c>
      <c r="D996" s="16" t="str">
        <f>IFERROR(VLOOKUP(C996,'BASE INCADEA'!B:E,2,FALSE),"Non référencé")</f>
        <v>2</v>
      </c>
      <c r="E996" s="31" t="s">
        <v>1648</v>
      </c>
      <c r="F996" s="31">
        <v>2</v>
      </c>
      <c r="G996" s="14" t="str">
        <f>IF(F996*1=D996*1,"Quantité OK",IF(D996*1&lt;F996*1,"Ecart positif","Ecart négatif")&amp;" "&amp;IF(C996*1=E996*1,"","- Article déclassé"))</f>
        <v>Quantité OK</v>
      </c>
      <c r="I996" s="18">
        <f>VLOOKUP('CODE A BARRE'!B1020,'COMPTAGE 2'!B:K,8,FALSE)</f>
        <v>0</v>
      </c>
      <c r="J996" s="9">
        <f>VLOOKUP('CODE A BARRE'!B1020,'COMPTAGE 2'!B:K,9,FALSE)</f>
        <v>0</v>
      </c>
      <c r="K996" s="18">
        <f>VLOOKUP('CODE A BARRE'!B1020,'COMPTAGE 2'!B:K,10,FALSE)</f>
        <v>0</v>
      </c>
      <c r="L996" s="10" t="e">
        <f>VLOOKUP(B996,'COMPTAGE 3'!B:M,11,FALSE)</f>
        <v>#N/A</v>
      </c>
      <c r="M996" s="20" t="e">
        <f>VLOOKUP(B996,'COMPTAGE 3'!B:M,12,FALSE)</f>
        <v>#N/A</v>
      </c>
    </row>
    <row r="997" spans="2:13" ht="20.100000000000001" customHeight="1" x14ac:dyDescent="0.25">
      <c r="B997" s="30" t="s">
        <v>2808</v>
      </c>
      <c r="C997" s="16" t="str">
        <f>IFERROR(VLOOKUP(B997,'BASE INCADEA'!A:D,2,FALSE),"Non référencé")</f>
        <v>024905</v>
      </c>
      <c r="D997" s="16" t="str">
        <f>IFERROR(VLOOKUP(C997,'BASE INCADEA'!B:E,2,FALSE),"Non référencé")</f>
        <v>2</v>
      </c>
      <c r="E997" s="31" t="s">
        <v>2464</v>
      </c>
      <c r="F997" s="31">
        <v>1</v>
      </c>
      <c r="G997" s="14" t="str">
        <f>IF(F997*1=D997*1,"Quantité OK",IF(D997*1&lt;F997*1,"Ecart positif","Ecart négatif")&amp;" "&amp;IF(C997*1=E997*1,"","- Article déclassé"))</f>
        <v xml:space="preserve">Ecart négatif </v>
      </c>
      <c r="I997" s="18">
        <f>VLOOKUP('CODE A BARRE'!B951,'COMPTAGE 2'!B:K,8,FALSE)</f>
        <v>0</v>
      </c>
      <c r="J997" s="9">
        <f>VLOOKUP('CODE A BARRE'!B951,'COMPTAGE 2'!B:K,9,FALSE)</f>
        <v>0</v>
      </c>
      <c r="K997" s="18">
        <f>VLOOKUP('CODE A BARRE'!B951,'COMPTAGE 2'!B:K,10,FALSE)</f>
        <v>0</v>
      </c>
      <c r="L997" s="10" t="e">
        <f>VLOOKUP(B997,'COMPTAGE 3'!B:M,11,FALSE)</f>
        <v>#N/A</v>
      </c>
      <c r="M997" s="20" t="e">
        <f>VLOOKUP(B997,'COMPTAGE 3'!B:M,12,FALSE)</f>
        <v>#N/A</v>
      </c>
    </row>
    <row r="998" spans="2:13" ht="20.100000000000001" customHeight="1" x14ac:dyDescent="0.25">
      <c r="B998" s="30" t="s">
        <v>2810</v>
      </c>
      <c r="C998" s="16" t="str">
        <f>IFERROR(VLOOKUP(B998,'BASE INCADEA'!A:D,2,FALSE),"Non référencé")</f>
        <v>016202</v>
      </c>
      <c r="D998" s="16" t="str">
        <f>IFERROR(VLOOKUP(C998,'BASE INCADEA'!B:E,2,FALSE),"Non référencé")</f>
        <v>1</v>
      </c>
      <c r="E998" s="31" t="s">
        <v>474</v>
      </c>
      <c r="F998" s="31">
        <v>1</v>
      </c>
      <c r="G998" s="14" t="str">
        <f>IF(F998*1=D998*1,"Quantité OK",IF(D998*1&lt;F998*1,"Ecart positif","Ecart négatif")&amp;" "&amp;IF(C998*1=E998*1,"","- Article déclassé"))</f>
        <v>Quantité OK</v>
      </c>
      <c r="I998" s="18" t="str">
        <f>VLOOKUP('CODE A BARRE'!B484,'COMPTAGE 2'!B:K,8,FALSE)</f>
        <v/>
      </c>
      <c r="J998" s="9">
        <f>VLOOKUP('CODE A BARRE'!B484,'COMPTAGE 2'!B:K,9,FALSE)</f>
        <v>0</v>
      </c>
      <c r="K998" s="18" t="e">
        <f>VLOOKUP('CODE A BARRE'!B484,'COMPTAGE 2'!B:K,10,FALSE)</f>
        <v>#VALUE!</v>
      </c>
      <c r="L998" s="10" t="e">
        <f>VLOOKUP(B998,'COMPTAGE 3'!B:M,11,FALSE)</f>
        <v>#N/A</v>
      </c>
      <c r="M998" s="20" t="e">
        <f>VLOOKUP(B998,'COMPTAGE 3'!B:M,12,FALSE)</f>
        <v>#N/A</v>
      </c>
    </row>
    <row r="999" spans="2:13" ht="20.100000000000001" customHeight="1" x14ac:dyDescent="0.25">
      <c r="B999" s="30" t="s">
        <v>2812</v>
      </c>
      <c r="C999" s="16" t="str">
        <f>IFERROR(VLOOKUP(B999,'BASE INCADEA'!A:D,2,FALSE),"Non référencé")</f>
        <v>031006</v>
      </c>
      <c r="D999" s="16" t="str">
        <f>IFERROR(VLOOKUP(C999,'BASE INCADEA'!B:E,2,FALSE),"Non référencé")</f>
        <v>6</v>
      </c>
      <c r="E999" s="31" t="s">
        <v>2813</v>
      </c>
      <c r="F999" s="31">
        <v>6</v>
      </c>
      <c r="G999" s="14" t="str">
        <f>IF(F999*1=D999*1,"Quantité OK",IF(D999*1&lt;F999*1,"Ecart positif","Ecart négatif")&amp;" "&amp;IF(C999*1=E999*1,"","- Article déclassé"))</f>
        <v>Quantité OK</v>
      </c>
      <c r="I999" s="18">
        <f>VLOOKUP('CODE A BARRE'!B1302,'COMPTAGE 2'!B:K,8,FALSE)</f>
        <v>0</v>
      </c>
      <c r="J999" s="9">
        <f>VLOOKUP('CODE A BARRE'!B1302,'COMPTAGE 2'!B:K,9,FALSE)</f>
        <v>0</v>
      </c>
      <c r="K999" s="18">
        <f>VLOOKUP('CODE A BARRE'!B1302,'COMPTAGE 2'!B:K,10,FALSE)</f>
        <v>0</v>
      </c>
      <c r="L999" s="10" t="e">
        <f>VLOOKUP(B999,'COMPTAGE 3'!B:M,11,FALSE)</f>
        <v>#N/A</v>
      </c>
      <c r="M999" s="20" t="e">
        <f>VLOOKUP(B999,'COMPTAGE 3'!B:M,12,FALSE)</f>
        <v>#N/A</v>
      </c>
    </row>
    <row r="1000" spans="2:13" ht="20.100000000000001" customHeight="1" x14ac:dyDescent="0.25">
      <c r="B1000" s="30" t="s">
        <v>2815</v>
      </c>
      <c r="C1000" s="16" t="str">
        <f>IFERROR(VLOOKUP(B1000,'BASE INCADEA'!A:D,2,FALSE),"Non référencé")</f>
        <v>030804</v>
      </c>
      <c r="D1000" s="16" t="str">
        <f>IFERROR(VLOOKUP(C1000,'BASE INCADEA'!B:E,2,FALSE),"Non référencé")</f>
        <v>2</v>
      </c>
      <c r="E1000" s="31" t="s">
        <v>1313</v>
      </c>
      <c r="F1000" s="31">
        <v>1</v>
      </c>
      <c r="G1000" s="14" t="str">
        <f>IF(F1000*1=D1000*1,"Quantité OK",IF(D1000*1&lt;F1000*1,"Ecart positif","Ecart négatif")&amp;" "&amp;IF(C1000*1=E1000*1,"","- Article déclassé"))</f>
        <v xml:space="preserve">Ecart négatif </v>
      </c>
      <c r="I1000" s="18">
        <f>VLOOKUP('CODE A BARRE'!B1253,'COMPTAGE 2'!B:K,8,FALSE)</f>
        <v>0</v>
      </c>
      <c r="J1000" s="9">
        <f>VLOOKUP('CODE A BARRE'!B1253,'COMPTAGE 2'!B:K,9,FALSE)</f>
        <v>0</v>
      </c>
      <c r="K1000" s="18">
        <f>VLOOKUP('CODE A BARRE'!B1253,'COMPTAGE 2'!B:K,10,FALSE)</f>
        <v>0</v>
      </c>
      <c r="L1000" s="10" t="e">
        <f>VLOOKUP(B1000,'COMPTAGE 3'!B:M,11,FALSE)</f>
        <v>#N/A</v>
      </c>
      <c r="M1000" s="20" t="e">
        <f>VLOOKUP(B1000,'COMPTAGE 3'!B:M,12,FALSE)</f>
        <v>#N/A</v>
      </c>
    </row>
    <row r="1001" spans="2:13" ht="20.100000000000001" customHeight="1" x14ac:dyDescent="0.25">
      <c r="B1001" s="30" t="s">
        <v>2817</v>
      </c>
      <c r="C1001" s="16" t="str">
        <f>IFERROR(VLOOKUP(B1001,'BASE INCADEA'!A:D,2,FALSE),"Non référencé")</f>
        <v>011304</v>
      </c>
      <c r="D1001" s="16" t="str">
        <f>IFERROR(VLOOKUP(C1001,'BASE INCADEA'!B:E,2,FALSE),"Non référencé")</f>
        <v>1</v>
      </c>
      <c r="E1001" s="31" t="s">
        <v>614</v>
      </c>
      <c r="F1001" s="31">
        <v>1</v>
      </c>
      <c r="G1001" s="14" t="str">
        <f>IF(F1001*1=D1001*1,"Quantité OK",IF(D1001*1&lt;F1001*1,"Ecart positif","Ecart négatif")&amp;" "&amp;IF(C1001*1=E1001*1,"","- Article déclassé"))</f>
        <v>Quantité OK</v>
      </c>
      <c r="I1001" s="18" t="str">
        <f>VLOOKUP('CODE A BARRE'!B237,'COMPTAGE 2'!B:K,8,FALSE)</f>
        <v/>
      </c>
      <c r="J1001" s="9">
        <f>VLOOKUP('CODE A BARRE'!B237,'COMPTAGE 2'!B:K,9,FALSE)</f>
        <v>0</v>
      </c>
      <c r="K1001" s="18" t="e">
        <f>VLOOKUP('CODE A BARRE'!B237,'COMPTAGE 2'!B:K,10,FALSE)</f>
        <v>#VALUE!</v>
      </c>
      <c r="L1001" s="10" t="e">
        <f>VLOOKUP(B1001,'COMPTAGE 3'!B:M,11,FALSE)</f>
        <v>#N/A</v>
      </c>
      <c r="M1001" s="20" t="e">
        <f>VLOOKUP(B1001,'COMPTAGE 3'!B:M,12,FALSE)</f>
        <v>#N/A</v>
      </c>
    </row>
    <row r="1002" spans="2:13" ht="20.100000000000001" customHeight="1" x14ac:dyDescent="0.25">
      <c r="B1002" s="30" t="s">
        <v>2819</v>
      </c>
      <c r="C1002" s="16" t="str">
        <f>IFERROR(VLOOKUP(B1002,'BASE INCADEA'!A:D,2,FALSE),"Non référencé")</f>
        <v>900404</v>
      </c>
      <c r="D1002" s="16" t="str">
        <f>IFERROR(VLOOKUP(C1002,'BASE INCADEA'!B:E,2,FALSE),"Non référencé")</f>
        <v>3</v>
      </c>
      <c r="E1002" s="31" t="s">
        <v>2443</v>
      </c>
      <c r="F1002" s="31">
        <v>1</v>
      </c>
      <c r="G1002" s="14" t="str">
        <f>IF(F1002*1=D1002*1,"Quantité OK",IF(D1002*1&lt;F1002*1,"Ecart positif","Ecart négatif")&amp;" "&amp;IF(C1002*1=E1002*1,"","- Article déclassé"))</f>
        <v>Ecart négatif - Article déclassé</v>
      </c>
      <c r="I1002" s="18">
        <f>VLOOKUP('CODE A BARRE'!B2169,'COMPTAGE 2'!B:K,8,FALSE)</f>
        <v>0</v>
      </c>
      <c r="J1002" s="9">
        <f>VLOOKUP('CODE A BARRE'!B2169,'COMPTAGE 2'!B:K,9,FALSE)</f>
        <v>0</v>
      </c>
      <c r="K1002" s="18">
        <f>VLOOKUP('CODE A BARRE'!B2169,'COMPTAGE 2'!B:K,10,FALSE)</f>
        <v>0</v>
      </c>
      <c r="L1002" s="10" t="e">
        <f>VLOOKUP(B1002,'COMPTAGE 3'!B:M,11,FALSE)</f>
        <v>#N/A</v>
      </c>
      <c r="M1002" s="20" t="e">
        <f>VLOOKUP(B1002,'COMPTAGE 3'!B:M,12,FALSE)</f>
        <v>#N/A</v>
      </c>
    </row>
    <row r="1003" spans="2:13" ht="20.100000000000001" customHeight="1" x14ac:dyDescent="0.25">
      <c r="B1003" s="30" t="s">
        <v>2821</v>
      </c>
      <c r="C1003" s="16" t="str">
        <f>IFERROR(VLOOKUP(B1003,'BASE INCADEA'!A:D,2,FALSE),"Non référencé")</f>
        <v>901203</v>
      </c>
      <c r="D1003" s="16" t="str">
        <f>IFERROR(VLOOKUP(C1003,'BASE INCADEA'!B:E,2,FALSE),"Non référencé")</f>
        <v>1</v>
      </c>
      <c r="E1003" s="31" t="s">
        <v>4029</v>
      </c>
      <c r="F1003" s="31">
        <v>1</v>
      </c>
      <c r="G1003" s="14" t="str">
        <f>IF(F1003*1=D1003*1,"Quantité OK",IF(D1003*1&lt;F1003*1,"Ecart positif","Ecart négatif")&amp;" "&amp;IF(C1003*1=E1003*1,"","- Article déclassé"))</f>
        <v>Quantité OK</v>
      </c>
      <c r="I1003" s="18">
        <f>VLOOKUP('CODE A BARRE'!B2394,'COMPTAGE 2'!B:K,8,FALSE)</f>
        <v>0</v>
      </c>
      <c r="J1003" s="9">
        <f>VLOOKUP('CODE A BARRE'!B2394,'COMPTAGE 2'!B:K,9,FALSE)</f>
        <v>0</v>
      </c>
      <c r="K1003" s="18">
        <f>VLOOKUP('CODE A BARRE'!B2394,'COMPTAGE 2'!B:K,10,FALSE)</f>
        <v>0</v>
      </c>
      <c r="L1003" s="10" t="e">
        <f>VLOOKUP(B1003,'COMPTAGE 3'!B:M,11,FALSE)</f>
        <v>#N/A</v>
      </c>
      <c r="M1003" s="20" t="e">
        <f>VLOOKUP(B1003,'COMPTAGE 3'!B:M,12,FALSE)</f>
        <v>#N/A</v>
      </c>
    </row>
    <row r="1004" spans="2:13" ht="20.100000000000001" customHeight="1" x14ac:dyDescent="0.25">
      <c r="B1004" s="30" t="s">
        <v>2825</v>
      </c>
      <c r="C1004" s="16" t="str">
        <f>IFERROR(VLOOKUP(B1004,'BASE INCADEA'!A:D,2,FALSE),"Non référencé")</f>
        <v>044502</v>
      </c>
      <c r="D1004" s="16" t="str">
        <f>IFERROR(VLOOKUP(C1004,'BASE INCADEA'!B:E,2,FALSE),"Non référencé")</f>
        <v>4</v>
      </c>
      <c r="E1004" s="31" t="s">
        <v>2505</v>
      </c>
      <c r="F1004" s="31">
        <v>22</v>
      </c>
      <c r="G1004" s="14" t="str">
        <f>IF(F1004*1=D1004*1,"Quantité OK",IF(D1004*1&lt;F1004*1,"Ecart positif","Ecart négatif")&amp;" "&amp;IF(C1004*1=E1004*1,"","- Article déclassé"))</f>
        <v xml:space="preserve">Ecart positif </v>
      </c>
      <c r="I1004" s="18">
        <f>VLOOKUP('CODE A BARRE'!B1985,'COMPTAGE 2'!B:K,8,FALSE)</f>
        <v>0</v>
      </c>
      <c r="J1004" s="9">
        <f>VLOOKUP('CODE A BARRE'!B1985,'COMPTAGE 2'!B:K,9,FALSE)</f>
        <v>0</v>
      </c>
      <c r="K1004" s="18">
        <f>VLOOKUP('CODE A BARRE'!B1985,'COMPTAGE 2'!B:K,10,FALSE)</f>
        <v>0</v>
      </c>
      <c r="L1004" s="10" t="e">
        <f>VLOOKUP(B1004,'COMPTAGE 3'!B:M,11,FALSE)</f>
        <v>#N/A</v>
      </c>
      <c r="M1004" s="20" t="e">
        <f>VLOOKUP(B1004,'COMPTAGE 3'!B:M,12,FALSE)</f>
        <v>#N/A</v>
      </c>
    </row>
    <row r="1005" spans="2:13" ht="20.100000000000001" customHeight="1" x14ac:dyDescent="0.25">
      <c r="B1005" s="30" t="s">
        <v>2827</v>
      </c>
      <c r="C1005" s="16" t="str">
        <f>IFERROR(VLOOKUP(B1005,'BASE INCADEA'!A:D,2,FALSE),"Non référencé")</f>
        <v>031403</v>
      </c>
      <c r="D1005" s="16" t="str">
        <f>IFERROR(VLOOKUP(C1005,'BASE INCADEA'!B:E,2,FALSE),"Non référencé")</f>
        <v>1</v>
      </c>
      <c r="E1005" s="31" t="s">
        <v>154</v>
      </c>
      <c r="F1005" s="31">
        <v>3</v>
      </c>
      <c r="G1005" s="14" t="str">
        <f>IF(F1005*1=D1005*1,"Quantité OK",IF(D1005*1&lt;F1005*1,"Ecart positif","Ecart négatif")&amp;" "&amp;IF(C1005*1=E1005*1,"","- Article déclassé"))</f>
        <v xml:space="preserve">Ecart positif </v>
      </c>
      <c r="I1005" s="18">
        <f>VLOOKUP('CODE A BARRE'!B1359,'COMPTAGE 2'!B:K,8,FALSE)</f>
        <v>0</v>
      </c>
      <c r="J1005" s="9">
        <f>VLOOKUP('CODE A BARRE'!B1359,'COMPTAGE 2'!B:K,9,FALSE)</f>
        <v>0</v>
      </c>
      <c r="K1005" s="18">
        <f>VLOOKUP('CODE A BARRE'!B1359,'COMPTAGE 2'!B:K,10,FALSE)</f>
        <v>0</v>
      </c>
      <c r="L1005" s="10" t="e">
        <f>VLOOKUP(B1005,'COMPTAGE 3'!B:M,11,FALSE)</f>
        <v>#N/A</v>
      </c>
      <c r="M1005" s="20" t="e">
        <f>VLOOKUP(B1005,'COMPTAGE 3'!B:M,12,FALSE)</f>
        <v>#N/A</v>
      </c>
    </row>
    <row r="1006" spans="2:13" ht="20.100000000000001" customHeight="1" x14ac:dyDescent="0.25">
      <c r="B1006" s="30" t="s">
        <v>2829</v>
      </c>
      <c r="C1006" s="16" t="str">
        <f>IFERROR(VLOOKUP(B1006,'BASE INCADEA'!A:D,2,FALSE),"Non référencé")</f>
        <v>044305</v>
      </c>
      <c r="D1006" s="16" t="str">
        <f>IFERROR(VLOOKUP(C1006,'BASE INCADEA'!B:E,2,FALSE),"Non référencé")</f>
        <v>1</v>
      </c>
      <c r="E1006" s="31" t="s">
        <v>2491</v>
      </c>
      <c r="F1006" s="31">
        <v>2</v>
      </c>
      <c r="G1006" s="14" t="str">
        <f>IF(F1006*1=D1006*1,"Quantité OK",IF(D1006*1&lt;F1006*1,"Ecart positif","Ecart négatif")&amp;" "&amp;IF(C1006*1=E1006*1,"","- Article déclassé"))</f>
        <v xml:space="preserve">Ecart positif </v>
      </c>
      <c r="I1006" s="18">
        <f>VLOOKUP('CODE A BARRE'!B1971,'COMPTAGE 2'!B:K,8,FALSE)</f>
        <v>0</v>
      </c>
      <c r="J1006" s="9">
        <f>VLOOKUP('CODE A BARRE'!B1971,'COMPTAGE 2'!B:K,9,FALSE)</f>
        <v>0</v>
      </c>
      <c r="K1006" s="18">
        <f>VLOOKUP('CODE A BARRE'!B1971,'COMPTAGE 2'!B:K,10,FALSE)</f>
        <v>0</v>
      </c>
      <c r="L1006" s="10" t="e">
        <f>VLOOKUP(B1006,'COMPTAGE 3'!B:M,11,FALSE)</f>
        <v>#N/A</v>
      </c>
      <c r="M1006" s="20" t="e">
        <f>VLOOKUP(B1006,'COMPTAGE 3'!B:M,12,FALSE)</f>
        <v>#N/A</v>
      </c>
    </row>
    <row r="1007" spans="2:13" ht="20.100000000000001" customHeight="1" x14ac:dyDescent="0.25">
      <c r="B1007" s="30" t="s">
        <v>2831</v>
      </c>
      <c r="C1007" s="16" t="str">
        <f>IFERROR(VLOOKUP(B1007,'BASE INCADEA'!A:D,2,FALSE),"Non référencé")</f>
        <v>044902</v>
      </c>
      <c r="D1007" s="16" t="str">
        <f>IFERROR(VLOOKUP(C1007,'BASE INCADEA'!B:E,2,FALSE),"Non référencé")</f>
        <v>6</v>
      </c>
      <c r="E1007" s="31" t="s">
        <v>1668</v>
      </c>
      <c r="F1007" s="31">
        <v>5</v>
      </c>
      <c r="G1007" s="14" t="str">
        <f>IF(F1007*1=D1007*1,"Quantité OK",IF(D1007*1&lt;F1007*1,"Ecart positif","Ecart négatif")&amp;" "&amp;IF(C1007*1=E1007*1,"","- Article déclassé"))</f>
        <v xml:space="preserve">Ecart négatif </v>
      </c>
      <c r="I1007" s="18">
        <f>VLOOKUP('CODE A BARRE'!B2040,'COMPTAGE 2'!B:K,8,FALSE)</f>
        <v>0</v>
      </c>
      <c r="J1007" s="9">
        <f>VLOOKUP('CODE A BARRE'!B2040,'COMPTAGE 2'!B:K,9,FALSE)</f>
        <v>0</v>
      </c>
      <c r="K1007" s="18">
        <f>VLOOKUP('CODE A BARRE'!B2040,'COMPTAGE 2'!B:K,10,FALSE)</f>
        <v>0</v>
      </c>
      <c r="L1007" s="10" t="e">
        <f>VLOOKUP(B1007,'COMPTAGE 3'!B:M,11,FALSE)</f>
        <v>#N/A</v>
      </c>
      <c r="M1007" s="20" t="e">
        <f>VLOOKUP(B1007,'COMPTAGE 3'!B:M,12,FALSE)</f>
        <v>#N/A</v>
      </c>
    </row>
    <row r="1008" spans="2:13" ht="20.100000000000001" customHeight="1" x14ac:dyDescent="0.25">
      <c r="B1008" s="30" t="s">
        <v>2835</v>
      </c>
      <c r="C1008" s="16" t="str">
        <f>IFERROR(VLOOKUP(B1008,'BASE INCADEA'!A:D,2,FALSE),"Non référencé")</f>
        <v>015804</v>
      </c>
      <c r="D1008" s="16" t="str">
        <f>IFERROR(VLOOKUP(C1008,'BASE INCADEA'!B:E,2,FALSE),"Non référencé")</f>
        <v>1</v>
      </c>
      <c r="E1008" s="31" t="s">
        <v>96</v>
      </c>
      <c r="F1008" s="31">
        <v>2</v>
      </c>
      <c r="G1008" s="14" t="str">
        <f>IF(F1008*1=D1008*1,"Quantité OK",IF(D1008*1&lt;F1008*1,"Ecart positif","Ecart négatif")&amp;" "&amp;IF(C1008*1=E1008*1,"","- Article déclassé"))</f>
        <v xml:space="preserve">Ecart positif </v>
      </c>
      <c r="I1008" s="18" t="str">
        <f>VLOOKUP('CODE A BARRE'!B443,'COMPTAGE 2'!B:K,8,FALSE)</f>
        <v/>
      </c>
      <c r="J1008" s="9">
        <f>VLOOKUP('CODE A BARRE'!B443,'COMPTAGE 2'!B:K,9,FALSE)</f>
        <v>0</v>
      </c>
      <c r="K1008" s="18" t="e">
        <f>VLOOKUP('CODE A BARRE'!B443,'COMPTAGE 2'!B:K,10,FALSE)</f>
        <v>#VALUE!</v>
      </c>
      <c r="L1008" s="10" t="e">
        <f>VLOOKUP(B1008,'COMPTAGE 3'!B:M,11,FALSE)</f>
        <v>#N/A</v>
      </c>
      <c r="M1008" s="20" t="e">
        <f>VLOOKUP(B1008,'COMPTAGE 3'!B:M,12,FALSE)</f>
        <v>#N/A</v>
      </c>
    </row>
    <row r="1009" spans="2:13" ht="20.100000000000001" customHeight="1" x14ac:dyDescent="0.25">
      <c r="B1009" s="30" t="s">
        <v>2837</v>
      </c>
      <c r="C1009" s="16" t="str">
        <f>IFERROR(VLOOKUP(B1009,'BASE INCADEA'!A:D,2,FALSE),"Non référencé")</f>
        <v>040205</v>
      </c>
      <c r="D1009" s="16" t="str">
        <f>IFERROR(VLOOKUP(C1009,'BASE INCADEA'!B:E,2,FALSE),"Non référencé")</f>
        <v>28</v>
      </c>
      <c r="E1009" s="31" t="s">
        <v>2075</v>
      </c>
      <c r="F1009" s="31">
        <v>14</v>
      </c>
      <c r="G1009" s="14" t="str">
        <f>IF(F1009*1=D1009*1,"Quantité OK",IF(D1009*1&lt;F1009*1,"Ecart positif","Ecart négatif")&amp;" "&amp;IF(C1009*1=E1009*1,"","- Article déclassé"))</f>
        <v xml:space="preserve">Ecart négatif </v>
      </c>
      <c r="I1009" s="18">
        <f>VLOOKUP('CODE A BARRE'!B1589,'COMPTAGE 2'!B:K,8,FALSE)</f>
        <v>0</v>
      </c>
      <c r="J1009" s="9">
        <f>VLOOKUP('CODE A BARRE'!B1589,'COMPTAGE 2'!B:K,9,FALSE)</f>
        <v>0</v>
      </c>
      <c r="K1009" s="18">
        <f>VLOOKUP('CODE A BARRE'!B1589,'COMPTAGE 2'!B:K,10,FALSE)</f>
        <v>0</v>
      </c>
      <c r="L1009" s="10" t="e">
        <f>VLOOKUP(B1009,'COMPTAGE 3'!B:M,11,FALSE)</f>
        <v>#N/A</v>
      </c>
      <c r="M1009" s="20" t="e">
        <f>VLOOKUP(B1009,'COMPTAGE 3'!B:M,12,FALSE)</f>
        <v>#N/A</v>
      </c>
    </row>
    <row r="1010" spans="2:13" ht="20.100000000000001" customHeight="1" x14ac:dyDescent="0.25">
      <c r="B1010" s="30" t="s">
        <v>2839</v>
      </c>
      <c r="C1010" s="16" t="str">
        <f>IFERROR(VLOOKUP(B1010,'BASE INCADEA'!A:D,2,FALSE),"Non référencé")</f>
        <v>030602</v>
      </c>
      <c r="D1010" s="16" t="str">
        <f>IFERROR(VLOOKUP(C1010,'BASE INCADEA'!B:E,2,FALSE),"Non référencé")</f>
        <v>20</v>
      </c>
      <c r="E1010" s="31" t="s">
        <v>2840</v>
      </c>
      <c r="F1010" s="31">
        <v>20</v>
      </c>
      <c r="G1010" s="14" t="str">
        <f>IF(F1010*1=D1010*1,"Quantité OK",IF(D1010*1&lt;F1010*1,"Ecart positif","Ecart négatif")&amp;" "&amp;IF(C1010*1=E1010*1,"","- Article déclassé"))</f>
        <v>Quantité OK</v>
      </c>
      <c r="I1010" s="18">
        <f>VLOOKUP('CODE A BARRE'!B1196,'COMPTAGE 2'!B:K,8,FALSE)</f>
        <v>0</v>
      </c>
      <c r="J1010" s="9">
        <f>VLOOKUP('CODE A BARRE'!B1196,'COMPTAGE 2'!B:K,9,FALSE)</f>
        <v>0</v>
      </c>
      <c r="K1010" s="18">
        <f>VLOOKUP('CODE A BARRE'!B1196,'COMPTAGE 2'!B:K,10,FALSE)</f>
        <v>0</v>
      </c>
      <c r="L1010" s="10" t="e">
        <f>VLOOKUP(B1010,'COMPTAGE 3'!B:M,11,FALSE)</f>
        <v>#N/A</v>
      </c>
      <c r="M1010" s="20" t="e">
        <f>VLOOKUP(B1010,'COMPTAGE 3'!B:M,12,FALSE)</f>
        <v>#N/A</v>
      </c>
    </row>
    <row r="1011" spans="2:13" ht="20.100000000000001" customHeight="1" x14ac:dyDescent="0.25">
      <c r="B1011" s="30" t="s">
        <v>2844</v>
      </c>
      <c r="C1011" s="16" t="str">
        <f>IFERROR(VLOOKUP(B1011,'BASE INCADEA'!A:D,2,FALSE),"Non référencé")</f>
        <v>040806</v>
      </c>
      <c r="D1011" s="16" t="str">
        <f>IFERROR(VLOOKUP(C1011,'BASE INCADEA'!B:E,2,FALSE),"Non référencé")</f>
        <v>41</v>
      </c>
      <c r="E1011" s="31" t="s">
        <v>1278</v>
      </c>
      <c r="F1011" s="31">
        <v>4</v>
      </c>
      <c r="G1011" s="14" t="str">
        <f>IF(F1011*1=D1011*1,"Quantité OK",IF(D1011*1&lt;F1011*1,"Ecart positif","Ecart négatif")&amp;" "&amp;IF(C1011*1=E1011*1,"","- Article déclassé"))</f>
        <v xml:space="preserve">Ecart négatif </v>
      </c>
      <c r="I1011" s="18">
        <f>VLOOKUP('CODE A BARRE'!B1729,'COMPTAGE 2'!B:K,8,FALSE)</f>
        <v>0</v>
      </c>
      <c r="J1011" s="9">
        <f>VLOOKUP('CODE A BARRE'!B1729,'COMPTAGE 2'!B:K,9,FALSE)</f>
        <v>0</v>
      </c>
      <c r="K1011" s="18">
        <f>VLOOKUP('CODE A BARRE'!B1729,'COMPTAGE 2'!B:K,10,FALSE)</f>
        <v>0</v>
      </c>
      <c r="L1011" s="10" t="e">
        <f>VLOOKUP(B1011,'COMPTAGE 3'!B:M,11,FALSE)</f>
        <v>#N/A</v>
      </c>
      <c r="M1011" s="20" t="e">
        <f>VLOOKUP(B1011,'COMPTAGE 3'!B:M,12,FALSE)</f>
        <v>#N/A</v>
      </c>
    </row>
    <row r="1012" spans="2:13" ht="20.100000000000001" customHeight="1" x14ac:dyDescent="0.25">
      <c r="B1012" s="30" t="s">
        <v>2846</v>
      </c>
      <c r="C1012" s="16" t="str">
        <f>IFERROR(VLOOKUP(B1012,'BASE INCADEA'!A:D,2,FALSE),"Non référencé")</f>
        <v>041205</v>
      </c>
      <c r="D1012" s="16" t="str">
        <f>IFERROR(VLOOKUP(C1012,'BASE INCADEA'!B:E,2,FALSE),"Non référencé")</f>
        <v>1</v>
      </c>
      <c r="E1012" s="31" t="s">
        <v>1300</v>
      </c>
      <c r="F1012" s="31">
        <v>2</v>
      </c>
      <c r="G1012" s="14" t="str">
        <f>IF(F1012*1=D1012*1,"Quantité OK",IF(D1012*1&lt;F1012*1,"Ecart positif","Ecart négatif")&amp;" "&amp;IF(C1012*1=E1012*1,"","- Article déclassé"))</f>
        <v xml:space="preserve">Ecart positif </v>
      </c>
      <c r="I1012" s="18">
        <f>VLOOKUP('CODE A BARRE'!B1803,'COMPTAGE 2'!B:K,8,FALSE)</f>
        <v>0</v>
      </c>
      <c r="J1012" s="9">
        <f>VLOOKUP('CODE A BARRE'!B1803,'COMPTAGE 2'!B:K,9,FALSE)</f>
        <v>0</v>
      </c>
      <c r="K1012" s="18">
        <f>VLOOKUP('CODE A BARRE'!B1803,'COMPTAGE 2'!B:K,10,FALSE)</f>
        <v>0</v>
      </c>
      <c r="L1012" s="10" t="e">
        <f>VLOOKUP(B1012,'COMPTAGE 3'!B:M,11,FALSE)</f>
        <v>#N/A</v>
      </c>
      <c r="M1012" s="20" t="e">
        <f>VLOOKUP(B1012,'COMPTAGE 3'!B:M,12,FALSE)</f>
        <v>#N/A</v>
      </c>
    </row>
    <row r="1013" spans="2:13" ht="20.100000000000001" customHeight="1" x14ac:dyDescent="0.25">
      <c r="B1013" s="30" t="s">
        <v>2848</v>
      </c>
      <c r="C1013" s="16" t="str">
        <f>IFERROR(VLOOKUP(B1013,'BASE INCADEA'!A:D,2,FALSE),"Non référencé")</f>
        <v>041203</v>
      </c>
      <c r="D1013" s="16" t="str">
        <f>IFERROR(VLOOKUP(C1013,'BASE INCADEA'!B:E,2,FALSE),"Non référencé")</f>
        <v>7</v>
      </c>
      <c r="E1013" s="31" t="s">
        <v>2849</v>
      </c>
      <c r="F1013" s="31">
        <v>7</v>
      </c>
      <c r="G1013" s="14" t="str">
        <f>IF(F1013*1=D1013*1,"Quantité OK",IF(D1013*1&lt;F1013*1,"Ecart positif","Ecart négatif")&amp;" "&amp;IF(C1013*1=E1013*1,"","- Article déclassé"))</f>
        <v>Quantité OK</v>
      </c>
      <c r="I1013" s="18">
        <f>VLOOKUP('CODE A BARRE'!B1784,'COMPTAGE 2'!B:K,8,FALSE)</f>
        <v>0</v>
      </c>
      <c r="J1013" s="9">
        <f>VLOOKUP('CODE A BARRE'!B1784,'COMPTAGE 2'!B:K,9,FALSE)</f>
        <v>0</v>
      </c>
      <c r="K1013" s="18">
        <f>VLOOKUP('CODE A BARRE'!B1784,'COMPTAGE 2'!B:K,10,FALSE)</f>
        <v>0</v>
      </c>
      <c r="L1013" s="10" t="e">
        <f>VLOOKUP(B1013,'COMPTAGE 3'!B:M,11,FALSE)</f>
        <v>#N/A</v>
      </c>
      <c r="M1013" s="20" t="e">
        <f>VLOOKUP(B1013,'COMPTAGE 3'!B:M,12,FALSE)</f>
        <v>#N/A</v>
      </c>
    </row>
    <row r="1014" spans="2:13" ht="20.100000000000001" customHeight="1" x14ac:dyDescent="0.25">
      <c r="B1014" s="30" t="s">
        <v>2851</v>
      </c>
      <c r="C1014" s="16" t="str">
        <f>IFERROR(VLOOKUP(B1014,'BASE INCADEA'!A:D,2,FALSE),"Non référencé")</f>
        <v>040404</v>
      </c>
      <c r="D1014" s="16" t="str">
        <f>IFERROR(VLOOKUP(C1014,'BASE INCADEA'!B:E,2,FALSE),"Non référencé")</f>
        <v>10</v>
      </c>
      <c r="E1014" s="31" t="s">
        <v>327</v>
      </c>
      <c r="F1014" s="31">
        <v>1</v>
      </c>
      <c r="G1014" s="14" t="str">
        <f>IF(F1014*1=D1014*1,"Quantité OK",IF(D1014*1&lt;F1014*1,"Ecart positif","Ecart négatif")&amp;" "&amp;IF(C1014*1=E1014*1,"","- Article déclassé"))</f>
        <v xml:space="preserve">Ecart négatif </v>
      </c>
      <c r="I1014" s="18">
        <f>VLOOKUP('CODE A BARRE'!B1627,'COMPTAGE 2'!B:K,8,FALSE)</f>
        <v>0</v>
      </c>
      <c r="J1014" s="9">
        <f>VLOOKUP('CODE A BARRE'!B1627,'COMPTAGE 2'!B:K,9,FALSE)</f>
        <v>0</v>
      </c>
      <c r="K1014" s="18">
        <f>VLOOKUP('CODE A BARRE'!B1627,'COMPTAGE 2'!B:K,10,FALSE)</f>
        <v>0</v>
      </c>
      <c r="L1014" s="10" t="e">
        <f>VLOOKUP(B1014,'COMPTAGE 3'!B:M,11,FALSE)</f>
        <v>#N/A</v>
      </c>
      <c r="M1014" s="20" t="e">
        <f>VLOOKUP(B1014,'COMPTAGE 3'!B:M,12,FALSE)</f>
        <v>#N/A</v>
      </c>
    </row>
    <row r="1015" spans="2:13" ht="20.100000000000001" customHeight="1" x14ac:dyDescent="0.25">
      <c r="B1015" s="30" t="s">
        <v>2853</v>
      </c>
      <c r="C1015" s="16" t="str">
        <f>IFERROR(VLOOKUP(B1015,'BASE INCADEA'!A:D,2,FALSE),"Non référencé")</f>
        <v>040804</v>
      </c>
      <c r="D1015" s="16" t="str">
        <f>IFERROR(VLOOKUP(C1015,'BASE INCADEA'!B:E,2,FALSE),"Non référencé")</f>
        <v>2</v>
      </c>
      <c r="E1015" s="31" t="s">
        <v>316</v>
      </c>
      <c r="F1015" s="31">
        <v>2</v>
      </c>
      <c r="G1015" s="14" t="str">
        <f>IF(F1015*1=D1015*1,"Quantité OK",IF(D1015*1&lt;F1015*1,"Ecart positif","Ecart négatif")&amp;" "&amp;IF(C1015*1=E1015*1,"","- Article déclassé"))</f>
        <v>Quantité OK</v>
      </c>
      <c r="I1015" s="18">
        <f>VLOOKUP('CODE A BARRE'!B1718,'COMPTAGE 2'!B:K,8,FALSE)</f>
        <v>0</v>
      </c>
      <c r="J1015" s="9">
        <f>VLOOKUP('CODE A BARRE'!B1718,'COMPTAGE 2'!B:K,9,FALSE)</f>
        <v>0</v>
      </c>
      <c r="K1015" s="18">
        <f>VLOOKUP('CODE A BARRE'!B1718,'COMPTAGE 2'!B:K,10,FALSE)</f>
        <v>0</v>
      </c>
      <c r="L1015" s="10" t="e">
        <f>VLOOKUP(B1015,'COMPTAGE 3'!B:M,11,FALSE)</f>
        <v>#N/A</v>
      </c>
      <c r="M1015" s="20" t="e">
        <f>VLOOKUP(B1015,'COMPTAGE 3'!B:M,12,FALSE)</f>
        <v>#N/A</v>
      </c>
    </row>
    <row r="1016" spans="2:13" ht="20.100000000000001" customHeight="1" x14ac:dyDescent="0.25">
      <c r="B1016" s="30" t="s">
        <v>2855</v>
      </c>
      <c r="C1016" s="16" t="str">
        <f>IFERROR(VLOOKUP(B1016,'BASE INCADEA'!A:D,2,FALSE),"Non référencé")</f>
        <v>030603</v>
      </c>
      <c r="D1016" s="16" t="str">
        <f>IFERROR(VLOOKUP(C1016,'BASE INCADEA'!B:E,2,FALSE),"Non référencé")</f>
        <v>1</v>
      </c>
      <c r="E1016" s="31" t="s">
        <v>2304</v>
      </c>
      <c r="F1016" s="31">
        <v>3</v>
      </c>
      <c r="G1016" s="14" t="str">
        <f>IF(F1016*1=D1016*1,"Quantité OK",IF(D1016*1&lt;F1016*1,"Ecart positif","Ecart négatif")&amp;" "&amp;IF(C1016*1=E1016*1,"","- Article déclassé"))</f>
        <v xml:space="preserve">Ecart positif </v>
      </c>
      <c r="I1016" s="18">
        <f>VLOOKUP('CODE A BARRE'!B1198,'COMPTAGE 2'!B:K,8,FALSE)</f>
        <v>0</v>
      </c>
      <c r="J1016" s="9">
        <f>VLOOKUP('CODE A BARRE'!B1198,'COMPTAGE 2'!B:K,9,FALSE)</f>
        <v>0</v>
      </c>
      <c r="K1016" s="18">
        <f>VLOOKUP('CODE A BARRE'!B1198,'COMPTAGE 2'!B:K,10,FALSE)</f>
        <v>0</v>
      </c>
      <c r="L1016" s="10" t="e">
        <f>VLOOKUP(B1016,'COMPTAGE 3'!B:M,11,FALSE)</f>
        <v>#N/A</v>
      </c>
      <c r="M1016" s="20" t="e">
        <f>VLOOKUP(B1016,'COMPTAGE 3'!B:M,12,FALSE)</f>
        <v>#N/A</v>
      </c>
    </row>
    <row r="1017" spans="2:13" ht="20.100000000000001" customHeight="1" x14ac:dyDescent="0.25">
      <c r="B1017" s="30" t="s">
        <v>2859</v>
      </c>
      <c r="C1017" s="16" t="str">
        <f>IFERROR(VLOOKUP(B1017,'BASE INCADEA'!A:D,2,FALSE),"Non référencé")</f>
        <v>024904</v>
      </c>
      <c r="D1017" s="16" t="str">
        <f>IFERROR(VLOOKUP(C1017,'BASE INCADEA'!B:E,2,FALSE),"Non référencé")</f>
        <v>2</v>
      </c>
      <c r="E1017" s="31" t="s">
        <v>2860</v>
      </c>
      <c r="F1017" s="31">
        <v>2</v>
      </c>
      <c r="G1017" s="14" t="str">
        <f>IF(F1017*1=D1017*1,"Quantité OK",IF(D1017*1&lt;F1017*1,"Ecart positif","Ecart négatif")&amp;" "&amp;IF(C1017*1=E1017*1,"","- Article déclassé"))</f>
        <v>Quantité OK</v>
      </c>
      <c r="I1017" s="18">
        <f>VLOOKUP('CODE A BARRE'!B943,'COMPTAGE 2'!B:K,8,FALSE)</f>
        <v>0</v>
      </c>
      <c r="J1017" s="9">
        <f>VLOOKUP('CODE A BARRE'!B943,'COMPTAGE 2'!B:K,9,FALSE)</f>
        <v>0</v>
      </c>
      <c r="K1017" s="18">
        <f>VLOOKUP('CODE A BARRE'!B943,'COMPTAGE 2'!B:K,10,FALSE)</f>
        <v>0</v>
      </c>
      <c r="L1017" s="10" t="e">
        <f>VLOOKUP(B1017,'COMPTAGE 3'!B:M,11,FALSE)</f>
        <v>#N/A</v>
      </c>
      <c r="M1017" s="20" t="e">
        <f>VLOOKUP(B1017,'COMPTAGE 3'!B:M,12,FALSE)</f>
        <v>#N/A</v>
      </c>
    </row>
    <row r="1018" spans="2:13" ht="20.100000000000001" customHeight="1" x14ac:dyDescent="0.25">
      <c r="B1018" s="30" t="s">
        <v>2862</v>
      </c>
      <c r="C1018" s="16" t="str">
        <f>IFERROR(VLOOKUP(B1018,'BASE INCADEA'!A:D,2,FALSE),"Non référencé")</f>
        <v>031003</v>
      </c>
      <c r="D1018" s="16" t="str">
        <f>IFERROR(VLOOKUP(C1018,'BASE INCADEA'!B:E,2,FALSE),"Non référencé")</f>
        <v>1</v>
      </c>
      <c r="E1018" s="31" t="s">
        <v>753</v>
      </c>
      <c r="F1018" s="31">
        <v>2</v>
      </c>
      <c r="G1018" s="14" t="str">
        <f>IF(F1018*1=D1018*1,"Quantité OK",IF(D1018*1&lt;F1018*1,"Ecart positif","Ecart négatif")&amp;" "&amp;IF(C1018*1=E1018*1,"","- Article déclassé"))</f>
        <v xml:space="preserve">Ecart positif </v>
      </c>
      <c r="I1018" s="18">
        <f>VLOOKUP('CODE A BARRE'!B1282,'COMPTAGE 2'!B:K,8,FALSE)</f>
        <v>0</v>
      </c>
      <c r="J1018" s="9">
        <f>VLOOKUP('CODE A BARRE'!B1282,'COMPTAGE 2'!B:K,9,FALSE)</f>
        <v>0</v>
      </c>
      <c r="K1018" s="18">
        <f>VLOOKUP('CODE A BARRE'!B1282,'COMPTAGE 2'!B:K,10,FALSE)</f>
        <v>0</v>
      </c>
      <c r="L1018" s="10" t="e">
        <f>VLOOKUP(B1018,'COMPTAGE 3'!B:M,11,FALSE)</f>
        <v>#N/A</v>
      </c>
      <c r="M1018" s="20" t="e">
        <f>VLOOKUP(B1018,'COMPTAGE 3'!B:M,12,FALSE)</f>
        <v>#N/A</v>
      </c>
    </row>
    <row r="1019" spans="2:13" ht="20.100000000000001" customHeight="1" x14ac:dyDescent="0.25">
      <c r="B1019" s="30" t="s">
        <v>2870</v>
      </c>
      <c r="C1019" s="16" t="str">
        <f>IFERROR(VLOOKUP(B1019,'BASE INCADEA'!A:D,2,FALSE),"Non référencé")</f>
        <v>030803</v>
      </c>
      <c r="D1019" s="16" t="str">
        <f>IFERROR(VLOOKUP(C1019,'BASE INCADEA'!B:E,2,FALSE),"Non référencé")</f>
        <v>1</v>
      </c>
      <c r="E1019" s="31" t="s">
        <v>2012</v>
      </c>
      <c r="F1019" s="31">
        <v>1</v>
      </c>
      <c r="G1019" s="14" t="str">
        <f>IF(F1019*1=D1019*1,"Quantité OK",IF(D1019*1&lt;F1019*1,"Ecart positif","Ecart négatif")&amp;" "&amp;IF(C1019*1=E1019*1,"","- Article déclassé"))</f>
        <v>Quantité OK</v>
      </c>
      <c r="I1019" s="18">
        <f>VLOOKUP('CODE A BARRE'!B1248,'COMPTAGE 2'!B:K,8,FALSE)</f>
        <v>0</v>
      </c>
      <c r="J1019" s="9">
        <f>VLOOKUP('CODE A BARRE'!B1248,'COMPTAGE 2'!B:K,9,FALSE)</f>
        <v>0</v>
      </c>
      <c r="K1019" s="18">
        <f>VLOOKUP('CODE A BARRE'!B1248,'COMPTAGE 2'!B:K,10,FALSE)</f>
        <v>0</v>
      </c>
      <c r="L1019" s="10" t="e">
        <f>VLOOKUP(B1019,'COMPTAGE 3'!B:M,11,FALSE)</f>
        <v>#N/A</v>
      </c>
      <c r="M1019" s="20" t="e">
        <f>VLOOKUP(B1019,'COMPTAGE 3'!B:M,12,FALSE)</f>
        <v>#N/A</v>
      </c>
    </row>
    <row r="1020" spans="2:13" ht="20.100000000000001" customHeight="1" x14ac:dyDescent="0.25">
      <c r="B1020" s="30" t="s">
        <v>2872</v>
      </c>
      <c r="C1020" s="16" t="str">
        <f>IFERROR(VLOOKUP(B1020,'BASE INCADEA'!A:D,2,FALSE),"Non référencé")</f>
        <v>011307</v>
      </c>
      <c r="D1020" s="16" t="str">
        <f>IFERROR(VLOOKUP(C1020,'BASE INCADEA'!B:E,2,FALSE),"Non référencé")</f>
        <v>35</v>
      </c>
      <c r="E1020" s="31" t="s">
        <v>2873</v>
      </c>
      <c r="F1020" s="31">
        <v>34</v>
      </c>
      <c r="G1020" s="14" t="str">
        <f>IF(F1020*1=D1020*1,"Quantité OK",IF(D1020*1&lt;F1020*1,"Ecart positif","Ecart négatif")&amp;" "&amp;IF(C1020*1=E1020*1,"","- Article déclassé"))</f>
        <v xml:space="preserve">Ecart négatif </v>
      </c>
      <c r="I1020" s="18" t="str">
        <f>VLOOKUP('CODE A BARRE'!B250,'COMPTAGE 2'!B:K,8,FALSE)</f>
        <v/>
      </c>
      <c r="J1020" s="9">
        <f>VLOOKUP('CODE A BARRE'!B250,'COMPTAGE 2'!B:K,9,FALSE)</f>
        <v>0</v>
      </c>
      <c r="K1020" s="18" t="e">
        <f>VLOOKUP('CODE A BARRE'!B250,'COMPTAGE 2'!B:K,10,FALSE)</f>
        <v>#VALUE!</v>
      </c>
      <c r="L1020" s="10" t="e">
        <f>VLOOKUP(B1020,'COMPTAGE 3'!B:M,11,FALSE)</f>
        <v>#N/A</v>
      </c>
      <c r="M1020" s="20" t="e">
        <f>VLOOKUP(B1020,'COMPTAGE 3'!B:M,12,FALSE)</f>
        <v>#N/A</v>
      </c>
    </row>
    <row r="1021" spans="2:13" ht="20.100000000000001" customHeight="1" x14ac:dyDescent="0.25">
      <c r="B1021" s="30" t="s">
        <v>2872</v>
      </c>
      <c r="C1021" s="16" t="str">
        <f>IFERROR(VLOOKUP(B1021,'BASE INCADEA'!A:D,2,FALSE),"Non référencé")</f>
        <v>011307</v>
      </c>
      <c r="D1021" s="16" t="str">
        <f>IFERROR(VLOOKUP(C1021,'BASE INCADEA'!B:E,2,FALSE),"Non référencé")</f>
        <v>35</v>
      </c>
      <c r="E1021" s="31" t="s">
        <v>6248</v>
      </c>
      <c r="F1021" s="31">
        <v>11</v>
      </c>
      <c r="G1021" s="14" t="str">
        <f>IF(F1021*1=D1021*1,"Quantité OK",IF(D1021*1&lt;F1021*1,"Ecart positif","Ecart négatif")&amp;" "&amp;IF(C1021*1=E1021*1,"","- Article déclassé"))</f>
        <v>Ecart négatif - Article déclassé</v>
      </c>
      <c r="I1021" s="18" t="str">
        <f>VLOOKUP('CODE A BARRE'!B271,'COMPTAGE 2'!B:K,8,FALSE)</f>
        <v/>
      </c>
      <c r="J1021" s="9">
        <f>VLOOKUP('CODE A BARRE'!B271,'COMPTAGE 2'!B:K,9,FALSE)</f>
        <v>0</v>
      </c>
      <c r="K1021" s="18" t="e">
        <f>VLOOKUP('CODE A BARRE'!B271,'COMPTAGE 2'!B:K,10,FALSE)</f>
        <v>#VALUE!</v>
      </c>
      <c r="L1021" s="10" t="e">
        <f>VLOOKUP(B1021,'COMPTAGE 3'!B:M,11,FALSE)</f>
        <v>#N/A</v>
      </c>
      <c r="M1021" s="20" t="e">
        <f>VLOOKUP(B1021,'COMPTAGE 3'!B:M,12,FALSE)</f>
        <v>#N/A</v>
      </c>
    </row>
    <row r="1022" spans="2:13" ht="20.100000000000001" customHeight="1" x14ac:dyDescent="0.25">
      <c r="B1022" s="30" t="s">
        <v>2876</v>
      </c>
      <c r="C1022" s="16" t="str">
        <f>IFERROR(VLOOKUP(B1022,'BASE INCADEA'!A:D,2,FALSE),"Non référencé")</f>
        <v>021002</v>
      </c>
      <c r="D1022" s="16" t="str">
        <f>IFERROR(VLOOKUP(C1022,'BASE INCADEA'!B:E,2,FALSE),"Non référencé")</f>
        <v>1</v>
      </c>
      <c r="E1022" s="31" t="s">
        <v>2877</v>
      </c>
      <c r="F1022" s="31">
        <v>1</v>
      </c>
      <c r="G1022" s="14" t="str">
        <f>IF(F1022*1=D1022*1,"Quantité OK",IF(D1022*1&lt;F1022*1,"Ecart positif","Ecart négatif")&amp;" "&amp;IF(C1022*1=E1022*1,"","- Article déclassé"))</f>
        <v>Quantité OK</v>
      </c>
      <c r="I1022" s="18">
        <f>VLOOKUP('CODE A BARRE'!B700,'COMPTAGE 2'!B:K,8,FALSE)</f>
        <v>0</v>
      </c>
      <c r="J1022" s="9">
        <f>VLOOKUP('CODE A BARRE'!B700,'COMPTAGE 2'!B:K,9,FALSE)</f>
        <v>0</v>
      </c>
      <c r="K1022" s="18">
        <f>VLOOKUP('CODE A BARRE'!B700,'COMPTAGE 2'!B:K,10,FALSE)</f>
        <v>0</v>
      </c>
      <c r="L1022" s="10" t="e">
        <f>VLOOKUP(B1022,'COMPTAGE 3'!B:M,11,FALSE)</f>
        <v>#N/A</v>
      </c>
      <c r="M1022" s="20" t="e">
        <f>VLOOKUP(B1022,'COMPTAGE 3'!B:M,12,FALSE)</f>
        <v>#N/A</v>
      </c>
    </row>
    <row r="1023" spans="2:13" ht="20.100000000000001" customHeight="1" x14ac:dyDescent="0.25">
      <c r="B1023" s="30" t="s">
        <v>2881</v>
      </c>
      <c r="C1023" s="16" t="str">
        <f>IFERROR(VLOOKUP(B1023,'BASE INCADEA'!A:D,2,FALSE),"Non référencé")</f>
        <v>015003</v>
      </c>
      <c r="D1023" s="16" t="str">
        <f>IFERROR(VLOOKUP(C1023,'BASE INCADEA'!B:E,2,FALSE),"Non référencé")</f>
        <v>1</v>
      </c>
      <c r="E1023" s="31" t="s">
        <v>1199</v>
      </c>
      <c r="F1023" s="31">
        <v>50</v>
      </c>
      <c r="G1023" s="14" t="str">
        <f>IF(F1023*1=D1023*1,"Quantité OK",IF(D1023*1&lt;F1023*1,"Ecart positif","Ecart négatif")&amp;" "&amp;IF(C1023*1=E1023*1,"","- Article déclassé"))</f>
        <v xml:space="preserve">Ecart positif </v>
      </c>
      <c r="I1023" s="18" t="str">
        <f>VLOOKUP('CODE A BARRE'!B335,'COMPTAGE 2'!B:K,8,FALSE)</f>
        <v/>
      </c>
      <c r="J1023" s="9">
        <f>VLOOKUP('CODE A BARRE'!B335,'COMPTAGE 2'!B:K,9,FALSE)</f>
        <v>0</v>
      </c>
      <c r="K1023" s="18" t="e">
        <f>VLOOKUP('CODE A BARRE'!B335,'COMPTAGE 2'!B:K,10,FALSE)</f>
        <v>#VALUE!</v>
      </c>
      <c r="L1023" s="10" t="e">
        <f>VLOOKUP(B1023,'COMPTAGE 3'!B:M,11,FALSE)</f>
        <v>#N/A</v>
      </c>
      <c r="M1023" s="20" t="e">
        <f>VLOOKUP(B1023,'COMPTAGE 3'!B:M,12,FALSE)</f>
        <v>#N/A</v>
      </c>
    </row>
    <row r="1024" spans="2:13" ht="20.100000000000001" customHeight="1" x14ac:dyDescent="0.25">
      <c r="B1024" s="30" t="s">
        <v>2884</v>
      </c>
      <c r="C1024" s="16" t="str">
        <f>IFERROR(VLOOKUP(B1024,'BASE INCADEA'!A:D,2,FALSE),"Non référencé")</f>
        <v>021203</v>
      </c>
      <c r="D1024" s="16" t="str">
        <f>IFERROR(VLOOKUP(C1024,'BASE INCADEA'!B:E,2,FALSE),"Non référencé")</f>
        <v>1</v>
      </c>
      <c r="E1024" s="31" t="s">
        <v>1551</v>
      </c>
      <c r="F1024" s="31">
        <v>1</v>
      </c>
      <c r="G1024" s="14" t="str">
        <f>IF(F1024*1=D1024*1,"Quantité OK",IF(D1024*1&lt;F1024*1,"Ecart positif","Ecart négatif")&amp;" "&amp;IF(C1024*1=E1024*1,"","- Article déclassé"))</f>
        <v>Quantité OK</v>
      </c>
      <c r="I1024" s="18">
        <f>VLOOKUP('CODE A BARRE'!B730,'COMPTAGE 2'!B:K,8,FALSE)</f>
        <v>0</v>
      </c>
      <c r="J1024" s="9">
        <f>VLOOKUP('CODE A BARRE'!B730,'COMPTAGE 2'!B:K,9,FALSE)</f>
        <v>0</v>
      </c>
      <c r="K1024" s="18">
        <f>VLOOKUP('CODE A BARRE'!B730,'COMPTAGE 2'!B:K,10,FALSE)</f>
        <v>0</v>
      </c>
      <c r="L1024" s="10" t="e">
        <f>VLOOKUP(B1024,'COMPTAGE 3'!B:M,11,FALSE)</f>
        <v>#N/A</v>
      </c>
      <c r="M1024" s="20" t="e">
        <f>VLOOKUP(B1024,'COMPTAGE 3'!B:M,12,FALSE)</f>
        <v>#N/A</v>
      </c>
    </row>
    <row r="1025" spans="2:13" ht="20.100000000000001" customHeight="1" x14ac:dyDescent="0.25">
      <c r="B1025" s="30" t="s">
        <v>6212</v>
      </c>
      <c r="C1025" s="16" t="str">
        <f>IFERROR(VLOOKUP(B1025,'BASE INCADEA'!A:D,2,FALSE),"Non référencé")</f>
        <v>Non référencé</v>
      </c>
      <c r="D1025" s="16" t="str">
        <f>IFERROR(VLOOKUP(C1025,'BASE INCADEA'!B:E,2,FALSE),"Non référencé")</f>
        <v>Non référencé</v>
      </c>
      <c r="E1025" s="31" t="s">
        <v>2206</v>
      </c>
      <c r="F1025" s="31">
        <v>2</v>
      </c>
      <c r="G1025" s="14" t="e">
        <f>IF(F1025*1=D1025*1,"Quantité OK",IF(D1025*1&lt;F1025*1,"Ecart positif","Ecart négatif")&amp;" "&amp;IF(C1025*1=E1025*1,"","- Article déclassé"))</f>
        <v>#VALUE!</v>
      </c>
      <c r="I1025" s="18">
        <f>VLOOKUP('CODE A BARRE'!B1484,'COMPTAGE 2'!B:K,8,FALSE)</f>
        <v>0</v>
      </c>
      <c r="J1025" s="9">
        <f>VLOOKUP('CODE A BARRE'!B1484,'COMPTAGE 2'!B:K,9,FALSE)</f>
        <v>0</v>
      </c>
      <c r="K1025" s="18">
        <f>VLOOKUP('CODE A BARRE'!B1484,'COMPTAGE 2'!B:K,10,FALSE)</f>
        <v>0</v>
      </c>
      <c r="L1025" s="10" t="e">
        <f>VLOOKUP(B1025,'COMPTAGE 3'!B:M,11,FALSE)</f>
        <v>#N/A</v>
      </c>
      <c r="M1025" s="20" t="e">
        <f>VLOOKUP(B1025,'COMPTAGE 3'!B:M,12,FALSE)</f>
        <v>#N/A</v>
      </c>
    </row>
    <row r="1026" spans="2:13" ht="20.100000000000001" customHeight="1" x14ac:dyDescent="0.25">
      <c r="B1026" s="30" t="s">
        <v>2889</v>
      </c>
      <c r="C1026" s="16" t="str">
        <f>IFERROR(VLOOKUP(B1026,'BASE INCADEA'!A:D,2,FALSE),"Non référencé")</f>
        <v>020205</v>
      </c>
      <c r="D1026" s="16" t="str">
        <f>IFERROR(VLOOKUP(C1026,'BASE INCADEA'!B:E,2,FALSE),"Non référencé")</f>
        <v>19</v>
      </c>
      <c r="E1026" s="31" t="s">
        <v>166</v>
      </c>
      <c r="F1026" s="31">
        <v>4</v>
      </c>
      <c r="G1026" s="14" t="str">
        <f>IF(F1026*1=D1026*1,"Quantité OK",IF(D1026*1&lt;F1026*1,"Ecart positif","Ecart négatif")&amp;" "&amp;IF(C1026*1=E1026*1,"","- Article déclassé"))</f>
        <v>Ecart négatif - Article déclassé</v>
      </c>
      <c r="I1026" s="18" t="str">
        <f>VLOOKUP('CODE A BARRE'!B596,'COMPTAGE 2'!B:K,8,FALSE)</f>
        <v/>
      </c>
      <c r="J1026" s="9">
        <f>VLOOKUP('CODE A BARRE'!B596,'COMPTAGE 2'!B:K,9,FALSE)</f>
        <v>0</v>
      </c>
      <c r="K1026" s="18" t="e">
        <f>VLOOKUP('CODE A BARRE'!B596,'COMPTAGE 2'!B:K,10,FALSE)</f>
        <v>#VALUE!</v>
      </c>
      <c r="L1026" s="10" t="e">
        <f>VLOOKUP(B1026,'COMPTAGE 3'!B:M,11,FALSE)</f>
        <v>#N/A</v>
      </c>
      <c r="M1026" s="20" t="e">
        <f>VLOOKUP(B1026,'COMPTAGE 3'!B:M,12,FALSE)</f>
        <v>#N/A</v>
      </c>
    </row>
    <row r="1027" spans="2:13" ht="20.100000000000001" customHeight="1" x14ac:dyDescent="0.25">
      <c r="B1027" s="30" t="s">
        <v>2890</v>
      </c>
      <c r="C1027" s="16" t="str">
        <f>IFERROR(VLOOKUP(B1027,'BASE INCADEA'!A:D,2,FALSE),"Non référencé")</f>
        <v>034103</v>
      </c>
      <c r="D1027" s="16" t="str">
        <f>IFERROR(VLOOKUP(C1027,'BASE INCADEA'!B:E,2,FALSE),"Non référencé")</f>
        <v>1</v>
      </c>
      <c r="E1027" s="31" t="s">
        <v>2761</v>
      </c>
      <c r="F1027" s="31">
        <v>1</v>
      </c>
      <c r="G1027" s="14" t="str">
        <f>IF(F1027*1=D1027*1,"Quantité OK",IF(D1027*1&lt;F1027*1,"Ecart positif","Ecart négatif")&amp;" "&amp;IF(C1027*1=E1027*1,"","- Article déclassé"))</f>
        <v>Quantité OK</v>
      </c>
      <c r="I1027" s="18">
        <f>VLOOKUP('CODE A BARRE'!B1442,'COMPTAGE 2'!B:K,8,FALSE)</f>
        <v>0</v>
      </c>
      <c r="J1027" s="9">
        <f>VLOOKUP('CODE A BARRE'!B1442,'COMPTAGE 2'!B:K,9,FALSE)</f>
        <v>0</v>
      </c>
      <c r="K1027" s="18">
        <f>VLOOKUP('CODE A BARRE'!B1442,'COMPTAGE 2'!B:K,10,FALSE)</f>
        <v>0</v>
      </c>
      <c r="L1027" s="10" t="e">
        <f>VLOOKUP(B1027,'COMPTAGE 3'!B:M,11,FALSE)</f>
        <v>#N/A</v>
      </c>
      <c r="M1027" s="20" t="e">
        <f>VLOOKUP(B1027,'COMPTAGE 3'!B:M,12,FALSE)</f>
        <v>#N/A</v>
      </c>
    </row>
    <row r="1028" spans="2:13" ht="20.100000000000001" customHeight="1" x14ac:dyDescent="0.25">
      <c r="B1028" s="30" t="s">
        <v>2894</v>
      </c>
      <c r="C1028" s="16" t="str">
        <f>IFERROR(VLOOKUP(B1028,'BASE INCADEA'!A:D,2,FALSE),"Non référencé")</f>
        <v>044304</v>
      </c>
      <c r="D1028" s="16" t="str">
        <f>IFERROR(VLOOKUP(C1028,'BASE INCADEA'!B:E,2,FALSE),"Non référencé")</f>
        <v>11</v>
      </c>
      <c r="E1028" s="31" t="s">
        <v>591</v>
      </c>
      <c r="F1028" s="31">
        <v>1</v>
      </c>
      <c r="G1028" s="14" t="str">
        <f>IF(F1028*1=D1028*1,"Quantité OK",IF(D1028*1&lt;F1028*1,"Ecart positif","Ecart négatif")&amp;" "&amp;IF(C1028*1=E1028*1,"","- Article déclassé"))</f>
        <v xml:space="preserve">Ecart négatif </v>
      </c>
      <c r="I1028" s="18">
        <f>VLOOKUP('CODE A BARRE'!B1961,'COMPTAGE 2'!B:K,8,FALSE)</f>
        <v>0</v>
      </c>
      <c r="J1028" s="9">
        <f>VLOOKUP('CODE A BARRE'!B1961,'COMPTAGE 2'!B:K,9,FALSE)</f>
        <v>0</v>
      </c>
      <c r="K1028" s="18">
        <f>VLOOKUP('CODE A BARRE'!B1961,'COMPTAGE 2'!B:K,10,FALSE)</f>
        <v>0</v>
      </c>
      <c r="L1028" s="10" t="e">
        <f>VLOOKUP(B1028,'COMPTAGE 3'!B:M,11,FALSE)</f>
        <v>#N/A</v>
      </c>
      <c r="M1028" s="20" t="e">
        <f>VLOOKUP(B1028,'COMPTAGE 3'!B:M,12,FALSE)</f>
        <v>#N/A</v>
      </c>
    </row>
    <row r="1029" spans="2:13" ht="20.100000000000001" customHeight="1" x14ac:dyDescent="0.25">
      <c r="B1029" s="30" t="s">
        <v>2896</v>
      </c>
      <c r="C1029" s="16" t="str">
        <f>IFERROR(VLOOKUP(B1029,'BASE INCADEA'!A:D,2,FALSE),"Non référencé")</f>
        <v>044305</v>
      </c>
      <c r="D1029" s="16" t="str">
        <f>IFERROR(VLOOKUP(C1029,'BASE INCADEA'!B:E,2,FALSE),"Non référencé")</f>
        <v>1</v>
      </c>
      <c r="E1029" s="31" t="s">
        <v>2491</v>
      </c>
      <c r="F1029" s="31">
        <v>6</v>
      </c>
      <c r="G1029" s="14" t="str">
        <f>IF(F1029*1=D1029*1,"Quantité OK",IF(D1029*1&lt;F1029*1,"Ecart positif","Ecart négatif")&amp;" "&amp;IF(C1029*1=E1029*1,"","- Article déclassé"))</f>
        <v xml:space="preserve">Ecart positif </v>
      </c>
      <c r="I1029" s="18">
        <f>VLOOKUP('CODE A BARRE'!B1968,'COMPTAGE 2'!B:K,8,FALSE)</f>
        <v>0</v>
      </c>
      <c r="J1029" s="9">
        <f>VLOOKUP('CODE A BARRE'!B1968,'COMPTAGE 2'!B:K,9,FALSE)</f>
        <v>0</v>
      </c>
      <c r="K1029" s="18">
        <f>VLOOKUP('CODE A BARRE'!B1968,'COMPTAGE 2'!B:K,10,FALSE)</f>
        <v>0</v>
      </c>
      <c r="L1029" s="10" t="e">
        <f>VLOOKUP(B1029,'COMPTAGE 3'!B:M,11,FALSE)</f>
        <v>#N/A</v>
      </c>
      <c r="M1029" s="20" t="e">
        <f>VLOOKUP(B1029,'COMPTAGE 3'!B:M,12,FALSE)</f>
        <v>#N/A</v>
      </c>
    </row>
    <row r="1030" spans="2:13" ht="20.100000000000001" customHeight="1" x14ac:dyDescent="0.25">
      <c r="B1030" s="30" t="s">
        <v>2901</v>
      </c>
      <c r="C1030" s="16" t="str">
        <f>IFERROR(VLOOKUP(B1030,'BASE INCADEA'!A:D,2,FALSE),"Non référencé")</f>
        <v>041006</v>
      </c>
      <c r="D1030" s="16" t="str">
        <f>IFERROR(VLOOKUP(C1030,'BASE INCADEA'!B:E,2,FALSE),"Non référencé")</f>
        <v>6</v>
      </c>
      <c r="E1030" s="31" t="s">
        <v>1229</v>
      </c>
      <c r="F1030" s="31">
        <v>4</v>
      </c>
      <c r="G1030" s="14" t="str">
        <f>IF(F1030*1=D1030*1,"Quantité OK",IF(D1030*1&lt;F1030*1,"Ecart positif","Ecart négatif")&amp;" "&amp;IF(C1030*1=E1030*1,"","- Article déclassé"))</f>
        <v xml:space="preserve">Ecart négatif </v>
      </c>
      <c r="I1030" s="18">
        <f>VLOOKUP('CODE A BARRE'!B1769,'COMPTAGE 2'!B:K,8,FALSE)</f>
        <v>0</v>
      </c>
      <c r="J1030" s="9">
        <f>VLOOKUP('CODE A BARRE'!B1769,'COMPTAGE 2'!B:K,9,FALSE)</f>
        <v>0</v>
      </c>
      <c r="K1030" s="18">
        <f>VLOOKUP('CODE A BARRE'!B1769,'COMPTAGE 2'!B:K,10,FALSE)</f>
        <v>0</v>
      </c>
      <c r="L1030" s="10" t="e">
        <f>VLOOKUP(B1030,'COMPTAGE 3'!B:M,11,FALSE)</f>
        <v>#N/A</v>
      </c>
      <c r="M1030" s="20" t="e">
        <f>VLOOKUP(B1030,'COMPTAGE 3'!B:M,12,FALSE)</f>
        <v>#N/A</v>
      </c>
    </row>
    <row r="1031" spans="2:13" ht="20.100000000000001" customHeight="1" x14ac:dyDescent="0.25">
      <c r="B1031" s="30" t="s">
        <v>2903</v>
      </c>
      <c r="C1031" s="16" t="str">
        <f>IFERROR(VLOOKUP(B1031,'BASE INCADEA'!A:D,2,FALSE),"Non référencé")</f>
        <v>030207</v>
      </c>
      <c r="D1031" s="16" t="str">
        <f>IFERROR(VLOOKUP(C1031,'BASE INCADEA'!B:E,2,FALSE),"Non référencé")</f>
        <v>2</v>
      </c>
      <c r="E1031" s="31" t="s">
        <v>2316</v>
      </c>
      <c r="F1031" s="31">
        <v>1</v>
      </c>
      <c r="G1031" s="14" t="str">
        <f>IF(F1031*1=D1031*1,"Quantité OK",IF(D1031*1&lt;F1031*1,"Ecart positif","Ecart négatif")&amp;" "&amp;IF(C1031*1=E1031*1,"","- Article déclassé"))</f>
        <v xml:space="preserve">Ecart négatif </v>
      </c>
      <c r="I1031" s="18">
        <f>VLOOKUP('CODE A BARRE'!B1139,'COMPTAGE 2'!B:K,8,FALSE)</f>
        <v>0</v>
      </c>
      <c r="J1031" s="9">
        <f>VLOOKUP('CODE A BARRE'!B1139,'COMPTAGE 2'!B:K,9,FALSE)</f>
        <v>0</v>
      </c>
      <c r="K1031" s="18">
        <f>VLOOKUP('CODE A BARRE'!B1139,'COMPTAGE 2'!B:K,10,FALSE)</f>
        <v>0</v>
      </c>
      <c r="L1031" s="10" t="e">
        <f>VLOOKUP(B1031,'COMPTAGE 3'!B:M,11,FALSE)</f>
        <v>#N/A</v>
      </c>
      <c r="M1031" s="20" t="e">
        <f>VLOOKUP(B1031,'COMPTAGE 3'!B:M,12,FALSE)</f>
        <v>#N/A</v>
      </c>
    </row>
    <row r="1032" spans="2:13" ht="20.100000000000001" customHeight="1" x14ac:dyDescent="0.25">
      <c r="B1032" s="30" t="s">
        <v>2905</v>
      </c>
      <c r="C1032" s="16" t="str">
        <f>IFERROR(VLOOKUP(B1032,'BASE INCADEA'!A:D,2,FALSE),"Non référencé")</f>
        <v>026304</v>
      </c>
      <c r="D1032" s="16" t="str">
        <f>IFERROR(VLOOKUP(C1032,'BASE INCADEA'!B:E,2,FALSE),"Non référencé")</f>
        <v>2</v>
      </c>
      <c r="E1032" s="31" t="s">
        <v>2906</v>
      </c>
      <c r="F1032" s="31">
        <v>1</v>
      </c>
      <c r="G1032" s="14" t="str">
        <f>IF(F1032*1=D1032*1,"Quantité OK",IF(D1032*1&lt;F1032*1,"Ecart positif","Ecart négatif")&amp;" "&amp;IF(C1032*1=E1032*1,"","- Article déclassé"))</f>
        <v xml:space="preserve">Ecart négatif </v>
      </c>
      <c r="I1032" s="18">
        <f>VLOOKUP('CODE A BARRE'!B1098,'COMPTAGE 2'!B:K,8,FALSE)</f>
        <v>0</v>
      </c>
      <c r="J1032" s="9">
        <f>VLOOKUP('CODE A BARRE'!B1098,'COMPTAGE 2'!B:K,9,FALSE)</f>
        <v>0</v>
      </c>
      <c r="K1032" s="18">
        <f>VLOOKUP('CODE A BARRE'!B1098,'COMPTAGE 2'!B:K,10,FALSE)</f>
        <v>0</v>
      </c>
      <c r="L1032" s="10" t="e">
        <f>VLOOKUP(B1032,'COMPTAGE 3'!B:M,11,FALSE)</f>
        <v>#N/A</v>
      </c>
      <c r="M1032" s="20" t="e">
        <f>VLOOKUP(B1032,'COMPTAGE 3'!B:M,12,FALSE)</f>
        <v>#N/A</v>
      </c>
    </row>
    <row r="1033" spans="2:13" ht="20.100000000000001" customHeight="1" x14ac:dyDescent="0.25">
      <c r="B1033" s="30" t="s">
        <v>2908</v>
      </c>
      <c r="C1033" s="16" t="str">
        <f>IFERROR(VLOOKUP(B1033,'BASE INCADEA'!A:D,2,FALSE),"Non référencé")</f>
        <v>030406</v>
      </c>
      <c r="D1033" s="16" t="str">
        <f>IFERROR(VLOOKUP(C1033,'BASE INCADEA'!B:E,2,FALSE),"Non référencé")</f>
        <v>28</v>
      </c>
      <c r="E1033" s="31" t="s">
        <v>2909</v>
      </c>
      <c r="F1033" s="31">
        <v>28</v>
      </c>
      <c r="G1033" s="14" t="str">
        <f>IF(F1033*1=D1033*1,"Quantité OK",IF(D1033*1&lt;F1033*1,"Ecart positif","Ecart négatif")&amp;" "&amp;IF(C1033*1=E1033*1,"","- Article déclassé"))</f>
        <v>Quantité OK</v>
      </c>
      <c r="I1033" s="18">
        <f>VLOOKUP('CODE A BARRE'!B1187,'COMPTAGE 2'!B:K,8,FALSE)</f>
        <v>0</v>
      </c>
      <c r="J1033" s="9">
        <f>VLOOKUP('CODE A BARRE'!B1187,'COMPTAGE 2'!B:K,9,FALSE)</f>
        <v>0</v>
      </c>
      <c r="K1033" s="18">
        <f>VLOOKUP('CODE A BARRE'!B1187,'COMPTAGE 2'!B:K,10,FALSE)</f>
        <v>0</v>
      </c>
      <c r="L1033" s="10" t="e">
        <f>VLOOKUP(B1033,'COMPTAGE 3'!B:M,11,FALSE)</f>
        <v>#N/A</v>
      </c>
      <c r="M1033" s="20" t="e">
        <f>VLOOKUP(B1033,'COMPTAGE 3'!B:M,12,FALSE)</f>
        <v>#N/A</v>
      </c>
    </row>
    <row r="1034" spans="2:13" ht="20.100000000000001" customHeight="1" x14ac:dyDescent="0.25">
      <c r="B1034" s="30" t="s">
        <v>2911</v>
      </c>
      <c r="C1034" s="16" t="str">
        <f>IFERROR(VLOOKUP(B1034,'BASE INCADEA'!A:D,2,FALSE),"Non référencé")</f>
        <v>901102</v>
      </c>
      <c r="D1034" s="16" t="str">
        <f>IFERROR(VLOOKUP(C1034,'BASE INCADEA'!B:E,2,FALSE),"Non référencé")</f>
        <v>2</v>
      </c>
      <c r="E1034" s="31" t="s">
        <v>2912</v>
      </c>
      <c r="F1034" s="31">
        <v>2</v>
      </c>
      <c r="G1034" s="14" t="str">
        <f>IF(F1034*1=D1034*1,"Quantité OK",IF(D1034*1&lt;F1034*1,"Ecart positif","Ecart négatif")&amp;" "&amp;IF(C1034*1=E1034*1,"","- Article déclassé"))</f>
        <v>Quantité OK</v>
      </c>
      <c r="I1034" s="18">
        <f>VLOOKUP('CODE A BARRE'!B2338,'COMPTAGE 2'!B:K,8,FALSE)</f>
        <v>0</v>
      </c>
      <c r="J1034" s="9">
        <f>VLOOKUP('CODE A BARRE'!B2338,'COMPTAGE 2'!B:K,9,FALSE)</f>
        <v>0</v>
      </c>
      <c r="K1034" s="18">
        <f>VLOOKUP('CODE A BARRE'!B2338,'COMPTAGE 2'!B:K,10,FALSE)</f>
        <v>0</v>
      </c>
      <c r="L1034" s="10" t="e">
        <f>VLOOKUP(B1034,'COMPTAGE 3'!B:M,11,FALSE)</f>
        <v>#N/A</v>
      </c>
      <c r="M1034" s="20" t="e">
        <f>VLOOKUP(B1034,'COMPTAGE 3'!B:M,12,FALSE)</f>
        <v>#N/A</v>
      </c>
    </row>
    <row r="1035" spans="2:13" ht="20.100000000000001" customHeight="1" x14ac:dyDescent="0.25">
      <c r="B1035" s="30" t="s">
        <v>2914</v>
      </c>
      <c r="C1035" s="16" t="str">
        <f>IFERROR(VLOOKUP(B1035,'BASE INCADEA'!A:D,2,FALSE),"Non référencé")</f>
        <v>023907</v>
      </c>
      <c r="D1035" s="16" t="str">
        <f>IFERROR(VLOOKUP(C1035,'BASE INCADEA'!B:E,2,FALSE),"Non référencé")</f>
        <v>4</v>
      </c>
      <c r="E1035" s="31" t="s">
        <v>2656</v>
      </c>
      <c r="F1035" s="31">
        <v>10</v>
      </c>
      <c r="G1035" s="14" t="str">
        <f>IF(F1035*1=D1035*1,"Quantité OK",IF(D1035*1&lt;F1035*1,"Ecart positif","Ecart négatif")&amp;" "&amp;IF(C1035*1=E1035*1,"","- Article déclassé"))</f>
        <v xml:space="preserve">Ecart positif </v>
      </c>
      <c r="I1035" s="18">
        <f>VLOOKUP('CODE A BARRE'!B829,'COMPTAGE 2'!B:K,8,FALSE)</f>
        <v>0</v>
      </c>
      <c r="J1035" s="9">
        <f>VLOOKUP('CODE A BARRE'!B829,'COMPTAGE 2'!B:K,9,FALSE)</f>
        <v>0</v>
      </c>
      <c r="K1035" s="18">
        <f>VLOOKUP('CODE A BARRE'!B829,'COMPTAGE 2'!B:K,10,FALSE)</f>
        <v>0</v>
      </c>
      <c r="L1035" s="10" t="e">
        <f>VLOOKUP(B1035,'COMPTAGE 3'!B:M,11,FALSE)</f>
        <v>#N/A</v>
      </c>
      <c r="M1035" s="20" t="e">
        <f>VLOOKUP(B1035,'COMPTAGE 3'!B:M,12,FALSE)</f>
        <v>#N/A</v>
      </c>
    </row>
    <row r="1036" spans="2:13" ht="20.100000000000001" customHeight="1" x14ac:dyDescent="0.25">
      <c r="B1036" s="30" t="s">
        <v>2916</v>
      </c>
      <c r="C1036" s="16" t="str">
        <f>IFERROR(VLOOKUP(B1036,'BASE INCADEA'!A:D,2,FALSE),"Non référencé")</f>
        <v>021207</v>
      </c>
      <c r="D1036" s="16" t="str">
        <f>IFERROR(VLOOKUP(C1036,'BASE INCADEA'!B:E,2,FALSE),"Non référencé")</f>
        <v>1</v>
      </c>
      <c r="E1036" s="31" t="s">
        <v>2225</v>
      </c>
      <c r="F1036" s="31">
        <v>1</v>
      </c>
      <c r="G1036" s="14" t="str">
        <f>IF(F1036*1=D1036*1,"Quantité OK",IF(D1036*1&lt;F1036*1,"Ecart positif","Ecart négatif")&amp;" "&amp;IF(C1036*1=E1036*1,"","- Article déclassé"))</f>
        <v>Quantité OK</v>
      </c>
      <c r="I1036" s="18">
        <f>VLOOKUP('CODE A BARRE'!B751,'COMPTAGE 2'!B:K,8,FALSE)</f>
        <v>0</v>
      </c>
      <c r="J1036" s="9">
        <f>VLOOKUP('CODE A BARRE'!B751,'COMPTAGE 2'!B:K,9,FALSE)</f>
        <v>0</v>
      </c>
      <c r="K1036" s="18">
        <f>VLOOKUP('CODE A BARRE'!B751,'COMPTAGE 2'!B:K,10,FALSE)</f>
        <v>0</v>
      </c>
      <c r="L1036" s="10" t="e">
        <f>VLOOKUP(B1036,'COMPTAGE 3'!B:M,11,FALSE)</f>
        <v>#N/A</v>
      </c>
      <c r="M1036" s="20" t="e">
        <f>VLOOKUP(B1036,'COMPTAGE 3'!B:M,12,FALSE)</f>
        <v>#N/A</v>
      </c>
    </row>
    <row r="1037" spans="2:13" ht="20.100000000000001" customHeight="1" x14ac:dyDescent="0.25">
      <c r="B1037" s="30" t="s">
        <v>2918</v>
      </c>
      <c r="C1037" s="16" t="str">
        <f>IFERROR(VLOOKUP(B1037,'BASE INCADEA'!A:D,2,FALSE),"Non référencé")</f>
        <v>024304</v>
      </c>
      <c r="D1037" s="16" t="str">
        <f>IFERROR(VLOOKUP(C1037,'BASE INCADEA'!B:E,2,FALSE),"Non référencé")</f>
        <v>31</v>
      </c>
      <c r="E1037" s="31" t="s">
        <v>1095</v>
      </c>
      <c r="F1037" s="31">
        <v>2</v>
      </c>
      <c r="G1037" s="14" t="str">
        <f>IF(F1037*1=D1037*1,"Quantité OK",IF(D1037*1&lt;F1037*1,"Ecart positif","Ecart négatif")&amp;" "&amp;IF(C1037*1=E1037*1,"","- Article déclassé"))</f>
        <v xml:space="preserve">Ecart négatif </v>
      </c>
      <c r="I1037" s="18">
        <f>VLOOKUP('CODE A BARRE'!B861,'COMPTAGE 2'!B:K,8,FALSE)</f>
        <v>0</v>
      </c>
      <c r="J1037" s="9">
        <f>VLOOKUP('CODE A BARRE'!B861,'COMPTAGE 2'!B:K,9,FALSE)</f>
        <v>0</v>
      </c>
      <c r="K1037" s="18">
        <f>VLOOKUP('CODE A BARRE'!B861,'COMPTAGE 2'!B:K,10,FALSE)</f>
        <v>0</v>
      </c>
      <c r="L1037" s="10" t="e">
        <f>VLOOKUP(B1037,'COMPTAGE 3'!B:M,11,FALSE)</f>
        <v>#N/A</v>
      </c>
      <c r="M1037" s="20" t="e">
        <f>VLOOKUP(B1037,'COMPTAGE 3'!B:M,12,FALSE)</f>
        <v>#N/A</v>
      </c>
    </row>
    <row r="1038" spans="2:13" ht="20.100000000000001" customHeight="1" x14ac:dyDescent="0.25">
      <c r="B1038" s="30" t="s">
        <v>2920</v>
      </c>
      <c r="C1038" s="16" t="str">
        <f>IFERROR(VLOOKUP(B1038,'BASE INCADEA'!A:D,2,FALSE),"Non référencé")</f>
        <v>031404</v>
      </c>
      <c r="D1038" s="16" t="str">
        <f>IFERROR(VLOOKUP(C1038,'BASE INCADEA'!B:E,2,FALSE),"Non référencé")</f>
        <v>1</v>
      </c>
      <c r="E1038" s="31" t="s">
        <v>533</v>
      </c>
      <c r="F1038" s="31">
        <v>8</v>
      </c>
      <c r="G1038" s="14" t="str">
        <f>IF(F1038*1=D1038*1,"Quantité OK",IF(D1038*1&lt;F1038*1,"Ecart positif","Ecart négatif")&amp;" "&amp;IF(C1038*1=E1038*1,"","- Article déclassé"))</f>
        <v xml:space="preserve">Ecart positif </v>
      </c>
      <c r="I1038" s="18">
        <f>VLOOKUP('CODE A BARRE'!B1362,'COMPTAGE 2'!B:K,8,FALSE)</f>
        <v>0</v>
      </c>
      <c r="J1038" s="9">
        <f>VLOOKUP('CODE A BARRE'!B1362,'COMPTAGE 2'!B:K,9,FALSE)</f>
        <v>0</v>
      </c>
      <c r="K1038" s="18">
        <f>VLOOKUP('CODE A BARRE'!B1362,'COMPTAGE 2'!B:K,10,FALSE)</f>
        <v>0</v>
      </c>
      <c r="L1038" s="10" t="e">
        <f>VLOOKUP(B1038,'COMPTAGE 3'!B:M,11,FALSE)</f>
        <v>#N/A</v>
      </c>
      <c r="M1038" s="20" t="e">
        <f>VLOOKUP(B1038,'COMPTAGE 3'!B:M,12,FALSE)</f>
        <v>#N/A</v>
      </c>
    </row>
    <row r="1039" spans="2:13" ht="20.100000000000001" customHeight="1" x14ac:dyDescent="0.25">
      <c r="B1039" s="30" t="s">
        <v>2924</v>
      </c>
      <c r="C1039" s="16" t="str">
        <f>IFERROR(VLOOKUP(B1039,'BASE INCADEA'!A:D,2,FALSE),"Non référencé")</f>
        <v>040603</v>
      </c>
      <c r="D1039" s="16" t="str">
        <f>IFERROR(VLOOKUP(C1039,'BASE INCADEA'!B:E,2,FALSE),"Non référencé")</f>
        <v>5</v>
      </c>
      <c r="E1039" s="31" t="s">
        <v>385</v>
      </c>
      <c r="F1039" s="31">
        <v>1</v>
      </c>
      <c r="G1039" s="14" t="str">
        <f>IF(F1039*1=D1039*1,"Quantité OK",IF(D1039*1&lt;F1039*1,"Ecart positif","Ecart négatif")&amp;" "&amp;IF(C1039*1=E1039*1,"","- Article déclassé"))</f>
        <v xml:space="preserve">Ecart négatif </v>
      </c>
      <c r="I1039" s="18">
        <f>VLOOKUP('CODE A BARRE'!B1662,'COMPTAGE 2'!B:K,8,FALSE)</f>
        <v>0</v>
      </c>
      <c r="J1039" s="9">
        <f>VLOOKUP('CODE A BARRE'!B1662,'COMPTAGE 2'!B:K,9,FALSE)</f>
        <v>0</v>
      </c>
      <c r="K1039" s="18">
        <f>VLOOKUP('CODE A BARRE'!B1662,'COMPTAGE 2'!B:K,10,FALSE)</f>
        <v>0</v>
      </c>
      <c r="L1039" s="10" t="e">
        <f>VLOOKUP(B1039,'COMPTAGE 3'!B:M,11,FALSE)</f>
        <v>#N/A</v>
      </c>
      <c r="M1039" s="20" t="e">
        <f>VLOOKUP(B1039,'COMPTAGE 3'!B:M,12,FALSE)</f>
        <v>#N/A</v>
      </c>
    </row>
    <row r="1040" spans="2:13" ht="20.100000000000001" customHeight="1" x14ac:dyDescent="0.25">
      <c r="B1040" s="30" t="s">
        <v>2926</v>
      </c>
      <c r="C1040" s="16" t="str">
        <f>IFERROR(VLOOKUP(B1040,'BASE INCADEA'!A:D,2,FALSE),"Non référencé")</f>
        <v>030204</v>
      </c>
      <c r="D1040" s="16" t="str">
        <f>IFERROR(VLOOKUP(C1040,'BASE INCADEA'!B:E,2,FALSE),"Non référencé")</f>
        <v>1</v>
      </c>
      <c r="E1040" s="31" t="s">
        <v>360</v>
      </c>
      <c r="F1040" s="31">
        <v>1</v>
      </c>
      <c r="G1040" s="14" t="str">
        <f>IF(F1040*1=D1040*1,"Quantité OK",IF(D1040*1&lt;F1040*1,"Ecart positif","Ecart négatif")&amp;" "&amp;IF(C1040*1=E1040*1,"","- Article déclassé"))</f>
        <v>Quantité OK</v>
      </c>
      <c r="I1040" s="18">
        <f>VLOOKUP('CODE A BARRE'!B1162,'COMPTAGE 2'!B:K,8,FALSE)</f>
        <v>0</v>
      </c>
      <c r="J1040" s="9">
        <f>VLOOKUP('CODE A BARRE'!B1162,'COMPTAGE 2'!B:K,9,FALSE)</f>
        <v>0</v>
      </c>
      <c r="K1040" s="18">
        <f>VLOOKUP('CODE A BARRE'!B1162,'COMPTAGE 2'!B:K,10,FALSE)</f>
        <v>0</v>
      </c>
      <c r="L1040" s="10" t="e">
        <f>VLOOKUP(B1040,'COMPTAGE 3'!B:M,11,FALSE)</f>
        <v>#N/A</v>
      </c>
      <c r="M1040" s="20" t="e">
        <f>VLOOKUP(B1040,'COMPTAGE 3'!B:M,12,FALSE)</f>
        <v>#N/A</v>
      </c>
    </row>
    <row r="1041" spans="2:13" ht="20.100000000000001" customHeight="1" x14ac:dyDescent="0.25">
      <c r="B1041" s="30" t="s">
        <v>2928</v>
      </c>
      <c r="C1041" s="16" t="str">
        <f>IFERROR(VLOOKUP(B1041,'BASE INCADEA'!A:D,2,FALSE),"Non référencé")</f>
        <v>043905</v>
      </c>
      <c r="D1041" s="16" t="str">
        <f>IFERROR(VLOOKUP(C1041,'BASE INCADEA'!B:E,2,FALSE),"Non référencé")</f>
        <v>6</v>
      </c>
      <c r="E1041" s="31" t="s">
        <v>2066</v>
      </c>
      <c r="F1041" s="31">
        <v>2</v>
      </c>
      <c r="G1041" s="14" t="str">
        <f>IF(F1041*1=D1041*1,"Quantité OK",IF(D1041*1&lt;F1041*1,"Ecart positif","Ecart négatif")&amp;" "&amp;IF(C1041*1=E1041*1,"","- Article déclassé"))</f>
        <v xml:space="preserve">Ecart négatif </v>
      </c>
      <c r="I1041" s="18">
        <f>VLOOKUP('CODE A BARRE'!B1907,'COMPTAGE 2'!B:K,8,FALSE)</f>
        <v>0</v>
      </c>
      <c r="J1041" s="9">
        <f>VLOOKUP('CODE A BARRE'!B1907,'COMPTAGE 2'!B:K,9,FALSE)</f>
        <v>0</v>
      </c>
      <c r="K1041" s="18">
        <f>VLOOKUP('CODE A BARRE'!B1907,'COMPTAGE 2'!B:K,10,FALSE)</f>
        <v>0</v>
      </c>
      <c r="L1041" s="10" t="e">
        <f>VLOOKUP(B1041,'COMPTAGE 3'!B:M,11,FALSE)</f>
        <v>#N/A</v>
      </c>
      <c r="M1041" s="20" t="e">
        <f>VLOOKUP(B1041,'COMPTAGE 3'!B:M,12,FALSE)</f>
        <v>#N/A</v>
      </c>
    </row>
    <row r="1042" spans="2:13" ht="20.100000000000001" customHeight="1" x14ac:dyDescent="0.25">
      <c r="B1042" s="30" t="s">
        <v>2930</v>
      </c>
      <c r="C1042" s="16" t="str">
        <f>IFERROR(VLOOKUP(B1042,'BASE INCADEA'!A:D,2,FALSE),"Non référencé")</f>
        <v>044501</v>
      </c>
      <c r="D1042" s="16" t="str">
        <f>IFERROR(VLOOKUP(C1042,'BASE INCADEA'!B:E,2,FALSE),"Non référencé")</f>
        <v>4</v>
      </c>
      <c r="E1042" s="31" t="s">
        <v>2931</v>
      </c>
      <c r="F1042" s="31">
        <v>4</v>
      </c>
      <c r="G1042" s="14" t="str">
        <f>IF(F1042*1=D1042*1,"Quantité OK",IF(D1042*1&lt;F1042*1,"Ecart positif","Ecart négatif")&amp;" "&amp;IF(C1042*1=E1042*1,"","- Article déclassé"))</f>
        <v>Quantité OK</v>
      </c>
      <c r="I1042" s="18">
        <f>VLOOKUP('CODE A BARRE'!B1981,'COMPTAGE 2'!B:K,8,FALSE)</f>
        <v>0</v>
      </c>
      <c r="J1042" s="9">
        <f>VLOOKUP('CODE A BARRE'!B1981,'COMPTAGE 2'!B:K,9,FALSE)</f>
        <v>0</v>
      </c>
      <c r="K1042" s="18">
        <f>VLOOKUP('CODE A BARRE'!B1981,'COMPTAGE 2'!B:K,10,FALSE)</f>
        <v>0</v>
      </c>
      <c r="L1042" s="10" t="e">
        <f>VLOOKUP(B1042,'COMPTAGE 3'!B:M,11,FALSE)</f>
        <v>#N/A</v>
      </c>
      <c r="M1042" s="20" t="e">
        <f>VLOOKUP(B1042,'COMPTAGE 3'!B:M,12,FALSE)</f>
        <v>#N/A</v>
      </c>
    </row>
    <row r="1043" spans="2:13" ht="20.100000000000001" customHeight="1" x14ac:dyDescent="0.25">
      <c r="B1043" s="30" t="s">
        <v>2933</v>
      </c>
      <c r="C1043" s="16" t="str">
        <f>IFERROR(VLOOKUP(B1043,'BASE INCADEA'!A:D,2,FALSE),"Non référencé")</f>
        <v>044302</v>
      </c>
      <c r="D1043" s="16" t="str">
        <f>IFERROR(VLOOKUP(C1043,'BASE INCADEA'!B:E,2,FALSE),"Non référencé")</f>
        <v>1</v>
      </c>
      <c r="E1043" s="31" t="s">
        <v>1022</v>
      </c>
      <c r="F1043" s="31">
        <v>1</v>
      </c>
      <c r="G1043" s="14" t="str">
        <f>IF(F1043*1=D1043*1,"Quantité OK",IF(D1043*1&lt;F1043*1,"Ecart positif","Ecart négatif")&amp;" "&amp;IF(C1043*1=E1043*1,"","- Article déclassé"))</f>
        <v>Quantité OK</v>
      </c>
      <c r="I1043" s="18">
        <f>VLOOKUP('CODE A BARRE'!B1952,'COMPTAGE 2'!B:K,8,FALSE)</f>
        <v>0</v>
      </c>
      <c r="J1043" s="9">
        <f>VLOOKUP('CODE A BARRE'!B1952,'COMPTAGE 2'!B:K,9,FALSE)</f>
        <v>0</v>
      </c>
      <c r="K1043" s="18">
        <f>VLOOKUP('CODE A BARRE'!B1952,'COMPTAGE 2'!B:K,10,FALSE)</f>
        <v>0</v>
      </c>
      <c r="L1043" s="10" t="e">
        <f>VLOOKUP(B1043,'COMPTAGE 3'!B:M,11,FALSE)</f>
        <v>#N/A</v>
      </c>
      <c r="M1043" s="20" t="e">
        <f>VLOOKUP(B1043,'COMPTAGE 3'!B:M,12,FALSE)</f>
        <v>#N/A</v>
      </c>
    </row>
    <row r="1044" spans="2:13" ht="20.100000000000001" customHeight="1" x14ac:dyDescent="0.25">
      <c r="B1044" s="30" t="s">
        <v>2937</v>
      </c>
      <c r="C1044" s="16" t="str">
        <f>IFERROR(VLOOKUP(B1044,'BASE INCADEA'!A:D,2,FALSE),"Non référencé")</f>
        <v>030804</v>
      </c>
      <c r="D1044" s="16" t="str">
        <f>IFERROR(VLOOKUP(C1044,'BASE INCADEA'!B:E,2,FALSE),"Non référencé")</f>
        <v>2</v>
      </c>
      <c r="E1044" s="31" t="s">
        <v>1313</v>
      </c>
      <c r="F1044" s="31">
        <v>2</v>
      </c>
      <c r="G1044" s="14" t="str">
        <f>IF(F1044*1=D1044*1,"Quantité OK",IF(D1044*1&lt;F1044*1,"Ecart positif","Ecart négatif")&amp;" "&amp;IF(C1044*1=E1044*1,"","- Article déclassé"))</f>
        <v>Quantité OK</v>
      </c>
      <c r="I1044" s="18">
        <f>VLOOKUP('CODE A BARRE'!B1254,'COMPTAGE 2'!B:K,8,FALSE)</f>
        <v>0</v>
      </c>
      <c r="J1044" s="9">
        <f>VLOOKUP('CODE A BARRE'!B1254,'COMPTAGE 2'!B:K,9,FALSE)</f>
        <v>0</v>
      </c>
      <c r="K1044" s="18">
        <f>VLOOKUP('CODE A BARRE'!B1254,'COMPTAGE 2'!B:K,10,FALSE)</f>
        <v>0</v>
      </c>
      <c r="L1044" s="10" t="e">
        <f>VLOOKUP(B1044,'COMPTAGE 3'!B:M,11,FALSE)</f>
        <v>#N/A</v>
      </c>
      <c r="M1044" s="20" t="e">
        <f>VLOOKUP(B1044,'COMPTAGE 3'!B:M,12,FALSE)</f>
        <v>#N/A</v>
      </c>
    </row>
    <row r="1045" spans="2:13" ht="20.100000000000001" customHeight="1" x14ac:dyDescent="0.25">
      <c r="B1045" s="30" t="s">
        <v>2939</v>
      </c>
      <c r="C1045" s="16" t="str">
        <f>IFERROR(VLOOKUP(B1045,'BASE INCADEA'!A:D,2,FALSE),"Non référencé")</f>
        <v>041402</v>
      </c>
      <c r="D1045" s="16" t="str">
        <f>IFERROR(VLOOKUP(C1045,'BASE INCADEA'!B:E,2,FALSE),"Non référencé")</f>
        <v>1</v>
      </c>
      <c r="E1045" s="31" t="s">
        <v>1867</v>
      </c>
      <c r="F1045" s="31">
        <v>2</v>
      </c>
      <c r="G1045" s="14" t="str">
        <f>IF(F1045*1=D1045*1,"Quantité OK",IF(D1045*1&lt;F1045*1,"Ecart positif","Ecart négatif")&amp;" "&amp;IF(C1045*1=E1045*1,"","- Article déclassé"))</f>
        <v xml:space="preserve">Ecart positif </v>
      </c>
      <c r="I1045" s="18">
        <f>VLOOKUP('CODE A BARRE'!B1819,'COMPTAGE 2'!B:K,8,FALSE)</f>
        <v>0</v>
      </c>
      <c r="J1045" s="9">
        <f>VLOOKUP('CODE A BARRE'!B1819,'COMPTAGE 2'!B:K,9,FALSE)</f>
        <v>0</v>
      </c>
      <c r="K1045" s="18">
        <f>VLOOKUP('CODE A BARRE'!B1819,'COMPTAGE 2'!B:K,10,FALSE)</f>
        <v>0</v>
      </c>
      <c r="L1045" s="10" t="e">
        <f>VLOOKUP(B1045,'COMPTAGE 3'!B:M,11,FALSE)</f>
        <v>#N/A</v>
      </c>
      <c r="M1045" s="20" t="e">
        <f>VLOOKUP(B1045,'COMPTAGE 3'!B:M,12,FALSE)</f>
        <v>#N/A</v>
      </c>
    </row>
    <row r="1046" spans="2:13" ht="20.100000000000001" customHeight="1" x14ac:dyDescent="0.25">
      <c r="B1046" s="30" t="s">
        <v>2941</v>
      </c>
      <c r="C1046" s="16" t="str">
        <f>IFERROR(VLOOKUP(B1046,'BASE INCADEA'!A:D,2,FALSE),"Non référencé")</f>
        <v>044504</v>
      </c>
      <c r="D1046" s="16" t="str">
        <f>IFERROR(VLOOKUP(C1046,'BASE INCADEA'!B:E,2,FALSE),"Non référencé")</f>
        <v>3</v>
      </c>
      <c r="E1046" s="31" t="s">
        <v>313</v>
      </c>
      <c r="F1046" s="31">
        <v>57</v>
      </c>
      <c r="G1046" s="14" t="str">
        <f>IF(F1046*1=D1046*1,"Quantité OK",IF(D1046*1&lt;F1046*1,"Ecart positif","Ecart négatif")&amp;" "&amp;IF(C1046*1=E1046*1,"","- Article déclassé"))</f>
        <v xml:space="preserve">Ecart positif </v>
      </c>
      <c r="I1046" s="18">
        <f>VLOOKUP('CODE A BARRE'!B1993,'COMPTAGE 2'!B:K,8,FALSE)</f>
        <v>0</v>
      </c>
      <c r="J1046" s="9">
        <f>VLOOKUP('CODE A BARRE'!B1993,'COMPTAGE 2'!B:K,9,FALSE)</f>
        <v>0</v>
      </c>
      <c r="K1046" s="18">
        <f>VLOOKUP('CODE A BARRE'!B1993,'COMPTAGE 2'!B:K,10,FALSE)</f>
        <v>0</v>
      </c>
      <c r="L1046" s="10" t="e">
        <f>VLOOKUP(B1046,'COMPTAGE 3'!B:M,11,FALSE)</f>
        <v>#N/A</v>
      </c>
      <c r="M1046" s="20" t="e">
        <f>VLOOKUP(B1046,'COMPTAGE 3'!B:M,12,FALSE)</f>
        <v>#N/A</v>
      </c>
    </row>
    <row r="1047" spans="2:13" ht="20.100000000000001" customHeight="1" x14ac:dyDescent="0.25">
      <c r="B1047" s="30" t="s">
        <v>2944</v>
      </c>
      <c r="C1047" s="16" t="str">
        <f>IFERROR(VLOOKUP(B1047,'BASE INCADEA'!A:D,2,FALSE),"Non référencé")</f>
        <v>041402</v>
      </c>
      <c r="D1047" s="16" t="str">
        <f>IFERROR(VLOOKUP(C1047,'BASE INCADEA'!B:E,2,FALSE),"Non référencé")</f>
        <v>1</v>
      </c>
      <c r="E1047" s="31" t="s">
        <v>1867</v>
      </c>
      <c r="F1047" s="31">
        <v>1</v>
      </c>
      <c r="G1047" s="14" t="str">
        <f>IF(F1047*1=D1047*1,"Quantité OK",IF(D1047*1&lt;F1047*1,"Ecart positif","Ecart négatif")&amp;" "&amp;IF(C1047*1=E1047*1,"","- Article déclassé"))</f>
        <v>Quantité OK</v>
      </c>
      <c r="I1047" s="18">
        <f>VLOOKUP('CODE A BARRE'!B1820,'COMPTAGE 2'!B:K,8,FALSE)</f>
        <v>0</v>
      </c>
      <c r="J1047" s="9">
        <f>VLOOKUP('CODE A BARRE'!B1820,'COMPTAGE 2'!B:K,9,FALSE)</f>
        <v>0</v>
      </c>
      <c r="K1047" s="18">
        <f>VLOOKUP('CODE A BARRE'!B1820,'COMPTAGE 2'!B:K,10,FALSE)</f>
        <v>0</v>
      </c>
      <c r="L1047" s="10" t="e">
        <f>VLOOKUP(B1047,'COMPTAGE 3'!B:M,11,FALSE)</f>
        <v>#N/A</v>
      </c>
      <c r="M1047" s="20" t="e">
        <f>VLOOKUP(B1047,'COMPTAGE 3'!B:M,12,FALSE)</f>
        <v>#N/A</v>
      </c>
    </row>
    <row r="1048" spans="2:13" ht="20.100000000000001" customHeight="1" x14ac:dyDescent="0.25">
      <c r="B1048" s="30" t="s">
        <v>2946</v>
      </c>
      <c r="C1048" s="16" t="str">
        <f>IFERROR(VLOOKUP(B1048,'BASE INCADEA'!A:D,2,FALSE),"Non référencé")</f>
        <v>900702</v>
      </c>
      <c r="D1048" s="16" t="str">
        <f>IFERROR(VLOOKUP(C1048,'BASE INCADEA'!B:E,2,FALSE),"Non référencé")</f>
        <v>1</v>
      </c>
      <c r="E1048" s="31" t="s">
        <v>2430</v>
      </c>
      <c r="F1048" s="31">
        <v>1</v>
      </c>
      <c r="G1048" s="14" t="str">
        <f>IF(F1048*1=D1048*1,"Quantité OK",IF(D1048*1&lt;F1048*1,"Ecart positif","Ecart négatif")&amp;" "&amp;IF(C1048*1=E1048*1,"","- Article déclassé"))</f>
        <v>Quantité OK</v>
      </c>
      <c r="I1048" s="18">
        <f>VLOOKUP('CODE A BARRE'!B2257,'COMPTAGE 2'!B:K,8,FALSE)</f>
        <v>0</v>
      </c>
      <c r="J1048" s="9">
        <f>VLOOKUP('CODE A BARRE'!B2257,'COMPTAGE 2'!B:K,9,FALSE)</f>
        <v>0</v>
      </c>
      <c r="K1048" s="18">
        <f>VLOOKUP('CODE A BARRE'!B2257,'COMPTAGE 2'!B:K,10,FALSE)</f>
        <v>0</v>
      </c>
      <c r="L1048" s="10" t="e">
        <f>VLOOKUP(B1048,'COMPTAGE 3'!B:M,11,FALSE)</f>
        <v>#N/A</v>
      </c>
      <c r="M1048" s="20" t="e">
        <f>VLOOKUP(B1048,'COMPTAGE 3'!B:M,12,FALSE)</f>
        <v>#N/A</v>
      </c>
    </row>
    <row r="1049" spans="2:13" ht="20.100000000000001" customHeight="1" x14ac:dyDescent="0.25">
      <c r="B1049" s="30" t="s">
        <v>2948</v>
      </c>
      <c r="C1049" s="16" t="str">
        <f>IFERROR(VLOOKUP(B1049,'BASE INCADEA'!A:D,2,FALSE),"Non référencé")</f>
        <v>900304</v>
      </c>
      <c r="D1049" s="16" t="str">
        <f>IFERROR(VLOOKUP(C1049,'BASE INCADEA'!B:E,2,FALSE),"Non référencé")</f>
        <v>1</v>
      </c>
      <c r="E1049" s="31" t="s">
        <v>4021</v>
      </c>
      <c r="F1049" s="31">
        <v>1</v>
      </c>
      <c r="G1049" s="14" t="str">
        <f>IF(F1049*1=D1049*1,"Quantité OK",IF(D1049*1&lt;F1049*1,"Ecart positif","Ecart négatif")&amp;" "&amp;IF(C1049*1=E1049*1,"","- Article déclassé"))</f>
        <v>Quantité OK</v>
      </c>
      <c r="I1049" s="18">
        <f>VLOOKUP('CODE A BARRE'!B2148,'COMPTAGE 2'!B:K,8,FALSE)</f>
        <v>0</v>
      </c>
      <c r="J1049" s="9">
        <f>VLOOKUP('CODE A BARRE'!B2148,'COMPTAGE 2'!B:K,9,FALSE)</f>
        <v>0</v>
      </c>
      <c r="K1049" s="18">
        <f>VLOOKUP('CODE A BARRE'!B2148,'COMPTAGE 2'!B:K,10,FALSE)</f>
        <v>0</v>
      </c>
      <c r="L1049" s="10" t="e">
        <f>VLOOKUP(B1049,'COMPTAGE 3'!B:M,11,FALSE)</f>
        <v>#N/A</v>
      </c>
      <c r="M1049" s="20" t="e">
        <f>VLOOKUP(B1049,'COMPTAGE 3'!B:M,12,FALSE)</f>
        <v>#N/A</v>
      </c>
    </row>
    <row r="1050" spans="2:13" ht="20.100000000000001" customHeight="1" x14ac:dyDescent="0.25">
      <c r="B1050" s="30" t="s">
        <v>2954</v>
      </c>
      <c r="C1050" s="16" t="str">
        <f>IFERROR(VLOOKUP(B1050,'BASE INCADEA'!A:D,2,FALSE),"Non référencé")</f>
        <v>031201</v>
      </c>
      <c r="D1050" s="16" t="str">
        <f>IFERROR(VLOOKUP(C1050,'BASE INCADEA'!B:E,2,FALSE),"Non référencé")</f>
        <v>1</v>
      </c>
      <c r="E1050" s="31" t="s">
        <v>2955</v>
      </c>
      <c r="F1050" s="31">
        <v>1</v>
      </c>
      <c r="G1050" s="14" t="str">
        <f>IF(F1050*1=D1050*1,"Quantité OK",IF(D1050*1&lt;F1050*1,"Ecart positif","Ecart négatif")&amp;" "&amp;IF(C1050*1=E1050*1,"","- Article déclassé"))</f>
        <v>Quantité OK</v>
      </c>
      <c r="I1050" s="18">
        <f>VLOOKUP('CODE A BARRE'!B1310,'COMPTAGE 2'!B:K,8,FALSE)</f>
        <v>0</v>
      </c>
      <c r="J1050" s="9">
        <f>VLOOKUP('CODE A BARRE'!B1310,'COMPTAGE 2'!B:K,9,FALSE)</f>
        <v>0</v>
      </c>
      <c r="K1050" s="18">
        <f>VLOOKUP('CODE A BARRE'!B1310,'COMPTAGE 2'!B:K,10,FALSE)</f>
        <v>0</v>
      </c>
      <c r="L1050" s="10" t="e">
        <f>VLOOKUP(B1050,'COMPTAGE 3'!B:M,11,FALSE)</f>
        <v>#N/A</v>
      </c>
      <c r="M1050" s="20" t="e">
        <f>VLOOKUP(B1050,'COMPTAGE 3'!B:M,12,FALSE)</f>
        <v>#N/A</v>
      </c>
    </row>
    <row r="1051" spans="2:13" ht="20.100000000000001" customHeight="1" x14ac:dyDescent="0.25">
      <c r="B1051" s="30" t="s">
        <v>2957</v>
      </c>
      <c r="C1051" s="16" t="str">
        <f>IFERROR(VLOOKUP(B1051,'BASE INCADEA'!A:D,2,FALSE),"Non référencé")</f>
        <v>043905</v>
      </c>
      <c r="D1051" s="16" t="str">
        <f>IFERROR(VLOOKUP(C1051,'BASE INCADEA'!B:E,2,FALSE),"Non référencé")</f>
        <v>6</v>
      </c>
      <c r="E1051" s="31" t="s">
        <v>2066</v>
      </c>
      <c r="F1051" s="31">
        <v>1</v>
      </c>
      <c r="G1051" s="14" t="str">
        <f>IF(F1051*1=D1051*1,"Quantité OK",IF(D1051*1&lt;F1051*1,"Ecart positif","Ecart négatif")&amp;" "&amp;IF(C1051*1=E1051*1,"","- Article déclassé"))</f>
        <v xml:space="preserve">Ecart négatif </v>
      </c>
      <c r="I1051" s="18">
        <f>VLOOKUP('CODE A BARRE'!B1910,'COMPTAGE 2'!B:K,8,FALSE)</f>
        <v>0</v>
      </c>
      <c r="J1051" s="9">
        <f>VLOOKUP('CODE A BARRE'!B1910,'COMPTAGE 2'!B:K,9,FALSE)</f>
        <v>0</v>
      </c>
      <c r="K1051" s="18">
        <f>VLOOKUP('CODE A BARRE'!B1910,'COMPTAGE 2'!B:K,10,FALSE)</f>
        <v>0</v>
      </c>
      <c r="L1051" s="10" t="e">
        <f>VLOOKUP(B1051,'COMPTAGE 3'!B:M,11,FALSE)</f>
        <v>#N/A</v>
      </c>
      <c r="M1051" s="20" t="e">
        <f>VLOOKUP(B1051,'COMPTAGE 3'!B:M,12,FALSE)</f>
        <v>#N/A</v>
      </c>
    </row>
    <row r="1052" spans="2:13" ht="20.100000000000001" customHeight="1" x14ac:dyDescent="0.25">
      <c r="B1052" s="30" t="s">
        <v>2959</v>
      </c>
      <c r="C1052" s="16" t="str">
        <f>IFERROR(VLOOKUP(B1052,'BASE INCADEA'!A:D,2,FALSE),"Non référencé")</f>
        <v>011905</v>
      </c>
      <c r="D1052" s="16" t="str">
        <f>IFERROR(VLOOKUP(C1052,'BASE INCADEA'!B:E,2,FALSE),"Non référencé")</f>
        <v>3</v>
      </c>
      <c r="E1052" s="31" t="s">
        <v>93</v>
      </c>
      <c r="F1052" s="31">
        <v>7</v>
      </c>
      <c r="G1052" s="14" t="str">
        <f>IF(F1052*1=D1052*1,"Quantité OK",IF(D1052*1&lt;F1052*1,"Ecart positif","Ecart négatif")&amp;" "&amp;IF(C1052*1=E1052*1,"","- Article déclassé"))</f>
        <v xml:space="preserve">Ecart positif </v>
      </c>
      <c r="I1052" s="18" t="str">
        <f>VLOOKUP('CODE A BARRE'!B304,'COMPTAGE 2'!B:K,8,FALSE)</f>
        <v/>
      </c>
      <c r="J1052" s="9">
        <f>VLOOKUP('CODE A BARRE'!B304,'COMPTAGE 2'!B:K,9,FALSE)</f>
        <v>0</v>
      </c>
      <c r="K1052" s="18" t="e">
        <f>VLOOKUP('CODE A BARRE'!B304,'COMPTAGE 2'!B:K,10,FALSE)</f>
        <v>#VALUE!</v>
      </c>
      <c r="L1052" s="10" t="e">
        <f>VLOOKUP(B1052,'COMPTAGE 3'!B:M,11,FALSE)</f>
        <v>#N/A</v>
      </c>
      <c r="M1052" s="20" t="e">
        <f>VLOOKUP(B1052,'COMPTAGE 3'!B:M,12,FALSE)</f>
        <v>#N/A</v>
      </c>
    </row>
    <row r="1053" spans="2:13" ht="20.100000000000001" customHeight="1" x14ac:dyDescent="0.25">
      <c r="B1053" s="30" t="s">
        <v>2961</v>
      </c>
      <c r="C1053" s="16" t="str">
        <f>IFERROR(VLOOKUP(B1053,'BASE INCADEA'!A:D,2,FALSE),"Non référencé")</f>
        <v>021004</v>
      </c>
      <c r="D1053" s="16" t="str">
        <f>IFERROR(VLOOKUP(C1053,'BASE INCADEA'!B:E,2,FALSE),"Non référencé")</f>
        <v>5</v>
      </c>
      <c r="E1053" s="31" t="s">
        <v>666</v>
      </c>
      <c r="F1053" s="31">
        <v>3</v>
      </c>
      <c r="G1053" s="14" t="str">
        <f>IF(F1053*1=D1053*1,"Quantité OK",IF(D1053*1&lt;F1053*1,"Ecart positif","Ecart négatif")&amp;" "&amp;IF(C1053*1=E1053*1,"","- Article déclassé"))</f>
        <v xml:space="preserve">Ecart négatif </v>
      </c>
      <c r="I1053" s="18">
        <f>VLOOKUP('CODE A BARRE'!B708,'COMPTAGE 2'!B:K,8,FALSE)</f>
        <v>0</v>
      </c>
      <c r="J1053" s="9">
        <f>VLOOKUP('CODE A BARRE'!B708,'COMPTAGE 2'!B:K,9,FALSE)</f>
        <v>0</v>
      </c>
      <c r="K1053" s="18">
        <f>VLOOKUP('CODE A BARRE'!B708,'COMPTAGE 2'!B:K,10,FALSE)</f>
        <v>0</v>
      </c>
      <c r="L1053" s="10" t="e">
        <f>VLOOKUP(B1053,'COMPTAGE 3'!B:M,11,FALSE)</f>
        <v>#N/A</v>
      </c>
      <c r="M1053" s="20" t="e">
        <f>VLOOKUP(B1053,'COMPTAGE 3'!B:M,12,FALSE)</f>
        <v>#N/A</v>
      </c>
    </row>
    <row r="1054" spans="2:13" ht="20.100000000000001" customHeight="1" x14ac:dyDescent="0.25">
      <c r="B1054" s="30" t="s">
        <v>2963</v>
      </c>
      <c r="C1054" s="16" t="str">
        <f>IFERROR(VLOOKUP(B1054,'BASE INCADEA'!A:D,2,FALSE),"Non référencé")</f>
        <v>020803</v>
      </c>
      <c r="D1054" s="16" t="str">
        <f>IFERROR(VLOOKUP(C1054,'BASE INCADEA'!B:E,2,FALSE),"Non référencé")</f>
        <v>2</v>
      </c>
      <c r="E1054" s="31" t="s">
        <v>186</v>
      </c>
      <c r="F1054" s="31">
        <v>2</v>
      </c>
      <c r="G1054" s="14" t="str">
        <f>IF(F1054*1=D1054*1,"Quantité OK",IF(D1054*1&lt;F1054*1,"Ecart positif","Ecart négatif")&amp;" "&amp;IF(C1054*1=E1054*1,"","- Article déclassé"))</f>
        <v>Quantité OK</v>
      </c>
      <c r="I1054" s="18">
        <f>VLOOKUP('CODE A BARRE'!B682,'COMPTAGE 2'!B:K,8,FALSE)</f>
        <v>0</v>
      </c>
      <c r="J1054" s="9">
        <f>VLOOKUP('CODE A BARRE'!B682,'COMPTAGE 2'!B:K,9,FALSE)</f>
        <v>0</v>
      </c>
      <c r="K1054" s="18">
        <f>VLOOKUP('CODE A BARRE'!B682,'COMPTAGE 2'!B:K,10,FALSE)</f>
        <v>0</v>
      </c>
      <c r="L1054" s="10" t="e">
        <f>VLOOKUP(B1054,'COMPTAGE 3'!B:M,11,FALSE)</f>
        <v>#N/A</v>
      </c>
      <c r="M1054" s="20" t="e">
        <f>VLOOKUP(B1054,'COMPTAGE 3'!B:M,12,FALSE)</f>
        <v>#N/A</v>
      </c>
    </row>
    <row r="1055" spans="2:13" ht="20.100000000000001" customHeight="1" x14ac:dyDescent="0.25">
      <c r="B1055" s="30" t="s">
        <v>2965</v>
      </c>
      <c r="C1055" s="16" t="str">
        <f>IFERROR(VLOOKUP(B1055,'BASE INCADEA'!A:D,2,FALSE),"Non référencé")</f>
        <v>030402</v>
      </c>
      <c r="D1055" s="16" t="str">
        <f>IFERROR(VLOOKUP(C1055,'BASE INCADEA'!B:E,2,FALSE),"Non référencé")</f>
        <v>1</v>
      </c>
      <c r="E1055" s="31" t="s">
        <v>594</v>
      </c>
      <c r="F1055" s="31">
        <v>1</v>
      </c>
      <c r="G1055" s="14" t="str">
        <f>IF(F1055*1=D1055*1,"Quantité OK",IF(D1055*1&lt;F1055*1,"Ecart positif","Ecart négatif")&amp;" "&amp;IF(C1055*1=E1055*1,"","- Article déclassé"))</f>
        <v>Quantité OK</v>
      </c>
      <c r="I1055" s="18">
        <f>VLOOKUP('CODE A BARRE'!B1146,'COMPTAGE 2'!B:K,8,FALSE)</f>
        <v>0</v>
      </c>
      <c r="J1055" s="9">
        <f>VLOOKUP('CODE A BARRE'!B1146,'COMPTAGE 2'!B:K,9,FALSE)</f>
        <v>0</v>
      </c>
      <c r="K1055" s="18">
        <f>VLOOKUP('CODE A BARRE'!B1146,'COMPTAGE 2'!B:K,10,FALSE)</f>
        <v>0</v>
      </c>
      <c r="L1055" s="10" t="e">
        <f>VLOOKUP(B1055,'COMPTAGE 3'!B:M,11,FALSE)</f>
        <v>#N/A</v>
      </c>
      <c r="M1055" s="20" t="e">
        <f>VLOOKUP(B1055,'COMPTAGE 3'!B:M,12,FALSE)</f>
        <v>#N/A</v>
      </c>
    </row>
    <row r="1056" spans="2:13" ht="20.100000000000001" customHeight="1" x14ac:dyDescent="0.25">
      <c r="B1056" s="30" t="s">
        <v>2967</v>
      </c>
      <c r="C1056" s="16" t="str">
        <f>IFERROR(VLOOKUP(B1056,'BASE INCADEA'!A:D,2,FALSE),"Non référencé")</f>
        <v>900503</v>
      </c>
      <c r="D1056" s="16" t="str">
        <f>IFERROR(VLOOKUP(C1056,'BASE INCADEA'!B:E,2,FALSE),"Non référencé")</f>
        <v>3</v>
      </c>
      <c r="E1056" s="31" t="s">
        <v>2428</v>
      </c>
      <c r="F1056" s="31">
        <v>1</v>
      </c>
      <c r="G1056" s="14" t="str">
        <f>IF(F1056*1=D1056*1,"Quantité OK",IF(D1056*1&lt;F1056*1,"Ecart positif","Ecart négatif")&amp;" "&amp;IF(C1056*1=E1056*1,"","- Article déclassé"))</f>
        <v>Ecart négatif - Article déclassé</v>
      </c>
      <c r="I1056" s="18">
        <f>VLOOKUP('CODE A BARRE'!B2221,'COMPTAGE 2'!B:K,8,FALSE)</f>
        <v>0</v>
      </c>
      <c r="J1056" s="9">
        <f>VLOOKUP('CODE A BARRE'!B2221,'COMPTAGE 2'!B:K,9,FALSE)</f>
        <v>0</v>
      </c>
      <c r="K1056" s="18">
        <f>VLOOKUP('CODE A BARRE'!B2221,'COMPTAGE 2'!B:K,10,FALSE)</f>
        <v>0</v>
      </c>
      <c r="L1056" s="10" t="e">
        <f>VLOOKUP(B1056,'COMPTAGE 3'!B:M,11,FALSE)</f>
        <v>#N/A</v>
      </c>
      <c r="M1056" s="20" t="e">
        <f>VLOOKUP(B1056,'COMPTAGE 3'!B:M,12,FALSE)</f>
        <v>#N/A</v>
      </c>
    </row>
    <row r="1057" spans="2:13" ht="20.100000000000001" customHeight="1" x14ac:dyDescent="0.25">
      <c r="B1057" s="30" t="s">
        <v>2967</v>
      </c>
      <c r="C1057" s="16" t="str">
        <f>IFERROR(VLOOKUP(B1057,'BASE INCADEA'!A:D,2,FALSE),"Non référencé")</f>
        <v>900503</v>
      </c>
      <c r="D1057" s="16" t="str">
        <f>IFERROR(VLOOKUP(C1057,'BASE INCADEA'!B:E,2,FALSE),"Non référencé")</f>
        <v>3</v>
      </c>
      <c r="E1057" s="31" t="s">
        <v>5359</v>
      </c>
      <c r="F1057" s="31">
        <v>1</v>
      </c>
      <c r="G1057" s="14" t="str">
        <f>IF(F1057*1=D1057*1,"Quantité OK",IF(D1057*1&lt;F1057*1,"Ecart positif","Ecart négatif")&amp;" "&amp;IF(C1057*1=E1057*1,"","- Article déclassé"))</f>
        <v>Ecart négatif - Article déclassé</v>
      </c>
      <c r="I1057" s="18">
        <f>VLOOKUP('CODE A BARRE'!B2176,'COMPTAGE 2'!B:K,8,FALSE)</f>
        <v>0</v>
      </c>
      <c r="J1057" s="9">
        <f>VLOOKUP('CODE A BARRE'!B2176,'COMPTAGE 2'!B:K,9,FALSE)</f>
        <v>0</v>
      </c>
      <c r="K1057" s="18">
        <f>VLOOKUP('CODE A BARRE'!B2176,'COMPTAGE 2'!B:K,10,FALSE)</f>
        <v>0</v>
      </c>
      <c r="L1057" s="10" t="e">
        <f>VLOOKUP(B1057,'COMPTAGE 3'!B:M,11,FALSE)</f>
        <v>#N/A</v>
      </c>
      <c r="M1057" s="20" t="e">
        <f>VLOOKUP(B1057,'COMPTAGE 3'!B:M,12,FALSE)</f>
        <v>#N/A</v>
      </c>
    </row>
    <row r="1058" spans="2:13" ht="20.100000000000001" customHeight="1" x14ac:dyDescent="0.25">
      <c r="B1058" s="30" t="s">
        <v>2969</v>
      </c>
      <c r="C1058" s="16" t="str">
        <f>IFERROR(VLOOKUP(B1058,'BASE INCADEA'!A:D,2,FALSE),"Non référencé")</f>
        <v>016604</v>
      </c>
      <c r="D1058" s="16" t="str">
        <f>IFERROR(VLOOKUP(C1058,'BASE INCADEA'!B:E,2,FALSE),"Non référencé")</f>
        <v>1</v>
      </c>
      <c r="E1058" s="31" t="s">
        <v>707</v>
      </c>
      <c r="F1058" s="31">
        <v>1</v>
      </c>
      <c r="G1058" s="14" t="str">
        <f>IF(F1058*1=D1058*1,"Quantité OK",IF(D1058*1&lt;F1058*1,"Ecart positif","Ecart négatif")&amp;" "&amp;IF(C1058*1=E1058*1,"","- Article déclassé"))</f>
        <v>Quantité OK</v>
      </c>
      <c r="I1058" s="18" t="str">
        <f>VLOOKUP('CODE A BARRE'!B568,'COMPTAGE 2'!B:K,8,FALSE)</f>
        <v/>
      </c>
      <c r="J1058" s="9">
        <f>VLOOKUP('CODE A BARRE'!B568,'COMPTAGE 2'!B:K,9,FALSE)</f>
        <v>0</v>
      </c>
      <c r="K1058" s="18" t="e">
        <f>VLOOKUP('CODE A BARRE'!B568,'COMPTAGE 2'!B:K,10,FALSE)</f>
        <v>#VALUE!</v>
      </c>
      <c r="L1058" s="10" t="e">
        <f>VLOOKUP(B1058,'COMPTAGE 3'!B:M,11,FALSE)</f>
        <v>#N/A</v>
      </c>
      <c r="M1058" s="20" t="e">
        <f>VLOOKUP(B1058,'COMPTAGE 3'!B:M,12,FALSE)</f>
        <v>#N/A</v>
      </c>
    </row>
    <row r="1059" spans="2:13" ht="20.100000000000001" customHeight="1" x14ac:dyDescent="0.25">
      <c r="B1059" s="30" t="s">
        <v>2979</v>
      </c>
      <c r="C1059" s="16" t="str">
        <f>IFERROR(VLOOKUP(B1059,'BASE INCADEA'!A:D,2,FALSE),"Non référencé")</f>
        <v>024703</v>
      </c>
      <c r="D1059" s="16" t="str">
        <f>IFERROR(VLOOKUP(C1059,'BASE INCADEA'!B:E,2,FALSE),"Non référencé")</f>
        <v>2</v>
      </c>
      <c r="E1059" s="31" t="s">
        <v>1986</v>
      </c>
      <c r="F1059" s="31">
        <v>1</v>
      </c>
      <c r="G1059" s="14" t="str">
        <f>IF(F1059*1=D1059*1,"Quantité OK",IF(D1059*1&lt;F1059*1,"Ecart positif","Ecart négatif")&amp;" "&amp;IF(C1059*1=E1059*1,"","- Article déclassé"))</f>
        <v xml:space="preserve">Ecart négatif </v>
      </c>
      <c r="I1059" s="18">
        <f>VLOOKUP('CODE A BARRE'!B899,'COMPTAGE 2'!B:K,8,FALSE)</f>
        <v>0</v>
      </c>
      <c r="J1059" s="9">
        <f>VLOOKUP('CODE A BARRE'!B899,'COMPTAGE 2'!B:K,9,FALSE)</f>
        <v>0</v>
      </c>
      <c r="K1059" s="18">
        <f>VLOOKUP('CODE A BARRE'!B899,'COMPTAGE 2'!B:K,10,FALSE)</f>
        <v>0</v>
      </c>
      <c r="L1059" s="10" t="e">
        <f>VLOOKUP(B1059,'COMPTAGE 3'!B:M,11,FALSE)</f>
        <v>#N/A</v>
      </c>
      <c r="M1059" s="20" t="e">
        <f>VLOOKUP(B1059,'COMPTAGE 3'!B:M,12,FALSE)</f>
        <v>#N/A</v>
      </c>
    </row>
    <row r="1060" spans="2:13" ht="20.100000000000001" customHeight="1" x14ac:dyDescent="0.25">
      <c r="B1060" s="30" t="s">
        <v>2981</v>
      </c>
      <c r="C1060" s="16" t="str">
        <f>IFERROR(VLOOKUP(B1060,'BASE INCADEA'!A:D,2,FALSE),"Non référencé")</f>
        <v>021202</v>
      </c>
      <c r="D1060" s="16" t="str">
        <f>IFERROR(VLOOKUP(C1060,'BASE INCADEA'!B:E,2,FALSE),"Non référencé")</f>
        <v>2</v>
      </c>
      <c r="E1060" s="31" t="s">
        <v>575</v>
      </c>
      <c r="F1060" s="31">
        <v>3</v>
      </c>
      <c r="G1060" s="14" t="str">
        <f>IF(F1060*1=D1060*1,"Quantité OK",IF(D1060*1&lt;F1060*1,"Ecart positif","Ecart négatif")&amp;" "&amp;IF(C1060*1=E1060*1,"","- Article déclassé"))</f>
        <v xml:space="preserve">Ecart positif </v>
      </c>
      <c r="I1060" s="18">
        <f>VLOOKUP('CODE A BARRE'!B724,'COMPTAGE 2'!B:K,8,FALSE)</f>
        <v>0</v>
      </c>
      <c r="J1060" s="9">
        <f>VLOOKUP('CODE A BARRE'!B724,'COMPTAGE 2'!B:K,9,FALSE)</f>
        <v>0</v>
      </c>
      <c r="K1060" s="18">
        <f>VLOOKUP('CODE A BARRE'!B724,'COMPTAGE 2'!B:K,10,FALSE)</f>
        <v>0</v>
      </c>
      <c r="L1060" s="10" t="e">
        <f>VLOOKUP(B1060,'COMPTAGE 3'!B:M,11,FALSE)</f>
        <v>#N/A</v>
      </c>
      <c r="M1060" s="20" t="e">
        <f>VLOOKUP(B1060,'COMPTAGE 3'!B:M,12,FALSE)</f>
        <v>#N/A</v>
      </c>
    </row>
    <row r="1061" spans="2:13" ht="20.100000000000001" customHeight="1" x14ac:dyDescent="0.25">
      <c r="B1061" s="30" t="s">
        <v>2983</v>
      </c>
      <c r="C1061" s="16" t="str">
        <f>IFERROR(VLOOKUP(B1061,'BASE INCADEA'!A:D,2,FALSE),"Non référencé")</f>
        <v>040202</v>
      </c>
      <c r="D1061" s="16" t="str">
        <f>IFERROR(VLOOKUP(C1061,'BASE INCADEA'!B:E,2,FALSE),"Non référencé")</f>
        <v>4</v>
      </c>
      <c r="E1061" s="31" t="s">
        <v>2696</v>
      </c>
      <c r="F1061" s="31">
        <v>2</v>
      </c>
      <c r="G1061" s="14" t="str">
        <f>IF(F1061*1=D1061*1,"Quantité OK",IF(D1061*1&lt;F1061*1,"Ecart positif","Ecart négatif")&amp;" "&amp;IF(C1061*1=E1061*1,"","- Article déclassé"))</f>
        <v xml:space="preserve">Ecart négatif </v>
      </c>
      <c r="I1061" s="18">
        <f>VLOOKUP('CODE A BARRE'!B1560,'COMPTAGE 2'!B:K,8,FALSE)</f>
        <v>0</v>
      </c>
      <c r="J1061" s="9">
        <f>VLOOKUP('CODE A BARRE'!B1560,'COMPTAGE 2'!B:K,9,FALSE)</f>
        <v>0</v>
      </c>
      <c r="K1061" s="18">
        <f>VLOOKUP('CODE A BARRE'!B1560,'COMPTAGE 2'!B:K,10,FALSE)</f>
        <v>0</v>
      </c>
      <c r="L1061" s="10" t="e">
        <f>VLOOKUP(B1061,'COMPTAGE 3'!B:M,11,FALSE)</f>
        <v>#N/A</v>
      </c>
      <c r="M1061" s="20" t="e">
        <f>VLOOKUP(B1061,'COMPTAGE 3'!B:M,12,FALSE)</f>
        <v>#N/A</v>
      </c>
    </row>
    <row r="1062" spans="2:13" ht="20.100000000000001" customHeight="1" x14ac:dyDescent="0.25">
      <c r="B1062" s="30" t="s">
        <v>2985</v>
      </c>
      <c r="C1062" s="16" t="str">
        <f>IFERROR(VLOOKUP(B1062,'BASE INCADEA'!A:D,2,FALSE),"Non référencé")</f>
        <v>044902</v>
      </c>
      <c r="D1062" s="16" t="str">
        <f>IFERROR(VLOOKUP(C1062,'BASE INCADEA'!B:E,2,FALSE),"Non référencé")</f>
        <v>6</v>
      </c>
      <c r="E1062" s="31" t="s">
        <v>1668</v>
      </c>
      <c r="F1062" s="31">
        <v>1</v>
      </c>
      <c r="G1062" s="14" t="str">
        <f>IF(F1062*1=D1062*1,"Quantité OK",IF(D1062*1&lt;F1062*1,"Ecart positif","Ecart négatif")&amp;" "&amp;IF(C1062*1=E1062*1,"","- Article déclassé"))</f>
        <v xml:space="preserve">Ecart négatif </v>
      </c>
      <c r="I1062" s="18">
        <f>VLOOKUP('CODE A BARRE'!B2043,'COMPTAGE 2'!B:K,8,FALSE)</f>
        <v>0</v>
      </c>
      <c r="J1062" s="9">
        <f>VLOOKUP('CODE A BARRE'!B2043,'COMPTAGE 2'!B:K,9,FALSE)</f>
        <v>0</v>
      </c>
      <c r="K1062" s="18">
        <f>VLOOKUP('CODE A BARRE'!B2043,'COMPTAGE 2'!B:K,10,FALSE)</f>
        <v>0</v>
      </c>
      <c r="L1062" s="10" t="e">
        <f>VLOOKUP(B1062,'COMPTAGE 3'!B:M,11,FALSE)</f>
        <v>#N/A</v>
      </c>
      <c r="M1062" s="20" t="e">
        <f>VLOOKUP(B1062,'COMPTAGE 3'!B:M,12,FALSE)</f>
        <v>#N/A</v>
      </c>
    </row>
    <row r="1063" spans="2:13" ht="20.100000000000001" customHeight="1" x14ac:dyDescent="0.25">
      <c r="B1063" s="30" t="s">
        <v>2987</v>
      </c>
      <c r="C1063" s="16" t="str">
        <f>IFERROR(VLOOKUP(B1063,'BASE INCADEA'!A:D,2,FALSE),"Non référencé")</f>
        <v>043906</v>
      </c>
      <c r="D1063" s="16" t="str">
        <f>IFERROR(VLOOKUP(C1063,'BASE INCADEA'!B:E,2,FALSE),"Non référencé")</f>
        <v>1</v>
      </c>
      <c r="E1063" s="31" t="s">
        <v>1284</v>
      </c>
      <c r="F1063" s="31">
        <v>1</v>
      </c>
      <c r="G1063" s="14" t="str">
        <f>IF(F1063*1=D1063*1,"Quantité OK",IF(D1063*1&lt;F1063*1,"Ecart positif","Ecart négatif")&amp;" "&amp;IF(C1063*1=E1063*1,"","- Article déclassé"))</f>
        <v>Quantité OK</v>
      </c>
      <c r="I1063" s="18">
        <f>VLOOKUP('CODE A BARRE'!B1912,'COMPTAGE 2'!B:K,8,FALSE)</f>
        <v>0</v>
      </c>
      <c r="J1063" s="9">
        <f>VLOOKUP('CODE A BARRE'!B1912,'COMPTAGE 2'!B:K,9,FALSE)</f>
        <v>0</v>
      </c>
      <c r="K1063" s="18">
        <f>VLOOKUP('CODE A BARRE'!B1912,'COMPTAGE 2'!B:K,10,FALSE)</f>
        <v>0</v>
      </c>
      <c r="L1063" s="10" t="e">
        <f>VLOOKUP(B1063,'COMPTAGE 3'!B:M,11,FALSE)</f>
        <v>#N/A</v>
      </c>
      <c r="M1063" s="20" t="e">
        <f>VLOOKUP(B1063,'COMPTAGE 3'!B:M,12,FALSE)</f>
        <v>#N/A</v>
      </c>
    </row>
    <row r="1064" spans="2:13" ht="20.100000000000001" customHeight="1" x14ac:dyDescent="0.25">
      <c r="B1064" s="30" t="s">
        <v>6157</v>
      </c>
      <c r="C1064" s="16" t="str">
        <f>IFERROR(VLOOKUP(B1064,'BASE INCADEA'!A:D,2,FALSE),"Non référencé")</f>
        <v>Non référencé</v>
      </c>
      <c r="D1064" s="16" t="str">
        <f>IFERROR(VLOOKUP(C1064,'BASE INCADEA'!B:E,2,FALSE),"Non référencé")</f>
        <v>Non référencé</v>
      </c>
      <c r="E1064" s="31" t="s">
        <v>450</v>
      </c>
      <c r="F1064" s="31">
        <v>2</v>
      </c>
      <c r="G1064" s="14" t="e">
        <f>IF(F1064*1=D1064*1,"Quantité OK",IF(D1064*1&lt;F1064*1,"Ecart positif","Ecart négatif")&amp;" "&amp;IF(C1064*1=E1064*1,"","- Article déclassé"))</f>
        <v>#VALUE!</v>
      </c>
      <c r="I1064" s="18" t="str">
        <f>VLOOKUP('CODE A BARRE'!B624,'COMPTAGE 2'!B:K,8,FALSE)</f>
        <v/>
      </c>
      <c r="J1064" s="9">
        <f>VLOOKUP('CODE A BARRE'!B624,'COMPTAGE 2'!B:K,9,FALSE)</f>
        <v>0</v>
      </c>
      <c r="K1064" s="18" t="e">
        <f>VLOOKUP('CODE A BARRE'!B624,'COMPTAGE 2'!B:K,10,FALSE)</f>
        <v>#VALUE!</v>
      </c>
      <c r="L1064" s="10" t="e">
        <f>VLOOKUP(B1064,'COMPTAGE 3'!B:M,11,FALSE)</f>
        <v>#N/A</v>
      </c>
      <c r="M1064" s="20" t="e">
        <f>VLOOKUP(B1064,'COMPTAGE 3'!B:M,12,FALSE)</f>
        <v>#N/A</v>
      </c>
    </row>
    <row r="1065" spans="2:13" ht="20.100000000000001" customHeight="1" x14ac:dyDescent="0.25">
      <c r="B1065" s="30" t="s">
        <v>2989</v>
      </c>
      <c r="C1065" s="16" t="str">
        <f>IFERROR(VLOOKUP(B1065,'BASE INCADEA'!A:D,2,FALSE),"Non référencé")</f>
        <v>034706</v>
      </c>
      <c r="D1065" s="16" t="str">
        <f>IFERROR(VLOOKUP(C1065,'BASE INCADEA'!B:E,2,FALSE),"Non référencé")</f>
        <v>1</v>
      </c>
      <c r="E1065" s="31" t="s">
        <v>365</v>
      </c>
      <c r="F1065" s="31">
        <v>2</v>
      </c>
      <c r="G1065" s="14" t="str">
        <f>IF(F1065*1=D1065*1,"Quantité OK",IF(D1065*1&lt;F1065*1,"Ecart positif","Ecart négatif")&amp;" "&amp;IF(C1065*1=E1065*1,"","- Article déclassé"))</f>
        <v xml:space="preserve">Ecart positif </v>
      </c>
      <c r="I1065" s="18">
        <f>VLOOKUP('CODE A BARRE'!B1535,'COMPTAGE 2'!B:K,8,FALSE)</f>
        <v>0</v>
      </c>
      <c r="J1065" s="9">
        <f>VLOOKUP('CODE A BARRE'!B1535,'COMPTAGE 2'!B:K,9,FALSE)</f>
        <v>0</v>
      </c>
      <c r="K1065" s="18">
        <f>VLOOKUP('CODE A BARRE'!B1535,'COMPTAGE 2'!B:K,10,FALSE)</f>
        <v>0</v>
      </c>
      <c r="L1065" s="10" t="e">
        <f>VLOOKUP(B1065,'COMPTAGE 3'!B:M,11,FALSE)</f>
        <v>#N/A</v>
      </c>
      <c r="M1065" s="20" t="e">
        <f>VLOOKUP(B1065,'COMPTAGE 3'!B:M,12,FALSE)</f>
        <v>#N/A</v>
      </c>
    </row>
    <row r="1066" spans="2:13" ht="20.100000000000001" customHeight="1" x14ac:dyDescent="0.25">
      <c r="B1066" s="30" t="s">
        <v>2990</v>
      </c>
      <c r="C1066" s="16" t="str">
        <f>IFERROR(VLOOKUP(B1066,'BASE INCADEA'!A:D,2,FALSE),"Non référencé")</f>
        <v>900304</v>
      </c>
      <c r="D1066" s="16" t="str">
        <f>IFERROR(VLOOKUP(C1066,'BASE INCADEA'!B:E,2,FALSE),"Non référencé")</f>
        <v>1</v>
      </c>
      <c r="E1066" s="31" t="s">
        <v>3056</v>
      </c>
      <c r="F1066" s="31">
        <v>1</v>
      </c>
      <c r="G1066" s="14" t="str">
        <f>IF(F1066*1=D1066*1,"Quantité OK",IF(D1066*1&lt;F1066*1,"Ecart positif","Ecart négatif")&amp;" "&amp;IF(C1066*1=E1066*1,"","- Article déclassé"))</f>
        <v>Quantité OK</v>
      </c>
      <c r="I1066" s="18">
        <f>VLOOKUP('CODE A BARRE'!B2103,'COMPTAGE 2'!B:K,8,FALSE)</f>
        <v>0</v>
      </c>
      <c r="J1066" s="9">
        <f>VLOOKUP('CODE A BARRE'!B2103,'COMPTAGE 2'!B:K,9,FALSE)</f>
        <v>0</v>
      </c>
      <c r="K1066" s="18">
        <f>VLOOKUP('CODE A BARRE'!B2103,'COMPTAGE 2'!B:K,10,FALSE)</f>
        <v>0</v>
      </c>
      <c r="L1066" s="10" t="e">
        <f>VLOOKUP(B1066,'COMPTAGE 3'!B:M,11,FALSE)</f>
        <v>#N/A</v>
      </c>
      <c r="M1066" s="20" t="e">
        <f>VLOOKUP(B1066,'COMPTAGE 3'!B:M,12,FALSE)</f>
        <v>#N/A</v>
      </c>
    </row>
    <row r="1067" spans="2:13" ht="20.100000000000001" customHeight="1" x14ac:dyDescent="0.25">
      <c r="B1067" s="30" t="s">
        <v>2990</v>
      </c>
      <c r="C1067" s="16" t="str">
        <f>IFERROR(VLOOKUP(B1067,'BASE INCADEA'!A:D,2,FALSE),"Non référencé")</f>
        <v>900304</v>
      </c>
      <c r="D1067" s="16" t="str">
        <f>IFERROR(VLOOKUP(C1067,'BASE INCADEA'!B:E,2,FALSE),"Non référencé")</f>
        <v>1</v>
      </c>
      <c r="E1067" s="31" t="s">
        <v>2634</v>
      </c>
      <c r="F1067" s="31">
        <v>1</v>
      </c>
      <c r="G1067" s="14" t="str">
        <f>IF(F1067*1=D1067*1,"Quantité OK",IF(D1067*1&lt;F1067*1,"Ecart positif","Ecart négatif")&amp;" "&amp;IF(C1067*1=E1067*1,"","- Article déclassé"))</f>
        <v>Quantité OK</v>
      </c>
      <c r="I1067" s="18">
        <f>VLOOKUP('CODE A BARRE'!B2129,'COMPTAGE 2'!B:K,8,FALSE)</f>
        <v>0</v>
      </c>
      <c r="J1067" s="9">
        <f>VLOOKUP('CODE A BARRE'!B2129,'COMPTAGE 2'!B:K,9,FALSE)</f>
        <v>0</v>
      </c>
      <c r="K1067" s="18">
        <f>VLOOKUP('CODE A BARRE'!B2129,'COMPTAGE 2'!B:K,10,FALSE)</f>
        <v>0</v>
      </c>
      <c r="L1067" s="10" t="e">
        <f>VLOOKUP(B1067,'COMPTAGE 3'!B:M,11,FALSE)</f>
        <v>#N/A</v>
      </c>
      <c r="M1067" s="20" t="e">
        <f>VLOOKUP(B1067,'COMPTAGE 3'!B:M,12,FALSE)</f>
        <v>#N/A</v>
      </c>
    </row>
    <row r="1068" spans="2:13" ht="20.100000000000001" customHeight="1" x14ac:dyDescent="0.25">
      <c r="B1068" s="30" t="s">
        <v>2990</v>
      </c>
      <c r="C1068" s="16" t="str">
        <f>IFERROR(VLOOKUP(B1068,'BASE INCADEA'!A:D,2,FALSE),"Non référencé")</f>
        <v>900304</v>
      </c>
      <c r="D1068" s="16" t="str">
        <f>IFERROR(VLOOKUP(C1068,'BASE INCADEA'!B:E,2,FALSE),"Non référencé")</f>
        <v>1</v>
      </c>
      <c r="E1068" s="31" t="s">
        <v>2708</v>
      </c>
      <c r="F1068" s="31">
        <v>2</v>
      </c>
      <c r="G1068" s="14" t="str">
        <f>IF(F1068*1=D1068*1,"Quantité OK",IF(D1068*1&lt;F1068*1,"Ecart positif","Ecart négatif")&amp;" "&amp;IF(C1068*1=E1068*1,"","- Article déclassé"))</f>
        <v>Ecart positif - Article déclassé</v>
      </c>
      <c r="I1068" s="18">
        <f>VLOOKUP('CODE A BARRE'!B2143,'COMPTAGE 2'!B:K,8,FALSE)</f>
        <v>0</v>
      </c>
      <c r="J1068" s="9">
        <f>VLOOKUP('CODE A BARRE'!B2143,'COMPTAGE 2'!B:K,9,FALSE)</f>
        <v>0</v>
      </c>
      <c r="K1068" s="18">
        <f>VLOOKUP('CODE A BARRE'!B2143,'COMPTAGE 2'!B:K,10,FALSE)</f>
        <v>0</v>
      </c>
      <c r="L1068" s="10" t="e">
        <f>VLOOKUP(B1068,'COMPTAGE 3'!B:M,11,FALSE)</f>
        <v>#N/A</v>
      </c>
      <c r="M1068" s="20" t="e">
        <f>VLOOKUP(B1068,'COMPTAGE 3'!B:M,12,FALSE)</f>
        <v>#N/A</v>
      </c>
    </row>
    <row r="1069" spans="2:13" ht="20.100000000000001" customHeight="1" x14ac:dyDescent="0.25">
      <c r="B1069" s="30" t="s">
        <v>2990</v>
      </c>
      <c r="C1069" s="16" t="str">
        <f>IFERROR(VLOOKUP(B1069,'BASE INCADEA'!A:D,2,FALSE),"Non référencé")</f>
        <v>900304</v>
      </c>
      <c r="D1069" s="16" t="str">
        <f>IFERROR(VLOOKUP(C1069,'BASE INCADEA'!B:E,2,FALSE),"Non référencé")</f>
        <v>1</v>
      </c>
      <c r="E1069" s="31" t="s">
        <v>4021</v>
      </c>
      <c r="F1069" s="31">
        <v>3</v>
      </c>
      <c r="G1069" s="14" t="str">
        <f>IF(F1069*1=D1069*1,"Quantité OK",IF(D1069*1&lt;F1069*1,"Ecart positif","Ecart négatif")&amp;" "&amp;IF(C1069*1=E1069*1,"","- Article déclassé"))</f>
        <v>Ecart positif - Article déclassé</v>
      </c>
      <c r="I1069" s="18">
        <f>VLOOKUP('CODE A BARRE'!B2147,'COMPTAGE 2'!B:K,8,FALSE)</f>
        <v>0</v>
      </c>
      <c r="J1069" s="9">
        <f>VLOOKUP('CODE A BARRE'!B2147,'COMPTAGE 2'!B:K,9,FALSE)</f>
        <v>0</v>
      </c>
      <c r="K1069" s="18">
        <f>VLOOKUP('CODE A BARRE'!B2147,'COMPTAGE 2'!B:K,10,FALSE)</f>
        <v>0</v>
      </c>
      <c r="L1069" s="10" t="e">
        <f>VLOOKUP(B1069,'COMPTAGE 3'!B:M,11,FALSE)</f>
        <v>#N/A</v>
      </c>
      <c r="M1069" s="20" t="e">
        <f>VLOOKUP(B1069,'COMPTAGE 3'!B:M,12,FALSE)</f>
        <v>#N/A</v>
      </c>
    </row>
    <row r="1070" spans="2:13" ht="20.100000000000001" customHeight="1" x14ac:dyDescent="0.25">
      <c r="B1070" s="30" t="s">
        <v>2990</v>
      </c>
      <c r="C1070" s="16" t="str">
        <f>IFERROR(VLOOKUP(B1070,'BASE INCADEA'!A:D,2,FALSE),"Non référencé")</f>
        <v>900304</v>
      </c>
      <c r="D1070" s="16" t="str">
        <f>IFERROR(VLOOKUP(C1070,'BASE INCADEA'!B:E,2,FALSE),"Non référencé")</f>
        <v>1</v>
      </c>
      <c r="E1070" s="31" t="s">
        <v>2145</v>
      </c>
      <c r="F1070" s="31">
        <v>1</v>
      </c>
      <c r="G1070" s="14" t="str">
        <f>IF(F1070*1=D1070*1,"Quantité OK",IF(D1070*1&lt;F1070*1,"Ecart positif","Ecart négatif")&amp;" "&amp;IF(C1070*1=E1070*1,"","- Article déclassé"))</f>
        <v>Quantité OK</v>
      </c>
      <c r="I1070" s="18">
        <f>VLOOKUP('CODE A BARRE'!B2179,'COMPTAGE 2'!B:K,8,FALSE)</f>
        <v>0</v>
      </c>
      <c r="J1070" s="9">
        <f>VLOOKUP('CODE A BARRE'!B2179,'COMPTAGE 2'!B:K,9,FALSE)</f>
        <v>0</v>
      </c>
      <c r="K1070" s="18">
        <f>VLOOKUP('CODE A BARRE'!B2179,'COMPTAGE 2'!B:K,10,FALSE)</f>
        <v>0</v>
      </c>
      <c r="L1070" s="10" t="e">
        <f>VLOOKUP(B1070,'COMPTAGE 3'!B:M,11,FALSE)</f>
        <v>#N/A</v>
      </c>
      <c r="M1070" s="20" t="e">
        <f>VLOOKUP(B1070,'COMPTAGE 3'!B:M,12,FALSE)</f>
        <v>#N/A</v>
      </c>
    </row>
    <row r="1071" spans="2:13" ht="20.100000000000001" customHeight="1" x14ac:dyDescent="0.25">
      <c r="B1071" s="30" t="s">
        <v>2992</v>
      </c>
      <c r="C1071" s="16" t="str">
        <f>IFERROR(VLOOKUP(B1071,'BASE INCADEA'!A:D,2,FALSE),"Non référencé")</f>
        <v>901401</v>
      </c>
      <c r="D1071" s="16" t="str">
        <f>IFERROR(VLOOKUP(C1071,'BASE INCADEA'!B:E,2,FALSE),"Non référencé")</f>
        <v>1</v>
      </c>
      <c r="E1071" s="31" t="s">
        <v>2131</v>
      </c>
      <c r="F1071" s="31">
        <v>14</v>
      </c>
      <c r="G1071" s="14" t="str">
        <f>IF(F1071*1=D1071*1,"Quantité OK",IF(D1071*1&lt;F1071*1,"Ecart positif","Ecart négatif")&amp;" "&amp;IF(C1071*1=E1071*1,"","- Article déclassé"))</f>
        <v xml:space="preserve">Ecart positif </v>
      </c>
      <c r="I1071" s="18">
        <f>VLOOKUP('CODE A BARRE'!B2410,'COMPTAGE 2'!B:K,8,FALSE)</f>
        <v>0</v>
      </c>
      <c r="J1071" s="9">
        <f>VLOOKUP('CODE A BARRE'!B2410,'COMPTAGE 2'!B:K,9,FALSE)</f>
        <v>0</v>
      </c>
      <c r="K1071" s="18">
        <f>VLOOKUP('CODE A BARRE'!B2410,'COMPTAGE 2'!B:K,10,FALSE)</f>
        <v>0</v>
      </c>
      <c r="L1071" s="10" t="e">
        <f>VLOOKUP(B1071,'COMPTAGE 3'!B:M,11,FALSE)</f>
        <v>#N/A</v>
      </c>
      <c r="M1071" s="20" t="e">
        <f>VLOOKUP(B1071,'COMPTAGE 3'!B:M,12,FALSE)</f>
        <v>#N/A</v>
      </c>
    </row>
    <row r="1072" spans="2:13" ht="20.100000000000001" customHeight="1" x14ac:dyDescent="0.25">
      <c r="B1072" s="30" t="s">
        <v>2994</v>
      </c>
      <c r="C1072" s="16" t="str">
        <f>IFERROR(VLOOKUP(B1072,'BASE INCADEA'!A:D,2,FALSE),"Non référencé")</f>
        <v>901404</v>
      </c>
      <c r="D1072" s="16" t="str">
        <f>IFERROR(VLOOKUP(C1072,'BASE INCADEA'!B:E,2,FALSE),"Non référencé")</f>
        <v>13</v>
      </c>
      <c r="E1072" s="31" t="s">
        <v>2634</v>
      </c>
      <c r="F1072" s="31">
        <v>13</v>
      </c>
      <c r="G1072" s="14" t="str">
        <f>IF(F1072*1=D1072*1,"Quantité OK",IF(D1072*1&lt;F1072*1,"Ecart positif","Ecart négatif")&amp;" "&amp;IF(C1072*1=E1072*1,"","- Article déclassé"))</f>
        <v>Quantité OK</v>
      </c>
      <c r="I1072" s="18">
        <f>VLOOKUP('CODE A BARRE'!B2128,'COMPTAGE 2'!B:K,8,FALSE)</f>
        <v>0</v>
      </c>
      <c r="J1072" s="9">
        <f>VLOOKUP('CODE A BARRE'!B2128,'COMPTAGE 2'!B:K,9,FALSE)</f>
        <v>0</v>
      </c>
      <c r="K1072" s="18">
        <f>VLOOKUP('CODE A BARRE'!B2128,'COMPTAGE 2'!B:K,10,FALSE)</f>
        <v>0</v>
      </c>
      <c r="L1072" s="10" t="e">
        <f>VLOOKUP(B1072,'COMPTAGE 3'!B:M,11,FALSE)</f>
        <v>#N/A</v>
      </c>
      <c r="M1072" s="20" t="e">
        <f>VLOOKUP(B1072,'COMPTAGE 3'!B:M,12,FALSE)</f>
        <v>#N/A</v>
      </c>
    </row>
    <row r="1073" spans="2:13" ht="20.100000000000001" customHeight="1" x14ac:dyDescent="0.25">
      <c r="B1073" s="30" t="s">
        <v>2996</v>
      </c>
      <c r="C1073" s="16" t="str">
        <f>IFERROR(VLOOKUP(B1073,'BASE INCADEA'!A:D,2,FALSE),"Non référencé")</f>
        <v>901201</v>
      </c>
      <c r="D1073" s="16" t="str">
        <f>IFERROR(VLOOKUP(C1073,'BASE INCADEA'!B:E,2,FALSE),"Non référencé")</f>
        <v>1</v>
      </c>
      <c r="E1073" s="31" t="s">
        <v>2120</v>
      </c>
      <c r="F1073" s="31">
        <v>17</v>
      </c>
      <c r="G1073" s="14" t="str">
        <f>IF(F1073*1=D1073*1,"Quantité OK",IF(D1073*1&lt;F1073*1,"Ecart positif","Ecart négatif")&amp;" "&amp;IF(C1073*1=E1073*1,"","- Article déclassé"))</f>
        <v xml:space="preserve">Ecart positif </v>
      </c>
      <c r="I1073" s="18">
        <f>VLOOKUP('CODE A BARRE'!B2354,'COMPTAGE 2'!B:K,8,FALSE)</f>
        <v>0</v>
      </c>
      <c r="J1073" s="9">
        <f>VLOOKUP('CODE A BARRE'!B2354,'COMPTAGE 2'!B:K,9,FALSE)</f>
        <v>0</v>
      </c>
      <c r="K1073" s="18">
        <f>VLOOKUP('CODE A BARRE'!B2354,'COMPTAGE 2'!B:K,10,FALSE)</f>
        <v>0</v>
      </c>
      <c r="L1073" s="10" t="e">
        <f>VLOOKUP(B1073,'COMPTAGE 3'!B:M,11,FALSE)</f>
        <v>#N/A</v>
      </c>
      <c r="M1073" s="20" t="e">
        <f>VLOOKUP(B1073,'COMPTAGE 3'!B:M,12,FALSE)</f>
        <v>#N/A</v>
      </c>
    </row>
    <row r="1074" spans="2:13" ht="20.100000000000001" customHeight="1" x14ac:dyDescent="0.25">
      <c r="B1074" s="30" t="s">
        <v>2997</v>
      </c>
      <c r="C1074" s="16" t="str">
        <f>IFERROR(VLOOKUP(B1074,'BASE INCADEA'!A:D,2,FALSE),"Non référencé")</f>
        <v>023705</v>
      </c>
      <c r="D1074" s="16" t="str">
        <f>IFERROR(VLOOKUP(C1074,'BASE INCADEA'!B:E,2,FALSE),"Non référencé")</f>
        <v>1</v>
      </c>
      <c r="E1074" s="31" t="s">
        <v>2333</v>
      </c>
      <c r="F1074" s="31">
        <v>11</v>
      </c>
      <c r="G1074" s="14" t="str">
        <f>IF(F1074*1=D1074*1,"Quantité OK",IF(D1074*1&lt;F1074*1,"Ecart positif","Ecart négatif")&amp;" "&amp;IF(C1074*1=E1074*1,"","- Article déclassé"))</f>
        <v xml:space="preserve">Ecart positif </v>
      </c>
      <c r="I1074" s="18">
        <f>VLOOKUP('CODE A BARRE'!B797,'COMPTAGE 2'!B:K,8,FALSE)</f>
        <v>0</v>
      </c>
      <c r="J1074" s="9">
        <f>VLOOKUP('CODE A BARRE'!B797,'COMPTAGE 2'!B:K,9,FALSE)</f>
        <v>0</v>
      </c>
      <c r="K1074" s="18">
        <f>VLOOKUP('CODE A BARRE'!B797,'COMPTAGE 2'!B:K,10,FALSE)</f>
        <v>0</v>
      </c>
      <c r="L1074" s="10" t="e">
        <f>VLOOKUP(B1074,'COMPTAGE 3'!B:M,11,FALSE)</f>
        <v>#N/A</v>
      </c>
      <c r="M1074" s="20" t="e">
        <f>VLOOKUP(B1074,'COMPTAGE 3'!B:M,12,FALSE)</f>
        <v>#N/A</v>
      </c>
    </row>
    <row r="1075" spans="2:13" ht="20.100000000000001" customHeight="1" x14ac:dyDescent="0.25">
      <c r="B1075" s="30" t="s">
        <v>2999</v>
      </c>
      <c r="C1075" s="16" t="str">
        <f>IFERROR(VLOOKUP(B1075,'BASE INCADEA'!A:D,2,FALSE),"Non référencé")</f>
        <v>020407</v>
      </c>
      <c r="D1075" s="16" t="str">
        <f>IFERROR(VLOOKUP(C1075,'BASE INCADEA'!B:E,2,FALSE),"Non référencé")</f>
        <v>3</v>
      </c>
      <c r="E1075" s="31" t="s">
        <v>2887</v>
      </c>
      <c r="F1075" s="31">
        <v>3</v>
      </c>
      <c r="G1075" s="14" t="str">
        <f>IF(F1075*1=D1075*1,"Quantité OK",IF(D1075*1&lt;F1075*1,"Ecart positif","Ecart négatif")&amp;" "&amp;IF(C1075*1=E1075*1,"","- Article déclassé"))</f>
        <v>Quantité OK</v>
      </c>
      <c r="I1075" s="18">
        <f>VLOOKUP('CODE A BARRE'!B1516,'COMPTAGE 2'!B:K,8,FALSE)</f>
        <v>0</v>
      </c>
      <c r="J1075" s="9">
        <f>VLOOKUP('CODE A BARRE'!B1516,'COMPTAGE 2'!B:K,9,FALSE)</f>
        <v>0</v>
      </c>
      <c r="K1075" s="18">
        <f>VLOOKUP('CODE A BARRE'!B1516,'COMPTAGE 2'!B:K,10,FALSE)</f>
        <v>0</v>
      </c>
      <c r="L1075" s="10" t="e">
        <f>VLOOKUP(B1075,'COMPTAGE 3'!B:M,11,FALSE)</f>
        <v>#N/A</v>
      </c>
      <c r="M1075" s="20" t="e">
        <f>VLOOKUP(B1075,'COMPTAGE 3'!B:M,12,FALSE)</f>
        <v>#N/A</v>
      </c>
    </row>
    <row r="1076" spans="2:13" ht="20.100000000000001" customHeight="1" x14ac:dyDescent="0.25">
      <c r="B1076" s="30" t="s">
        <v>2999</v>
      </c>
      <c r="C1076" s="16" t="str">
        <f>IFERROR(VLOOKUP(B1076,'BASE INCADEA'!A:D,2,FALSE),"Non référencé")</f>
        <v>020407</v>
      </c>
      <c r="D1076" s="16" t="str">
        <f>IFERROR(VLOOKUP(C1076,'BASE INCADEA'!B:E,2,FALSE),"Non référencé")</f>
        <v>3</v>
      </c>
      <c r="E1076" s="31" t="s">
        <v>952</v>
      </c>
      <c r="F1076" s="31">
        <v>4</v>
      </c>
      <c r="G1076" s="14" t="str">
        <f>IF(F1076*1=D1076*1,"Quantité OK",IF(D1076*1&lt;F1076*1,"Ecart positif","Ecart négatif")&amp;" "&amp;IF(C1076*1=E1076*1,"","- Article déclassé"))</f>
        <v xml:space="preserve">Ecart positif </v>
      </c>
      <c r="I1076" s="18" t="str">
        <f>VLOOKUP('CODE A BARRE'!B646,'COMPTAGE 2'!B:K,8,FALSE)</f>
        <v/>
      </c>
      <c r="J1076" s="9">
        <f>VLOOKUP('CODE A BARRE'!B646,'COMPTAGE 2'!B:K,9,FALSE)</f>
        <v>0</v>
      </c>
      <c r="K1076" s="18" t="e">
        <f>VLOOKUP('CODE A BARRE'!B646,'COMPTAGE 2'!B:K,10,FALSE)</f>
        <v>#VALUE!</v>
      </c>
      <c r="L1076" s="10" t="e">
        <f>VLOOKUP(B1076,'COMPTAGE 3'!B:M,11,FALSE)</f>
        <v>#N/A</v>
      </c>
      <c r="M1076" s="20" t="e">
        <f>VLOOKUP(B1076,'COMPTAGE 3'!B:M,12,FALSE)</f>
        <v>#N/A</v>
      </c>
    </row>
    <row r="1077" spans="2:13" ht="20.100000000000001" customHeight="1" x14ac:dyDescent="0.25">
      <c r="B1077" s="30" t="s">
        <v>3000</v>
      </c>
      <c r="C1077" s="16" t="str">
        <f>IFERROR(VLOOKUP(B1077,'BASE INCADEA'!A:D,2,FALSE),"Non référencé")</f>
        <v>031201</v>
      </c>
      <c r="D1077" s="16" t="str">
        <f>IFERROR(VLOOKUP(C1077,'BASE INCADEA'!B:E,2,FALSE),"Non référencé")</f>
        <v>1</v>
      </c>
      <c r="E1077" s="31" t="s">
        <v>2955</v>
      </c>
      <c r="F1077" s="31">
        <v>13</v>
      </c>
      <c r="G1077" s="14" t="str">
        <f>IF(F1077*1=D1077*1,"Quantité OK",IF(D1077*1&lt;F1077*1,"Ecart positif","Ecart négatif")&amp;" "&amp;IF(C1077*1=E1077*1,"","- Article déclassé"))</f>
        <v xml:space="preserve">Ecart positif </v>
      </c>
      <c r="I1077" s="18">
        <f>VLOOKUP('CODE A BARRE'!B1309,'COMPTAGE 2'!B:K,8,FALSE)</f>
        <v>0</v>
      </c>
      <c r="J1077" s="9">
        <f>VLOOKUP('CODE A BARRE'!B1309,'COMPTAGE 2'!B:K,9,FALSE)</f>
        <v>0</v>
      </c>
      <c r="K1077" s="18">
        <f>VLOOKUP('CODE A BARRE'!B1309,'COMPTAGE 2'!B:K,10,FALSE)</f>
        <v>0</v>
      </c>
      <c r="L1077" s="10" t="e">
        <f>VLOOKUP(B1077,'COMPTAGE 3'!B:M,11,FALSE)</f>
        <v>#N/A</v>
      </c>
      <c r="M1077" s="20" t="e">
        <f>VLOOKUP(B1077,'COMPTAGE 3'!B:M,12,FALSE)</f>
        <v>#N/A</v>
      </c>
    </row>
    <row r="1078" spans="2:13" ht="20.100000000000001" customHeight="1" x14ac:dyDescent="0.25">
      <c r="B1078" s="30" t="s">
        <v>3002</v>
      </c>
      <c r="C1078" s="16" t="str">
        <f>IFERROR(VLOOKUP(B1078,'BASE INCADEA'!A:D,2,FALSE),"Non référencé")</f>
        <v>030804</v>
      </c>
      <c r="D1078" s="16" t="str">
        <f>IFERROR(VLOOKUP(C1078,'BASE INCADEA'!B:E,2,FALSE),"Non référencé")</f>
        <v>2</v>
      </c>
      <c r="E1078" s="31" t="s">
        <v>1313</v>
      </c>
      <c r="F1078" s="31">
        <v>11</v>
      </c>
      <c r="G1078" s="14" t="str">
        <f>IF(F1078*1=D1078*1,"Quantité OK",IF(D1078*1&lt;F1078*1,"Ecart positif","Ecart négatif")&amp;" "&amp;IF(C1078*1=E1078*1,"","- Article déclassé"))</f>
        <v xml:space="preserve">Ecart positif </v>
      </c>
      <c r="I1078" s="18">
        <f>VLOOKUP('CODE A BARRE'!B1252,'COMPTAGE 2'!B:K,8,FALSE)</f>
        <v>0</v>
      </c>
      <c r="J1078" s="9">
        <f>VLOOKUP('CODE A BARRE'!B1252,'COMPTAGE 2'!B:K,9,FALSE)</f>
        <v>0</v>
      </c>
      <c r="K1078" s="18">
        <f>VLOOKUP('CODE A BARRE'!B1252,'COMPTAGE 2'!B:K,10,FALSE)</f>
        <v>0</v>
      </c>
      <c r="L1078" s="10" t="e">
        <f>VLOOKUP(B1078,'COMPTAGE 3'!B:M,11,FALSE)</f>
        <v>#N/A</v>
      </c>
      <c r="M1078" s="20" t="e">
        <f>VLOOKUP(B1078,'COMPTAGE 3'!B:M,12,FALSE)</f>
        <v>#N/A</v>
      </c>
    </row>
    <row r="1079" spans="2:13" ht="20.100000000000001" customHeight="1" x14ac:dyDescent="0.25">
      <c r="B1079" s="30" t="s">
        <v>3007</v>
      </c>
      <c r="C1079" s="16" t="str">
        <f>IFERROR(VLOOKUP(B1079,'BASE INCADEA'!A:D,2,FALSE),"Non référencé")</f>
        <v>031202</v>
      </c>
      <c r="D1079" s="16" t="str">
        <f>IFERROR(VLOOKUP(C1079,'BASE INCADEA'!B:E,2,FALSE),"Non référencé")</f>
        <v>19</v>
      </c>
      <c r="E1079" s="31" t="s">
        <v>286</v>
      </c>
      <c r="F1079" s="31">
        <v>5</v>
      </c>
      <c r="G1079" s="14" t="str">
        <f>IF(F1079*1=D1079*1,"Quantité OK",IF(D1079*1&lt;F1079*1,"Ecart positif","Ecart négatif")&amp;" "&amp;IF(C1079*1=E1079*1,"","- Article déclassé"))</f>
        <v xml:space="preserve">Ecart négatif </v>
      </c>
      <c r="I1079" s="18">
        <f>VLOOKUP('CODE A BARRE'!B1313,'COMPTAGE 2'!B:K,8,FALSE)</f>
        <v>0</v>
      </c>
      <c r="J1079" s="9">
        <f>VLOOKUP('CODE A BARRE'!B1313,'COMPTAGE 2'!B:K,9,FALSE)</f>
        <v>0</v>
      </c>
      <c r="K1079" s="18">
        <f>VLOOKUP('CODE A BARRE'!B1313,'COMPTAGE 2'!B:K,10,FALSE)</f>
        <v>0</v>
      </c>
      <c r="L1079" s="10" t="e">
        <f>VLOOKUP(B1079,'COMPTAGE 3'!B:M,11,FALSE)</f>
        <v>#N/A</v>
      </c>
      <c r="M1079" s="20" t="e">
        <f>VLOOKUP(B1079,'COMPTAGE 3'!B:M,12,FALSE)</f>
        <v>#N/A</v>
      </c>
    </row>
    <row r="1080" spans="2:13" ht="20.100000000000001" customHeight="1" x14ac:dyDescent="0.25">
      <c r="B1080" s="30" t="s">
        <v>3009</v>
      </c>
      <c r="C1080" s="16" t="str">
        <f>IFERROR(VLOOKUP(B1080,'BASE INCADEA'!A:D,2,FALSE),"Non référencé")</f>
        <v>030202</v>
      </c>
      <c r="D1080" s="16" t="str">
        <f>IFERROR(VLOOKUP(C1080,'BASE INCADEA'!B:E,2,FALSE),"Non référencé")</f>
        <v>2</v>
      </c>
      <c r="E1080" s="31" t="s">
        <v>1774</v>
      </c>
      <c r="F1080" s="31">
        <v>3</v>
      </c>
      <c r="G1080" s="14" t="str">
        <f>IF(F1080*1=D1080*1,"Quantité OK",IF(D1080*1&lt;F1080*1,"Ecart positif","Ecart négatif")&amp;" "&amp;IF(C1080*1=E1080*1,"","- Article déclassé"))</f>
        <v xml:space="preserve">Ecart positif </v>
      </c>
      <c r="I1080" s="18">
        <f>VLOOKUP('CODE A BARRE'!B1108,'COMPTAGE 2'!B:K,8,FALSE)</f>
        <v>0</v>
      </c>
      <c r="J1080" s="9">
        <f>VLOOKUP('CODE A BARRE'!B1108,'COMPTAGE 2'!B:K,9,FALSE)</f>
        <v>0</v>
      </c>
      <c r="K1080" s="18">
        <f>VLOOKUP('CODE A BARRE'!B1108,'COMPTAGE 2'!B:K,10,FALSE)</f>
        <v>0</v>
      </c>
      <c r="L1080" s="10" t="e">
        <f>VLOOKUP(B1080,'COMPTAGE 3'!B:M,11,FALSE)</f>
        <v>#N/A</v>
      </c>
      <c r="M1080" s="20" t="e">
        <f>VLOOKUP(B1080,'COMPTAGE 3'!B:M,12,FALSE)</f>
        <v>#N/A</v>
      </c>
    </row>
    <row r="1081" spans="2:13" ht="20.100000000000001" customHeight="1" x14ac:dyDescent="0.25">
      <c r="B1081" s="30" t="s">
        <v>3011</v>
      </c>
      <c r="C1081" s="16" t="str">
        <f>IFERROR(VLOOKUP(B1081,'BASE INCADEA'!A:D,2,FALSE),"Non référencé")</f>
        <v>041005</v>
      </c>
      <c r="D1081" s="16" t="str">
        <f>IFERROR(VLOOKUP(C1081,'BASE INCADEA'!B:E,2,FALSE),"Non référencé")</f>
        <v>17</v>
      </c>
      <c r="E1081" s="31" t="s">
        <v>2533</v>
      </c>
      <c r="F1081" s="31">
        <v>1</v>
      </c>
      <c r="G1081" s="14" t="str">
        <f>IF(F1081*1=D1081*1,"Quantité OK",IF(D1081*1&lt;F1081*1,"Ecart positif","Ecart négatif")&amp;" "&amp;IF(C1081*1=E1081*1,"","- Article déclassé"))</f>
        <v xml:space="preserve">Ecart négatif </v>
      </c>
      <c r="I1081" s="18">
        <f>VLOOKUP('CODE A BARRE'!B1761,'COMPTAGE 2'!B:K,8,FALSE)</f>
        <v>0</v>
      </c>
      <c r="J1081" s="9">
        <f>VLOOKUP('CODE A BARRE'!B1761,'COMPTAGE 2'!B:K,9,FALSE)</f>
        <v>0</v>
      </c>
      <c r="K1081" s="18">
        <f>VLOOKUP('CODE A BARRE'!B1761,'COMPTAGE 2'!B:K,10,FALSE)</f>
        <v>0</v>
      </c>
      <c r="L1081" s="10" t="e">
        <f>VLOOKUP(B1081,'COMPTAGE 3'!B:M,11,FALSE)</f>
        <v>#N/A</v>
      </c>
      <c r="M1081" s="20" t="e">
        <f>VLOOKUP(B1081,'COMPTAGE 3'!B:M,12,FALSE)</f>
        <v>#N/A</v>
      </c>
    </row>
    <row r="1082" spans="2:13" ht="20.100000000000001" customHeight="1" x14ac:dyDescent="0.25">
      <c r="B1082" s="30" t="s">
        <v>3013</v>
      </c>
      <c r="C1082" s="16" t="str">
        <f>IFERROR(VLOOKUP(B1082,'BASE INCADEA'!A:D,2,FALSE),"Non référencé")</f>
        <v>030204</v>
      </c>
      <c r="D1082" s="16" t="str">
        <f>IFERROR(VLOOKUP(C1082,'BASE INCADEA'!B:E,2,FALSE),"Non référencé")</f>
        <v>1</v>
      </c>
      <c r="E1082" s="31" t="s">
        <v>1194</v>
      </c>
      <c r="F1082" s="31">
        <v>3</v>
      </c>
      <c r="G1082" s="14" t="str">
        <f>IF(F1082*1=D1082*1,"Quantité OK",IF(D1082*1&lt;F1082*1,"Ecart positif","Ecart négatif")&amp;" "&amp;IF(C1082*1=E1082*1,"","- Article déclassé"))</f>
        <v xml:space="preserve">Ecart positif </v>
      </c>
      <c r="I1082" s="18">
        <f>VLOOKUP('CODE A BARRE'!B1122,'COMPTAGE 2'!B:K,8,FALSE)</f>
        <v>0</v>
      </c>
      <c r="J1082" s="9">
        <f>VLOOKUP('CODE A BARRE'!B1122,'COMPTAGE 2'!B:K,9,FALSE)</f>
        <v>0</v>
      </c>
      <c r="K1082" s="18">
        <f>VLOOKUP('CODE A BARRE'!B1122,'COMPTAGE 2'!B:K,10,FALSE)</f>
        <v>0</v>
      </c>
      <c r="L1082" s="10" t="e">
        <f>VLOOKUP(B1082,'COMPTAGE 3'!B:M,11,FALSE)</f>
        <v>#N/A</v>
      </c>
      <c r="M1082" s="20" t="e">
        <f>VLOOKUP(B1082,'COMPTAGE 3'!B:M,12,FALSE)</f>
        <v>#N/A</v>
      </c>
    </row>
    <row r="1083" spans="2:13" ht="20.100000000000001" customHeight="1" x14ac:dyDescent="0.25">
      <c r="B1083" s="30" t="s">
        <v>279</v>
      </c>
      <c r="C1083" s="16" t="str">
        <f>IFERROR(VLOOKUP(B1083,'BASE INCADEA'!A:D,2,FALSE),"Non référencé")</f>
        <v>034502</v>
      </c>
      <c r="D1083" s="16" t="str">
        <f>IFERROR(VLOOKUP(C1083,'BASE INCADEA'!B:E,2,FALSE),"Non référencé")</f>
        <v>1</v>
      </c>
      <c r="E1083" s="31" t="s">
        <v>2139</v>
      </c>
      <c r="F1083" s="31">
        <v>1</v>
      </c>
      <c r="G1083" s="14" t="str">
        <f>IF(F1083*1=D1083*1,"Quantité OK",IF(D1083*1&lt;F1083*1,"Ecart positif","Ecart négatif")&amp;" "&amp;IF(C1083*1=E1083*1,"","- Article déclassé"))</f>
        <v>Quantité OK</v>
      </c>
      <c r="I1083" s="18">
        <f>VLOOKUP('CODE A BARRE'!B1490,'COMPTAGE 2'!B:K,8,FALSE)</f>
        <v>0</v>
      </c>
      <c r="J1083" s="9">
        <f>VLOOKUP('CODE A BARRE'!B1490,'COMPTAGE 2'!B:K,9,FALSE)</f>
        <v>0</v>
      </c>
      <c r="K1083" s="18">
        <f>VLOOKUP('CODE A BARRE'!B1490,'COMPTAGE 2'!B:K,10,FALSE)</f>
        <v>0</v>
      </c>
      <c r="L1083" s="10" t="e">
        <f>VLOOKUP(B1083,'COMPTAGE 3'!B:M,11,FALSE)</f>
        <v>#N/A</v>
      </c>
      <c r="M1083" s="20" t="e">
        <f>VLOOKUP(B1083,'COMPTAGE 3'!B:M,12,FALSE)</f>
        <v>#N/A</v>
      </c>
    </row>
    <row r="1084" spans="2:13" ht="20.100000000000001" customHeight="1" x14ac:dyDescent="0.25">
      <c r="B1084" s="30" t="s">
        <v>50</v>
      </c>
      <c r="C1084" s="16" t="str">
        <f>IFERROR(VLOOKUP(B1084,'BASE INCADEA'!A:D,2,FALSE),"Non référencé")</f>
        <v>016602</v>
      </c>
      <c r="D1084" s="16" t="str">
        <f>IFERROR(VLOOKUP(C1084,'BASE INCADEA'!B:E,2,FALSE),"Non référencé")</f>
        <v>3</v>
      </c>
      <c r="E1084" s="31" t="s">
        <v>51</v>
      </c>
      <c r="F1084" s="31">
        <v>4</v>
      </c>
      <c r="G1084" s="14" t="str">
        <f>IF(F1084*1=D1084*1,"Quantité OK",IF(D1084*1&lt;F1084*1,"Ecart positif","Ecart négatif")&amp;" "&amp;IF(C1084*1=E1084*1,"","- Article déclassé"))</f>
        <v xml:space="preserve">Ecart positif </v>
      </c>
      <c r="I1084" s="18" t="str">
        <f>VLOOKUP('CODE A BARRE'!B549,'COMPTAGE 2'!B:K,8,FALSE)</f>
        <v/>
      </c>
      <c r="J1084" s="9">
        <f>VLOOKUP('CODE A BARRE'!B549,'COMPTAGE 2'!B:K,9,FALSE)</f>
        <v>0</v>
      </c>
      <c r="K1084" s="18" t="e">
        <f>VLOOKUP('CODE A BARRE'!B549,'COMPTAGE 2'!B:K,10,FALSE)</f>
        <v>#VALUE!</v>
      </c>
      <c r="L1084" s="10" t="e">
        <f>VLOOKUP(B1084,'COMPTAGE 3'!B:M,11,FALSE)</f>
        <v>#N/A</v>
      </c>
      <c r="M1084" s="20" t="e">
        <f>VLOOKUP(B1084,'COMPTAGE 3'!B:M,12,FALSE)</f>
        <v>#N/A</v>
      </c>
    </row>
    <row r="1085" spans="2:13" ht="20.100000000000001" customHeight="1" x14ac:dyDescent="0.25">
      <c r="B1085" s="30" t="s">
        <v>282</v>
      </c>
      <c r="C1085" s="16" t="str">
        <f>IFERROR(VLOOKUP(B1085,'BASE INCADEA'!A:D,2,FALSE),"Non référencé")</f>
        <v>020207</v>
      </c>
      <c r="D1085" s="16" t="str">
        <f>IFERROR(VLOOKUP(C1085,'BASE INCADEA'!B:E,2,FALSE),"Non référencé")</f>
        <v>2</v>
      </c>
      <c r="E1085" s="31" t="s">
        <v>280</v>
      </c>
      <c r="F1085" s="31">
        <v>14</v>
      </c>
      <c r="G1085" s="14" t="str">
        <f>IF(F1085*1=D1085*1,"Quantité OK",IF(D1085*1&lt;F1085*1,"Ecart positif","Ecart négatif")&amp;" "&amp;IF(C1085*1=E1085*1,"","- Article déclassé"))</f>
        <v>Ecart positif - Article déclassé</v>
      </c>
      <c r="I1085" s="18">
        <f>VLOOKUP('CODE A BARRE'!B1489,'COMPTAGE 2'!B:K,8,FALSE)</f>
        <v>0</v>
      </c>
      <c r="J1085" s="9">
        <f>VLOOKUP('CODE A BARRE'!B1489,'COMPTAGE 2'!B:K,9,FALSE)</f>
        <v>0</v>
      </c>
      <c r="K1085" s="18">
        <f>VLOOKUP('CODE A BARRE'!B1489,'COMPTAGE 2'!B:K,10,FALSE)</f>
        <v>0</v>
      </c>
      <c r="L1085" s="10" t="e">
        <f>VLOOKUP(B1085,'COMPTAGE 3'!B:M,11,FALSE)</f>
        <v>#N/A</v>
      </c>
      <c r="M1085" s="20" t="e">
        <f>VLOOKUP(B1085,'COMPTAGE 3'!B:M,12,FALSE)</f>
        <v>#N/A</v>
      </c>
    </row>
    <row r="1086" spans="2:13" ht="20.100000000000001" customHeight="1" x14ac:dyDescent="0.25">
      <c r="B1086" s="30" t="s">
        <v>3024</v>
      </c>
      <c r="C1086" s="16" t="str">
        <f>IFERROR(VLOOKUP(B1086,'BASE INCADEA'!A:D,2,FALSE),"Non référencé")</f>
        <v>016601</v>
      </c>
      <c r="D1086" s="16" t="str">
        <f>IFERROR(VLOOKUP(C1086,'BASE INCADEA'!B:E,2,FALSE),"Non référencé")</f>
        <v>1</v>
      </c>
      <c r="E1086" s="31" t="s">
        <v>562</v>
      </c>
      <c r="F1086" s="31">
        <v>23</v>
      </c>
      <c r="G1086" s="14" t="str">
        <f>IF(F1086*1=D1086*1,"Quantité OK",IF(D1086*1&lt;F1086*1,"Ecart positif","Ecart négatif")&amp;" "&amp;IF(C1086*1=E1086*1,"","- Article déclassé"))</f>
        <v>Ecart positif - Article déclassé</v>
      </c>
      <c r="I1086" s="18" t="str">
        <f>VLOOKUP('CODE A BARRE'!B558,'COMPTAGE 2'!B:K,8,FALSE)</f>
        <v/>
      </c>
      <c r="J1086" s="9">
        <f>VLOOKUP('CODE A BARRE'!B558,'COMPTAGE 2'!B:K,9,FALSE)</f>
        <v>0</v>
      </c>
      <c r="K1086" s="18" t="e">
        <f>VLOOKUP('CODE A BARRE'!B558,'COMPTAGE 2'!B:K,10,FALSE)</f>
        <v>#VALUE!</v>
      </c>
      <c r="L1086" s="10" t="e">
        <f>VLOOKUP(B1086,'COMPTAGE 3'!B:M,11,FALSE)</f>
        <v>#N/A</v>
      </c>
      <c r="M1086" s="20" t="e">
        <f>VLOOKUP(B1086,'COMPTAGE 3'!B:M,12,FALSE)</f>
        <v>#N/A</v>
      </c>
    </row>
    <row r="1087" spans="2:13" ht="20.100000000000001" customHeight="1" x14ac:dyDescent="0.25">
      <c r="B1087" s="30" t="s">
        <v>3024</v>
      </c>
      <c r="C1087" s="16" t="str">
        <f>IFERROR(VLOOKUP(B1087,'BASE INCADEA'!A:D,2,FALSE),"Non référencé")</f>
        <v>016601</v>
      </c>
      <c r="D1087" s="16" t="str">
        <f>IFERROR(VLOOKUP(C1087,'BASE INCADEA'!B:E,2,FALSE),"Non référencé")</f>
        <v>1</v>
      </c>
      <c r="E1087" s="31" t="s">
        <v>864</v>
      </c>
      <c r="F1087" s="31">
        <v>73</v>
      </c>
      <c r="G1087" s="14" t="str">
        <f>IF(F1087*1=D1087*1,"Quantité OK",IF(D1087*1&lt;F1087*1,"Ecart positif","Ecart négatif")&amp;" "&amp;IF(C1087*1=E1087*1,"","- Article déclassé"))</f>
        <v xml:space="preserve">Ecart positif </v>
      </c>
      <c r="I1087" s="18" t="str">
        <f>VLOOKUP('CODE A BARRE'!B546,'COMPTAGE 2'!B:K,8,FALSE)</f>
        <v/>
      </c>
      <c r="J1087" s="9">
        <f>VLOOKUP('CODE A BARRE'!B546,'COMPTAGE 2'!B:K,9,FALSE)</f>
        <v>0</v>
      </c>
      <c r="K1087" s="18" t="e">
        <f>VLOOKUP('CODE A BARRE'!B546,'COMPTAGE 2'!B:K,10,FALSE)</f>
        <v>#VALUE!</v>
      </c>
      <c r="L1087" s="10" t="e">
        <f>VLOOKUP(B1087,'COMPTAGE 3'!B:M,11,FALSE)</f>
        <v>#N/A</v>
      </c>
      <c r="M1087" s="20" t="e">
        <f>VLOOKUP(B1087,'COMPTAGE 3'!B:M,12,FALSE)</f>
        <v>#N/A</v>
      </c>
    </row>
    <row r="1088" spans="2:13" ht="20.100000000000001" customHeight="1" x14ac:dyDescent="0.25">
      <c r="B1088" s="30" t="s">
        <v>3026</v>
      </c>
      <c r="C1088" s="16" t="str">
        <f>IFERROR(VLOOKUP(B1088,'BASE INCADEA'!A:D,2,FALSE),"Non référencé")</f>
        <v>041404</v>
      </c>
      <c r="D1088" s="16" t="str">
        <f>IFERROR(VLOOKUP(C1088,'BASE INCADEA'!B:E,2,FALSE),"Non référencé")</f>
        <v>80</v>
      </c>
      <c r="E1088" s="31" t="s">
        <v>1501</v>
      </c>
      <c r="F1088" s="31">
        <v>2</v>
      </c>
      <c r="G1088" s="14" t="str">
        <f>IF(F1088*1=D1088*1,"Quantité OK",IF(D1088*1&lt;F1088*1,"Ecart positif","Ecart négatif")&amp;" "&amp;IF(C1088*1=E1088*1,"","- Article déclassé"))</f>
        <v xml:space="preserve">Ecart négatif </v>
      </c>
      <c r="I1088" s="18">
        <f>VLOOKUP('CODE A BARRE'!B1844,'COMPTAGE 2'!B:K,8,FALSE)</f>
        <v>0</v>
      </c>
      <c r="J1088" s="9">
        <f>VLOOKUP('CODE A BARRE'!B1844,'COMPTAGE 2'!B:K,9,FALSE)</f>
        <v>0</v>
      </c>
      <c r="K1088" s="18">
        <f>VLOOKUP('CODE A BARRE'!B1844,'COMPTAGE 2'!B:K,10,FALSE)</f>
        <v>0</v>
      </c>
      <c r="L1088" s="10" t="e">
        <f>VLOOKUP(B1088,'COMPTAGE 3'!B:M,11,FALSE)</f>
        <v>#N/A</v>
      </c>
      <c r="M1088" s="20" t="e">
        <f>VLOOKUP(B1088,'COMPTAGE 3'!B:M,12,FALSE)</f>
        <v>#N/A</v>
      </c>
    </row>
    <row r="1089" spans="2:13" ht="20.100000000000001" customHeight="1" x14ac:dyDescent="0.25">
      <c r="B1089" s="30" t="s">
        <v>3028</v>
      </c>
      <c r="C1089" s="16" t="str">
        <f>IFERROR(VLOOKUP(B1089,'BASE INCADEA'!A:D,2,FALSE),"Non référencé")</f>
        <v>020204</v>
      </c>
      <c r="D1089" s="16" t="str">
        <f>IFERROR(VLOOKUP(C1089,'BASE INCADEA'!B:E,2,FALSE),"Non référencé")</f>
        <v>2</v>
      </c>
      <c r="E1089" s="31" t="s">
        <v>235</v>
      </c>
      <c r="F1089" s="31">
        <v>6</v>
      </c>
      <c r="G1089" s="14" t="str">
        <f>IF(F1089*1=D1089*1,"Quantité OK",IF(D1089*1&lt;F1089*1,"Ecart positif","Ecart négatif")&amp;" "&amp;IF(C1089*1=E1089*1,"","- Article déclassé"))</f>
        <v>Ecart positif - Article déclassé</v>
      </c>
      <c r="I1089" s="18" t="str">
        <f>VLOOKUP('CODE A BARRE'!B591,'COMPTAGE 2'!B:K,8,FALSE)</f>
        <v/>
      </c>
      <c r="J1089" s="9">
        <f>VLOOKUP('CODE A BARRE'!B591,'COMPTAGE 2'!B:K,9,FALSE)</f>
        <v>0</v>
      </c>
      <c r="K1089" s="18" t="e">
        <f>VLOOKUP('CODE A BARRE'!B591,'COMPTAGE 2'!B:K,10,FALSE)</f>
        <v>#VALUE!</v>
      </c>
      <c r="L1089" s="10" t="e">
        <f>VLOOKUP(B1089,'COMPTAGE 3'!B:M,11,FALSE)</f>
        <v>#N/A</v>
      </c>
      <c r="M1089" s="20" t="e">
        <f>VLOOKUP(B1089,'COMPTAGE 3'!B:M,12,FALSE)</f>
        <v>#N/A</v>
      </c>
    </row>
    <row r="1090" spans="2:13" ht="20.100000000000001" customHeight="1" x14ac:dyDescent="0.25">
      <c r="B1090" s="30" t="s">
        <v>285</v>
      </c>
      <c r="C1090" s="16" t="str">
        <f>IFERROR(VLOOKUP(B1090,'BASE INCADEA'!A:D,2,FALSE),"Non référencé")</f>
        <v>031202</v>
      </c>
      <c r="D1090" s="16" t="str">
        <f>IFERROR(VLOOKUP(C1090,'BASE INCADEA'!B:E,2,FALSE),"Non référencé")</f>
        <v>19</v>
      </c>
      <c r="E1090" s="31" t="s">
        <v>286</v>
      </c>
      <c r="F1090" s="31">
        <v>18</v>
      </c>
      <c r="G1090" s="14" t="str">
        <f>IF(F1090*1=D1090*1,"Quantité OK",IF(D1090*1&lt;F1090*1,"Ecart positif","Ecart négatif")&amp;" "&amp;IF(C1090*1=E1090*1,"","- Article déclassé"))</f>
        <v xml:space="preserve">Ecart négatif </v>
      </c>
      <c r="I1090" s="18">
        <f>VLOOKUP('CODE A BARRE'!B1312,'COMPTAGE 2'!B:K,8,FALSE)</f>
        <v>0</v>
      </c>
      <c r="J1090" s="9">
        <f>VLOOKUP('CODE A BARRE'!B1312,'COMPTAGE 2'!B:K,9,FALSE)</f>
        <v>0</v>
      </c>
      <c r="K1090" s="18">
        <f>VLOOKUP('CODE A BARRE'!B1312,'COMPTAGE 2'!B:K,10,FALSE)</f>
        <v>0</v>
      </c>
      <c r="L1090" s="10" t="e">
        <f>VLOOKUP(B1090,'COMPTAGE 3'!B:M,11,FALSE)</f>
        <v>#N/A</v>
      </c>
      <c r="M1090" s="20" t="e">
        <f>VLOOKUP(B1090,'COMPTAGE 3'!B:M,12,FALSE)</f>
        <v>#N/A</v>
      </c>
    </row>
    <row r="1091" spans="2:13" ht="20.100000000000001" customHeight="1" x14ac:dyDescent="0.25">
      <c r="B1091" s="30" t="s">
        <v>288</v>
      </c>
      <c r="C1091" s="16" t="str">
        <f>IFERROR(VLOOKUP(B1091,'BASE INCADEA'!A:D,2,FALSE),"Non référencé")</f>
        <v>030203</v>
      </c>
      <c r="D1091" s="16" t="str">
        <f>IFERROR(VLOOKUP(C1091,'BASE INCADEA'!B:E,2,FALSE),"Non référencé")</f>
        <v>2</v>
      </c>
      <c r="E1091" s="31" t="s">
        <v>289</v>
      </c>
      <c r="F1091" s="31">
        <v>2</v>
      </c>
      <c r="G1091" s="14" t="str">
        <f>IF(F1091*1=D1091*1,"Quantité OK",IF(D1091*1&lt;F1091*1,"Ecart positif","Ecart négatif")&amp;" "&amp;IF(C1091*1=E1091*1,"","- Article déclassé"))</f>
        <v>Quantité OK</v>
      </c>
      <c r="I1091" s="18">
        <f>VLOOKUP('CODE A BARRE'!B1118,'COMPTAGE 2'!B:K,8,FALSE)</f>
        <v>0</v>
      </c>
      <c r="J1091" s="9">
        <f>VLOOKUP('CODE A BARRE'!B1118,'COMPTAGE 2'!B:K,9,FALSE)</f>
        <v>0</v>
      </c>
      <c r="K1091" s="18">
        <f>VLOOKUP('CODE A BARRE'!B1118,'COMPTAGE 2'!B:K,10,FALSE)</f>
        <v>0</v>
      </c>
      <c r="L1091" s="10" t="e">
        <f>VLOOKUP(B1091,'COMPTAGE 3'!B:M,11,FALSE)</f>
        <v>#N/A</v>
      </c>
      <c r="M1091" s="20" t="e">
        <f>VLOOKUP(B1091,'COMPTAGE 3'!B:M,12,FALSE)</f>
        <v>#N/A</v>
      </c>
    </row>
    <row r="1092" spans="2:13" ht="20.100000000000001" customHeight="1" x14ac:dyDescent="0.25">
      <c r="B1092" s="30" t="s">
        <v>3029</v>
      </c>
      <c r="C1092" s="16" t="str">
        <f>IFERROR(VLOOKUP(B1092,'BASE INCADEA'!A:D,2,FALSE),"Non référencé")</f>
        <v>024901</v>
      </c>
      <c r="D1092" s="16" t="str">
        <f>IFERROR(VLOOKUP(C1092,'BASE INCADEA'!B:E,2,FALSE),"Non référencé")</f>
        <v>2</v>
      </c>
      <c r="E1092" s="31" t="s">
        <v>3030</v>
      </c>
      <c r="F1092" s="31">
        <v>2</v>
      </c>
      <c r="G1092" s="14" t="str">
        <f>IF(F1092*1=D1092*1,"Quantité OK",IF(D1092*1&lt;F1092*1,"Ecart positif","Ecart négatif")&amp;" "&amp;IF(C1092*1=E1092*1,"","- Article déclassé"))</f>
        <v>Quantité OK</v>
      </c>
      <c r="I1092" s="18">
        <f>VLOOKUP('CODE A BARRE'!B932,'COMPTAGE 2'!B:K,8,FALSE)</f>
        <v>0</v>
      </c>
      <c r="J1092" s="9">
        <f>VLOOKUP('CODE A BARRE'!B932,'COMPTAGE 2'!B:K,9,FALSE)</f>
        <v>0</v>
      </c>
      <c r="K1092" s="18">
        <f>VLOOKUP('CODE A BARRE'!B932,'COMPTAGE 2'!B:K,10,FALSE)</f>
        <v>0</v>
      </c>
      <c r="L1092" s="10" t="e">
        <f>VLOOKUP(B1092,'COMPTAGE 3'!B:M,11,FALSE)</f>
        <v>#N/A</v>
      </c>
      <c r="M1092" s="20" t="e">
        <f>VLOOKUP(B1092,'COMPTAGE 3'!B:M,12,FALSE)</f>
        <v>#N/A</v>
      </c>
    </row>
    <row r="1093" spans="2:13" ht="20.100000000000001" customHeight="1" x14ac:dyDescent="0.25">
      <c r="B1093" s="30" t="s">
        <v>294</v>
      </c>
      <c r="C1093" s="16" t="str">
        <f>IFERROR(VLOOKUP(B1093,'BASE INCADEA'!A:D,2,FALSE),"Non référencé")</f>
        <v>034102</v>
      </c>
      <c r="D1093" s="16" t="str">
        <f>IFERROR(VLOOKUP(C1093,'BASE INCADEA'!B:E,2,FALSE),"Non référencé")</f>
        <v>1</v>
      </c>
      <c r="E1093" s="31" t="s">
        <v>295</v>
      </c>
      <c r="F1093" s="31">
        <v>1</v>
      </c>
      <c r="G1093" s="14" t="str">
        <f>IF(F1093*1=D1093*1,"Quantité OK",IF(D1093*1&lt;F1093*1,"Ecart positif","Ecart négatif")&amp;" "&amp;IF(C1093*1=E1093*1,"","- Article déclassé"))</f>
        <v>Quantité OK</v>
      </c>
      <c r="I1093" s="18">
        <f>VLOOKUP('CODE A BARRE'!B1438,'COMPTAGE 2'!B:K,8,FALSE)</f>
        <v>0</v>
      </c>
      <c r="J1093" s="9">
        <f>VLOOKUP('CODE A BARRE'!B1438,'COMPTAGE 2'!B:K,9,FALSE)</f>
        <v>0</v>
      </c>
      <c r="K1093" s="18">
        <f>VLOOKUP('CODE A BARRE'!B1438,'COMPTAGE 2'!B:K,10,FALSE)</f>
        <v>0</v>
      </c>
      <c r="L1093" s="10" t="e">
        <f>VLOOKUP(B1093,'COMPTAGE 3'!B:M,11,FALSE)</f>
        <v>#N/A</v>
      </c>
      <c r="M1093" s="20" t="e">
        <f>VLOOKUP(B1093,'COMPTAGE 3'!B:M,12,FALSE)</f>
        <v>#N/A</v>
      </c>
    </row>
    <row r="1094" spans="2:13" ht="20.100000000000001" customHeight="1" x14ac:dyDescent="0.25">
      <c r="B1094" s="30" t="s">
        <v>3034</v>
      </c>
      <c r="C1094" s="16" t="str">
        <f>IFERROR(VLOOKUP(B1094,'BASE INCADEA'!A:D,2,FALSE),"Non référencé")</f>
        <v>043703</v>
      </c>
      <c r="D1094" s="16" t="str">
        <f>IFERROR(VLOOKUP(C1094,'BASE INCADEA'!B:E,2,FALSE),"Non référencé")</f>
        <v>18</v>
      </c>
      <c r="E1094" s="31" t="s">
        <v>2195</v>
      </c>
      <c r="F1094" s="31">
        <v>12</v>
      </c>
      <c r="G1094" s="14" t="str">
        <f>IF(F1094*1=D1094*1,"Quantité OK",IF(D1094*1&lt;F1094*1,"Ecart positif","Ecart négatif")&amp;" "&amp;IF(C1094*1=E1094*1,"","- Article déclassé"))</f>
        <v xml:space="preserve">Ecart négatif </v>
      </c>
      <c r="I1094" s="18">
        <f>VLOOKUP('CODE A BARRE'!B1859,'COMPTAGE 2'!B:K,8,FALSE)</f>
        <v>0</v>
      </c>
      <c r="J1094" s="9">
        <f>VLOOKUP('CODE A BARRE'!B1859,'COMPTAGE 2'!B:K,9,FALSE)</f>
        <v>0</v>
      </c>
      <c r="K1094" s="18">
        <f>VLOOKUP('CODE A BARRE'!B1859,'COMPTAGE 2'!B:K,10,FALSE)</f>
        <v>0</v>
      </c>
      <c r="L1094" s="10" t="e">
        <f>VLOOKUP(B1094,'COMPTAGE 3'!B:M,11,FALSE)</f>
        <v>#N/A</v>
      </c>
      <c r="M1094" s="20" t="e">
        <f>VLOOKUP(B1094,'COMPTAGE 3'!B:M,12,FALSE)</f>
        <v>#N/A</v>
      </c>
    </row>
    <row r="1095" spans="2:13" ht="20.100000000000001" customHeight="1" x14ac:dyDescent="0.25">
      <c r="B1095" s="30" t="s">
        <v>297</v>
      </c>
      <c r="C1095" s="16" t="str">
        <f>IFERROR(VLOOKUP(B1095,'BASE INCADEA'!A:D,2,FALSE),"Non référencé")</f>
        <v>044103</v>
      </c>
      <c r="D1095" s="16" t="str">
        <f>IFERROR(VLOOKUP(C1095,'BASE INCADEA'!B:E,2,FALSE),"Non référencé")</f>
        <v>5</v>
      </c>
      <c r="E1095" s="31" t="s">
        <v>260</v>
      </c>
      <c r="F1095" s="31">
        <v>99</v>
      </c>
      <c r="G1095" s="14" t="str">
        <f>IF(F1095*1=D1095*1,"Quantité OK",IF(D1095*1&lt;F1095*1,"Ecart positif","Ecart négatif")&amp;" "&amp;IF(C1095*1=E1095*1,"","- Article déclassé"))</f>
        <v xml:space="preserve">Ecart positif </v>
      </c>
      <c r="I1095" s="18">
        <f>VLOOKUP('CODE A BARRE'!B1922,'COMPTAGE 2'!B:K,8,FALSE)</f>
        <v>0</v>
      </c>
      <c r="J1095" s="9">
        <f>VLOOKUP('CODE A BARRE'!B1922,'COMPTAGE 2'!B:K,9,FALSE)</f>
        <v>0</v>
      </c>
      <c r="K1095" s="18">
        <f>VLOOKUP('CODE A BARRE'!B1922,'COMPTAGE 2'!B:K,10,FALSE)</f>
        <v>0</v>
      </c>
      <c r="L1095" s="10" t="e">
        <f>VLOOKUP(B1095,'COMPTAGE 3'!B:M,11,FALSE)</f>
        <v>#N/A</v>
      </c>
      <c r="M1095" s="20" t="e">
        <f>VLOOKUP(B1095,'COMPTAGE 3'!B:M,12,FALSE)</f>
        <v>#N/A</v>
      </c>
    </row>
    <row r="1096" spans="2:13" ht="20.100000000000001" customHeight="1" x14ac:dyDescent="0.25">
      <c r="B1096" s="30" t="s">
        <v>3036</v>
      </c>
      <c r="C1096" s="16" t="str">
        <f>IFERROR(VLOOKUP(B1096,'BASE INCADEA'!A:D,2,FALSE),"Non référencé")</f>
        <v>043904</v>
      </c>
      <c r="D1096" s="16" t="str">
        <f>IFERROR(VLOOKUP(C1096,'BASE INCADEA'!B:E,2,FALSE),"Non référencé")</f>
        <v>1</v>
      </c>
      <c r="E1096" s="31" t="s">
        <v>1528</v>
      </c>
      <c r="F1096" s="31">
        <v>1</v>
      </c>
      <c r="G1096" s="14" t="str">
        <f>IF(F1096*1=D1096*1,"Quantité OK",IF(D1096*1&lt;F1096*1,"Ecart positif","Ecart négatif")&amp;" "&amp;IF(C1096*1=E1096*1,"","- Article déclassé"))</f>
        <v>Quantité OK</v>
      </c>
      <c r="I1096" s="18">
        <f>VLOOKUP('CODE A BARRE'!B1899,'COMPTAGE 2'!B:K,8,FALSE)</f>
        <v>0</v>
      </c>
      <c r="J1096" s="9">
        <f>VLOOKUP('CODE A BARRE'!B1899,'COMPTAGE 2'!B:K,9,FALSE)</f>
        <v>0</v>
      </c>
      <c r="K1096" s="18">
        <f>VLOOKUP('CODE A BARRE'!B1899,'COMPTAGE 2'!B:K,10,FALSE)</f>
        <v>0</v>
      </c>
      <c r="L1096" s="10" t="e">
        <f>VLOOKUP(B1096,'COMPTAGE 3'!B:M,11,FALSE)</f>
        <v>#N/A</v>
      </c>
      <c r="M1096" s="20" t="e">
        <f>VLOOKUP(B1096,'COMPTAGE 3'!B:M,12,FALSE)</f>
        <v>#N/A</v>
      </c>
    </row>
    <row r="1097" spans="2:13" ht="20.100000000000001" customHeight="1" x14ac:dyDescent="0.25">
      <c r="B1097" s="30" t="s">
        <v>300</v>
      </c>
      <c r="C1097" s="16" t="str">
        <f>IFERROR(VLOOKUP(B1097,'BASE INCADEA'!A:D,2,FALSE),"Non référencé")</f>
        <v>010306</v>
      </c>
      <c r="D1097" s="16" t="str">
        <f>IFERROR(VLOOKUP(C1097,'BASE INCADEA'!B:E,2,FALSE),"Non référencé")</f>
        <v>1</v>
      </c>
      <c r="E1097" s="31" t="s">
        <v>2631</v>
      </c>
      <c r="F1097" s="31">
        <v>1</v>
      </c>
      <c r="G1097" s="14" t="str">
        <f>IF(F1097*1=D1097*1,"Quantité OK",IF(D1097*1&lt;F1097*1,"Ecart positif","Ecart négatif")&amp;" "&amp;IF(C1097*1=E1097*1,"","- Article déclassé"))</f>
        <v>Quantité OK</v>
      </c>
      <c r="I1097" s="18" t="str">
        <f>VLOOKUP('CODE A BARRE'!B126,'COMPTAGE 2'!B:K,8,FALSE)</f>
        <v/>
      </c>
      <c r="J1097" s="9">
        <f>VLOOKUP('CODE A BARRE'!B126,'COMPTAGE 2'!B:K,9,FALSE)</f>
        <v>0</v>
      </c>
      <c r="K1097" s="18" t="e">
        <f>VLOOKUP('CODE A BARRE'!B126,'COMPTAGE 2'!B:K,10,FALSE)</f>
        <v>#VALUE!</v>
      </c>
      <c r="L1097" s="10" t="e">
        <f>VLOOKUP(B1097,'COMPTAGE 3'!B:M,11,FALSE)</f>
        <v>#N/A</v>
      </c>
      <c r="M1097" s="20" t="e">
        <f>VLOOKUP(B1097,'COMPTAGE 3'!B:M,12,FALSE)</f>
        <v>#N/A</v>
      </c>
    </row>
    <row r="1098" spans="2:13" ht="20.100000000000001" customHeight="1" x14ac:dyDescent="0.25">
      <c r="B1098" s="30" t="s">
        <v>303</v>
      </c>
      <c r="C1098" s="16" t="str">
        <f>IFERROR(VLOOKUP(B1098,'BASE INCADEA'!A:D,2,FALSE),"Non référencé")</f>
        <v>041001</v>
      </c>
      <c r="D1098" s="16" t="str">
        <f>IFERROR(VLOOKUP(C1098,'BASE INCADEA'!B:E,2,FALSE),"Non référencé")</f>
        <v>4</v>
      </c>
      <c r="E1098" s="31" t="s">
        <v>304</v>
      </c>
      <c r="F1098" s="31">
        <v>3</v>
      </c>
      <c r="G1098" s="14" t="str">
        <f>IF(F1098*1=D1098*1,"Quantité OK",IF(D1098*1&lt;F1098*1,"Ecart positif","Ecart négatif")&amp;" "&amp;IF(C1098*1=E1098*1,"","- Article déclassé"))</f>
        <v xml:space="preserve">Ecart négatif </v>
      </c>
      <c r="I1098" s="18">
        <f>VLOOKUP('CODE A BARRE'!B1733,'COMPTAGE 2'!B:K,8,FALSE)</f>
        <v>0</v>
      </c>
      <c r="J1098" s="9">
        <f>VLOOKUP('CODE A BARRE'!B1733,'COMPTAGE 2'!B:K,9,FALSE)</f>
        <v>0</v>
      </c>
      <c r="K1098" s="18">
        <f>VLOOKUP('CODE A BARRE'!B1733,'COMPTAGE 2'!B:K,10,FALSE)</f>
        <v>0</v>
      </c>
      <c r="L1098" s="10" t="e">
        <f>VLOOKUP(B1098,'COMPTAGE 3'!B:M,11,FALSE)</f>
        <v>#N/A</v>
      </c>
      <c r="M1098" s="20" t="e">
        <f>VLOOKUP(B1098,'COMPTAGE 3'!B:M,12,FALSE)</f>
        <v>#N/A</v>
      </c>
    </row>
    <row r="1099" spans="2:13" ht="20.100000000000001" customHeight="1" x14ac:dyDescent="0.25">
      <c r="B1099" s="30" t="s">
        <v>306</v>
      </c>
      <c r="C1099" s="16" t="str">
        <f>IFERROR(VLOOKUP(B1099,'BASE INCADEA'!A:D,2,FALSE),"Non référencé")</f>
        <v>041201</v>
      </c>
      <c r="D1099" s="16" t="str">
        <f>IFERROR(VLOOKUP(C1099,'BASE INCADEA'!B:E,2,FALSE),"Non référencé")</f>
        <v>3</v>
      </c>
      <c r="E1099" s="31" t="s">
        <v>307</v>
      </c>
      <c r="F1099" s="31">
        <v>3</v>
      </c>
      <c r="G1099" s="14" t="str">
        <f>IF(F1099*1=D1099*1,"Quantité OK",IF(D1099*1&lt;F1099*1,"Ecart positif","Ecart négatif")&amp;" "&amp;IF(C1099*1=E1099*1,"","- Article déclassé"))</f>
        <v>Quantité OK</v>
      </c>
      <c r="I1099" s="18">
        <f>VLOOKUP('CODE A BARRE'!B1774,'COMPTAGE 2'!B:K,8,FALSE)</f>
        <v>0</v>
      </c>
      <c r="J1099" s="9">
        <f>VLOOKUP('CODE A BARRE'!B1774,'COMPTAGE 2'!B:K,9,FALSE)</f>
        <v>0</v>
      </c>
      <c r="K1099" s="18">
        <f>VLOOKUP('CODE A BARRE'!B1774,'COMPTAGE 2'!B:K,10,FALSE)</f>
        <v>0</v>
      </c>
      <c r="L1099" s="10" t="e">
        <f>VLOOKUP(B1099,'COMPTAGE 3'!B:M,11,FALSE)</f>
        <v>#N/A</v>
      </c>
      <c r="M1099" s="20" t="e">
        <f>VLOOKUP(B1099,'COMPTAGE 3'!B:M,12,FALSE)</f>
        <v>#N/A</v>
      </c>
    </row>
    <row r="1100" spans="2:13" ht="20.100000000000001" customHeight="1" x14ac:dyDescent="0.25">
      <c r="B1100" s="30" t="s">
        <v>309</v>
      </c>
      <c r="C1100" s="16" t="str">
        <f>IFERROR(VLOOKUP(B1100,'BASE INCADEA'!A:D,2,FALSE),"Non référencé")</f>
        <v>031206</v>
      </c>
      <c r="D1100" s="16" t="str">
        <f>IFERROR(VLOOKUP(C1100,'BASE INCADEA'!B:E,2,FALSE),"Non référencé")</f>
        <v>1</v>
      </c>
      <c r="E1100" s="31" t="s">
        <v>310</v>
      </c>
      <c r="F1100" s="31">
        <v>1</v>
      </c>
      <c r="G1100" s="14" t="str">
        <f>IF(F1100*1=D1100*1,"Quantité OK",IF(D1100*1&lt;F1100*1,"Ecart positif","Ecart négatif")&amp;" "&amp;IF(C1100*1=E1100*1,"","- Article déclassé"))</f>
        <v>Quantité OK</v>
      </c>
      <c r="I1100" s="18">
        <f>VLOOKUP('CODE A BARRE'!B1336,'COMPTAGE 2'!B:K,8,FALSE)</f>
        <v>0</v>
      </c>
      <c r="J1100" s="9">
        <f>VLOOKUP('CODE A BARRE'!B1336,'COMPTAGE 2'!B:K,9,FALSE)</f>
        <v>0</v>
      </c>
      <c r="K1100" s="18">
        <f>VLOOKUP('CODE A BARRE'!B1336,'COMPTAGE 2'!B:K,10,FALSE)</f>
        <v>0</v>
      </c>
      <c r="L1100" s="10" t="e">
        <f>VLOOKUP(B1100,'COMPTAGE 3'!B:M,11,FALSE)</f>
        <v>#N/A</v>
      </c>
      <c r="M1100" s="20" t="e">
        <f>VLOOKUP(B1100,'COMPTAGE 3'!B:M,12,FALSE)</f>
        <v>#N/A</v>
      </c>
    </row>
    <row r="1101" spans="2:13" ht="20.100000000000001" customHeight="1" x14ac:dyDescent="0.25">
      <c r="B1101" s="30" t="s">
        <v>312</v>
      </c>
      <c r="C1101" s="16" t="str">
        <f>IFERROR(VLOOKUP(B1101,'BASE INCADEA'!A:D,2,FALSE),"Non référencé")</f>
        <v>044504</v>
      </c>
      <c r="D1101" s="16" t="str">
        <f>IFERROR(VLOOKUP(C1101,'BASE INCADEA'!B:E,2,FALSE),"Non référencé")</f>
        <v>3</v>
      </c>
      <c r="E1101" s="31" t="s">
        <v>313</v>
      </c>
      <c r="F1101" s="31">
        <v>3</v>
      </c>
      <c r="G1101" s="14" t="str">
        <f>IF(F1101*1=D1101*1,"Quantité OK",IF(D1101*1&lt;F1101*1,"Ecart positif","Ecart négatif")&amp;" "&amp;IF(C1101*1=E1101*1,"","- Article déclassé"))</f>
        <v>Quantité OK</v>
      </c>
      <c r="I1101" s="18">
        <f>VLOOKUP('CODE A BARRE'!B1997,'COMPTAGE 2'!B:K,8,FALSE)</f>
        <v>0</v>
      </c>
      <c r="J1101" s="9">
        <f>VLOOKUP('CODE A BARRE'!B1997,'COMPTAGE 2'!B:K,9,FALSE)</f>
        <v>0</v>
      </c>
      <c r="K1101" s="18">
        <f>VLOOKUP('CODE A BARRE'!B1997,'COMPTAGE 2'!B:K,10,FALSE)</f>
        <v>0</v>
      </c>
      <c r="L1101" s="10" t="e">
        <f>VLOOKUP(B1101,'COMPTAGE 3'!B:M,11,FALSE)</f>
        <v>#N/A</v>
      </c>
      <c r="M1101" s="20" t="e">
        <f>VLOOKUP(B1101,'COMPTAGE 3'!B:M,12,FALSE)</f>
        <v>#N/A</v>
      </c>
    </row>
    <row r="1102" spans="2:13" ht="20.100000000000001" customHeight="1" x14ac:dyDescent="0.25">
      <c r="B1102" s="30" t="s">
        <v>3038</v>
      </c>
      <c r="C1102" s="16" t="str">
        <f>IFERROR(VLOOKUP(B1102,'BASE INCADEA'!A:D,2,FALSE),"Non référencé")</f>
        <v>020203</v>
      </c>
      <c r="D1102" s="16" t="str">
        <f>IFERROR(VLOOKUP(C1102,'BASE INCADEA'!B:E,2,FALSE),"Non référencé")</f>
        <v>30</v>
      </c>
      <c r="E1102" s="31" t="s">
        <v>69</v>
      </c>
      <c r="F1102" s="31">
        <v>4</v>
      </c>
      <c r="G1102" s="14" t="str">
        <f>IF(F1102*1=D1102*1,"Quantité OK",IF(D1102*1&lt;F1102*1,"Ecart positif","Ecart négatif")&amp;" "&amp;IF(C1102*1=E1102*1,"","- Article déclassé"))</f>
        <v>Ecart négatif - Article déclassé</v>
      </c>
      <c r="I1102" s="18" t="str">
        <f>VLOOKUP('CODE A BARRE'!B585,'COMPTAGE 2'!B:K,8,FALSE)</f>
        <v/>
      </c>
      <c r="J1102" s="9">
        <f>VLOOKUP('CODE A BARRE'!B585,'COMPTAGE 2'!B:K,9,FALSE)</f>
        <v>0</v>
      </c>
      <c r="K1102" s="18" t="e">
        <f>VLOOKUP('CODE A BARRE'!B585,'COMPTAGE 2'!B:K,10,FALSE)</f>
        <v>#VALUE!</v>
      </c>
      <c r="L1102" s="10" t="e">
        <f>VLOOKUP(B1102,'COMPTAGE 3'!B:M,11,FALSE)</f>
        <v>#N/A</v>
      </c>
      <c r="M1102" s="20" t="e">
        <f>VLOOKUP(B1102,'COMPTAGE 3'!B:M,12,FALSE)</f>
        <v>#N/A</v>
      </c>
    </row>
    <row r="1103" spans="2:13" ht="20.100000000000001" customHeight="1" x14ac:dyDescent="0.25">
      <c r="B1103" s="30" t="s">
        <v>3040</v>
      </c>
      <c r="C1103" s="16" t="str">
        <f>IFERROR(VLOOKUP(B1103,'BASE INCADEA'!A:D,2,FALSE),"Non référencé")</f>
        <v>041404</v>
      </c>
      <c r="D1103" s="16" t="str">
        <f>IFERROR(VLOOKUP(C1103,'BASE INCADEA'!B:E,2,FALSE),"Non référencé")</f>
        <v>80</v>
      </c>
      <c r="E1103" s="31" t="s">
        <v>1501</v>
      </c>
      <c r="F1103" s="31">
        <v>1</v>
      </c>
      <c r="G1103" s="14" t="str">
        <f>IF(F1103*1=D1103*1,"Quantité OK",IF(D1103*1&lt;F1103*1,"Ecart positif","Ecart négatif")&amp;" "&amp;IF(C1103*1=E1103*1,"","- Article déclassé"))</f>
        <v xml:space="preserve">Ecart négatif </v>
      </c>
      <c r="I1103" s="18">
        <f>VLOOKUP('CODE A BARRE'!B1836,'COMPTAGE 2'!B:K,8,FALSE)</f>
        <v>0</v>
      </c>
      <c r="J1103" s="9">
        <f>VLOOKUP('CODE A BARRE'!B1836,'COMPTAGE 2'!B:K,9,FALSE)</f>
        <v>0</v>
      </c>
      <c r="K1103" s="18">
        <f>VLOOKUP('CODE A BARRE'!B1836,'COMPTAGE 2'!B:K,10,FALSE)</f>
        <v>0</v>
      </c>
      <c r="L1103" s="10" t="e">
        <f>VLOOKUP(B1103,'COMPTAGE 3'!B:M,11,FALSE)</f>
        <v>#N/A</v>
      </c>
      <c r="M1103" s="20" t="e">
        <f>VLOOKUP(B1103,'COMPTAGE 3'!B:M,12,FALSE)</f>
        <v>#N/A</v>
      </c>
    </row>
    <row r="1104" spans="2:13" ht="20.100000000000001" customHeight="1" x14ac:dyDescent="0.25">
      <c r="B1104" s="30" t="s">
        <v>3044</v>
      </c>
      <c r="C1104" s="16" t="str">
        <f>IFERROR(VLOOKUP(B1104,'BASE INCADEA'!A:D,2,FALSE),"Non référencé")</f>
        <v>033701</v>
      </c>
      <c r="D1104" s="16" t="str">
        <f>IFERROR(VLOOKUP(C1104,'BASE INCADEA'!B:E,2,FALSE),"Non référencé")</f>
        <v>1</v>
      </c>
      <c r="E1104" s="31" t="s">
        <v>2031</v>
      </c>
      <c r="F1104" s="31">
        <v>9</v>
      </c>
      <c r="G1104" s="14" t="str">
        <f>IF(F1104*1=D1104*1,"Quantité OK",IF(D1104*1&lt;F1104*1,"Ecart positif","Ecart négatif")&amp;" "&amp;IF(C1104*1=E1104*1,"","- Article déclassé"))</f>
        <v xml:space="preserve">Ecart positif </v>
      </c>
      <c r="I1104" s="18">
        <f>VLOOKUP('CODE A BARRE'!B1385,'COMPTAGE 2'!B:K,8,FALSE)</f>
        <v>0</v>
      </c>
      <c r="J1104" s="9">
        <f>VLOOKUP('CODE A BARRE'!B1385,'COMPTAGE 2'!B:K,9,FALSE)</f>
        <v>0</v>
      </c>
      <c r="K1104" s="18">
        <f>VLOOKUP('CODE A BARRE'!B1385,'COMPTAGE 2'!B:K,10,FALSE)</f>
        <v>0</v>
      </c>
      <c r="L1104" s="10" t="e">
        <f>VLOOKUP(B1104,'COMPTAGE 3'!B:M,11,FALSE)</f>
        <v>#N/A</v>
      </c>
      <c r="M1104" s="20" t="e">
        <f>VLOOKUP(B1104,'COMPTAGE 3'!B:M,12,FALSE)</f>
        <v>#N/A</v>
      </c>
    </row>
    <row r="1105" spans="2:13" ht="20.100000000000001" customHeight="1" x14ac:dyDescent="0.25">
      <c r="B1105" s="30" t="s">
        <v>3046</v>
      </c>
      <c r="C1105" s="16" t="str">
        <f>IFERROR(VLOOKUP(B1105,'BASE INCADEA'!A:D,2,FALSE),"Non référencé")</f>
        <v>901004</v>
      </c>
      <c r="D1105" s="16" t="str">
        <f>IFERROR(VLOOKUP(C1105,'BASE INCADEA'!B:E,2,FALSE),"Non référencé")</f>
        <v>1</v>
      </c>
      <c r="E1105" s="31" t="s">
        <v>2244</v>
      </c>
      <c r="F1105" s="31">
        <v>2</v>
      </c>
      <c r="G1105" s="14" t="str">
        <f>IF(F1105*1=D1105*1,"Quantité OK",IF(D1105*1&lt;F1105*1,"Ecart positif","Ecart négatif")&amp;" "&amp;IF(C1105*1=E1105*1,"","- Article déclassé"))</f>
        <v xml:space="preserve">Ecart positif </v>
      </c>
      <c r="I1105" s="18">
        <f>VLOOKUP('CODE A BARRE'!B2328,'COMPTAGE 2'!B:K,8,FALSE)</f>
        <v>0</v>
      </c>
      <c r="J1105" s="9">
        <f>VLOOKUP('CODE A BARRE'!B2328,'COMPTAGE 2'!B:K,9,FALSE)</f>
        <v>0</v>
      </c>
      <c r="K1105" s="18">
        <f>VLOOKUP('CODE A BARRE'!B2328,'COMPTAGE 2'!B:K,10,FALSE)</f>
        <v>0</v>
      </c>
      <c r="L1105" s="10" t="e">
        <f>VLOOKUP(B1105,'COMPTAGE 3'!B:M,11,FALSE)</f>
        <v>#N/A</v>
      </c>
      <c r="M1105" s="20" t="e">
        <f>VLOOKUP(B1105,'COMPTAGE 3'!B:M,12,FALSE)</f>
        <v>#N/A</v>
      </c>
    </row>
    <row r="1106" spans="2:13" ht="20.100000000000001" customHeight="1" x14ac:dyDescent="0.25">
      <c r="B1106" s="30" t="s">
        <v>3048</v>
      </c>
      <c r="C1106" s="16" t="str">
        <f>IFERROR(VLOOKUP(B1106,'BASE INCADEA'!A:D,2,FALSE),"Non référencé")</f>
        <v>901004</v>
      </c>
      <c r="D1106" s="16" t="str">
        <f>IFERROR(VLOOKUP(C1106,'BASE INCADEA'!B:E,2,FALSE),"Non référencé")</f>
        <v>1</v>
      </c>
      <c r="E1106" s="31" t="s">
        <v>2244</v>
      </c>
      <c r="F1106" s="31">
        <v>1</v>
      </c>
      <c r="G1106" s="14" t="str">
        <f>IF(F1106*1=D1106*1,"Quantité OK",IF(D1106*1&lt;F1106*1,"Ecart positif","Ecart négatif")&amp;" "&amp;IF(C1106*1=E1106*1,"","- Article déclassé"))</f>
        <v>Quantité OK</v>
      </c>
      <c r="I1106" s="18">
        <f>VLOOKUP('CODE A BARRE'!B2326,'COMPTAGE 2'!B:K,8,FALSE)</f>
        <v>0</v>
      </c>
      <c r="J1106" s="9">
        <f>VLOOKUP('CODE A BARRE'!B2326,'COMPTAGE 2'!B:K,9,FALSE)</f>
        <v>0</v>
      </c>
      <c r="K1106" s="18">
        <f>VLOOKUP('CODE A BARRE'!B2326,'COMPTAGE 2'!B:K,10,FALSE)</f>
        <v>0</v>
      </c>
      <c r="L1106" s="10" t="e">
        <f>VLOOKUP(B1106,'COMPTAGE 3'!B:M,11,FALSE)</f>
        <v>#N/A</v>
      </c>
      <c r="M1106" s="20" t="e">
        <f>VLOOKUP(B1106,'COMPTAGE 3'!B:M,12,FALSE)</f>
        <v>#N/A</v>
      </c>
    </row>
    <row r="1107" spans="2:13" ht="20.100000000000001" customHeight="1" x14ac:dyDescent="0.25">
      <c r="B1107" s="30" t="s">
        <v>3048</v>
      </c>
      <c r="C1107" s="16" t="str">
        <f>IFERROR(VLOOKUP(B1107,'BASE INCADEA'!A:D,2,FALSE),"Non référencé")</f>
        <v>901004</v>
      </c>
      <c r="D1107" s="16" t="str">
        <f>IFERROR(VLOOKUP(C1107,'BASE INCADEA'!B:E,2,FALSE),"Non référencé")</f>
        <v>1</v>
      </c>
      <c r="E1107" s="31" t="s">
        <v>4021</v>
      </c>
      <c r="F1107" s="31">
        <v>2</v>
      </c>
      <c r="G1107" s="14" t="str">
        <f>IF(F1107*1=D1107*1,"Quantité OK",IF(D1107*1&lt;F1107*1,"Ecart positif","Ecart négatif")&amp;" "&amp;IF(C1107*1=E1107*1,"","- Article déclassé"))</f>
        <v>Ecart positif - Article déclassé</v>
      </c>
      <c r="I1107" s="18">
        <f>VLOOKUP('CODE A BARRE'!B2149,'COMPTAGE 2'!B:K,8,FALSE)</f>
        <v>0</v>
      </c>
      <c r="J1107" s="9">
        <f>VLOOKUP('CODE A BARRE'!B2149,'COMPTAGE 2'!B:K,9,FALSE)</f>
        <v>0</v>
      </c>
      <c r="K1107" s="18">
        <f>VLOOKUP('CODE A BARRE'!B2149,'COMPTAGE 2'!B:K,10,FALSE)</f>
        <v>0</v>
      </c>
      <c r="L1107" s="10" t="e">
        <f>VLOOKUP(B1107,'COMPTAGE 3'!B:M,11,FALSE)</f>
        <v>#N/A</v>
      </c>
      <c r="M1107" s="20" t="e">
        <f>VLOOKUP(B1107,'COMPTAGE 3'!B:M,12,FALSE)</f>
        <v>#N/A</v>
      </c>
    </row>
    <row r="1108" spans="2:13" ht="20.100000000000001" customHeight="1" x14ac:dyDescent="0.25">
      <c r="B1108" s="30" t="s">
        <v>3049</v>
      </c>
      <c r="C1108" s="16" t="str">
        <f>IFERROR(VLOOKUP(B1108,'BASE INCADEA'!A:D,2,FALSE),"Non référencé")</f>
        <v>901102</v>
      </c>
      <c r="D1108" s="16" t="str">
        <f>IFERROR(VLOOKUP(C1108,'BASE INCADEA'!B:E,2,FALSE),"Non référencé")</f>
        <v>2</v>
      </c>
      <c r="E1108" s="31" t="s">
        <v>2912</v>
      </c>
      <c r="F1108" s="31">
        <v>6</v>
      </c>
      <c r="G1108" s="14" t="str">
        <f>IF(F1108*1=D1108*1,"Quantité OK",IF(D1108*1&lt;F1108*1,"Ecart positif","Ecart négatif")&amp;" "&amp;IF(C1108*1=E1108*1,"","- Article déclassé"))</f>
        <v xml:space="preserve">Ecart positif </v>
      </c>
      <c r="I1108" s="18">
        <f>VLOOKUP('CODE A BARRE'!B2334,'COMPTAGE 2'!B:K,8,FALSE)</f>
        <v>0</v>
      </c>
      <c r="J1108" s="9">
        <f>VLOOKUP('CODE A BARRE'!B2334,'COMPTAGE 2'!B:K,9,FALSE)</f>
        <v>0</v>
      </c>
      <c r="K1108" s="18">
        <f>VLOOKUP('CODE A BARRE'!B2334,'COMPTAGE 2'!B:K,10,FALSE)</f>
        <v>0</v>
      </c>
      <c r="L1108" s="10" t="e">
        <f>VLOOKUP(B1108,'COMPTAGE 3'!B:M,11,FALSE)</f>
        <v>#N/A</v>
      </c>
      <c r="M1108" s="20" t="e">
        <f>VLOOKUP(B1108,'COMPTAGE 3'!B:M,12,FALSE)</f>
        <v>#N/A</v>
      </c>
    </row>
    <row r="1109" spans="2:13" ht="20.100000000000001" customHeight="1" x14ac:dyDescent="0.25">
      <c r="B1109" s="30" t="s">
        <v>3050</v>
      </c>
      <c r="C1109" s="16" t="str">
        <f>IFERROR(VLOOKUP(B1109,'BASE INCADEA'!A:D,2,FALSE),"Non référencé")</f>
        <v>900701</v>
      </c>
      <c r="D1109" s="16" t="str">
        <f>IFERROR(VLOOKUP(C1109,'BASE INCADEA'!B:E,2,FALSE),"Non référencé")</f>
        <v>6</v>
      </c>
      <c r="E1109" s="31" t="s">
        <v>3051</v>
      </c>
      <c r="F1109" s="31">
        <v>5</v>
      </c>
      <c r="G1109" s="14" t="str">
        <f>IF(F1109*1=D1109*1,"Quantité OK",IF(D1109*1&lt;F1109*1,"Ecart positif","Ecart négatif")&amp;" "&amp;IF(C1109*1=E1109*1,"","- Article déclassé"))</f>
        <v xml:space="preserve">Ecart négatif </v>
      </c>
      <c r="I1109" s="18">
        <f>VLOOKUP('CODE A BARRE'!B2246,'COMPTAGE 2'!B:K,8,FALSE)</f>
        <v>0</v>
      </c>
      <c r="J1109" s="9">
        <f>VLOOKUP('CODE A BARRE'!B2246,'COMPTAGE 2'!B:K,9,FALSE)</f>
        <v>0</v>
      </c>
      <c r="K1109" s="18">
        <f>VLOOKUP('CODE A BARRE'!B2246,'COMPTAGE 2'!B:K,10,FALSE)</f>
        <v>0</v>
      </c>
      <c r="L1109" s="10" t="e">
        <f>VLOOKUP(B1109,'COMPTAGE 3'!B:M,11,FALSE)</f>
        <v>#N/A</v>
      </c>
      <c r="M1109" s="20" t="e">
        <f>VLOOKUP(B1109,'COMPTAGE 3'!B:M,12,FALSE)</f>
        <v>#N/A</v>
      </c>
    </row>
    <row r="1110" spans="2:13" ht="20.100000000000001" customHeight="1" x14ac:dyDescent="0.25">
      <c r="B1110" s="30" t="s">
        <v>3050</v>
      </c>
      <c r="C1110" s="16" t="str">
        <f>IFERROR(VLOOKUP(B1110,'BASE INCADEA'!A:D,2,FALSE),"Non référencé")</f>
        <v>900701</v>
      </c>
      <c r="D1110" s="16" t="str">
        <f>IFERROR(VLOOKUP(C1110,'BASE INCADEA'!B:E,2,FALSE),"Non référencé")</f>
        <v>6</v>
      </c>
      <c r="E1110" s="31" t="s">
        <v>2705</v>
      </c>
      <c r="F1110" s="31">
        <v>1</v>
      </c>
      <c r="G1110" s="14" t="str">
        <f>IF(F1110*1=D1110*1,"Quantité OK",IF(D1110*1&lt;F1110*1,"Ecart positif","Ecart négatif")&amp;" "&amp;IF(C1110*1=E1110*1,"","- Article déclassé"))</f>
        <v>Ecart négatif - Article déclassé</v>
      </c>
      <c r="I1110" s="18">
        <f>VLOOKUP('CODE A BARRE'!B2264,'COMPTAGE 2'!B:K,8,FALSE)</f>
        <v>0</v>
      </c>
      <c r="J1110" s="9">
        <f>VLOOKUP('CODE A BARRE'!B2264,'COMPTAGE 2'!B:K,9,FALSE)</f>
        <v>0</v>
      </c>
      <c r="K1110" s="18">
        <f>VLOOKUP('CODE A BARRE'!B2264,'COMPTAGE 2'!B:K,10,FALSE)</f>
        <v>0</v>
      </c>
      <c r="L1110" s="10" t="e">
        <f>VLOOKUP(B1110,'COMPTAGE 3'!B:M,11,FALSE)</f>
        <v>#N/A</v>
      </c>
      <c r="M1110" s="20" t="e">
        <f>VLOOKUP(B1110,'COMPTAGE 3'!B:M,12,FALSE)</f>
        <v>#N/A</v>
      </c>
    </row>
    <row r="1111" spans="2:13" ht="20.100000000000001" customHeight="1" x14ac:dyDescent="0.25">
      <c r="B1111" s="30" t="s">
        <v>3053</v>
      </c>
      <c r="C1111" s="16" t="str">
        <f>IFERROR(VLOOKUP(B1111,'BASE INCADEA'!A:D,2,FALSE),"Non référencé")</f>
        <v>900103</v>
      </c>
      <c r="D1111" s="16" t="str">
        <f>IFERROR(VLOOKUP(C1111,'BASE INCADEA'!B:E,2,FALSE),"Non référencé")</f>
        <v>6</v>
      </c>
      <c r="E1111" s="31" t="s">
        <v>3056</v>
      </c>
      <c r="F1111" s="31">
        <v>2</v>
      </c>
      <c r="G1111" s="14" t="str">
        <f>IF(F1111*1=D1111*1,"Quantité OK",IF(D1111*1&lt;F1111*1,"Ecart positif","Ecart négatif")&amp;" "&amp;IF(C1111*1=E1111*1,"","- Article déclassé"))</f>
        <v>Ecart négatif - Article déclassé</v>
      </c>
      <c r="I1111" s="18">
        <f>VLOOKUP('CODE A BARRE'!B2102,'COMPTAGE 2'!B:K,8,FALSE)</f>
        <v>0</v>
      </c>
      <c r="J1111" s="9">
        <f>VLOOKUP('CODE A BARRE'!B2102,'COMPTAGE 2'!B:K,9,FALSE)</f>
        <v>0</v>
      </c>
      <c r="K1111" s="18">
        <f>VLOOKUP('CODE A BARRE'!B2102,'COMPTAGE 2'!B:K,10,FALSE)</f>
        <v>0</v>
      </c>
      <c r="L1111" s="10" t="e">
        <f>VLOOKUP(B1111,'COMPTAGE 3'!B:M,11,FALSE)</f>
        <v>#N/A</v>
      </c>
      <c r="M1111" s="20" t="e">
        <f>VLOOKUP(B1111,'COMPTAGE 3'!B:M,12,FALSE)</f>
        <v>#N/A</v>
      </c>
    </row>
    <row r="1112" spans="2:13" ht="20.100000000000001" customHeight="1" x14ac:dyDescent="0.25">
      <c r="B1112" s="30" t="s">
        <v>3053</v>
      </c>
      <c r="C1112" s="16" t="str">
        <f>IFERROR(VLOOKUP(B1112,'BASE INCADEA'!A:D,2,FALSE),"Non référencé")</f>
        <v>900103</v>
      </c>
      <c r="D1112" s="16" t="str">
        <f>IFERROR(VLOOKUP(C1112,'BASE INCADEA'!B:E,2,FALSE),"Non référencé")</f>
        <v>6</v>
      </c>
      <c r="E1112" s="31" t="s">
        <v>3591</v>
      </c>
      <c r="F1112" s="31">
        <v>3</v>
      </c>
      <c r="G1112" s="14" t="str">
        <f>IF(F1112*1=D1112*1,"Quantité OK",IF(D1112*1&lt;F1112*1,"Ecart positif","Ecart négatif")&amp;" "&amp;IF(C1112*1=E1112*1,"","- Article déclassé"))</f>
        <v>Ecart négatif - Article déclassé</v>
      </c>
      <c r="I1112" s="18">
        <f>VLOOKUP('CODE A BARRE'!B2117,'COMPTAGE 2'!B:K,8,FALSE)</f>
        <v>0</v>
      </c>
      <c r="J1112" s="9">
        <f>VLOOKUP('CODE A BARRE'!B2117,'COMPTAGE 2'!B:K,9,FALSE)</f>
        <v>0</v>
      </c>
      <c r="K1112" s="18">
        <f>VLOOKUP('CODE A BARRE'!B2117,'COMPTAGE 2'!B:K,10,FALSE)</f>
        <v>0</v>
      </c>
      <c r="L1112" s="10" t="e">
        <f>VLOOKUP(B1112,'COMPTAGE 3'!B:M,11,FALSE)</f>
        <v>#N/A</v>
      </c>
      <c r="M1112" s="20" t="e">
        <f>VLOOKUP(B1112,'COMPTAGE 3'!B:M,12,FALSE)</f>
        <v>#N/A</v>
      </c>
    </row>
    <row r="1113" spans="2:13" ht="20.100000000000001" customHeight="1" x14ac:dyDescent="0.25">
      <c r="B1113" s="30" t="s">
        <v>3053</v>
      </c>
      <c r="C1113" s="16" t="str">
        <f>IFERROR(VLOOKUP(B1113,'BASE INCADEA'!A:D,2,FALSE),"Non référencé")</f>
        <v>900103</v>
      </c>
      <c r="D1113" s="16" t="str">
        <f>IFERROR(VLOOKUP(C1113,'BASE INCADEA'!B:E,2,FALSE),"Non référencé")</f>
        <v>6</v>
      </c>
      <c r="E1113" s="31" t="s">
        <v>2634</v>
      </c>
      <c r="F1113" s="31">
        <v>1</v>
      </c>
      <c r="G1113" s="14" t="str">
        <f>IF(F1113*1=D1113*1,"Quantité OK",IF(D1113*1&lt;F1113*1,"Ecart positif","Ecart négatif")&amp;" "&amp;IF(C1113*1=E1113*1,"","- Article déclassé"))</f>
        <v>Ecart négatif - Article déclassé</v>
      </c>
      <c r="I1113" s="18">
        <f>VLOOKUP('CODE A BARRE'!B2127,'COMPTAGE 2'!B:K,8,FALSE)</f>
        <v>0</v>
      </c>
      <c r="J1113" s="9">
        <f>VLOOKUP('CODE A BARRE'!B2127,'COMPTAGE 2'!B:K,9,FALSE)</f>
        <v>0</v>
      </c>
      <c r="K1113" s="18">
        <f>VLOOKUP('CODE A BARRE'!B2127,'COMPTAGE 2'!B:K,10,FALSE)</f>
        <v>0</v>
      </c>
      <c r="L1113" s="10" t="e">
        <f>VLOOKUP(B1113,'COMPTAGE 3'!B:M,11,FALSE)</f>
        <v>#N/A</v>
      </c>
      <c r="M1113" s="20" t="e">
        <f>VLOOKUP(B1113,'COMPTAGE 3'!B:M,12,FALSE)</f>
        <v>#N/A</v>
      </c>
    </row>
    <row r="1114" spans="2:13" ht="20.100000000000001" customHeight="1" x14ac:dyDescent="0.25">
      <c r="B1114" s="30" t="s">
        <v>3055</v>
      </c>
      <c r="C1114" s="16" t="str">
        <f>IFERROR(VLOOKUP(B1114,'BASE INCADEA'!A:D,2,FALSE),"Non référencé")</f>
        <v>900101</v>
      </c>
      <c r="D1114" s="16" t="str">
        <f>IFERROR(VLOOKUP(C1114,'BASE INCADEA'!B:E,2,FALSE),"Non référencé")</f>
        <v>2</v>
      </c>
      <c r="E1114" s="31" t="s">
        <v>3197</v>
      </c>
      <c r="F1114" s="31">
        <v>1</v>
      </c>
      <c r="G1114" s="14" t="str">
        <f>IF(F1114*1=D1114*1,"Quantité OK",IF(D1114*1&lt;F1114*1,"Ecart positif","Ecart négatif")&amp;" "&amp;IF(C1114*1=E1114*1,"","- Article déclassé"))</f>
        <v>Ecart négatif - Article déclassé</v>
      </c>
      <c r="I1114" s="18">
        <f>VLOOKUP('CODE A BARRE'!B2109,'COMPTAGE 2'!B:K,8,FALSE)</f>
        <v>0</v>
      </c>
      <c r="J1114" s="9">
        <f>VLOOKUP('CODE A BARRE'!B2109,'COMPTAGE 2'!B:K,9,FALSE)</f>
        <v>0</v>
      </c>
      <c r="K1114" s="18">
        <f>VLOOKUP('CODE A BARRE'!B2109,'COMPTAGE 2'!B:K,10,FALSE)</f>
        <v>0</v>
      </c>
      <c r="L1114" s="10" t="e">
        <f>VLOOKUP(B1114,'COMPTAGE 3'!B:M,11,FALSE)</f>
        <v>#N/A</v>
      </c>
      <c r="M1114" s="20" t="e">
        <f>VLOOKUP(B1114,'COMPTAGE 3'!B:M,12,FALSE)</f>
        <v>#N/A</v>
      </c>
    </row>
    <row r="1115" spans="2:13" ht="20.100000000000001" customHeight="1" x14ac:dyDescent="0.25">
      <c r="B1115" s="30" t="s">
        <v>3055</v>
      </c>
      <c r="C1115" s="16" t="str">
        <f>IFERROR(VLOOKUP(B1115,'BASE INCADEA'!A:D,2,FALSE),"Non référencé")</f>
        <v>900101</v>
      </c>
      <c r="D1115" s="16" t="str">
        <f>IFERROR(VLOOKUP(C1115,'BASE INCADEA'!B:E,2,FALSE),"Non référencé")</f>
        <v>2</v>
      </c>
      <c r="E1115" s="31" t="s">
        <v>3056</v>
      </c>
      <c r="F1115" s="31">
        <v>1</v>
      </c>
      <c r="G1115" s="14" t="str">
        <f>IF(F1115*1=D1115*1,"Quantité OK",IF(D1115*1&lt;F1115*1,"Ecart positif","Ecart négatif")&amp;" "&amp;IF(C1115*1=E1115*1,"","- Article déclassé"))</f>
        <v xml:space="preserve">Ecart négatif </v>
      </c>
      <c r="I1115" s="18">
        <f>VLOOKUP('CODE A BARRE'!B2106,'COMPTAGE 2'!B:K,8,FALSE)</f>
        <v>0</v>
      </c>
      <c r="J1115" s="9">
        <f>VLOOKUP('CODE A BARRE'!B2106,'COMPTAGE 2'!B:K,9,FALSE)</f>
        <v>0</v>
      </c>
      <c r="K1115" s="18">
        <f>VLOOKUP('CODE A BARRE'!B2106,'COMPTAGE 2'!B:K,10,FALSE)</f>
        <v>0</v>
      </c>
      <c r="L1115" s="10" t="e">
        <f>VLOOKUP(B1115,'COMPTAGE 3'!B:M,11,FALSE)</f>
        <v>#N/A</v>
      </c>
      <c r="M1115" s="20" t="e">
        <f>VLOOKUP(B1115,'COMPTAGE 3'!B:M,12,FALSE)</f>
        <v>#N/A</v>
      </c>
    </row>
    <row r="1116" spans="2:13" ht="20.100000000000001" customHeight="1" x14ac:dyDescent="0.25">
      <c r="B1116" s="30" t="s">
        <v>3058</v>
      </c>
      <c r="C1116" s="16" t="str">
        <f>IFERROR(VLOOKUP(B1116,'BASE INCADEA'!A:D,2,FALSE),"Non référencé")</f>
        <v>900104</v>
      </c>
      <c r="D1116" s="16" t="str">
        <f>IFERROR(VLOOKUP(C1116,'BASE INCADEA'!B:E,2,FALSE),"Non référencé")</f>
        <v>1</v>
      </c>
      <c r="E1116" s="31" t="s">
        <v>3056</v>
      </c>
      <c r="F1116" s="31">
        <v>2</v>
      </c>
      <c r="G1116" s="14" t="str">
        <f>IF(F1116*1=D1116*1,"Quantité OK",IF(D1116*1&lt;F1116*1,"Ecart positif","Ecart négatif")&amp;" "&amp;IF(C1116*1=E1116*1,"","- Article déclassé"))</f>
        <v>Ecart positif - Article déclassé</v>
      </c>
      <c r="I1116" s="18">
        <f>VLOOKUP('CODE A BARRE'!B2098,'COMPTAGE 2'!B:K,8,FALSE)</f>
        <v>0</v>
      </c>
      <c r="J1116" s="9">
        <f>VLOOKUP('CODE A BARRE'!B2098,'COMPTAGE 2'!B:K,9,FALSE)</f>
        <v>0</v>
      </c>
      <c r="K1116" s="18">
        <f>VLOOKUP('CODE A BARRE'!B2098,'COMPTAGE 2'!B:K,10,FALSE)</f>
        <v>0</v>
      </c>
      <c r="L1116" s="10" t="e">
        <f>VLOOKUP(B1116,'COMPTAGE 3'!B:M,11,FALSE)</f>
        <v>#N/A</v>
      </c>
      <c r="M1116" s="20" t="e">
        <f>VLOOKUP(B1116,'COMPTAGE 3'!B:M,12,FALSE)</f>
        <v>#N/A</v>
      </c>
    </row>
    <row r="1117" spans="2:13" ht="20.100000000000001" customHeight="1" x14ac:dyDescent="0.25">
      <c r="B1117" s="30" t="s">
        <v>3061</v>
      </c>
      <c r="C1117" s="16" t="str">
        <f>IFERROR(VLOOKUP(B1117,'BASE INCADEA'!A:D,2,FALSE),"Non référencé")</f>
        <v>024107</v>
      </c>
      <c r="D1117" s="16" t="str">
        <f>IFERROR(VLOOKUP(C1117,'BASE INCADEA'!B:E,2,FALSE),"Non référencé")</f>
        <v>2</v>
      </c>
      <c r="E1117" s="31" t="s">
        <v>2684</v>
      </c>
      <c r="F1117" s="31">
        <v>2</v>
      </c>
      <c r="G1117" s="14" t="str">
        <f>IF(F1117*1=D1117*1,"Quantité OK",IF(D1117*1&lt;F1117*1,"Ecart positif","Ecart négatif")&amp;" "&amp;IF(C1117*1=E1117*1,"","- Article déclassé"))</f>
        <v>Quantité OK</v>
      </c>
      <c r="I1117" s="18">
        <f>VLOOKUP('CODE A BARRE'!B851,'COMPTAGE 2'!B:K,8,FALSE)</f>
        <v>0</v>
      </c>
      <c r="J1117" s="9">
        <f>VLOOKUP('CODE A BARRE'!B851,'COMPTAGE 2'!B:K,9,FALSE)</f>
        <v>0</v>
      </c>
      <c r="K1117" s="18">
        <f>VLOOKUP('CODE A BARRE'!B851,'COMPTAGE 2'!B:K,10,FALSE)</f>
        <v>0</v>
      </c>
      <c r="L1117" s="10" t="e">
        <f>VLOOKUP(B1117,'COMPTAGE 3'!B:M,11,FALSE)</f>
        <v>#N/A</v>
      </c>
      <c r="M1117" s="20" t="e">
        <f>VLOOKUP(B1117,'COMPTAGE 3'!B:M,12,FALSE)</f>
        <v>#N/A</v>
      </c>
    </row>
    <row r="1118" spans="2:13" ht="20.100000000000001" customHeight="1" x14ac:dyDescent="0.25">
      <c r="B1118" s="30" t="s">
        <v>3062</v>
      </c>
      <c r="C1118" s="16" t="str">
        <f>IFERROR(VLOOKUP(B1118,'BASE INCADEA'!A:D,2,FALSE),"Non référencé")</f>
        <v>023706</v>
      </c>
      <c r="D1118" s="16" t="str">
        <f>IFERROR(VLOOKUP(C1118,'BASE INCADEA'!B:E,2,FALSE),"Non référencé")</f>
        <v>2</v>
      </c>
      <c r="E1118" s="31" t="s">
        <v>3063</v>
      </c>
      <c r="F1118" s="31">
        <v>2</v>
      </c>
      <c r="G1118" s="14" t="str">
        <f>IF(F1118*1=D1118*1,"Quantité OK",IF(D1118*1&lt;F1118*1,"Ecart positif","Ecart négatif")&amp;" "&amp;IF(C1118*1=E1118*1,"","- Article déclassé"))</f>
        <v>Quantité OK</v>
      </c>
      <c r="I1118" s="18">
        <f>VLOOKUP('CODE A BARRE'!B800,'COMPTAGE 2'!B:K,8,FALSE)</f>
        <v>0</v>
      </c>
      <c r="J1118" s="9">
        <f>VLOOKUP('CODE A BARRE'!B800,'COMPTAGE 2'!B:K,9,FALSE)</f>
        <v>0</v>
      </c>
      <c r="K1118" s="18">
        <f>VLOOKUP('CODE A BARRE'!B800,'COMPTAGE 2'!B:K,10,FALSE)</f>
        <v>0</v>
      </c>
      <c r="L1118" s="10" t="e">
        <f>VLOOKUP(B1118,'COMPTAGE 3'!B:M,11,FALSE)</f>
        <v>#N/A</v>
      </c>
      <c r="M1118" s="20" t="e">
        <f>VLOOKUP(B1118,'COMPTAGE 3'!B:M,12,FALSE)</f>
        <v>#N/A</v>
      </c>
    </row>
    <row r="1119" spans="2:13" ht="20.100000000000001" customHeight="1" x14ac:dyDescent="0.25">
      <c r="B1119" s="30" t="s">
        <v>3064</v>
      </c>
      <c r="C1119" s="16" t="str">
        <f>IFERROR(VLOOKUP(B1119,'BASE INCADEA'!A:D,2,FALSE),"Non référencé")</f>
        <v>023903</v>
      </c>
      <c r="D1119" s="16" t="str">
        <f>IFERROR(VLOOKUP(C1119,'BASE INCADEA'!B:E,2,FALSE),"Non référencé")</f>
        <v>4</v>
      </c>
      <c r="E1119" s="31" t="s">
        <v>3065</v>
      </c>
      <c r="F1119" s="31">
        <v>3</v>
      </c>
      <c r="G1119" s="14" t="str">
        <f>IF(F1119*1=D1119*1,"Quantité OK",IF(D1119*1&lt;F1119*1,"Ecart positif","Ecart négatif")&amp;" "&amp;IF(C1119*1=E1119*1,"","- Article déclassé"))</f>
        <v xml:space="preserve">Ecart négatif </v>
      </c>
      <c r="I1119" s="18">
        <f>VLOOKUP('CODE A BARRE'!B810,'COMPTAGE 2'!B:K,8,FALSE)</f>
        <v>0</v>
      </c>
      <c r="J1119" s="9">
        <f>VLOOKUP('CODE A BARRE'!B810,'COMPTAGE 2'!B:K,9,FALSE)</f>
        <v>0</v>
      </c>
      <c r="K1119" s="18">
        <f>VLOOKUP('CODE A BARRE'!B810,'COMPTAGE 2'!B:K,10,FALSE)</f>
        <v>0</v>
      </c>
      <c r="L1119" s="10" t="e">
        <f>VLOOKUP(B1119,'COMPTAGE 3'!B:M,11,FALSE)</f>
        <v>#N/A</v>
      </c>
      <c r="M1119" s="20" t="e">
        <f>VLOOKUP(B1119,'COMPTAGE 3'!B:M,12,FALSE)</f>
        <v>#N/A</v>
      </c>
    </row>
    <row r="1120" spans="2:13" ht="20.100000000000001" customHeight="1" x14ac:dyDescent="0.25">
      <c r="B1120" s="30" t="s">
        <v>3067</v>
      </c>
      <c r="C1120" s="16" t="str">
        <f>IFERROR(VLOOKUP(B1120,'BASE INCADEA'!A:D,2,FALSE),"Non référencé")</f>
        <v>031405</v>
      </c>
      <c r="D1120" s="16" t="str">
        <f>IFERROR(VLOOKUP(C1120,'BASE INCADEA'!B:E,2,FALSE),"Non référencé")</f>
        <v>10</v>
      </c>
      <c r="E1120" s="31" t="s">
        <v>330</v>
      </c>
      <c r="F1120" s="31">
        <v>1</v>
      </c>
      <c r="G1120" s="14" t="str">
        <f>IF(F1120*1=D1120*1,"Quantité OK",IF(D1120*1&lt;F1120*1,"Ecart positif","Ecart négatif")&amp;" "&amp;IF(C1120*1=E1120*1,"","- Article déclassé"))</f>
        <v xml:space="preserve">Ecart négatif </v>
      </c>
      <c r="I1120" s="18">
        <f>VLOOKUP('CODE A BARRE'!B1370,'COMPTAGE 2'!B:K,8,FALSE)</f>
        <v>0</v>
      </c>
      <c r="J1120" s="9">
        <f>VLOOKUP('CODE A BARRE'!B1370,'COMPTAGE 2'!B:K,9,FALSE)</f>
        <v>0</v>
      </c>
      <c r="K1120" s="18">
        <f>VLOOKUP('CODE A BARRE'!B1370,'COMPTAGE 2'!B:K,10,FALSE)</f>
        <v>0</v>
      </c>
      <c r="L1120" s="10" t="e">
        <f>VLOOKUP(B1120,'COMPTAGE 3'!B:M,11,FALSE)</f>
        <v>#N/A</v>
      </c>
      <c r="M1120" s="20" t="e">
        <f>VLOOKUP(B1120,'COMPTAGE 3'!B:M,12,FALSE)</f>
        <v>#N/A</v>
      </c>
    </row>
    <row r="1121" spans="2:13" ht="20.100000000000001" customHeight="1" x14ac:dyDescent="0.25">
      <c r="B1121" s="30" t="s">
        <v>3069</v>
      </c>
      <c r="C1121" s="16" t="str">
        <f>IFERROR(VLOOKUP(B1121,'BASE INCADEA'!A:D,2,FALSE),"Non référencé")</f>
        <v>011504</v>
      </c>
      <c r="D1121" s="16" t="str">
        <f>IFERROR(VLOOKUP(C1121,'BASE INCADEA'!B:E,2,FALSE),"Non référencé")</f>
        <v>18</v>
      </c>
      <c r="E1121" s="31" t="s">
        <v>994</v>
      </c>
      <c r="F1121" s="31">
        <v>2</v>
      </c>
      <c r="G1121" s="14" t="str">
        <f>IF(F1121*1=D1121*1,"Quantité OK",IF(D1121*1&lt;F1121*1,"Ecart positif","Ecart négatif")&amp;" "&amp;IF(C1121*1=E1121*1,"","- Article déclassé"))</f>
        <v xml:space="preserve">Ecart négatif </v>
      </c>
      <c r="I1121" s="18" t="str">
        <f>VLOOKUP('CODE A BARRE'!B259,'COMPTAGE 2'!B:K,8,FALSE)</f>
        <v/>
      </c>
      <c r="J1121" s="9">
        <f>VLOOKUP('CODE A BARRE'!B259,'COMPTAGE 2'!B:K,9,FALSE)</f>
        <v>0</v>
      </c>
      <c r="K1121" s="18" t="e">
        <f>VLOOKUP('CODE A BARRE'!B259,'COMPTAGE 2'!B:K,10,FALSE)</f>
        <v>#VALUE!</v>
      </c>
      <c r="L1121" s="10" t="e">
        <f>VLOOKUP(B1121,'COMPTAGE 3'!B:M,11,FALSE)</f>
        <v>#N/A</v>
      </c>
      <c r="M1121" s="20" t="e">
        <f>VLOOKUP(B1121,'COMPTAGE 3'!B:M,12,FALSE)</f>
        <v>#N/A</v>
      </c>
    </row>
    <row r="1122" spans="2:13" ht="20.100000000000001" customHeight="1" x14ac:dyDescent="0.25">
      <c r="B1122" s="30" t="s">
        <v>3071</v>
      </c>
      <c r="C1122" s="16" t="str">
        <f>IFERROR(VLOOKUP(B1122,'BASE INCADEA'!A:D,2,FALSE),"Non référencé")</f>
        <v>043705</v>
      </c>
      <c r="D1122" s="16" t="str">
        <f>IFERROR(VLOOKUP(C1122,'BASE INCADEA'!B:E,2,FALSE),"Non référencé")</f>
        <v>2</v>
      </c>
      <c r="E1122" s="31" t="s">
        <v>3072</v>
      </c>
      <c r="F1122" s="31">
        <v>2</v>
      </c>
      <c r="G1122" s="14" t="str">
        <f>IF(F1122*1=D1122*1,"Quantité OK",IF(D1122*1&lt;F1122*1,"Ecart positif","Ecart négatif")&amp;" "&amp;IF(C1122*1=E1122*1,"","- Article déclassé"))</f>
        <v>Quantité OK</v>
      </c>
      <c r="I1122" s="18">
        <f>VLOOKUP('CODE A BARRE'!B1885,'COMPTAGE 2'!B:K,8,FALSE)</f>
        <v>0</v>
      </c>
      <c r="J1122" s="9">
        <f>VLOOKUP('CODE A BARRE'!B1885,'COMPTAGE 2'!B:K,9,FALSE)</f>
        <v>0</v>
      </c>
      <c r="K1122" s="18">
        <f>VLOOKUP('CODE A BARRE'!B1885,'COMPTAGE 2'!B:K,10,FALSE)</f>
        <v>0</v>
      </c>
      <c r="L1122" s="10" t="e">
        <f>VLOOKUP(B1122,'COMPTAGE 3'!B:M,11,FALSE)</f>
        <v>#N/A</v>
      </c>
      <c r="M1122" s="20" t="e">
        <f>VLOOKUP(B1122,'COMPTAGE 3'!B:M,12,FALSE)</f>
        <v>#N/A</v>
      </c>
    </row>
    <row r="1123" spans="2:13" ht="20.100000000000001" customHeight="1" x14ac:dyDescent="0.25">
      <c r="B1123" s="30" t="s">
        <v>3079</v>
      </c>
      <c r="C1123" s="16" t="str">
        <f>IFERROR(VLOOKUP(B1123,'BASE INCADEA'!A:D,2,FALSE),"Non référencé")</f>
        <v>040605</v>
      </c>
      <c r="D1123" s="16" t="str">
        <f>IFERROR(VLOOKUP(C1123,'BASE INCADEA'!B:E,2,FALSE),"Non référencé")</f>
        <v>4</v>
      </c>
      <c r="E1123" s="31" t="s">
        <v>965</v>
      </c>
      <c r="F1123" s="31">
        <v>1</v>
      </c>
      <c r="G1123" s="14" t="str">
        <f>IF(F1123*1=D1123*1,"Quantité OK",IF(D1123*1&lt;F1123*1,"Ecart positif","Ecart négatif")&amp;" "&amp;IF(C1123*1=E1123*1,"","- Article déclassé"))</f>
        <v xml:space="preserve">Ecart négatif </v>
      </c>
      <c r="I1123" s="18">
        <f>VLOOKUP('CODE A BARRE'!B1681,'COMPTAGE 2'!B:K,8,FALSE)</f>
        <v>0</v>
      </c>
      <c r="J1123" s="9">
        <f>VLOOKUP('CODE A BARRE'!B1681,'COMPTAGE 2'!B:K,9,FALSE)</f>
        <v>0</v>
      </c>
      <c r="K1123" s="18">
        <f>VLOOKUP('CODE A BARRE'!B1681,'COMPTAGE 2'!B:K,10,FALSE)</f>
        <v>0</v>
      </c>
      <c r="L1123" s="10" t="e">
        <f>VLOOKUP(B1123,'COMPTAGE 3'!B:M,11,FALSE)</f>
        <v>#N/A</v>
      </c>
      <c r="M1123" s="20" t="e">
        <f>VLOOKUP(B1123,'COMPTAGE 3'!B:M,12,FALSE)</f>
        <v>#N/A</v>
      </c>
    </row>
    <row r="1124" spans="2:13" ht="20.100000000000001" customHeight="1" x14ac:dyDescent="0.25">
      <c r="B1124" s="30" t="s">
        <v>3081</v>
      </c>
      <c r="C1124" s="16" t="str">
        <f>IFERROR(VLOOKUP(B1124,'BASE INCADEA'!A:D,2,FALSE),"Non référencé")</f>
        <v>040602</v>
      </c>
      <c r="D1124" s="16" t="str">
        <f>IFERROR(VLOOKUP(C1124,'BASE INCADEA'!B:E,2,FALSE),"Non référencé")</f>
        <v>1</v>
      </c>
      <c r="E1124" s="31" t="s">
        <v>3082</v>
      </c>
      <c r="F1124" s="31">
        <v>1</v>
      </c>
      <c r="G1124" s="14" t="str">
        <f>IF(F1124*1=D1124*1,"Quantité OK",IF(D1124*1&lt;F1124*1,"Ecart positif","Ecart négatif")&amp;" "&amp;IF(C1124*1=E1124*1,"","- Article déclassé"))</f>
        <v>Quantité OK</v>
      </c>
      <c r="I1124" s="18">
        <f>VLOOKUP('CODE A BARRE'!B1653,'COMPTAGE 2'!B:K,8,FALSE)</f>
        <v>0</v>
      </c>
      <c r="J1124" s="9">
        <f>VLOOKUP('CODE A BARRE'!B1653,'COMPTAGE 2'!B:K,9,FALSE)</f>
        <v>0</v>
      </c>
      <c r="K1124" s="18">
        <f>VLOOKUP('CODE A BARRE'!B1653,'COMPTAGE 2'!B:K,10,FALSE)</f>
        <v>0</v>
      </c>
      <c r="L1124" s="10" t="e">
        <f>VLOOKUP(B1124,'COMPTAGE 3'!B:M,11,FALSE)</f>
        <v>#N/A</v>
      </c>
      <c r="M1124" s="20" t="e">
        <f>VLOOKUP(B1124,'COMPTAGE 3'!B:M,12,FALSE)</f>
        <v>#N/A</v>
      </c>
    </row>
    <row r="1125" spans="2:13" ht="20.100000000000001" customHeight="1" x14ac:dyDescent="0.25">
      <c r="B1125" s="30" t="s">
        <v>3084</v>
      </c>
      <c r="C1125" s="16" t="str">
        <f>IFERROR(VLOOKUP(B1125,'BASE INCADEA'!A:D,2,FALSE),"Non référencé")</f>
        <v>020404</v>
      </c>
      <c r="D1125" s="16" t="str">
        <f>IFERROR(VLOOKUP(C1125,'BASE INCADEA'!B:E,2,FALSE),"Non référencé")</f>
        <v>3</v>
      </c>
      <c r="E1125" s="31" t="s">
        <v>450</v>
      </c>
      <c r="F1125" s="31">
        <v>1</v>
      </c>
      <c r="G1125" s="14" t="str">
        <f>IF(F1125*1=D1125*1,"Quantité OK",IF(D1125*1&lt;F1125*1,"Ecart positif","Ecart négatif")&amp;" "&amp;IF(C1125*1=E1125*1,"","- Article déclassé"))</f>
        <v xml:space="preserve">Ecart négatif </v>
      </c>
      <c r="I1125" s="18" t="str">
        <f>VLOOKUP('CODE A BARRE'!B629,'COMPTAGE 2'!B:K,8,FALSE)</f>
        <v/>
      </c>
      <c r="J1125" s="9">
        <f>VLOOKUP('CODE A BARRE'!B629,'COMPTAGE 2'!B:K,9,FALSE)</f>
        <v>0</v>
      </c>
      <c r="K1125" s="18" t="e">
        <f>VLOOKUP('CODE A BARRE'!B629,'COMPTAGE 2'!B:K,10,FALSE)</f>
        <v>#VALUE!</v>
      </c>
      <c r="L1125" s="10" t="e">
        <f>VLOOKUP(B1125,'COMPTAGE 3'!B:M,11,FALSE)</f>
        <v>#N/A</v>
      </c>
      <c r="M1125" s="20" t="e">
        <f>VLOOKUP(B1125,'COMPTAGE 3'!B:M,12,FALSE)</f>
        <v>#N/A</v>
      </c>
    </row>
    <row r="1126" spans="2:13" ht="20.100000000000001" customHeight="1" x14ac:dyDescent="0.25">
      <c r="B1126" s="30" t="s">
        <v>3086</v>
      </c>
      <c r="C1126" s="16" t="str">
        <f>IFERROR(VLOOKUP(B1126,'BASE INCADEA'!A:D,2,FALSE),"Non référencé")</f>
        <v>023506</v>
      </c>
      <c r="D1126" s="16" t="str">
        <f>IFERROR(VLOOKUP(C1126,'BASE INCADEA'!B:E,2,FALSE),"Non référencé")</f>
        <v>6</v>
      </c>
      <c r="E1126" s="31" t="s">
        <v>3087</v>
      </c>
      <c r="F1126" s="31">
        <v>6</v>
      </c>
      <c r="G1126" s="14" t="str">
        <f>IF(F1126*1=D1126*1,"Quantité OK",IF(D1126*1&lt;F1126*1,"Ecart positif","Ecart négatif")&amp;" "&amp;IF(C1126*1=E1126*1,"","- Article déclassé"))</f>
        <v>Quantité OK</v>
      </c>
      <c r="I1126" s="18">
        <f>VLOOKUP('CODE A BARRE'!B776,'COMPTAGE 2'!B:K,8,FALSE)</f>
        <v>0</v>
      </c>
      <c r="J1126" s="9">
        <f>VLOOKUP('CODE A BARRE'!B776,'COMPTAGE 2'!B:K,9,FALSE)</f>
        <v>0</v>
      </c>
      <c r="K1126" s="18">
        <f>VLOOKUP('CODE A BARRE'!B776,'COMPTAGE 2'!B:K,10,FALSE)</f>
        <v>0</v>
      </c>
      <c r="L1126" s="10" t="e">
        <f>VLOOKUP(B1126,'COMPTAGE 3'!B:M,11,FALSE)</f>
        <v>#N/A</v>
      </c>
      <c r="M1126" s="20" t="e">
        <f>VLOOKUP(B1126,'COMPTAGE 3'!B:M,12,FALSE)</f>
        <v>#N/A</v>
      </c>
    </row>
    <row r="1127" spans="2:13" ht="20.100000000000001" customHeight="1" x14ac:dyDescent="0.25">
      <c r="B1127" s="30" t="s">
        <v>3092</v>
      </c>
      <c r="C1127" s="16" t="str">
        <f>IFERROR(VLOOKUP(B1127,'BASE INCADEA'!A:D,2,FALSE),"Non référencé")</f>
        <v>031002</v>
      </c>
      <c r="D1127" s="16" t="str">
        <f>IFERROR(VLOOKUP(C1127,'BASE INCADEA'!B:E,2,FALSE),"Non référencé")</f>
        <v>2</v>
      </c>
      <c r="E1127" s="31" t="s">
        <v>1391</v>
      </c>
      <c r="F1127" s="31">
        <v>1</v>
      </c>
      <c r="G1127" s="14" t="str">
        <f>IF(F1127*1=D1127*1,"Quantité OK",IF(D1127*1&lt;F1127*1,"Ecart positif","Ecart négatif")&amp;" "&amp;IF(C1127*1=E1127*1,"","- Article déclassé"))</f>
        <v xml:space="preserve">Ecart négatif </v>
      </c>
      <c r="I1127" s="18">
        <f>VLOOKUP('CODE A BARRE'!B1274,'COMPTAGE 2'!B:K,8,FALSE)</f>
        <v>0</v>
      </c>
      <c r="J1127" s="9">
        <f>VLOOKUP('CODE A BARRE'!B1274,'COMPTAGE 2'!B:K,9,FALSE)</f>
        <v>0</v>
      </c>
      <c r="K1127" s="18">
        <f>VLOOKUP('CODE A BARRE'!B1274,'COMPTAGE 2'!B:K,10,FALSE)</f>
        <v>0</v>
      </c>
      <c r="L1127" s="10" t="e">
        <f>VLOOKUP(B1127,'COMPTAGE 3'!B:M,11,FALSE)</f>
        <v>#N/A</v>
      </c>
      <c r="M1127" s="20" t="e">
        <f>VLOOKUP(B1127,'COMPTAGE 3'!B:M,12,FALSE)</f>
        <v>#N/A</v>
      </c>
    </row>
    <row r="1128" spans="2:13" ht="20.100000000000001" customHeight="1" x14ac:dyDescent="0.25">
      <c r="B1128" s="30" t="s">
        <v>3094</v>
      </c>
      <c r="C1128" s="16" t="str">
        <f>IFERROR(VLOOKUP(B1128,'BASE INCADEA'!A:D,2,FALSE),"Non référencé")</f>
        <v>031001</v>
      </c>
      <c r="D1128" s="16" t="str">
        <f>IFERROR(VLOOKUP(C1128,'BASE INCADEA'!B:E,2,FALSE),"Non référencé")</f>
        <v>14</v>
      </c>
      <c r="E1128" s="31" t="s">
        <v>1137</v>
      </c>
      <c r="F1128" s="31">
        <v>5</v>
      </c>
      <c r="G1128" s="14" t="str">
        <f>IF(F1128*1=D1128*1,"Quantité OK",IF(D1128*1&lt;F1128*1,"Ecart positif","Ecart négatif")&amp;" "&amp;IF(C1128*1=E1128*1,"","- Article déclassé"))</f>
        <v xml:space="preserve">Ecart négatif </v>
      </c>
      <c r="I1128" s="18">
        <f>VLOOKUP('CODE A BARRE'!B1270,'COMPTAGE 2'!B:K,8,FALSE)</f>
        <v>0</v>
      </c>
      <c r="J1128" s="9">
        <f>VLOOKUP('CODE A BARRE'!B1270,'COMPTAGE 2'!B:K,9,FALSE)</f>
        <v>0</v>
      </c>
      <c r="K1128" s="18">
        <f>VLOOKUP('CODE A BARRE'!B1270,'COMPTAGE 2'!B:K,10,FALSE)</f>
        <v>0</v>
      </c>
      <c r="L1128" s="10" t="e">
        <f>VLOOKUP(B1128,'COMPTAGE 3'!B:M,11,FALSE)</f>
        <v>#N/A</v>
      </c>
      <c r="M1128" s="20" t="e">
        <f>VLOOKUP(B1128,'COMPTAGE 3'!B:M,12,FALSE)</f>
        <v>#N/A</v>
      </c>
    </row>
    <row r="1129" spans="2:13" ht="20.100000000000001" customHeight="1" x14ac:dyDescent="0.25">
      <c r="B1129" s="30" t="s">
        <v>3098</v>
      </c>
      <c r="C1129" s="16" t="str">
        <f>IFERROR(VLOOKUP(B1129,'BASE INCADEA'!A:D,2,FALSE),"Non référencé")</f>
        <v>034703</v>
      </c>
      <c r="D1129" s="16" t="str">
        <f>IFERROR(VLOOKUP(C1129,'BASE INCADEA'!B:E,2,FALSE),"Non référencé")</f>
        <v>37</v>
      </c>
      <c r="E1129" s="31" t="s">
        <v>182</v>
      </c>
      <c r="F1129" s="31">
        <v>1</v>
      </c>
      <c r="G1129" s="14" t="str">
        <f>IF(F1129*1=D1129*1,"Quantité OK",IF(D1129*1&lt;F1129*1,"Ecart positif","Ecart négatif")&amp;" "&amp;IF(C1129*1=E1129*1,"","- Article déclassé"))</f>
        <v xml:space="preserve">Ecart négatif </v>
      </c>
      <c r="I1129" s="18">
        <f>VLOOKUP('CODE A BARRE'!B1525,'COMPTAGE 2'!B:K,8,FALSE)</f>
        <v>0</v>
      </c>
      <c r="J1129" s="9">
        <f>VLOOKUP('CODE A BARRE'!B1525,'COMPTAGE 2'!B:K,9,FALSE)</f>
        <v>0</v>
      </c>
      <c r="K1129" s="18">
        <f>VLOOKUP('CODE A BARRE'!B1525,'COMPTAGE 2'!B:K,10,FALSE)</f>
        <v>0</v>
      </c>
      <c r="L1129" s="10" t="e">
        <f>VLOOKUP(B1129,'COMPTAGE 3'!B:M,11,FALSE)</f>
        <v>#N/A</v>
      </c>
      <c r="M1129" s="20" t="e">
        <f>VLOOKUP(B1129,'COMPTAGE 3'!B:M,12,FALSE)</f>
        <v>#N/A</v>
      </c>
    </row>
    <row r="1130" spans="2:13" ht="20.100000000000001" customHeight="1" x14ac:dyDescent="0.25">
      <c r="B1130" s="30" t="s">
        <v>3100</v>
      </c>
      <c r="C1130" s="16" t="str">
        <f>IFERROR(VLOOKUP(B1130,'BASE INCADEA'!A:D,2,FALSE),"Non référencé")</f>
        <v>040803</v>
      </c>
      <c r="D1130" s="16" t="str">
        <f>IFERROR(VLOOKUP(C1130,'BASE INCADEA'!B:E,2,FALSE),"Non référencé")</f>
        <v>7</v>
      </c>
      <c r="E1130" s="31" t="s">
        <v>231</v>
      </c>
      <c r="F1130" s="31">
        <v>2</v>
      </c>
      <c r="G1130" s="14" t="str">
        <f>IF(F1130*1=D1130*1,"Quantité OK",IF(D1130*1&lt;F1130*1,"Ecart positif","Ecart négatif")&amp;" "&amp;IF(C1130*1=E1130*1,"","- Article déclassé"))</f>
        <v xml:space="preserve">Ecart négatif </v>
      </c>
      <c r="I1130" s="18">
        <f>VLOOKUP('CODE A BARRE'!B1705,'COMPTAGE 2'!B:K,8,FALSE)</f>
        <v>0</v>
      </c>
      <c r="J1130" s="9">
        <f>VLOOKUP('CODE A BARRE'!B1705,'COMPTAGE 2'!B:K,9,FALSE)</f>
        <v>0</v>
      </c>
      <c r="K1130" s="18">
        <f>VLOOKUP('CODE A BARRE'!B1705,'COMPTAGE 2'!B:K,10,FALSE)</f>
        <v>0</v>
      </c>
      <c r="L1130" s="10" t="e">
        <f>VLOOKUP(B1130,'COMPTAGE 3'!B:M,11,FALSE)</f>
        <v>#N/A</v>
      </c>
      <c r="M1130" s="20" t="e">
        <f>VLOOKUP(B1130,'COMPTAGE 3'!B:M,12,FALSE)</f>
        <v>#N/A</v>
      </c>
    </row>
    <row r="1131" spans="2:13" ht="20.100000000000001" customHeight="1" x14ac:dyDescent="0.25">
      <c r="B1131" s="30" t="s">
        <v>3102</v>
      </c>
      <c r="C1131" s="16" t="str">
        <f>IFERROR(VLOOKUP(B1131,'BASE INCADEA'!A:D,2,FALSE),"Non référencé")</f>
        <v>040602</v>
      </c>
      <c r="D1131" s="16" t="str">
        <f>IFERROR(VLOOKUP(C1131,'BASE INCADEA'!B:E,2,FALSE),"Non référencé")</f>
        <v>1</v>
      </c>
      <c r="E1131" s="31" t="s">
        <v>3082</v>
      </c>
      <c r="F1131" s="31">
        <v>2</v>
      </c>
      <c r="G1131" s="14" t="str">
        <f>IF(F1131*1=D1131*1,"Quantité OK",IF(D1131*1&lt;F1131*1,"Ecart positif","Ecart négatif")&amp;" "&amp;IF(C1131*1=E1131*1,"","- Article déclassé"))</f>
        <v xml:space="preserve">Ecart positif </v>
      </c>
      <c r="I1131" s="18">
        <f>VLOOKUP('CODE A BARRE'!B1656,'COMPTAGE 2'!B:K,8,FALSE)</f>
        <v>0</v>
      </c>
      <c r="J1131" s="9">
        <f>VLOOKUP('CODE A BARRE'!B1656,'COMPTAGE 2'!B:K,9,FALSE)</f>
        <v>0</v>
      </c>
      <c r="K1131" s="18">
        <f>VLOOKUP('CODE A BARRE'!B1656,'COMPTAGE 2'!B:K,10,FALSE)</f>
        <v>0</v>
      </c>
      <c r="L1131" s="10" t="e">
        <f>VLOOKUP(B1131,'COMPTAGE 3'!B:M,11,FALSE)</f>
        <v>#N/A</v>
      </c>
      <c r="M1131" s="20" t="e">
        <f>VLOOKUP(B1131,'COMPTAGE 3'!B:M,12,FALSE)</f>
        <v>#N/A</v>
      </c>
    </row>
    <row r="1132" spans="2:13" ht="20.100000000000001" customHeight="1" x14ac:dyDescent="0.25">
      <c r="B1132" s="30" t="s">
        <v>3104</v>
      </c>
      <c r="C1132" s="16" t="str">
        <f>IFERROR(VLOOKUP(B1132,'BASE INCADEA'!A:D,2,FALSE),"Non référencé")</f>
        <v>043704</v>
      </c>
      <c r="D1132" s="16" t="str">
        <f>IFERROR(VLOOKUP(C1132,'BASE INCADEA'!B:E,2,FALSE),"Non référencé")</f>
        <v>4</v>
      </c>
      <c r="E1132" s="31" t="s">
        <v>222</v>
      </c>
      <c r="F1132" s="31">
        <v>1</v>
      </c>
      <c r="G1132" s="14" t="str">
        <f>IF(F1132*1=D1132*1,"Quantité OK",IF(D1132*1&lt;F1132*1,"Ecart positif","Ecart négatif")&amp;" "&amp;IF(C1132*1=E1132*1,"","- Article déclassé"))</f>
        <v xml:space="preserve">Ecart négatif </v>
      </c>
      <c r="I1132" s="18">
        <f>VLOOKUP('CODE A BARRE'!B1881,'COMPTAGE 2'!B:K,8,FALSE)</f>
        <v>0</v>
      </c>
      <c r="J1132" s="9">
        <f>VLOOKUP('CODE A BARRE'!B1881,'COMPTAGE 2'!B:K,9,FALSE)</f>
        <v>0</v>
      </c>
      <c r="K1132" s="18">
        <f>VLOOKUP('CODE A BARRE'!B1881,'COMPTAGE 2'!B:K,10,FALSE)</f>
        <v>0</v>
      </c>
      <c r="L1132" s="10" t="e">
        <f>VLOOKUP(B1132,'COMPTAGE 3'!B:M,11,FALSE)</f>
        <v>#N/A</v>
      </c>
      <c r="M1132" s="20" t="e">
        <f>VLOOKUP(B1132,'COMPTAGE 3'!B:M,12,FALSE)</f>
        <v>#N/A</v>
      </c>
    </row>
    <row r="1133" spans="2:13" ht="20.100000000000001" customHeight="1" x14ac:dyDescent="0.25">
      <c r="B1133" s="30" t="s">
        <v>3106</v>
      </c>
      <c r="C1133" s="16" t="str">
        <f>IFERROR(VLOOKUP(B1133,'BASE INCADEA'!A:D,2,FALSE),"Non référencé")</f>
        <v>021202</v>
      </c>
      <c r="D1133" s="16" t="str">
        <f>IFERROR(VLOOKUP(C1133,'BASE INCADEA'!B:E,2,FALSE),"Non référencé")</f>
        <v>2</v>
      </c>
      <c r="E1133" s="31" t="s">
        <v>575</v>
      </c>
      <c r="F1133" s="31">
        <v>7</v>
      </c>
      <c r="G1133" s="14" t="str">
        <f>IF(F1133*1=D1133*1,"Quantité OK",IF(D1133*1&lt;F1133*1,"Ecart positif","Ecart négatif")&amp;" "&amp;IF(C1133*1=E1133*1,"","- Article déclassé"))</f>
        <v xml:space="preserve">Ecart positif </v>
      </c>
      <c r="I1133" s="18">
        <f>VLOOKUP('CODE A BARRE'!B726,'COMPTAGE 2'!B:K,8,FALSE)</f>
        <v>0</v>
      </c>
      <c r="J1133" s="9">
        <f>VLOOKUP('CODE A BARRE'!B726,'COMPTAGE 2'!B:K,9,FALSE)</f>
        <v>0</v>
      </c>
      <c r="K1133" s="18">
        <f>VLOOKUP('CODE A BARRE'!B726,'COMPTAGE 2'!B:K,10,FALSE)</f>
        <v>0</v>
      </c>
      <c r="L1133" s="10" t="e">
        <f>VLOOKUP(B1133,'COMPTAGE 3'!B:M,11,FALSE)</f>
        <v>#N/A</v>
      </c>
      <c r="M1133" s="20" t="e">
        <f>VLOOKUP(B1133,'COMPTAGE 3'!B:M,12,FALSE)</f>
        <v>#N/A</v>
      </c>
    </row>
    <row r="1134" spans="2:13" ht="20.100000000000001" customHeight="1" x14ac:dyDescent="0.25">
      <c r="B1134" s="30" t="s">
        <v>6189</v>
      </c>
      <c r="C1134" s="16" t="str">
        <f>IFERROR(VLOOKUP(B1134,'BASE INCADEA'!A:D,2,FALSE),"Non référencé")</f>
        <v>Non référencé</v>
      </c>
      <c r="D1134" s="16" t="str">
        <f>IFERROR(VLOOKUP(C1134,'BASE INCADEA'!B:E,2,FALSE),"Non référencé")</f>
        <v>Non référencé</v>
      </c>
      <c r="E1134" s="31" t="s">
        <v>373</v>
      </c>
      <c r="F1134" s="31">
        <v>63</v>
      </c>
      <c r="G1134" s="14" t="e">
        <f>IF(F1134*1=D1134*1,"Quantité OK",IF(D1134*1&lt;F1134*1,"Ecart positif","Ecart négatif")&amp;" "&amp;IF(C1134*1=E1134*1,"","- Article déclassé"))</f>
        <v>#VALUE!</v>
      </c>
      <c r="I1134" s="18">
        <f>VLOOKUP('CODE A BARRE'!B1051,'COMPTAGE 2'!B:K,8,FALSE)</f>
        <v>0</v>
      </c>
      <c r="J1134" s="9">
        <f>VLOOKUP('CODE A BARRE'!B1051,'COMPTAGE 2'!B:K,9,FALSE)</f>
        <v>0</v>
      </c>
      <c r="K1134" s="18">
        <f>VLOOKUP('CODE A BARRE'!B1051,'COMPTAGE 2'!B:K,10,FALSE)</f>
        <v>0</v>
      </c>
      <c r="L1134" s="10" t="e">
        <f>VLOOKUP(B1134,'COMPTAGE 3'!B:M,11,FALSE)</f>
        <v>#N/A</v>
      </c>
      <c r="M1134" s="20" t="e">
        <f>VLOOKUP(B1134,'COMPTAGE 3'!B:M,12,FALSE)</f>
        <v>#N/A</v>
      </c>
    </row>
    <row r="1135" spans="2:13" ht="20.100000000000001" customHeight="1" x14ac:dyDescent="0.25">
      <c r="B1135" s="30" t="s">
        <v>3108</v>
      </c>
      <c r="C1135" s="16" t="str">
        <f>IFERROR(VLOOKUP(B1135,'BASE INCADEA'!A:D,2,FALSE),"Non référencé")</f>
        <v>901202</v>
      </c>
      <c r="D1135" s="16" t="str">
        <f>IFERROR(VLOOKUP(C1135,'BASE INCADEA'!B:E,2,FALSE),"Non référencé")</f>
        <v>2</v>
      </c>
      <c r="E1135" s="31" t="s">
        <v>2606</v>
      </c>
      <c r="F1135" s="31">
        <v>2</v>
      </c>
      <c r="G1135" s="14" t="str">
        <f>IF(F1135*1=D1135*1,"Quantité OK",IF(D1135*1&lt;F1135*1,"Ecart positif","Ecart négatif")&amp;" "&amp;IF(C1135*1=E1135*1,"","- Article déclassé"))</f>
        <v>Quantité OK</v>
      </c>
      <c r="I1135" s="18">
        <f>VLOOKUP('CODE A BARRE'!B2381,'COMPTAGE 2'!B:K,8,FALSE)</f>
        <v>0</v>
      </c>
      <c r="J1135" s="9">
        <f>VLOOKUP('CODE A BARRE'!B2381,'COMPTAGE 2'!B:K,9,FALSE)</f>
        <v>0</v>
      </c>
      <c r="K1135" s="18">
        <f>VLOOKUP('CODE A BARRE'!B2381,'COMPTAGE 2'!B:K,10,FALSE)</f>
        <v>0</v>
      </c>
      <c r="L1135" s="10" t="e">
        <f>VLOOKUP(B1135,'COMPTAGE 3'!B:M,11,FALSE)</f>
        <v>#N/A</v>
      </c>
      <c r="M1135" s="20" t="e">
        <f>VLOOKUP(B1135,'COMPTAGE 3'!B:M,12,FALSE)</f>
        <v>#N/A</v>
      </c>
    </row>
    <row r="1136" spans="2:13" ht="20.100000000000001" customHeight="1" x14ac:dyDescent="0.25">
      <c r="B1136" s="30" t="s">
        <v>3110</v>
      </c>
      <c r="C1136" s="16" t="str">
        <f>IFERROR(VLOOKUP(B1136,'BASE INCADEA'!A:D,2,FALSE),"Non référencé")</f>
        <v>900601</v>
      </c>
      <c r="D1136" s="16" t="str">
        <f>IFERROR(VLOOKUP(C1136,'BASE INCADEA'!B:E,2,FALSE),"Non référencé")</f>
        <v>2</v>
      </c>
      <c r="E1136" s="31" t="s">
        <v>3111</v>
      </c>
      <c r="F1136" s="31">
        <v>2</v>
      </c>
      <c r="G1136" s="14" t="str">
        <f>IF(F1136*1=D1136*1,"Quantité OK",IF(D1136*1&lt;F1136*1,"Ecart positif","Ecart négatif")&amp;" "&amp;IF(C1136*1=E1136*1,"","- Article déclassé"))</f>
        <v>Quantité OK</v>
      </c>
      <c r="I1136" s="18">
        <f>VLOOKUP('CODE A BARRE'!B2228,'COMPTAGE 2'!B:K,8,FALSE)</f>
        <v>0</v>
      </c>
      <c r="J1136" s="9">
        <f>VLOOKUP('CODE A BARRE'!B2228,'COMPTAGE 2'!B:K,9,FALSE)</f>
        <v>0</v>
      </c>
      <c r="K1136" s="18">
        <f>VLOOKUP('CODE A BARRE'!B2228,'COMPTAGE 2'!B:K,10,FALSE)</f>
        <v>0</v>
      </c>
      <c r="L1136" s="10" t="e">
        <f>VLOOKUP(B1136,'COMPTAGE 3'!B:M,11,FALSE)</f>
        <v>#N/A</v>
      </c>
      <c r="M1136" s="20" t="e">
        <f>VLOOKUP(B1136,'COMPTAGE 3'!B:M,12,FALSE)</f>
        <v>#N/A</v>
      </c>
    </row>
    <row r="1137" spans="2:13" ht="20.100000000000001" customHeight="1" x14ac:dyDescent="0.25">
      <c r="B1137" s="30" t="s">
        <v>3113</v>
      </c>
      <c r="C1137" s="16" t="str">
        <f>IFERROR(VLOOKUP(B1137,'BASE INCADEA'!A:D,2,FALSE),"Non référencé")</f>
        <v>900501</v>
      </c>
      <c r="D1137" s="16" t="str">
        <f>IFERROR(VLOOKUP(C1137,'BASE INCADEA'!B:E,2,FALSE),"Non référencé")</f>
        <v>2</v>
      </c>
      <c r="E1137" s="31" t="s">
        <v>3114</v>
      </c>
      <c r="F1137" s="31">
        <v>2</v>
      </c>
      <c r="G1137" s="14" t="str">
        <f>IF(F1137*1=D1137*1,"Quantité OK",IF(D1137*1&lt;F1137*1,"Ecart positif","Ecart négatif")&amp;" "&amp;IF(C1137*1=E1137*1,"","- Article déclassé"))</f>
        <v>Quantité OK</v>
      </c>
      <c r="I1137" s="18">
        <f>VLOOKUP('CODE A BARRE'!B2187,'COMPTAGE 2'!B:K,8,FALSE)</f>
        <v>0</v>
      </c>
      <c r="J1137" s="9">
        <f>VLOOKUP('CODE A BARRE'!B2187,'COMPTAGE 2'!B:K,9,FALSE)</f>
        <v>0</v>
      </c>
      <c r="K1137" s="18">
        <f>VLOOKUP('CODE A BARRE'!B2187,'COMPTAGE 2'!B:K,10,FALSE)</f>
        <v>0</v>
      </c>
      <c r="L1137" s="10" t="e">
        <f>VLOOKUP(B1137,'COMPTAGE 3'!B:M,11,FALSE)</f>
        <v>#N/A</v>
      </c>
      <c r="M1137" s="20" t="e">
        <f>VLOOKUP(B1137,'COMPTAGE 3'!B:M,12,FALSE)</f>
        <v>#N/A</v>
      </c>
    </row>
    <row r="1138" spans="2:13" ht="20.100000000000001" customHeight="1" x14ac:dyDescent="0.25">
      <c r="B1138" s="30" t="s">
        <v>3116</v>
      </c>
      <c r="C1138" s="16" t="str">
        <f>IFERROR(VLOOKUP(B1138,'BASE INCADEA'!A:D,2,FALSE),"Non référencé")</f>
        <v>901403</v>
      </c>
      <c r="D1138" s="16" t="str">
        <f>IFERROR(VLOOKUP(C1138,'BASE INCADEA'!B:E,2,FALSE),"Non référencé")</f>
        <v>4</v>
      </c>
      <c r="E1138" s="31" t="s">
        <v>2601</v>
      </c>
      <c r="F1138" s="31">
        <v>1</v>
      </c>
      <c r="G1138" s="14" t="str">
        <f>IF(F1138*1=D1138*1,"Quantité OK",IF(D1138*1&lt;F1138*1,"Ecart positif","Ecart négatif")&amp;" "&amp;IF(C1138*1=E1138*1,"","- Article déclassé"))</f>
        <v xml:space="preserve">Ecart négatif </v>
      </c>
      <c r="I1138" s="18">
        <f>VLOOKUP('CODE A BARRE'!B2434,'COMPTAGE 2'!B:K,8,FALSE)</f>
        <v>0</v>
      </c>
      <c r="J1138" s="9">
        <f>VLOOKUP('CODE A BARRE'!B2434,'COMPTAGE 2'!B:K,9,FALSE)</f>
        <v>0</v>
      </c>
      <c r="K1138" s="18">
        <f>VLOOKUP('CODE A BARRE'!B2434,'COMPTAGE 2'!B:K,10,FALSE)</f>
        <v>0</v>
      </c>
      <c r="L1138" s="10" t="e">
        <f>VLOOKUP(B1138,'COMPTAGE 3'!B:M,11,FALSE)</f>
        <v>#N/A</v>
      </c>
      <c r="M1138" s="20" t="e">
        <f>VLOOKUP(B1138,'COMPTAGE 3'!B:M,12,FALSE)</f>
        <v>#N/A</v>
      </c>
    </row>
    <row r="1139" spans="2:13" ht="20.100000000000001" customHeight="1" x14ac:dyDescent="0.25">
      <c r="B1139" s="30" t="s">
        <v>3118</v>
      </c>
      <c r="C1139" s="16" t="str">
        <f>IFERROR(VLOOKUP(B1139,'BASE INCADEA'!A:D,2,FALSE),"Non référencé")</f>
        <v>040803</v>
      </c>
      <c r="D1139" s="16" t="str">
        <f>IFERROR(VLOOKUP(C1139,'BASE INCADEA'!B:E,2,FALSE),"Non référencé")</f>
        <v>7</v>
      </c>
      <c r="E1139" s="31" t="s">
        <v>231</v>
      </c>
      <c r="F1139" s="31">
        <v>8</v>
      </c>
      <c r="G1139" s="14" t="str">
        <f>IF(F1139*1=D1139*1,"Quantité OK",IF(D1139*1&lt;F1139*1,"Ecart positif","Ecart négatif")&amp;" "&amp;IF(C1139*1=E1139*1,"","- Article déclassé"))</f>
        <v xml:space="preserve">Ecart positif </v>
      </c>
      <c r="I1139" s="18">
        <f>VLOOKUP('CODE A BARRE'!B1702,'COMPTAGE 2'!B:K,8,FALSE)</f>
        <v>0</v>
      </c>
      <c r="J1139" s="9">
        <f>VLOOKUP('CODE A BARRE'!B1702,'COMPTAGE 2'!B:K,9,FALSE)</f>
        <v>0</v>
      </c>
      <c r="K1139" s="18">
        <f>VLOOKUP('CODE A BARRE'!B1702,'COMPTAGE 2'!B:K,10,FALSE)</f>
        <v>0</v>
      </c>
      <c r="L1139" s="10" t="e">
        <f>VLOOKUP(B1139,'COMPTAGE 3'!B:M,11,FALSE)</f>
        <v>#N/A</v>
      </c>
      <c r="M1139" s="20" t="e">
        <f>VLOOKUP(B1139,'COMPTAGE 3'!B:M,12,FALSE)</f>
        <v>#N/A</v>
      </c>
    </row>
    <row r="1140" spans="2:13" ht="20.100000000000001" customHeight="1" x14ac:dyDescent="0.25">
      <c r="B1140" s="30" t="s">
        <v>3122</v>
      </c>
      <c r="C1140" s="16" t="str">
        <f>IFERROR(VLOOKUP(B1140,'BASE INCADEA'!A:D,2,FALSE),"Non référencé")</f>
        <v>030802</v>
      </c>
      <c r="D1140" s="16" t="str">
        <f>IFERROR(VLOOKUP(C1140,'BASE INCADEA'!B:E,2,FALSE),"Non référencé")</f>
        <v>14</v>
      </c>
      <c r="E1140" s="31" t="s">
        <v>1037</v>
      </c>
      <c r="F1140" s="31">
        <v>3</v>
      </c>
      <c r="G1140" s="14" t="str">
        <f>IF(F1140*1=D1140*1,"Quantité OK",IF(D1140*1&lt;F1140*1,"Ecart positif","Ecart négatif")&amp;" "&amp;IF(C1140*1=E1140*1,"","- Article déclassé"))</f>
        <v xml:space="preserve">Ecart négatif </v>
      </c>
      <c r="I1140" s="18">
        <f>VLOOKUP('CODE A BARRE'!B1242,'COMPTAGE 2'!B:K,8,FALSE)</f>
        <v>0</v>
      </c>
      <c r="J1140" s="9">
        <f>VLOOKUP('CODE A BARRE'!B1242,'COMPTAGE 2'!B:K,9,FALSE)</f>
        <v>0</v>
      </c>
      <c r="K1140" s="18">
        <f>VLOOKUP('CODE A BARRE'!B1242,'COMPTAGE 2'!B:K,10,FALSE)</f>
        <v>0</v>
      </c>
      <c r="L1140" s="10" t="e">
        <f>VLOOKUP(B1140,'COMPTAGE 3'!B:M,11,FALSE)</f>
        <v>#N/A</v>
      </c>
      <c r="M1140" s="20" t="e">
        <f>VLOOKUP(B1140,'COMPTAGE 3'!B:M,12,FALSE)</f>
        <v>#N/A</v>
      </c>
    </row>
    <row r="1141" spans="2:13" ht="20.100000000000001" customHeight="1" x14ac:dyDescent="0.25">
      <c r="B1141" s="30" t="s">
        <v>3124</v>
      </c>
      <c r="C1141" s="16" t="str">
        <f>IFERROR(VLOOKUP(B1141,'BASE INCADEA'!A:D,2,FALSE),"Non référencé")</f>
        <v>030805</v>
      </c>
      <c r="D1141" s="16" t="str">
        <f>IFERROR(VLOOKUP(C1141,'BASE INCADEA'!B:E,2,FALSE),"Non référencé")</f>
        <v>20</v>
      </c>
      <c r="E1141" s="31" t="s">
        <v>3125</v>
      </c>
      <c r="F1141" s="31">
        <v>21</v>
      </c>
      <c r="G1141" s="14" t="str">
        <f>IF(F1141*1=D1141*1,"Quantité OK",IF(D1141*1&lt;F1141*1,"Ecart positif","Ecart négatif")&amp;" "&amp;IF(C1141*1=E1141*1,"","- Article déclassé"))</f>
        <v xml:space="preserve">Ecart positif </v>
      </c>
      <c r="I1141" s="18">
        <f>VLOOKUP('CODE A BARRE'!B1260,'COMPTAGE 2'!B:K,8,FALSE)</f>
        <v>0</v>
      </c>
      <c r="J1141" s="9">
        <f>VLOOKUP('CODE A BARRE'!B1260,'COMPTAGE 2'!B:K,9,FALSE)</f>
        <v>0</v>
      </c>
      <c r="K1141" s="18">
        <f>VLOOKUP('CODE A BARRE'!B1260,'COMPTAGE 2'!B:K,10,FALSE)</f>
        <v>0</v>
      </c>
      <c r="L1141" s="10" t="e">
        <f>VLOOKUP(B1141,'COMPTAGE 3'!B:M,11,FALSE)</f>
        <v>#N/A</v>
      </c>
      <c r="M1141" s="20" t="e">
        <f>VLOOKUP(B1141,'COMPTAGE 3'!B:M,12,FALSE)</f>
        <v>#N/A</v>
      </c>
    </row>
    <row r="1142" spans="2:13" ht="20.100000000000001" customHeight="1" x14ac:dyDescent="0.25">
      <c r="B1142" s="30" t="s">
        <v>3127</v>
      </c>
      <c r="C1142" s="16" t="str">
        <f>IFERROR(VLOOKUP(B1142,'BASE INCADEA'!A:D,2,FALSE),"Non référencé")</f>
        <v>023902</v>
      </c>
      <c r="D1142" s="16" t="str">
        <f>IFERROR(VLOOKUP(C1142,'BASE INCADEA'!B:E,2,FALSE),"Non référencé")</f>
        <v>2</v>
      </c>
      <c r="E1142" s="31" t="s">
        <v>2612</v>
      </c>
      <c r="F1142" s="31">
        <v>1</v>
      </c>
      <c r="G1142" s="14" t="str">
        <f>IF(F1142*1=D1142*1,"Quantité OK",IF(D1142*1&lt;F1142*1,"Ecart positif","Ecart négatif")&amp;" "&amp;IF(C1142*1=E1142*1,"","- Article déclassé"))</f>
        <v xml:space="preserve">Ecart négatif </v>
      </c>
      <c r="I1142" s="18">
        <f>VLOOKUP('CODE A BARRE'!B808,'COMPTAGE 2'!B:K,8,FALSE)</f>
        <v>0</v>
      </c>
      <c r="J1142" s="9">
        <f>VLOOKUP('CODE A BARRE'!B808,'COMPTAGE 2'!B:K,9,FALSE)</f>
        <v>0</v>
      </c>
      <c r="K1142" s="18">
        <f>VLOOKUP('CODE A BARRE'!B808,'COMPTAGE 2'!B:K,10,FALSE)</f>
        <v>0</v>
      </c>
      <c r="L1142" s="10" t="e">
        <f>VLOOKUP(B1142,'COMPTAGE 3'!B:M,11,FALSE)</f>
        <v>#N/A</v>
      </c>
      <c r="M1142" s="20" t="e">
        <f>VLOOKUP(B1142,'COMPTAGE 3'!B:M,12,FALSE)</f>
        <v>#N/A</v>
      </c>
    </row>
    <row r="1143" spans="2:13" ht="20.100000000000001" customHeight="1" x14ac:dyDescent="0.25">
      <c r="B1143" s="30" t="s">
        <v>3129</v>
      </c>
      <c r="C1143" s="16" t="str">
        <f>IFERROR(VLOOKUP(B1143,'BASE INCADEA'!A:D,2,FALSE),"Non référencé")</f>
        <v>016404</v>
      </c>
      <c r="D1143" s="16" t="str">
        <f>IFERROR(VLOOKUP(C1143,'BASE INCADEA'!B:E,2,FALSE),"Non référencé")</f>
        <v>3</v>
      </c>
      <c r="E1143" s="31" t="s">
        <v>647</v>
      </c>
      <c r="F1143" s="31">
        <v>12</v>
      </c>
      <c r="G1143" s="14" t="str">
        <f>IF(F1143*1=D1143*1,"Quantité OK",IF(D1143*1&lt;F1143*1,"Ecart positif","Ecart négatif")&amp;" "&amp;IF(C1143*1=E1143*1,"","- Article déclassé"))</f>
        <v xml:space="preserve">Ecart positif </v>
      </c>
      <c r="I1143" s="18" t="str">
        <f>VLOOKUP('CODE A BARRE'!B525,'COMPTAGE 2'!B:K,8,FALSE)</f>
        <v/>
      </c>
      <c r="J1143" s="9">
        <f>VLOOKUP('CODE A BARRE'!B525,'COMPTAGE 2'!B:K,9,FALSE)</f>
        <v>0</v>
      </c>
      <c r="K1143" s="18" t="e">
        <f>VLOOKUP('CODE A BARRE'!B525,'COMPTAGE 2'!B:K,10,FALSE)</f>
        <v>#VALUE!</v>
      </c>
      <c r="L1143" s="10" t="e">
        <f>VLOOKUP(B1143,'COMPTAGE 3'!B:M,11,FALSE)</f>
        <v>#N/A</v>
      </c>
      <c r="M1143" s="20" t="e">
        <f>VLOOKUP(B1143,'COMPTAGE 3'!B:M,12,FALSE)</f>
        <v>#N/A</v>
      </c>
    </row>
    <row r="1144" spans="2:13" ht="20.100000000000001" customHeight="1" x14ac:dyDescent="0.25">
      <c r="B1144" s="30" t="s">
        <v>3130</v>
      </c>
      <c r="C1144" s="16" t="str">
        <f>IFERROR(VLOOKUP(B1144,'BASE INCADEA'!A:D,2,FALSE),"Non référencé")</f>
        <v>024701</v>
      </c>
      <c r="D1144" s="16" t="str">
        <f>IFERROR(VLOOKUP(C1144,'BASE INCADEA'!B:E,2,FALSE),"Non référencé")</f>
        <v>2</v>
      </c>
      <c r="E1144" s="31" t="s">
        <v>2177</v>
      </c>
      <c r="F1144" s="31">
        <v>1</v>
      </c>
      <c r="G1144" s="14" t="str">
        <f>IF(F1144*1=D1144*1,"Quantité OK",IF(D1144*1&lt;F1144*1,"Ecart positif","Ecart négatif")&amp;" "&amp;IF(C1144*1=E1144*1,"","- Article déclassé"))</f>
        <v xml:space="preserve">Ecart négatif </v>
      </c>
      <c r="I1144" s="18">
        <f>VLOOKUP('CODE A BARRE'!B892,'COMPTAGE 2'!B:K,8,FALSE)</f>
        <v>0</v>
      </c>
      <c r="J1144" s="9">
        <f>VLOOKUP('CODE A BARRE'!B892,'COMPTAGE 2'!B:K,9,FALSE)</f>
        <v>0</v>
      </c>
      <c r="K1144" s="18">
        <f>VLOOKUP('CODE A BARRE'!B892,'COMPTAGE 2'!B:K,10,FALSE)</f>
        <v>0</v>
      </c>
      <c r="L1144" s="10" t="e">
        <f>VLOOKUP(B1144,'COMPTAGE 3'!B:M,11,FALSE)</f>
        <v>#N/A</v>
      </c>
      <c r="M1144" s="20" t="e">
        <f>VLOOKUP(B1144,'COMPTAGE 3'!B:M,12,FALSE)</f>
        <v>#N/A</v>
      </c>
    </row>
    <row r="1145" spans="2:13" ht="20.100000000000001" customHeight="1" x14ac:dyDescent="0.25">
      <c r="B1145" s="30" t="s">
        <v>3132</v>
      </c>
      <c r="C1145" s="16" t="str">
        <f>IFERROR(VLOOKUP(B1145,'BASE INCADEA'!A:D,2,FALSE),"Non référencé")</f>
        <v>030604</v>
      </c>
      <c r="D1145" s="16" t="str">
        <f>IFERROR(VLOOKUP(C1145,'BASE INCADEA'!B:E,2,FALSE),"Non référencé")</f>
        <v>2</v>
      </c>
      <c r="E1145" s="31" t="s">
        <v>2309</v>
      </c>
      <c r="F1145" s="31">
        <v>21</v>
      </c>
      <c r="G1145" s="14" t="str">
        <f>IF(F1145*1=D1145*1,"Quantité OK",IF(D1145*1&lt;F1145*1,"Ecart positif","Ecart négatif")&amp;" "&amp;IF(C1145*1=E1145*1,"","- Article déclassé"))</f>
        <v xml:space="preserve">Ecart positif </v>
      </c>
      <c r="I1145" s="18">
        <f>VLOOKUP('CODE A BARRE'!B1211,'COMPTAGE 2'!B:K,8,FALSE)</f>
        <v>0</v>
      </c>
      <c r="J1145" s="9">
        <f>VLOOKUP('CODE A BARRE'!B1211,'COMPTAGE 2'!B:K,9,FALSE)</f>
        <v>0</v>
      </c>
      <c r="K1145" s="18">
        <f>VLOOKUP('CODE A BARRE'!B1211,'COMPTAGE 2'!B:K,10,FALSE)</f>
        <v>0</v>
      </c>
      <c r="L1145" s="10" t="e">
        <f>VLOOKUP(B1145,'COMPTAGE 3'!B:M,11,FALSE)</f>
        <v>#N/A</v>
      </c>
      <c r="M1145" s="20" t="e">
        <f>VLOOKUP(B1145,'COMPTAGE 3'!B:M,12,FALSE)</f>
        <v>#N/A</v>
      </c>
    </row>
    <row r="1146" spans="2:13" ht="20.100000000000001" customHeight="1" x14ac:dyDescent="0.25">
      <c r="B1146" s="30" t="s">
        <v>3134</v>
      </c>
      <c r="C1146" s="16" t="str">
        <f>IFERROR(VLOOKUP(B1146,'BASE INCADEA'!A:D,2,FALSE),"Non référencé")</f>
        <v>031403</v>
      </c>
      <c r="D1146" s="16" t="str">
        <f>IFERROR(VLOOKUP(C1146,'BASE INCADEA'!B:E,2,FALSE),"Non référencé")</f>
        <v>1</v>
      </c>
      <c r="E1146" s="31" t="s">
        <v>154</v>
      </c>
      <c r="F1146" s="31">
        <v>3</v>
      </c>
      <c r="G1146" s="14" t="str">
        <f>IF(F1146*1=D1146*1,"Quantité OK",IF(D1146*1&lt;F1146*1,"Ecart positif","Ecart négatif")&amp;" "&amp;IF(C1146*1=E1146*1,"","- Article déclassé"))</f>
        <v xml:space="preserve">Ecart positif </v>
      </c>
      <c r="I1146" s="18">
        <f>VLOOKUP('CODE A BARRE'!B1352,'COMPTAGE 2'!B:K,8,FALSE)</f>
        <v>0</v>
      </c>
      <c r="J1146" s="9">
        <f>VLOOKUP('CODE A BARRE'!B1352,'COMPTAGE 2'!B:K,9,FALSE)</f>
        <v>0</v>
      </c>
      <c r="K1146" s="18">
        <f>VLOOKUP('CODE A BARRE'!B1352,'COMPTAGE 2'!B:K,10,FALSE)</f>
        <v>0</v>
      </c>
      <c r="L1146" s="10" t="e">
        <f>VLOOKUP(B1146,'COMPTAGE 3'!B:M,11,FALSE)</f>
        <v>#N/A</v>
      </c>
      <c r="M1146" s="20" t="e">
        <f>VLOOKUP(B1146,'COMPTAGE 3'!B:M,12,FALSE)</f>
        <v>#N/A</v>
      </c>
    </row>
    <row r="1147" spans="2:13" ht="20.100000000000001" customHeight="1" x14ac:dyDescent="0.25">
      <c r="B1147" s="30" t="s">
        <v>3136</v>
      </c>
      <c r="C1147" s="16" t="str">
        <f>IFERROR(VLOOKUP(B1147,'BASE INCADEA'!A:D,2,FALSE),"Non référencé")</f>
        <v>024705</v>
      </c>
      <c r="D1147" s="16" t="str">
        <f>IFERROR(VLOOKUP(C1147,'BASE INCADEA'!B:E,2,FALSE),"Non référencé")</f>
        <v>1</v>
      </c>
      <c r="E1147" s="31" t="s">
        <v>3137</v>
      </c>
      <c r="F1147" s="31">
        <v>1</v>
      </c>
      <c r="G1147" s="14" t="str">
        <f>IF(F1147*1=D1147*1,"Quantité OK",IF(D1147*1&lt;F1147*1,"Ecart positif","Ecart négatif")&amp;" "&amp;IF(C1147*1=E1147*1,"","- Article déclassé"))</f>
        <v>Quantité OK</v>
      </c>
      <c r="I1147" s="18">
        <f>VLOOKUP('CODE A BARRE'!B908,'COMPTAGE 2'!B:K,8,FALSE)</f>
        <v>0</v>
      </c>
      <c r="J1147" s="9">
        <f>VLOOKUP('CODE A BARRE'!B908,'COMPTAGE 2'!B:K,9,FALSE)</f>
        <v>0</v>
      </c>
      <c r="K1147" s="18">
        <f>VLOOKUP('CODE A BARRE'!B908,'COMPTAGE 2'!B:K,10,FALSE)</f>
        <v>0</v>
      </c>
      <c r="L1147" s="10" t="e">
        <f>VLOOKUP(B1147,'COMPTAGE 3'!B:M,11,FALSE)</f>
        <v>#N/A</v>
      </c>
      <c r="M1147" s="20" t="e">
        <f>VLOOKUP(B1147,'COMPTAGE 3'!B:M,12,FALSE)</f>
        <v>#N/A</v>
      </c>
    </row>
    <row r="1148" spans="2:13" ht="20.100000000000001" customHeight="1" x14ac:dyDescent="0.25">
      <c r="B1148" s="30" t="s">
        <v>3141</v>
      </c>
      <c r="C1148" s="16" t="str">
        <f>IFERROR(VLOOKUP(B1148,'BASE INCADEA'!A:D,2,FALSE),"Non référencé")</f>
        <v>040604</v>
      </c>
      <c r="D1148" s="16" t="str">
        <f>IFERROR(VLOOKUP(C1148,'BASE INCADEA'!B:E,2,FALSE),"Non référencé")</f>
        <v>9</v>
      </c>
      <c r="E1148" s="31" t="s">
        <v>888</v>
      </c>
      <c r="F1148" s="31">
        <v>2</v>
      </c>
      <c r="G1148" s="14" t="str">
        <f>IF(F1148*1=D1148*1,"Quantité OK",IF(D1148*1&lt;F1148*1,"Ecart positif","Ecart négatif")&amp;" "&amp;IF(C1148*1=E1148*1,"","- Article déclassé"))</f>
        <v xml:space="preserve">Ecart négatif </v>
      </c>
      <c r="I1148" s="18">
        <f>VLOOKUP('CODE A BARRE'!B1664,'COMPTAGE 2'!B:K,8,FALSE)</f>
        <v>0</v>
      </c>
      <c r="J1148" s="9">
        <f>VLOOKUP('CODE A BARRE'!B1664,'COMPTAGE 2'!B:K,9,FALSE)</f>
        <v>0</v>
      </c>
      <c r="K1148" s="18">
        <f>VLOOKUP('CODE A BARRE'!B1664,'COMPTAGE 2'!B:K,10,FALSE)</f>
        <v>0</v>
      </c>
      <c r="L1148" s="10" t="e">
        <f>VLOOKUP(B1148,'COMPTAGE 3'!B:M,11,FALSE)</f>
        <v>#N/A</v>
      </c>
      <c r="M1148" s="20" t="e">
        <f>VLOOKUP(B1148,'COMPTAGE 3'!B:M,12,FALSE)</f>
        <v>#N/A</v>
      </c>
    </row>
    <row r="1149" spans="2:13" ht="20.100000000000001" customHeight="1" x14ac:dyDescent="0.25">
      <c r="B1149" s="30" t="s">
        <v>3143</v>
      </c>
      <c r="C1149" s="16" t="str">
        <f>IFERROR(VLOOKUP(B1149,'BASE INCADEA'!A:D,2,FALSE),"Non référencé")</f>
        <v>031005</v>
      </c>
      <c r="D1149" s="16" t="str">
        <f>IFERROR(VLOOKUP(C1149,'BASE INCADEA'!B:E,2,FALSE),"Non référencé")</f>
        <v>30</v>
      </c>
      <c r="E1149" s="31" t="s">
        <v>400</v>
      </c>
      <c r="F1149" s="31">
        <v>2</v>
      </c>
      <c r="G1149" s="14" t="str">
        <f>IF(F1149*1=D1149*1,"Quantité OK",IF(D1149*1&lt;F1149*1,"Ecart positif","Ecart négatif")&amp;" "&amp;IF(C1149*1=E1149*1,"","- Article déclassé"))</f>
        <v xml:space="preserve">Ecart négatif </v>
      </c>
      <c r="I1149" s="18">
        <f>VLOOKUP('CODE A BARRE'!B1297,'COMPTAGE 2'!B:K,8,FALSE)</f>
        <v>0</v>
      </c>
      <c r="J1149" s="9">
        <f>VLOOKUP('CODE A BARRE'!B1297,'COMPTAGE 2'!B:K,9,FALSE)</f>
        <v>0</v>
      </c>
      <c r="K1149" s="18">
        <f>VLOOKUP('CODE A BARRE'!B1297,'COMPTAGE 2'!B:K,10,FALSE)</f>
        <v>0</v>
      </c>
      <c r="L1149" s="10" t="e">
        <f>VLOOKUP(B1149,'COMPTAGE 3'!B:M,11,FALSE)</f>
        <v>#N/A</v>
      </c>
      <c r="M1149" s="20" t="e">
        <f>VLOOKUP(B1149,'COMPTAGE 3'!B:M,12,FALSE)</f>
        <v>#N/A</v>
      </c>
    </row>
    <row r="1150" spans="2:13" ht="20.100000000000001" customHeight="1" x14ac:dyDescent="0.25">
      <c r="B1150" s="30" t="s">
        <v>3147</v>
      </c>
      <c r="C1150" s="16" t="str">
        <f>IFERROR(VLOOKUP(B1150,'BASE INCADEA'!A:D,2,FALSE),"Non référencé")</f>
        <v>031002</v>
      </c>
      <c r="D1150" s="16" t="str">
        <f>IFERROR(VLOOKUP(C1150,'BASE INCADEA'!B:E,2,FALSE),"Non référencé")</f>
        <v>2</v>
      </c>
      <c r="E1150" s="31" t="s">
        <v>1391</v>
      </c>
      <c r="F1150" s="31">
        <v>314</v>
      </c>
      <c r="G1150" s="14" t="str">
        <f>IF(F1150*1=D1150*1,"Quantité OK",IF(D1150*1&lt;F1150*1,"Ecart positif","Ecart négatif")&amp;" "&amp;IF(C1150*1=E1150*1,"","- Article déclassé"))</f>
        <v xml:space="preserve">Ecart positif </v>
      </c>
      <c r="I1150" s="18">
        <f>VLOOKUP('CODE A BARRE'!B1276,'COMPTAGE 2'!B:K,8,FALSE)</f>
        <v>0</v>
      </c>
      <c r="J1150" s="9">
        <f>VLOOKUP('CODE A BARRE'!B1276,'COMPTAGE 2'!B:K,9,FALSE)</f>
        <v>0</v>
      </c>
      <c r="K1150" s="18">
        <f>VLOOKUP('CODE A BARRE'!B1276,'COMPTAGE 2'!B:K,10,FALSE)</f>
        <v>0</v>
      </c>
      <c r="L1150" s="10" t="e">
        <f>VLOOKUP(B1150,'COMPTAGE 3'!B:M,11,FALSE)</f>
        <v>#N/A</v>
      </c>
      <c r="M1150" s="20" t="e">
        <f>VLOOKUP(B1150,'COMPTAGE 3'!B:M,12,FALSE)</f>
        <v>#N/A</v>
      </c>
    </row>
    <row r="1151" spans="2:13" ht="20.100000000000001" customHeight="1" x14ac:dyDescent="0.25">
      <c r="B1151" s="30" t="s">
        <v>3150</v>
      </c>
      <c r="C1151" s="16" t="str">
        <f>IFERROR(VLOOKUP(B1151,'BASE INCADEA'!A:D,2,FALSE),"Non référencé")</f>
        <v>041403</v>
      </c>
      <c r="D1151" s="16" t="str">
        <f>IFERROR(VLOOKUP(C1151,'BASE INCADEA'!B:E,2,FALSE),"Non référencé")</f>
        <v>2</v>
      </c>
      <c r="E1151" s="31" t="s">
        <v>1297</v>
      </c>
      <c r="F1151" s="31">
        <v>2</v>
      </c>
      <c r="G1151" s="14" t="str">
        <f>IF(F1151*1=D1151*1,"Quantité OK",IF(D1151*1&lt;F1151*1,"Ecart positif","Ecart négatif")&amp;" "&amp;IF(C1151*1=E1151*1,"","- Article déclassé"))</f>
        <v>Quantité OK</v>
      </c>
      <c r="I1151" s="18">
        <f>VLOOKUP('CODE A BARRE'!B1823,'COMPTAGE 2'!B:K,8,FALSE)</f>
        <v>0</v>
      </c>
      <c r="J1151" s="9">
        <f>VLOOKUP('CODE A BARRE'!B1823,'COMPTAGE 2'!B:K,9,FALSE)</f>
        <v>0</v>
      </c>
      <c r="K1151" s="18">
        <f>VLOOKUP('CODE A BARRE'!B1823,'COMPTAGE 2'!B:K,10,FALSE)</f>
        <v>0</v>
      </c>
      <c r="L1151" s="10" t="e">
        <f>VLOOKUP(B1151,'COMPTAGE 3'!B:M,11,FALSE)</f>
        <v>#N/A</v>
      </c>
      <c r="M1151" s="20" t="e">
        <f>VLOOKUP(B1151,'COMPTAGE 3'!B:M,12,FALSE)</f>
        <v>#N/A</v>
      </c>
    </row>
    <row r="1152" spans="2:13" ht="20.100000000000001" customHeight="1" x14ac:dyDescent="0.25">
      <c r="B1152" s="30" t="s">
        <v>3152</v>
      </c>
      <c r="C1152" s="16" t="str">
        <f>IFERROR(VLOOKUP(B1152,'BASE INCADEA'!A:D,2,FALSE),"Non référencé")</f>
        <v>025106</v>
      </c>
      <c r="D1152" s="16" t="str">
        <f>IFERROR(VLOOKUP(C1152,'BASE INCADEA'!B:E,2,FALSE),"Non référencé")</f>
        <v>3</v>
      </c>
      <c r="E1152" s="31" t="s">
        <v>3153</v>
      </c>
      <c r="F1152" s="31">
        <v>3</v>
      </c>
      <c r="G1152" s="14" t="str">
        <f>IF(F1152*1=D1152*1,"Quantité OK",IF(D1152*1&lt;F1152*1,"Ecart positif","Ecart négatif")&amp;" "&amp;IF(C1152*1=E1152*1,"","- Article déclassé"))</f>
        <v>Quantité OK</v>
      </c>
      <c r="I1152" s="18">
        <f>VLOOKUP('CODE A BARRE'!B979,'COMPTAGE 2'!B:K,8,FALSE)</f>
        <v>0</v>
      </c>
      <c r="J1152" s="9">
        <f>VLOOKUP('CODE A BARRE'!B979,'COMPTAGE 2'!B:K,9,FALSE)</f>
        <v>0</v>
      </c>
      <c r="K1152" s="18">
        <f>VLOOKUP('CODE A BARRE'!B979,'COMPTAGE 2'!B:K,10,FALSE)</f>
        <v>0</v>
      </c>
      <c r="L1152" s="10" t="e">
        <f>VLOOKUP(B1152,'COMPTAGE 3'!B:M,11,FALSE)</f>
        <v>#N/A</v>
      </c>
      <c r="M1152" s="20" t="e">
        <f>VLOOKUP(B1152,'COMPTAGE 3'!B:M,12,FALSE)</f>
        <v>#N/A</v>
      </c>
    </row>
    <row r="1153" spans="2:13" ht="20.100000000000001" customHeight="1" x14ac:dyDescent="0.25">
      <c r="B1153" s="30" t="s">
        <v>3157</v>
      </c>
      <c r="C1153" s="16" t="str">
        <f>IFERROR(VLOOKUP(B1153,'BASE INCADEA'!A:D,2,FALSE),"Non référencé")</f>
        <v>030604</v>
      </c>
      <c r="D1153" s="16" t="str">
        <f>IFERROR(VLOOKUP(C1153,'BASE INCADEA'!B:E,2,FALSE),"Non référencé")</f>
        <v>2</v>
      </c>
      <c r="E1153" s="31" t="s">
        <v>2309</v>
      </c>
      <c r="F1153" s="31">
        <v>2</v>
      </c>
      <c r="G1153" s="14" t="str">
        <f>IF(F1153*1=D1153*1,"Quantité OK",IF(D1153*1&lt;F1153*1,"Ecart positif","Ecart négatif")&amp;" "&amp;IF(C1153*1=E1153*1,"","- Article déclassé"))</f>
        <v>Quantité OK</v>
      </c>
      <c r="I1153" s="18">
        <f>VLOOKUP('CODE A BARRE'!B1210,'COMPTAGE 2'!B:K,8,FALSE)</f>
        <v>0</v>
      </c>
      <c r="J1153" s="9">
        <f>VLOOKUP('CODE A BARRE'!B1210,'COMPTAGE 2'!B:K,9,FALSE)</f>
        <v>0</v>
      </c>
      <c r="K1153" s="18">
        <f>VLOOKUP('CODE A BARRE'!B1210,'COMPTAGE 2'!B:K,10,FALSE)</f>
        <v>0</v>
      </c>
      <c r="L1153" s="10" t="e">
        <f>VLOOKUP(B1153,'COMPTAGE 3'!B:M,11,FALSE)</f>
        <v>#N/A</v>
      </c>
      <c r="M1153" s="20" t="e">
        <f>VLOOKUP(B1153,'COMPTAGE 3'!B:M,12,FALSE)</f>
        <v>#N/A</v>
      </c>
    </row>
    <row r="1154" spans="2:13" ht="20.100000000000001" customHeight="1" x14ac:dyDescent="0.25">
      <c r="B1154" s="30" t="s">
        <v>3162</v>
      </c>
      <c r="C1154" s="16" t="str">
        <f>IFERROR(VLOOKUP(B1154,'BASE INCADEA'!A:D,2,FALSE),"Non référencé")</f>
        <v>034304</v>
      </c>
      <c r="D1154" s="16" t="str">
        <f>IFERROR(VLOOKUP(C1154,'BASE INCADEA'!B:E,2,FALSE),"Non référencé")</f>
        <v>11</v>
      </c>
      <c r="E1154" s="31" t="s">
        <v>2136</v>
      </c>
      <c r="F1154" s="31">
        <v>2</v>
      </c>
      <c r="G1154" s="14" t="str">
        <f>IF(F1154*1=D1154*1,"Quantité OK",IF(D1154*1&lt;F1154*1,"Ecart positif","Ecart négatif")&amp;" "&amp;IF(C1154*1=E1154*1,"","- Article déclassé"))</f>
        <v xml:space="preserve">Ecart négatif </v>
      </c>
      <c r="I1154" s="18">
        <f>VLOOKUP('CODE A BARRE'!B1469,'COMPTAGE 2'!B:K,8,FALSE)</f>
        <v>0</v>
      </c>
      <c r="J1154" s="9">
        <f>VLOOKUP('CODE A BARRE'!B1469,'COMPTAGE 2'!B:K,9,FALSE)</f>
        <v>0</v>
      </c>
      <c r="K1154" s="18">
        <f>VLOOKUP('CODE A BARRE'!B1469,'COMPTAGE 2'!B:K,10,FALSE)</f>
        <v>0</v>
      </c>
      <c r="L1154" s="10" t="e">
        <f>VLOOKUP(B1154,'COMPTAGE 3'!B:M,11,FALSE)</f>
        <v>#N/A</v>
      </c>
      <c r="M1154" s="20" t="e">
        <f>VLOOKUP(B1154,'COMPTAGE 3'!B:M,12,FALSE)</f>
        <v>#N/A</v>
      </c>
    </row>
    <row r="1155" spans="2:13" ht="20.100000000000001" customHeight="1" x14ac:dyDescent="0.25">
      <c r="B1155" s="30" t="s">
        <v>3164</v>
      </c>
      <c r="C1155" s="16" t="str">
        <f>IFERROR(VLOOKUP(B1155,'BASE INCADEA'!A:D,2,FALSE),"Non référencé")</f>
        <v>030805</v>
      </c>
      <c r="D1155" s="16" t="str">
        <f>IFERROR(VLOOKUP(C1155,'BASE INCADEA'!B:E,2,FALSE),"Non référencé")</f>
        <v>20</v>
      </c>
      <c r="E1155" s="31" t="s">
        <v>3125</v>
      </c>
      <c r="F1155" s="31">
        <v>84</v>
      </c>
      <c r="G1155" s="14" t="str">
        <f>IF(F1155*1=D1155*1,"Quantité OK",IF(D1155*1&lt;F1155*1,"Ecart positif","Ecart négatif")&amp;" "&amp;IF(C1155*1=E1155*1,"","- Article déclassé"))</f>
        <v xml:space="preserve">Ecart positif </v>
      </c>
      <c r="I1155" s="18">
        <f>VLOOKUP('CODE A BARRE'!B1262,'COMPTAGE 2'!B:K,8,FALSE)</f>
        <v>0</v>
      </c>
      <c r="J1155" s="9">
        <f>VLOOKUP('CODE A BARRE'!B1262,'COMPTAGE 2'!B:K,9,FALSE)</f>
        <v>0</v>
      </c>
      <c r="K1155" s="18">
        <f>VLOOKUP('CODE A BARRE'!B1262,'COMPTAGE 2'!B:K,10,FALSE)</f>
        <v>0</v>
      </c>
      <c r="L1155" s="10" t="e">
        <f>VLOOKUP(B1155,'COMPTAGE 3'!B:M,11,FALSE)</f>
        <v>#N/A</v>
      </c>
      <c r="M1155" s="20" t="e">
        <f>VLOOKUP(B1155,'COMPTAGE 3'!B:M,12,FALSE)</f>
        <v>#N/A</v>
      </c>
    </row>
    <row r="1156" spans="2:13" ht="20.100000000000001" customHeight="1" x14ac:dyDescent="0.25">
      <c r="B1156" s="30" t="s">
        <v>3167</v>
      </c>
      <c r="C1156" s="16" t="str">
        <f>IFERROR(VLOOKUP(B1156,'BASE INCADEA'!A:D,2,FALSE),"Non référencé")</f>
        <v>021003</v>
      </c>
      <c r="D1156" s="16" t="str">
        <f>IFERROR(VLOOKUP(C1156,'BASE INCADEA'!B:E,2,FALSE),"Non référencé")</f>
        <v>3</v>
      </c>
      <c r="E1156" s="31" t="s">
        <v>1342</v>
      </c>
      <c r="F1156" s="31">
        <v>1</v>
      </c>
      <c r="G1156" s="14" t="str">
        <f>IF(F1156*1=D1156*1,"Quantité OK",IF(D1156*1&lt;F1156*1,"Ecart positif","Ecart négatif")&amp;" "&amp;IF(C1156*1=E1156*1,"","- Article déclassé"))</f>
        <v xml:space="preserve">Ecart négatif </v>
      </c>
      <c r="I1156" s="18">
        <f>VLOOKUP('CODE A BARRE'!B707,'COMPTAGE 2'!B:K,8,FALSE)</f>
        <v>0</v>
      </c>
      <c r="J1156" s="9">
        <f>VLOOKUP('CODE A BARRE'!B707,'COMPTAGE 2'!B:K,9,FALSE)</f>
        <v>0</v>
      </c>
      <c r="K1156" s="18">
        <f>VLOOKUP('CODE A BARRE'!B707,'COMPTAGE 2'!B:K,10,FALSE)</f>
        <v>0</v>
      </c>
      <c r="L1156" s="10" t="e">
        <f>VLOOKUP(B1156,'COMPTAGE 3'!B:M,11,FALSE)</f>
        <v>#N/A</v>
      </c>
      <c r="M1156" s="20" t="e">
        <f>VLOOKUP(B1156,'COMPTAGE 3'!B:M,12,FALSE)</f>
        <v>#N/A</v>
      </c>
    </row>
    <row r="1157" spans="2:13" ht="20.100000000000001" customHeight="1" x14ac:dyDescent="0.25">
      <c r="B1157" s="30" t="s">
        <v>3168</v>
      </c>
      <c r="C1157" s="16" t="str">
        <f>IFERROR(VLOOKUP(B1157,'BASE INCADEA'!A:D,2,FALSE),"Non référencé")</f>
        <v>040604</v>
      </c>
      <c r="D1157" s="16" t="str">
        <f>IFERROR(VLOOKUP(C1157,'BASE INCADEA'!B:E,2,FALSE),"Non référencé")</f>
        <v>9</v>
      </c>
      <c r="E1157" s="31" t="s">
        <v>888</v>
      </c>
      <c r="F1157" s="31">
        <v>26</v>
      </c>
      <c r="G1157" s="14" t="str">
        <f>IF(F1157*1=D1157*1,"Quantité OK",IF(D1157*1&lt;F1157*1,"Ecart positif","Ecart négatif")&amp;" "&amp;IF(C1157*1=E1157*1,"","- Article déclassé"))</f>
        <v xml:space="preserve">Ecart positif </v>
      </c>
      <c r="I1157" s="18">
        <f>VLOOKUP('CODE A BARRE'!B1676,'COMPTAGE 2'!B:K,8,FALSE)</f>
        <v>0</v>
      </c>
      <c r="J1157" s="9">
        <f>VLOOKUP('CODE A BARRE'!B1676,'COMPTAGE 2'!B:K,9,FALSE)</f>
        <v>0</v>
      </c>
      <c r="K1157" s="18">
        <f>VLOOKUP('CODE A BARRE'!B1676,'COMPTAGE 2'!B:K,10,FALSE)</f>
        <v>0</v>
      </c>
      <c r="L1157" s="10" t="e">
        <f>VLOOKUP(B1157,'COMPTAGE 3'!B:M,11,FALSE)</f>
        <v>#N/A</v>
      </c>
      <c r="M1157" s="20" t="e">
        <f>VLOOKUP(B1157,'COMPTAGE 3'!B:M,12,FALSE)</f>
        <v>#N/A</v>
      </c>
    </row>
    <row r="1158" spans="2:13" ht="20.100000000000001" customHeight="1" x14ac:dyDescent="0.25">
      <c r="B1158" s="30" t="s">
        <v>3170</v>
      </c>
      <c r="C1158" s="16" t="str">
        <f>IFERROR(VLOOKUP(B1158,'BASE INCADEA'!A:D,2,FALSE),"Non référencé")</f>
        <v>011905</v>
      </c>
      <c r="D1158" s="16" t="str">
        <f>IFERROR(VLOOKUP(C1158,'BASE INCADEA'!B:E,2,FALSE),"Non référencé")</f>
        <v>3</v>
      </c>
      <c r="E1158" s="31" t="s">
        <v>93</v>
      </c>
      <c r="F1158" s="31">
        <v>1</v>
      </c>
      <c r="G1158" s="14" t="str">
        <f>IF(F1158*1=D1158*1,"Quantité OK",IF(D1158*1&lt;F1158*1,"Ecart positif","Ecart négatif")&amp;" "&amp;IF(C1158*1=E1158*1,"","- Article déclassé"))</f>
        <v xml:space="preserve">Ecart négatif </v>
      </c>
      <c r="I1158" s="18" t="str">
        <f>VLOOKUP('CODE A BARRE'!B302,'COMPTAGE 2'!B:K,8,FALSE)</f>
        <v/>
      </c>
      <c r="J1158" s="9">
        <f>VLOOKUP('CODE A BARRE'!B302,'COMPTAGE 2'!B:K,9,FALSE)</f>
        <v>0</v>
      </c>
      <c r="K1158" s="18" t="e">
        <f>VLOOKUP('CODE A BARRE'!B302,'COMPTAGE 2'!B:K,10,FALSE)</f>
        <v>#VALUE!</v>
      </c>
      <c r="L1158" s="10" t="e">
        <f>VLOOKUP(B1158,'COMPTAGE 3'!B:M,11,FALSE)</f>
        <v>#N/A</v>
      </c>
      <c r="M1158" s="20" t="e">
        <f>VLOOKUP(B1158,'COMPTAGE 3'!B:M,12,FALSE)</f>
        <v>#N/A</v>
      </c>
    </row>
    <row r="1159" spans="2:13" ht="20.100000000000001" customHeight="1" x14ac:dyDescent="0.25">
      <c r="B1159" s="30" t="s">
        <v>3174</v>
      </c>
      <c r="C1159" s="16" t="str">
        <f>IFERROR(VLOOKUP(B1159,'BASE INCADEA'!A:D,2,FALSE),"Non référencé")</f>
        <v>034705</v>
      </c>
      <c r="D1159" s="16" t="str">
        <f>IFERROR(VLOOKUP(C1159,'BASE INCADEA'!B:E,2,FALSE),"Non référencé")</f>
        <v>2</v>
      </c>
      <c r="E1159" s="31" t="s">
        <v>277</v>
      </c>
      <c r="F1159" s="31">
        <v>2</v>
      </c>
      <c r="G1159" s="14" t="str">
        <f>IF(F1159*1=D1159*1,"Quantité OK",IF(D1159*1&lt;F1159*1,"Ecart positif","Ecart négatif")&amp;" "&amp;IF(C1159*1=E1159*1,"","- Article déclassé"))</f>
        <v>Quantité OK</v>
      </c>
      <c r="I1159" s="18">
        <f>VLOOKUP('CODE A BARRE'!B1534,'COMPTAGE 2'!B:K,8,FALSE)</f>
        <v>0</v>
      </c>
      <c r="J1159" s="9">
        <f>VLOOKUP('CODE A BARRE'!B1534,'COMPTAGE 2'!B:K,9,FALSE)</f>
        <v>0</v>
      </c>
      <c r="K1159" s="18">
        <f>VLOOKUP('CODE A BARRE'!B1534,'COMPTAGE 2'!B:K,10,FALSE)</f>
        <v>0</v>
      </c>
      <c r="L1159" s="10" t="e">
        <f>VLOOKUP(B1159,'COMPTAGE 3'!B:M,11,FALSE)</f>
        <v>#N/A</v>
      </c>
      <c r="M1159" s="20" t="e">
        <f>VLOOKUP(B1159,'COMPTAGE 3'!B:M,12,FALSE)</f>
        <v>#N/A</v>
      </c>
    </row>
    <row r="1160" spans="2:13" ht="20.100000000000001" customHeight="1" x14ac:dyDescent="0.25">
      <c r="B1160" s="30" t="s">
        <v>3176</v>
      </c>
      <c r="C1160" s="16" t="str">
        <f>IFERROR(VLOOKUP(B1160,'BASE INCADEA'!A:D,2,FALSE),"Non référencé")</f>
        <v>021004</v>
      </c>
      <c r="D1160" s="16" t="str">
        <f>IFERROR(VLOOKUP(C1160,'BASE INCADEA'!B:E,2,FALSE),"Non référencé")</f>
        <v>5</v>
      </c>
      <c r="E1160" s="31" t="s">
        <v>666</v>
      </c>
      <c r="F1160" s="31">
        <v>1</v>
      </c>
      <c r="G1160" s="14" t="str">
        <f>IF(F1160*1=D1160*1,"Quantité OK",IF(D1160*1&lt;F1160*1,"Ecart positif","Ecart négatif")&amp;" "&amp;IF(C1160*1=E1160*1,"","- Article déclassé"))</f>
        <v xml:space="preserve">Ecart négatif </v>
      </c>
      <c r="I1160" s="18">
        <f>VLOOKUP('CODE A BARRE'!B712,'COMPTAGE 2'!B:K,8,FALSE)</f>
        <v>0</v>
      </c>
      <c r="J1160" s="9">
        <f>VLOOKUP('CODE A BARRE'!B712,'COMPTAGE 2'!B:K,9,FALSE)</f>
        <v>0</v>
      </c>
      <c r="K1160" s="18">
        <f>VLOOKUP('CODE A BARRE'!B712,'COMPTAGE 2'!B:K,10,FALSE)</f>
        <v>0</v>
      </c>
      <c r="L1160" s="10" t="e">
        <f>VLOOKUP(B1160,'COMPTAGE 3'!B:M,11,FALSE)</f>
        <v>#N/A</v>
      </c>
      <c r="M1160" s="20" t="e">
        <f>VLOOKUP(B1160,'COMPTAGE 3'!B:M,12,FALSE)</f>
        <v>#N/A</v>
      </c>
    </row>
    <row r="1161" spans="2:13" ht="20.100000000000001" customHeight="1" x14ac:dyDescent="0.25">
      <c r="B1161" s="30" t="s">
        <v>3180</v>
      </c>
      <c r="C1161" s="16" t="str">
        <f>IFERROR(VLOOKUP(B1161,'BASE INCADEA'!A:D,2,FALSE),"Non référencé")</f>
        <v>034503</v>
      </c>
      <c r="D1161" s="16" t="str">
        <f>IFERROR(VLOOKUP(C1161,'BASE INCADEA'!B:E,2,FALSE),"Non référencé")</f>
        <v>18</v>
      </c>
      <c r="E1161" s="31" t="s">
        <v>2139</v>
      </c>
      <c r="F1161" s="31">
        <v>2</v>
      </c>
      <c r="G1161" s="14" t="str">
        <f>IF(F1161*1=D1161*1,"Quantité OK",IF(D1161*1&lt;F1161*1,"Ecart positif","Ecart négatif")&amp;" "&amp;IF(C1161*1=E1161*1,"","- Article déclassé"))</f>
        <v xml:space="preserve">Ecart négatif </v>
      </c>
      <c r="I1161" s="18">
        <f>VLOOKUP('CODE A BARRE'!B1494,'COMPTAGE 2'!B:K,8,FALSE)</f>
        <v>0</v>
      </c>
      <c r="J1161" s="9">
        <f>VLOOKUP('CODE A BARRE'!B1494,'COMPTAGE 2'!B:K,9,FALSE)</f>
        <v>0</v>
      </c>
      <c r="K1161" s="18">
        <f>VLOOKUP('CODE A BARRE'!B1494,'COMPTAGE 2'!B:K,10,FALSE)</f>
        <v>0</v>
      </c>
      <c r="L1161" s="10" t="e">
        <f>VLOOKUP(B1161,'COMPTAGE 3'!B:M,11,FALSE)</f>
        <v>#N/A</v>
      </c>
      <c r="M1161" s="20" t="e">
        <f>VLOOKUP(B1161,'COMPTAGE 3'!B:M,12,FALSE)</f>
        <v>#N/A</v>
      </c>
    </row>
    <row r="1162" spans="2:13" ht="20.100000000000001" customHeight="1" x14ac:dyDescent="0.25">
      <c r="B1162" s="30" t="s">
        <v>3182</v>
      </c>
      <c r="C1162" s="16" t="str">
        <f>IFERROR(VLOOKUP(B1162,'BASE INCADEA'!A:D,2,FALSE),"Non référencé")</f>
        <v>020802</v>
      </c>
      <c r="D1162" s="16" t="str">
        <f>IFERROR(VLOOKUP(C1162,'BASE INCADEA'!B:E,2,FALSE),"Non référencé")</f>
        <v>2</v>
      </c>
      <c r="E1162" s="31" t="s">
        <v>3183</v>
      </c>
      <c r="F1162" s="31">
        <v>2</v>
      </c>
      <c r="G1162" s="14" t="str">
        <f>IF(F1162*1=D1162*1,"Quantité OK",IF(D1162*1&lt;F1162*1,"Ecart positif","Ecart négatif")&amp;" "&amp;IF(C1162*1=E1162*1,"","- Article déclassé"))</f>
        <v>Quantité OK</v>
      </c>
      <c r="I1162" s="18">
        <f>VLOOKUP('CODE A BARRE'!B678,'COMPTAGE 2'!B:K,8,FALSE)</f>
        <v>0</v>
      </c>
      <c r="J1162" s="9">
        <f>VLOOKUP('CODE A BARRE'!B678,'COMPTAGE 2'!B:K,9,FALSE)</f>
        <v>0</v>
      </c>
      <c r="K1162" s="18">
        <f>VLOOKUP('CODE A BARRE'!B678,'COMPTAGE 2'!B:K,10,FALSE)</f>
        <v>0</v>
      </c>
      <c r="L1162" s="10" t="e">
        <f>VLOOKUP(B1162,'COMPTAGE 3'!B:M,11,FALSE)</f>
        <v>#N/A</v>
      </c>
      <c r="M1162" s="20" t="e">
        <f>VLOOKUP(B1162,'COMPTAGE 3'!B:M,12,FALSE)</f>
        <v>#N/A</v>
      </c>
    </row>
    <row r="1163" spans="2:13" ht="20.100000000000001" customHeight="1" x14ac:dyDescent="0.25">
      <c r="B1163" s="30" t="s">
        <v>3185</v>
      </c>
      <c r="C1163" s="16" t="str">
        <f>IFERROR(VLOOKUP(B1163,'BASE INCADEA'!A:D,2,FALSE),"Non référencé")</f>
        <v>015205</v>
      </c>
      <c r="D1163" s="16" t="str">
        <f>IFERROR(VLOOKUP(C1163,'BASE INCADEA'!B:E,2,FALSE),"Non référencé")</f>
        <v>3</v>
      </c>
      <c r="E1163" s="31" t="s">
        <v>1217</v>
      </c>
      <c r="F1163" s="31">
        <v>2</v>
      </c>
      <c r="G1163" s="14" t="str">
        <f>IF(F1163*1=D1163*1,"Quantité OK",IF(D1163*1&lt;F1163*1,"Ecart positif","Ecart négatif")&amp;" "&amp;IF(C1163*1=E1163*1,"","- Article déclassé"))</f>
        <v xml:space="preserve">Ecart négatif </v>
      </c>
      <c r="I1163" s="18" t="str">
        <f>VLOOKUP('CODE A BARRE'!B369,'COMPTAGE 2'!B:K,8,FALSE)</f>
        <v/>
      </c>
      <c r="J1163" s="9">
        <f>VLOOKUP('CODE A BARRE'!B369,'COMPTAGE 2'!B:K,9,FALSE)</f>
        <v>0</v>
      </c>
      <c r="K1163" s="18" t="e">
        <f>VLOOKUP('CODE A BARRE'!B369,'COMPTAGE 2'!B:K,10,FALSE)</f>
        <v>#VALUE!</v>
      </c>
      <c r="L1163" s="10" t="e">
        <f>VLOOKUP(B1163,'COMPTAGE 3'!B:M,11,FALSE)</f>
        <v>#N/A</v>
      </c>
      <c r="M1163" s="20" t="e">
        <f>VLOOKUP(B1163,'COMPTAGE 3'!B:M,12,FALSE)</f>
        <v>#N/A</v>
      </c>
    </row>
    <row r="1164" spans="2:13" ht="20.100000000000001" customHeight="1" x14ac:dyDescent="0.25">
      <c r="B1164" s="30" t="s">
        <v>3187</v>
      </c>
      <c r="C1164" s="16" t="str">
        <f>IFERROR(VLOOKUP(B1164,'BASE INCADEA'!A:D,2,FALSE),"Non référencé")</f>
        <v>030406</v>
      </c>
      <c r="D1164" s="16" t="str">
        <f>IFERROR(VLOOKUP(C1164,'BASE INCADEA'!B:E,2,FALSE),"Non référencé")</f>
        <v>28</v>
      </c>
      <c r="E1164" s="31" t="s">
        <v>2909</v>
      </c>
      <c r="F1164" s="31">
        <v>1</v>
      </c>
      <c r="G1164" s="14" t="str">
        <f>IF(F1164*1=D1164*1,"Quantité OK",IF(D1164*1&lt;F1164*1,"Ecart positif","Ecart négatif")&amp;" "&amp;IF(C1164*1=E1164*1,"","- Article déclassé"))</f>
        <v xml:space="preserve">Ecart négatif </v>
      </c>
      <c r="I1164" s="18">
        <f>VLOOKUP('CODE A BARRE'!B1190,'COMPTAGE 2'!B:K,8,FALSE)</f>
        <v>0</v>
      </c>
      <c r="J1164" s="9">
        <f>VLOOKUP('CODE A BARRE'!B1190,'COMPTAGE 2'!B:K,9,FALSE)</f>
        <v>0</v>
      </c>
      <c r="K1164" s="18">
        <f>VLOOKUP('CODE A BARRE'!B1190,'COMPTAGE 2'!B:K,10,FALSE)</f>
        <v>0</v>
      </c>
      <c r="L1164" s="10" t="e">
        <f>VLOOKUP(B1164,'COMPTAGE 3'!B:M,11,FALSE)</f>
        <v>#N/A</v>
      </c>
      <c r="M1164" s="20" t="e">
        <f>VLOOKUP(B1164,'COMPTAGE 3'!B:M,12,FALSE)</f>
        <v>#N/A</v>
      </c>
    </row>
    <row r="1165" spans="2:13" ht="20.100000000000001" customHeight="1" x14ac:dyDescent="0.25">
      <c r="B1165" s="30" t="s">
        <v>3189</v>
      </c>
      <c r="C1165" s="16" t="str">
        <f>IFERROR(VLOOKUP(B1165,'BASE INCADEA'!A:D,2,FALSE),"Non référencé")</f>
        <v>016604</v>
      </c>
      <c r="D1165" s="16" t="str">
        <f>IFERROR(VLOOKUP(C1165,'BASE INCADEA'!B:E,2,FALSE),"Non référencé")</f>
        <v>1</v>
      </c>
      <c r="E1165" s="31" t="s">
        <v>707</v>
      </c>
      <c r="F1165" s="31">
        <v>1</v>
      </c>
      <c r="G1165" s="14" t="str">
        <f>IF(F1165*1=D1165*1,"Quantité OK",IF(D1165*1&lt;F1165*1,"Ecart positif","Ecart négatif")&amp;" "&amp;IF(C1165*1=E1165*1,"","- Article déclassé"))</f>
        <v>Quantité OK</v>
      </c>
      <c r="I1165" s="18" t="str">
        <f>VLOOKUP('CODE A BARRE'!B559,'COMPTAGE 2'!B:K,8,FALSE)</f>
        <v/>
      </c>
      <c r="J1165" s="9">
        <f>VLOOKUP('CODE A BARRE'!B559,'COMPTAGE 2'!B:K,9,FALSE)</f>
        <v>0</v>
      </c>
      <c r="K1165" s="18" t="e">
        <f>VLOOKUP('CODE A BARRE'!B559,'COMPTAGE 2'!B:K,10,FALSE)</f>
        <v>#VALUE!</v>
      </c>
      <c r="L1165" s="10" t="e">
        <f>VLOOKUP(B1165,'COMPTAGE 3'!B:M,11,FALSE)</f>
        <v>#N/A</v>
      </c>
      <c r="M1165" s="20" t="e">
        <f>VLOOKUP(B1165,'COMPTAGE 3'!B:M,12,FALSE)</f>
        <v>#N/A</v>
      </c>
    </row>
    <row r="1166" spans="2:13" ht="20.100000000000001" customHeight="1" x14ac:dyDescent="0.25">
      <c r="B1166" s="30" t="s">
        <v>3189</v>
      </c>
      <c r="C1166" s="16" t="str">
        <f>IFERROR(VLOOKUP(B1166,'BASE INCADEA'!A:D,2,FALSE),"Non référencé")</f>
        <v>016604</v>
      </c>
      <c r="D1166" s="16" t="str">
        <f>IFERROR(VLOOKUP(C1166,'BASE INCADEA'!B:E,2,FALSE),"Non référencé")</f>
        <v>1</v>
      </c>
      <c r="E1166" s="31" t="s">
        <v>1140</v>
      </c>
      <c r="F1166" s="31">
        <v>2</v>
      </c>
      <c r="G1166" s="14" t="str">
        <f>IF(F1166*1=D1166*1,"Quantité OK",IF(D1166*1&lt;F1166*1,"Ecart positif","Ecart négatif")&amp;" "&amp;IF(C1166*1=E1166*1,"","- Article déclassé"))</f>
        <v>Ecart positif - Article déclassé</v>
      </c>
      <c r="I1166" s="18" t="str">
        <f>VLOOKUP('CODE A BARRE'!B570,'COMPTAGE 2'!B:K,8,FALSE)</f>
        <v/>
      </c>
      <c r="J1166" s="9">
        <f>VLOOKUP('CODE A BARRE'!B570,'COMPTAGE 2'!B:K,9,FALSE)</f>
        <v>0</v>
      </c>
      <c r="K1166" s="18" t="e">
        <f>VLOOKUP('CODE A BARRE'!B570,'COMPTAGE 2'!B:K,10,FALSE)</f>
        <v>#VALUE!</v>
      </c>
      <c r="L1166" s="10" t="e">
        <f>VLOOKUP(B1166,'COMPTAGE 3'!B:M,11,FALSE)</f>
        <v>#N/A</v>
      </c>
      <c r="M1166" s="20" t="e">
        <f>VLOOKUP(B1166,'COMPTAGE 3'!B:M,12,FALSE)</f>
        <v>#N/A</v>
      </c>
    </row>
    <row r="1167" spans="2:13" ht="20.100000000000001" customHeight="1" x14ac:dyDescent="0.25">
      <c r="B1167" s="30" t="s">
        <v>3191</v>
      </c>
      <c r="C1167" s="16" t="str">
        <f>IFERROR(VLOOKUP(B1167,'BASE INCADEA'!A:D,2,FALSE),"Non référencé")</f>
        <v>026102</v>
      </c>
      <c r="D1167" s="16" t="str">
        <f>IFERROR(VLOOKUP(C1167,'BASE INCADEA'!B:E,2,FALSE),"Non référencé")</f>
        <v>3</v>
      </c>
      <c r="E1167" s="31" t="s">
        <v>3192</v>
      </c>
      <c r="F1167" s="31">
        <v>3</v>
      </c>
      <c r="G1167" s="14" t="str">
        <f>IF(F1167*1=D1167*1,"Quantité OK",IF(D1167*1&lt;F1167*1,"Ecart positif","Ecart négatif")&amp;" "&amp;IF(C1167*1=E1167*1,"","- Article déclassé"))</f>
        <v>Quantité OK</v>
      </c>
      <c r="I1167" s="18">
        <f>VLOOKUP('CODE A BARRE'!B1092,'COMPTAGE 2'!B:K,8,FALSE)</f>
        <v>0</v>
      </c>
      <c r="J1167" s="9">
        <f>VLOOKUP('CODE A BARRE'!B1092,'COMPTAGE 2'!B:K,9,FALSE)</f>
        <v>0</v>
      </c>
      <c r="K1167" s="18">
        <f>VLOOKUP('CODE A BARRE'!B1092,'COMPTAGE 2'!B:K,10,FALSE)</f>
        <v>0</v>
      </c>
      <c r="L1167" s="10" t="e">
        <f>VLOOKUP(B1167,'COMPTAGE 3'!B:M,11,FALSE)</f>
        <v>#N/A</v>
      </c>
      <c r="M1167" s="20" t="e">
        <f>VLOOKUP(B1167,'COMPTAGE 3'!B:M,12,FALSE)</f>
        <v>#N/A</v>
      </c>
    </row>
    <row r="1168" spans="2:13" ht="20.100000000000001" customHeight="1" x14ac:dyDescent="0.25">
      <c r="B1168" s="30" t="s">
        <v>3194</v>
      </c>
      <c r="C1168" s="16" t="str">
        <f>IFERROR(VLOOKUP(B1168,'BASE INCADEA'!A:D,2,FALSE),"Non référencé")</f>
        <v>900502</v>
      </c>
      <c r="D1168" s="16" t="str">
        <f>IFERROR(VLOOKUP(C1168,'BASE INCADEA'!B:E,2,FALSE),"Non référencé")</f>
        <v>4</v>
      </c>
      <c r="E1168" s="31" t="s">
        <v>2247</v>
      </c>
      <c r="F1168" s="31">
        <v>1</v>
      </c>
      <c r="G1168" s="14" t="str">
        <f>IF(F1168*1=D1168*1,"Quantité OK",IF(D1168*1&lt;F1168*1,"Ecart positif","Ecart négatif")&amp;" "&amp;IF(C1168*1=E1168*1,"","- Article déclassé"))</f>
        <v xml:space="preserve">Ecart négatif </v>
      </c>
      <c r="I1168" s="18">
        <f>VLOOKUP('CODE A BARRE'!B2204,'COMPTAGE 2'!B:K,8,FALSE)</f>
        <v>0</v>
      </c>
      <c r="J1168" s="9">
        <f>VLOOKUP('CODE A BARRE'!B2204,'COMPTAGE 2'!B:K,9,FALSE)</f>
        <v>0</v>
      </c>
      <c r="K1168" s="18">
        <f>VLOOKUP('CODE A BARRE'!B2204,'COMPTAGE 2'!B:K,10,FALSE)</f>
        <v>0</v>
      </c>
      <c r="L1168" s="10" t="e">
        <f>VLOOKUP(B1168,'COMPTAGE 3'!B:M,11,FALSE)</f>
        <v>#N/A</v>
      </c>
      <c r="M1168" s="20" t="e">
        <f>VLOOKUP(B1168,'COMPTAGE 3'!B:M,12,FALSE)</f>
        <v>#N/A</v>
      </c>
    </row>
    <row r="1169" spans="2:13" ht="20.100000000000001" customHeight="1" x14ac:dyDescent="0.25">
      <c r="B1169" s="30" t="s">
        <v>3194</v>
      </c>
      <c r="C1169" s="16" t="str">
        <f>IFERROR(VLOOKUP(B1169,'BASE INCADEA'!A:D,2,FALSE),"Non référencé")</f>
        <v>900502</v>
      </c>
      <c r="D1169" s="16" t="str">
        <f>IFERROR(VLOOKUP(C1169,'BASE INCADEA'!B:E,2,FALSE),"Non référencé")</f>
        <v>4</v>
      </c>
      <c r="E1169" s="31" t="s">
        <v>3114</v>
      </c>
      <c r="F1169" s="31">
        <v>2</v>
      </c>
      <c r="G1169" s="14" t="str">
        <f>IF(F1169*1=D1169*1,"Quantité OK",IF(D1169*1&lt;F1169*1,"Ecart positif","Ecart négatif")&amp;" "&amp;IF(C1169*1=E1169*1,"","- Article déclassé"))</f>
        <v>Ecart négatif - Article déclassé</v>
      </c>
      <c r="I1169" s="18">
        <f>VLOOKUP('CODE A BARRE'!B2188,'COMPTAGE 2'!B:K,8,FALSE)</f>
        <v>0</v>
      </c>
      <c r="J1169" s="9">
        <f>VLOOKUP('CODE A BARRE'!B2188,'COMPTAGE 2'!B:K,9,FALSE)</f>
        <v>0</v>
      </c>
      <c r="K1169" s="18">
        <f>VLOOKUP('CODE A BARRE'!B2188,'COMPTAGE 2'!B:K,10,FALSE)</f>
        <v>0</v>
      </c>
      <c r="L1169" s="10" t="e">
        <f>VLOOKUP(B1169,'COMPTAGE 3'!B:M,11,FALSE)</f>
        <v>#N/A</v>
      </c>
      <c r="M1169" s="20" t="e">
        <f>VLOOKUP(B1169,'COMPTAGE 3'!B:M,12,FALSE)</f>
        <v>#N/A</v>
      </c>
    </row>
    <row r="1170" spans="2:13" ht="20.100000000000001" customHeight="1" x14ac:dyDescent="0.25">
      <c r="B1170" s="30" t="s">
        <v>3194</v>
      </c>
      <c r="C1170" s="16" t="str">
        <f>IFERROR(VLOOKUP(B1170,'BASE INCADEA'!A:D,2,FALSE),"Non référencé")</f>
        <v>900502</v>
      </c>
      <c r="D1170" s="16" t="str">
        <f>IFERROR(VLOOKUP(C1170,'BASE INCADEA'!B:E,2,FALSE),"Non référencé")</f>
        <v>4</v>
      </c>
      <c r="E1170" s="31" t="s">
        <v>2428</v>
      </c>
      <c r="F1170" s="31">
        <v>1</v>
      </c>
      <c r="G1170" s="14" t="str">
        <f>IF(F1170*1=D1170*1,"Quantité OK",IF(D1170*1&lt;F1170*1,"Ecart positif","Ecart négatif")&amp;" "&amp;IF(C1170*1=E1170*1,"","- Article déclassé"))</f>
        <v>Ecart négatif - Article déclassé</v>
      </c>
      <c r="I1170" s="18">
        <f>VLOOKUP('CODE A BARRE'!B2224,'COMPTAGE 2'!B:K,8,FALSE)</f>
        <v>0</v>
      </c>
      <c r="J1170" s="9">
        <f>VLOOKUP('CODE A BARRE'!B2224,'COMPTAGE 2'!B:K,9,FALSE)</f>
        <v>0</v>
      </c>
      <c r="K1170" s="18">
        <f>VLOOKUP('CODE A BARRE'!B2224,'COMPTAGE 2'!B:K,10,FALSE)</f>
        <v>0</v>
      </c>
      <c r="L1170" s="10" t="e">
        <f>VLOOKUP(B1170,'COMPTAGE 3'!B:M,11,FALSE)</f>
        <v>#N/A</v>
      </c>
      <c r="M1170" s="20" t="e">
        <f>VLOOKUP(B1170,'COMPTAGE 3'!B:M,12,FALSE)</f>
        <v>#N/A</v>
      </c>
    </row>
    <row r="1171" spans="2:13" ht="20.100000000000001" customHeight="1" x14ac:dyDescent="0.25">
      <c r="B1171" s="30" t="s">
        <v>3196</v>
      </c>
      <c r="C1171" s="16" t="str">
        <f>IFERROR(VLOOKUP(B1171,'BASE INCADEA'!A:D,2,FALSE),"Non référencé")</f>
        <v>900102</v>
      </c>
      <c r="D1171" s="16" t="str">
        <f>IFERROR(VLOOKUP(C1171,'BASE INCADEA'!B:E,2,FALSE),"Non référencé")</f>
        <v>2</v>
      </c>
      <c r="E1171" s="31" t="s">
        <v>3056</v>
      </c>
      <c r="F1171" s="31">
        <v>1</v>
      </c>
      <c r="G1171" s="14" t="str">
        <f>IF(F1171*1=D1171*1,"Quantité OK",IF(D1171*1&lt;F1171*1,"Ecart positif","Ecart négatif")&amp;" "&amp;IF(C1171*1=E1171*1,"","- Article déclassé"))</f>
        <v>Ecart négatif - Article déclassé</v>
      </c>
      <c r="I1171" s="18">
        <f>VLOOKUP('CODE A BARRE'!B2100,'COMPTAGE 2'!B:K,8,FALSE)</f>
        <v>0</v>
      </c>
      <c r="J1171" s="9">
        <f>VLOOKUP('CODE A BARRE'!B2100,'COMPTAGE 2'!B:K,9,FALSE)</f>
        <v>0</v>
      </c>
      <c r="K1171" s="18">
        <f>VLOOKUP('CODE A BARRE'!B2100,'COMPTAGE 2'!B:K,10,FALSE)</f>
        <v>0</v>
      </c>
      <c r="L1171" s="10" t="e">
        <f>VLOOKUP(B1171,'COMPTAGE 3'!B:M,11,FALSE)</f>
        <v>#N/A</v>
      </c>
      <c r="M1171" s="20" t="e">
        <f>VLOOKUP(B1171,'COMPTAGE 3'!B:M,12,FALSE)</f>
        <v>#N/A</v>
      </c>
    </row>
    <row r="1172" spans="2:13" ht="20.100000000000001" customHeight="1" x14ac:dyDescent="0.25">
      <c r="B1172" s="30" t="s">
        <v>3196</v>
      </c>
      <c r="C1172" s="16" t="str">
        <f>IFERROR(VLOOKUP(B1172,'BASE INCADEA'!A:D,2,FALSE),"Non référencé")</f>
        <v>900102</v>
      </c>
      <c r="D1172" s="16" t="str">
        <f>IFERROR(VLOOKUP(C1172,'BASE INCADEA'!B:E,2,FALSE),"Non référencé")</f>
        <v>2</v>
      </c>
      <c r="E1172" s="31" t="s">
        <v>4025</v>
      </c>
      <c r="F1172" s="31">
        <v>1</v>
      </c>
      <c r="G1172" s="14" t="str">
        <f>IF(F1172*1=D1172*1,"Quantité OK",IF(D1172*1&lt;F1172*1,"Ecart positif","Ecart négatif")&amp;" "&amp;IF(C1172*1=E1172*1,"","- Article déclassé"))</f>
        <v>Ecart négatif - Article déclassé</v>
      </c>
      <c r="I1172" s="18">
        <f>VLOOKUP('CODE A BARRE'!B2136,'COMPTAGE 2'!B:K,8,FALSE)</f>
        <v>0</v>
      </c>
      <c r="J1172" s="9">
        <f>VLOOKUP('CODE A BARRE'!B2136,'COMPTAGE 2'!B:K,9,FALSE)</f>
        <v>0</v>
      </c>
      <c r="K1172" s="18">
        <f>VLOOKUP('CODE A BARRE'!B2136,'COMPTAGE 2'!B:K,10,FALSE)</f>
        <v>0</v>
      </c>
      <c r="L1172" s="10" t="e">
        <f>VLOOKUP(B1172,'COMPTAGE 3'!B:M,11,FALSE)</f>
        <v>#N/A</v>
      </c>
      <c r="M1172" s="20" t="e">
        <f>VLOOKUP(B1172,'COMPTAGE 3'!B:M,12,FALSE)</f>
        <v>#N/A</v>
      </c>
    </row>
    <row r="1173" spans="2:13" ht="20.100000000000001" customHeight="1" x14ac:dyDescent="0.25">
      <c r="B1173" s="30" t="s">
        <v>3199</v>
      </c>
      <c r="C1173" s="16" t="str">
        <f>IFERROR(VLOOKUP(B1173,'BASE INCADEA'!A:D,2,FALSE),"Non référencé")</f>
        <v>901101</v>
      </c>
      <c r="D1173" s="16" t="str">
        <f>IFERROR(VLOOKUP(C1173,'BASE INCADEA'!B:E,2,FALSE),"Non référencé")</f>
        <v>3</v>
      </c>
      <c r="E1173" s="31" t="s">
        <v>2540</v>
      </c>
      <c r="F1173" s="31">
        <v>8</v>
      </c>
      <c r="G1173" s="14" t="str">
        <f>IF(F1173*1=D1173*1,"Quantité OK",IF(D1173*1&lt;F1173*1,"Ecart positif","Ecart négatif")&amp;" "&amp;IF(C1173*1=E1173*1,"","- Article déclassé"))</f>
        <v xml:space="preserve">Ecart positif </v>
      </c>
      <c r="I1173" s="18">
        <f>VLOOKUP('CODE A BARRE'!B2333,'COMPTAGE 2'!B:K,8,FALSE)</f>
        <v>0</v>
      </c>
      <c r="J1173" s="9">
        <f>VLOOKUP('CODE A BARRE'!B2333,'COMPTAGE 2'!B:K,9,FALSE)</f>
        <v>0</v>
      </c>
      <c r="K1173" s="18">
        <f>VLOOKUP('CODE A BARRE'!B2333,'COMPTAGE 2'!B:K,10,FALSE)</f>
        <v>0</v>
      </c>
      <c r="L1173" s="10" t="e">
        <f>VLOOKUP(B1173,'COMPTAGE 3'!B:M,11,FALSE)</f>
        <v>#N/A</v>
      </c>
      <c r="M1173" s="20" t="e">
        <f>VLOOKUP(B1173,'COMPTAGE 3'!B:M,12,FALSE)</f>
        <v>#N/A</v>
      </c>
    </row>
    <row r="1174" spans="2:13" ht="20.100000000000001" customHeight="1" x14ac:dyDescent="0.25">
      <c r="B1174" s="30" t="s">
        <v>3202</v>
      </c>
      <c r="C1174" s="16" t="str">
        <f>IFERROR(VLOOKUP(B1174,'BASE INCADEA'!A:D,2,FALSE),"Non référencé")</f>
        <v>900803</v>
      </c>
      <c r="D1174" s="16" t="str">
        <f>IFERROR(VLOOKUP(C1174,'BASE INCADEA'!B:E,2,FALSE),"Non référencé")</f>
        <v>1</v>
      </c>
      <c r="E1174" s="31" t="s">
        <v>3203</v>
      </c>
      <c r="F1174" s="31">
        <v>1</v>
      </c>
      <c r="G1174" s="14" t="str">
        <f>IF(F1174*1=D1174*1,"Quantité OK",IF(D1174*1&lt;F1174*1,"Ecart positif","Ecart négatif")&amp;" "&amp;IF(C1174*1=E1174*1,"","- Article déclassé"))</f>
        <v>Quantité OK</v>
      </c>
      <c r="I1174" s="18">
        <f>VLOOKUP('CODE A BARRE'!B2285,'COMPTAGE 2'!B:K,8,FALSE)</f>
        <v>0</v>
      </c>
      <c r="J1174" s="9">
        <f>VLOOKUP('CODE A BARRE'!B2285,'COMPTAGE 2'!B:K,9,FALSE)</f>
        <v>0</v>
      </c>
      <c r="K1174" s="18">
        <f>VLOOKUP('CODE A BARRE'!B2285,'COMPTAGE 2'!B:K,10,FALSE)</f>
        <v>0</v>
      </c>
      <c r="L1174" s="10" t="e">
        <f>VLOOKUP(B1174,'COMPTAGE 3'!B:M,11,FALSE)</f>
        <v>#N/A</v>
      </c>
      <c r="M1174" s="20" t="e">
        <f>VLOOKUP(B1174,'COMPTAGE 3'!B:M,12,FALSE)</f>
        <v>#N/A</v>
      </c>
    </row>
    <row r="1175" spans="2:13" ht="20.100000000000001" customHeight="1" x14ac:dyDescent="0.25">
      <c r="B1175" s="30" t="s">
        <v>3205</v>
      </c>
      <c r="C1175" s="16" t="str">
        <f>IFERROR(VLOOKUP(B1175,'BASE INCADEA'!A:D,2,FALSE),"Non référencé")</f>
        <v>900404</v>
      </c>
      <c r="D1175" s="16" t="str">
        <f>IFERROR(VLOOKUP(C1175,'BASE INCADEA'!B:E,2,FALSE),"Non référencé")</f>
        <v>3</v>
      </c>
      <c r="E1175" s="31" t="s">
        <v>2145</v>
      </c>
      <c r="F1175" s="31">
        <v>2</v>
      </c>
      <c r="G1175" s="14" t="str">
        <f>IF(F1175*1=D1175*1,"Quantité OK",IF(D1175*1&lt;F1175*1,"Ecart positif","Ecart négatif")&amp;" "&amp;IF(C1175*1=E1175*1,"","- Article déclassé"))</f>
        <v xml:space="preserve">Ecart négatif </v>
      </c>
      <c r="I1175" s="18">
        <f>VLOOKUP('CODE A BARRE'!B2180,'COMPTAGE 2'!B:K,8,FALSE)</f>
        <v>0</v>
      </c>
      <c r="J1175" s="9">
        <f>VLOOKUP('CODE A BARRE'!B2180,'COMPTAGE 2'!B:K,9,FALSE)</f>
        <v>0</v>
      </c>
      <c r="K1175" s="18">
        <f>VLOOKUP('CODE A BARRE'!B2180,'COMPTAGE 2'!B:K,10,FALSE)</f>
        <v>0</v>
      </c>
      <c r="L1175" s="10" t="e">
        <f>VLOOKUP(B1175,'COMPTAGE 3'!B:M,11,FALSE)</f>
        <v>#N/A</v>
      </c>
      <c r="M1175" s="20" t="e">
        <f>VLOOKUP(B1175,'COMPTAGE 3'!B:M,12,FALSE)</f>
        <v>#N/A</v>
      </c>
    </row>
    <row r="1176" spans="2:13" ht="20.100000000000001" customHeight="1" x14ac:dyDescent="0.25">
      <c r="B1176" s="30" t="s">
        <v>3205</v>
      </c>
      <c r="C1176" s="16" t="str">
        <f>IFERROR(VLOOKUP(B1176,'BASE INCADEA'!A:D,2,FALSE),"Non référencé")</f>
        <v>900404</v>
      </c>
      <c r="D1176" s="16" t="str">
        <f>IFERROR(VLOOKUP(C1176,'BASE INCADEA'!B:E,2,FALSE),"Non référencé")</f>
        <v>3</v>
      </c>
      <c r="E1176" s="31" t="s">
        <v>3054</v>
      </c>
      <c r="F1176" s="31">
        <v>1</v>
      </c>
      <c r="G1176" s="14" t="str">
        <f>IF(F1176*1=D1176*1,"Quantité OK",IF(D1176*1&lt;F1176*1,"Ecart positif","Ecart négatif")&amp;" "&amp;IF(C1176*1=E1176*1,"","- Article déclassé"))</f>
        <v>Ecart négatif - Article déclassé</v>
      </c>
      <c r="I1176" s="18">
        <f>VLOOKUP('CODE A BARRE'!B2111,'COMPTAGE 2'!B:K,8,FALSE)</f>
        <v>0</v>
      </c>
      <c r="J1176" s="9">
        <f>VLOOKUP('CODE A BARRE'!B2111,'COMPTAGE 2'!B:K,9,FALSE)</f>
        <v>0</v>
      </c>
      <c r="K1176" s="18">
        <f>VLOOKUP('CODE A BARRE'!B2111,'COMPTAGE 2'!B:K,10,FALSE)</f>
        <v>0</v>
      </c>
      <c r="L1176" s="10" t="e">
        <f>VLOOKUP(B1176,'COMPTAGE 3'!B:M,11,FALSE)</f>
        <v>#N/A</v>
      </c>
      <c r="M1176" s="20" t="e">
        <f>VLOOKUP(B1176,'COMPTAGE 3'!B:M,12,FALSE)</f>
        <v>#N/A</v>
      </c>
    </row>
    <row r="1177" spans="2:13" ht="20.100000000000001" customHeight="1" x14ac:dyDescent="0.25">
      <c r="B1177" s="30" t="s">
        <v>3205</v>
      </c>
      <c r="C1177" s="16" t="str">
        <f>IFERROR(VLOOKUP(B1177,'BASE INCADEA'!A:D,2,FALSE),"Non référencé")</f>
        <v>900404</v>
      </c>
      <c r="D1177" s="16" t="str">
        <f>IFERROR(VLOOKUP(C1177,'BASE INCADEA'!B:E,2,FALSE),"Non référencé")</f>
        <v>3</v>
      </c>
      <c r="E1177" s="31" t="s">
        <v>3524</v>
      </c>
      <c r="F1177" s="31">
        <v>2</v>
      </c>
      <c r="G1177" s="14" t="str">
        <f>IF(F1177*1=D1177*1,"Quantité OK",IF(D1177*1&lt;F1177*1,"Ecart positif","Ecart négatif")&amp;" "&amp;IF(C1177*1=E1177*1,"","- Article déclassé"))</f>
        <v>Ecart négatif - Article déclassé</v>
      </c>
      <c r="I1177" s="18">
        <f>VLOOKUP('CODE A BARRE'!B2166,'COMPTAGE 2'!B:K,8,FALSE)</f>
        <v>0</v>
      </c>
      <c r="J1177" s="9">
        <f>VLOOKUP('CODE A BARRE'!B2166,'COMPTAGE 2'!B:K,9,FALSE)</f>
        <v>0</v>
      </c>
      <c r="K1177" s="18">
        <f>VLOOKUP('CODE A BARRE'!B2166,'COMPTAGE 2'!B:K,10,FALSE)</f>
        <v>0</v>
      </c>
      <c r="L1177" s="10" t="e">
        <f>VLOOKUP(B1177,'COMPTAGE 3'!B:M,11,FALSE)</f>
        <v>#N/A</v>
      </c>
      <c r="M1177" s="20" t="e">
        <f>VLOOKUP(B1177,'COMPTAGE 3'!B:M,12,FALSE)</f>
        <v>#N/A</v>
      </c>
    </row>
    <row r="1178" spans="2:13" ht="20.100000000000001" customHeight="1" x14ac:dyDescent="0.25">
      <c r="B1178" s="30" t="s">
        <v>3207</v>
      </c>
      <c r="C1178" s="16" t="str">
        <f>IFERROR(VLOOKUP(B1178,'BASE INCADEA'!A:D,2,FALSE),"Non référencé")</f>
        <v>900902</v>
      </c>
      <c r="D1178" s="16" t="str">
        <f>IFERROR(VLOOKUP(C1178,'BASE INCADEA'!B:E,2,FALSE),"Non référencé")</f>
        <v>2</v>
      </c>
      <c r="E1178" s="31" t="s">
        <v>2543</v>
      </c>
      <c r="F1178" s="31">
        <v>5</v>
      </c>
      <c r="G1178" s="14" t="str">
        <f>IF(F1178*1=D1178*1,"Quantité OK",IF(D1178*1&lt;F1178*1,"Ecart positif","Ecart négatif")&amp;" "&amp;IF(C1178*1=E1178*1,"","- Article déclassé"))</f>
        <v xml:space="preserve">Ecart positif </v>
      </c>
      <c r="I1178" s="18">
        <f>VLOOKUP('CODE A BARRE'!B2297,'COMPTAGE 2'!B:K,8,FALSE)</f>
        <v>0</v>
      </c>
      <c r="J1178" s="9">
        <f>VLOOKUP('CODE A BARRE'!B2297,'COMPTAGE 2'!B:K,9,FALSE)</f>
        <v>0</v>
      </c>
      <c r="K1178" s="18">
        <f>VLOOKUP('CODE A BARRE'!B2297,'COMPTAGE 2'!B:K,10,FALSE)</f>
        <v>0</v>
      </c>
      <c r="L1178" s="10" t="e">
        <f>VLOOKUP(B1178,'COMPTAGE 3'!B:M,11,FALSE)</f>
        <v>#N/A</v>
      </c>
      <c r="M1178" s="20" t="e">
        <f>VLOOKUP(B1178,'COMPTAGE 3'!B:M,12,FALSE)</f>
        <v>#N/A</v>
      </c>
    </row>
    <row r="1179" spans="2:13" ht="20.100000000000001" customHeight="1" x14ac:dyDescent="0.25">
      <c r="B1179" s="30" t="s">
        <v>3209</v>
      </c>
      <c r="C1179" s="16" t="str">
        <f>IFERROR(VLOOKUP(B1179,'BASE INCADEA'!A:D,2,FALSE),"Non référencé")</f>
        <v>021203</v>
      </c>
      <c r="D1179" s="16" t="str">
        <f>IFERROR(VLOOKUP(C1179,'BASE INCADEA'!B:E,2,FALSE),"Non référencé")</f>
        <v>1</v>
      </c>
      <c r="E1179" s="31" t="s">
        <v>1551</v>
      </c>
      <c r="F1179" s="31">
        <v>1</v>
      </c>
      <c r="G1179" s="14" t="str">
        <f>IF(F1179*1=D1179*1,"Quantité OK",IF(D1179*1&lt;F1179*1,"Ecart positif","Ecart négatif")&amp;" "&amp;IF(C1179*1=E1179*1,"","- Article déclassé"))</f>
        <v>Quantité OK</v>
      </c>
      <c r="I1179" s="18">
        <f>VLOOKUP('CODE A BARRE'!B728,'COMPTAGE 2'!B:K,8,FALSE)</f>
        <v>0</v>
      </c>
      <c r="J1179" s="9">
        <f>VLOOKUP('CODE A BARRE'!B728,'COMPTAGE 2'!B:K,9,FALSE)</f>
        <v>0</v>
      </c>
      <c r="K1179" s="18">
        <f>VLOOKUP('CODE A BARRE'!B728,'COMPTAGE 2'!B:K,10,FALSE)</f>
        <v>0</v>
      </c>
      <c r="L1179" s="10" t="e">
        <f>VLOOKUP(B1179,'COMPTAGE 3'!B:M,11,FALSE)</f>
        <v>#N/A</v>
      </c>
      <c r="M1179" s="20" t="e">
        <f>VLOOKUP(B1179,'COMPTAGE 3'!B:M,12,FALSE)</f>
        <v>#N/A</v>
      </c>
    </row>
    <row r="1180" spans="2:13" ht="20.100000000000001" customHeight="1" x14ac:dyDescent="0.25">
      <c r="B1180" s="30" t="s">
        <v>6229</v>
      </c>
      <c r="C1180" s="16" t="str">
        <f>IFERROR(VLOOKUP(B1180,'BASE INCADEA'!A:D,2,FALSE),"Non référencé")</f>
        <v>Non référencé</v>
      </c>
      <c r="D1180" s="16" t="str">
        <f>IFERROR(VLOOKUP(C1180,'BASE INCADEA'!B:E,2,FALSE),"Non référencé")</f>
        <v>Non référencé</v>
      </c>
      <c r="E1180" s="31" t="s">
        <v>4047</v>
      </c>
      <c r="F1180" s="31">
        <v>14</v>
      </c>
      <c r="G1180" s="14" t="e">
        <f>IF(F1180*1=D1180*1,"Quantité OK",IF(D1180*1&lt;F1180*1,"Ecart positif","Ecart négatif")&amp;" "&amp;IF(C1180*1=E1180*1,"","- Article déclassé"))</f>
        <v>#VALUE!</v>
      </c>
      <c r="I1180" s="18">
        <f>VLOOKUP('CODE A BARRE'!B1944,'COMPTAGE 2'!B:K,8,FALSE)</f>
        <v>0</v>
      </c>
      <c r="J1180" s="9">
        <f>VLOOKUP('CODE A BARRE'!B1944,'COMPTAGE 2'!B:K,9,FALSE)</f>
        <v>0</v>
      </c>
      <c r="K1180" s="18">
        <f>VLOOKUP('CODE A BARRE'!B1944,'COMPTAGE 2'!B:K,10,FALSE)</f>
        <v>0</v>
      </c>
      <c r="L1180" s="10" t="e">
        <f>VLOOKUP(B1180,'COMPTAGE 3'!B:M,11,FALSE)</f>
        <v>#N/A</v>
      </c>
      <c r="M1180" s="20" t="e">
        <f>VLOOKUP(B1180,'COMPTAGE 3'!B:M,12,FALSE)</f>
        <v>#N/A</v>
      </c>
    </row>
    <row r="1181" spans="2:13" ht="20.100000000000001" customHeight="1" x14ac:dyDescent="0.25">
      <c r="B1181" s="30" t="s">
        <v>3211</v>
      </c>
      <c r="C1181" s="16" t="str">
        <f>IFERROR(VLOOKUP(B1181,'BASE INCADEA'!A:D,2,FALSE),"Non référencé")</f>
        <v>900501</v>
      </c>
      <c r="D1181" s="16" t="str">
        <f>IFERROR(VLOOKUP(C1181,'BASE INCADEA'!B:E,2,FALSE),"Non référencé")</f>
        <v>2</v>
      </c>
      <c r="E1181" s="31" t="s">
        <v>3114</v>
      </c>
      <c r="F1181" s="31">
        <v>2</v>
      </c>
      <c r="G1181" s="14" t="str">
        <f>IF(F1181*1=D1181*1,"Quantité OK",IF(D1181*1&lt;F1181*1,"Ecart positif","Ecart négatif")&amp;" "&amp;IF(C1181*1=E1181*1,"","- Article déclassé"))</f>
        <v>Quantité OK</v>
      </c>
      <c r="I1181" s="18">
        <f>VLOOKUP('CODE A BARRE'!B2189,'COMPTAGE 2'!B:K,8,FALSE)</f>
        <v>0</v>
      </c>
      <c r="J1181" s="9">
        <f>VLOOKUP('CODE A BARRE'!B2189,'COMPTAGE 2'!B:K,9,FALSE)</f>
        <v>0</v>
      </c>
      <c r="K1181" s="18">
        <f>VLOOKUP('CODE A BARRE'!B2189,'COMPTAGE 2'!B:K,10,FALSE)</f>
        <v>0</v>
      </c>
      <c r="L1181" s="10" t="e">
        <f>VLOOKUP(B1181,'COMPTAGE 3'!B:M,11,FALSE)</f>
        <v>#N/A</v>
      </c>
      <c r="M1181" s="20" t="e">
        <f>VLOOKUP(B1181,'COMPTAGE 3'!B:M,12,FALSE)</f>
        <v>#N/A</v>
      </c>
    </row>
    <row r="1182" spans="2:13" ht="20.100000000000001" customHeight="1" x14ac:dyDescent="0.25">
      <c r="B1182" s="30" t="s">
        <v>3211</v>
      </c>
      <c r="C1182" s="16" t="str">
        <f>IFERROR(VLOOKUP(B1182,'BASE INCADEA'!A:D,2,FALSE),"Non référencé")</f>
        <v>900501</v>
      </c>
      <c r="D1182" s="16" t="str">
        <f>IFERROR(VLOOKUP(C1182,'BASE INCADEA'!B:E,2,FALSE),"Non référencé")</f>
        <v>2</v>
      </c>
      <c r="E1182" s="31" t="s">
        <v>2131</v>
      </c>
      <c r="F1182" s="31">
        <v>2</v>
      </c>
      <c r="G1182" s="14" t="str">
        <f>IF(F1182*1=D1182*1,"Quantité OK",IF(D1182*1&lt;F1182*1,"Ecart positif","Ecart négatif")&amp;" "&amp;IF(C1182*1=E1182*1,"","- Article déclassé"))</f>
        <v>Quantité OK</v>
      </c>
      <c r="I1182" s="18">
        <f>VLOOKUP('CODE A BARRE'!B2406,'COMPTAGE 2'!B:K,8,FALSE)</f>
        <v>0</v>
      </c>
      <c r="J1182" s="9">
        <f>VLOOKUP('CODE A BARRE'!B2406,'COMPTAGE 2'!B:K,9,FALSE)</f>
        <v>0</v>
      </c>
      <c r="K1182" s="18">
        <f>VLOOKUP('CODE A BARRE'!B2406,'COMPTAGE 2'!B:K,10,FALSE)</f>
        <v>0</v>
      </c>
      <c r="L1182" s="10" t="e">
        <f>VLOOKUP(B1182,'COMPTAGE 3'!B:M,11,FALSE)</f>
        <v>#N/A</v>
      </c>
      <c r="M1182" s="20" t="e">
        <f>VLOOKUP(B1182,'COMPTAGE 3'!B:M,12,FALSE)</f>
        <v>#N/A</v>
      </c>
    </row>
    <row r="1183" spans="2:13" ht="20.100000000000001" customHeight="1" x14ac:dyDescent="0.25">
      <c r="B1183" s="30" t="s">
        <v>3213</v>
      </c>
      <c r="C1183" s="16" t="str">
        <f>IFERROR(VLOOKUP(B1183,'BASE INCADEA'!A:D,2,FALSE),"Non référencé")</f>
        <v>900801</v>
      </c>
      <c r="D1183" s="16" t="str">
        <f>IFERROR(VLOOKUP(C1183,'BASE INCADEA'!B:E,2,FALSE),"Non référencé")</f>
        <v>2</v>
      </c>
      <c r="E1183" s="31" t="s">
        <v>3214</v>
      </c>
      <c r="F1183" s="31">
        <v>1</v>
      </c>
      <c r="G1183" s="14" t="str">
        <f>IF(F1183*1=D1183*1,"Quantité OK",IF(D1183*1&lt;F1183*1,"Ecart positif","Ecart négatif")&amp;" "&amp;IF(C1183*1=E1183*1,"","- Article déclassé"))</f>
        <v xml:space="preserve">Ecart négatif </v>
      </c>
      <c r="I1183" s="18">
        <f>VLOOKUP('CODE A BARRE'!B2270,'COMPTAGE 2'!B:K,8,FALSE)</f>
        <v>0</v>
      </c>
      <c r="J1183" s="9">
        <f>VLOOKUP('CODE A BARRE'!B2270,'COMPTAGE 2'!B:K,9,FALSE)</f>
        <v>0</v>
      </c>
      <c r="K1183" s="18">
        <f>VLOOKUP('CODE A BARRE'!B2270,'COMPTAGE 2'!B:K,10,FALSE)</f>
        <v>0</v>
      </c>
      <c r="L1183" s="10" t="e">
        <f>VLOOKUP(B1183,'COMPTAGE 3'!B:M,11,FALSE)</f>
        <v>#N/A</v>
      </c>
      <c r="M1183" s="20" t="e">
        <f>VLOOKUP(B1183,'COMPTAGE 3'!B:M,12,FALSE)</f>
        <v>#N/A</v>
      </c>
    </row>
    <row r="1184" spans="2:13" ht="20.100000000000001" customHeight="1" x14ac:dyDescent="0.25">
      <c r="B1184" s="30" t="s">
        <v>3215</v>
      </c>
      <c r="C1184" s="16" t="str">
        <f>IFERROR(VLOOKUP(B1184,'BASE INCADEA'!A:D,2,FALSE),"Non référencé")</f>
        <v>023703</v>
      </c>
      <c r="D1184" s="16" t="str">
        <f>IFERROR(VLOOKUP(C1184,'BASE INCADEA'!B:E,2,FALSE),"Non référencé")</f>
        <v>7</v>
      </c>
      <c r="E1184" s="31" t="s">
        <v>2588</v>
      </c>
      <c r="F1184" s="31">
        <v>1</v>
      </c>
      <c r="G1184" s="14" t="str">
        <f>IF(F1184*1=D1184*1,"Quantité OK",IF(D1184*1&lt;F1184*1,"Ecart positif","Ecart négatif")&amp;" "&amp;IF(C1184*1=E1184*1,"","- Article déclassé"))</f>
        <v xml:space="preserve">Ecart négatif </v>
      </c>
      <c r="I1184" s="18">
        <f>VLOOKUP('CODE A BARRE'!B789,'COMPTAGE 2'!B:K,8,FALSE)</f>
        <v>0</v>
      </c>
      <c r="J1184" s="9">
        <f>VLOOKUP('CODE A BARRE'!B789,'COMPTAGE 2'!B:K,9,FALSE)</f>
        <v>0</v>
      </c>
      <c r="K1184" s="18">
        <f>VLOOKUP('CODE A BARRE'!B789,'COMPTAGE 2'!B:K,10,FALSE)</f>
        <v>0</v>
      </c>
      <c r="L1184" s="10" t="e">
        <f>VLOOKUP(B1184,'COMPTAGE 3'!B:M,11,FALSE)</f>
        <v>#N/A</v>
      </c>
      <c r="M1184" s="20" t="e">
        <f>VLOOKUP(B1184,'COMPTAGE 3'!B:M,12,FALSE)</f>
        <v>#N/A</v>
      </c>
    </row>
    <row r="1185" spans="2:13" ht="20.100000000000001" customHeight="1" x14ac:dyDescent="0.25">
      <c r="B1185" s="30" t="s">
        <v>3217</v>
      </c>
      <c r="C1185" s="16" t="str">
        <f>IFERROR(VLOOKUP(B1185,'BASE INCADEA'!A:D,2,FALSE),"Non référencé")</f>
        <v>024303</v>
      </c>
      <c r="D1185" s="16" t="str">
        <f>IFERROR(VLOOKUP(C1185,'BASE INCADEA'!B:E,2,FALSE),"Non référencé")</f>
        <v>2</v>
      </c>
      <c r="E1185" s="31" t="s">
        <v>3218</v>
      </c>
      <c r="F1185" s="31">
        <v>2</v>
      </c>
      <c r="G1185" s="14" t="str">
        <f>IF(F1185*1=D1185*1,"Quantité OK",IF(D1185*1&lt;F1185*1,"Ecart positif","Ecart négatif")&amp;" "&amp;IF(C1185*1=E1185*1,"","- Article déclassé"))</f>
        <v>Quantité OK</v>
      </c>
      <c r="I1185" s="18">
        <f>VLOOKUP('CODE A BARRE'!B858,'COMPTAGE 2'!B:K,8,FALSE)</f>
        <v>0</v>
      </c>
      <c r="J1185" s="9">
        <f>VLOOKUP('CODE A BARRE'!B858,'COMPTAGE 2'!B:K,9,FALSE)</f>
        <v>0</v>
      </c>
      <c r="K1185" s="18">
        <f>VLOOKUP('CODE A BARRE'!B858,'COMPTAGE 2'!B:K,10,FALSE)</f>
        <v>0</v>
      </c>
      <c r="L1185" s="10" t="e">
        <f>VLOOKUP(B1185,'COMPTAGE 3'!B:M,11,FALSE)</f>
        <v>#N/A</v>
      </c>
      <c r="M1185" s="20" t="e">
        <f>VLOOKUP(B1185,'COMPTAGE 3'!B:M,12,FALSE)</f>
        <v>#N/A</v>
      </c>
    </row>
    <row r="1186" spans="2:13" ht="20.100000000000001" customHeight="1" x14ac:dyDescent="0.25">
      <c r="B1186" s="30" t="s">
        <v>3221</v>
      </c>
      <c r="C1186" s="16" t="str">
        <f>IFERROR(VLOOKUP(B1186,'BASE INCADEA'!A:D,2,FALSE),"Non référencé")</f>
        <v>025303</v>
      </c>
      <c r="D1186" s="16" t="str">
        <f>IFERROR(VLOOKUP(C1186,'BASE INCADEA'!B:E,2,FALSE),"Non référencé")</f>
        <v>1</v>
      </c>
      <c r="E1186" s="31" t="s">
        <v>1399</v>
      </c>
      <c r="F1186" s="31">
        <v>3</v>
      </c>
      <c r="G1186" s="14" t="str">
        <f>IF(F1186*1=D1186*1,"Quantité OK",IF(D1186*1&lt;F1186*1,"Ecart positif","Ecart négatif")&amp;" "&amp;IF(C1186*1=E1186*1,"","- Article déclassé"))</f>
        <v xml:space="preserve">Ecart positif </v>
      </c>
      <c r="I1186" s="18">
        <f>VLOOKUP('CODE A BARRE'!B1003,'COMPTAGE 2'!B:K,8,FALSE)</f>
        <v>0</v>
      </c>
      <c r="J1186" s="9">
        <f>VLOOKUP('CODE A BARRE'!B1003,'COMPTAGE 2'!B:K,9,FALSE)</f>
        <v>0</v>
      </c>
      <c r="K1186" s="18">
        <f>VLOOKUP('CODE A BARRE'!B1003,'COMPTAGE 2'!B:K,10,FALSE)</f>
        <v>0</v>
      </c>
      <c r="L1186" s="10" t="e">
        <f>VLOOKUP(B1186,'COMPTAGE 3'!B:M,11,FALSE)</f>
        <v>#N/A</v>
      </c>
      <c r="M1186" s="20" t="e">
        <f>VLOOKUP(B1186,'COMPTAGE 3'!B:M,12,FALSE)</f>
        <v>#N/A</v>
      </c>
    </row>
    <row r="1187" spans="2:13" ht="20.100000000000001" customHeight="1" x14ac:dyDescent="0.25">
      <c r="B1187" s="30" t="s">
        <v>3223</v>
      </c>
      <c r="C1187" s="16" t="str">
        <f>IFERROR(VLOOKUP(B1187,'BASE INCADEA'!A:D,2,FALSE),"Non référencé")</f>
        <v>024706</v>
      </c>
      <c r="D1187" s="16" t="str">
        <f>IFERROR(VLOOKUP(C1187,'BASE INCADEA'!B:E,2,FALSE),"Non référencé")</f>
        <v>1</v>
      </c>
      <c r="E1187" s="31" t="s">
        <v>376</v>
      </c>
      <c r="F1187" s="31">
        <v>2</v>
      </c>
      <c r="G1187" s="14" t="str">
        <f>IF(F1187*1=D1187*1,"Quantité OK",IF(D1187*1&lt;F1187*1,"Ecart positif","Ecart négatif")&amp;" "&amp;IF(C1187*1=E1187*1,"","- Article déclassé"))</f>
        <v xml:space="preserve">Ecart positif </v>
      </c>
      <c r="I1187" s="18">
        <f>VLOOKUP('CODE A BARRE'!B913,'COMPTAGE 2'!B:K,8,FALSE)</f>
        <v>0</v>
      </c>
      <c r="J1187" s="9">
        <f>VLOOKUP('CODE A BARRE'!B913,'COMPTAGE 2'!B:K,9,FALSE)</f>
        <v>0</v>
      </c>
      <c r="K1187" s="18">
        <f>VLOOKUP('CODE A BARRE'!B913,'COMPTAGE 2'!B:K,10,FALSE)</f>
        <v>0</v>
      </c>
      <c r="L1187" s="10" t="e">
        <f>VLOOKUP(B1187,'COMPTAGE 3'!B:M,11,FALSE)</f>
        <v>#N/A</v>
      </c>
      <c r="M1187" s="20" t="e">
        <f>VLOOKUP(B1187,'COMPTAGE 3'!B:M,12,FALSE)</f>
        <v>#N/A</v>
      </c>
    </row>
    <row r="1188" spans="2:13" ht="20.100000000000001" customHeight="1" x14ac:dyDescent="0.25">
      <c r="B1188" s="30" t="s">
        <v>3224</v>
      </c>
      <c r="C1188" s="16" t="str">
        <f>IFERROR(VLOOKUP(B1188,'BASE INCADEA'!A:D,2,FALSE),"Non référencé")</f>
        <v>024901</v>
      </c>
      <c r="D1188" s="16" t="str">
        <f>IFERROR(VLOOKUP(C1188,'BASE INCADEA'!B:E,2,FALSE),"Non référencé")</f>
        <v>2</v>
      </c>
      <c r="E1188" s="31" t="s">
        <v>3030</v>
      </c>
      <c r="F1188" s="31">
        <v>11</v>
      </c>
      <c r="G1188" s="14" t="str">
        <f>IF(F1188*1=D1188*1,"Quantité OK",IF(D1188*1&lt;F1188*1,"Ecart positif","Ecart négatif")&amp;" "&amp;IF(C1188*1=E1188*1,"","- Article déclassé"))</f>
        <v xml:space="preserve">Ecart positif </v>
      </c>
      <c r="I1188" s="18">
        <f>VLOOKUP('CODE A BARRE'!B929,'COMPTAGE 2'!B:K,8,FALSE)</f>
        <v>0</v>
      </c>
      <c r="J1188" s="9">
        <f>VLOOKUP('CODE A BARRE'!B929,'COMPTAGE 2'!B:K,9,FALSE)</f>
        <v>0</v>
      </c>
      <c r="K1188" s="18">
        <f>VLOOKUP('CODE A BARRE'!B929,'COMPTAGE 2'!B:K,10,FALSE)</f>
        <v>0</v>
      </c>
      <c r="L1188" s="10" t="e">
        <f>VLOOKUP(B1188,'COMPTAGE 3'!B:M,11,FALSE)</f>
        <v>#N/A</v>
      </c>
      <c r="M1188" s="20" t="e">
        <f>VLOOKUP(B1188,'COMPTAGE 3'!B:M,12,FALSE)</f>
        <v>#N/A</v>
      </c>
    </row>
    <row r="1189" spans="2:13" ht="20.100000000000001" customHeight="1" x14ac:dyDescent="0.25">
      <c r="B1189" s="30" t="s">
        <v>3226</v>
      </c>
      <c r="C1189" s="16" t="str">
        <f>IFERROR(VLOOKUP(B1189,'BASE INCADEA'!A:D,2,FALSE),"Non référencé")</f>
        <v>025501</v>
      </c>
      <c r="D1189" s="16" t="str">
        <f>IFERROR(VLOOKUP(C1189,'BASE INCADEA'!B:E,2,FALSE),"Non référencé")</f>
        <v>2</v>
      </c>
      <c r="E1189" s="31" t="s">
        <v>1648</v>
      </c>
      <c r="F1189" s="31">
        <v>1</v>
      </c>
      <c r="G1189" s="14" t="str">
        <f>IF(F1189*1=D1189*1,"Quantité OK",IF(D1189*1&lt;F1189*1,"Ecart positif","Ecart négatif")&amp;" "&amp;IF(C1189*1=E1189*1,"","- Article déclassé"))</f>
        <v xml:space="preserve">Ecart négatif </v>
      </c>
      <c r="I1189" s="18">
        <f>VLOOKUP('CODE A BARRE'!B1021,'COMPTAGE 2'!B:K,8,FALSE)</f>
        <v>0</v>
      </c>
      <c r="J1189" s="9">
        <f>VLOOKUP('CODE A BARRE'!B1021,'COMPTAGE 2'!B:K,9,FALSE)</f>
        <v>0</v>
      </c>
      <c r="K1189" s="18">
        <f>VLOOKUP('CODE A BARRE'!B1021,'COMPTAGE 2'!B:K,10,FALSE)</f>
        <v>0</v>
      </c>
      <c r="L1189" s="10" t="e">
        <f>VLOOKUP(B1189,'COMPTAGE 3'!B:M,11,FALSE)</f>
        <v>#N/A</v>
      </c>
      <c r="M1189" s="20" t="e">
        <f>VLOOKUP(B1189,'COMPTAGE 3'!B:M,12,FALSE)</f>
        <v>#N/A</v>
      </c>
    </row>
    <row r="1190" spans="2:13" ht="20.100000000000001" customHeight="1" x14ac:dyDescent="0.25">
      <c r="B1190" s="30" t="s">
        <v>3228</v>
      </c>
      <c r="C1190" s="16" t="str">
        <f>IFERROR(VLOOKUP(B1190,'BASE INCADEA'!A:D,2,FALSE),"Non référencé")</f>
        <v>024903</v>
      </c>
      <c r="D1190" s="16" t="str">
        <f>IFERROR(VLOOKUP(C1190,'BASE INCADEA'!B:E,2,FALSE),"Non référencé")</f>
        <v>6</v>
      </c>
      <c r="E1190" s="31" t="s">
        <v>3229</v>
      </c>
      <c r="F1190" s="31">
        <v>6</v>
      </c>
      <c r="G1190" s="14" t="str">
        <f>IF(F1190*1=D1190*1,"Quantité OK",IF(D1190*1&lt;F1190*1,"Ecart positif","Ecart négatif")&amp;" "&amp;IF(C1190*1=E1190*1,"","- Article déclassé"))</f>
        <v>Quantité OK</v>
      </c>
      <c r="I1190" s="18">
        <f>VLOOKUP('CODE A BARRE'!B937,'COMPTAGE 2'!B:K,8,FALSE)</f>
        <v>0</v>
      </c>
      <c r="J1190" s="9">
        <f>VLOOKUP('CODE A BARRE'!B937,'COMPTAGE 2'!B:K,9,FALSE)</f>
        <v>0</v>
      </c>
      <c r="K1190" s="18">
        <f>VLOOKUP('CODE A BARRE'!B937,'COMPTAGE 2'!B:K,10,FALSE)</f>
        <v>0</v>
      </c>
      <c r="L1190" s="10" t="e">
        <f>VLOOKUP(B1190,'COMPTAGE 3'!B:M,11,FALSE)</f>
        <v>#N/A</v>
      </c>
      <c r="M1190" s="20" t="e">
        <f>VLOOKUP(B1190,'COMPTAGE 3'!B:M,12,FALSE)</f>
        <v>#N/A</v>
      </c>
    </row>
    <row r="1191" spans="2:13" ht="20.100000000000001" customHeight="1" x14ac:dyDescent="0.25">
      <c r="B1191" s="30" t="s">
        <v>3230</v>
      </c>
      <c r="C1191" s="16" t="str">
        <f>IFERROR(VLOOKUP(B1191,'BASE INCADEA'!A:D,2,FALSE),"Non référencé")</f>
        <v>030405</v>
      </c>
      <c r="D1191" s="16" t="str">
        <f>IFERROR(VLOOKUP(C1191,'BASE INCADEA'!B:E,2,FALSE),"Non référencé")</f>
        <v>3</v>
      </c>
      <c r="E1191" s="31" t="s">
        <v>1308</v>
      </c>
      <c r="F1191" s="31">
        <v>2</v>
      </c>
      <c r="G1191" s="14" t="str">
        <f>IF(F1191*1=D1191*1,"Quantité OK",IF(D1191*1&lt;F1191*1,"Ecart positif","Ecart négatif")&amp;" "&amp;IF(C1191*1=E1191*1,"","- Article déclassé"))</f>
        <v xml:space="preserve">Ecart négatif </v>
      </c>
      <c r="I1191" s="18">
        <f>VLOOKUP('CODE A BARRE'!B1172,'COMPTAGE 2'!B:K,8,FALSE)</f>
        <v>0</v>
      </c>
      <c r="J1191" s="9">
        <f>VLOOKUP('CODE A BARRE'!B1172,'COMPTAGE 2'!B:K,9,FALSE)</f>
        <v>0</v>
      </c>
      <c r="K1191" s="18">
        <f>VLOOKUP('CODE A BARRE'!B1172,'COMPTAGE 2'!B:K,10,FALSE)</f>
        <v>0</v>
      </c>
      <c r="L1191" s="10" t="e">
        <f>VLOOKUP(B1191,'COMPTAGE 3'!B:M,11,FALSE)</f>
        <v>#N/A</v>
      </c>
      <c r="M1191" s="20" t="e">
        <f>VLOOKUP(B1191,'COMPTAGE 3'!B:M,12,FALSE)</f>
        <v>#N/A</v>
      </c>
    </row>
    <row r="1192" spans="2:13" ht="20.100000000000001" customHeight="1" x14ac:dyDescent="0.25">
      <c r="B1192" s="30" t="s">
        <v>3231</v>
      </c>
      <c r="C1192" s="16" t="str">
        <f>IFERROR(VLOOKUP(B1192,'BASE INCADEA'!A:D,2,FALSE),"Non référencé")</f>
        <v>024905</v>
      </c>
      <c r="D1192" s="16" t="str">
        <f>IFERROR(VLOOKUP(C1192,'BASE INCADEA'!B:E,2,FALSE),"Non référencé")</f>
        <v>2</v>
      </c>
      <c r="E1192" s="31" t="s">
        <v>2464</v>
      </c>
      <c r="F1192" s="31">
        <v>23</v>
      </c>
      <c r="G1192" s="14" t="str">
        <f>IF(F1192*1=D1192*1,"Quantité OK",IF(D1192*1&lt;F1192*1,"Ecart positif","Ecart négatif")&amp;" "&amp;IF(C1192*1=E1192*1,"","- Article déclassé"))</f>
        <v xml:space="preserve">Ecart positif </v>
      </c>
      <c r="I1192" s="18">
        <f>VLOOKUP('CODE A BARRE'!B947,'COMPTAGE 2'!B:K,8,FALSE)</f>
        <v>0</v>
      </c>
      <c r="J1192" s="9">
        <f>VLOOKUP('CODE A BARRE'!B947,'COMPTAGE 2'!B:K,9,FALSE)</f>
        <v>0</v>
      </c>
      <c r="K1192" s="18">
        <f>VLOOKUP('CODE A BARRE'!B947,'COMPTAGE 2'!B:K,10,FALSE)</f>
        <v>0</v>
      </c>
      <c r="L1192" s="10" t="e">
        <f>VLOOKUP(B1192,'COMPTAGE 3'!B:M,11,FALSE)</f>
        <v>#N/A</v>
      </c>
      <c r="M1192" s="20" t="e">
        <f>VLOOKUP(B1192,'COMPTAGE 3'!B:M,12,FALSE)</f>
        <v>#N/A</v>
      </c>
    </row>
    <row r="1193" spans="2:13" ht="20.100000000000001" customHeight="1" x14ac:dyDescent="0.25">
      <c r="B1193" s="30" t="s">
        <v>3231</v>
      </c>
      <c r="C1193" s="16" t="str">
        <f>IFERROR(VLOOKUP(B1193,'BASE INCADEA'!A:D,2,FALSE),"Non référencé")</f>
        <v>024905</v>
      </c>
      <c r="D1193" s="16" t="str">
        <f>IFERROR(VLOOKUP(C1193,'BASE INCADEA'!B:E,2,FALSE),"Non référencé")</f>
        <v>2</v>
      </c>
      <c r="E1193" s="31" t="s">
        <v>2860</v>
      </c>
      <c r="F1193" s="31">
        <v>5</v>
      </c>
      <c r="G1193" s="14" t="str">
        <f>IF(F1193*1=D1193*1,"Quantité OK",IF(D1193*1&lt;F1193*1,"Ecart positif","Ecart négatif")&amp;" "&amp;IF(C1193*1=E1193*1,"","- Article déclassé"))</f>
        <v>Ecart positif - Article déclassé</v>
      </c>
      <c r="I1193" s="18">
        <f>VLOOKUP('CODE A BARRE'!B944,'COMPTAGE 2'!B:K,8,FALSE)</f>
        <v>0</v>
      </c>
      <c r="J1193" s="9">
        <f>VLOOKUP('CODE A BARRE'!B944,'COMPTAGE 2'!B:K,9,FALSE)</f>
        <v>0</v>
      </c>
      <c r="K1193" s="18">
        <f>VLOOKUP('CODE A BARRE'!B944,'COMPTAGE 2'!B:K,10,FALSE)</f>
        <v>0</v>
      </c>
      <c r="L1193" s="10" t="e">
        <f>VLOOKUP(B1193,'COMPTAGE 3'!B:M,11,FALSE)</f>
        <v>#N/A</v>
      </c>
      <c r="M1193" s="20" t="e">
        <f>VLOOKUP(B1193,'COMPTAGE 3'!B:M,12,FALSE)</f>
        <v>#N/A</v>
      </c>
    </row>
    <row r="1194" spans="2:13" ht="20.100000000000001" customHeight="1" x14ac:dyDescent="0.25">
      <c r="B1194" s="30" t="s">
        <v>3232</v>
      </c>
      <c r="C1194" s="16" t="str">
        <f>IFERROR(VLOOKUP(B1194,'BASE INCADEA'!A:D,2,FALSE),"Non référencé")</f>
        <v>040204</v>
      </c>
      <c r="D1194" s="16" t="str">
        <f>IFERROR(VLOOKUP(C1194,'BASE INCADEA'!B:E,2,FALSE),"Non référencé")</f>
        <v>2</v>
      </c>
      <c r="E1194" s="31" t="s">
        <v>1765</v>
      </c>
      <c r="F1194" s="31">
        <v>4</v>
      </c>
      <c r="G1194" s="14" t="str">
        <f>IF(F1194*1=D1194*1,"Quantité OK",IF(D1194*1&lt;F1194*1,"Ecart positif","Ecart négatif")&amp;" "&amp;IF(C1194*1=E1194*1,"","- Article déclassé"))</f>
        <v xml:space="preserve">Ecart positif </v>
      </c>
      <c r="I1194" s="18">
        <f>VLOOKUP('CODE A BARRE'!B1569,'COMPTAGE 2'!B:K,8,FALSE)</f>
        <v>0</v>
      </c>
      <c r="J1194" s="9">
        <f>VLOOKUP('CODE A BARRE'!B1569,'COMPTAGE 2'!B:K,9,FALSE)</f>
        <v>0</v>
      </c>
      <c r="K1194" s="18">
        <f>VLOOKUP('CODE A BARRE'!B1569,'COMPTAGE 2'!B:K,10,FALSE)</f>
        <v>0</v>
      </c>
      <c r="L1194" s="10" t="e">
        <f>VLOOKUP(B1194,'COMPTAGE 3'!B:M,11,FALSE)</f>
        <v>#N/A</v>
      </c>
      <c r="M1194" s="20" t="e">
        <f>VLOOKUP(B1194,'COMPTAGE 3'!B:M,12,FALSE)</f>
        <v>#N/A</v>
      </c>
    </row>
    <row r="1195" spans="2:13" ht="20.100000000000001" customHeight="1" x14ac:dyDescent="0.25">
      <c r="B1195" s="30" t="s">
        <v>3234</v>
      </c>
      <c r="C1195" s="16" t="str">
        <f>IFERROR(VLOOKUP(B1195,'BASE INCADEA'!A:D,2,FALSE),"Non référencé")</f>
        <v>015401</v>
      </c>
      <c r="D1195" s="16" t="str">
        <f>IFERROR(VLOOKUP(C1195,'BASE INCADEA'!B:E,2,FALSE),"Non référencé")</f>
        <v>38</v>
      </c>
      <c r="E1195" s="31" t="s">
        <v>813</v>
      </c>
      <c r="F1195" s="31">
        <v>2</v>
      </c>
      <c r="G1195" s="14" t="str">
        <f>IF(F1195*1=D1195*1,"Quantité OK",IF(D1195*1&lt;F1195*1,"Ecart positif","Ecart négatif")&amp;" "&amp;IF(C1195*1=E1195*1,"","- Article déclassé"))</f>
        <v xml:space="preserve">Ecart négatif </v>
      </c>
      <c r="I1195" s="18" t="str">
        <f>VLOOKUP('CODE A BARRE'!B375,'COMPTAGE 2'!B:K,8,FALSE)</f>
        <v/>
      </c>
      <c r="J1195" s="9">
        <f>VLOOKUP('CODE A BARRE'!B375,'COMPTAGE 2'!B:K,9,FALSE)</f>
        <v>0</v>
      </c>
      <c r="K1195" s="18" t="e">
        <f>VLOOKUP('CODE A BARRE'!B375,'COMPTAGE 2'!B:K,10,FALSE)</f>
        <v>#VALUE!</v>
      </c>
      <c r="L1195" s="10" t="e">
        <f>VLOOKUP(B1195,'COMPTAGE 3'!B:M,11,FALSE)</f>
        <v>#N/A</v>
      </c>
      <c r="M1195" s="20" t="e">
        <f>VLOOKUP(B1195,'COMPTAGE 3'!B:M,12,FALSE)</f>
        <v>#N/A</v>
      </c>
    </row>
    <row r="1196" spans="2:13" ht="20.100000000000001" customHeight="1" x14ac:dyDescent="0.25">
      <c r="B1196" s="30" t="s">
        <v>3236</v>
      </c>
      <c r="C1196" s="16" t="str">
        <f>IFERROR(VLOOKUP(B1196,'BASE INCADEA'!A:D,2,FALSE),"Non référencé")</f>
        <v>031206</v>
      </c>
      <c r="D1196" s="16" t="str">
        <f>IFERROR(VLOOKUP(C1196,'BASE INCADEA'!B:E,2,FALSE),"Non référencé")</f>
        <v>1</v>
      </c>
      <c r="E1196" s="31" t="s">
        <v>310</v>
      </c>
      <c r="F1196" s="31">
        <v>55</v>
      </c>
      <c r="G1196" s="14" t="str">
        <f>IF(F1196*1=D1196*1,"Quantité OK",IF(D1196*1&lt;F1196*1,"Ecart positif","Ecart négatif")&amp;" "&amp;IF(C1196*1=E1196*1,"","- Article déclassé"))</f>
        <v xml:space="preserve">Ecart positif </v>
      </c>
      <c r="I1196" s="18">
        <f>VLOOKUP('CODE A BARRE'!B1338,'COMPTAGE 2'!B:K,8,FALSE)</f>
        <v>0</v>
      </c>
      <c r="J1196" s="9">
        <f>VLOOKUP('CODE A BARRE'!B1338,'COMPTAGE 2'!B:K,9,FALSE)</f>
        <v>0</v>
      </c>
      <c r="K1196" s="18">
        <f>VLOOKUP('CODE A BARRE'!B1338,'COMPTAGE 2'!B:K,10,FALSE)</f>
        <v>0</v>
      </c>
      <c r="L1196" s="10" t="e">
        <f>VLOOKUP(B1196,'COMPTAGE 3'!B:M,11,FALSE)</f>
        <v>#N/A</v>
      </c>
      <c r="M1196" s="20" t="e">
        <f>VLOOKUP(B1196,'COMPTAGE 3'!B:M,12,FALSE)</f>
        <v>#N/A</v>
      </c>
    </row>
    <row r="1197" spans="2:13" ht="20.100000000000001" customHeight="1" x14ac:dyDescent="0.25">
      <c r="B1197" s="30" t="s">
        <v>3239</v>
      </c>
      <c r="C1197" s="16" t="str">
        <f>IFERROR(VLOOKUP(B1197,'BASE INCADEA'!A:D,2,FALSE),"Non référencé")</f>
        <v>030206</v>
      </c>
      <c r="D1197" s="16" t="str">
        <f>IFERROR(VLOOKUP(C1197,'BASE INCADEA'!B:E,2,FALSE),"Non référencé")</f>
        <v>2</v>
      </c>
      <c r="E1197" s="31" t="s">
        <v>2400</v>
      </c>
      <c r="F1197" s="31">
        <v>5</v>
      </c>
      <c r="G1197" s="14" t="str">
        <f>IF(F1197*1=D1197*1,"Quantité OK",IF(D1197*1&lt;F1197*1,"Ecart positif","Ecart négatif")&amp;" "&amp;IF(C1197*1=E1197*1,"","- Article déclassé"))</f>
        <v xml:space="preserve">Ecart positif </v>
      </c>
      <c r="I1197" s="18">
        <f>VLOOKUP('CODE A BARRE'!B1136,'COMPTAGE 2'!B:K,8,FALSE)</f>
        <v>0</v>
      </c>
      <c r="J1197" s="9">
        <f>VLOOKUP('CODE A BARRE'!B1136,'COMPTAGE 2'!B:K,9,FALSE)</f>
        <v>0</v>
      </c>
      <c r="K1197" s="18">
        <f>VLOOKUP('CODE A BARRE'!B1136,'COMPTAGE 2'!B:K,10,FALSE)</f>
        <v>0</v>
      </c>
      <c r="L1197" s="10" t="e">
        <f>VLOOKUP(B1197,'COMPTAGE 3'!B:M,11,FALSE)</f>
        <v>#N/A</v>
      </c>
      <c r="M1197" s="20" t="e">
        <f>VLOOKUP(B1197,'COMPTAGE 3'!B:M,12,FALSE)</f>
        <v>#N/A</v>
      </c>
    </row>
    <row r="1198" spans="2:13" ht="20.100000000000001" customHeight="1" x14ac:dyDescent="0.25">
      <c r="B1198" s="30" t="s">
        <v>3241</v>
      </c>
      <c r="C1198" s="16" t="str">
        <f>IFERROR(VLOOKUP(B1198,'BASE INCADEA'!A:D,2,FALSE),"Non référencé")</f>
        <v>031403</v>
      </c>
      <c r="D1198" s="16" t="str">
        <f>IFERROR(VLOOKUP(C1198,'BASE INCADEA'!B:E,2,FALSE),"Non référencé")</f>
        <v>1</v>
      </c>
      <c r="E1198" s="31" t="s">
        <v>154</v>
      </c>
      <c r="F1198" s="31">
        <v>2</v>
      </c>
      <c r="G1198" s="14" t="str">
        <f>IF(F1198*1=D1198*1,"Quantité OK",IF(D1198*1&lt;F1198*1,"Ecart positif","Ecart négatif")&amp;" "&amp;IF(C1198*1=E1198*1,"","- Article déclassé"))</f>
        <v xml:space="preserve">Ecart positif </v>
      </c>
      <c r="I1198" s="18">
        <f>VLOOKUP('CODE A BARRE'!B1357,'COMPTAGE 2'!B:K,8,FALSE)</f>
        <v>0</v>
      </c>
      <c r="J1198" s="9">
        <f>VLOOKUP('CODE A BARRE'!B1357,'COMPTAGE 2'!B:K,9,FALSE)</f>
        <v>0</v>
      </c>
      <c r="K1198" s="18">
        <f>VLOOKUP('CODE A BARRE'!B1357,'COMPTAGE 2'!B:K,10,FALSE)</f>
        <v>0</v>
      </c>
      <c r="L1198" s="10" t="e">
        <f>VLOOKUP(B1198,'COMPTAGE 3'!B:M,11,FALSE)</f>
        <v>#N/A</v>
      </c>
      <c r="M1198" s="20" t="e">
        <f>VLOOKUP(B1198,'COMPTAGE 3'!B:M,12,FALSE)</f>
        <v>#N/A</v>
      </c>
    </row>
    <row r="1199" spans="2:13" ht="20.100000000000001" customHeight="1" x14ac:dyDescent="0.25">
      <c r="B1199" s="30" t="s">
        <v>3242</v>
      </c>
      <c r="C1199" s="16" t="str">
        <f>IFERROR(VLOOKUP(B1199,'BASE INCADEA'!A:D,2,FALSE),"Non référencé")</f>
        <v>030205</v>
      </c>
      <c r="D1199" s="16" t="str">
        <f>IFERROR(VLOOKUP(C1199,'BASE INCADEA'!B:E,2,FALSE),"Non référencé")</f>
        <v>14</v>
      </c>
      <c r="E1199" s="31" t="s">
        <v>2500</v>
      </c>
      <c r="F1199" s="31">
        <v>2</v>
      </c>
      <c r="G1199" s="14" t="str">
        <f>IF(F1199*1=D1199*1,"Quantité OK",IF(D1199*1&lt;F1199*1,"Ecart positif","Ecart négatif")&amp;" "&amp;IF(C1199*1=E1199*1,"","- Article déclassé"))</f>
        <v xml:space="preserve">Ecart négatif </v>
      </c>
      <c r="I1199" s="18">
        <f>VLOOKUP('CODE A BARRE'!B1133,'COMPTAGE 2'!B:K,8,FALSE)</f>
        <v>0</v>
      </c>
      <c r="J1199" s="9">
        <f>VLOOKUP('CODE A BARRE'!B1133,'COMPTAGE 2'!B:K,9,FALSE)</f>
        <v>0</v>
      </c>
      <c r="K1199" s="18">
        <f>VLOOKUP('CODE A BARRE'!B1133,'COMPTAGE 2'!B:K,10,FALSE)</f>
        <v>0</v>
      </c>
      <c r="L1199" s="10" t="e">
        <f>VLOOKUP(B1199,'COMPTAGE 3'!B:M,11,FALSE)</f>
        <v>#N/A</v>
      </c>
      <c r="M1199" s="20" t="e">
        <f>VLOOKUP(B1199,'COMPTAGE 3'!B:M,12,FALSE)</f>
        <v>#N/A</v>
      </c>
    </row>
    <row r="1200" spans="2:13" ht="20.100000000000001" customHeight="1" x14ac:dyDescent="0.25">
      <c r="B1200" s="30" t="s">
        <v>3244</v>
      </c>
      <c r="C1200" s="16" t="str">
        <f>IFERROR(VLOOKUP(B1200,'BASE INCADEA'!A:D,2,FALSE),"Non référencé")</f>
        <v>030604</v>
      </c>
      <c r="D1200" s="16" t="str">
        <f>IFERROR(VLOOKUP(C1200,'BASE INCADEA'!B:E,2,FALSE),"Non référencé")</f>
        <v>2</v>
      </c>
      <c r="E1200" s="31" t="s">
        <v>2309</v>
      </c>
      <c r="F1200" s="31">
        <v>5</v>
      </c>
      <c r="G1200" s="14" t="str">
        <f>IF(F1200*1=D1200*1,"Quantité OK",IF(D1200*1&lt;F1200*1,"Ecart positif","Ecart négatif")&amp;" "&amp;IF(C1200*1=E1200*1,"","- Article déclassé"))</f>
        <v xml:space="preserve">Ecart positif </v>
      </c>
      <c r="I1200" s="18">
        <f>VLOOKUP('CODE A BARRE'!B1216,'COMPTAGE 2'!B:K,8,FALSE)</f>
        <v>0</v>
      </c>
      <c r="J1200" s="9">
        <f>VLOOKUP('CODE A BARRE'!B1216,'COMPTAGE 2'!B:K,9,FALSE)</f>
        <v>0</v>
      </c>
      <c r="K1200" s="18">
        <f>VLOOKUP('CODE A BARRE'!B1216,'COMPTAGE 2'!B:K,10,FALSE)</f>
        <v>0</v>
      </c>
      <c r="L1200" s="10" t="e">
        <f>VLOOKUP(B1200,'COMPTAGE 3'!B:M,11,FALSE)</f>
        <v>#N/A</v>
      </c>
      <c r="M1200" s="20" t="e">
        <f>VLOOKUP(B1200,'COMPTAGE 3'!B:M,12,FALSE)</f>
        <v>#N/A</v>
      </c>
    </row>
    <row r="1201" spans="2:13" ht="20.100000000000001" customHeight="1" x14ac:dyDescent="0.25">
      <c r="B1201" s="30" t="s">
        <v>3249</v>
      </c>
      <c r="C1201" s="16" t="str">
        <f>IFERROR(VLOOKUP(B1201,'BASE INCADEA'!A:D,2,FALSE),"Non référencé")</f>
        <v>031402</v>
      </c>
      <c r="D1201" s="16" t="str">
        <f>IFERROR(VLOOKUP(C1201,'BASE INCADEA'!B:E,2,FALSE),"Non référencé")</f>
        <v>4</v>
      </c>
      <c r="E1201" s="31" t="s">
        <v>154</v>
      </c>
      <c r="F1201" s="31">
        <v>1</v>
      </c>
      <c r="G1201" s="14" t="str">
        <f>IF(F1201*1=D1201*1,"Quantité OK",IF(D1201*1&lt;F1201*1,"Ecart positif","Ecart négatif")&amp;" "&amp;IF(C1201*1=E1201*1,"","- Article déclassé"))</f>
        <v>Ecart négatif - Article déclassé</v>
      </c>
      <c r="I1201" s="18">
        <f>VLOOKUP('CODE A BARRE'!B1348,'COMPTAGE 2'!B:K,8,FALSE)</f>
        <v>0</v>
      </c>
      <c r="J1201" s="9">
        <f>VLOOKUP('CODE A BARRE'!B1348,'COMPTAGE 2'!B:K,9,FALSE)</f>
        <v>0</v>
      </c>
      <c r="K1201" s="18">
        <f>VLOOKUP('CODE A BARRE'!B1348,'COMPTAGE 2'!B:K,10,FALSE)</f>
        <v>0</v>
      </c>
      <c r="L1201" s="10" t="e">
        <f>VLOOKUP(B1201,'COMPTAGE 3'!B:M,11,FALSE)</f>
        <v>#N/A</v>
      </c>
      <c r="M1201" s="20" t="e">
        <f>VLOOKUP(B1201,'COMPTAGE 3'!B:M,12,FALSE)</f>
        <v>#N/A</v>
      </c>
    </row>
    <row r="1202" spans="2:13" ht="20.100000000000001" customHeight="1" x14ac:dyDescent="0.25">
      <c r="B1202" s="30" t="s">
        <v>3253</v>
      </c>
      <c r="C1202" s="16" t="str">
        <f>IFERROR(VLOOKUP(B1202,'BASE INCADEA'!A:D,2,FALSE),"Non référencé")</f>
        <v>024807</v>
      </c>
      <c r="D1202" s="16" t="str">
        <f>IFERROR(VLOOKUP(C1202,'BASE INCADEA'!B:E,2,FALSE),"Non référencé")</f>
        <v>23</v>
      </c>
      <c r="E1202" s="31" t="s">
        <v>3254</v>
      </c>
      <c r="F1202" s="31">
        <v>23</v>
      </c>
      <c r="G1202" s="14" t="str">
        <f>IF(F1202*1=D1202*1,"Quantité OK",IF(D1202*1&lt;F1202*1,"Ecart positif","Ecart négatif")&amp;" "&amp;IF(C1202*1=E1202*1,"","- Article déclassé"))</f>
        <v>Quantité OK</v>
      </c>
      <c r="I1202" s="18">
        <f>VLOOKUP('CODE A BARRE'!B928,'COMPTAGE 2'!B:K,8,FALSE)</f>
        <v>0</v>
      </c>
      <c r="J1202" s="9">
        <f>VLOOKUP('CODE A BARRE'!B928,'COMPTAGE 2'!B:K,9,FALSE)</f>
        <v>0</v>
      </c>
      <c r="K1202" s="18">
        <f>VLOOKUP('CODE A BARRE'!B928,'COMPTAGE 2'!B:K,10,FALSE)</f>
        <v>0</v>
      </c>
      <c r="L1202" s="10" t="e">
        <f>VLOOKUP(B1202,'COMPTAGE 3'!B:M,11,FALSE)</f>
        <v>#N/A</v>
      </c>
      <c r="M1202" s="20" t="e">
        <f>VLOOKUP(B1202,'COMPTAGE 3'!B:M,12,FALSE)</f>
        <v>#N/A</v>
      </c>
    </row>
    <row r="1203" spans="2:13" ht="20.100000000000001" customHeight="1" x14ac:dyDescent="0.25">
      <c r="B1203" s="30" t="s">
        <v>3256</v>
      </c>
      <c r="C1203" s="16" t="str">
        <f>IFERROR(VLOOKUP(B1203,'BASE INCADEA'!A:D,2,FALSE),"Non référencé")</f>
        <v>044506</v>
      </c>
      <c r="D1203" s="16" t="str">
        <f>IFERROR(VLOOKUP(C1203,'BASE INCADEA'!B:E,2,FALSE),"Non référencé")</f>
        <v>1</v>
      </c>
      <c r="E1203" s="31" t="s">
        <v>570</v>
      </c>
      <c r="F1203" s="31">
        <v>1</v>
      </c>
      <c r="G1203" s="14" t="str">
        <f>IF(F1203*1=D1203*1,"Quantité OK",IF(D1203*1&lt;F1203*1,"Ecart positif","Ecart négatif")&amp;" "&amp;IF(C1203*1=E1203*1,"","- Article déclassé"))</f>
        <v>Quantité OK</v>
      </c>
      <c r="I1203" s="18">
        <f>VLOOKUP('CODE A BARRE'!B2007,'COMPTAGE 2'!B:K,8,FALSE)</f>
        <v>0</v>
      </c>
      <c r="J1203" s="9">
        <f>VLOOKUP('CODE A BARRE'!B2007,'COMPTAGE 2'!B:K,9,FALSE)</f>
        <v>0</v>
      </c>
      <c r="K1203" s="18">
        <f>VLOOKUP('CODE A BARRE'!B2007,'COMPTAGE 2'!B:K,10,FALSE)</f>
        <v>0</v>
      </c>
      <c r="L1203" s="10" t="e">
        <f>VLOOKUP(B1203,'COMPTAGE 3'!B:M,11,FALSE)</f>
        <v>#N/A</v>
      </c>
      <c r="M1203" s="20" t="e">
        <f>VLOOKUP(B1203,'COMPTAGE 3'!B:M,12,FALSE)</f>
        <v>#N/A</v>
      </c>
    </row>
    <row r="1204" spans="2:13" ht="20.100000000000001" customHeight="1" x14ac:dyDescent="0.25">
      <c r="B1204" s="30" t="s">
        <v>3261</v>
      </c>
      <c r="C1204" s="16" t="str">
        <f>IFERROR(VLOOKUP(B1204,'BASE INCADEA'!A:D,2,FALSE),"Non référencé")</f>
        <v>041202</v>
      </c>
      <c r="D1204" s="16" t="str">
        <f>IFERROR(VLOOKUP(C1204,'BASE INCADEA'!B:E,2,FALSE),"Non référencé")</f>
        <v>1</v>
      </c>
      <c r="E1204" s="31" t="s">
        <v>269</v>
      </c>
      <c r="F1204" s="31">
        <v>1</v>
      </c>
      <c r="G1204" s="14" t="str">
        <f>IF(F1204*1=D1204*1,"Quantité OK",IF(D1204*1&lt;F1204*1,"Ecart positif","Ecart négatif")&amp;" "&amp;IF(C1204*1=E1204*1,"","- Article déclassé"))</f>
        <v>Quantité OK</v>
      </c>
      <c r="I1204" s="18">
        <f>VLOOKUP('CODE A BARRE'!B1779,'COMPTAGE 2'!B:K,8,FALSE)</f>
        <v>0</v>
      </c>
      <c r="J1204" s="9">
        <f>VLOOKUP('CODE A BARRE'!B1779,'COMPTAGE 2'!B:K,9,FALSE)</f>
        <v>0</v>
      </c>
      <c r="K1204" s="18">
        <f>VLOOKUP('CODE A BARRE'!B1779,'COMPTAGE 2'!B:K,10,FALSE)</f>
        <v>0</v>
      </c>
      <c r="L1204" s="10" t="e">
        <f>VLOOKUP(B1204,'COMPTAGE 3'!B:M,11,FALSE)</f>
        <v>#N/A</v>
      </c>
      <c r="M1204" s="20" t="e">
        <f>VLOOKUP(B1204,'COMPTAGE 3'!B:M,12,FALSE)</f>
        <v>#N/A</v>
      </c>
    </row>
    <row r="1205" spans="2:13" ht="20.100000000000001" customHeight="1" x14ac:dyDescent="0.25">
      <c r="B1205" s="30" t="s">
        <v>3265</v>
      </c>
      <c r="C1205" s="16" t="str">
        <f>IFERROR(VLOOKUP(B1205,'BASE INCADEA'!A:D,2,FALSE),"Non référencé")</f>
        <v>020403</v>
      </c>
      <c r="D1205" s="16" t="str">
        <f>IFERROR(VLOOKUP(C1205,'BASE INCADEA'!B:E,2,FALSE),"Non référencé")</f>
        <v>7</v>
      </c>
      <c r="E1205" s="31" t="s">
        <v>2591</v>
      </c>
      <c r="F1205" s="31">
        <v>4</v>
      </c>
      <c r="G1205" s="14" t="str">
        <f>IF(F1205*1=D1205*1,"Quantité OK",IF(D1205*1&lt;F1205*1,"Ecart positif","Ecart négatif")&amp;" "&amp;IF(C1205*1=E1205*1,"","- Article déclassé"))</f>
        <v xml:space="preserve">Ecart négatif </v>
      </c>
      <c r="I1205" s="18" t="str">
        <f>VLOOKUP('CODE A BARRE'!B621,'COMPTAGE 2'!B:K,8,FALSE)</f>
        <v/>
      </c>
      <c r="J1205" s="9">
        <f>VLOOKUP('CODE A BARRE'!B621,'COMPTAGE 2'!B:K,9,FALSE)</f>
        <v>0</v>
      </c>
      <c r="K1205" s="18" t="e">
        <f>VLOOKUP('CODE A BARRE'!B621,'COMPTAGE 2'!B:K,10,FALSE)</f>
        <v>#VALUE!</v>
      </c>
      <c r="L1205" s="10" t="e">
        <f>VLOOKUP(B1205,'COMPTAGE 3'!B:M,11,FALSE)</f>
        <v>#N/A</v>
      </c>
      <c r="M1205" s="20" t="e">
        <f>VLOOKUP(B1205,'COMPTAGE 3'!B:M,12,FALSE)</f>
        <v>#N/A</v>
      </c>
    </row>
    <row r="1206" spans="2:13" ht="20.100000000000001" customHeight="1" x14ac:dyDescent="0.25">
      <c r="B1206" s="30" t="s">
        <v>3267</v>
      </c>
      <c r="C1206" s="16" t="str">
        <f>IFERROR(VLOOKUP(B1206,'BASE INCADEA'!A:D,2,FALSE),"Non référencé")</f>
        <v>033704</v>
      </c>
      <c r="D1206" s="16" t="str">
        <f>IFERROR(VLOOKUP(C1206,'BASE INCADEA'!B:E,2,FALSE),"Non référencé")</f>
        <v>1</v>
      </c>
      <c r="E1206" s="31" t="s">
        <v>3022</v>
      </c>
      <c r="F1206" s="31">
        <v>22</v>
      </c>
      <c r="G1206" s="14" t="str">
        <f>IF(F1206*1=D1206*1,"Quantité OK",IF(D1206*1&lt;F1206*1,"Ecart positif","Ecart négatif")&amp;" "&amp;IF(C1206*1=E1206*1,"","- Article déclassé"))</f>
        <v xml:space="preserve">Ecart positif </v>
      </c>
      <c r="I1206" s="18">
        <f>VLOOKUP('CODE A BARRE'!B1393,'COMPTAGE 2'!B:K,8,FALSE)</f>
        <v>0</v>
      </c>
      <c r="J1206" s="9">
        <f>VLOOKUP('CODE A BARRE'!B1393,'COMPTAGE 2'!B:K,9,FALSE)</f>
        <v>0</v>
      </c>
      <c r="K1206" s="18">
        <f>VLOOKUP('CODE A BARRE'!B1393,'COMPTAGE 2'!B:K,10,FALSE)</f>
        <v>0</v>
      </c>
      <c r="L1206" s="10" t="e">
        <f>VLOOKUP(B1206,'COMPTAGE 3'!B:M,11,FALSE)</f>
        <v>#N/A</v>
      </c>
      <c r="M1206" s="20" t="e">
        <f>VLOOKUP(B1206,'COMPTAGE 3'!B:M,12,FALSE)</f>
        <v>#N/A</v>
      </c>
    </row>
    <row r="1207" spans="2:13" ht="20.100000000000001" customHeight="1" x14ac:dyDescent="0.25">
      <c r="B1207" s="30" t="s">
        <v>3269</v>
      </c>
      <c r="C1207" s="16" t="str">
        <f>IFERROR(VLOOKUP(B1207,'BASE INCADEA'!A:D,2,FALSE),"Non référencé")</f>
        <v>030205</v>
      </c>
      <c r="D1207" s="16" t="str">
        <f>IFERROR(VLOOKUP(C1207,'BASE INCADEA'!B:E,2,FALSE),"Non référencé")</f>
        <v>14</v>
      </c>
      <c r="E1207" s="31" t="s">
        <v>2500</v>
      </c>
      <c r="F1207" s="31">
        <v>2</v>
      </c>
      <c r="G1207" s="14" t="str">
        <f>IF(F1207*1=D1207*1,"Quantité OK",IF(D1207*1&lt;F1207*1,"Ecart positif","Ecart négatif")&amp;" "&amp;IF(C1207*1=E1207*1,"","- Article déclassé"))</f>
        <v xml:space="preserve">Ecart négatif </v>
      </c>
      <c r="I1207" s="18">
        <f>VLOOKUP('CODE A BARRE'!B1125,'COMPTAGE 2'!B:K,8,FALSE)</f>
        <v>0</v>
      </c>
      <c r="J1207" s="9">
        <f>VLOOKUP('CODE A BARRE'!B1125,'COMPTAGE 2'!B:K,9,FALSE)</f>
        <v>0</v>
      </c>
      <c r="K1207" s="18">
        <f>VLOOKUP('CODE A BARRE'!B1125,'COMPTAGE 2'!B:K,10,FALSE)</f>
        <v>0</v>
      </c>
      <c r="L1207" s="10" t="e">
        <f>VLOOKUP(B1207,'COMPTAGE 3'!B:M,11,FALSE)</f>
        <v>#N/A</v>
      </c>
      <c r="M1207" s="20" t="e">
        <f>VLOOKUP(B1207,'COMPTAGE 3'!B:M,12,FALSE)</f>
        <v>#N/A</v>
      </c>
    </row>
    <row r="1208" spans="2:13" ht="20.100000000000001" customHeight="1" x14ac:dyDescent="0.25">
      <c r="B1208" s="30" t="s">
        <v>3271</v>
      </c>
      <c r="C1208" s="16" t="str">
        <f>IFERROR(VLOOKUP(B1208,'BASE INCADEA'!A:D,2,FALSE),"Non référencé")</f>
        <v>040204</v>
      </c>
      <c r="D1208" s="16" t="str">
        <f>IFERROR(VLOOKUP(C1208,'BASE INCADEA'!B:E,2,FALSE),"Non référencé")</f>
        <v>2</v>
      </c>
      <c r="E1208" s="31" t="s">
        <v>1765</v>
      </c>
      <c r="F1208" s="31">
        <v>1</v>
      </c>
      <c r="G1208" s="14" t="str">
        <f>IF(F1208*1=D1208*1,"Quantité OK",IF(D1208*1&lt;F1208*1,"Ecart positif","Ecart négatif")&amp;" "&amp;IF(C1208*1=E1208*1,"","- Article déclassé"))</f>
        <v xml:space="preserve">Ecart négatif </v>
      </c>
      <c r="I1208" s="18">
        <f>VLOOKUP('CODE A BARRE'!B1580,'COMPTAGE 2'!B:K,8,FALSE)</f>
        <v>0</v>
      </c>
      <c r="J1208" s="9">
        <f>VLOOKUP('CODE A BARRE'!B1580,'COMPTAGE 2'!B:K,9,FALSE)</f>
        <v>0</v>
      </c>
      <c r="K1208" s="18">
        <f>VLOOKUP('CODE A BARRE'!B1580,'COMPTAGE 2'!B:K,10,FALSE)</f>
        <v>0</v>
      </c>
      <c r="L1208" s="10" t="e">
        <f>VLOOKUP(B1208,'COMPTAGE 3'!B:M,11,FALSE)</f>
        <v>#N/A</v>
      </c>
      <c r="M1208" s="20" t="e">
        <f>VLOOKUP(B1208,'COMPTAGE 3'!B:M,12,FALSE)</f>
        <v>#N/A</v>
      </c>
    </row>
    <row r="1209" spans="2:13" ht="20.100000000000001" customHeight="1" x14ac:dyDescent="0.25">
      <c r="B1209" s="30" t="s">
        <v>3273</v>
      </c>
      <c r="C1209" s="16" t="str">
        <f>IFERROR(VLOOKUP(B1209,'BASE INCADEA'!A:D,2,FALSE),"Non référencé")</f>
        <v>040604</v>
      </c>
      <c r="D1209" s="16" t="str">
        <f>IFERROR(VLOOKUP(C1209,'BASE INCADEA'!B:E,2,FALSE),"Non référencé")</f>
        <v>9</v>
      </c>
      <c r="E1209" s="31" t="s">
        <v>888</v>
      </c>
      <c r="F1209" s="31">
        <v>1</v>
      </c>
      <c r="G1209" s="14" t="str">
        <f>IF(F1209*1=D1209*1,"Quantité OK",IF(D1209*1&lt;F1209*1,"Ecart positif","Ecart négatif")&amp;" "&amp;IF(C1209*1=E1209*1,"","- Article déclassé"))</f>
        <v xml:space="preserve">Ecart négatif </v>
      </c>
      <c r="I1209" s="18">
        <f>VLOOKUP('CODE A BARRE'!B1671,'COMPTAGE 2'!B:K,8,FALSE)</f>
        <v>0</v>
      </c>
      <c r="J1209" s="9">
        <f>VLOOKUP('CODE A BARRE'!B1671,'COMPTAGE 2'!B:K,9,FALSE)</f>
        <v>0</v>
      </c>
      <c r="K1209" s="18">
        <f>VLOOKUP('CODE A BARRE'!B1671,'COMPTAGE 2'!B:K,10,FALSE)</f>
        <v>0</v>
      </c>
      <c r="L1209" s="10" t="e">
        <f>VLOOKUP(B1209,'COMPTAGE 3'!B:M,11,FALSE)</f>
        <v>#N/A</v>
      </c>
      <c r="M1209" s="20" t="e">
        <f>VLOOKUP(B1209,'COMPTAGE 3'!B:M,12,FALSE)</f>
        <v>#N/A</v>
      </c>
    </row>
    <row r="1210" spans="2:13" ht="20.100000000000001" customHeight="1" x14ac:dyDescent="0.25">
      <c r="B1210" s="30" t="s">
        <v>3275</v>
      </c>
      <c r="C1210" s="16" t="str">
        <f>IFERROR(VLOOKUP(B1210,'BASE INCADEA'!A:D,2,FALSE),"Non référencé")</f>
        <v>040803</v>
      </c>
      <c r="D1210" s="16" t="str">
        <f>IFERROR(VLOOKUP(C1210,'BASE INCADEA'!B:E,2,FALSE),"Non référencé")</f>
        <v>7</v>
      </c>
      <c r="E1210" s="31" t="s">
        <v>231</v>
      </c>
      <c r="F1210" s="31">
        <v>2</v>
      </c>
      <c r="G1210" s="14" t="str">
        <f>IF(F1210*1=D1210*1,"Quantité OK",IF(D1210*1&lt;F1210*1,"Ecart positif","Ecart négatif")&amp;" "&amp;IF(C1210*1=E1210*1,"","- Article déclassé"))</f>
        <v xml:space="preserve">Ecart négatif </v>
      </c>
      <c r="I1210" s="18">
        <f>VLOOKUP('CODE A BARRE'!B1704,'COMPTAGE 2'!B:K,8,FALSE)</f>
        <v>0</v>
      </c>
      <c r="J1210" s="9">
        <f>VLOOKUP('CODE A BARRE'!B1704,'COMPTAGE 2'!B:K,9,FALSE)</f>
        <v>0</v>
      </c>
      <c r="K1210" s="18">
        <f>VLOOKUP('CODE A BARRE'!B1704,'COMPTAGE 2'!B:K,10,FALSE)</f>
        <v>0</v>
      </c>
      <c r="L1210" s="10" t="e">
        <f>VLOOKUP(B1210,'COMPTAGE 3'!B:M,11,FALSE)</f>
        <v>#N/A</v>
      </c>
      <c r="M1210" s="20" t="e">
        <f>VLOOKUP(B1210,'COMPTAGE 3'!B:M,12,FALSE)</f>
        <v>#N/A</v>
      </c>
    </row>
    <row r="1211" spans="2:13" ht="20.100000000000001" customHeight="1" x14ac:dyDescent="0.25">
      <c r="B1211" s="30" t="s">
        <v>6206</v>
      </c>
      <c r="C1211" s="16" t="str">
        <f>IFERROR(VLOOKUP(B1211,'BASE INCADEA'!A:D,2,FALSE),"Non référencé")</f>
        <v>Non référencé</v>
      </c>
      <c r="D1211" s="16" t="str">
        <f>IFERROR(VLOOKUP(C1211,'BASE INCADEA'!B:E,2,FALSE),"Non référencé")</f>
        <v>Non référencé</v>
      </c>
      <c r="E1211" s="31" t="s">
        <v>2009</v>
      </c>
      <c r="F1211" s="31">
        <v>1</v>
      </c>
      <c r="G1211" s="14" t="e">
        <f>IF(F1211*1=D1211*1,"Quantité OK",IF(D1211*1&lt;F1211*1,"Ecart positif","Ecart négatif")&amp;" "&amp;IF(C1211*1=E1211*1,"","- Article déclassé"))</f>
        <v>#VALUE!</v>
      </c>
      <c r="I1211" s="18">
        <f>VLOOKUP('CODE A BARRE'!B1381,'COMPTAGE 2'!B:K,8,FALSE)</f>
        <v>0</v>
      </c>
      <c r="J1211" s="9">
        <f>VLOOKUP('CODE A BARRE'!B1381,'COMPTAGE 2'!B:K,9,FALSE)</f>
        <v>0</v>
      </c>
      <c r="K1211" s="18">
        <f>VLOOKUP('CODE A BARRE'!B1381,'COMPTAGE 2'!B:K,10,FALSE)</f>
        <v>0</v>
      </c>
      <c r="L1211" s="10" t="e">
        <f>VLOOKUP(B1211,'COMPTAGE 3'!B:M,11,FALSE)</f>
        <v>#N/A</v>
      </c>
      <c r="M1211" s="20" t="e">
        <f>VLOOKUP(B1211,'COMPTAGE 3'!B:M,12,FALSE)</f>
        <v>#N/A</v>
      </c>
    </row>
    <row r="1212" spans="2:13" ht="20.100000000000001" customHeight="1" x14ac:dyDescent="0.25">
      <c r="B1212" s="30" t="s">
        <v>3277</v>
      </c>
      <c r="C1212" s="16" t="str">
        <f>IFERROR(VLOOKUP(B1212,'BASE INCADEA'!A:D,2,FALSE),"Non référencé")</f>
        <v>020407</v>
      </c>
      <c r="D1212" s="16" t="str">
        <f>IFERROR(VLOOKUP(C1212,'BASE INCADEA'!B:E,2,FALSE),"Non référencé")</f>
        <v>3</v>
      </c>
      <c r="E1212" s="31" t="s">
        <v>952</v>
      </c>
      <c r="F1212" s="31">
        <v>1</v>
      </c>
      <c r="G1212" s="14" t="str">
        <f>IF(F1212*1=D1212*1,"Quantité OK",IF(D1212*1&lt;F1212*1,"Ecart positif","Ecart négatif")&amp;" "&amp;IF(C1212*1=E1212*1,"","- Article déclassé"))</f>
        <v xml:space="preserve">Ecart négatif </v>
      </c>
      <c r="I1212" s="18" t="str">
        <f>VLOOKUP('CODE A BARRE'!B647,'COMPTAGE 2'!B:K,8,FALSE)</f>
        <v/>
      </c>
      <c r="J1212" s="9">
        <f>VLOOKUP('CODE A BARRE'!B647,'COMPTAGE 2'!B:K,9,FALSE)</f>
        <v>0</v>
      </c>
      <c r="K1212" s="18" t="e">
        <f>VLOOKUP('CODE A BARRE'!B647,'COMPTAGE 2'!B:K,10,FALSE)</f>
        <v>#VALUE!</v>
      </c>
      <c r="L1212" s="10" t="e">
        <f>VLOOKUP(B1212,'COMPTAGE 3'!B:M,11,FALSE)</f>
        <v>#N/A</v>
      </c>
      <c r="M1212" s="20" t="e">
        <f>VLOOKUP(B1212,'COMPTAGE 3'!B:M,12,FALSE)</f>
        <v>#N/A</v>
      </c>
    </row>
    <row r="1213" spans="2:13" ht="20.100000000000001" customHeight="1" x14ac:dyDescent="0.25">
      <c r="B1213" s="30" t="s">
        <v>3279</v>
      </c>
      <c r="C1213" s="16" t="str">
        <f>IFERROR(VLOOKUP(B1213,'BASE INCADEA'!A:D,2,FALSE),"Non référencé")</f>
        <v>040604</v>
      </c>
      <c r="D1213" s="16" t="str">
        <f>IFERROR(VLOOKUP(C1213,'BASE INCADEA'!B:E,2,FALSE),"Non référencé")</f>
        <v>9</v>
      </c>
      <c r="E1213" s="31" t="s">
        <v>888</v>
      </c>
      <c r="F1213" s="31">
        <v>16</v>
      </c>
      <c r="G1213" s="14" t="str">
        <f>IF(F1213*1=D1213*1,"Quantité OK",IF(D1213*1&lt;F1213*1,"Ecart positif","Ecart négatif")&amp;" "&amp;IF(C1213*1=E1213*1,"","- Article déclassé"))</f>
        <v xml:space="preserve">Ecart positif </v>
      </c>
      <c r="I1213" s="18">
        <f>VLOOKUP('CODE A BARRE'!B1672,'COMPTAGE 2'!B:K,8,FALSE)</f>
        <v>0</v>
      </c>
      <c r="J1213" s="9">
        <f>VLOOKUP('CODE A BARRE'!B1672,'COMPTAGE 2'!B:K,9,FALSE)</f>
        <v>0</v>
      </c>
      <c r="K1213" s="18">
        <f>VLOOKUP('CODE A BARRE'!B1672,'COMPTAGE 2'!B:K,10,FALSE)</f>
        <v>0</v>
      </c>
      <c r="L1213" s="10" t="e">
        <f>VLOOKUP(B1213,'COMPTAGE 3'!B:M,11,FALSE)</f>
        <v>#N/A</v>
      </c>
      <c r="M1213" s="20" t="e">
        <f>VLOOKUP(B1213,'COMPTAGE 3'!B:M,12,FALSE)</f>
        <v>#N/A</v>
      </c>
    </row>
    <row r="1214" spans="2:13" ht="20.100000000000001" customHeight="1" x14ac:dyDescent="0.25">
      <c r="B1214" s="30" t="s">
        <v>6225</v>
      </c>
      <c r="C1214" s="16" t="str">
        <f>IFERROR(VLOOKUP(B1214,'BASE INCADEA'!A:D,2,FALSE),"Non référencé")</f>
        <v>Non référencé</v>
      </c>
      <c r="D1214" s="16" t="str">
        <f>IFERROR(VLOOKUP(C1214,'BASE INCADEA'!B:E,2,FALSE),"Non référencé")</f>
        <v>Non référencé</v>
      </c>
      <c r="E1214" s="31" t="s">
        <v>1297</v>
      </c>
      <c r="F1214" s="31">
        <v>1</v>
      </c>
      <c r="G1214" s="14" t="e">
        <f>IF(F1214*1=D1214*1,"Quantité OK",IF(D1214*1&lt;F1214*1,"Ecart positif","Ecart négatif")&amp;" "&amp;IF(C1214*1=E1214*1,"","- Article déclassé"))</f>
        <v>#VALUE!</v>
      </c>
      <c r="I1214" s="18">
        <f>VLOOKUP('CODE A BARRE'!B1828,'COMPTAGE 2'!B:K,8,FALSE)</f>
        <v>0</v>
      </c>
      <c r="J1214" s="9">
        <f>VLOOKUP('CODE A BARRE'!B1828,'COMPTAGE 2'!B:K,9,FALSE)</f>
        <v>0</v>
      </c>
      <c r="K1214" s="18">
        <f>VLOOKUP('CODE A BARRE'!B1828,'COMPTAGE 2'!B:K,10,FALSE)</f>
        <v>0</v>
      </c>
      <c r="L1214" s="10" t="e">
        <f>VLOOKUP(B1214,'COMPTAGE 3'!B:M,11,FALSE)</f>
        <v>#N/A</v>
      </c>
      <c r="M1214" s="20" t="e">
        <f>VLOOKUP(B1214,'COMPTAGE 3'!B:M,12,FALSE)</f>
        <v>#N/A</v>
      </c>
    </row>
    <row r="1215" spans="2:13" ht="20.100000000000001" customHeight="1" x14ac:dyDescent="0.25">
      <c r="B1215" s="30" t="s">
        <v>3281</v>
      </c>
      <c r="C1215" s="16" t="str">
        <f>IFERROR(VLOOKUP(B1215,'BASE INCADEA'!A:D,2,FALSE),"Non référencé")</f>
        <v>041403</v>
      </c>
      <c r="D1215" s="16" t="str">
        <f>IFERROR(VLOOKUP(C1215,'BASE INCADEA'!B:E,2,FALSE),"Non référencé")</f>
        <v>2</v>
      </c>
      <c r="E1215" s="31" t="s">
        <v>1297</v>
      </c>
      <c r="F1215" s="31">
        <v>1</v>
      </c>
      <c r="G1215" s="14" t="str">
        <f>IF(F1215*1=D1215*1,"Quantité OK",IF(D1215*1&lt;F1215*1,"Ecart positif","Ecart négatif")&amp;" "&amp;IF(C1215*1=E1215*1,"","- Article déclassé"))</f>
        <v xml:space="preserve">Ecart négatif </v>
      </c>
      <c r="I1215" s="18">
        <f>VLOOKUP('CODE A BARRE'!B1825,'COMPTAGE 2'!B:K,8,FALSE)</f>
        <v>0</v>
      </c>
      <c r="J1215" s="9">
        <f>VLOOKUP('CODE A BARRE'!B1825,'COMPTAGE 2'!B:K,9,FALSE)</f>
        <v>0</v>
      </c>
      <c r="K1215" s="18">
        <f>VLOOKUP('CODE A BARRE'!B1825,'COMPTAGE 2'!B:K,10,FALSE)</f>
        <v>0</v>
      </c>
      <c r="L1215" s="10" t="e">
        <f>VLOOKUP(B1215,'COMPTAGE 3'!B:M,11,FALSE)</f>
        <v>#N/A</v>
      </c>
      <c r="M1215" s="20" t="e">
        <f>VLOOKUP(B1215,'COMPTAGE 3'!B:M,12,FALSE)</f>
        <v>#N/A</v>
      </c>
    </row>
    <row r="1216" spans="2:13" ht="20.100000000000001" customHeight="1" x14ac:dyDescent="0.25">
      <c r="B1216" s="30" t="s">
        <v>3283</v>
      </c>
      <c r="C1216" s="16" t="str">
        <f>IFERROR(VLOOKUP(B1216,'BASE INCADEA'!A:D,2,FALSE),"Non référencé")</f>
        <v>030804</v>
      </c>
      <c r="D1216" s="16" t="str">
        <f>IFERROR(VLOOKUP(C1216,'BASE INCADEA'!B:E,2,FALSE),"Non référencé")</f>
        <v>2</v>
      </c>
      <c r="E1216" s="31" t="s">
        <v>333</v>
      </c>
      <c r="F1216" s="31">
        <v>1</v>
      </c>
      <c r="G1216" s="14" t="str">
        <f>IF(F1216*1=D1216*1,"Quantité OK",IF(D1216*1&lt;F1216*1,"Ecart positif","Ecart négatif")&amp;" "&amp;IF(C1216*1=E1216*1,"","- Article déclassé"))</f>
        <v>Ecart négatif - Article déclassé</v>
      </c>
      <c r="I1216" s="18">
        <f>VLOOKUP('CODE A BARRE'!B1473,'COMPTAGE 2'!B:K,8,FALSE)</f>
        <v>0</v>
      </c>
      <c r="J1216" s="9">
        <f>VLOOKUP('CODE A BARRE'!B1473,'COMPTAGE 2'!B:K,9,FALSE)</f>
        <v>0</v>
      </c>
      <c r="K1216" s="18">
        <f>VLOOKUP('CODE A BARRE'!B1473,'COMPTAGE 2'!B:K,10,FALSE)</f>
        <v>0</v>
      </c>
      <c r="L1216" s="10" t="e">
        <f>VLOOKUP(B1216,'COMPTAGE 3'!B:M,11,FALSE)</f>
        <v>#N/A</v>
      </c>
      <c r="M1216" s="20" t="e">
        <f>VLOOKUP(B1216,'COMPTAGE 3'!B:M,12,FALSE)</f>
        <v>#N/A</v>
      </c>
    </row>
    <row r="1217" spans="2:13" ht="20.100000000000001" customHeight="1" x14ac:dyDescent="0.25">
      <c r="B1217" s="30" t="s">
        <v>3291</v>
      </c>
      <c r="C1217" s="16" t="str">
        <f>IFERROR(VLOOKUP(B1217,'BASE INCADEA'!A:D,2,FALSE),"Non référencé")</f>
        <v>016204</v>
      </c>
      <c r="D1217" s="16" t="str">
        <f>IFERROR(VLOOKUP(C1217,'BASE INCADEA'!B:E,2,FALSE),"Non référencé")</f>
        <v>4</v>
      </c>
      <c r="E1217" s="31" t="s">
        <v>1451</v>
      </c>
      <c r="F1217" s="31">
        <v>2</v>
      </c>
      <c r="G1217" s="14" t="str">
        <f>IF(F1217*1=D1217*1,"Quantité OK",IF(D1217*1&lt;F1217*1,"Ecart positif","Ecart négatif")&amp;" "&amp;IF(C1217*1=E1217*1,"","- Article déclassé"))</f>
        <v xml:space="preserve">Ecart négatif </v>
      </c>
      <c r="I1217" s="18" t="str">
        <f>VLOOKUP('CODE A BARRE'!B496,'COMPTAGE 2'!B:K,8,FALSE)</f>
        <v/>
      </c>
      <c r="J1217" s="9">
        <f>VLOOKUP('CODE A BARRE'!B496,'COMPTAGE 2'!B:K,9,FALSE)</f>
        <v>0</v>
      </c>
      <c r="K1217" s="18" t="e">
        <f>VLOOKUP('CODE A BARRE'!B496,'COMPTAGE 2'!B:K,10,FALSE)</f>
        <v>#VALUE!</v>
      </c>
      <c r="L1217" s="10" t="e">
        <f>VLOOKUP(B1217,'COMPTAGE 3'!B:M,11,FALSE)</f>
        <v>#N/A</v>
      </c>
      <c r="M1217" s="20" t="e">
        <f>VLOOKUP(B1217,'COMPTAGE 3'!B:M,12,FALSE)</f>
        <v>#N/A</v>
      </c>
    </row>
    <row r="1218" spans="2:13" ht="20.100000000000001" customHeight="1" x14ac:dyDescent="0.25">
      <c r="B1218" s="30" t="s">
        <v>3292</v>
      </c>
      <c r="C1218" s="16" t="str">
        <f>IFERROR(VLOOKUP(B1218,'BASE INCADEA'!A:D,2,FALSE),"Non référencé")</f>
        <v>024901</v>
      </c>
      <c r="D1218" s="16" t="str">
        <f>IFERROR(VLOOKUP(C1218,'BASE INCADEA'!B:E,2,FALSE),"Non référencé")</f>
        <v>2</v>
      </c>
      <c r="E1218" s="31" t="s">
        <v>3030</v>
      </c>
      <c r="F1218" s="31">
        <v>2</v>
      </c>
      <c r="G1218" s="14" t="str">
        <f>IF(F1218*1=D1218*1,"Quantité OK",IF(D1218*1&lt;F1218*1,"Ecart positif","Ecart négatif")&amp;" "&amp;IF(C1218*1=E1218*1,"","- Article déclassé"))</f>
        <v>Quantité OK</v>
      </c>
      <c r="I1218" s="18">
        <f>VLOOKUP('CODE A BARRE'!B933,'COMPTAGE 2'!B:K,8,FALSE)</f>
        <v>0</v>
      </c>
      <c r="J1218" s="9">
        <f>VLOOKUP('CODE A BARRE'!B933,'COMPTAGE 2'!B:K,9,FALSE)</f>
        <v>0</v>
      </c>
      <c r="K1218" s="18">
        <f>VLOOKUP('CODE A BARRE'!B933,'COMPTAGE 2'!B:K,10,FALSE)</f>
        <v>0</v>
      </c>
      <c r="L1218" s="10" t="e">
        <f>VLOOKUP(B1218,'COMPTAGE 3'!B:M,11,FALSE)</f>
        <v>#N/A</v>
      </c>
      <c r="M1218" s="20" t="e">
        <f>VLOOKUP(B1218,'COMPTAGE 3'!B:M,12,FALSE)</f>
        <v>#N/A</v>
      </c>
    </row>
    <row r="1219" spans="2:13" ht="20.100000000000001" customHeight="1" x14ac:dyDescent="0.25">
      <c r="B1219" s="30" t="s">
        <v>3294</v>
      </c>
      <c r="C1219" s="16" t="str">
        <f>IFERROR(VLOOKUP(B1219,'BASE INCADEA'!A:D,2,FALSE),"Non référencé")</f>
        <v>044503</v>
      </c>
      <c r="D1219" s="16" t="str">
        <f>IFERROR(VLOOKUP(C1219,'BASE INCADEA'!B:E,2,FALSE),"Non référencé")</f>
        <v>1</v>
      </c>
      <c r="E1219" s="31" t="s">
        <v>1107</v>
      </c>
      <c r="F1219" s="31">
        <v>2</v>
      </c>
      <c r="G1219" s="14" t="str">
        <f>IF(F1219*1=D1219*1,"Quantité OK",IF(D1219*1&lt;F1219*1,"Ecart positif","Ecart négatif")&amp;" "&amp;IF(C1219*1=E1219*1,"","- Article déclassé"))</f>
        <v xml:space="preserve">Ecart positif </v>
      </c>
      <c r="I1219" s="18">
        <f>VLOOKUP('CODE A BARRE'!B1988,'COMPTAGE 2'!B:K,8,FALSE)</f>
        <v>0</v>
      </c>
      <c r="J1219" s="9">
        <f>VLOOKUP('CODE A BARRE'!B1988,'COMPTAGE 2'!B:K,9,FALSE)</f>
        <v>0</v>
      </c>
      <c r="K1219" s="18">
        <f>VLOOKUP('CODE A BARRE'!B1988,'COMPTAGE 2'!B:K,10,FALSE)</f>
        <v>0</v>
      </c>
      <c r="L1219" s="10" t="e">
        <f>VLOOKUP(B1219,'COMPTAGE 3'!B:M,11,FALSE)</f>
        <v>#N/A</v>
      </c>
      <c r="M1219" s="20" t="e">
        <f>VLOOKUP(B1219,'COMPTAGE 3'!B:M,12,FALSE)</f>
        <v>#N/A</v>
      </c>
    </row>
    <row r="1220" spans="2:13" ht="20.100000000000001" customHeight="1" x14ac:dyDescent="0.25">
      <c r="B1220" s="30" t="s">
        <v>6203</v>
      </c>
      <c r="C1220" s="16" t="str">
        <f>IFERROR(VLOOKUP(B1220,'BASE INCADEA'!A:D,2,FALSE),"Non référencé")</f>
        <v>Non référencé</v>
      </c>
      <c r="D1220" s="16" t="str">
        <f>IFERROR(VLOOKUP(C1220,'BASE INCADEA'!B:E,2,FALSE),"Non référencé")</f>
        <v>Non référencé</v>
      </c>
      <c r="E1220" s="31" t="s">
        <v>3297</v>
      </c>
      <c r="F1220" s="31">
        <v>2</v>
      </c>
      <c r="G1220" s="14" t="e">
        <f>IF(F1220*1=D1220*1,"Quantité OK",IF(D1220*1&lt;F1220*1,"Ecart positif","Ecart négatif")&amp;" "&amp;IF(C1220*1=E1220*1,"","- Article déclassé"))</f>
        <v>#VALUE!</v>
      </c>
      <c r="I1220" s="18">
        <f>VLOOKUP('CODE A BARRE'!B1267,'COMPTAGE 2'!B:K,8,FALSE)</f>
        <v>0</v>
      </c>
      <c r="J1220" s="9">
        <f>VLOOKUP('CODE A BARRE'!B1267,'COMPTAGE 2'!B:K,9,FALSE)</f>
        <v>0</v>
      </c>
      <c r="K1220" s="18">
        <f>VLOOKUP('CODE A BARRE'!B1267,'COMPTAGE 2'!B:K,10,FALSE)</f>
        <v>0</v>
      </c>
      <c r="L1220" s="10" t="e">
        <f>VLOOKUP(B1220,'COMPTAGE 3'!B:M,11,FALSE)</f>
        <v>#N/A</v>
      </c>
      <c r="M1220" s="20" t="e">
        <f>VLOOKUP(B1220,'COMPTAGE 3'!B:M,12,FALSE)</f>
        <v>#N/A</v>
      </c>
    </row>
    <row r="1221" spans="2:13" ht="20.100000000000001" customHeight="1" x14ac:dyDescent="0.25">
      <c r="B1221" s="30" t="s">
        <v>3299</v>
      </c>
      <c r="C1221" s="16" t="str">
        <f>IFERROR(VLOOKUP(B1221,'BASE INCADEA'!A:D,2,FALSE),"Non référencé")</f>
        <v>044705</v>
      </c>
      <c r="D1221" s="16" t="str">
        <f>IFERROR(VLOOKUP(C1221,'BASE INCADEA'!B:E,2,FALSE),"Non référencé")</f>
        <v>28</v>
      </c>
      <c r="E1221" s="31" t="s">
        <v>1260</v>
      </c>
      <c r="F1221" s="31">
        <v>1</v>
      </c>
      <c r="G1221" s="14" t="str">
        <f>IF(F1221*1=D1221*1,"Quantité OK",IF(D1221*1&lt;F1221*1,"Ecart positif","Ecart négatif")&amp;" "&amp;IF(C1221*1=E1221*1,"","- Article déclassé"))</f>
        <v>Ecart négatif - Article déclassé</v>
      </c>
      <c r="I1221" s="18">
        <f>VLOOKUP('CODE A BARRE'!B1640,'COMPTAGE 2'!B:K,8,FALSE)</f>
        <v>0</v>
      </c>
      <c r="J1221" s="9">
        <f>VLOOKUP('CODE A BARRE'!B1640,'COMPTAGE 2'!B:K,9,FALSE)</f>
        <v>0</v>
      </c>
      <c r="K1221" s="18">
        <f>VLOOKUP('CODE A BARRE'!B1640,'COMPTAGE 2'!B:K,10,FALSE)</f>
        <v>0</v>
      </c>
      <c r="L1221" s="10" t="e">
        <f>VLOOKUP(B1221,'COMPTAGE 3'!B:M,11,FALSE)</f>
        <v>#N/A</v>
      </c>
      <c r="M1221" s="20" t="e">
        <f>VLOOKUP(B1221,'COMPTAGE 3'!B:M,12,FALSE)</f>
        <v>#N/A</v>
      </c>
    </row>
    <row r="1222" spans="2:13" ht="20.100000000000001" customHeight="1" x14ac:dyDescent="0.25">
      <c r="B1222" s="30" t="s">
        <v>3303</v>
      </c>
      <c r="C1222" s="16" t="str">
        <f>IFERROR(VLOOKUP(B1222,'BASE INCADEA'!A:D,2,FALSE),"Non référencé")</f>
        <v>031206</v>
      </c>
      <c r="D1222" s="16" t="str">
        <f>IFERROR(VLOOKUP(C1222,'BASE INCADEA'!B:E,2,FALSE),"Non référencé")</f>
        <v>1</v>
      </c>
      <c r="E1222" s="31" t="s">
        <v>310</v>
      </c>
      <c r="F1222" s="31">
        <v>1</v>
      </c>
      <c r="G1222" s="14" t="str">
        <f>IF(F1222*1=D1222*1,"Quantité OK",IF(D1222*1&lt;F1222*1,"Ecart positif","Ecart négatif")&amp;" "&amp;IF(C1222*1=E1222*1,"","- Article déclassé"))</f>
        <v>Quantité OK</v>
      </c>
      <c r="I1222" s="18">
        <f>VLOOKUP('CODE A BARRE'!B1340,'COMPTAGE 2'!B:K,8,FALSE)</f>
        <v>0</v>
      </c>
      <c r="J1222" s="9">
        <f>VLOOKUP('CODE A BARRE'!B1340,'COMPTAGE 2'!B:K,9,FALSE)</f>
        <v>0</v>
      </c>
      <c r="K1222" s="18">
        <f>VLOOKUP('CODE A BARRE'!B1340,'COMPTAGE 2'!B:K,10,FALSE)</f>
        <v>0</v>
      </c>
      <c r="L1222" s="10" t="e">
        <f>VLOOKUP(B1222,'COMPTAGE 3'!B:M,11,FALSE)</f>
        <v>#N/A</v>
      </c>
      <c r="M1222" s="20" t="e">
        <f>VLOOKUP(B1222,'COMPTAGE 3'!B:M,12,FALSE)</f>
        <v>#N/A</v>
      </c>
    </row>
    <row r="1223" spans="2:13" ht="20.100000000000001" customHeight="1" x14ac:dyDescent="0.25">
      <c r="B1223" s="30" t="s">
        <v>3307</v>
      </c>
      <c r="C1223" s="16" t="str">
        <f>IFERROR(VLOOKUP(B1223,'BASE INCADEA'!A:D,2,FALSE),"Non référencé")</f>
        <v>900203</v>
      </c>
      <c r="D1223" s="16" t="str">
        <f>IFERROR(VLOOKUP(C1223,'BASE INCADEA'!B:E,2,FALSE),"Non référencé")</f>
        <v>1</v>
      </c>
      <c r="E1223" s="31" t="s">
        <v>2634</v>
      </c>
      <c r="F1223" s="31">
        <v>2</v>
      </c>
      <c r="G1223" s="14" t="str">
        <f>IF(F1223*1=D1223*1,"Quantité OK",IF(D1223*1&lt;F1223*1,"Ecart positif","Ecart négatif")&amp;" "&amp;IF(C1223*1=E1223*1,"","- Article déclassé"))</f>
        <v>Ecart positif - Article déclassé</v>
      </c>
      <c r="I1223" s="18">
        <f>VLOOKUP('CODE A BARRE'!B2124,'COMPTAGE 2'!B:K,8,FALSE)</f>
        <v>0</v>
      </c>
      <c r="J1223" s="9">
        <f>VLOOKUP('CODE A BARRE'!B2124,'COMPTAGE 2'!B:K,9,FALSE)</f>
        <v>0</v>
      </c>
      <c r="K1223" s="18">
        <f>VLOOKUP('CODE A BARRE'!B2124,'COMPTAGE 2'!B:K,10,FALSE)</f>
        <v>0</v>
      </c>
      <c r="L1223" s="10" t="e">
        <f>VLOOKUP(B1223,'COMPTAGE 3'!B:M,11,FALSE)</f>
        <v>#N/A</v>
      </c>
      <c r="M1223" s="20" t="e">
        <f>VLOOKUP(B1223,'COMPTAGE 3'!B:M,12,FALSE)</f>
        <v>#N/A</v>
      </c>
    </row>
    <row r="1224" spans="2:13" ht="20.100000000000001" customHeight="1" x14ac:dyDescent="0.25">
      <c r="B1224" s="30" t="s">
        <v>3310</v>
      </c>
      <c r="C1224" s="16" t="str">
        <f>IFERROR(VLOOKUP(B1224,'BASE INCADEA'!A:D,2,FALSE),"Non référencé")</f>
        <v>901102</v>
      </c>
      <c r="D1224" s="16" t="str">
        <f>IFERROR(VLOOKUP(C1224,'BASE INCADEA'!B:E,2,FALSE),"Non référencé")</f>
        <v>2</v>
      </c>
      <c r="E1224" s="31" t="s">
        <v>2120</v>
      </c>
      <c r="F1224" s="31">
        <v>1</v>
      </c>
      <c r="G1224" s="14" t="str">
        <f>IF(F1224*1=D1224*1,"Quantité OK",IF(D1224*1&lt;F1224*1,"Ecart positif","Ecart négatif")&amp;" "&amp;IF(C1224*1=E1224*1,"","- Article déclassé"))</f>
        <v>Ecart négatif - Article déclassé</v>
      </c>
      <c r="I1224" s="18">
        <f>VLOOKUP('CODE A BARRE'!B2367,'COMPTAGE 2'!B:K,8,FALSE)</f>
        <v>0</v>
      </c>
      <c r="J1224" s="9">
        <f>VLOOKUP('CODE A BARRE'!B2367,'COMPTAGE 2'!B:K,9,FALSE)</f>
        <v>0</v>
      </c>
      <c r="K1224" s="18">
        <f>VLOOKUP('CODE A BARRE'!B2367,'COMPTAGE 2'!B:K,10,FALSE)</f>
        <v>0</v>
      </c>
      <c r="L1224" s="10" t="e">
        <f>VLOOKUP(B1224,'COMPTAGE 3'!B:M,11,FALSE)</f>
        <v>#N/A</v>
      </c>
      <c r="M1224" s="20" t="e">
        <f>VLOOKUP(B1224,'COMPTAGE 3'!B:M,12,FALSE)</f>
        <v>#N/A</v>
      </c>
    </row>
    <row r="1225" spans="2:13" ht="20.100000000000001" customHeight="1" x14ac:dyDescent="0.25">
      <c r="B1225" s="30" t="s">
        <v>3310</v>
      </c>
      <c r="C1225" s="16" t="str">
        <f>IFERROR(VLOOKUP(B1225,'BASE INCADEA'!A:D,2,FALSE),"Non référencé")</f>
        <v>901102</v>
      </c>
      <c r="D1225" s="16" t="str">
        <f>IFERROR(VLOOKUP(C1225,'BASE INCADEA'!B:E,2,FALSE),"Non référencé")</f>
        <v>2</v>
      </c>
      <c r="E1225" s="31" t="s">
        <v>2670</v>
      </c>
      <c r="F1225" s="31">
        <v>1</v>
      </c>
      <c r="G1225" s="14" t="str">
        <f>IF(F1225*1=D1225*1,"Quantité OK",IF(D1225*1&lt;F1225*1,"Ecart positif","Ecart négatif")&amp;" "&amp;IF(C1225*1=E1225*1,"","- Article déclassé"))</f>
        <v>Ecart négatif - Article déclassé</v>
      </c>
      <c r="I1225" s="18">
        <f>VLOOKUP('CODE A BARRE'!B2352,'COMPTAGE 2'!B:K,8,FALSE)</f>
        <v>0</v>
      </c>
      <c r="J1225" s="9">
        <f>VLOOKUP('CODE A BARRE'!B2352,'COMPTAGE 2'!B:K,9,FALSE)</f>
        <v>0</v>
      </c>
      <c r="K1225" s="18">
        <f>VLOOKUP('CODE A BARRE'!B2352,'COMPTAGE 2'!B:K,10,FALSE)</f>
        <v>0</v>
      </c>
      <c r="L1225" s="10" t="e">
        <f>VLOOKUP(B1225,'COMPTAGE 3'!B:M,11,FALSE)</f>
        <v>#N/A</v>
      </c>
      <c r="M1225" s="20" t="e">
        <f>VLOOKUP(B1225,'COMPTAGE 3'!B:M,12,FALSE)</f>
        <v>#N/A</v>
      </c>
    </row>
    <row r="1226" spans="2:13" ht="20.100000000000001" customHeight="1" x14ac:dyDescent="0.25">
      <c r="B1226" s="30" t="s">
        <v>3312</v>
      </c>
      <c r="C1226" s="16" t="str">
        <f>IFERROR(VLOOKUP(B1226,'BASE INCADEA'!A:D,2,FALSE),"Non référencé")</f>
        <v>900504</v>
      </c>
      <c r="D1226" s="16" t="str">
        <f>IFERROR(VLOOKUP(C1226,'BASE INCADEA'!B:E,2,FALSE),"Non référencé")</f>
        <v>3</v>
      </c>
      <c r="E1226" s="31" t="s">
        <v>2428</v>
      </c>
      <c r="F1226" s="31">
        <v>1</v>
      </c>
      <c r="G1226" s="14" t="str">
        <f>IF(F1226*1=D1226*1,"Quantité OK",IF(D1226*1&lt;F1226*1,"Ecart positif","Ecart négatif")&amp;" "&amp;IF(C1226*1=E1226*1,"","- Article déclassé"))</f>
        <v xml:space="preserve">Ecart négatif </v>
      </c>
      <c r="I1226" s="18">
        <f>VLOOKUP('CODE A BARRE'!B2222,'COMPTAGE 2'!B:K,8,FALSE)</f>
        <v>0</v>
      </c>
      <c r="J1226" s="9">
        <f>VLOOKUP('CODE A BARRE'!B2222,'COMPTAGE 2'!B:K,9,FALSE)</f>
        <v>0</v>
      </c>
      <c r="K1226" s="18">
        <f>VLOOKUP('CODE A BARRE'!B2222,'COMPTAGE 2'!B:K,10,FALSE)</f>
        <v>0</v>
      </c>
      <c r="L1226" s="10" t="e">
        <f>VLOOKUP(B1226,'COMPTAGE 3'!B:M,11,FALSE)</f>
        <v>#N/A</v>
      </c>
      <c r="M1226" s="20" t="e">
        <f>VLOOKUP(B1226,'COMPTAGE 3'!B:M,12,FALSE)</f>
        <v>#N/A</v>
      </c>
    </row>
    <row r="1227" spans="2:13" ht="20.100000000000001" customHeight="1" x14ac:dyDescent="0.25">
      <c r="B1227" s="30" t="s">
        <v>3312</v>
      </c>
      <c r="C1227" s="16" t="str">
        <f>IFERROR(VLOOKUP(B1227,'BASE INCADEA'!A:D,2,FALSE),"Non référencé")</f>
        <v>900504</v>
      </c>
      <c r="D1227" s="16" t="str">
        <f>IFERROR(VLOOKUP(C1227,'BASE INCADEA'!B:E,2,FALSE),"Non référencé")</f>
        <v>3</v>
      </c>
      <c r="E1227" s="31" t="s">
        <v>2642</v>
      </c>
      <c r="F1227" s="31">
        <v>1</v>
      </c>
      <c r="G1227" s="14" t="str">
        <f>IF(F1227*1=D1227*1,"Quantité OK",IF(D1227*1&lt;F1227*1,"Ecart positif","Ecart négatif")&amp;" "&amp;IF(C1227*1=E1227*1,"","- Article déclassé"))</f>
        <v>Ecart négatif - Article déclassé</v>
      </c>
      <c r="I1227" s="18">
        <f>VLOOKUP('CODE A BARRE'!B2241,'COMPTAGE 2'!B:K,8,FALSE)</f>
        <v>0</v>
      </c>
      <c r="J1227" s="9">
        <f>VLOOKUP('CODE A BARRE'!B2241,'COMPTAGE 2'!B:K,9,FALSE)</f>
        <v>0</v>
      </c>
      <c r="K1227" s="18">
        <f>VLOOKUP('CODE A BARRE'!B2241,'COMPTAGE 2'!B:K,10,FALSE)</f>
        <v>0</v>
      </c>
      <c r="L1227" s="10" t="e">
        <f>VLOOKUP(B1227,'COMPTAGE 3'!B:M,11,FALSE)</f>
        <v>#N/A</v>
      </c>
      <c r="M1227" s="20" t="e">
        <f>VLOOKUP(B1227,'COMPTAGE 3'!B:M,12,FALSE)</f>
        <v>#N/A</v>
      </c>
    </row>
    <row r="1228" spans="2:13" ht="20.100000000000001" customHeight="1" x14ac:dyDescent="0.25">
      <c r="B1228" s="30" t="s">
        <v>3313</v>
      </c>
      <c r="C1228" s="16" t="str">
        <f>IFERROR(VLOOKUP(B1228,'BASE INCADEA'!A:D,2,FALSE),"Non référencé")</f>
        <v>900801</v>
      </c>
      <c r="D1228" s="16" t="str">
        <f>IFERROR(VLOOKUP(C1228,'BASE INCADEA'!B:E,2,FALSE),"Non référencé")</f>
        <v>2</v>
      </c>
      <c r="E1228" s="31" t="s">
        <v>3919</v>
      </c>
      <c r="F1228" s="31">
        <v>1</v>
      </c>
      <c r="G1228" s="14" t="str">
        <f>IF(F1228*1=D1228*1,"Quantité OK",IF(D1228*1&lt;F1228*1,"Ecart positif","Ecart négatif")&amp;" "&amp;IF(C1228*1=E1228*1,"","- Article déclassé"))</f>
        <v>Ecart négatif - Article déclassé</v>
      </c>
      <c r="I1228" s="18">
        <f>VLOOKUP('CODE A BARRE'!B2287,'COMPTAGE 2'!B:K,8,FALSE)</f>
        <v>0</v>
      </c>
      <c r="J1228" s="9">
        <f>VLOOKUP('CODE A BARRE'!B2287,'COMPTAGE 2'!B:K,9,FALSE)</f>
        <v>0</v>
      </c>
      <c r="K1228" s="18">
        <f>VLOOKUP('CODE A BARRE'!B2287,'COMPTAGE 2'!B:K,10,FALSE)</f>
        <v>0</v>
      </c>
      <c r="L1228" s="10" t="e">
        <f>VLOOKUP(B1228,'COMPTAGE 3'!B:M,11,FALSE)</f>
        <v>#N/A</v>
      </c>
      <c r="M1228" s="20" t="e">
        <f>VLOOKUP(B1228,'COMPTAGE 3'!B:M,12,FALSE)</f>
        <v>#N/A</v>
      </c>
    </row>
    <row r="1229" spans="2:13" ht="20.100000000000001" customHeight="1" x14ac:dyDescent="0.25">
      <c r="B1229" s="30" t="s">
        <v>3315</v>
      </c>
      <c r="C1229" s="16" t="str">
        <f>IFERROR(VLOOKUP(B1229,'BASE INCADEA'!A:D,2,FALSE),"Non référencé")</f>
        <v>900502</v>
      </c>
      <c r="D1229" s="16" t="str">
        <f>IFERROR(VLOOKUP(C1229,'BASE INCADEA'!B:E,2,FALSE),"Non référencé")</f>
        <v>4</v>
      </c>
      <c r="E1229" s="31" t="s">
        <v>2247</v>
      </c>
      <c r="F1229" s="31">
        <v>1</v>
      </c>
      <c r="G1229" s="14" t="str">
        <f>IF(F1229*1=D1229*1,"Quantité OK",IF(D1229*1&lt;F1229*1,"Ecart positif","Ecart négatif")&amp;" "&amp;IF(C1229*1=E1229*1,"","- Article déclassé"))</f>
        <v xml:space="preserve">Ecart négatif </v>
      </c>
      <c r="I1229" s="18">
        <f>VLOOKUP('CODE A BARRE'!B2206,'COMPTAGE 2'!B:K,8,FALSE)</f>
        <v>0</v>
      </c>
      <c r="J1229" s="9">
        <f>VLOOKUP('CODE A BARRE'!B2206,'COMPTAGE 2'!B:K,9,FALSE)</f>
        <v>0</v>
      </c>
      <c r="K1229" s="18">
        <f>VLOOKUP('CODE A BARRE'!B2206,'COMPTAGE 2'!B:K,10,FALSE)</f>
        <v>0</v>
      </c>
      <c r="L1229" s="10" t="e">
        <f>VLOOKUP(B1229,'COMPTAGE 3'!B:M,11,FALSE)</f>
        <v>#N/A</v>
      </c>
      <c r="M1229" s="20" t="e">
        <f>VLOOKUP(B1229,'COMPTAGE 3'!B:M,12,FALSE)</f>
        <v>#N/A</v>
      </c>
    </row>
    <row r="1230" spans="2:13" ht="20.100000000000001" customHeight="1" x14ac:dyDescent="0.25">
      <c r="B1230" s="30" t="s">
        <v>3317</v>
      </c>
      <c r="C1230" s="16" t="str">
        <f>IFERROR(VLOOKUP(B1230,'BASE INCADEA'!A:D,2,FALSE),"Non référencé")</f>
        <v>900902</v>
      </c>
      <c r="D1230" s="16" t="str">
        <f>IFERROR(VLOOKUP(C1230,'BASE INCADEA'!B:E,2,FALSE),"Non référencé")</f>
        <v>2</v>
      </c>
      <c r="E1230" s="31" t="s">
        <v>2439</v>
      </c>
      <c r="F1230" s="31">
        <v>1</v>
      </c>
      <c r="G1230" s="14" t="str">
        <f>IF(F1230*1=D1230*1,"Quantité OK",IF(D1230*1&lt;F1230*1,"Ecart positif","Ecart négatif")&amp;" "&amp;IF(C1230*1=E1230*1,"","- Article déclassé"))</f>
        <v>Ecart négatif - Article déclassé</v>
      </c>
      <c r="I1230" s="18">
        <f>VLOOKUP('CODE A BARRE'!B2293,'COMPTAGE 2'!B:K,8,FALSE)</f>
        <v>0</v>
      </c>
      <c r="J1230" s="9">
        <f>VLOOKUP('CODE A BARRE'!B2293,'COMPTAGE 2'!B:K,9,FALSE)</f>
        <v>0</v>
      </c>
      <c r="K1230" s="18">
        <f>VLOOKUP('CODE A BARRE'!B2293,'COMPTAGE 2'!B:K,10,FALSE)</f>
        <v>0</v>
      </c>
      <c r="L1230" s="10" t="e">
        <f>VLOOKUP(B1230,'COMPTAGE 3'!B:M,11,FALSE)</f>
        <v>#N/A</v>
      </c>
      <c r="M1230" s="20" t="e">
        <f>VLOOKUP(B1230,'COMPTAGE 3'!B:M,12,FALSE)</f>
        <v>#N/A</v>
      </c>
    </row>
    <row r="1231" spans="2:13" ht="20.100000000000001" customHeight="1" x14ac:dyDescent="0.25">
      <c r="B1231" s="30" t="s">
        <v>3319</v>
      </c>
      <c r="C1231" s="16" t="str">
        <f>IFERROR(VLOOKUP(B1231,'BASE INCADEA'!A:D,2,FALSE),"Non référencé")</f>
        <v>024101</v>
      </c>
      <c r="D1231" s="16" t="str">
        <f>IFERROR(VLOOKUP(C1231,'BASE INCADEA'!B:E,2,FALSE),"Non référencé")</f>
        <v>4</v>
      </c>
      <c r="E1231" s="31" t="s">
        <v>3320</v>
      </c>
      <c r="F1231" s="31">
        <v>4</v>
      </c>
      <c r="G1231" s="14" t="str">
        <f>IF(F1231*1=D1231*1,"Quantité OK",IF(D1231*1&lt;F1231*1,"Ecart positif","Ecart négatif")&amp;" "&amp;IF(C1231*1=E1231*1,"","- Article déclassé"))</f>
        <v>Quantité OK</v>
      </c>
      <c r="I1231" s="18">
        <f>VLOOKUP('CODE A BARRE'!B832,'COMPTAGE 2'!B:K,8,FALSE)</f>
        <v>0</v>
      </c>
      <c r="J1231" s="9">
        <f>VLOOKUP('CODE A BARRE'!B832,'COMPTAGE 2'!B:K,9,FALSE)</f>
        <v>0</v>
      </c>
      <c r="K1231" s="18">
        <f>VLOOKUP('CODE A BARRE'!B832,'COMPTAGE 2'!B:K,10,FALSE)</f>
        <v>0</v>
      </c>
      <c r="L1231" s="10" t="e">
        <f>VLOOKUP(B1231,'COMPTAGE 3'!B:M,11,FALSE)</f>
        <v>#N/A</v>
      </c>
      <c r="M1231" s="20" t="e">
        <f>VLOOKUP(B1231,'COMPTAGE 3'!B:M,12,FALSE)</f>
        <v>#N/A</v>
      </c>
    </row>
    <row r="1232" spans="2:13" ht="20.100000000000001" customHeight="1" x14ac:dyDescent="0.25">
      <c r="B1232" s="30" t="s">
        <v>3322</v>
      </c>
      <c r="C1232" s="16" t="str">
        <f>IFERROR(VLOOKUP(B1232,'BASE INCADEA'!A:D,2,FALSE),"Non référencé")</f>
        <v>023903</v>
      </c>
      <c r="D1232" s="16" t="str">
        <f>IFERROR(VLOOKUP(C1232,'BASE INCADEA'!B:E,2,FALSE),"Non référencé")</f>
        <v>4</v>
      </c>
      <c r="E1232" s="31" t="s">
        <v>3065</v>
      </c>
      <c r="F1232" s="31">
        <v>1</v>
      </c>
      <c r="G1232" s="14" t="str">
        <f>IF(F1232*1=D1232*1,"Quantité OK",IF(D1232*1&lt;F1232*1,"Ecart positif","Ecart négatif")&amp;" "&amp;IF(C1232*1=E1232*1,"","- Article déclassé"))</f>
        <v xml:space="preserve">Ecart négatif </v>
      </c>
      <c r="I1232" s="18">
        <f>VLOOKUP('CODE A BARRE'!B811,'COMPTAGE 2'!B:K,8,FALSE)</f>
        <v>0</v>
      </c>
      <c r="J1232" s="9">
        <f>VLOOKUP('CODE A BARRE'!B811,'COMPTAGE 2'!B:K,9,FALSE)</f>
        <v>0</v>
      </c>
      <c r="K1232" s="18">
        <f>VLOOKUP('CODE A BARRE'!B811,'COMPTAGE 2'!B:K,10,FALSE)</f>
        <v>0</v>
      </c>
      <c r="L1232" s="10" t="e">
        <f>VLOOKUP(B1232,'COMPTAGE 3'!B:M,11,FALSE)</f>
        <v>#N/A</v>
      </c>
      <c r="M1232" s="20" t="e">
        <f>VLOOKUP(B1232,'COMPTAGE 3'!B:M,12,FALSE)</f>
        <v>#N/A</v>
      </c>
    </row>
    <row r="1233" spans="2:13" ht="20.100000000000001" customHeight="1" x14ac:dyDescent="0.25">
      <c r="B1233" s="30" t="s">
        <v>3324</v>
      </c>
      <c r="C1233" s="16" t="str">
        <f>IFERROR(VLOOKUP(B1233,'BASE INCADEA'!A:D,2,FALSE),"Non référencé")</f>
        <v>014806</v>
      </c>
      <c r="D1233" s="16" t="str">
        <f>IFERROR(VLOOKUP(C1233,'BASE INCADEA'!B:E,2,FALSE),"Non référencé")</f>
        <v>3</v>
      </c>
      <c r="E1233" s="31" t="s">
        <v>160</v>
      </c>
      <c r="F1233" s="31">
        <v>2</v>
      </c>
      <c r="G1233" s="14" t="str">
        <f>IF(F1233*1=D1233*1,"Quantité OK",IF(D1233*1&lt;F1233*1,"Ecart positif","Ecart négatif")&amp;" "&amp;IF(C1233*1=E1233*1,"","- Article déclassé"))</f>
        <v xml:space="preserve">Ecart négatif </v>
      </c>
      <c r="I1233" s="18" t="str">
        <f>VLOOKUP('CODE A BARRE'!B325,'COMPTAGE 2'!B:K,8,FALSE)</f>
        <v/>
      </c>
      <c r="J1233" s="9">
        <f>VLOOKUP('CODE A BARRE'!B325,'COMPTAGE 2'!B:K,9,FALSE)</f>
        <v>0</v>
      </c>
      <c r="K1233" s="18" t="e">
        <f>VLOOKUP('CODE A BARRE'!B325,'COMPTAGE 2'!B:K,10,FALSE)</f>
        <v>#VALUE!</v>
      </c>
      <c r="L1233" s="10" t="e">
        <f>VLOOKUP(B1233,'COMPTAGE 3'!B:M,11,FALSE)</f>
        <v>#N/A</v>
      </c>
      <c r="M1233" s="20" t="e">
        <f>VLOOKUP(B1233,'COMPTAGE 3'!B:M,12,FALSE)</f>
        <v>#N/A</v>
      </c>
    </row>
    <row r="1234" spans="2:13" ht="20.100000000000001" customHeight="1" x14ac:dyDescent="0.25">
      <c r="B1234" s="30" t="s">
        <v>3330</v>
      </c>
      <c r="C1234" s="16" t="str">
        <f>IFERROR(VLOOKUP(B1234,'BASE INCADEA'!A:D,2,FALSE),"Non référencé")</f>
        <v>030803</v>
      </c>
      <c r="D1234" s="16" t="str">
        <f>IFERROR(VLOOKUP(C1234,'BASE INCADEA'!B:E,2,FALSE),"Non référencé")</f>
        <v>1</v>
      </c>
      <c r="E1234" s="31" t="s">
        <v>2012</v>
      </c>
      <c r="F1234" s="31">
        <v>3</v>
      </c>
      <c r="G1234" s="14" t="str">
        <f>IF(F1234*1=D1234*1,"Quantité OK",IF(D1234*1&lt;F1234*1,"Ecart positif","Ecart négatif")&amp;" "&amp;IF(C1234*1=E1234*1,"","- Article déclassé"))</f>
        <v xml:space="preserve">Ecart positif </v>
      </c>
      <c r="I1234" s="18">
        <f>VLOOKUP('CODE A BARRE'!B1244,'COMPTAGE 2'!B:K,8,FALSE)</f>
        <v>0</v>
      </c>
      <c r="J1234" s="9">
        <f>VLOOKUP('CODE A BARRE'!B1244,'COMPTAGE 2'!B:K,9,FALSE)</f>
        <v>0</v>
      </c>
      <c r="K1234" s="18">
        <f>VLOOKUP('CODE A BARRE'!B1244,'COMPTAGE 2'!B:K,10,FALSE)</f>
        <v>0</v>
      </c>
      <c r="L1234" s="10" t="e">
        <f>VLOOKUP(B1234,'COMPTAGE 3'!B:M,11,FALSE)</f>
        <v>#N/A</v>
      </c>
      <c r="M1234" s="20" t="e">
        <f>VLOOKUP(B1234,'COMPTAGE 3'!B:M,12,FALSE)</f>
        <v>#N/A</v>
      </c>
    </row>
    <row r="1235" spans="2:13" ht="20.100000000000001" customHeight="1" x14ac:dyDescent="0.25">
      <c r="B1235" s="30" t="s">
        <v>3332</v>
      </c>
      <c r="C1235" s="16" t="str">
        <f>IFERROR(VLOOKUP(B1235,'BASE INCADEA'!A:D,2,FALSE),"Non référencé")</f>
        <v>040803</v>
      </c>
      <c r="D1235" s="16" t="str">
        <f>IFERROR(VLOOKUP(C1235,'BASE INCADEA'!B:E,2,FALSE),"Non référencé")</f>
        <v>7</v>
      </c>
      <c r="E1235" s="31" t="s">
        <v>231</v>
      </c>
      <c r="F1235" s="31">
        <v>1</v>
      </c>
      <c r="G1235" s="14" t="str">
        <f>IF(F1235*1=D1235*1,"Quantité OK",IF(D1235*1&lt;F1235*1,"Ecart positif","Ecart négatif")&amp;" "&amp;IF(C1235*1=E1235*1,"","- Article déclassé"))</f>
        <v xml:space="preserve">Ecart négatif </v>
      </c>
      <c r="I1235" s="18">
        <f>VLOOKUP('CODE A BARRE'!B1701,'COMPTAGE 2'!B:K,8,FALSE)</f>
        <v>0</v>
      </c>
      <c r="J1235" s="9">
        <f>VLOOKUP('CODE A BARRE'!B1701,'COMPTAGE 2'!B:K,9,FALSE)</f>
        <v>0</v>
      </c>
      <c r="K1235" s="18">
        <f>VLOOKUP('CODE A BARRE'!B1701,'COMPTAGE 2'!B:K,10,FALSE)</f>
        <v>0</v>
      </c>
      <c r="L1235" s="10" t="e">
        <f>VLOOKUP(B1235,'COMPTAGE 3'!B:M,11,FALSE)</f>
        <v>#N/A</v>
      </c>
      <c r="M1235" s="20" t="e">
        <f>VLOOKUP(B1235,'COMPTAGE 3'!B:M,12,FALSE)</f>
        <v>#N/A</v>
      </c>
    </row>
    <row r="1236" spans="2:13" ht="20.100000000000001" customHeight="1" x14ac:dyDescent="0.25">
      <c r="B1236" s="30" t="s">
        <v>3336</v>
      </c>
      <c r="C1236" s="16" t="str">
        <f>IFERROR(VLOOKUP(B1236,'BASE INCADEA'!A:D,2,FALSE),"Non référencé")</f>
        <v>043702</v>
      </c>
      <c r="D1236" s="16" t="str">
        <f>IFERROR(VLOOKUP(C1236,'BASE INCADEA'!B:E,2,FALSE),"Non référencé")</f>
        <v>4</v>
      </c>
      <c r="E1236" s="31" t="s">
        <v>3337</v>
      </c>
      <c r="F1236" s="31">
        <v>4</v>
      </c>
      <c r="G1236" s="14" t="str">
        <f>IF(F1236*1=D1236*1,"Quantité OK",IF(D1236*1&lt;F1236*1,"Ecart positif","Ecart négatif")&amp;" "&amp;IF(C1236*1=E1236*1,"","- Article déclassé"))</f>
        <v>Quantité OK</v>
      </c>
      <c r="I1236" s="18">
        <f>VLOOKUP('CODE A BARRE'!B1855,'COMPTAGE 2'!B:K,8,FALSE)</f>
        <v>0</v>
      </c>
      <c r="J1236" s="9">
        <f>VLOOKUP('CODE A BARRE'!B1855,'COMPTAGE 2'!B:K,9,FALSE)</f>
        <v>0</v>
      </c>
      <c r="K1236" s="18">
        <f>VLOOKUP('CODE A BARRE'!B1855,'COMPTAGE 2'!B:K,10,FALSE)</f>
        <v>0</v>
      </c>
      <c r="L1236" s="10" t="e">
        <f>VLOOKUP(B1236,'COMPTAGE 3'!B:M,11,FALSE)</f>
        <v>#N/A</v>
      </c>
      <c r="M1236" s="20" t="e">
        <f>VLOOKUP(B1236,'COMPTAGE 3'!B:M,12,FALSE)</f>
        <v>#N/A</v>
      </c>
    </row>
    <row r="1237" spans="2:13" ht="20.100000000000001" customHeight="1" x14ac:dyDescent="0.25">
      <c r="B1237" s="30" t="s">
        <v>3339</v>
      </c>
      <c r="C1237" s="16" t="str">
        <f>IFERROR(VLOOKUP(B1237,'BASE INCADEA'!A:D,2,FALSE),"Non référencé")</f>
        <v>031403</v>
      </c>
      <c r="D1237" s="16" t="str">
        <f>IFERROR(VLOOKUP(C1237,'BASE INCADEA'!B:E,2,FALSE),"Non référencé")</f>
        <v>1</v>
      </c>
      <c r="E1237" s="31" t="s">
        <v>154</v>
      </c>
      <c r="F1237" s="31">
        <v>1</v>
      </c>
      <c r="G1237" s="14" t="str">
        <f>IF(F1237*1=D1237*1,"Quantité OK",IF(D1237*1&lt;F1237*1,"Ecart positif","Ecart négatif")&amp;" "&amp;IF(C1237*1=E1237*1,"","- Article déclassé"))</f>
        <v>Quantité OK</v>
      </c>
      <c r="I1237" s="18">
        <f>VLOOKUP('CODE A BARRE'!B1349,'COMPTAGE 2'!B:K,8,FALSE)</f>
        <v>0</v>
      </c>
      <c r="J1237" s="9">
        <f>VLOOKUP('CODE A BARRE'!B1349,'COMPTAGE 2'!B:K,9,FALSE)</f>
        <v>0</v>
      </c>
      <c r="K1237" s="18">
        <f>VLOOKUP('CODE A BARRE'!B1349,'COMPTAGE 2'!B:K,10,FALSE)</f>
        <v>0</v>
      </c>
      <c r="L1237" s="10" t="e">
        <f>VLOOKUP(B1237,'COMPTAGE 3'!B:M,11,FALSE)</f>
        <v>#N/A</v>
      </c>
      <c r="M1237" s="20" t="e">
        <f>VLOOKUP(B1237,'COMPTAGE 3'!B:M,12,FALSE)</f>
        <v>#N/A</v>
      </c>
    </row>
    <row r="1238" spans="2:13" ht="20.100000000000001" customHeight="1" x14ac:dyDescent="0.25">
      <c r="B1238" s="30" t="s">
        <v>3341</v>
      </c>
      <c r="C1238" s="16" t="str">
        <f>IFERROR(VLOOKUP(B1238,'BASE INCADEA'!A:D,2,FALSE),"Non référencé")</f>
        <v>043702</v>
      </c>
      <c r="D1238" s="16" t="str">
        <f>IFERROR(VLOOKUP(C1238,'BASE INCADEA'!B:E,2,FALSE),"Non référencé")</f>
        <v>4</v>
      </c>
      <c r="E1238" s="31" t="s">
        <v>3337</v>
      </c>
      <c r="F1238" s="31">
        <v>2</v>
      </c>
      <c r="G1238" s="14" t="str">
        <f>IF(F1238*1=D1238*1,"Quantité OK",IF(D1238*1&lt;F1238*1,"Ecart positif","Ecart négatif")&amp;" "&amp;IF(C1238*1=E1238*1,"","- Article déclassé"))</f>
        <v xml:space="preserve">Ecart négatif </v>
      </c>
      <c r="I1238" s="18">
        <f>VLOOKUP('CODE A BARRE'!B1857,'COMPTAGE 2'!B:K,8,FALSE)</f>
        <v>0</v>
      </c>
      <c r="J1238" s="9">
        <f>VLOOKUP('CODE A BARRE'!B1857,'COMPTAGE 2'!B:K,9,FALSE)</f>
        <v>0</v>
      </c>
      <c r="K1238" s="18">
        <f>VLOOKUP('CODE A BARRE'!B1857,'COMPTAGE 2'!B:K,10,FALSE)</f>
        <v>0</v>
      </c>
      <c r="L1238" s="10" t="e">
        <f>VLOOKUP(B1238,'COMPTAGE 3'!B:M,11,FALSE)</f>
        <v>#N/A</v>
      </c>
      <c r="M1238" s="20" t="e">
        <f>VLOOKUP(B1238,'COMPTAGE 3'!B:M,12,FALSE)</f>
        <v>#N/A</v>
      </c>
    </row>
    <row r="1239" spans="2:13" ht="20.100000000000001" customHeight="1" x14ac:dyDescent="0.25">
      <c r="B1239" s="30" t="s">
        <v>3343</v>
      </c>
      <c r="C1239" s="16" t="str">
        <f>IFERROR(VLOOKUP(B1239,'BASE INCADEA'!A:D,2,FALSE),"Non référencé")</f>
        <v>020205</v>
      </c>
      <c r="D1239" s="16" t="str">
        <f>IFERROR(VLOOKUP(C1239,'BASE INCADEA'!B:E,2,FALSE),"Non référencé")</f>
        <v>19</v>
      </c>
      <c r="E1239" s="31" t="s">
        <v>166</v>
      </c>
      <c r="F1239" s="31">
        <v>1</v>
      </c>
      <c r="G1239" s="14" t="str">
        <f>IF(F1239*1=D1239*1,"Quantité OK",IF(D1239*1&lt;F1239*1,"Ecart positif","Ecart négatif")&amp;" "&amp;IF(C1239*1=E1239*1,"","- Article déclassé"))</f>
        <v>Ecart négatif - Article déclassé</v>
      </c>
      <c r="I1239" s="18" t="str">
        <f>VLOOKUP('CODE A BARRE'!B598,'COMPTAGE 2'!B:K,8,FALSE)</f>
        <v/>
      </c>
      <c r="J1239" s="9">
        <f>VLOOKUP('CODE A BARRE'!B598,'COMPTAGE 2'!B:K,9,FALSE)</f>
        <v>0</v>
      </c>
      <c r="K1239" s="18" t="e">
        <f>VLOOKUP('CODE A BARRE'!B598,'COMPTAGE 2'!B:K,10,FALSE)</f>
        <v>#VALUE!</v>
      </c>
      <c r="L1239" s="10" t="e">
        <f>VLOOKUP(B1239,'COMPTAGE 3'!B:M,11,FALSE)</f>
        <v>#N/A</v>
      </c>
      <c r="M1239" s="20" t="e">
        <f>VLOOKUP(B1239,'COMPTAGE 3'!B:M,12,FALSE)</f>
        <v>#N/A</v>
      </c>
    </row>
    <row r="1240" spans="2:13" ht="20.100000000000001" customHeight="1" x14ac:dyDescent="0.25">
      <c r="B1240" s="30" t="s">
        <v>3345</v>
      </c>
      <c r="C1240" s="16" t="str">
        <f>IFERROR(VLOOKUP(B1240,'BASE INCADEA'!A:D,2,FALSE),"Non référencé")</f>
        <v>016401</v>
      </c>
      <c r="D1240" s="16" t="str">
        <f>IFERROR(VLOOKUP(C1240,'BASE INCADEA'!B:E,2,FALSE),"Non référencé")</f>
        <v>1</v>
      </c>
      <c r="E1240" s="31" t="s">
        <v>1645</v>
      </c>
      <c r="F1240" s="31">
        <v>8</v>
      </c>
      <c r="G1240" s="14" t="str">
        <f>IF(F1240*1=D1240*1,"Quantité OK",IF(D1240*1&lt;F1240*1,"Ecart positif","Ecart négatif")&amp;" "&amp;IF(C1240*1=E1240*1,"","- Article déclassé"))</f>
        <v xml:space="preserve">Ecart positif </v>
      </c>
      <c r="I1240" s="18" t="str">
        <f>VLOOKUP('CODE A BARRE'!B512,'COMPTAGE 2'!B:K,8,FALSE)</f>
        <v/>
      </c>
      <c r="J1240" s="9">
        <f>VLOOKUP('CODE A BARRE'!B512,'COMPTAGE 2'!B:K,9,FALSE)</f>
        <v>0</v>
      </c>
      <c r="K1240" s="18" t="e">
        <f>VLOOKUP('CODE A BARRE'!B512,'COMPTAGE 2'!B:K,10,FALSE)</f>
        <v>#VALUE!</v>
      </c>
      <c r="L1240" s="10" t="e">
        <f>VLOOKUP(B1240,'COMPTAGE 3'!B:M,11,FALSE)</f>
        <v>#N/A</v>
      </c>
      <c r="M1240" s="20" t="e">
        <f>VLOOKUP(B1240,'COMPTAGE 3'!B:M,12,FALSE)</f>
        <v>#N/A</v>
      </c>
    </row>
    <row r="1241" spans="2:13" ht="20.100000000000001" customHeight="1" x14ac:dyDescent="0.25">
      <c r="B1241" s="30" t="s">
        <v>3347</v>
      </c>
      <c r="C1241" s="16" t="str">
        <f>IFERROR(VLOOKUP(B1241,'BASE INCADEA'!A:D,2,FALSE),"Non référencé")</f>
        <v>010304</v>
      </c>
      <c r="D1241" s="16" t="str">
        <f>IFERROR(VLOOKUP(C1241,'BASE INCADEA'!B:E,2,FALSE),"Non référencé")</f>
        <v>4</v>
      </c>
      <c r="E1241" s="31" t="s">
        <v>735</v>
      </c>
      <c r="F1241" s="31">
        <v>11</v>
      </c>
      <c r="G1241" s="14" t="str">
        <f>IF(F1241*1=D1241*1,"Quantité OK",IF(D1241*1&lt;F1241*1,"Ecart positif","Ecart négatif")&amp;" "&amp;IF(C1241*1=E1241*1,"","- Article déclassé"))</f>
        <v xml:space="preserve">Ecart positif </v>
      </c>
      <c r="I1241" s="18" t="str">
        <f>VLOOKUP('CODE A BARRE'!B69,'COMPTAGE 2'!B:K,8,FALSE)</f>
        <v>033904</v>
      </c>
      <c r="J1241" s="9">
        <f>VLOOKUP('CODE A BARRE'!B69,'COMPTAGE 2'!B:K,9,FALSE)</f>
        <v>0</v>
      </c>
      <c r="K1241" s="18" t="str">
        <f>VLOOKUP('CODE A BARRE'!B69,'COMPTAGE 2'!B:K,10,FALSE)</f>
        <v xml:space="preserve">Ecart négatif </v>
      </c>
      <c r="L1241" s="10" t="e">
        <f>VLOOKUP(B1241,'COMPTAGE 3'!B:M,11,FALSE)</f>
        <v>#N/A</v>
      </c>
      <c r="M1241" s="20" t="e">
        <f>VLOOKUP(B1241,'COMPTAGE 3'!B:M,12,FALSE)</f>
        <v>#N/A</v>
      </c>
    </row>
    <row r="1242" spans="2:13" ht="20.100000000000001" customHeight="1" x14ac:dyDescent="0.25">
      <c r="B1242" s="30" t="s">
        <v>3351</v>
      </c>
      <c r="C1242" s="16" t="str">
        <f>IFERROR(VLOOKUP(B1242,'BASE INCADEA'!A:D,2,FALSE),"Non référencé")</f>
        <v>044304</v>
      </c>
      <c r="D1242" s="16" t="str">
        <f>IFERROR(VLOOKUP(C1242,'BASE INCADEA'!B:E,2,FALSE),"Non référencé")</f>
        <v>11</v>
      </c>
      <c r="E1242" s="31" t="s">
        <v>591</v>
      </c>
      <c r="F1242" s="31">
        <v>11</v>
      </c>
      <c r="G1242" s="14" t="str">
        <f>IF(F1242*1=D1242*1,"Quantité OK",IF(D1242*1&lt;F1242*1,"Ecart positif","Ecart négatif")&amp;" "&amp;IF(C1242*1=E1242*1,"","- Article déclassé"))</f>
        <v>Quantité OK</v>
      </c>
      <c r="I1242" s="18">
        <f>VLOOKUP('CODE A BARRE'!B1966,'COMPTAGE 2'!B:K,8,FALSE)</f>
        <v>0</v>
      </c>
      <c r="J1242" s="9">
        <f>VLOOKUP('CODE A BARRE'!B1966,'COMPTAGE 2'!B:K,9,FALSE)</f>
        <v>0</v>
      </c>
      <c r="K1242" s="18">
        <f>VLOOKUP('CODE A BARRE'!B1966,'COMPTAGE 2'!B:K,10,FALSE)</f>
        <v>0</v>
      </c>
      <c r="L1242" s="10" t="e">
        <f>VLOOKUP(B1242,'COMPTAGE 3'!B:M,11,FALSE)</f>
        <v>#N/A</v>
      </c>
      <c r="M1242" s="20" t="e">
        <f>VLOOKUP(B1242,'COMPTAGE 3'!B:M,12,FALSE)</f>
        <v>#N/A</v>
      </c>
    </row>
    <row r="1243" spans="2:13" ht="20.100000000000001" customHeight="1" x14ac:dyDescent="0.25">
      <c r="B1243" s="30" t="s">
        <v>3353</v>
      </c>
      <c r="C1243" s="16" t="str">
        <f>IFERROR(VLOOKUP(B1243,'BASE INCADEA'!A:D,2,FALSE),"Non référencé")</f>
        <v>040601</v>
      </c>
      <c r="D1243" s="16" t="str">
        <f>IFERROR(VLOOKUP(C1243,'BASE INCADEA'!B:E,2,FALSE),"Non référencé")</f>
        <v>4</v>
      </c>
      <c r="E1243" s="31" t="s">
        <v>397</v>
      </c>
      <c r="F1243" s="31">
        <v>4</v>
      </c>
      <c r="G1243" s="14" t="str">
        <f>IF(F1243*1=D1243*1,"Quantité OK",IF(D1243*1&lt;F1243*1,"Ecart positif","Ecart négatif")&amp;" "&amp;IF(C1243*1=E1243*1,"","- Article déclassé"))</f>
        <v>Quantité OK</v>
      </c>
      <c r="I1243" s="18">
        <f>VLOOKUP('CODE A BARRE'!B1649,'COMPTAGE 2'!B:K,8,FALSE)</f>
        <v>0</v>
      </c>
      <c r="J1243" s="9">
        <f>VLOOKUP('CODE A BARRE'!B1649,'COMPTAGE 2'!B:K,9,FALSE)</f>
        <v>0</v>
      </c>
      <c r="K1243" s="18">
        <f>VLOOKUP('CODE A BARRE'!B1649,'COMPTAGE 2'!B:K,10,FALSE)</f>
        <v>0</v>
      </c>
      <c r="L1243" s="10" t="e">
        <f>VLOOKUP(B1243,'COMPTAGE 3'!B:M,11,FALSE)</f>
        <v>#N/A</v>
      </c>
      <c r="M1243" s="20" t="e">
        <f>VLOOKUP(B1243,'COMPTAGE 3'!B:M,12,FALSE)</f>
        <v>#N/A</v>
      </c>
    </row>
    <row r="1244" spans="2:13" ht="20.100000000000001" customHeight="1" x14ac:dyDescent="0.25">
      <c r="B1244" s="30" t="s">
        <v>3355</v>
      </c>
      <c r="C1244" s="16" t="str">
        <f>IFERROR(VLOOKUP(B1244,'BASE INCADEA'!A:D,2,FALSE),"Non référencé")</f>
        <v>025305</v>
      </c>
      <c r="D1244" s="16" t="str">
        <f>IFERROR(VLOOKUP(C1244,'BASE INCADEA'!B:E,2,FALSE),"Non référencé")</f>
        <v>2</v>
      </c>
      <c r="E1244" s="31" t="s">
        <v>2678</v>
      </c>
      <c r="F1244" s="31">
        <v>3</v>
      </c>
      <c r="G1244" s="14" t="str">
        <f>IF(F1244*1=D1244*1,"Quantité OK",IF(D1244*1&lt;F1244*1,"Ecart positif","Ecart négatif")&amp;" "&amp;IF(C1244*1=E1244*1,"","- Article déclassé"))</f>
        <v xml:space="preserve">Ecart positif </v>
      </c>
      <c r="I1244" s="18">
        <f>VLOOKUP('CODE A BARRE'!B1008,'COMPTAGE 2'!B:K,8,FALSE)</f>
        <v>0</v>
      </c>
      <c r="J1244" s="9">
        <f>VLOOKUP('CODE A BARRE'!B1008,'COMPTAGE 2'!B:K,9,FALSE)</f>
        <v>0</v>
      </c>
      <c r="K1244" s="18">
        <f>VLOOKUP('CODE A BARRE'!B1008,'COMPTAGE 2'!B:K,10,FALSE)</f>
        <v>0</v>
      </c>
      <c r="L1244" s="10" t="e">
        <f>VLOOKUP(B1244,'COMPTAGE 3'!B:M,11,FALSE)</f>
        <v>#N/A</v>
      </c>
      <c r="M1244" s="20" t="e">
        <f>VLOOKUP(B1244,'COMPTAGE 3'!B:M,12,FALSE)</f>
        <v>#N/A</v>
      </c>
    </row>
    <row r="1245" spans="2:13" ht="20.100000000000001" customHeight="1" x14ac:dyDescent="0.25">
      <c r="B1245" s="30" t="s">
        <v>3361</v>
      </c>
      <c r="C1245" s="16" t="str">
        <f>IFERROR(VLOOKUP(B1245,'BASE INCADEA'!A:D,2,FALSE),"Non référencé")</f>
        <v>030407</v>
      </c>
      <c r="D1245" s="16" t="str">
        <f>IFERROR(VLOOKUP(C1245,'BASE INCADEA'!B:E,2,FALSE),"Non référencé")</f>
        <v>1</v>
      </c>
      <c r="E1245" s="31" t="s">
        <v>2909</v>
      </c>
      <c r="F1245" s="31">
        <v>1</v>
      </c>
      <c r="G1245" s="14" t="str">
        <f>IF(F1245*1=D1245*1,"Quantité OK",IF(D1245*1&lt;F1245*1,"Ecart positif","Ecart négatif")&amp;" "&amp;IF(C1245*1=E1245*1,"","- Article déclassé"))</f>
        <v>Quantité OK</v>
      </c>
      <c r="I1245" s="18">
        <f>VLOOKUP('CODE A BARRE'!B1191,'COMPTAGE 2'!B:K,8,FALSE)</f>
        <v>0</v>
      </c>
      <c r="J1245" s="9">
        <f>VLOOKUP('CODE A BARRE'!B1191,'COMPTAGE 2'!B:K,9,FALSE)</f>
        <v>0</v>
      </c>
      <c r="K1245" s="18">
        <f>VLOOKUP('CODE A BARRE'!B1191,'COMPTAGE 2'!B:K,10,FALSE)</f>
        <v>0</v>
      </c>
      <c r="L1245" s="10" t="e">
        <f>VLOOKUP(B1245,'COMPTAGE 3'!B:M,11,FALSE)</f>
        <v>#N/A</v>
      </c>
      <c r="M1245" s="20" t="e">
        <f>VLOOKUP(B1245,'COMPTAGE 3'!B:M,12,FALSE)</f>
        <v>#N/A</v>
      </c>
    </row>
    <row r="1246" spans="2:13" ht="20.100000000000001" customHeight="1" x14ac:dyDescent="0.25">
      <c r="B1246" s="30" t="s">
        <v>3363</v>
      </c>
      <c r="C1246" s="16" t="str">
        <f>IFERROR(VLOOKUP(B1246,'BASE INCADEA'!A:D,2,FALSE),"Non référencé")</f>
        <v>901404</v>
      </c>
      <c r="D1246" s="16" t="str">
        <f>IFERROR(VLOOKUP(C1246,'BASE INCADEA'!B:E,2,FALSE),"Non référencé")</f>
        <v>13</v>
      </c>
      <c r="E1246" s="31" t="s">
        <v>5200</v>
      </c>
      <c r="F1246" s="31">
        <v>1</v>
      </c>
      <c r="G1246" s="14" t="str">
        <f>IF(F1246*1=D1246*1,"Quantité OK",IF(D1246*1&lt;F1246*1,"Ecart positif","Ecart négatif")&amp;" "&amp;IF(C1246*1=E1246*1,"","- Article déclassé"))</f>
        <v>Ecart négatif - Article déclassé</v>
      </c>
      <c r="I1246" s="18">
        <f>VLOOKUP('CODE A BARRE'!B2423,'COMPTAGE 2'!B:K,8,FALSE)</f>
        <v>0</v>
      </c>
      <c r="J1246" s="9">
        <f>VLOOKUP('CODE A BARRE'!B2423,'COMPTAGE 2'!B:K,9,FALSE)</f>
        <v>0</v>
      </c>
      <c r="K1246" s="18">
        <f>VLOOKUP('CODE A BARRE'!B2423,'COMPTAGE 2'!B:K,10,FALSE)</f>
        <v>0</v>
      </c>
      <c r="L1246" s="10" t="e">
        <f>VLOOKUP(B1246,'COMPTAGE 3'!B:M,11,FALSE)</f>
        <v>#N/A</v>
      </c>
      <c r="M1246" s="20" t="e">
        <f>VLOOKUP(B1246,'COMPTAGE 3'!B:M,12,FALSE)</f>
        <v>#N/A</v>
      </c>
    </row>
    <row r="1247" spans="2:13" ht="20.100000000000001" customHeight="1" x14ac:dyDescent="0.25">
      <c r="B1247" s="30" t="s">
        <v>3365</v>
      </c>
      <c r="C1247" s="16" t="str">
        <f>IFERROR(VLOOKUP(B1247,'BASE INCADEA'!A:D,2,FALSE),"Non référencé")</f>
        <v>901404</v>
      </c>
      <c r="D1247" s="16" t="str">
        <f>IFERROR(VLOOKUP(C1247,'BASE INCADEA'!B:E,2,FALSE),"Non référencé")</f>
        <v>13</v>
      </c>
      <c r="E1247" s="31" t="s">
        <v>2601</v>
      </c>
      <c r="F1247" s="31">
        <v>2</v>
      </c>
      <c r="G1247" s="14" t="str">
        <f>IF(F1247*1=D1247*1,"Quantité OK",IF(D1247*1&lt;F1247*1,"Ecart positif","Ecart négatif")&amp;" "&amp;IF(C1247*1=E1247*1,"","- Article déclassé"))</f>
        <v>Ecart négatif - Article déclassé</v>
      </c>
      <c r="I1247" s="18">
        <f>VLOOKUP('CODE A BARRE'!B2435,'COMPTAGE 2'!B:K,8,FALSE)</f>
        <v>0</v>
      </c>
      <c r="J1247" s="9">
        <f>VLOOKUP('CODE A BARRE'!B2435,'COMPTAGE 2'!B:K,9,FALSE)</f>
        <v>0</v>
      </c>
      <c r="K1247" s="18">
        <f>VLOOKUP('CODE A BARRE'!B2435,'COMPTAGE 2'!B:K,10,FALSE)</f>
        <v>0</v>
      </c>
      <c r="L1247" s="10" t="e">
        <f>VLOOKUP(B1247,'COMPTAGE 3'!B:M,11,FALSE)</f>
        <v>#N/A</v>
      </c>
      <c r="M1247" s="20" t="e">
        <f>VLOOKUP(B1247,'COMPTAGE 3'!B:M,12,FALSE)</f>
        <v>#N/A</v>
      </c>
    </row>
    <row r="1248" spans="2:13" ht="20.100000000000001" customHeight="1" x14ac:dyDescent="0.25">
      <c r="B1248" s="30" t="s">
        <v>6238</v>
      </c>
      <c r="C1248" s="16" t="str">
        <f>IFERROR(VLOOKUP(B1248,'BASE INCADEA'!A:D,2,FALSE),"Non référencé")</f>
        <v>Non référencé</v>
      </c>
      <c r="D1248" s="16" t="str">
        <f>IFERROR(VLOOKUP(C1248,'BASE INCADEA'!B:E,2,FALSE),"Non référencé")</f>
        <v>Non référencé</v>
      </c>
      <c r="E1248" s="31" t="s">
        <v>3214</v>
      </c>
      <c r="F1248" s="31">
        <v>1</v>
      </c>
      <c r="G1248" s="14" t="e">
        <f>IF(F1248*1=D1248*1,"Quantité OK",IF(D1248*1&lt;F1248*1,"Ecart positif","Ecart négatif")&amp;" "&amp;IF(C1248*1=E1248*1,"","- Article déclassé"))</f>
        <v>#VALUE!</v>
      </c>
      <c r="I1248" s="18">
        <f>VLOOKUP('CODE A BARRE'!B2272,'COMPTAGE 2'!B:K,8,FALSE)</f>
        <v>0</v>
      </c>
      <c r="J1248" s="9">
        <f>VLOOKUP('CODE A BARRE'!B2272,'COMPTAGE 2'!B:K,9,FALSE)</f>
        <v>0</v>
      </c>
      <c r="K1248" s="18">
        <f>VLOOKUP('CODE A BARRE'!B2272,'COMPTAGE 2'!B:K,10,FALSE)</f>
        <v>0</v>
      </c>
      <c r="L1248" s="10" t="e">
        <f>VLOOKUP(B1248,'COMPTAGE 3'!B:M,11,FALSE)</f>
        <v>#N/A</v>
      </c>
      <c r="M1248" s="20" t="e">
        <f>VLOOKUP(B1248,'COMPTAGE 3'!B:M,12,FALSE)</f>
        <v>#N/A</v>
      </c>
    </row>
    <row r="1249" spans="2:13" ht="20.100000000000001" customHeight="1" x14ac:dyDescent="0.25">
      <c r="B1249" s="30" t="s">
        <v>3367</v>
      </c>
      <c r="C1249" s="16" t="str">
        <f>IFERROR(VLOOKUP(B1249,'BASE INCADEA'!A:D,2,FALSE),"Non référencé")</f>
        <v>900301</v>
      </c>
      <c r="D1249" s="16" t="str">
        <f>IFERROR(VLOOKUP(C1249,'BASE INCADEA'!B:E,2,FALSE),"Non référencé")</f>
        <v>3</v>
      </c>
      <c r="E1249" s="31" t="s">
        <v>4025</v>
      </c>
      <c r="F1249" s="31">
        <v>1</v>
      </c>
      <c r="G1249" s="14" t="str">
        <f>IF(F1249*1=D1249*1,"Quantité OK",IF(D1249*1&lt;F1249*1,"Ecart positif","Ecart négatif")&amp;" "&amp;IF(C1249*1=E1249*1,"","- Article déclassé"))</f>
        <v>Ecart négatif - Article déclassé</v>
      </c>
      <c r="I1249" s="18">
        <f>VLOOKUP('CODE A BARRE'!B2137,'COMPTAGE 2'!B:K,8,FALSE)</f>
        <v>0</v>
      </c>
      <c r="J1249" s="9">
        <f>VLOOKUP('CODE A BARRE'!B2137,'COMPTAGE 2'!B:K,9,FALSE)</f>
        <v>0</v>
      </c>
      <c r="K1249" s="18">
        <f>VLOOKUP('CODE A BARRE'!B2137,'COMPTAGE 2'!B:K,10,FALSE)</f>
        <v>0</v>
      </c>
      <c r="L1249" s="10" t="e">
        <f>VLOOKUP(B1249,'COMPTAGE 3'!B:M,11,FALSE)</f>
        <v>#N/A</v>
      </c>
      <c r="M1249" s="20" t="e">
        <f>VLOOKUP(B1249,'COMPTAGE 3'!B:M,12,FALSE)</f>
        <v>#N/A</v>
      </c>
    </row>
    <row r="1250" spans="2:13" ht="20.100000000000001" customHeight="1" x14ac:dyDescent="0.25">
      <c r="B1250" s="30" t="s">
        <v>3367</v>
      </c>
      <c r="C1250" s="16" t="str">
        <f>IFERROR(VLOOKUP(B1250,'BASE INCADEA'!A:D,2,FALSE),"Non référencé")</f>
        <v>900301</v>
      </c>
      <c r="D1250" s="16" t="str">
        <f>IFERROR(VLOOKUP(C1250,'BASE INCADEA'!B:E,2,FALSE),"Non référencé")</f>
        <v>3</v>
      </c>
      <c r="E1250" s="31" t="s">
        <v>4021</v>
      </c>
      <c r="F1250" s="31">
        <v>4</v>
      </c>
      <c r="G1250" s="14" t="str">
        <f>IF(F1250*1=D1250*1,"Quantité OK",IF(D1250*1&lt;F1250*1,"Ecart positif","Ecart négatif")&amp;" "&amp;IF(C1250*1=E1250*1,"","- Article déclassé"))</f>
        <v>Ecart positif - Article déclassé</v>
      </c>
      <c r="I1250" s="18">
        <f>VLOOKUP('CODE A BARRE'!B2144,'COMPTAGE 2'!B:K,8,FALSE)</f>
        <v>0</v>
      </c>
      <c r="J1250" s="9">
        <f>VLOOKUP('CODE A BARRE'!B2144,'COMPTAGE 2'!B:K,9,FALSE)</f>
        <v>0</v>
      </c>
      <c r="K1250" s="18">
        <f>VLOOKUP('CODE A BARRE'!B2144,'COMPTAGE 2'!B:K,10,FALSE)</f>
        <v>0</v>
      </c>
      <c r="L1250" s="10" t="e">
        <f>VLOOKUP(B1250,'COMPTAGE 3'!B:M,11,FALSE)</f>
        <v>#N/A</v>
      </c>
      <c r="M1250" s="20" t="e">
        <f>VLOOKUP(B1250,'COMPTAGE 3'!B:M,12,FALSE)</f>
        <v>#N/A</v>
      </c>
    </row>
    <row r="1251" spans="2:13" ht="20.100000000000001" customHeight="1" x14ac:dyDescent="0.25">
      <c r="B1251" s="30" t="s">
        <v>3367</v>
      </c>
      <c r="C1251" s="16" t="str">
        <f>IFERROR(VLOOKUP(B1251,'BASE INCADEA'!A:D,2,FALSE),"Non référencé")</f>
        <v>900301</v>
      </c>
      <c r="D1251" s="16" t="str">
        <f>IFERROR(VLOOKUP(C1251,'BASE INCADEA'!B:E,2,FALSE),"Non référencé")</f>
        <v>3</v>
      </c>
      <c r="E1251" s="31" t="s">
        <v>4295</v>
      </c>
      <c r="F1251" s="31">
        <v>2</v>
      </c>
      <c r="G1251" s="14" t="str">
        <f>IF(F1251*1=D1251*1,"Quantité OK",IF(D1251*1&lt;F1251*1,"Ecart positif","Ecart négatif")&amp;" "&amp;IF(C1251*1=E1251*1,"","- Article déclassé"))</f>
        <v>Ecart négatif - Article déclassé</v>
      </c>
      <c r="I1251" s="18">
        <f>VLOOKUP('CODE A BARRE'!B2157,'COMPTAGE 2'!B:K,8,FALSE)</f>
        <v>0</v>
      </c>
      <c r="J1251" s="9">
        <f>VLOOKUP('CODE A BARRE'!B2157,'COMPTAGE 2'!B:K,9,FALSE)</f>
        <v>0</v>
      </c>
      <c r="K1251" s="18">
        <f>VLOOKUP('CODE A BARRE'!B2157,'COMPTAGE 2'!B:K,10,FALSE)</f>
        <v>0</v>
      </c>
      <c r="L1251" s="10" t="e">
        <f>VLOOKUP(B1251,'COMPTAGE 3'!B:M,11,FALSE)</f>
        <v>#N/A</v>
      </c>
      <c r="M1251" s="20" t="e">
        <f>VLOOKUP(B1251,'COMPTAGE 3'!B:M,12,FALSE)</f>
        <v>#N/A</v>
      </c>
    </row>
    <row r="1252" spans="2:13" ht="20.100000000000001" customHeight="1" x14ac:dyDescent="0.25">
      <c r="B1252" s="30" t="s">
        <v>3367</v>
      </c>
      <c r="C1252" s="16" t="str">
        <f>IFERROR(VLOOKUP(B1252,'BASE INCADEA'!A:D,2,FALSE),"Non référencé")</f>
        <v>900301</v>
      </c>
      <c r="D1252" s="16" t="str">
        <f>IFERROR(VLOOKUP(C1252,'BASE INCADEA'!B:E,2,FALSE),"Non référencé")</f>
        <v>3</v>
      </c>
      <c r="E1252" s="31" t="s">
        <v>2949</v>
      </c>
      <c r="F1252" s="31">
        <v>1</v>
      </c>
      <c r="G1252" s="14" t="str">
        <f>IF(F1252*1=D1252*1,"Quantité OK",IF(D1252*1&lt;F1252*1,"Ecart positif","Ecart négatif")&amp;" "&amp;IF(C1252*1=E1252*1,"","- Article déclassé"))</f>
        <v>Ecart négatif - Article déclassé</v>
      </c>
      <c r="I1252" s="18">
        <f>VLOOKUP('CODE A BARRE'!B2164,'COMPTAGE 2'!B:K,8,FALSE)</f>
        <v>0</v>
      </c>
      <c r="J1252" s="9">
        <f>VLOOKUP('CODE A BARRE'!B2164,'COMPTAGE 2'!B:K,9,FALSE)</f>
        <v>0</v>
      </c>
      <c r="K1252" s="18">
        <f>VLOOKUP('CODE A BARRE'!B2164,'COMPTAGE 2'!B:K,10,FALSE)</f>
        <v>0</v>
      </c>
      <c r="L1252" s="10" t="e">
        <f>VLOOKUP(B1252,'COMPTAGE 3'!B:M,11,FALSE)</f>
        <v>#N/A</v>
      </c>
      <c r="M1252" s="20" t="e">
        <f>VLOOKUP(B1252,'COMPTAGE 3'!B:M,12,FALSE)</f>
        <v>#N/A</v>
      </c>
    </row>
    <row r="1253" spans="2:13" ht="20.100000000000001" customHeight="1" x14ac:dyDescent="0.25">
      <c r="B1253" s="30" t="s">
        <v>3367</v>
      </c>
      <c r="C1253" s="16" t="str">
        <f>IFERROR(VLOOKUP(B1253,'BASE INCADEA'!A:D,2,FALSE),"Non référencé")</f>
        <v>900301</v>
      </c>
      <c r="D1253" s="16" t="str">
        <f>IFERROR(VLOOKUP(C1253,'BASE INCADEA'!B:E,2,FALSE),"Non référencé")</f>
        <v>3</v>
      </c>
      <c r="E1253" s="31" t="s">
        <v>3524</v>
      </c>
      <c r="F1253" s="31">
        <v>1</v>
      </c>
      <c r="G1253" s="14" t="str">
        <f>IF(F1253*1=D1253*1,"Quantité OK",IF(D1253*1&lt;F1253*1,"Ecart positif","Ecart négatif")&amp;" "&amp;IF(C1253*1=E1253*1,"","- Article déclassé"))</f>
        <v>Ecart négatif - Article déclassé</v>
      </c>
      <c r="I1253" s="18">
        <f>VLOOKUP('CODE A BARRE'!B2167,'COMPTAGE 2'!B:K,8,FALSE)</f>
        <v>0</v>
      </c>
      <c r="J1253" s="9">
        <f>VLOOKUP('CODE A BARRE'!B2167,'COMPTAGE 2'!B:K,9,FALSE)</f>
        <v>0</v>
      </c>
      <c r="K1253" s="18">
        <f>VLOOKUP('CODE A BARRE'!B2167,'COMPTAGE 2'!B:K,10,FALSE)</f>
        <v>0</v>
      </c>
      <c r="L1253" s="10" t="e">
        <f>VLOOKUP(B1253,'COMPTAGE 3'!B:M,11,FALSE)</f>
        <v>#N/A</v>
      </c>
      <c r="M1253" s="20" t="e">
        <f>VLOOKUP(B1253,'COMPTAGE 3'!B:M,12,FALSE)</f>
        <v>#N/A</v>
      </c>
    </row>
    <row r="1254" spans="2:13" ht="20.100000000000001" customHeight="1" x14ac:dyDescent="0.25">
      <c r="B1254" s="30" t="s">
        <v>3367</v>
      </c>
      <c r="C1254" s="16" t="str">
        <f>IFERROR(VLOOKUP(B1254,'BASE INCADEA'!A:D,2,FALSE),"Non référencé")</f>
        <v>900301</v>
      </c>
      <c r="D1254" s="16" t="str">
        <f>IFERROR(VLOOKUP(C1254,'BASE INCADEA'!B:E,2,FALSE),"Non référencé")</f>
        <v>3</v>
      </c>
      <c r="E1254" s="31" t="s">
        <v>3919</v>
      </c>
      <c r="F1254" s="31">
        <v>1</v>
      </c>
      <c r="G1254" s="14" t="str">
        <f>IF(F1254*1=D1254*1,"Quantité OK",IF(D1254*1&lt;F1254*1,"Ecart positif","Ecart négatif")&amp;" "&amp;IF(C1254*1=E1254*1,"","- Article déclassé"))</f>
        <v>Ecart négatif - Article déclassé</v>
      </c>
      <c r="I1254" s="18">
        <f>VLOOKUP('CODE A BARRE'!B2288,'COMPTAGE 2'!B:K,8,FALSE)</f>
        <v>0</v>
      </c>
      <c r="J1254" s="9">
        <f>VLOOKUP('CODE A BARRE'!B2288,'COMPTAGE 2'!B:K,9,FALSE)</f>
        <v>0</v>
      </c>
      <c r="K1254" s="18">
        <f>VLOOKUP('CODE A BARRE'!B2288,'COMPTAGE 2'!B:K,10,FALSE)</f>
        <v>0</v>
      </c>
      <c r="L1254" s="10" t="e">
        <f>VLOOKUP(B1254,'COMPTAGE 3'!B:M,11,FALSE)</f>
        <v>#N/A</v>
      </c>
      <c r="M1254" s="20" t="e">
        <f>VLOOKUP(B1254,'COMPTAGE 3'!B:M,12,FALSE)</f>
        <v>#N/A</v>
      </c>
    </row>
    <row r="1255" spans="2:13" ht="20.100000000000001" customHeight="1" x14ac:dyDescent="0.25">
      <c r="B1255" s="30" t="s">
        <v>3369</v>
      </c>
      <c r="C1255" s="16" t="str">
        <f>IFERROR(VLOOKUP(B1255,'BASE INCADEA'!A:D,2,FALSE),"Non référencé")</f>
        <v>031405</v>
      </c>
      <c r="D1255" s="16" t="str">
        <f>IFERROR(VLOOKUP(C1255,'BASE INCADEA'!B:E,2,FALSE),"Non référencé")</f>
        <v>10</v>
      </c>
      <c r="E1255" s="31" t="s">
        <v>330</v>
      </c>
      <c r="F1255" s="31">
        <v>3</v>
      </c>
      <c r="G1255" s="14" t="str">
        <f>IF(F1255*1=D1255*1,"Quantité OK",IF(D1255*1&lt;F1255*1,"Ecart positif","Ecart négatif")&amp;" "&amp;IF(C1255*1=E1255*1,"","- Article déclassé"))</f>
        <v xml:space="preserve">Ecart négatif </v>
      </c>
      <c r="I1255" s="18">
        <f>VLOOKUP('CODE A BARRE'!B1371,'COMPTAGE 2'!B:K,8,FALSE)</f>
        <v>0</v>
      </c>
      <c r="J1255" s="9">
        <f>VLOOKUP('CODE A BARRE'!B1371,'COMPTAGE 2'!B:K,9,FALSE)</f>
        <v>0</v>
      </c>
      <c r="K1255" s="18">
        <f>VLOOKUP('CODE A BARRE'!B1371,'COMPTAGE 2'!B:K,10,FALSE)</f>
        <v>0</v>
      </c>
      <c r="L1255" s="10" t="e">
        <f>VLOOKUP(B1255,'COMPTAGE 3'!B:M,11,FALSE)</f>
        <v>#N/A</v>
      </c>
      <c r="M1255" s="20" t="e">
        <f>VLOOKUP(B1255,'COMPTAGE 3'!B:M,12,FALSE)</f>
        <v>#N/A</v>
      </c>
    </row>
    <row r="1256" spans="2:13" ht="20.100000000000001" customHeight="1" x14ac:dyDescent="0.25">
      <c r="B1256" s="30" t="s">
        <v>3371</v>
      </c>
      <c r="C1256" s="16" t="str">
        <f>IFERROR(VLOOKUP(B1256,'BASE INCADEA'!A:D,2,FALSE),"Non référencé")</f>
        <v>901102</v>
      </c>
      <c r="D1256" s="16" t="str">
        <f>IFERROR(VLOOKUP(C1256,'BASE INCADEA'!B:E,2,FALSE),"Non référencé")</f>
        <v>2</v>
      </c>
      <c r="E1256" s="31" t="s">
        <v>2648</v>
      </c>
      <c r="F1256" s="31">
        <v>6</v>
      </c>
      <c r="G1256" s="14" t="str">
        <f>IF(F1256*1=D1256*1,"Quantité OK",IF(D1256*1&lt;F1256*1,"Ecart positif","Ecart négatif")&amp;" "&amp;IF(C1256*1=E1256*1,"","- Article déclassé"))</f>
        <v>Ecart positif - Article déclassé</v>
      </c>
      <c r="I1256" s="18">
        <f>VLOOKUP('CODE A BARRE'!B2342,'COMPTAGE 2'!B:K,8,FALSE)</f>
        <v>0</v>
      </c>
      <c r="J1256" s="9">
        <f>VLOOKUP('CODE A BARRE'!B2342,'COMPTAGE 2'!B:K,9,FALSE)</f>
        <v>0</v>
      </c>
      <c r="K1256" s="18">
        <f>VLOOKUP('CODE A BARRE'!B2342,'COMPTAGE 2'!B:K,10,FALSE)</f>
        <v>0</v>
      </c>
      <c r="L1256" s="10" t="e">
        <f>VLOOKUP(B1256,'COMPTAGE 3'!B:M,11,FALSE)</f>
        <v>#N/A</v>
      </c>
      <c r="M1256" s="20" t="e">
        <f>VLOOKUP(B1256,'COMPTAGE 3'!B:M,12,FALSE)</f>
        <v>#N/A</v>
      </c>
    </row>
    <row r="1257" spans="2:13" ht="20.100000000000001" customHeight="1" x14ac:dyDescent="0.25">
      <c r="B1257" s="30" t="s">
        <v>3373</v>
      </c>
      <c r="C1257" s="16" t="str">
        <f>IFERROR(VLOOKUP(B1257,'BASE INCADEA'!A:D,2,FALSE),"Non référencé")</f>
        <v>900503</v>
      </c>
      <c r="D1257" s="16" t="str">
        <f>IFERROR(VLOOKUP(C1257,'BASE INCADEA'!B:E,2,FALSE),"Non référencé")</f>
        <v>3</v>
      </c>
      <c r="E1257" s="31" t="s">
        <v>2436</v>
      </c>
      <c r="F1257" s="31">
        <v>2</v>
      </c>
      <c r="G1257" s="14" t="str">
        <f>IF(F1257*1=D1257*1,"Quantité OK",IF(D1257*1&lt;F1257*1,"Ecart positif","Ecart négatif")&amp;" "&amp;IF(C1257*1=E1257*1,"","- Article déclassé"))</f>
        <v xml:space="preserve">Ecart négatif </v>
      </c>
      <c r="I1257" s="18">
        <f>VLOOKUP('CODE A BARRE'!B2215,'COMPTAGE 2'!B:K,8,FALSE)</f>
        <v>0</v>
      </c>
      <c r="J1257" s="9">
        <f>VLOOKUP('CODE A BARRE'!B2215,'COMPTAGE 2'!B:K,9,FALSE)</f>
        <v>0</v>
      </c>
      <c r="K1257" s="18">
        <f>VLOOKUP('CODE A BARRE'!B2215,'COMPTAGE 2'!B:K,10,FALSE)</f>
        <v>0</v>
      </c>
      <c r="L1257" s="10" t="e">
        <f>VLOOKUP(B1257,'COMPTAGE 3'!B:M,11,FALSE)</f>
        <v>#N/A</v>
      </c>
      <c r="M1257" s="20" t="e">
        <f>VLOOKUP(B1257,'COMPTAGE 3'!B:M,12,FALSE)</f>
        <v>#N/A</v>
      </c>
    </row>
    <row r="1258" spans="2:13" ht="20.100000000000001" customHeight="1" x14ac:dyDescent="0.25">
      <c r="B1258" s="30" t="s">
        <v>3374</v>
      </c>
      <c r="C1258" s="16" t="str">
        <f>IFERROR(VLOOKUP(B1258,'BASE INCADEA'!A:D,2,FALSE),"Non référencé")</f>
        <v>023905</v>
      </c>
      <c r="D1258" s="16" t="str">
        <f>IFERROR(VLOOKUP(C1258,'BASE INCADEA'!B:E,2,FALSE),"Non référencé")</f>
        <v>3</v>
      </c>
      <c r="E1258" s="31" t="s">
        <v>3375</v>
      </c>
      <c r="F1258" s="31">
        <v>3</v>
      </c>
      <c r="G1258" s="14" t="str">
        <f>IF(F1258*1=D1258*1,"Quantité OK",IF(D1258*1&lt;F1258*1,"Ecart positif","Ecart négatif")&amp;" "&amp;IF(C1258*1=E1258*1,"","- Article déclassé"))</f>
        <v>Quantité OK</v>
      </c>
      <c r="I1258" s="18">
        <f>VLOOKUP('CODE A BARRE'!B818,'COMPTAGE 2'!B:K,8,FALSE)</f>
        <v>0</v>
      </c>
      <c r="J1258" s="9">
        <f>VLOOKUP('CODE A BARRE'!B818,'COMPTAGE 2'!B:K,9,FALSE)</f>
        <v>0</v>
      </c>
      <c r="K1258" s="18">
        <f>VLOOKUP('CODE A BARRE'!B818,'COMPTAGE 2'!B:K,10,FALSE)</f>
        <v>0</v>
      </c>
      <c r="L1258" s="10" t="e">
        <f>VLOOKUP(B1258,'COMPTAGE 3'!B:M,11,FALSE)</f>
        <v>#N/A</v>
      </c>
      <c r="M1258" s="20" t="e">
        <f>VLOOKUP(B1258,'COMPTAGE 3'!B:M,12,FALSE)</f>
        <v>#N/A</v>
      </c>
    </row>
    <row r="1259" spans="2:13" ht="20.100000000000001" customHeight="1" x14ac:dyDescent="0.25">
      <c r="B1259" s="30" t="s">
        <v>3376</v>
      </c>
      <c r="C1259" s="16" t="str">
        <f>IFERROR(VLOOKUP(B1259,'BASE INCADEA'!A:D,2,FALSE),"Non référencé")</f>
        <v>041405</v>
      </c>
      <c r="D1259" s="16" t="str">
        <f>IFERROR(VLOOKUP(C1259,'BASE INCADEA'!B:E,2,FALSE),"Non référencé")</f>
        <v>21</v>
      </c>
      <c r="E1259" s="31" t="s">
        <v>1842</v>
      </c>
      <c r="F1259" s="31">
        <v>9</v>
      </c>
      <c r="G1259" s="14" t="str">
        <f>IF(F1259*1=D1259*1,"Quantité OK",IF(D1259*1&lt;F1259*1,"Ecart positif","Ecart négatif")&amp;" "&amp;IF(C1259*1=E1259*1,"","- Article déclassé"))</f>
        <v xml:space="preserve">Ecart négatif </v>
      </c>
      <c r="I1259" s="18">
        <f>VLOOKUP('CODE A BARRE'!B1847,'COMPTAGE 2'!B:K,8,FALSE)</f>
        <v>0</v>
      </c>
      <c r="J1259" s="9">
        <f>VLOOKUP('CODE A BARRE'!B1847,'COMPTAGE 2'!B:K,9,FALSE)</f>
        <v>0</v>
      </c>
      <c r="K1259" s="18">
        <f>VLOOKUP('CODE A BARRE'!B1847,'COMPTAGE 2'!B:K,10,FALSE)</f>
        <v>0</v>
      </c>
      <c r="L1259" s="10" t="e">
        <f>VLOOKUP(B1259,'COMPTAGE 3'!B:M,11,FALSE)</f>
        <v>#N/A</v>
      </c>
      <c r="M1259" s="20" t="e">
        <f>VLOOKUP(B1259,'COMPTAGE 3'!B:M,12,FALSE)</f>
        <v>#N/A</v>
      </c>
    </row>
    <row r="1260" spans="2:13" ht="20.100000000000001" customHeight="1" x14ac:dyDescent="0.25">
      <c r="B1260" s="30" t="s">
        <v>3378</v>
      </c>
      <c r="C1260" s="16" t="str">
        <f>IFERROR(VLOOKUP(B1260,'BASE INCADEA'!A:D,2,FALSE),"Non référencé")</f>
        <v>040401</v>
      </c>
      <c r="D1260" s="16" t="str">
        <f>IFERROR(VLOOKUP(C1260,'BASE INCADEA'!B:E,2,FALSE),"Non référencé")</f>
        <v>2</v>
      </c>
      <c r="E1260" s="31" t="s">
        <v>671</v>
      </c>
      <c r="F1260" s="31">
        <v>10</v>
      </c>
      <c r="G1260" s="14" t="str">
        <f>IF(F1260*1=D1260*1,"Quantité OK",IF(D1260*1&lt;F1260*1,"Ecart positif","Ecart négatif")&amp;" "&amp;IF(C1260*1=E1260*1,"","- Article déclassé"))</f>
        <v xml:space="preserve">Ecart positif </v>
      </c>
      <c r="I1260" s="18">
        <f>VLOOKUP('CODE A BARRE'!B1603,'COMPTAGE 2'!B:K,8,FALSE)</f>
        <v>0</v>
      </c>
      <c r="J1260" s="9">
        <f>VLOOKUP('CODE A BARRE'!B1603,'COMPTAGE 2'!B:K,9,FALSE)</f>
        <v>0</v>
      </c>
      <c r="K1260" s="18">
        <f>VLOOKUP('CODE A BARRE'!B1603,'COMPTAGE 2'!B:K,10,FALSE)</f>
        <v>0</v>
      </c>
      <c r="L1260" s="10" t="e">
        <f>VLOOKUP(B1260,'COMPTAGE 3'!B:M,11,FALSE)</f>
        <v>#N/A</v>
      </c>
      <c r="M1260" s="20" t="e">
        <f>VLOOKUP(B1260,'COMPTAGE 3'!B:M,12,FALSE)</f>
        <v>#N/A</v>
      </c>
    </row>
    <row r="1261" spans="2:13" ht="20.100000000000001" customHeight="1" x14ac:dyDescent="0.25">
      <c r="B1261" s="30" t="s">
        <v>3379</v>
      </c>
      <c r="C1261" s="16" t="str">
        <f>IFERROR(VLOOKUP(B1261,'BASE INCADEA'!A:D,2,FALSE),"Non référencé")</f>
        <v>020606</v>
      </c>
      <c r="D1261" s="16" t="str">
        <f>IFERROR(VLOOKUP(C1261,'BASE INCADEA'!B:E,2,FALSE),"Non référencé")</f>
        <v>6</v>
      </c>
      <c r="E1261" s="31" t="s">
        <v>521</v>
      </c>
      <c r="F1261" s="31">
        <v>4</v>
      </c>
      <c r="G1261" s="14" t="str">
        <f>IF(F1261*1=D1261*1,"Quantité OK",IF(D1261*1&lt;F1261*1,"Ecart positif","Ecart négatif")&amp;" "&amp;IF(C1261*1=E1261*1,"","- Article déclassé"))</f>
        <v xml:space="preserve">Ecart négatif </v>
      </c>
      <c r="I1261" s="18">
        <f>VLOOKUP('CODE A BARRE'!B667,'COMPTAGE 2'!B:K,8,FALSE)</f>
        <v>0</v>
      </c>
      <c r="J1261" s="9">
        <f>VLOOKUP('CODE A BARRE'!B667,'COMPTAGE 2'!B:K,9,FALSE)</f>
        <v>0</v>
      </c>
      <c r="K1261" s="18">
        <f>VLOOKUP('CODE A BARRE'!B667,'COMPTAGE 2'!B:K,10,FALSE)</f>
        <v>0</v>
      </c>
      <c r="L1261" s="10" t="e">
        <f>VLOOKUP(B1261,'COMPTAGE 3'!B:M,11,FALSE)</f>
        <v>#N/A</v>
      </c>
      <c r="M1261" s="20" t="e">
        <f>VLOOKUP(B1261,'COMPTAGE 3'!B:M,12,FALSE)</f>
        <v>#N/A</v>
      </c>
    </row>
    <row r="1262" spans="2:13" ht="20.100000000000001" customHeight="1" x14ac:dyDescent="0.25">
      <c r="B1262" s="30" t="s">
        <v>3383</v>
      </c>
      <c r="C1262" s="16" t="str">
        <f>IFERROR(VLOOKUP(B1262,'BASE INCADEA'!A:D,2,FALSE),"Non référencé")</f>
        <v>041205</v>
      </c>
      <c r="D1262" s="16" t="str">
        <f>IFERROR(VLOOKUP(C1262,'BASE INCADEA'!B:E,2,FALSE),"Non référencé")</f>
        <v>1</v>
      </c>
      <c r="E1262" s="31" t="s">
        <v>1300</v>
      </c>
      <c r="F1262" s="31">
        <v>3</v>
      </c>
      <c r="G1262" s="14" t="str">
        <f>IF(F1262*1=D1262*1,"Quantité OK",IF(D1262*1&lt;F1262*1,"Ecart positif","Ecart négatif")&amp;" "&amp;IF(C1262*1=E1262*1,"","- Article déclassé"))</f>
        <v xml:space="preserve">Ecart positif </v>
      </c>
      <c r="I1262" s="18">
        <f>VLOOKUP('CODE A BARRE'!B1802,'COMPTAGE 2'!B:K,8,FALSE)</f>
        <v>0</v>
      </c>
      <c r="J1262" s="9">
        <f>VLOOKUP('CODE A BARRE'!B1802,'COMPTAGE 2'!B:K,9,FALSE)</f>
        <v>0</v>
      </c>
      <c r="K1262" s="18">
        <f>VLOOKUP('CODE A BARRE'!B1802,'COMPTAGE 2'!B:K,10,FALSE)</f>
        <v>0</v>
      </c>
      <c r="L1262" s="10" t="e">
        <f>VLOOKUP(B1262,'COMPTAGE 3'!B:M,11,FALSE)</f>
        <v>#N/A</v>
      </c>
      <c r="M1262" s="20" t="e">
        <f>VLOOKUP(B1262,'COMPTAGE 3'!B:M,12,FALSE)</f>
        <v>#N/A</v>
      </c>
    </row>
    <row r="1263" spans="2:13" ht="20.100000000000001" customHeight="1" x14ac:dyDescent="0.25">
      <c r="B1263" s="30" t="s">
        <v>3385</v>
      </c>
      <c r="C1263" s="16" t="str">
        <f>IFERROR(VLOOKUP(B1263,'BASE INCADEA'!A:D,2,FALSE),"Non référencé")</f>
        <v>040604</v>
      </c>
      <c r="D1263" s="16" t="str">
        <f>IFERROR(VLOOKUP(C1263,'BASE INCADEA'!B:E,2,FALSE),"Non référencé")</f>
        <v>9</v>
      </c>
      <c r="E1263" s="31" t="s">
        <v>888</v>
      </c>
      <c r="F1263" s="31">
        <v>1</v>
      </c>
      <c r="G1263" s="14" t="str">
        <f>IF(F1263*1=D1263*1,"Quantité OK",IF(D1263*1&lt;F1263*1,"Ecart positif","Ecart négatif")&amp;" "&amp;IF(C1263*1=E1263*1,"","- Article déclassé"))</f>
        <v xml:space="preserve">Ecart négatif </v>
      </c>
      <c r="I1263" s="18">
        <f>VLOOKUP('CODE A BARRE'!B1673,'COMPTAGE 2'!B:K,8,FALSE)</f>
        <v>0</v>
      </c>
      <c r="J1263" s="9">
        <f>VLOOKUP('CODE A BARRE'!B1673,'COMPTAGE 2'!B:K,9,FALSE)</f>
        <v>0</v>
      </c>
      <c r="K1263" s="18">
        <f>VLOOKUP('CODE A BARRE'!B1673,'COMPTAGE 2'!B:K,10,FALSE)</f>
        <v>0</v>
      </c>
      <c r="L1263" s="10" t="e">
        <f>VLOOKUP(B1263,'COMPTAGE 3'!B:M,11,FALSE)</f>
        <v>#N/A</v>
      </c>
      <c r="M1263" s="20" t="e">
        <f>VLOOKUP(B1263,'COMPTAGE 3'!B:M,12,FALSE)</f>
        <v>#N/A</v>
      </c>
    </row>
    <row r="1264" spans="2:13" ht="20.100000000000001" customHeight="1" x14ac:dyDescent="0.25">
      <c r="B1264" s="30" t="s">
        <v>3386</v>
      </c>
      <c r="C1264" s="16" t="str">
        <f>IFERROR(VLOOKUP(B1264,'BASE INCADEA'!A:D,2,FALSE),"Non référencé")</f>
        <v>041404</v>
      </c>
      <c r="D1264" s="16" t="str">
        <f>IFERROR(VLOOKUP(C1264,'BASE INCADEA'!B:E,2,FALSE),"Non référencé")</f>
        <v>80</v>
      </c>
      <c r="E1264" s="31" t="s">
        <v>1501</v>
      </c>
      <c r="F1264" s="31">
        <v>1</v>
      </c>
      <c r="G1264" s="14" t="str">
        <f>IF(F1264*1=D1264*1,"Quantité OK",IF(D1264*1&lt;F1264*1,"Ecart positif","Ecart négatif")&amp;" "&amp;IF(C1264*1=E1264*1,"","- Article déclassé"))</f>
        <v xml:space="preserve">Ecart négatif </v>
      </c>
      <c r="I1264" s="18">
        <f>VLOOKUP('CODE A BARRE'!B1845,'COMPTAGE 2'!B:K,8,FALSE)</f>
        <v>0</v>
      </c>
      <c r="J1264" s="9">
        <f>VLOOKUP('CODE A BARRE'!B1845,'COMPTAGE 2'!B:K,9,FALSE)</f>
        <v>0</v>
      </c>
      <c r="K1264" s="18">
        <f>VLOOKUP('CODE A BARRE'!B1845,'COMPTAGE 2'!B:K,10,FALSE)</f>
        <v>0</v>
      </c>
      <c r="L1264" s="10" t="e">
        <f>VLOOKUP(B1264,'COMPTAGE 3'!B:M,11,FALSE)</f>
        <v>#N/A</v>
      </c>
      <c r="M1264" s="20" t="e">
        <f>VLOOKUP(B1264,'COMPTAGE 3'!B:M,12,FALSE)</f>
        <v>#N/A</v>
      </c>
    </row>
    <row r="1265" spans="2:13" ht="20.100000000000001" customHeight="1" x14ac:dyDescent="0.25">
      <c r="B1265" s="30" t="s">
        <v>3388</v>
      </c>
      <c r="C1265" s="16" t="str">
        <f>IFERROR(VLOOKUP(B1265,'BASE INCADEA'!A:D,2,FALSE),"Non référencé")</f>
        <v>041403</v>
      </c>
      <c r="D1265" s="16" t="str">
        <f>IFERROR(VLOOKUP(C1265,'BASE INCADEA'!B:E,2,FALSE),"Non référencé")</f>
        <v>2</v>
      </c>
      <c r="E1265" s="31" t="s">
        <v>1297</v>
      </c>
      <c r="F1265" s="31">
        <v>1</v>
      </c>
      <c r="G1265" s="14" t="str">
        <f>IF(F1265*1=D1265*1,"Quantité OK",IF(D1265*1&lt;F1265*1,"Ecart positif","Ecart négatif")&amp;" "&amp;IF(C1265*1=E1265*1,"","- Article déclassé"))</f>
        <v xml:space="preserve">Ecart négatif </v>
      </c>
      <c r="I1265" s="18">
        <f>VLOOKUP('CODE A BARRE'!B1826,'COMPTAGE 2'!B:K,8,FALSE)</f>
        <v>0</v>
      </c>
      <c r="J1265" s="9">
        <f>VLOOKUP('CODE A BARRE'!B1826,'COMPTAGE 2'!B:K,9,FALSE)</f>
        <v>0</v>
      </c>
      <c r="K1265" s="18">
        <f>VLOOKUP('CODE A BARRE'!B1826,'COMPTAGE 2'!B:K,10,FALSE)</f>
        <v>0</v>
      </c>
      <c r="L1265" s="10" t="e">
        <f>VLOOKUP(B1265,'COMPTAGE 3'!B:M,11,FALSE)</f>
        <v>#N/A</v>
      </c>
      <c r="M1265" s="20" t="e">
        <f>VLOOKUP(B1265,'COMPTAGE 3'!B:M,12,FALSE)</f>
        <v>#N/A</v>
      </c>
    </row>
    <row r="1266" spans="2:13" ht="20.100000000000001" customHeight="1" x14ac:dyDescent="0.25">
      <c r="B1266" s="30" t="s">
        <v>3390</v>
      </c>
      <c r="C1266" s="16" t="str">
        <f>IFERROR(VLOOKUP(B1266,'BASE INCADEA'!A:D,2,FALSE),"Non référencé")</f>
        <v>030805</v>
      </c>
      <c r="D1266" s="16" t="str">
        <f>IFERROR(VLOOKUP(C1266,'BASE INCADEA'!B:E,2,FALSE),"Non référencé")</f>
        <v>20</v>
      </c>
      <c r="E1266" s="31" t="s">
        <v>3125</v>
      </c>
      <c r="F1266" s="31">
        <v>1</v>
      </c>
      <c r="G1266" s="14" t="str">
        <f>IF(F1266*1=D1266*1,"Quantité OK",IF(D1266*1&lt;F1266*1,"Ecart positif","Ecart négatif")&amp;" "&amp;IF(C1266*1=E1266*1,"","- Article déclassé"))</f>
        <v xml:space="preserve">Ecart négatif </v>
      </c>
      <c r="I1266" s="18">
        <f>VLOOKUP('CODE A BARRE'!B1261,'COMPTAGE 2'!B:K,8,FALSE)</f>
        <v>0</v>
      </c>
      <c r="J1266" s="9">
        <f>VLOOKUP('CODE A BARRE'!B1261,'COMPTAGE 2'!B:K,9,FALSE)</f>
        <v>0</v>
      </c>
      <c r="K1266" s="18">
        <f>VLOOKUP('CODE A BARRE'!B1261,'COMPTAGE 2'!B:K,10,FALSE)</f>
        <v>0</v>
      </c>
      <c r="L1266" s="10" t="e">
        <f>VLOOKUP(B1266,'COMPTAGE 3'!B:M,11,FALSE)</f>
        <v>#N/A</v>
      </c>
      <c r="M1266" s="20" t="e">
        <f>VLOOKUP(B1266,'COMPTAGE 3'!B:M,12,FALSE)</f>
        <v>#N/A</v>
      </c>
    </row>
    <row r="1267" spans="2:13" ht="20.100000000000001" customHeight="1" x14ac:dyDescent="0.25">
      <c r="B1267" s="30" t="s">
        <v>3391</v>
      </c>
      <c r="C1267" s="16" t="str">
        <f>IFERROR(VLOOKUP(B1267,'BASE INCADEA'!A:D,2,FALSE),"Non référencé")</f>
        <v>030405</v>
      </c>
      <c r="D1267" s="16" t="str">
        <f>IFERROR(VLOOKUP(C1267,'BASE INCADEA'!B:E,2,FALSE),"Non référencé")</f>
        <v>3</v>
      </c>
      <c r="E1267" s="31" t="s">
        <v>1308</v>
      </c>
      <c r="F1267" s="31">
        <v>1</v>
      </c>
      <c r="G1267" s="14" t="str">
        <f>IF(F1267*1=D1267*1,"Quantité OK",IF(D1267*1&lt;F1267*1,"Ecart positif","Ecart négatif")&amp;" "&amp;IF(C1267*1=E1267*1,"","- Article déclassé"))</f>
        <v xml:space="preserve">Ecart négatif </v>
      </c>
      <c r="I1267" s="18">
        <f>VLOOKUP('CODE A BARRE'!B1182,'COMPTAGE 2'!B:K,8,FALSE)</f>
        <v>0</v>
      </c>
      <c r="J1267" s="9">
        <f>VLOOKUP('CODE A BARRE'!B1182,'COMPTAGE 2'!B:K,9,FALSE)</f>
        <v>0</v>
      </c>
      <c r="K1267" s="18">
        <f>VLOOKUP('CODE A BARRE'!B1182,'COMPTAGE 2'!B:K,10,FALSE)</f>
        <v>0</v>
      </c>
      <c r="L1267" s="10" t="e">
        <f>VLOOKUP(B1267,'COMPTAGE 3'!B:M,11,FALSE)</f>
        <v>#N/A</v>
      </c>
      <c r="M1267" s="20" t="e">
        <f>VLOOKUP(B1267,'COMPTAGE 3'!B:M,12,FALSE)</f>
        <v>#N/A</v>
      </c>
    </row>
    <row r="1268" spans="2:13" ht="20.100000000000001" customHeight="1" x14ac:dyDescent="0.25">
      <c r="B1268" s="30" t="s">
        <v>3393</v>
      </c>
      <c r="C1268" s="16" t="str">
        <f>IFERROR(VLOOKUP(B1268,'BASE INCADEA'!A:D,2,FALSE),"Non référencé")</f>
        <v>020805</v>
      </c>
      <c r="D1268" s="16" t="str">
        <f>IFERROR(VLOOKUP(C1268,'BASE INCADEA'!B:E,2,FALSE),"Non référencé")</f>
        <v>4</v>
      </c>
      <c r="E1268" s="31" t="s">
        <v>1016</v>
      </c>
      <c r="F1268" s="31">
        <v>4</v>
      </c>
      <c r="G1268" s="14" t="str">
        <f>IF(F1268*1=D1268*1,"Quantité OK",IF(D1268*1&lt;F1268*1,"Ecart positif","Ecart négatif")&amp;" "&amp;IF(C1268*1=E1268*1,"","- Article déclassé"))</f>
        <v>Quantité OK</v>
      </c>
      <c r="I1268" s="18">
        <f>VLOOKUP('CODE A BARRE'!B690,'COMPTAGE 2'!B:K,8,FALSE)</f>
        <v>0</v>
      </c>
      <c r="J1268" s="9">
        <f>VLOOKUP('CODE A BARRE'!B690,'COMPTAGE 2'!B:K,9,FALSE)</f>
        <v>0</v>
      </c>
      <c r="K1268" s="18">
        <f>VLOOKUP('CODE A BARRE'!B690,'COMPTAGE 2'!B:K,10,FALSE)</f>
        <v>0</v>
      </c>
      <c r="L1268" s="10" t="e">
        <f>VLOOKUP(B1268,'COMPTAGE 3'!B:M,11,FALSE)</f>
        <v>#N/A</v>
      </c>
      <c r="M1268" s="20" t="e">
        <f>VLOOKUP(B1268,'COMPTAGE 3'!B:M,12,FALSE)</f>
        <v>#N/A</v>
      </c>
    </row>
    <row r="1269" spans="2:13" ht="20.100000000000001" customHeight="1" x14ac:dyDescent="0.25">
      <c r="B1269" s="30" t="s">
        <v>3396</v>
      </c>
      <c r="C1269" s="16" t="str">
        <f>IFERROR(VLOOKUP(B1269,'BASE INCADEA'!A:D,2,FALSE),"Non référencé")</f>
        <v>031404</v>
      </c>
      <c r="D1269" s="16" t="str">
        <f>IFERROR(VLOOKUP(C1269,'BASE INCADEA'!B:E,2,FALSE),"Non référencé")</f>
        <v>1</v>
      </c>
      <c r="E1269" s="31" t="s">
        <v>533</v>
      </c>
      <c r="F1269" s="31">
        <v>2</v>
      </c>
      <c r="G1269" s="14" t="str">
        <f>IF(F1269*1=D1269*1,"Quantité OK",IF(D1269*1&lt;F1269*1,"Ecart positif","Ecart négatif")&amp;" "&amp;IF(C1269*1=E1269*1,"","- Article déclassé"))</f>
        <v xml:space="preserve">Ecart positif </v>
      </c>
      <c r="I1269" s="18">
        <f>VLOOKUP('CODE A BARRE'!B1361,'COMPTAGE 2'!B:K,8,FALSE)</f>
        <v>0</v>
      </c>
      <c r="J1269" s="9">
        <f>VLOOKUP('CODE A BARRE'!B1361,'COMPTAGE 2'!B:K,9,FALSE)</f>
        <v>0</v>
      </c>
      <c r="K1269" s="18">
        <f>VLOOKUP('CODE A BARRE'!B1361,'COMPTAGE 2'!B:K,10,FALSE)</f>
        <v>0</v>
      </c>
      <c r="L1269" s="10" t="e">
        <f>VLOOKUP(B1269,'COMPTAGE 3'!B:M,11,FALSE)</f>
        <v>#N/A</v>
      </c>
      <c r="M1269" s="20" t="e">
        <f>VLOOKUP(B1269,'COMPTAGE 3'!B:M,12,FALSE)</f>
        <v>#N/A</v>
      </c>
    </row>
    <row r="1270" spans="2:13" ht="20.100000000000001" customHeight="1" x14ac:dyDescent="0.25">
      <c r="B1270" s="30" t="s">
        <v>3398</v>
      </c>
      <c r="C1270" s="16" t="str">
        <f>IFERROR(VLOOKUP(B1270,'BASE INCADEA'!A:D,2,FALSE),"Non référencé")</f>
        <v>031205</v>
      </c>
      <c r="D1270" s="16" t="str">
        <f>IFERROR(VLOOKUP(C1270,'BASE INCADEA'!B:E,2,FALSE),"Non référencé")</f>
        <v>2</v>
      </c>
      <c r="E1270" s="31" t="s">
        <v>892</v>
      </c>
      <c r="F1270" s="31">
        <v>4</v>
      </c>
      <c r="G1270" s="14" t="str">
        <f>IF(F1270*1=D1270*1,"Quantité OK",IF(D1270*1&lt;F1270*1,"Ecart positif","Ecart négatif")&amp;" "&amp;IF(C1270*1=E1270*1,"","- Article déclassé"))</f>
        <v xml:space="preserve">Ecart positif </v>
      </c>
      <c r="I1270" s="18">
        <f>VLOOKUP('CODE A BARRE'!B1331,'COMPTAGE 2'!B:K,8,FALSE)</f>
        <v>0</v>
      </c>
      <c r="J1270" s="9">
        <f>VLOOKUP('CODE A BARRE'!B1331,'COMPTAGE 2'!B:K,9,FALSE)</f>
        <v>0</v>
      </c>
      <c r="K1270" s="18">
        <f>VLOOKUP('CODE A BARRE'!B1331,'COMPTAGE 2'!B:K,10,FALSE)</f>
        <v>0</v>
      </c>
      <c r="L1270" s="10" t="e">
        <f>VLOOKUP(B1270,'COMPTAGE 3'!B:M,11,FALSE)</f>
        <v>#N/A</v>
      </c>
      <c r="M1270" s="20" t="e">
        <f>VLOOKUP(B1270,'COMPTAGE 3'!B:M,12,FALSE)</f>
        <v>#N/A</v>
      </c>
    </row>
    <row r="1271" spans="2:13" ht="20.100000000000001" customHeight="1" x14ac:dyDescent="0.25">
      <c r="B1271" s="30" t="s">
        <v>3400</v>
      </c>
      <c r="C1271" s="16" t="str">
        <f>IFERROR(VLOOKUP(B1271,'BASE INCADEA'!A:D,2,FALSE),"Non référencé")</f>
        <v>031405</v>
      </c>
      <c r="D1271" s="16" t="str">
        <f>IFERROR(VLOOKUP(C1271,'BASE INCADEA'!B:E,2,FALSE),"Non référencé")</f>
        <v>10</v>
      </c>
      <c r="E1271" s="31" t="s">
        <v>330</v>
      </c>
      <c r="F1271" s="31">
        <v>2</v>
      </c>
      <c r="G1271" s="14" t="str">
        <f>IF(F1271*1=D1271*1,"Quantité OK",IF(D1271*1&lt;F1271*1,"Ecart positif","Ecart négatif")&amp;" "&amp;IF(C1271*1=E1271*1,"","- Article déclassé"))</f>
        <v xml:space="preserve">Ecart négatif </v>
      </c>
      <c r="I1271" s="18">
        <f>VLOOKUP('CODE A BARRE'!B1373,'COMPTAGE 2'!B:K,8,FALSE)</f>
        <v>0</v>
      </c>
      <c r="J1271" s="9">
        <f>VLOOKUP('CODE A BARRE'!B1373,'COMPTAGE 2'!B:K,9,FALSE)</f>
        <v>0</v>
      </c>
      <c r="K1271" s="18">
        <f>VLOOKUP('CODE A BARRE'!B1373,'COMPTAGE 2'!B:K,10,FALSE)</f>
        <v>0</v>
      </c>
      <c r="L1271" s="10" t="e">
        <f>VLOOKUP(B1271,'COMPTAGE 3'!B:M,11,FALSE)</f>
        <v>#N/A</v>
      </c>
      <c r="M1271" s="20" t="e">
        <f>VLOOKUP(B1271,'COMPTAGE 3'!B:M,12,FALSE)</f>
        <v>#N/A</v>
      </c>
    </row>
    <row r="1272" spans="2:13" ht="20.100000000000001" customHeight="1" x14ac:dyDescent="0.25">
      <c r="B1272" s="30" t="s">
        <v>3402</v>
      </c>
      <c r="C1272" s="16" t="str">
        <f>IFERROR(VLOOKUP(B1272,'BASE INCADEA'!A:D,2,FALSE),"Non référencé")</f>
        <v>040805</v>
      </c>
      <c r="D1272" s="16" t="str">
        <f>IFERROR(VLOOKUP(C1272,'BASE INCADEA'!B:E,2,FALSE),"Non référencé")</f>
        <v>1</v>
      </c>
      <c r="E1272" s="31" t="s">
        <v>2523</v>
      </c>
      <c r="F1272" s="31">
        <v>3</v>
      </c>
      <c r="G1272" s="14" t="str">
        <f>IF(F1272*1=D1272*1,"Quantité OK",IF(D1272*1&lt;F1272*1,"Ecart positif","Ecart négatif")&amp;" "&amp;IF(C1272*1=E1272*1,"","- Article déclassé"))</f>
        <v xml:space="preserve">Ecart positif </v>
      </c>
      <c r="I1272" s="18">
        <f>VLOOKUP('CODE A BARRE'!B1726,'COMPTAGE 2'!B:K,8,FALSE)</f>
        <v>0</v>
      </c>
      <c r="J1272" s="9">
        <f>VLOOKUP('CODE A BARRE'!B1726,'COMPTAGE 2'!B:K,9,FALSE)</f>
        <v>0</v>
      </c>
      <c r="K1272" s="18">
        <f>VLOOKUP('CODE A BARRE'!B1726,'COMPTAGE 2'!B:K,10,FALSE)</f>
        <v>0</v>
      </c>
      <c r="L1272" s="10" t="e">
        <f>VLOOKUP(B1272,'COMPTAGE 3'!B:M,11,FALSE)</f>
        <v>#N/A</v>
      </c>
      <c r="M1272" s="20" t="e">
        <f>VLOOKUP(B1272,'COMPTAGE 3'!B:M,12,FALSE)</f>
        <v>#N/A</v>
      </c>
    </row>
    <row r="1273" spans="2:13" ht="20.100000000000001" customHeight="1" x14ac:dyDescent="0.25">
      <c r="B1273" s="30" t="s">
        <v>3404</v>
      </c>
      <c r="C1273" s="16" t="str">
        <f>IFERROR(VLOOKUP(B1273,'BASE INCADEA'!A:D,2,FALSE),"Non référencé")</f>
        <v>030604</v>
      </c>
      <c r="D1273" s="16" t="str">
        <f>IFERROR(VLOOKUP(C1273,'BASE INCADEA'!B:E,2,FALSE),"Non référencé")</f>
        <v>2</v>
      </c>
      <c r="E1273" s="31" t="s">
        <v>2309</v>
      </c>
      <c r="F1273" s="31">
        <v>2</v>
      </c>
      <c r="G1273" s="14" t="str">
        <f>IF(F1273*1=D1273*1,"Quantité OK",IF(D1273*1&lt;F1273*1,"Ecart positif","Ecart négatif")&amp;" "&amp;IF(C1273*1=E1273*1,"","- Article déclassé"))</f>
        <v>Quantité OK</v>
      </c>
      <c r="I1273" s="18">
        <f>VLOOKUP('CODE A BARRE'!B1214,'COMPTAGE 2'!B:K,8,FALSE)</f>
        <v>0</v>
      </c>
      <c r="J1273" s="9">
        <f>VLOOKUP('CODE A BARRE'!B1214,'COMPTAGE 2'!B:K,9,FALSE)</f>
        <v>0</v>
      </c>
      <c r="K1273" s="18">
        <f>VLOOKUP('CODE A BARRE'!B1214,'COMPTAGE 2'!B:K,10,FALSE)</f>
        <v>0</v>
      </c>
      <c r="L1273" s="10" t="e">
        <f>VLOOKUP(B1273,'COMPTAGE 3'!B:M,11,FALSE)</f>
        <v>#N/A</v>
      </c>
      <c r="M1273" s="20" t="e">
        <f>VLOOKUP(B1273,'COMPTAGE 3'!B:M,12,FALSE)</f>
        <v>#N/A</v>
      </c>
    </row>
    <row r="1274" spans="2:13" ht="20.100000000000001" customHeight="1" x14ac:dyDescent="0.25">
      <c r="B1274" s="30" t="s">
        <v>3405</v>
      </c>
      <c r="C1274" s="16" t="str">
        <f>IFERROR(VLOOKUP(B1274,'BASE INCADEA'!A:D,2,FALSE),"Non référencé")</f>
        <v>031204</v>
      </c>
      <c r="D1274" s="16" t="str">
        <f>IFERROR(VLOOKUP(C1274,'BASE INCADEA'!B:E,2,FALSE),"Non référencé")</f>
        <v>6</v>
      </c>
      <c r="E1274" s="31" t="s">
        <v>1752</v>
      </c>
      <c r="F1274" s="31">
        <v>2</v>
      </c>
      <c r="G1274" s="14" t="str">
        <f>IF(F1274*1=D1274*1,"Quantité OK",IF(D1274*1&lt;F1274*1,"Ecart positif","Ecart négatif")&amp;" "&amp;IF(C1274*1=E1274*1,"","- Article déclassé"))</f>
        <v xml:space="preserve">Ecart négatif </v>
      </c>
      <c r="I1274" s="18">
        <f>VLOOKUP('CODE A BARRE'!B1324,'COMPTAGE 2'!B:K,8,FALSE)</f>
        <v>0</v>
      </c>
      <c r="J1274" s="9">
        <f>VLOOKUP('CODE A BARRE'!B1324,'COMPTAGE 2'!B:K,9,FALSE)</f>
        <v>0</v>
      </c>
      <c r="K1274" s="18">
        <f>VLOOKUP('CODE A BARRE'!B1324,'COMPTAGE 2'!B:K,10,FALSE)</f>
        <v>0</v>
      </c>
      <c r="L1274" s="10" t="e">
        <f>VLOOKUP(B1274,'COMPTAGE 3'!B:M,11,FALSE)</f>
        <v>#N/A</v>
      </c>
      <c r="M1274" s="20" t="e">
        <f>VLOOKUP(B1274,'COMPTAGE 3'!B:M,12,FALSE)</f>
        <v>#N/A</v>
      </c>
    </row>
    <row r="1275" spans="2:13" ht="20.100000000000001" customHeight="1" x14ac:dyDescent="0.25">
      <c r="B1275" s="30" t="s">
        <v>3406</v>
      </c>
      <c r="C1275" s="16" t="str">
        <f>IFERROR(VLOOKUP(B1275,'BASE INCADEA'!A:D,2,FALSE),"Non référencé")</f>
        <v>040604</v>
      </c>
      <c r="D1275" s="16" t="str">
        <f>IFERROR(VLOOKUP(C1275,'BASE INCADEA'!B:E,2,FALSE),"Non référencé")</f>
        <v>9</v>
      </c>
      <c r="E1275" s="31" t="s">
        <v>888</v>
      </c>
      <c r="F1275" s="31">
        <v>2</v>
      </c>
      <c r="G1275" s="14" t="str">
        <f>IF(F1275*1=D1275*1,"Quantité OK",IF(D1275*1&lt;F1275*1,"Ecart positif","Ecart négatif")&amp;" "&amp;IF(C1275*1=E1275*1,"","- Article déclassé"))</f>
        <v xml:space="preserve">Ecart négatif </v>
      </c>
      <c r="I1275" s="18">
        <f>VLOOKUP('CODE A BARRE'!B1670,'COMPTAGE 2'!B:K,8,FALSE)</f>
        <v>0</v>
      </c>
      <c r="J1275" s="9">
        <f>VLOOKUP('CODE A BARRE'!B1670,'COMPTAGE 2'!B:K,9,FALSE)</f>
        <v>0</v>
      </c>
      <c r="K1275" s="18">
        <f>VLOOKUP('CODE A BARRE'!B1670,'COMPTAGE 2'!B:K,10,FALSE)</f>
        <v>0</v>
      </c>
      <c r="L1275" s="10" t="e">
        <f>VLOOKUP(B1275,'COMPTAGE 3'!B:M,11,FALSE)</f>
        <v>#N/A</v>
      </c>
      <c r="M1275" s="20" t="e">
        <f>VLOOKUP(B1275,'COMPTAGE 3'!B:M,12,FALSE)</f>
        <v>#N/A</v>
      </c>
    </row>
    <row r="1276" spans="2:13" ht="20.100000000000001" customHeight="1" x14ac:dyDescent="0.25">
      <c r="B1276" s="30" t="s">
        <v>3408</v>
      </c>
      <c r="C1276" s="16" t="str">
        <f>IFERROR(VLOOKUP(B1276,'BASE INCADEA'!A:D,2,FALSE),"Non référencé")</f>
        <v>020604</v>
      </c>
      <c r="D1276" s="16" t="str">
        <f>IFERROR(VLOOKUP(C1276,'BASE INCADEA'!B:E,2,FALSE),"Non référencé")</f>
        <v>7</v>
      </c>
      <c r="E1276" s="31" t="s">
        <v>859</v>
      </c>
      <c r="F1276" s="31">
        <v>2</v>
      </c>
      <c r="G1276" s="14" t="str">
        <f>IF(F1276*1=D1276*1,"Quantité OK",IF(D1276*1&lt;F1276*1,"Ecart positif","Ecart négatif")&amp;" "&amp;IF(C1276*1=E1276*1,"","- Article déclassé"))</f>
        <v xml:space="preserve">Ecart négatif </v>
      </c>
      <c r="I1276" s="18">
        <f>VLOOKUP('CODE A BARRE'!B661,'COMPTAGE 2'!B:K,8,FALSE)</f>
        <v>0</v>
      </c>
      <c r="J1276" s="9">
        <f>VLOOKUP('CODE A BARRE'!B661,'COMPTAGE 2'!B:K,9,FALSE)</f>
        <v>0</v>
      </c>
      <c r="K1276" s="18">
        <f>VLOOKUP('CODE A BARRE'!B661,'COMPTAGE 2'!B:K,10,FALSE)</f>
        <v>0</v>
      </c>
      <c r="L1276" s="10" t="e">
        <f>VLOOKUP(B1276,'COMPTAGE 3'!B:M,11,FALSE)</f>
        <v>#N/A</v>
      </c>
      <c r="M1276" s="20" t="e">
        <f>VLOOKUP(B1276,'COMPTAGE 3'!B:M,12,FALSE)</f>
        <v>#N/A</v>
      </c>
    </row>
    <row r="1277" spans="2:13" ht="20.100000000000001" customHeight="1" x14ac:dyDescent="0.25">
      <c r="B1277" s="30" t="s">
        <v>3410</v>
      </c>
      <c r="C1277" s="16" t="str">
        <f>IFERROR(VLOOKUP(B1277,'BASE INCADEA'!A:D,2,FALSE),"Non référencé")</f>
        <v>034504</v>
      </c>
      <c r="D1277" s="16" t="str">
        <f>IFERROR(VLOOKUP(C1277,'BASE INCADEA'!B:E,2,FALSE),"Non référencé")</f>
        <v>2</v>
      </c>
      <c r="E1277" s="31" t="s">
        <v>266</v>
      </c>
      <c r="F1277" s="31">
        <v>2</v>
      </c>
      <c r="G1277" s="14" t="str">
        <f>IF(F1277*1=D1277*1,"Quantité OK",IF(D1277*1&lt;F1277*1,"Ecart positif","Ecart négatif")&amp;" "&amp;IF(C1277*1=E1277*1,"","- Article déclassé"))</f>
        <v>Quantité OK</v>
      </c>
      <c r="I1277" s="18">
        <f>VLOOKUP('CODE A BARRE'!B1497,'COMPTAGE 2'!B:K,8,FALSE)</f>
        <v>0</v>
      </c>
      <c r="J1277" s="9">
        <f>VLOOKUP('CODE A BARRE'!B1497,'COMPTAGE 2'!B:K,9,FALSE)</f>
        <v>0</v>
      </c>
      <c r="K1277" s="18">
        <f>VLOOKUP('CODE A BARRE'!B1497,'COMPTAGE 2'!B:K,10,FALSE)</f>
        <v>0</v>
      </c>
      <c r="L1277" s="10" t="e">
        <f>VLOOKUP(B1277,'COMPTAGE 3'!B:M,11,FALSE)</f>
        <v>#N/A</v>
      </c>
      <c r="M1277" s="20" t="e">
        <f>VLOOKUP(B1277,'COMPTAGE 3'!B:M,12,FALSE)</f>
        <v>#N/A</v>
      </c>
    </row>
    <row r="1278" spans="2:13" ht="20.100000000000001" customHeight="1" x14ac:dyDescent="0.25">
      <c r="B1278" s="30" t="s">
        <v>3412</v>
      </c>
      <c r="C1278" s="16" t="str">
        <f>IFERROR(VLOOKUP(B1278,'BASE INCADEA'!A:D,2,FALSE),"Non référencé")</f>
        <v>023701</v>
      </c>
      <c r="D1278" s="16" t="str">
        <f>IFERROR(VLOOKUP(C1278,'BASE INCADEA'!B:E,2,FALSE),"Non référencé")</f>
        <v>2</v>
      </c>
      <c r="E1278" s="31" t="s">
        <v>3413</v>
      </c>
      <c r="F1278" s="31">
        <v>2</v>
      </c>
      <c r="G1278" s="14" t="str">
        <f>IF(F1278*1=D1278*1,"Quantité OK",IF(D1278*1&lt;F1278*1,"Ecart positif","Ecart négatif")&amp;" "&amp;IF(C1278*1=E1278*1,"","- Article déclassé"))</f>
        <v>Quantité OK</v>
      </c>
      <c r="I1278" s="18">
        <f>VLOOKUP('CODE A BARRE'!B784,'COMPTAGE 2'!B:K,8,FALSE)</f>
        <v>0</v>
      </c>
      <c r="J1278" s="9">
        <f>VLOOKUP('CODE A BARRE'!B784,'COMPTAGE 2'!B:K,9,FALSE)</f>
        <v>0</v>
      </c>
      <c r="K1278" s="18">
        <f>VLOOKUP('CODE A BARRE'!B784,'COMPTAGE 2'!B:K,10,FALSE)</f>
        <v>0</v>
      </c>
      <c r="L1278" s="10" t="e">
        <f>VLOOKUP(B1278,'COMPTAGE 3'!B:M,11,FALSE)</f>
        <v>#N/A</v>
      </c>
      <c r="M1278" s="20" t="e">
        <f>VLOOKUP(B1278,'COMPTAGE 3'!B:M,12,FALSE)</f>
        <v>#N/A</v>
      </c>
    </row>
    <row r="1279" spans="2:13" ht="20.100000000000001" customHeight="1" x14ac:dyDescent="0.25">
      <c r="B1279" s="30" t="s">
        <v>3415</v>
      </c>
      <c r="C1279" s="16" t="str">
        <f>IFERROR(VLOOKUP(B1279,'BASE INCADEA'!A:D,2,FALSE),"Non référencé")</f>
        <v>023901</v>
      </c>
      <c r="D1279" s="16" t="str">
        <f>IFERROR(VLOOKUP(C1279,'BASE INCADEA'!B:E,2,FALSE),"Non référencé")</f>
        <v>2</v>
      </c>
      <c r="E1279" s="31" t="s">
        <v>3416</v>
      </c>
      <c r="F1279" s="31">
        <v>2</v>
      </c>
      <c r="G1279" s="14" t="str">
        <f>IF(F1279*1=D1279*1,"Quantité OK",IF(D1279*1&lt;F1279*1,"Ecart positif","Ecart négatif")&amp;" "&amp;IF(C1279*1=E1279*1,"","- Article déclassé"))</f>
        <v>Quantité OK</v>
      </c>
      <c r="I1279" s="18">
        <f>VLOOKUP('CODE A BARRE'!B804,'COMPTAGE 2'!B:K,8,FALSE)</f>
        <v>0</v>
      </c>
      <c r="J1279" s="9">
        <f>VLOOKUP('CODE A BARRE'!B804,'COMPTAGE 2'!B:K,9,FALSE)</f>
        <v>0</v>
      </c>
      <c r="K1279" s="18">
        <f>VLOOKUP('CODE A BARRE'!B804,'COMPTAGE 2'!B:K,10,FALSE)</f>
        <v>0</v>
      </c>
      <c r="L1279" s="10" t="e">
        <f>VLOOKUP(B1279,'COMPTAGE 3'!B:M,11,FALSE)</f>
        <v>#N/A</v>
      </c>
      <c r="M1279" s="20" t="e">
        <f>VLOOKUP(B1279,'COMPTAGE 3'!B:M,12,FALSE)</f>
        <v>#N/A</v>
      </c>
    </row>
    <row r="1280" spans="2:13" ht="20.100000000000001" customHeight="1" x14ac:dyDescent="0.25">
      <c r="B1280" s="30" t="s">
        <v>3418</v>
      </c>
      <c r="C1280" s="16" t="str">
        <f>IFERROR(VLOOKUP(B1280,'BASE INCADEA'!A:D,2,FALSE),"Non référencé")</f>
        <v>041402</v>
      </c>
      <c r="D1280" s="16" t="str">
        <f>IFERROR(VLOOKUP(C1280,'BASE INCADEA'!B:E,2,FALSE),"Non référencé")</f>
        <v>1</v>
      </c>
      <c r="E1280" s="31" t="s">
        <v>1867</v>
      </c>
      <c r="F1280" s="31">
        <v>1</v>
      </c>
      <c r="G1280" s="14" t="str">
        <f>IF(F1280*1=D1280*1,"Quantité OK",IF(D1280*1&lt;F1280*1,"Ecart positif","Ecart négatif")&amp;" "&amp;IF(C1280*1=E1280*1,"","- Article déclassé"))</f>
        <v>Quantité OK</v>
      </c>
      <c r="I1280" s="18">
        <f>VLOOKUP('CODE A BARRE'!B1818,'COMPTAGE 2'!B:K,8,FALSE)</f>
        <v>0</v>
      </c>
      <c r="J1280" s="9">
        <f>VLOOKUP('CODE A BARRE'!B1818,'COMPTAGE 2'!B:K,9,FALSE)</f>
        <v>0</v>
      </c>
      <c r="K1280" s="18">
        <f>VLOOKUP('CODE A BARRE'!B1818,'COMPTAGE 2'!B:K,10,FALSE)</f>
        <v>0</v>
      </c>
      <c r="L1280" s="10" t="e">
        <f>VLOOKUP(B1280,'COMPTAGE 3'!B:M,11,FALSE)</f>
        <v>#N/A</v>
      </c>
      <c r="M1280" s="20" t="e">
        <f>VLOOKUP(B1280,'COMPTAGE 3'!B:M,12,FALSE)</f>
        <v>#N/A</v>
      </c>
    </row>
    <row r="1281" spans="2:13" ht="20.100000000000001" customHeight="1" x14ac:dyDescent="0.25">
      <c r="B1281" s="30" t="s">
        <v>3420</v>
      </c>
      <c r="C1281" s="16" t="str">
        <f>IFERROR(VLOOKUP(B1281,'BASE INCADEA'!A:D,2,FALSE),"Non référencé")</f>
        <v>041002</v>
      </c>
      <c r="D1281" s="16" t="str">
        <f>IFERROR(VLOOKUP(C1281,'BASE INCADEA'!B:E,2,FALSE),"Non référencé")</f>
        <v>2</v>
      </c>
      <c r="E1281" s="31" t="s">
        <v>391</v>
      </c>
      <c r="F1281" s="31">
        <v>1</v>
      </c>
      <c r="G1281" s="14" t="str">
        <f>IF(F1281*1=D1281*1,"Quantité OK",IF(D1281*1&lt;F1281*1,"Ecart positif","Ecart négatif")&amp;" "&amp;IF(C1281*1=E1281*1,"","- Article déclassé"))</f>
        <v xml:space="preserve">Ecart négatif </v>
      </c>
      <c r="I1281" s="18">
        <f>VLOOKUP('CODE A BARRE'!B1740,'COMPTAGE 2'!B:K,8,FALSE)</f>
        <v>0</v>
      </c>
      <c r="J1281" s="9">
        <f>VLOOKUP('CODE A BARRE'!B1740,'COMPTAGE 2'!B:K,9,FALSE)</f>
        <v>0</v>
      </c>
      <c r="K1281" s="18">
        <f>VLOOKUP('CODE A BARRE'!B1740,'COMPTAGE 2'!B:K,10,FALSE)</f>
        <v>0</v>
      </c>
      <c r="L1281" s="10" t="e">
        <f>VLOOKUP(B1281,'COMPTAGE 3'!B:M,11,FALSE)</f>
        <v>#N/A</v>
      </c>
      <c r="M1281" s="20" t="e">
        <f>VLOOKUP(B1281,'COMPTAGE 3'!B:M,12,FALSE)</f>
        <v>#N/A</v>
      </c>
    </row>
    <row r="1282" spans="2:13" ht="20.100000000000001" customHeight="1" x14ac:dyDescent="0.25">
      <c r="B1282" s="30" t="s">
        <v>3421</v>
      </c>
      <c r="C1282" s="16" t="str">
        <f>IFERROR(VLOOKUP(B1282,'BASE INCADEA'!A:D,2,FALSE),"Non référencé")</f>
        <v>900101</v>
      </c>
      <c r="D1282" s="16" t="str">
        <f>IFERROR(VLOOKUP(C1282,'BASE INCADEA'!B:E,2,FALSE),"Non référencé")</f>
        <v>2</v>
      </c>
      <c r="E1282" s="31" t="s">
        <v>3056</v>
      </c>
      <c r="F1282" s="31">
        <v>1</v>
      </c>
      <c r="G1282" s="14" t="str">
        <f>IF(F1282*1=D1282*1,"Quantité OK",IF(D1282*1&lt;F1282*1,"Ecart positif","Ecart négatif")&amp;" "&amp;IF(C1282*1=E1282*1,"","- Article déclassé"))</f>
        <v xml:space="preserve">Ecart négatif </v>
      </c>
      <c r="I1282" s="18">
        <f>VLOOKUP('CODE A BARRE'!B2099,'COMPTAGE 2'!B:K,8,FALSE)</f>
        <v>0</v>
      </c>
      <c r="J1282" s="9">
        <f>VLOOKUP('CODE A BARRE'!B2099,'COMPTAGE 2'!B:K,9,FALSE)</f>
        <v>0</v>
      </c>
      <c r="K1282" s="18">
        <f>VLOOKUP('CODE A BARRE'!B2099,'COMPTAGE 2'!B:K,10,FALSE)</f>
        <v>0</v>
      </c>
      <c r="L1282" s="10" t="e">
        <f>VLOOKUP(B1282,'COMPTAGE 3'!B:M,11,FALSE)</f>
        <v>#N/A</v>
      </c>
      <c r="M1282" s="20" t="e">
        <f>VLOOKUP(B1282,'COMPTAGE 3'!B:M,12,FALSE)</f>
        <v>#N/A</v>
      </c>
    </row>
    <row r="1283" spans="2:13" ht="20.100000000000001" customHeight="1" x14ac:dyDescent="0.25">
      <c r="B1283" s="30" t="s">
        <v>3421</v>
      </c>
      <c r="C1283" s="16" t="str">
        <f>IFERROR(VLOOKUP(B1283,'BASE INCADEA'!A:D,2,FALSE),"Non référencé")</f>
        <v>900101</v>
      </c>
      <c r="D1283" s="16" t="str">
        <f>IFERROR(VLOOKUP(C1283,'BASE INCADEA'!B:E,2,FALSE),"Non référencé")</f>
        <v>2</v>
      </c>
      <c r="E1283" s="31" t="s">
        <v>3059</v>
      </c>
      <c r="F1283" s="31">
        <v>1</v>
      </c>
      <c r="G1283" s="14" t="str">
        <f>IF(F1283*1=D1283*1,"Quantité OK",IF(D1283*1&lt;F1283*1,"Ecart positif","Ecart négatif")&amp;" "&amp;IF(C1283*1=E1283*1,"","- Article déclassé"))</f>
        <v>Ecart négatif - Article déclassé</v>
      </c>
      <c r="I1283" s="18">
        <f>VLOOKUP('CODE A BARRE'!B2114,'COMPTAGE 2'!B:K,8,FALSE)</f>
        <v>0</v>
      </c>
      <c r="J1283" s="9">
        <f>VLOOKUP('CODE A BARRE'!B2114,'COMPTAGE 2'!B:K,9,FALSE)</f>
        <v>0</v>
      </c>
      <c r="K1283" s="18">
        <f>VLOOKUP('CODE A BARRE'!B2114,'COMPTAGE 2'!B:K,10,FALSE)</f>
        <v>0</v>
      </c>
      <c r="L1283" s="10" t="e">
        <f>VLOOKUP(B1283,'COMPTAGE 3'!B:M,11,FALSE)</f>
        <v>#N/A</v>
      </c>
      <c r="M1283" s="20" t="e">
        <f>VLOOKUP(B1283,'COMPTAGE 3'!B:M,12,FALSE)</f>
        <v>#N/A</v>
      </c>
    </row>
    <row r="1284" spans="2:13" ht="20.100000000000001" customHeight="1" x14ac:dyDescent="0.25">
      <c r="B1284" s="30" t="s">
        <v>3423</v>
      </c>
      <c r="C1284" s="16" t="str">
        <f>IFERROR(VLOOKUP(B1284,'BASE INCADEA'!A:D,2,FALSE),"Non référencé")</f>
        <v>041004</v>
      </c>
      <c r="D1284" s="16" t="str">
        <f>IFERROR(VLOOKUP(C1284,'BASE INCADEA'!B:E,2,FALSE),"Non référencé")</f>
        <v>1</v>
      </c>
      <c r="E1284" s="31" t="s">
        <v>324</v>
      </c>
      <c r="F1284" s="31">
        <v>3</v>
      </c>
      <c r="G1284" s="14" t="str">
        <f>IF(F1284*1=D1284*1,"Quantité OK",IF(D1284*1&lt;F1284*1,"Ecart positif","Ecart négatif")&amp;" "&amp;IF(C1284*1=E1284*1,"","- Article déclassé"))</f>
        <v xml:space="preserve">Ecart positif </v>
      </c>
      <c r="I1284" s="18">
        <f>VLOOKUP('CODE A BARRE'!B1760,'COMPTAGE 2'!B:K,8,FALSE)</f>
        <v>0</v>
      </c>
      <c r="J1284" s="9">
        <f>VLOOKUP('CODE A BARRE'!B1760,'COMPTAGE 2'!B:K,9,FALSE)</f>
        <v>0</v>
      </c>
      <c r="K1284" s="18">
        <f>VLOOKUP('CODE A BARRE'!B1760,'COMPTAGE 2'!B:K,10,FALSE)</f>
        <v>0</v>
      </c>
      <c r="L1284" s="10" t="e">
        <f>VLOOKUP(B1284,'COMPTAGE 3'!B:M,11,FALSE)</f>
        <v>#N/A</v>
      </c>
      <c r="M1284" s="20" t="e">
        <f>VLOOKUP(B1284,'COMPTAGE 3'!B:M,12,FALSE)</f>
        <v>#N/A</v>
      </c>
    </row>
    <row r="1285" spans="2:13" ht="20.100000000000001" customHeight="1" x14ac:dyDescent="0.25">
      <c r="B1285" s="30" t="s">
        <v>3425</v>
      </c>
      <c r="C1285" s="16" t="str">
        <f>IFERROR(VLOOKUP(B1285,'BASE INCADEA'!A:D,2,FALSE),"Non référencé")</f>
        <v>021003</v>
      </c>
      <c r="D1285" s="16" t="str">
        <f>IFERROR(VLOOKUP(C1285,'BASE INCADEA'!B:E,2,FALSE),"Non référencé")</f>
        <v>3</v>
      </c>
      <c r="E1285" s="31" t="s">
        <v>1342</v>
      </c>
      <c r="F1285" s="31">
        <v>3</v>
      </c>
      <c r="G1285" s="14" t="str">
        <f>IF(F1285*1=D1285*1,"Quantité OK",IF(D1285*1&lt;F1285*1,"Ecart positif","Ecart négatif")&amp;" "&amp;IF(C1285*1=E1285*1,"","- Article déclassé"))</f>
        <v>Quantité OK</v>
      </c>
      <c r="I1285" s="18">
        <f>VLOOKUP('CODE A BARRE'!B706,'COMPTAGE 2'!B:K,8,FALSE)</f>
        <v>0</v>
      </c>
      <c r="J1285" s="9">
        <f>VLOOKUP('CODE A BARRE'!B706,'COMPTAGE 2'!B:K,9,FALSE)</f>
        <v>0</v>
      </c>
      <c r="K1285" s="18">
        <f>VLOOKUP('CODE A BARRE'!B706,'COMPTAGE 2'!B:K,10,FALSE)</f>
        <v>0</v>
      </c>
      <c r="L1285" s="10" t="e">
        <f>VLOOKUP(B1285,'COMPTAGE 3'!B:M,11,FALSE)</f>
        <v>#N/A</v>
      </c>
      <c r="M1285" s="20" t="e">
        <f>VLOOKUP(B1285,'COMPTAGE 3'!B:M,12,FALSE)</f>
        <v>#N/A</v>
      </c>
    </row>
    <row r="1286" spans="2:13" ht="20.100000000000001" customHeight="1" x14ac:dyDescent="0.25">
      <c r="B1286" s="30" t="s">
        <v>315</v>
      </c>
      <c r="C1286" s="16" t="str">
        <f>IFERROR(VLOOKUP(B1286,'BASE INCADEA'!A:D,2,FALSE),"Non référencé")</f>
        <v>040804</v>
      </c>
      <c r="D1286" s="16" t="str">
        <f>IFERROR(VLOOKUP(C1286,'BASE INCADEA'!B:E,2,FALSE),"Non référencé")</f>
        <v>2</v>
      </c>
      <c r="E1286" s="31" t="s">
        <v>316</v>
      </c>
      <c r="F1286" s="31">
        <v>2</v>
      </c>
      <c r="G1286" s="14" t="str">
        <f>IF(F1286*1=D1286*1,"Quantité OK",IF(D1286*1&lt;F1286*1,"Ecart positif","Ecart négatif")&amp;" "&amp;IF(C1286*1=E1286*1,"","- Article déclassé"))</f>
        <v>Quantité OK</v>
      </c>
      <c r="I1286" s="18">
        <f>VLOOKUP('CODE A BARRE'!B1710,'COMPTAGE 2'!B:K,8,FALSE)</f>
        <v>0</v>
      </c>
      <c r="J1286" s="9">
        <f>VLOOKUP('CODE A BARRE'!B1710,'COMPTAGE 2'!B:K,9,FALSE)</f>
        <v>0</v>
      </c>
      <c r="K1286" s="18">
        <f>VLOOKUP('CODE A BARRE'!B1710,'COMPTAGE 2'!B:K,10,FALSE)</f>
        <v>0</v>
      </c>
      <c r="L1286" s="10" t="e">
        <f>VLOOKUP(B1286,'COMPTAGE 3'!B:M,11,FALSE)</f>
        <v>#N/A</v>
      </c>
      <c r="M1286" s="20" t="e">
        <f>VLOOKUP(B1286,'COMPTAGE 3'!B:M,12,FALSE)</f>
        <v>#N/A</v>
      </c>
    </row>
    <row r="1287" spans="2:13" ht="20.100000000000001" customHeight="1" x14ac:dyDescent="0.25">
      <c r="B1287" s="30" t="s">
        <v>3427</v>
      </c>
      <c r="C1287" s="16" t="str">
        <f>IFERROR(VLOOKUP(B1287,'BASE INCADEA'!A:D,2,FALSE),"Non référencé")</f>
        <v>021004</v>
      </c>
      <c r="D1287" s="16" t="str">
        <f>IFERROR(VLOOKUP(C1287,'BASE INCADEA'!B:E,2,FALSE),"Non référencé")</f>
        <v>5</v>
      </c>
      <c r="E1287" s="31" t="s">
        <v>666</v>
      </c>
      <c r="F1287" s="31">
        <v>1</v>
      </c>
      <c r="G1287" s="14" t="str">
        <f>IF(F1287*1=D1287*1,"Quantité OK",IF(D1287*1&lt;F1287*1,"Ecart positif","Ecart négatif")&amp;" "&amp;IF(C1287*1=E1287*1,"","- Article déclassé"))</f>
        <v xml:space="preserve">Ecart négatif </v>
      </c>
      <c r="I1287" s="18">
        <f>VLOOKUP('CODE A BARRE'!B711,'COMPTAGE 2'!B:K,8,FALSE)</f>
        <v>0</v>
      </c>
      <c r="J1287" s="9">
        <f>VLOOKUP('CODE A BARRE'!B711,'COMPTAGE 2'!B:K,9,FALSE)</f>
        <v>0</v>
      </c>
      <c r="K1287" s="18">
        <f>VLOOKUP('CODE A BARRE'!B711,'COMPTAGE 2'!B:K,10,FALSE)</f>
        <v>0</v>
      </c>
      <c r="L1287" s="10" t="e">
        <f>VLOOKUP(B1287,'COMPTAGE 3'!B:M,11,FALSE)</f>
        <v>#N/A</v>
      </c>
      <c r="M1287" s="20" t="e">
        <f>VLOOKUP(B1287,'COMPTAGE 3'!B:M,12,FALSE)</f>
        <v>#N/A</v>
      </c>
    </row>
    <row r="1288" spans="2:13" ht="20.100000000000001" customHeight="1" x14ac:dyDescent="0.25">
      <c r="B1288" s="30" t="s">
        <v>3429</v>
      </c>
      <c r="C1288" s="16" t="str">
        <f>IFERROR(VLOOKUP(B1288,'BASE INCADEA'!A:D,2,FALSE),"Non référencé")</f>
        <v>044906</v>
      </c>
      <c r="D1288" s="16" t="str">
        <f>IFERROR(VLOOKUP(C1288,'BASE INCADEA'!B:E,2,FALSE),"Non référencé")</f>
        <v>1</v>
      </c>
      <c r="E1288" s="31" t="s">
        <v>3430</v>
      </c>
      <c r="F1288" s="31">
        <v>1</v>
      </c>
      <c r="G1288" s="14" t="str">
        <f>IF(F1288*1=D1288*1,"Quantité OK",IF(D1288*1&lt;F1288*1,"Ecart positif","Ecart négatif")&amp;" "&amp;IF(C1288*1=E1288*1,"","- Article déclassé"))</f>
        <v>Quantité OK</v>
      </c>
      <c r="I1288" s="18">
        <f>VLOOKUP('CODE A BARRE'!B2067,'COMPTAGE 2'!B:K,8,FALSE)</f>
        <v>0</v>
      </c>
      <c r="J1288" s="9">
        <f>VLOOKUP('CODE A BARRE'!B2067,'COMPTAGE 2'!B:K,9,FALSE)</f>
        <v>0</v>
      </c>
      <c r="K1288" s="18">
        <f>VLOOKUP('CODE A BARRE'!B2067,'COMPTAGE 2'!B:K,10,FALSE)</f>
        <v>0</v>
      </c>
      <c r="L1288" s="10" t="e">
        <f>VLOOKUP(B1288,'COMPTAGE 3'!B:M,11,FALSE)</f>
        <v>#N/A</v>
      </c>
      <c r="M1288" s="20" t="e">
        <f>VLOOKUP(B1288,'COMPTAGE 3'!B:M,12,FALSE)</f>
        <v>#N/A</v>
      </c>
    </row>
    <row r="1289" spans="2:13" ht="20.100000000000001" customHeight="1" x14ac:dyDescent="0.25">
      <c r="B1289" s="30" t="s">
        <v>318</v>
      </c>
      <c r="C1289" s="16" t="str">
        <f>IFERROR(VLOOKUP(B1289,'BASE INCADEA'!A:D,2,FALSE),"Non référencé")</f>
        <v>040804</v>
      </c>
      <c r="D1289" s="16" t="str">
        <f>IFERROR(VLOOKUP(C1289,'BASE INCADEA'!B:E,2,FALSE),"Non référencé")</f>
        <v>2</v>
      </c>
      <c r="E1289" s="31" t="s">
        <v>316</v>
      </c>
      <c r="F1289" s="31">
        <v>63</v>
      </c>
      <c r="G1289" s="14" t="str">
        <f>IF(F1289*1=D1289*1,"Quantité OK",IF(D1289*1&lt;F1289*1,"Ecart positif","Ecart négatif")&amp;" "&amp;IF(C1289*1=E1289*1,"","- Article déclassé"))</f>
        <v xml:space="preserve">Ecart positif </v>
      </c>
      <c r="I1289" s="18">
        <f>VLOOKUP('CODE A BARRE'!B1716,'COMPTAGE 2'!B:K,8,FALSE)</f>
        <v>0</v>
      </c>
      <c r="J1289" s="9">
        <f>VLOOKUP('CODE A BARRE'!B1716,'COMPTAGE 2'!B:K,9,FALSE)</f>
        <v>0</v>
      </c>
      <c r="K1289" s="18">
        <f>VLOOKUP('CODE A BARRE'!B1716,'COMPTAGE 2'!B:K,10,FALSE)</f>
        <v>0</v>
      </c>
      <c r="L1289" s="10" t="e">
        <f>VLOOKUP(B1289,'COMPTAGE 3'!B:M,11,FALSE)</f>
        <v>#N/A</v>
      </c>
      <c r="M1289" s="20" t="e">
        <f>VLOOKUP(B1289,'COMPTAGE 3'!B:M,12,FALSE)</f>
        <v>#N/A</v>
      </c>
    </row>
    <row r="1290" spans="2:13" ht="20.100000000000001" customHeight="1" x14ac:dyDescent="0.25">
      <c r="B1290" s="30" t="s">
        <v>6164</v>
      </c>
      <c r="C1290" s="16" t="str">
        <f>IFERROR(VLOOKUP(B1290,'BASE INCADEA'!A:D,2,FALSE),"Non référencé")</f>
        <v>Non référencé</v>
      </c>
      <c r="D1290" s="16" t="str">
        <f>IFERROR(VLOOKUP(C1290,'BASE INCADEA'!B:E,2,FALSE),"Non référencé")</f>
        <v>Non référencé</v>
      </c>
      <c r="E1290" s="31" t="s">
        <v>3643</v>
      </c>
      <c r="F1290" s="31">
        <v>1</v>
      </c>
      <c r="G1290" s="14" t="e">
        <f>IF(F1290*1=D1290*1,"Quantité OK",IF(D1290*1&lt;F1290*1,"Ecart positif","Ecart négatif")&amp;" "&amp;IF(C1290*1=E1290*1,"","- Article déclassé"))</f>
        <v>#VALUE!</v>
      </c>
      <c r="I1290" s="18">
        <f>VLOOKUP('CODE A BARRE'!B721,'COMPTAGE 2'!B:K,8,FALSE)</f>
        <v>0</v>
      </c>
      <c r="J1290" s="9">
        <f>VLOOKUP('CODE A BARRE'!B721,'COMPTAGE 2'!B:K,9,FALSE)</f>
        <v>0</v>
      </c>
      <c r="K1290" s="18">
        <f>VLOOKUP('CODE A BARRE'!B721,'COMPTAGE 2'!B:K,10,FALSE)</f>
        <v>0</v>
      </c>
      <c r="L1290" s="10" t="e">
        <f>VLOOKUP(B1290,'COMPTAGE 3'!B:M,11,FALSE)</f>
        <v>#N/A</v>
      </c>
      <c r="M1290" s="20" t="e">
        <f>VLOOKUP(B1290,'COMPTAGE 3'!B:M,12,FALSE)</f>
        <v>#N/A</v>
      </c>
    </row>
    <row r="1291" spans="2:13" ht="20.100000000000001" customHeight="1" x14ac:dyDescent="0.25">
      <c r="B1291" s="30" t="s">
        <v>3432</v>
      </c>
      <c r="C1291" s="16" t="str">
        <f>IFERROR(VLOOKUP(B1291,'BASE INCADEA'!A:D,2,FALSE),"Non référencé")</f>
        <v>030203</v>
      </c>
      <c r="D1291" s="16" t="str">
        <f>IFERROR(VLOOKUP(C1291,'BASE INCADEA'!B:E,2,FALSE),"Non référencé")</f>
        <v>2</v>
      </c>
      <c r="E1291" s="31" t="s">
        <v>289</v>
      </c>
      <c r="F1291" s="31">
        <v>1</v>
      </c>
      <c r="G1291" s="14" t="str">
        <f>IF(F1291*1=D1291*1,"Quantité OK",IF(D1291*1&lt;F1291*1,"Ecart positif","Ecart négatif")&amp;" "&amp;IF(C1291*1=E1291*1,"","- Article déclassé"))</f>
        <v xml:space="preserve">Ecart négatif </v>
      </c>
      <c r="I1291" s="18">
        <f>VLOOKUP('CODE A BARRE'!B1114,'COMPTAGE 2'!B:K,8,FALSE)</f>
        <v>0</v>
      </c>
      <c r="J1291" s="9">
        <f>VLOOKUP('CODE A BARRE'!B1114,'COMPTAGE 2'!B:K,9,FALSE)</f>
        <v>0</v>
      </c>
      <c r="K1291" s="18">
        <f>VLOOKUP('CODE A BARRE'!B1114,'COMPTAGE 2'!B:K,10,FALSE)</f>
        <v>0</v>
      </c>
      <c r="L1291" s="10" t="e">
        <f>VLOOKUP(B1291,'COMPTAGE 3'!B:M,11,FALSE)</f>
        <v>#N/A</v>
      </c>
      <c r="M1291" s="20" t="e">
        <f>VLOOKUP(B1291,'COMPTAGE 3'!B:M,12,FALSE)</f>
        <v>#N/A</v>
      </c>
    </row>
    <row r="1292" spans="2:13" ht="20.100000000000001" customHeight="1" x14ac:dyDescent="0.25">
      <c r="B1292" s="30" t="s">
        <v>3437</v>
      </c>
      <c r="C1292" s="16" t="str">
        <f>IFERROR(VLOOKUP(B1292,'BASE INCADEA'!A:D,2,FALSE),"Non référencé")</f>
        <v>024503</v>
      </c>
      <c r="D1292" s="16" t="str">
        <f>IFERROR(VLOOKUP(C1292,'BASE INCADEA'!B:E,2,FALSE),"Non référencé")</f>
        <v>1</v>
      </c>
      <c r="E1292" s="31" t="s">
        <v>1928</v>
      </c>
      <c r="F1292" s="31">
        <v>5</v>
      </c>
      <c r="G1292" s="14" t="str">
        <f>IF(F1292*1=D1292*1,"Quantité OK",IF(D1292*1&lt;F1292*1,"Ecart positif","Ecart négatif")&amp;" "&amp;IF(C1292*1=E1292*1,"","- Article déclassé"))</f>
        <v xml:space="preserve">Ecart positif </v>
      </c>
      <c r="I1292" s="18">
        <f>VLOOKUP('CODE A BARRE'!B881,'COMPTAGE 2'!B:K,8,FALSE)</f>
        <v>0</v>
      </c>
      <c r="J1292" s="9">
        <f>VLOOKUP('CODE A BARRE'!B881,'COMPTAGE 2'!B:K,9,FALSE)</f>
        <v>0</v>
      </c>
      <c r="K1292" s="18">
        <f>VLOOKUP('CODE A BARRE'!B881,'COMPTAGE 2'!B:K,10,FALSE)</f>
        <v>0</v>
      </c>
      <c r="L1292" s="10" t="e">
        <f>VLOOKUP(B1292,'COMPTAGE 3'!B:M,11,FALSE)</f>
        <v>#N/A</v>
      </c>
      <c r="M1292" s="20" t="e">
        <f>VLOOKUP(B1292,'COMPTAGE 3'!B:M,12,FALSE)</f>
        <v>#N/A</v>
      </c>
    </row>
    <row r="1293" spans="2:13" ht="20.100000000000001" customHeight="1" x14ac:dyDescent="0.25">
      <c r="B1293" s="30" t="s">
        <v>3439</v>
      </c>
      <c r="C1293" s="16" t="str">
        <f>IFERROR(VLOOKUP(B1293,'BASE INCADEA'!A:D,2,FALSE),"Non référencé")</f>
        <v>041004</v>
      </c>
      <c r="D1293" s="16" t="str">
        <f>IFERROR(VLOOKUP(C1293,'BASE INCADEA'!B:E,2,FALSE),"Non référencé")</f>
        <v>1</v>
      </c>
      <c r="E1293" s="31" t="s">
        <v>324</v>
      </c>
      <c r="F1293" s="31">
        <v>7</v>
      </c>
      <c r="G1293" s="14" t="str">
        <f>IF(F1293*1=D1293*1,"Quantité OK",IF(D1293*1&lt;F1293*1,"Ecart positif","Ecart négatif")&amp;" "&amp;IF(C1293*1=E1293*1,"","- Article déclassé"))</f>
        <v xml:space="preserve">Ecart positif </v>
      </c>
      <c r="I1293" s="18">
        <f>VLOOKUP('CODE A BARRE'!B1754,'COMPTAGE 2'!B:K,8,FALSE)</f>
        <v>0</v>
      </c>
      <c r="J1293" s="9">
        <f>VLOOKUP('CODE A BARRE'!B1754,'COMPTAGE 2'!B:K,9,FALSE)</f>
        <v>0</v>
      </c>
      <c r="K1293" s="18">
        <f>VLOOKUP('CODE A BARRE'!B1754,'COMPTAGE 2'!B:K,10,FALSE)</f>
        <v>0</v>
      </c>
      <c r="L1293" s="10" t="e">
        <f>VLOOKUP(B1293,'COMPTAGE 3'!B:M,11,FALSE)</f>
        <v>#N/A</v>
      </c>
      <c r="M1293" s="20" t="e">
        <f>VLOOKUP(B1293,'COMPTAGE 3'!B:M,12,FALSE)</f>
        <v>#N/A</v>
      </c>
    </row>
    <row r="1294" spans="2:13" ht="20.100000000000001" customHeight="1" x14ac:dyDescent="0.25">
      <c r="B1294" s="30" t="s">
        <v>3443</v>
      </c>
      <c r="C1294" s="16" t="str">
        <f>IFERROR(VLOOKUP(B1294,'BASE INCADEA'!A:D,2,FALSE),"Non référencé")</f>
        <v>031204</v>
      </c>
      <c r="D1294" s="16" t="str">
        <f>IFERROR(VLOOKUP(C1294,'BASE INCADEA'!B:E,2,FALSE),"Non référencé")</f>
        <v>6</v>
      </c>
      <c r="E1294" s="31" t="s">
        <v>1752</v>
      </c>
      <c r="F1294" s="31">
        <v>41</v>
      </c>
      <c r="G1294" s="14" t="str">
        <f>IF(F1294*1=D1294*1,"Quantité OK",IF(D1294*1&lt;F1294*1,"Ecart positif","Ecart négatif")&amp;" "&amp;IF(C1294*1=E1294*1,"","- Article déclassé"))</f>
        <v xml:space="preserve">Ecart positif </v>
      </c>
      <c r="I1294" s="18">
        <f>VLOOKUP('CODE A BARRE'!B1326,'COMPTAGE 2'!B:K,8,FALSE)</f>
        <v>0</v>
      </c>
      <c r="J1294" s="9">
        <f>VLOOKUP('CODE A BARRE'!B1326,'COMPTAGE 2'!B:K,9,FALSE)</f>
        <v>0</v>
      </c>
      <c r="K1294" s="18">
        <f>VLOOKUP('CODE A BARRE'!B1326,'COMPTAGE 2'!B:K,10,FALSE)</f>
        <v>0</v>
      </c>
      <c r="L1294" s="10" t="e">
        <f>VLOOKUP(B1294,'COMPTAGE 3'!B:M,11,FALSE)</f>
        <v>#N/A</v>
      </c>
      <c r="M1294" s="20" t="e">
        <f>VLOOKUP(B1294,'COMPTAGE 3'!B:M,12,FALSE)</f>
        <v>#N/A</v>
      </c>
    </row>
    <row r="1295" spans="2:13" ht="20.100000000000001" customHeight="1" x14ac:dyDescent="0.25">
      <c r="B1295" s="30" t="s">
        <v>3445</v>
      </c>
      <c r="C1295" s="16" t="str">
        <f>IFERROR(VLOOKUP(B1295,'BASE INCADEA'!A:D,2,FALSE),"Non référencé")</f>
        <v>900104</v>
      </c>
      <c r="D1295" s="16" t="str">
        <f>IFERROR(VLOOKUP(C1295,'BASE INCADEA'!B:E,2,FALSE),"Non référencé")</f>
        <v>1</v>
      </c>
      <c r="E1295" s="31" t="s">
        <v>3056</v>
      </c>
      <c r="F1295" s="31"/>
      <c r="G1295" s="14" t="str">
        <f>IF(F1295*1=D1295*1,"Quantité OK",IF(D1295*1&lt;F1295*1,"Ecart positif","Ecart négatif")&amp;" "&amp;IF(C1295*1=E1295*1,"","- Article déclassé"))</f>
        <v>Ecart négatif - Article déclassé</v>
      </c>
      <c r="I1295" s="18">
        <f>VLOOKUP('CODE A BARRE'!B2107,'COMPTAGE 2'!B:K,8,FALSE)</f>
        <v>0</v>
      </c>
      <c r="J1295" s="9">
        <f>VLOOKUP('CODE A BARRE'!B2107,'COMPTAGE 2'!B:K,9,FALSE)</f>
        <v>0</v>
      </c>
      <c r="K1295" s="18">
        <f>VLOOKUP('CODE A BARRE'!B2107,'COMPTAGE 2'!B:K,10,FALSE)</f>
        <v>0</v>
      </c>
      <c r="L1295" s="10" t="e">
        <f>VLOOKUP(B1295,'COMPTAGE 3'!B:M,11,FALSE)</f>
        <v>#N/A</v>
      </c>
      <c r="M1295" s="20" t="e">
        <f>VLOOKUP(B1295,'COMPTAGE 3'!B:M,12,FALSE)</f>
        <v>#N/A</v>
      </c>
    </row>
    <row r="1296" spans="2:13" ht="20.100000000000001" customHeight="1" x14ac:dyDescent="0.25">
      <c r="B1296" s="30" t="s">
        <v>3447</v>
      </c>
      <c r="C1296" s="16" t="str">
        <f>IFERROR(VLOOKUP(B1296,'BASE INCADEA'!A:D,2,FALSE),"Non référencé")</f>
        <v>901202</v>
      </c>
      <c r="D1296" s="16" t="str">
        <f>IFERROR(VLOOKUP(C1296,'BASE INCADEA'!B:E,2,FALSE),"Non référencé")</f>
        <v>2</v>
      </c>
      <c r="E1296" s="31" t="s">
        <v>2120</v>
      </c>
      <c r="F1296" s="31">
        <v>1</v>
      </c>
      <c r="G1296" s="14" t="str">
        <f>IF(F1296*1=D1296*1,"Quantité OK",IF(D1296*1&lt;F1296*1,"Ecart positif","Ecart négatif")&amp;" "&amp;IF(C1296*1=E1296*1,"","- Article déclassé"))</f>
        <v>Ecart négatif - Article déclassé</v>
      </c>
      <c r="I1296" s="18">
        <f>VLOOKUP('CODE A BARRE'!B2370,'COMPTAGE 2'!B:K,8,FALSE)</f>
        <v>0</v>
      </c>
      <c r="J1296" s="9">
        <f>VLOOKUP('CODE A BARRE'!B2370,'COMPTAGE 2'!B:K,9,FALSE)</f>
        <v>0</v>
      </c>
      <c r="K1296" s="18">
        <f>VLOOKUP('CODE A BARRE'!B2370,'COMPTAGE 2'!B:K,10,FALSE)</f>
        <v>0</v>
      </c>
      <c r="L1296" s="10" t="e">
        <f>VLOOKUP(B1296,'COMPTAGE 3'!B:M,11,FALSE)</f>
        <v>#N/A</v>
      </c>
      <c r="M1296" s="20" t="e">
        <f>VLOOKUP(B1296,'COMPTAGE 3'!B:M,12,FALSE)</f>
        <v>#N/A</v>
      </c>
    </row>
    <row r="1297" spans="2:13" ht="20.100000000000001" customHeight="1" x14ac:dyDescent="0.25">
      <c r="B1297" s="30" t="s">
        <v>3451</v>
      </c>
      <c r="C1297" s="16" t="str">
        <f>IFERROR(VLOOKUP(B1297,'BASE INCADEA'!A:D,2,FALSE),"Non référencé")</f>
        <v>041404</v>
      </c>
      <c r="D1297" s="16" t="str">
        <f>IFERROR(VLOOKUP(C1297,'BASE INCADEA'!B:E,2,FALSE),"Non référencé")</f>
        <v>80</v>
      </c>
      <c r="E1297" s="31" t="s">
        <v>1501</v>
      </c>
      <c r="F1297" s="31">
        <v>5</v>
      </c>
      <c r="G1297" s="14" t="str">
        <f>IF(F1297*1=D1297*1,"Quantité OK",IF(D1297*1&lt;F1297*1,"Ecart positif","Ecart négatif")&amp;" "&amp;IF(C1297*1=E1297*1,"","- Article déclassé"))</f>
        <v xml:space="preserve">Ecart négatif </v>
      </c>
      <c r="I1297" s="18">
        <f>VLOOKUP('CODE A BARRE'!B1833,'COMPTAGE 2'!B:K,8,FALSE)</f>
        <v>0</v>
      </c>
      <c r="J1297" s="9">
        <f>VLOOKUP('CODE A BARRE'!B1833,'COMPTAGE 2'!B:K,9,FALSE)</f>
        <v>0</v>
      </c>
      <c r="K1297" s="18">
        <f>VLOOKUP('CODE A BARRE'!B1833,'COMPTAGE 2'!B:K,10,FALSE)</f>
        <v>0</v>
      </c>
      <c r="L1297" s="10" t="e">
        <f>VLOOKUP(B1297,'COMPTAGE 3'!B:M,11,FALSE)</f>
        <v>#N/A</v>
      </c>
      <c r="M1297" s="20" t="e">
        <f>VLOOKUP(B1297,'COMPTAGE 3'!B:M,12,FALSE)</f>
        <v>#N/A</v>
      </c>
    </row>
    <row r="1298" spans="2:13" ht="20.100000000000001" customHeight="1" x14ac:dyDescent="0.25">
      <c r="B1298" s="30" t="s">
        <v>3453</v>
      </c>
      <c r="C1298" s="16" t="str">
        <f>IFERROR(VLOOKUP(B1298,'BASE INCADEA'!A:D,2,FALSE),"Non référencé")</f>
        <v>011101</v>
      </c>
      <c r="D1298" s="16" t="str">
        <f>IFERROR(VLOOKUP(C1298,'BASE INCADEA'!B:E,2,FALSE),"Non référencé")</f>
        <v>2</v>
      </c>
      <c r="E1298" s="31" t="s">
        <v>902</v>
      </c>
      <c r="F1298" s="31">
        <v>1</v>
      </c>
      <c r="G1298" s="14" t="str">
        <f>IF(F1298*1=D1298*1,"Quantité OK",IF(D1298*1&lt;F1298*1,"Ecart positif","Ecart négatif")&amp;" "&amp;IF(C1298*1=E1298*1,"","- Article déclassé"))</f>
        <v xml:space="preserve">Ecart négatif </v>
      </c>
      <c r="I1298" s="18" t="str">
        <f>VLOOKUP('CODE A BARRE'!B194,'COMPTAGE 2'!B:K,8,FALSE)</f>
        <v/>
      </c>
      <c r="J1298" s="9">
        <f>VLOOKUP('CODE A BARRE'!B194,'COMPTAGE 2'!B:K,9,FALSE)</f>
        <v>0</v>
      </c>
      <c r="K1298" s="18" t="e">
        <f>VLOOKUP('CODE A BARRE'!B194,'COMPTAGE 2'!B:K,10,FALSE)</f>
        <v>#VALUE!</v>
      </c>
      <c r="L1298" s="10" t="e">
        <f>VLOOKUP(B1298,'COMPTAGE 3'!B:M,11,FALSE)</f>
        <v>#N/A</v>
      </c>
      <c r="M1298" s="20" t="e">
        <f>VLOOKUP(B1298,'COMPTAGE 3'!B:M,12,FALSE)</f>
        <v>#N/A</v>
      </c>
    </row>
    <row r="1299" spans="2:13" ht="20.100000000000001" customHeight="1" x14ac:dyDescent="0.25">
      <c r="B1299" s="30" t="s">
        <v>3455</v>
      </c>
      <c r="C1299" s="16" t="str">
        <f>IFERROR(VLOOKUP(B1299,'BASE INCADEA'!A:D,2,FALSE),"Non référencé")</f>
        <v>034702</v>
      </c>
      <c r="D1299" s="16" t="str">
        <f>IFERROR(VLOOKUP(C1299,'BASE INCADEA'!B:E,2,FALSE),"Non référencé")</f>
        <v>1</v>
      </c>
      <c r="E1299" s="31" t="s">
        <v>3456</v>
      </c>
      <c r="F1299" s="31">
        <v>1</v>
      </c>
      <c r="G1299" s="14" t="str">
        <f>IF(F1299*1=D1299*1,"Quantité OK",IF(D1299*1&lt;F1299*1,"Ecart positif","Ecart négatif")&amp;" "&amp;IF(C1299*1=E1299*1,"","- Article déclassé"))</f>
        <v>Quantité OK</v>
      </c>
      <c r="I1299" s="18">
        <f>VLOOKUP('CODE A BARRE'!B1519,'COMPTAGE 2'!B:K,8,FALSE)</f>
        <v>0</v>
      </c>
      <c r="J1299" s="9">
        <f>VLOOKUP('CODE A BARRE'!B1519,'COMPTAGE 2'!B:K,9,FALSE)</f>
        <v>0</v>
      </c>
      <c r="K1299" s="18">
        <f>VLOOKUP('CODE A BARRE'!B1519,'COMPTAGE 2'!B:K,10,FALSE)</f>
        <v>0</v>
      </c>
      <c r="L1299" s="10" t="e">
        <f>VLOOKUP(B1299,'COMPTAGE 3'!B:M,11,FALSE)</f>
        <v>#N/A</v>
      </c>
      <c r="M1299" s="20" t="e">
        <f>VLOOKUP(B1299,'COMPTAGE 3'!B:M,12,FALSE)</f>
        <v>#N/A</v>
      </c>
    </row>
    <row r="1300" spans="2:13" ht="20.100000000000001" customHeight="1" x14ac:dyDescent="0.25">
      <c r="B1300" s="30" t="s">
        <v>3458</v>
      </c>
      <c r="C1300" s="16" t="str">
        <f>IFERROR(VLOOKUP(B1300,'BASE INCADEA'!A:D,2,FALSE),"Non référencé")</f>
        <v>030405</v>
      </c>
      <c r="D1300" s="16" t="str">
        <f>IFERROR(VLOOKUP(C1300,'BASE INCADEA'!B:E,2,FALSE),"Non référencé")</f>
        <v>3</v>
      </c>
      <c r="E1300" s="31" t="s">
        <v>1308</v>
      </c>
      <c r="F1300" s="31">
        <v>16</v>
      </c>
      <c r="G1300" s="14" t="str">
        <f>IF(F1300*1=D1300*1,"Quantité OK",IF(D1300*1&lt;F1300*1,"Ecart positif","Ecart négatif")&amp;" "&amp;IF(C1300*1=E1300*1,"","- Article déclassé"))</f>
        <v xml:space="preserve">Ecart positif </v>
      </c>
      <c r="I1300" s="18">
        <f>VLOOKUP('CODE A BARRE'!B1174,'COMPTAGE 2'!B:K,8,FALSE)</f>
        <v>0</v>
      </c>
      <c r="J1300" s="9">
        <f>VLOOKUP('CODE A BARRE'!B1174,'COMPTAGE 2'!B:K,9,FALSE)</f>
        <v>0</v>
      </c>
      <c r="K1300" s="18">
        <f>VLOOKUP('CODE A BARRE'!B1174,'COMPTAGE 2'!B:K,10,FALSE)</f>
        <v>0</v>
      </c>
      <c r="L1300" s="10" t="e">
        <f>VLOOKUP(B1300,'COMPTAGE 3'!B:M,11,FALSE)</f>
        <v>#N/A</v>
      </c>
      <c r="M1300" s="20" t="e">
        <f>VLOOKUP(B1300,'COMPTAGE 3'!B:M,12,FALSE)</f>
        <v>#N/A</v>
      </c>
    </row>
    <row r="1301" spans="2:13" ht="20.100000000000001" customHeight="1" x14ac:dyDescent="0.25">
      <c r="B1301" s="30" t="s">
        <v>3460</v>
      </c>
      <c r="C1301" s="16" t="str">
        <f>IFERROR(VLOOKUP(B1301,'BASE INCADEA'!A:D,2,FALSE),"Non référencé")</f>
        <v>020202</v>
      </c>
      <c r="D1301" s="16" t="str">
        <f>IFERROR(VLOOKUP(C1301,'BASE INCADEA'!B:E,2,FALSE),"Non référencé")</f>
        <v>2</v>
      </c>
      <c r="E1301" s="31" t="s">
        <v>3461</v>
      </c>
      <c r="F1301" s="31">
        <v>2</v>
      </c>
      <c r="G1301" s="14" t="str">
        <f>IF(F1301*1=D1301*1,"Quantité OK",IF(D1301*1&lt;F1301*1,"Ecart positif","Ecart négatif")&amp;" "&amp;IF(C1301*1=E1301*1,"","- Article déclassé"))</f>
        <v>Quantité OK</v>
      </c>
      <c r="I1301" s="18" t="str">
        <f>VLOOKUP('CODE A BARRE'!B581,'COMPTAGE 2'!B:K,8,FALSE)</f>
        <v/>
      </c>
      <c r="J1301" s="9">
        <f>VLOOKUP('CODE A BARRE'!B581,'COMPTAGE 2'!B:K,9,FALSE)</f>
        <v>0</v>
      </c>
      <c r="K1301" s="18" t="e">
        <f>VLOOKUP('CODE A BARRE'!B581,'COMPTAGE 2'!B:K,10,FALSE)</f>
        <v>#VALUE!</v>
      </c>
      <c r="L1301" s="10" t="e">
        <f>VLOOKUP(B1301,'COMPTAGE 3'!B:M,11,FALSE)</f>
        <v>#N/A</v>
      </c>
      <c r="M1301" s="20" t="e">
        <f>VLOOKUP(B1301,'COMPTAGE 3'!B:M,12,FALSE)</f>
        <v>#N/A</v>
      </c>
    </row>
    <row r="1302" spans="2:13" ht="20.100000000000001" customHeight="1" x14ac:dyDescent="0.25">
      <c r="B1302" s="30" t="s">
        <v>3463</v>
      </c>
      <c r="C1302" s="16" t="str">
        <f>IFERROR(VLOOKUP(B1302,'BASE INCADEA'!A:D,2,FALSE),"Non référencé")</f>
        <v>043702</v>
      </c>
      <c r="D1302" s="16" t="str">
        <f>IFERROR(VLOOKUP(C1302,'BASE INCADEA'!B:E,2,FALSE),"Non référencé")</f>
        <v>4</v>
      </c>
      <c r="E1302" s="31" t="s">
        <v>3337</v>
      </c>
      <c r="F1302" s="31">
        <v>2</v>
      </c>
      <c r="G1302" s="14" t="str">
        <f>IF(F1302*1=D1302*1,"Quantité OK",IF(D1302*1&lt;F1302*1,"Ecart positif","Ecart négatif")&amp;" "&amp;IF(C1302*1=E1302*1,"","- Article déclassé"))</f>
        <v xml:space="preserve">Ecart négatif </v>
      </c>
      <c r="I1302" s="18">
        <f>VLOOKUP('CODE A BARRE'!B1856,'COMPTAGE 2'!B:K,8,FALSE)</f>
        <v>0</v>
      </c>
      <c r="J1302" s="9">
        <f>VLOOKUP('CODE A BARRE'!B1856,'COMPTAGE 2'!B:K,9,FALSE)</f>
        <v>0</v>
      </c>
      <c r="K1302" s="18">
        <f>VLOOKUP('CODE A BARRE'!B1856,'COMPTAGE 2'!B:K,10,FALSE)</f>
        <v>0</v>
      </c>
      <c r="L1302" s="10" t="e">
        <f>VLOOKUP(B1302,'COMPTAGE 3'!B:M,11,FALSE)</f>
        <v>#N/A</v>
      </c>
      <c r="M1302" s="20" t="e">
        <f>VLOOKUP(B1302,'COMPTAGE 3'!B:M,12,FALSE)</f>
        <v>#N/A</v>
      </c>
    </row>
    <row r="1303" spans="2:13" ht="20.100000000000001" customHeight="1" x14ac:dyDescent="0.25">
      <c r="B1303" s="30" t="s">
        <v>3465</v>
      </c>
      <c r="C1303" s="16" t="str">
        <f>IFERROR(VLOOKUP(B1303,'BASE INCADEA'!A:D,2,FALSE),"Non référencé")</f>
        <v>021004</v>
      </c>
      <c r="D1303" s="16" t="str">
        <f>IFERROR(VLOOKUP(C1303,'BASE INCADEA'!B:E,2,FALSE),"Non référencé")</f>
        <v>5</v>
      </c>
      <c r="E1303" s="31" t="s">
        <v>666</v>
      </c>
      <c r="F1303" s="31">
        <v>22</v>
      </c>
      <c r="G1303" s="14" t="str">
        <f>IF(F1303*1=D1303*1,"Quantité OK",IF(D1303*1&lt;F1303*1,"Ecart positif","Ecart négatif")&amp;" "&amp;IF(C1303*1=E1303*1,"","- Article déclassé"))</f>
        <v xml:space="preserve">Ecart positif </v>
      </c>
      <c r="I1303" s="18">
        <f>VLOOKUP('CODE A BARRE'!B713,'COMPTAGE 2'!B:K,8,FALSE)</f>
        <v>0</v>
      </c>
      <c r="J1303" s="9">
        <f>VLOOKUP('CODE A BARRE'!B713,'COMPTAGE 2'!B:K,9,FALSE)</f>
        <v>0</v>
      </c>
      <c r="K1303" s="18">
        <f>VLOOKUP('CODE A BARRE'!B713,'COMPTAGE 2'!B:K,10,FALSE)</f>
        <v>0</v>
      </c>
      <c r="L1303" s="10" t="e">
        <f>VLOOKUP(B1303,'COMPTAGE 3'!B:M,11,FALSE)</f>
        <v>#N/A</v>
      </c>
      <c r="M1303" s="20" t="e">
        <f>VLOOKUP(B1303,'COMPTAGE 3'!B:M,12,FALSE)</f>
        <v>#N/A</v>
      </c>
    </row>
    <row r="1304" spans="2:13" ht="20.100000000000001" customHeight="1" x14ac:dyDescent="0.25">
      <c r="B1304" s="30" t="s">
        <v>3470</v>
      </c>
      <c r="C1304" s="16" t="str">
        <f>IFERROR(VLOOKUP(B1304,'BASE INCADEA'!A:D,2,FALSE),"Non référencé")</f>
        <v>034707</v>
      </c>
      <c r="D1304" s="16" t="str">
        <f>IFERROR(VLOOKUP(C1304,'BASE INCADEA'!B:E,2,FALSE),"Non référencé")</f>
        <v>1</v>
      </c>
      <c r="E1304" s="31" t="s">
        <v>3471</v>
      </c>
      <c r="F1304" s="31">
        <v>1</v>
      </c>
      <c r="G1304" s="14" t="str">
        <f>IF(F1304*1=D1304*1,"Quantité OK",IF(D1304*1&lt;F1304*1,"Ecart positif","Ecart négatif")&amp;" "&amp;IF(C1304*1=E1304*1,"","- Article déclassé"))</f>
        <v>Quantité OK</v>
      </c>
      <c r="I1304" s="18">
        <f>VLOOKUP('CODE A BARRE'!B1543,'COMPTAGE 2'!B:K,8,FALSE)</f>
        <v>0</v>
      </c>
      <c r="J1304" s="9">
        <f>VLOOKUP('CODE A BARRE'!B1543,'COMPTAGE 2'!B:K,9,FALSE)</f>
        <v>0</v>
      </c>
      <c r="K1304" s="18">
        <f>VLOOKUP('CODE A BARRE'!B1543,'COMPTAGE 2'!B:K,10,FALSE)</f>
        <v>0</v>
      </c>
      <c r="L1304" s="10" t="e">
        <f>VLOOKUP(B1304,'COMPTAGE 3'!B:M,11,FALSE)</f>
        <v>#N/A</v>
      </c>
      <c r="M1304" s="20" t="e">
        <f>VLOOKUP(B1304,'COMPTAGE 3'!B:M,12,FALSE)</f>
        <v>#N/A</v>
      </c>
    </row>
    <row r="1305" spans="2:13" ht="20.100000000000001" customHeight="1" x14ac:dyDescent="0.25">
      <c r="B1305" s="30" t="s">
        <v>3473</v>
      </c>
      <c r="C1305" s="16" t="str">
        <f>IFERROR(VLOOKUP(B1305,'BASE INCADEA'!A:D,2,FALSE),"Non référencé")</f>
        <v>034307</v>
      </c>
      <c r="D1305" s="16" t="str">
        <f>IFERROR(VLOOKUP(C1305,'BASE INCADEA'!B:E,2,FALSE),"Non référencé")</f>
        <v>1</v>
      </c>
      <c r="E1305" s="31" t="s">
        <v>1919</v>
      </c>
      <c r="F1305" s="31">
        <v>3</v>
      </c>
      <c r="G1305" s="14" t="str">
        <f>IF(F1305*1=D1305*1,"Quantité OK",IF(D1305*1&lt;F1305*1,"Ecart positif","Ecart négatif")&amp;" "&amp;IF(C1305*1=E1305*1,"","- Article déclassé"))</f>
        <v xml:space="preserve">Ecart positif </v>
      </c>
      <c r="I1305" s="18">
        <f>VLOOKUP('CODE A BARRE'!B1487,'COMPTAGE 2'!B:K,8,FALSE)</f>
        <v>0</v>
      </c>
      <c r="J1305" s="9">
        <f>VLOOKUP('CODE A BARRE'!B1487,'COMPTAGE 2'!B:K,9,FALSE)</f>
        <v>0</v>
      </c>
      <c r="K1305" s="18">
        <f>VLOOKUP('CODE A BARRE'!B1487,'COMPTAGE 2'!B:K,10,FALSE)</f>
        <v>0</v>
      </c>
      <c r="L1305" s="10" t="e">
        <f>VLOOKUP(B1305,'COMPTAGE 3'!B:M,11,FALSE)</f>
        <v>#N/A</v>
      </c>
      <c r="M1305" s="20" t="e">
        <f>VLOOKUP(B1305,'COMPTAGE 3'!B:M,12,FALSE)</f>
        <v>#N/A</v>
      </c>
    </row>
    <row r="1306" spans="2:13" ht="20.100000000000001" customHeight="1" x14ac:dyDescent="0.25">
      <c r="B1306" s="30" t="s">
        <v>3475</v>
      </c>
      <c r="C1306" s="16" t="str">
        <f>IFERROR(VLOOKUP(B1306,'BASE INCADEA'!A:D,2,FALSE),"Non référencé")</f>
        <v>034107</v>
      </c>
      <c r="D1306" s="16" t="str">
        <f>IFERROR(VLOOKUP(C1306,'BASE INCADEA'!B:E,2,FALSE),"Non référencé")</f>
        <v>2</v>
      </c>
      <c r="E1306" s="31" t="s">
        <v>3476</v>
      </c>
      <c r="F1306" s="31">
        <v>2</v>
      </c>
      <c r="G1306" s="14" t="str">
        <f>IF(F1306*1=D1306*1,"Quantité OK",IF(D1306*1&lt;F1306*1,"Ecart positif","Ecart négatif")&amp;" "&amp;IF(C1306*1=E1306*1,"","- Article déclassé"))</f>
        <v>Quantité OK</v>
      </c>
      <c r="I1306" s="18">
        <f>VLOOKUP('CODE A BARRE'!B1459,'COMPTAGE 2'!B:K,8,FALSE)</f>
        <v>0</v>
      </c>
      <c r="J1306" s="9">
        <f>VLOOKUP('CODE A BARRE'!B1459,'COMPTAGE 2'!B:K,9,FALSE)</f>
        <v>0</v>
      </c>
      <c r="K1306" s="18">
        <f>VLOOKUP('CODE A BARRE'!B1459,'COMPTAGE 2'!B:K,10,FALSE)</f>
        <v>0</v>
      </c>
      <c r="L1306" s="10" t="e">
        <f>VLOOKUP(B1306,'COMPTAGE 3'!B:M,11,FALSE)</f>
        <v>#N/A</v>
      </c>
      <c r="M1306" s="20" t="e">
        <f>VLOOKUP(B1306,'COMPTAGE 3'!B:M,12,FALSE)</f>
        <v>#N/A</v>
      </c>
    </row>
    <row r="1307" spans="2:13" ht="20.100000000000001" customHeight="1" x14ac:dyDescent="0.25">
      <c r="B1307" s="30" t="s">
        <v>3477</v>
      </c>
      <c r="C1307" s="16" t="str">
        <f>IFERROR(VLOOKUP(B1307,'BASE INCADEA'!A:D,2,FALSE),"Non référencé")</f>
        <v>033905</v>
      </c>
      <c r="D1307" s="16" t="str">
        <f>IFERROR(VLOOKUP(C1307,'BASE INCADEA'!B:E,2,FALSE),"Non référencé")</f>
        <v>4</v>
      </c>
      <c r="E1307" s="31" t="s">
        <v>429</v>
      </c>
      <c r="F1307" s="31">
        <v>2</v>
      </c>
      <c r="G1307" s="14" t="str">
        <f>IF(F1307*1=D1307*1,"Quantité OK",IF(D1307*1&lt;F1307*1,"Ecart positif","Ecart négatif")&amp;" "&amp;IF(C1307*1=E1307*1,"","- Article déclassé"))</f>
        <v xml:space="preserve">Ecart négatif </v>
      </c>
      <c r="I1307" s="18">
        <f>VLOOKUP('CODE A BARRE'!B1424,'COMPTAGE 2'!B:K,8,FALSE)</f>
        <v>0</v>
      </c>
      <c r="J1307" s="9">
        <f>VLOOKUP('CODE A BARRE'!B1424,'COMPTAGE 2'!B:K,9,FALSE)</f>
        <v>0</v>
      </c>
      <c r="K1307" s="18">
        <f>VLOOKUP('CODE A BARRE'!B1424,'COMPTAGE 2'!B:K,10,FALSE)</f>
        <v>0</v>
      </c>
      <c r="L1307" s="10" t="e">
        <f>VLOOKUP(B1307,'COMPTAGE 3'!B:M,11,FALSE)</f>
        <v>#N/A</v>
      </c>
      <c r="M1307" s="20" t="e">
        <f>VLOOKUP(B1307,'COMPTAGE 3'!B:M,12,FALSE)</f>
        <v>#N/A</v>
      </c>
    </row>
    <row r="1308" spans="2:13" ht="20.100000000000001" customHeight="1" x14ac:dyDescent="0.25">
      <c r="B1308" s="30" t="s">
        <v>3479</v>
      </c>
      <c r="C1308" s="16" t="str">
        <f>IFERROR(VLOOKUP(B1308,'BASE INCADEA'!A:D,2,FALSE),"Non référencé")</f>
        <v>033907</v>
      </c>
      <c r="D1308" s="16" t="str">
        <f>IFERROR(VLOOKUP(C1308,'BASE INCADEA'!B:E,2,FALSE),"Non référencé")</f>
        <v>2</v>
      </c>
      <c r="E1308" s="31" t="s">
        <v>3480</v>
      </c>
      <c r="F1308" s="31">
        <v>2</v>
      </c>
      <c r="G1308" s="14" t="str">
        <f>IF(F1308*1=D1308*1,"Quantité OK",IF(D1308*1&lt;F1308*1,"Ecart positif","Ecart négatif")&amp;" "&amp;IF(C1308*1=E1308*1,"","- Article déclassé"))</f>
        <v>Quantité OK</v>
      </c>
      <c r="I1308" s="18">
        <f>VLOOKUP('CODE A BARRE'!B1431,'COMPTAGE 2'!B:K,8,FALSE)</f>
        <v>0</v>
      </c>
      <c r="J1308" s="9">
        <f>VLOOKUP('CODE A BARRE'!B1431,'COMPTAGE 2'!B:K,9,FALSE)</f>
        <v>0</v>
      </c>
      <c r="K1308" s="18">
        <f>VLOOKUP('CODE A BARRE'!B1431,'COMPTAGE 2'!B:K,10,FALSE)</f>
        <v>0</v>
      </c>
      <c r="L1308" s="10" t="e">
        <f>VLOOKUP(B1308,'COMPTAGE 3'!B:M,11,FALSE)</f>
        <v>#N/A</v>
      </c>
      <c r="M1308" s="20" t="e">
        <f>VLOOKUP(B1308,'COMPTAGE 3'!B:M,12,FALSE)</f>
        <v>#N/A</v>
      </c>
    </row>
    <row r="1309" spans="2:13" ht="20.100000000000001" customHeight="1" x14ac:dyDescent="0.25">
      <c r="B1309" s="30" t="s">
        <v>3482</v>
      </c>
      <c r="C1309" s="16" t="str">
        <f>IFERROR(VLOOKUP(B1309,'BASE INCADEA'!A:D,2,FALSE),"Non référencé")</f>
        <v>034707</v>
      </c>
      <c r="D1309" s="16" t="str">
        <f>IFERROR(VLOOKUP(C1309,'BASE INCADEA'!B:E,2,FALSE),"Non référencé")</f>
        <v>1</v>
      </c>
      <c r="E1309" s="31" t="s">
        <v>3471</v>
      </c>
      <c r="F1309" s="31">
        <v>1</v>
      </c>
      <c r="G1309" s="14" t="str">
        <f>IF(F1309*1=D1309*1,"Quantité OK",IF(D1309*1&lt;F1309*1,"Ecart positif","Ecart négatif")&amp;" "&amp;IF(C1309*1=E1309*1,"","- Article déclassé"))</f>
        <v>Quantité OK</v>
      </c>
      <c r="I1309" s="18">
        <f>VLOOKUP('CODE A BARRE'!B1542,'COMPTAGE 2'!B:K,8,FALSE)</f>
        <v>0</v>
      </c>
      <c r="J1309" s="9">
        <f>VLOOKUP('CODE A BARRE'!B1542,'COMPTAGE 2'!B:K,9,FALSE)</f>
        <v>0</v>
      </c>
      <c r="K1309" s="18">
        <f>VLOOKUP('CODE A BARRE'!B1542,'COMPTAGE 2'!B:K,10,FALSE)</f>
        <v>0</v>
      </c>
      <c r="L1309" s="10" t="e">
        <f>VLOOKUP(B1309,'COMPTAGE 3'!B:M,11,FALSE)</f>
        <v>#N/A</v>
      </c>
      <c r="M1309" s="20" t="e">
        <f>VLOOKUP(B1309,'COMPTAGE 3'!B:M,12,FALSE)</f>
        <v>#N/A</v>
      </c>
    </row>
    <row r="1310" spans="2:13" ht="20.100000000000001" customHeight="1" x14ac:dyDescent="0.25">
      <c r="B1310" s="30" t="s">
        <v>3484</v>
      </c>
      <c r="C1310" s="16" t="str">
        <f>IFERROR(VLOOKUP(B1310,'BASE INCADEA'!A:D,2,FALSE),"Non référencé")</f>
        <v>034105</v>
      </c>
      <c r="D1310" s="16" t="str">
        <f>IFERROR(VLOOKUP(C1310,'BASE INCADEA'!B:E,2,FALSE),"Non référencé")</f>
        <v>5</v>
      </c>
      <c r="E1310" s="31" t="s">
        <v>3485</v>
      </c>
      <c r="F1310" s="31">
        <v>4</v>
      </c>
      <c r="G1310" s="14" t="str">
        <f>IF(F1310*1=D1310*1,"Quantité OK",IF(D1310*1&lt;F1310*1,"Ecart positif","Ecart négatif")&amp;" "&amp;IF(C1310*1=E1310*1,"","- Article déclassé"))</f>
        <v xml:space="preserve">Ecart négatif </v>
      </c>
      <c r="I1310" s="18">
        <f>VLOOKUP('CODE A BARRE'!B1453,'COMPTAGE 2'!B:K,8,FALSE)</f>
        <v>0</v>
      </c>
      <c r="J1310" s="9">
        <f>VLOOKUP('CODE A BARRE'!B1453,'COMPTAGE 2'!B:K,9,FALSE)</f>
        <v>0</v>
      </c>
      <c r="K1310" s="18">
        <f>VLOOKUP('CODE A BARRE'!B1453,'COMPTAGE 2'!B:K,10,FALSE)</f>
        <v>0</v>
      </c>
      <c r="L1310" s="10" t="e">
        <f>VLOOKUP(B1310,'COMPTAGE 3'!B:M,11,FALSE)</f>
        <v>#N/A</v>
      </c>
      <c r="M1310" s="20" t="e">
        <f>VLOOKUP(B1310,'COMPTAGE 3'!B:M,12,FALSE)</f>
        <v>#N/A</v>
      </c>
    </row>
    <row r="1311" spans="2:13" ht="20.100000000000001" customHeight="1" x14ac:dyDescent="0.25">
      <c r="B1311" s="30" t="s">
        <v>3495</v>
      </c>
      <c r="C1311" s="16" t="str">
        <f>IFERROR(VLOOKUP(B1311,'BASE INCADEA'!A:D,2,FALSE),"Non référencé")</f>
        <v>041001</v>
      </c>
      <c r="D1311" s="16" t="str">
        <f>IFERROR(VLOOKUP(C1311,'BASE INCADEA'!B:E,2,FALSE),"Non référencé")</f>
        <v>4</v>
      </c>
      <c r="E1311" s="31" t="s">
        <v>304</v>
      </c>
      <c r="F1311" s="31">
        <v>1</v>
      </c>
      <c r="G1311" s="14" t="str">
        <f>IF(F1311*1=D1311*1,"Quantité OK",IF(D1311*1&lt;F1311*1,"Ecart positif","Ecart négatif")&amp;" "&amp;IF(C1311*1=E1311*1,"","- Article déclassé"))</f>
        <v xml:space="preserve">Ecart négatif </v>
      </c>
      <c r="I1311" s="18">
        <f>VLOOKUP('CODE A BARRE'!B1734,'COMPTAGE 2'!B:K,8,FALSE)</f>
        <v>0</v>
      </c>
      <c r="J1311" s="9">
        <f>VLOOKUP('CODE A BARRE'!B1734,'COMPTAGE 2'!B:K,9,FALSE)</f>
        <v>0</v>
      </c>
      <c r="K1311" s="18">
        <f>VLOOKUP('CODE A BARRE'!B1734,'COMPTAGE 2'!B:K,10,FALSE)</f>
        <v>0</v>
      </c>
      <c r="L1311" s="10" t="e">
        <f>VLOOKUP(B1311,'COMPTAGE 3'!B:M,11,FALSE)</f>
        <v>#N/A</v>
      </c>
      <c r="M1311" s="20" t="e">
        <f>VLOOKUP(B1311,'COMPTAGE 3'!B:M,12,FALSE)</f>
        <v>#N/A</v>
      </c>
    </row>
    <row r="1312" spans="2:13" ht="20.100000000000001" customHeight="1" x14ac:dyDescent="0.25">
      <c r="B1312" s="30" t="s">
        <v>6224</v>
      </c>
      <c r="C1312" s="16" t="str">
        <f>IFERROR(VLOOKUP(B1312,'BASE INCADEA'!A:D,2,FALSE),"Non référencé")</f>
        <v>Non référencé</v>
      </c>
      <c r="D1312" s="16" t="str">
        <f>IFERROR(VLOOKUP(C1312,'BASE INCADEA'!B:E,2,FALSE),"Non référencé")</f>
        <v>Non référencé</v>
      </c>
      <c r="E1312" s="31" t="s">
        <v>1404</v>
      </c>
      <c r="F1312" s="31">
        <v>1</v>
      </c>
      <c r="G1312" s="14" t="e">
        <f>IF(F1312*1=D1312*1,"Quantité OK",IF(D1312*1&lt;F1312*1,"Ecart positif","Ecart négatif")&amp;" "&amp;IF(C1312*1=E1312*1,"","- Article déclassé"))</f>
        <v>#VALUE!</v>
      </c>
      <c r="I1312" s="18">
        <f>VLOOKUP('CODE A BARRE'!B1795,'COMPTAGE 2'!B:K,8,FALSE)</f>
        <v>0</v>
      </c>
      <c r="J1312" s="9">
        <f>VLOOKUP('CODE A BARRE'!B1795,'COMPTAGE 2'!B:K,9,FALSE)</f>
        <v>0</v>
      </c>
      <c r="K1312" s="18">
        <f>VLOOKUP('CODE A BARRE'!B1795,'COMPTAGE 2'!B:K,10,FALSE)</f>
        <v>0</v>
      </c>
      <c r="L1312" s="10" t="e">
        <f>VLOOKUP(B1312,'COMPTAGE 3'!B:M,11,FALSE)</f>
        <v>#N/A</v>
      </c>
      <c r="M1312" s="20" t="e">
        <f>VLOOKUP(B1312,'COMPTAGE 3'!B:M,12,FALSE)</f>
        <v>#N/A</v>
      </c>
    </row>
    <row r="1313" spans="2:13" ht="20.100000000000001" customHeight="1" x14ac:dyDescent="0.25">
      <c r="B1313" s="30" t="s">
        <v>3497</v>
      </c>
      <c r="C1313" s="16" t="str">
        <f>IFERROR(VLOOKUP(B1313,'BASE INCADEA'!A:D,2,FALSE),"Non référencé")</f>
        <v>041203</v>
      </c>
      <c r="D1313" s="16" t="str">
        <f>IFERROR(VLOOKUP(C1313,'BASE INCADEA'!B:E,2,FALSE),"Non référencé")</f>
        <v>7</v>
      </c>
      <c r="E1313" s="31" t="s">
        <v>2849</v>
      </c>
      <c r="F1313" s="31">
        <v>2</v>
      </c>
      <c r="G1313" s="14" t="str">
        <f>IF(F1313*1=D1313*1,"Quantité OK",IF(D1313*1&lt;F1313*1,"Ecart positif","Ecart négatif")&amp;" "&amp;IF(C1313*1=E1313*1,"","- Article déclassé"))</f>
        <v xml:space="preserve">Ecart négatif </v>
      </c>
      <c r="I1313" s="18">
        <f>VLOOKUP('CODE A BARRE'!B1782,'COMPTAGE 2'!B:K,8,FALSE)</f>
        <v>0</v>
      </c>
      <c r="J1313" s="9">
        <f>VLOOKUP('CODE A BARRE'!B1782,'COMPTAGE 2'!B:K,9,FALSE)</f>
        <v>0</v>
      </c>
      <c r="K1313" s="18">
        <f>VLOOKUP('CODE A BARRE'!B1782,'COMPTAGE 2'!B:K,10,FALSE)</f>
        <v>0</v>
      </c>
      <c r="L1313" s="10" t="e">
        <f>VLOOKUP(B1313,'COMPTAGE 3'!B:M,11,FALSE)</f>
        <v>#N/A</v>
      </c>
      <c r="M1313" s="20" t="e">
        <f>VLOOKUP(B1313,'COMPTAGE 3'!B:M,12,FALSE)</f>
        <v>#N/A</v>
      </c>
    </row>
    <row r="1314" spans="2:13" ht="20.100000000000001" customHeight="1" x14ac:dyDescent="0.25">
      <c r="B1314" s="30" t="s">
        <v>3499</v>
      </c>
      <c r="C1314" s="16" t="str">
        <f>IFERROR(VLOOKUP(B1314,'BASE INCADEA'!A:D,2,FALSE),"Non référencé")</f>
        <v>030404</v>
      </c>
      <c r="D1314" s="16" t="str">
        <f>IFERROR(VLOOKUP(C1314,'BASE INCADEA'!B:E,2,FALSE),"Non référencé")</f>
        <v>21</v>
      </c>
      <c r="E1314" s="31" t="s">
        <v>360</v>
      </c>
      <c r="F1314" s="31">
        <v>1</v>
      </c>
      <c r="G1314" s="14" t="str">
        <f>IF(F1314*1=D1314*1,"Quantité OK",IF(D1314*1&lt;F1314*1,"Ecart positif","Ecart négatif")&amp;" "&amp;IF(C1314*1=E1314*1,"","- Article déclassé"))</f>
        <v xml:space="preserve">Ecart négatif </v>
      </c>
      <c r="I1314" s="18">
        <f>VLOOKUP('CODE A BARRE'!B1161,'COMPTAGE 2'!B:K,8,FALSE)</f>
        <v>0</v>
      </c>
      <c r="J1314" s="9">
        <f>VLOOKUP('CODE A BARRE'!B1161,'COMPTAGE 2'!B:K,9,FALSE)</f>
        <v>0</v>
      </c>
      <c r="K1314" s="18">
        <f>VLOOKUP('CODE A BARRE'!B1161,'COMPTAGE 2'!B:K,10,FALSE)</f>
        <v>0</v>
      </c>
      <c r="L1314" s="10" t="e">
        <f>VLOOKUP(B1314,'COMPTAGE 3'!B:M,11,FALSE)</f>
        <v>#N/A</v>
      </c>
      <c r="M1314" s="20" t="e">
        <f>VLOOKUP(B1314,'COMPTAGE 3'!B:M,12,FALSE)</f>
        <v>#N/A</v>
      </c>
    </row>
    <row r="1315" spans="2:13" ht="20.100000000000001" customHeight="1" x14ac:dyDescent="0.25">
      <c r="B1315" s="30" t="s">
        <v>6226</v>
      </c>
      <c r="C1315" s="16" t="str">
        <f>IFERROR(VLOOKUP(B1315,'BASE INCADEA'!A:D,2,FALSE),"Non référencé")</f>
        <v>Non référencé</v>
      </c>
      <c r="D1315" s="16" t="str">
        <f>IFERROR(VLOOKUP(C1315,'BASE INCADEA'!B:E,2,FALSE),"Non référencé")</f>
        <v>Non référencé</v>
      </c>
      <c r="E1315" s="31" t="s">
        <v>1153</v>
      </c>
      <c r="F1315" s="31">
        <v>1</v>
      </c>
      <c r="G1315" s="14" t="e">
        <f>IF(F1315*1=D1315*1,"Quantité OK",IF(D1315*1&lt;F1315*1,"Ecart positif","Ecart négatif")&amp;" "&amp;IF(C1315*1=E1315*1,"","- Article déclassé"))</f>
        <v>#VALUE!</v>
      </c>
      <c r="I1315" s="18">
        <f>VLOOKUP('CODE A BARRE'!B1888,'COMPTAGE 2'!B:K,8,FALSE)</f>
        <v>0</v>
      </c>
      <c r="J1315" s="9">
        <f>VLOOKUP('CODE A BARRE'!B1888,'COMPTAGE 2'!B:K,9,FALSE)</f>
        <v>0</v>
      </c>
      <c r="K1315" s="18">
        <f>VLOOKUP('CODE A BARRE'!B1888,'COMPTAGE 2'!B:K,10,FALSE)</f>
        <v>0</v>
      </c>
      <c r="L1315" s="10" t="e">
        <f>VLOOKUP(B1315,'COMPTAGE 3'!B:M,11,FALSE)</f>
        <v>#N/A</v>
      </c>
      <c r="M1315" s="20" t="e">
        <f>VLOOKUP(B1315,'COMPTAGE 3'!B:M,12,FALSE)</f>
        <v>#N/A</v>
      </c>
    </row>
    <row r="1316" spans="2:13" ht="20.100000000000001" customHeight="1" x14ac:dyDescent="0.25">
      <c r="B1316" s="30" t="s">
        <v>3506</v>
      </c>
      <c r="C1316" s="16" t="str">
        <f>IFERROR(VLOOKUP(B1316,'BASE INCADEA'!A:D,2,FALSE),"Non référencé")</f>
        <v>030207</v>
      </c>
      <c r="D1316" s="16" t="str">
        <f>IFERROR(VLOOKUP(C1316,'BASE INCADEA'!B:E,2,FALSE),"Non référencé")</f>
        <v>2</v>
      </c>
      <c r="E1316" s="31" t="s">
        <v>2316</v>
      </c>
      <c r="F1316" s="31">
        <v>12</v>
      </c>
      <c r="G1316" s="14" t="str">
        <f>IF(F1316*1=D1316*1,"Quantité OK",IF(D1316*1&lt;F1316*1,"Ecart positif","Ecart négatif")&amp;" "&amp;IF(C1316*1=E1316*1,"","- Article déclassé"))</f>
        <v xml:space="preserve">Ecart positif </v>
      </c>
      <c r="I1316" s="18">
        <f>VLOOKUP('CODE A BARRE'!B1138,'COMPTAGE 2'!B:K,8,FALSE)</f>
        <v>0</v>
      </c>
      <c r="J1316" s="9">
        <f>VLOOKUP('CODE A BARRE'!B1138,'COMPTAGE 2'!B:K,9,FALSE)</f>
        <v>0</v>
      </c>
      <c r="K1316" s="18">
        <f>VLOOKUP('CODE A BARRE'!B1138,'COMPTAGE 2'!B:K,10,FALSE)</f>
        <v>0</v>
      </c>
      <c r="L1316" s="10" t="e">
        <f>VLOOKUP(B1316,'COMPTAGE 3'!B:M,11,FALSE)</f>
        <v>#N/A</v>
      </c>
      <c r="M1316" s="20" t="e">
        <f>VLOOKUP(B1316,'COMPTAGE 3'!B:M,12,FALSE)</f>
        <v>#N/A</v>
      </c>
    </row>
    <row r="1317" spans="2:13" ht="20.100000000000001" customHeight="1" x14ac:dyDescent="0.25">
      <c r="B1317" s="30" t="s">
        <v>3508</v>
      </c>
      <c r="C1317" s="16" t="str">
        <f>IFERROR(VLOOKUP(B1317,'BASE INCADEA'!A:D,2,FALSE),"Non référencé")</f>
        <v>034703</v>
      </c>
      <c r="D1317" s="16" t="str">
        <f>IFERROR(VLOOKUP(C1317,'BASE INCADEA'!B:E,2,FALSE),"Non référencé")</f>
        <v>37</v>
      </c>
      <c r="E1317" s="31" t="s">
        <v>182</v>
      </c>
      <c r="F1317" s="31">
        <v>2</v>
      </c>
      <c r="G1317" s="14" t="str">
        <f>IF(F1317*1=D1317*1,"Quantité OK",IF(D1317*1&lt;F1317*1,"Ecart positif","Ecart négatif")&amp;" "&amp;IF(C1317*1=E1317*1,"","- Article déclassé"))</f>
        <v xml:space="preserve">Ecart négatif </v>
      </c>
      <c r="I1317" s="18">
        <f>VLOOKUP('CODE A BARRE'!B1523,'COMPTAGE 2'!B:K,8,FALSE)</f>
        <v>0</v>
      </c>
      <c r="J1317" s="9">
        <f>VLOOKUP('CODE A BARRE'!B1523,'COMPTAGE 2'!B:K,9,FALSE)</f>
        <v>0</v>
      </c>
      <c r="K1317" s="18">
        <f>VLOOKUP('CODE A BARRE'!B1523,'COMPTAGE 2'!B:K,10,FALSE)</f>
        <v>0</v>
      </c>
      <c r="L1317" s="10" t="e">
        <f>VLOOKUP(B1317,'COMPTAGE 3'!B:M,11,FALSE)</f>
        <v>#N/A</v>
      </c>
      <c r="M1317" s="20" t="e">
        <f>VLOOKUP(B1317,'COMPTAGE 3'!B:M,12,FALSE)</f>
        <v>#N/A</v>
      </c>
    </row>
    <row r="1318" spans="2:13" ht="20.100000000000001" customHeight="1" x14ac:dyDescent="0.25">
      <c r="B1318" s="30" t="s">
        <v>3510</v>
      </c>
      <c r="C1318" s="16" t="str">
        <f>IFERROR(VLOOKUP(B1318,'BASE INCADEA'!A:D,2,FALSE),"Non référencé")</f>
        <v>030204</v>
      </c>
      <c r="D1318" s="16" t="str">
        <f>IFERROR(VLOOKUP(C1318,'BASE INCADEA'!B:E,2,FALSE),"Non référencé")</f>
        <v>1</v>
      </c>
      <c r="E1318" s="31" t="s">
        <v>1194</v>
      </c>
      <c r="F1318" s="31">
        <v>7</v>
      </c>
      <c r="G1318" s="14" t="str">
        <f>IF(F1318*1=D1318*1,"Quantité OK",IF(D1318*1&lt;F1318*1,"Ecart positif","Ecart négatif")&amp;" "&amp;IF(C1318*1=E1318*1,"","- Article déclassé"))</f>
        <v xml:space="preserve">Ecart positif </v>
      </c>
      <c r="I1318" s="18">
        <f>VLOOKUP('CODE A BARRE'!B1119,'COMPTAGE 2'!B:K,8,FALSE)</f>
        <v>0</v>
      </c>
      <c r="J1318" s="9">
        <f>VLOOKUP('CODE A BARRE'!B1119,'COMPTAGE 2'!B:K,9,FALSE)</f>
        <v>0</v>
      </c>
      <c r="K1318" s="18">
        <f>VLOOKUP('CODE A BARRE'!B1119,'COMPTAGE 2'!B:K,10,FALSE)</f>
        <v>0</v>
      </c>
      <c r="L1318" s="10" t="e">
        <f>VLOOKUP(B1318,'COMPTAGE 3'!B:M,11,FALSE)</f>
        <v>#N/A</v>
      </c>
      <c r="M1318" s="20" t="e">
        <f>VLOOKUP(B1318,'COMPTAGE 3'!B:M,12,FALSE)</f>
        <v>#N/A</v>
      </c>
    </row>
    <row r="1319" spans="2:13" ht="20.100000000000001" customHeight="1" x14ac:dyDescent="0.25">
      <c r="B1319" s="30" t="s">
        <v>3512</v>
      </c>
      <c r="C1319" s="16" t="str">
        <f>IFERROR(VLOOKUP(B1319,'BASE INCADEA'!A:D,2,FALSE),"Non référencé")</f>
        <v>040206</v>
      </c>
      <c r="D1319" s="16" t="str">
        <f>IFERROR(VLOOKUP(C1319,'BASE INCADEA'!B:E,2,FALSE),"Non référencé")</f>
        <v>5</v>
      </c>
      <c r="E1319" s="31" t="s">
        <v>2230</v>
      </c>
      <c r="F1319" s="31">
        <v>1</v>
      </c>
      <c r="G1319" s="14" t="str">
        <f>IF(F1319*1=D1319*1,"Quantité OK",IF(D1319*1&lt;F1319*1,"Ecart positif","Ecart négatif")&amp;" "&amp;IF(C1319*1=E1319*1,"","- Article déclassé"))</f>
        <v xml:space="preserve">Ecart négatif </v>
      </c>
      <c r="I1319" s="18">
        <f>VLOOKUP('CODE A BARRE'!B1602,'COMPTAGE 2'!B:K,8,FALSE)</f>
        <v>0</v>
      </c>
      <c r="J1319" s="9">
        <f>VLOOKUP('CODE A BARRE'!B1602,'COMPTAGE 2'!B:K,9,FALSE)</f>
        <v>0</v>
      </c>
      <c r="K1319" s="18">
        <f>VLOOKUP('CODE A BARRE'!B1602,'COMPTAGE 2'!B:K,10,FALSE)</f>
        <v>0</v>
      </c>
      <c r="L1319" s="10" t="e">
        <f>VLOOKUP(B1319,'COMPTAGE 3'!B:M,11,FALSE)</f>
        <v>#N/A</v>
      </c>
      <c r="M1319" s="20" t="e">
        <f>VLOOKUP(B1319,'COMPTAGE 3'!B:M,12,FALSE)</f>
        <v>#N/A</v>
      </c>
    </row>
    <row r="1320" spans="2:13" ht="20.100000000000001" customHeight="1" x14ac:dyDescent="0.25">
      <c r="B1320" s="30" t="s">
        <v>3514</v>
      </c>
      <c r="C1320" s="16" t="str">
        <f>IFERROR(VLOOKUP(B1320,'BASE INCADEA'!A:D,2,FALSE),"Non référencé")</f>
        <v>031005</v>
      </c>
      <c r="D1320" s="16" t="str">
        <f>IFERROR(VLOOKUP(C1320,'BASE INCADEA'!B:E,2,FALSE),"Non référencé")</f>
        <v>30</v>
      </c>
      <c r="E1320" s="31" t="s">
        <v>400</v>
      </c>
      <c r="F1320" s="31">
        <v>25</v>
      </c>
      <c r="G1320" s="14" t="str">
        <f>IF(F1320*1=D1320*1,"Quantité OK",IF(D1320*1&lt;F1320*1,"Ecart positif","Ecart négatif")&amp;" "&amp;IF(C1320*1=E1320*1,"","- Article déclassé"))</f>
        <v xml:space="preserve">Ecart négatif </v>
      </c>
      <c r="I1320" s="18">
        <f>VLOOKUP('CODE A BARRE'!B1293,'COMPTAGE 2'!B:K,8,FALSE)</f>
        <v>0</v>
      </c>
      <c r="J1320" s="9">
        <f>VLOOKUP('CODE A BARRE'!B1293,'COMPTAGE 2'!B:K,9,FALSE)</f>
        <v>0</v>
      </c>
      <c r="K1320" s="18">
        <f>VLOOKUP('CODE A BARRE'!B1293,'COMPTAGE 2'!B:K,10,FALSE)</f>
        <v>0</v>
      </c>
      <c r="L1320" s="10" t="e">
        <f>VLOOKUP(B1320,'COMPTAGE 3'!B:M,11,FALSE)</f>
        <v>#N/A</v>
      </c>
      <c r="M1320" s="20" t="e">
        <f>VLOOKUP(B1320,'COMPTAGE 3'!B:M,12,FALSE)</f>
        <v>#N/A</v>
      </c>
    </row>
    <row r="1321" spans="2:13" ht="20.100000000000001" customHeight="1" x14ac:dyDescent="0.25">
      <c r="B1321" s="30" t="s">
        <v>3521</v>
      </c>
      <c r="C1321" s="16" t="str">
        <f>IFERROR(VLOOKUP(B1321,'BASE INCADEA'!A:D,2,FALSE),"Non référencé")</f>
        <v>901201</v>
      </c>
      <c r="D1321" s="16" t="str">
        <f>IFERROR(VLOOKUP(C1321,'BASE INCADEA'!B:E,2,FALSE),"Non référencé")</f>
        <v>1</v>
      </c>
      <c r="E1321" s="31" t="s">
        <v>2120</v>
      </c>
      <c r="F1321" s="31">
        <v>3</v>
      </c>
      <c r="G1321" s="14" t="str">
        <f>IF(F1321*1=D1321*1,"Quantité OK",IF(D1321*1&lt;F1321*1,"Ecart positif","Ecart négatif")&amp;" "&amp;IF(C1321*1=E1321*1,"","- Article déclassé"))</f>
        <v xml:space="preserve">Ecart positif </v>
      </c>
      <c r="I1321" s="18">
        <f>VLOOKUP('CODE A BARRE'!B2359,'COMPTAGE 2'!B:K,8,FALSE)</f>
        <v>0</v>
      </c>
      <c r="J1321" s="9">
        <f>VLOOKUP('CODE A BARRE'!B2359,'COMPTAGE 2'!B:K,9,FALSE)</f>
        <v>0</v>
      </c>
      <c r="K1321" s="18">
        <f>VLOOKUP('CODE A BARRE'!B2359,'COMPTAGE 2'!B:K,10,FALSE)</f>
        <v>0</v>
      </c>
      <c r="L1321" s="10" t="e">
        <f>VLOOKUP(B1321,'COMPTAGE 3'!B:M,11,FALSE)</f>
        <v>#N/A</v>
      </c>
      <c r="M1321" s="20" t="e">
        <f>VLOOKUP(B1321,'COMPTAGE 3'!B:M,12,FALSE)</f>
        <v>#N/A</v>
      </c>
    </row>
    <row r="1322" spans="2:13" ht="20.100000000000001" customHeight="1" x14ac:dyDescent="0.25">
      <c r="B1322" s="30" t="s">
        <v>3523</v>
      </c>
      <c r="C1322" s="16" t="str">
        <f>IFERROR(VLOOKUP(B1322,'BASE INCADEA'!A:D,2,FALSE),"Non référencé")</f>
        <v>900401</v>
      </c>
      <c r="D1322" s="16" t="str">
        <f>IFERROR(VLOOKUP(C1322,'BASE INCADEA'!B:E,2,FALSE),"Non référencé")</f>
        <v>3</v>
      </c>
      <c r="E1322" s="31" t="s">
        <v>2443</v>
      </c>
      <c r="F1322" s="31">
        <v>3</v>
      </c>
      <c r="G1322" s="14" t="str">
        <f>IF(F1322*1=D1322*1,"Quantité OK",IF(D1322*1&lt;F1322*1,"Ecart positif","Ecart négatif")&amp;" "&amp;IF(C1322*1=E1322*1,"","- Article déclassé"))</f>
        <v>Quantité OK</v>
      </c>
      <c r="I1322" s="18">
        <f>VLOOKUP('CODE A BARRE'!B2172,'COMPTAGE 2'!B:K,8,FALSE)</f>
        <v>0</v>
      </c>
      <c r="J1322" s="9">
        <f>VLOOKUP('CODE A BARRE'!B2172,'COMPTAGE 2'!B:K,9,FALSE)</f>
        <v>0</v>
      </c>
      <c r="K1322" s="18">
        <f>VLOOKUP('CODE A BARRE'!B2172,'COMPTAGE 2'!B:K,10,FALSE)</f>
        <v>0</v>
      </c>
      <c r="L1322" s="10" t="e">
        <f>VLOOKUP(B1322,'COMPTAGE 3'!B:M,11,FALSE)</f>
        <v>#N/A</v>
      </c>
      <c r="M1322" s="20" t="e">
        <f>VLOOKUP(B1322,'COMPTAGE 3'!B:M,12,FALSE)</f>
        <v>#N/A</v>
      </c>
    </row>
    <row r="1323" spans="2:13" ht="20.100000000000001" customHeight="1" x14ac:dyDescent="0.25">
      <c r="B1323" s="30" t="s">
        <v>3526</v>
      </c>
      <c r="C1323" s="16" t="str">
        <f>IFERROR(VLOOKUP(B1323,'BASE INCADEA'!A:D,2,FALSE),"Non référencé")</f>
        <v>024501</v>
      </c>
      <c r="D1323" s="16" t="str">
        <f>IFERROR(VLOOKUP(C1323,'BASE INCADEA'!B:E,2,FALSE),"Non référencé")</f>
        <v>2</v>
      </c>
      <c r="E1323" s="31" t="s">
        <v>3527</v>
      </c>
      <c r="F1323" s="31">
        <v>2</v>
      </c>
      <c r="G1323" s="14" t="str">
        <f>IF(F1323*1=D1323*1,"Quantité OK",IF(D1323*1&lt;F1323*1,"Ecart positif","Ecart négatif")&amp;" "&amp;IF(C1323*1=E1323*1,"","- Article déclassé"))</f>
        <v>Quantité OK</v>
      </c>
      <c r="I1323" s="18">
        <f>VLOOKUP('CODE A BARRE'!B876,'COMPTAGE 2'!B:K,8,FALSE)</f>
        <v>0</v>
      </c>
      <c r="J1323" s="9">
        <f>VLOOKUP('CODE A BARRE'!B876,'COMPTAGE 2'!B:K,9,FALSE)</f>
        <v>0</v>
      </c>
      <c r="K1323" s="18">
        <f>VLOOKUP('CODE A BARRE'!B876,'COMPTAGE 2'!B:K,10,FALSE)</f>
        <v>0</v>
      </c>
      <c r="L1323" s="10" t="e">
        <f>VLOOKUP(B1323,'COMPTAGE 3'!B:M,11,FALSE)</f>
        <v>#N/A</v>
      </c>
      <c r="M1323" s="20" t="e">
        <f>VLOOKUP(B1323,'COMPTAGE 3'!B:M,12,FALSE)</f>
        <v>#N/A</v>
      </c>
    </row>
    <row r="1324" spans="2:13" ht="20.100000000000001" customHeight="1" x14ac:dyDescent="0.25">
      <c r="B1324" s="30" t="s">
        <v>3529</v>
      </c>
      <c r="C1324" s="16" t="str">
        <f>IFERROR(VLOOKUP(B1324,'BASE INCADEA'!A:D,2,FALSE),"Non référencé")</f>
        <v>024501</v>
      </c>
      <c r="D1324" s="16" t="str">
        <f>IFERROR(VLOOKUP(C1324,'BASE INCADEA'!B:E,2,FALSE),"Non référencé")</f>
        <v>2</v>
      </c>
      <c r="E1324" s="31" t="s">
        <v>3527</v>
      </c>
      <c r="F1324" s="31">
        <v>2</v>
      </c>
      <c r="G1324" s="14" t="str">
        <f>IF(F1324*1=D1324*1,"Quantité OK",IF(D1324*1&lt;F1324*1,"Ecart positif","Ecart négatif")&amp;" "&amp;IF(C1324*1=E1324*1,"","- Article déclassé"))</f>
        <v>Quantité OK</v>
      </c>
      <c r="I1324" s="18">
        <f>VLOOKUP('CODE A BARRE'!B875,'COMPTAGE 2'!B:K,8,FALSE)</f>
        <v>0</v>
      </c>
      <c r="J1324" s="9">
        <f>VLOOKUP('CODE A BARRE'!B875,'COMPTAGE 2'!B:K,9,FALSE)</f>
        <v>0</v>
      </c>
      <c r="K1324" s="18">
        <f>VLOOKUP('CODE A BARRE'!B875,'COMPTAGE 2'!B:K,10,FALSE)</f>
        <v>0</v>
      </c>
      <c r="L1324" s="10" t="e">
        <f>VLOOKUP(B1324,'COMPTAGE 3'!B:M,11,FALSE)</f>
        <v>#N/A</v>
      </c>
      <c r="M1324" s="20" t="e">
        <f>VLOOKUP(B1324,'COMPTAGE 3'!B:M,12,FALSE)</f>
        <v>#N/A</v>
      </c>
    </row>
    <row r="1325" spans="2:13" ht="20.100000000000001" customHeight="1" x14ac:dyDescent="0.25">
      <c r="B1325" s="30" t="s">
        <v>3531</v>
      </c>
      <c r="C1325" s="16" t="str">
        <f>IFERROR(VLOOKUP(B1325,'BASE INCADEA'!A:D,2,FALSE),"Non référencé")</f>
        <v>023507</v>
      </c>
      <c r="D1325" s="16" t="str">
        <f>IFERROR(VLOOKUP(C1325,'BASE INCADEA'!B:E,2,FALSE),"Non référencé")</f>
        <v>2</v>
      </c>
      <c r="E1325" s="31" t="s">
        <v>3532</v>
      </c>
      <c r="F1325" s="31">
        <v>2</v>
      </c>
      <c r="G1325" s="14" t="str">
        <f>IF(F1325*1=D1325*1,"Quantité OK",IF(D1325*1&lt;F1325*1,"Ecart positif","Ecart négatif")&amp;" "&amp;IF(C1325*1=E1325*1,"","- Article déclassé"))</f>
        <v>Quantité OK</v>
      </c>
      <c r="I1325" s="18">
        <f>VLOOKUP('CODE A BARRE'!B782,'COMPTAGE 2'!B:K,8,FALSE)</f>
        <v>0</v>
      </c>
      <c r="J1325" s="9">
        <f>VLOOKUP('CODE A BARRE'!B782,'COMPTAGE 2'!B:K,9,FALSE)</f>
        <v>0</v>
      </c>
      <c r="K1325" s="18">
        <f>VLOOKUP('CODE A BARRE'!B782,'COMPTAGE 2'!B:K,10,FALSE)</f>
        <v>0</v>
      </c>
      <c r="L1325" s="10" t="e">
        <f>VLOOKUP(B1325,'COMPTAGE 3'!B:M,11,FALSE)</f>
        <v>#N/A</v>
      </c>
      <c r="M1325" s="20" t="e">
        <f>VLOOKUP(B1325,'COMPTAGE 3'!B:M,12,FALSE)</f>
        <v>#N/A</v>
      </c>
    </row>
    <row r="1326" spans="2:13" ht="20.100000000000001" customHeight="1" x14ac:dyDescent="0.25">
      <c r="B1326" s="30" t="s">
        <v>3534</v>
      </c>
      <c r="C1326" s="16" t="str">
        <f>IFERROR(VLOOKUP(B1326,'BASE INCADEA'!A:D,2,FALSE),"Non référencé")</f>
        <v>023707</v>
      </c>
      <c r="D1326" s="16" t="str">
        <f>IFERROR(VLOOKUP(C1326,'BASE INCADEA'!B:E,2,FALSE),"Non référencé")</f>
        <v>1</v>
      </c>
      <c r="E1326" s="31" t="s">
        <v>3090</v>
      </c>
      <c r="F1326" s="31">
        <v>4</v>
      </c>
      <c r="G1326" s="14" t="str">
        <f>IF(F1326*1=D1326*1,"Quantité OK",IF(D1326*1&lt;F1326*1,"Ecart positif","Ecart négatif")&amp;" "&amp;IF(C1326*1=E1326*1,"","- Article déclassé"))</f>
        <v xml:space="preserve">Ecart positif </v>
      </c>
      <c r="I1326" s="18">
        <f>VLOOKUP('CODE A BARRE'!B802,'COMPTAGE 2'!B:K,8,FALSE)</f>
        <v>0</v>
      </c>
      <c r="J1326" s="9">
        <f>VLOOKUP('CODE A BARRE'!B802,'COMPTAGE 2'!B:K,9,FALSE)</f>
        <v>0</v>
      </c>
      <c r="K1326" s="18">
        <f>VLOOKUP('CODE A BARRE'!B802,'COMPTAGE 2'!B:K,10,FALSE)</f>
        <v>0</v>
      </c>
      <c r="L1326" s="10" t="e">
        <f>VLOOKUP(B1326,'COMPTAGE 3'!B:M,11,FALSE)</f>
        <v>#N/A</v>
      </c>
      <c r="M1326" s="20" t="e">
        <f>VLOOKUP(B1326,'COMPTAGE 3'!B:M,12,FALSE)</f>
        <v>#N/A</v>
      </c>
    </row>
    <row r="1327" spans="2:13" ht="20.100000000000001" customHeight="1" x14ac:dyDescent="0.25">
      <c r="B1327" s="30" t="s">
        <v>3536</v>
      </c>
      <c r="C1327" s="16" t="str">
        <f>IFERROR(VLOOKUP(B1327,'BASE INCADEA'!A:D,2,FALSE),"Non référencé")</f>
        <v>040601</v>
      </c>
      <c r="D1327" s="16" t="str">
        <f>IFERROR(VLOOKUP(C1327,'BASE INCADEA'!B:E,2,FALSE),"Non référencé")</f>
        <v>4</v>
      </c>
      <c r="E1327" s="31" t="s">
        <v>397</v>
      </c>
      <c r="F1327" s="31">
        <v>75</v>
      </c>
      <c r="G1327" s="14" t="str">
        <f>IF(F1327*1=D1327*1,"Quantité OK",IF(D1327*1&lt;F1327*1,"Ecart positif","Ecart négatif")&amp;" "&amp;IF(C1327*1=E1327*1,"","- Article déclassé"))</f>
        <v xml:space="preserve">Ecart positif </v>
      </c>
      <c r="I1327" s="18">
        <f>VLOOKUP('CODE A BARRE'!B1651,'COMPTAGE 2'!B:K,8,FALSE)</f>
        <v>0</v>
      </c>
      <c r="J1327" s="9">
        <f>VLOOKUP('CODE A BARRE'!B1651,'COMPTAGE 2'!B:K,9,FALSE)</f>
        <v>0</v>
      </c>
      <c r="K1327" s="18">
        <f>VLOOKUP('CODE A BARRE'!B1651,'COMPTAGE 2'!B:K,10,FALSE)</f>
        <v>0</v>
      </c>
      <c r="L1327" s="10" t="e">
        <f>VLOOKUP(B1327,'COMPTAGE 3'!B:M,11,FALSE)</f>
        <v>#N/A</v>
      </c>
      <c r="M1327" s="20" t="e">
        <f>VLOOKUP(B1327,'COMPTAGE 3'!B:M,12,FALSE)</f>
        <v>#N/A</v>
      </c>
    </row>
    <row r="1328" spans="2:13" ht="20.100000000000001" customHeight="1" x14ac:dyDescent="0.25">
      <c r="B1328" s="30" t="s">
        <v>3539</v>
      </c>
      <c r="C1328" s="16" t="str">
        <f>IFERROR(VLOOKUP(B1328,'BASE INCADEA'!A:D,2,FALSE),"Non référencé")</f>
        <v>025501</v>
      </c>
      <c r="D1328" s="16" t="str">
        <f>IFERROR(VLOOKUP(C1328,'BASE INCADEA'!B:E,2,FALSE),"Non référencé")</f>
        <v>2</v>
      </c>
      <c r="E1328" s="31" t="s">
        <v>1648</v>
      </c>
      <c r="F1328" s="31">
        <v>1</v>
      </c>
      <c r="G1328" s="14" t="str">
        <f>IF(F1328*1=D1328*1,"Quantité OK",IF(D1328*1&lt;F1328*1,"Ecart positif","Ecart négatif")&amp;" "&amp;IF(C1328*1=E1328*1,"","- Article déclassé"))</f>
        <v xml:space="preserve">Ecart négatif </v>
      </c>
      <c r="I1328" s="18">
        <f>VLOOKUP('CODE A BARRE'!B1018,'COMPTAGE 2'!B:K,8,FALSE)</f>
        <v>0</v>
      </c>
      <c r="J1328" s="9">
        <f>VLOOKUP('CODE A BARRE'!B1018,'COMPTAGE 2'!B:K,9,FALSE)</f>
        <v>0</v>
      </c>
      <c r="K1328" s="18">
        <f>VLOOKUP('CODE A BARRE'!B1018,'COMPTAGE 2'!B:K,10,FALSE)</f>
        <v>0</v>
      </c>
      <c r="L1328" s="10" t="e">
        <f>VLOOKUP(B1328,'COMPTAGE 3'!B:M,11,FALSE)</f>
        <v>#N/A</v>
      </c>
      <c r="M1328" s="20" t="e">
        <f>VLOOKUP(B1328,'COMPTAGE 3'!B:M,12,FALSE)</f>
        <v>#N/A</v>
      </c>
    </row>
    <row r="1329" spans="2:13" ht="20.100000000000001" customHeight="1" x14ac:dyDescent="0.25">
      <c r="B1329" s="30" t="s">
        <v>3541</v>
      </c>
      <c r="C1329" s="16" t="str">
        <f>IFERROR(VLOOKUP(B1329,'BASE INCADEA'!A:D,2,FALSE),"Non référencé")</f>
        <v>024905</v>
      </c>
      <c r="D1329" s="16" t="str">
        <f>IFERROR(VLOOKUP(C1329,'BASE INCADEA'!B:E,2,FALSE),"Non référencé")</f>
        <v>2</v>
      </c>
      <c r="E1329" s="31" t="s">
        <v>2464</v>
      </c>
      <c r="F1329" s="31">
        <v>1</v>
      </c>
      <c r="G1329" s="14" t="str">
        <f>IF(F1329*1=D1329*1,"Quantité OK",IF(D1329*1&lt;F1329*1,"Ecart positif","Ecart négatif")&amp;" "&amp;IF(C1329*1=E1329*1,"","- Article déclassé"))</f>
        <v xml:space="preserve">Ecart négatif </v>
      </c>
      <c r="I1329" s="18">
        <f>VLOOKUP('CODE A BARRE'!B950,'COMPTAGE 2'!B:K,8,FALSE)</f>
        <v>0</v>
      </c>
      <c r="J1329" s="9">
        <f>VLOOKUP('CODE A BARRE'!B950,'COMPTAGE 2'!B:K,9,FALSE)</f>
        <v>0</v>
      </c>
      <c r="K1329" s="18">
        <f>VLOOKUP('CODE A BARRE'!B950,'COMPTAGE 2'!B:K,10,FALSE)</f>
        <v>0</v>
      </c>
      <c r="L1329" s="10" t="e">
        <f>VLOOKUP(B1329,'COMPTAGE 3'!B:M,11,FALSE)</f>
        <v>#N/A</v>
      </c>
      <c r="M1329" s="20" t="e">
        <f>VLOOKUP(B1329,'COMPTAGE 3'!B:M,12,FALSE)</f>
        <v>#N/A</v>
      </c>
    </row>
    <row r="1330" spans="2:13" ht="20.100000000000001" customHeight="1" x14ac:dyDescent="0.25">
      <c r="B1330" s="30" t="s">
        <v>3543</v>
      </c>
      <c r="C1330" s="16" t="str">
        <f>IFERROR(VLOOKUP(B1330,'BASE INCADEA'!A:D,2,FALSE),"Non référencé")</f>
        <v>041403</v>
      </c>
      <c r="D1330" s="16" t="str">
        <f>IFERROR(VLOOKUP(C1330,'BASE INCADEA'!B:E,2,FALSE),"Non référencé")</f>
        <v>2</v>
      </c>
      <c r="E1330" s="31" t="s">
        <v>1297</v>
      </c>
      <c r="F1330" s="31">
        <v>2</v>
      </c>
      <c r="G1330" s="14" t="str">
        <f>IF(F1330*1=D1330*1,"Quantité OK",IF(D1330*1&lt;F1330*1,"Ecart positif","Ecart négatif")&amp;" "&amp;IF(C1330*1=E1330*1,"","- Article déclassé"))</f>
        <v>Quantité OK</v>
      </c>
      <c r="I1330" s="18">
        <f>VLOOKUP('CODE A BARRE'!B1824,'COMPTAGE 2'!B:K,8,FALSE)</f>
        <v>0</v>
      </c>
      <c r="J1330" s="9">
        <f>VLOOKUP('CODE A BARRE'!B1824,'COMPTAGE 2'!B:K,9,FALSE)</f>
        <v>0</v>
      </c>
      <c r="K1330" s="18">
        <f>VLOOKUP('CODE A BARRE'!B1824,'COMPTAGE 2'!B:K,10,FALSE)</f>
        <v>0</v>
      </c>
      <c r="L1330" s="10" t="e">
        <f>VLOOKUP(B1330,'COMPTAGE 3'!B:M,11,FALSE)</f>
        <v>#N/A</v>
      </c>
      <c r="M1330" s="20" t="e">
        <f>VLOOKUP(B1330,'COMPTAGE 3'!B:M,12,FALSE)</f>
        <v>#N/A</v>
      </c>
    </row>
    <row r="1331" spans="2:13" ht="20.100000000000001" customHeight="1" x14ac:dyDescent="0.25">
      <c r="B1331" s="30" t="s">
        <v>3547</v>
      </c>
      <c r="C1331" s="16" t="str">
        <f>IFERROR(VLOOKUP(B1331,'BASE INCADEA'!A:D,2,FALSE),"Non référencé")</f>
        <v>040804</v>
      </c>
      <c r="D1331" s="16" t="str">
        <f>IFERROR(VLOOKUP(C1331,'BASE INCADEA'!B:E,2,FALSE),"Non référencé")</f>
        <v>2</v>
      </c>
      <c r="E1331" s="31" t="s">
        <v>316</v>
      </c>
      <c r="F1331" s="31">
        <v>3</v>
      </c>
      <c r="G1331" s="14" t="str">
        <f>IF(F1331*1=D1331*1,"Quantité OK",IF(D1331*1&lt;F1331*1,"Ecart positif","Ecart négatif")&amp;" "&amp;IF(C1331*1=E1331*1,"","- Article déclassé"))</f>
        <v xml:space="preserve">Ecart positif </v>
      </c>
      <c r="I1331" s="18">
        <f>VLOOKUP('CODE A BARRE'!B1711,'COMPTAGE 2'!B:K,8,FALSE)</f>
        <v>0</v>
      </c>
      <c r="J1331" s="9">
        <f>VLOOKUP('CODE A BARRE'!B1711,'COMPTAGE 2'!B:K,9,FALSE)</f>
        <v>0</v>
      </c>
      <c r="K1331" s="18">
        <f>VLOOKUP('CODE A BARRE'!B1711,'COMPTAGE 2'!B:K,10,FALSE)</f>
        <v>0</v>
      </c>
      <c r="L1331" s="10" t="e">
        <f>VLOOKUP(B1331,'COMPTAGE 3'!B:M,11,FALSE)</f>
        <v>#N/A</v>
      </c>
      <c r="M1331" s="20" t="e">
        <f>VLOOKUP(B1331,'COMPTAGE 3'!B:M,12,FALSE)</f>
        <v>#N/A</v>
      </c>
    </row>
    <row r="1332" spans="2:13" ht="20.100000000000001" customHeight="1" x14ac:dyDescent="0.25">
      <c r="B1332" s="30" t="s">
        <v>3549</v>
      </c>
      <c r="C1332" s="16" t="str">
        <f>IFERROR(VLOOKUP(B1332,'BASE INCADEA'!A:D,2,FALSE),"Non référencé")</f>
        <v>030405</v>
      </c>
      <c r="D1332" s="16" t="str">
        <f>IFERROR(VLOOKUP(C1332,'BASE INCADEA'!B:E,2,FALSE),"Non référencé")</f>
        <v>3</v>
      </c>
      <c r="E1332" s="31" t="s">
        <v>1308</v>
      </c>
      <c r="F1332" s="31">
        <v>1</v>
      </c>
      <c r="G1332" s="14" t="str">
        <f>IF(F1332*1=D1332*1,"Quantité OK",IF(D1332*1&lt;F1332*1,"Ecart positif","Ecart négatif")&amp;" "&amp;IF(C1332*1=E1332*1,"","- Article déclassé"))</f>
        <v xml:space="preserve">Ecart négatif </v>
      </c>
      <c r="I1332" s="18">
        <f>VLOOKUP('CODE A BARRE'!B1183,'COMPTAGE 2'!B:K,8,FALSE)</f>
        <v>0</v>
      </c>
      <c r="J1332" s="9">
        <f>VLOOKUP('CODE A BARRE'!B1183,'COMPTAGE 2'!B:K,9,FALSE)</f>
        <v>0</v>
      </c>
      <c r="K1332" s="18">
        <f>VLOOKUP('CODE A BARRE'!B1183,'COMPTAGE 2'!B:K,10,FALSE)</f>
        <v>0</v>
      </c>
      <c r="L1332" s="10" t="e">
        <f>VLOOKUP(B1332,'COMPTAGE 3'!B:M,11,FALSE)</f>
        <v>#N/A</v>
      </c>
      <c r="M1332" s="20" t="e">
        <f>VLOOKUP(B1332,'COMPTAGE 3'!B:M,12,FALSE)</f>
        <v>#N/A</v>
      </c>
    </row>
    <row r="1333" spans="2:13" ht="20.100000000000001" customHeight="1" x14ac:dyDescent="0.25">
      <c r="B1333" s="30" t="s">
        <v>3551</v>
      </c>
      <c r="C1333" s="16" t="str">
        <f>IFERROR(VLOOKUP(B1333,'BASE INCADEA'!A:D,2,FALSE),"Non référencé")</f>
        <v>041203</v>
      </c>
      <c r="D1333" s="16" t="str">
        <f>IFERROR(VLOOKUP(C1333,'BASE INCADEA'!B:E,2,FALSE),"Non référencé")</f>
        <v>7</v>
      </c>
      <c r="E1333" s="31" t="s">
        <v>2849</v>
      </c>
      <c r="F1333" s="31">
        <v>1</v>
      </c>
      <c r="G1333" s="14" t="str">
        <f>IF(F1333*1=D1333*1,"Quantité OK",IF(D1333*1&lt;F1333*1,"Ecart positif","Ecart négatif")&amp;" "&amp;IF(C1333*1=E1333*1,"","- Article déclassé"))</f>
        <v xml:space="preserve">Ecart négatif </v>
      </c>
      <c r="I1333" s="18">
        <f>VLOOKUP('CODE A BARRE'!B1785,'COMPTAGE 2'!B:K,8,FALSE)</f>
        <v>0</v>
      </c>
      <c r="J1333" s="9">
        <f>VLOOKUP('CODE A BARRE'!B1785,'COMPTAGE 2'!B:K,9,FALSE)</f>
        <v>0</v>
      </c>
      <c r="K1333" s="18">
        <f>VLOOKUP('CODE A BARRE'!B1785,'COMPTAGE 2'!B:K,10,FALSE)</f>
        <v>0</v>
      </c>
      <c r="L1333" s="10" t="e">
        <f>VLOOKUP(B1333,'COMPTAGE 3'!B:M,11,FALSE)</f>
        <v>#N/A</v>
      </c>
      <c r="M1333" s="20" t="e">
        <f>VLOOKUP(B1333,'COMPTAGE 3'!B:M,12,FALSE)</f>
        <v>#N/A</v>
      </c>
    </row>
    <row r="1334" spans="2:13" ht="20.100000000000001" customHeight="1" x14ac:dyDescent="0.25">
      <c r="B1334" s="30" t="s">
        <v>3553</v>
      </c>
      <c r="C1334" s="16" t="str">
        <f>IFERROR(VLOOKUP(B1334,'BASE INCADEA'!A:D,2,FALSE),"Non référencé")</f>
        <v>044502</v>
      </c>
      <c r="D1334" s="16" t="str">
        <f>IFERROR(VLOOKUP(C1334,'BASE INCADEA'!B:E,2,FALSE),"Non référencé")</f>
        <v>4</v>
      </c>
      <c r="E1334" s="31" t="s">
        <v>2505</v>
      </c>
      <c r="F1334" s="31">
        <v>2</v>
      </c>
      <c r="G1334" s="14" t="str">
        <f>IF(F1334*1=D1334*1,"Quantité OK",IF(D1334*1&lt;F1334*1,"Ecart positif","Ecart négatif")&amp;" "&amp;IF(C1334*1=E1334*1,"","- Article déclassé"))</f>
        <v xml:space="preserve">Ecart négatif </v>
      </c>
      <c r="I1334" s="18">
        <f>VLOOKUP('CODE A BARRE'!B1984,'COMPTAGE 2'!B:K,8,FALSE)</f>
        <v>0</v>
      </c>
      <c r="J1334" s="9">
        <f>VLOOKUP('CODE A BARRE'!B1984,'COMPTAGE 2'!B:K,9,FALSE)</f>
        <v>0</v>
      </c>
      <c r="K1334" s="18">
        <f>VLOOKUP('CODE A BARRE'!B1984,'COMPTAGE 2'!B:K,10,FALSE)</f>
        <v>0</v>
      </c>
      <c r="L1334" s="10" t="e">
        <f>VLOOKUP(B1334,'COMPTAGE 3'!B:M,11,FALSE)</f>
        <v>#N/A</v>
      </c>
      <c r="M1334" s="20" t="e">
        <f>VLOOKUP(B1334,'COMPTAGE 3'!B:M,12,FALSE)</f>
        <v>#N/A</v>
      </c>
    </row>
    <row r="1335" spans="2:13" ht="20.100000000000001" customHeight="1" x14ac:dyDescent="0.25">
      <c r="B1335" s="30" t="s">
        <v>3554</v>
      </c>
      <c r="C1335" s="16" t="str">
        <f>IFERROR(VLOOKUP(B1335,'BASE INCADEA'!A:D,2,FALSE),"Non référencé")</f>
        <v>044701</v>
      </c>
      <c r="D1335" s="16" t="str">
        <f>IFERROR(VLOOKUP(C1335,'BASE INCADEA'!B:E,2,FALSE),"Non référencé")</f>
        <v>14</v>
      </c>
      <c r="E1335" s="31" t="s">
        <v>85</v>
      </c>
      <c r="F1335" s="31">
        <v>2</v>
      </c>
      <c r="G1335" s="14" t="str">
        <f>IF(F1335*1=D1335*1,"Quantité OK",IF(D1335*1&lt;F1335*1,"Ecart positif","Ecart négatif")&amp;" "&amp;IF(C1335*1=E1335*1,"","- Article déclassé"))</f>
        <v xml:space="preserve">Ecart négatif </v>
      </c>
      <c r="I1335" s="18">
        <f>VLOOKUP('CODE A BARRE'!B2011,'COMPTAGE 2'!B:K,8,FALSE)</f>
        <v>0</v>
      </c>
      <c r="J1335" s="9">
        <f>VLOOKUP('CODE A BARRE'!B2011,'COMPTAGE 2'!B:K,9,FALSE)</f>
        <v>0</v>
      </c>
      <c r="K1335" s="18">
        <f>VLOOKUP('CODE A BARRE'!B2011,'COMPTAGE 2'!B:K,10,FALSE)</f>
        <v>0</v>
      </c>
      <c r="L1335" s="10" t="e">
        <f>VLOOKUP(B1335,'COMPTAGE 3'!B:M,11,FALSE)</f>
        <v>#N/A</v>
      </c>
      <c r="M1335" s="20" t="e">
        <f>VLOOKUP(B1335,'COMPTAGE 3'!B:M,12,FALSE)</f>
        <v>#N/A</v>
      </c>
    </row>
    <row r="1336" spans="2:13" ht="20.100000000000001" customHeight="1" x14ac:dyDescent="0.25">
      <c r="B1336" s="30" t="s">
        <v>3556</v>
      </c>
      <c r="C1336" s="16" t="str">
        <f>IFERROR(VLOOKUP(B1336,'BASE INCADEA'!A:D,2,FALSE),"Non référencé")</f>
        <v>044701</v>
      </c>
      <c r="D1336" s="16" t="str">
        <f>IFERROR(VLOOKUP(C1336,'BASE INCADEA'!B:E,2,FALSE),"Non référencé")</f>
        <v>14</v>
      </c>
      <c r="E1336" s="31" t="s">
        <v>85</v>
      </c>
      <c r="F1336" s="31">
        <v>2</v>
      </c>
      <c r="G1336" s="14" t="str">
        <f>IF(F1336*1=D1336*1,"Quantité OK",IF(D1336*1&lt;F1336*1,"Ecart positif","Ecart négatif")&amp;" "&amp;IF(C1336*1=E1336*1,"","- Article déclassé"))</f>
        <v xml:space="preserve">Ecart négatif </v>
      </c>
      <c r="I1336" s="18">
        <f>VLOOKUP('CODE A BARRE'!B2010,'COMPTAGE 2'!B:K,8,FALSE)</f>
        <v>0</v>
      </c>
      <c r="J1336" s="9">
        <f>VLOOKUP('CODE A BARRE'!B2010,'COMPTAGE 2'!B:K,9,FALSE)</f>
        <v>0</v>
      </c>
      <c r="K1336" s="18">
        <f>VLOOKUP('CODE A BARRE'!B2010,'COMPTAGE 2'!B:K,10,FALSE)</f>
        <v>0</v>
      </c>
      <c r="L1336" s="10" t="e">
        <f>VLOOKUP(B1336,'COMPTAGE 3'!B:M,11,FALSE)</f>
        <v>#N/A</v>
      </c>
      <c r="M1336" s="20" t="e">
        <f>VLOOKUP(B1336,'COMPTAGE 3'!B:M,12,FALSE)</f>
        <v>#N/A</v>
      </c>
    </row>
    <row r="1337" spans="2:13" ht="20.100000000000001" customHeight="1" x14ac:dyDescent="0.25">
      <c r="B1337" s="30" t="s">
        <v>3557</v>
      </c>
      <c r="C1337" s="16" t="str">
        <f>IFERROR(VLOOKUP(B1337,'BASE INCADEA'!A:D,2,FALSE),"Non référencé")</f>
        <v>044301</v>
      </c>
      <c r="D1337" s="16" t="str">
        <f>IFERROR(VLOOKUP(C1337,'BASE INCADEA'!B:E,2,FALSE),"Non référencé")</f>
        <v>24</v>
      </c>
      <c r="E1337" s="31" t="s">
        <v>147</v>
      </c>
      <c r="F1337" s="31">
        <v>1</v>
      </c>
      <c r="G1337" s="14" t="str">
        <f>IF(F1337*1=D1337*1,"Quantité OK",IF(D1337*1&lt;F1337*1,"Ecart positif","Ecart négatif")&amp;" "&amp;IF(C1337*1=E1337*1,"","- Article déclassé"))</f>
        <v xml:space="preserve">Ecart négatif </v>
      </c>
      <c r="I1337" s="18">
        <f>VLOOKUP('CODE A BARRE'!B1946,'COMPTAGE 2'!B:K,8,FALSE)</f>
        <v>0</v>
      </c>
      <c r="J1337" s="9">
        <f>VLOOKUP('CODE A BARRE'!B1946,'COMPTAGE 2'!B:K,9,FALSE)</f>
        <v>0</v>
      </c>
      <c r="K1337" s="18">
        <f>VLOOKUP('CODE A BARRE'!B1946,'COMPTAGE 2'!B:K,10,FALSE)</f>
        <v>0</v>
      </c>
      <c r="L1337" s="10" t="e">
        <f>VLOOKUP(B1337,'COMPTAGE 3'!B:M,11,FALSE)</f>
        <v>#N/A</v>
      </c>
      <c r="M1337" s="20" t="e">
        <f>VLOOKUP(B1337,'COMPTAGE 3'!B:M,12,FALSE)</f>
        <v>#N/A</v>
      </c>
    </row>
    <row r="1338" spans="2:13" ht="20.100000000000001" customHeight="1" x14ac:dyDescent="0.25">
      <c r="B1338" s="30" t="s">
        <v>3559</v>
      </c>
      <c r="C1338" s="16" t="str">
        <f>IFERROR(VLOOKUP(B1338,'BASE INCADEA'!A:D,2,FALSE),"Non référencé")</f>
        <v>040602</v>
      </c>
      <c r="D1338" s="16" t="str">
        <f>IFERROR(VLOOKUP(C1338,'BASE INCADEA'!B:E,2,FALSE),"Non référencé")</f>
        <v>1</v>
      </c>
      <c r="E1338" s="31" t="s">
        <v>3082</v>
      </c>
      <c r="F1338" s="31">
        <v>1</v>
      </c>
      <c r="G1338" s="14" t="str">
        <f>IF(F1338*1=D1338*1,"Quantité OK",IF(D1338*1&lt;F1338*1,"Ecart positif","Ecart négatif")&amp;" "&amp;IF(C1338*1=E1338*1,"","- Article déclassé"))</f>
        <v>Quantité OK</v>
      </c>
      <c r="I1338" s="18">
        <f>VLOOKUP('CODE A BARRE'!B1654,'COMPTAGE 2'!B:K,8,FALSE)</f>
        <v>0</v>
      </c>
      <c r="J1338" s="9">
        <f>VLOOKUP('CODE A BARRE'!B1654,'COMPTAGE 2'!B:K,9,FALSE)</f>
        <v>0</v>
      </c>
      <c r="K1338" s="18">
        <f>VLOOKUP('CODE A BARRE'!B1654,'COMPTAGE 2'!B:K,10,FALSE)</f>
        <v>0</v>
      </c>
      <c r="L1338" s="10" t="e">
        <f>VLOOKUP(B1338,'COMPTAGE 3'!B:M,11,FALSE)</f>
        <v>#N/A</v>
      </c>
      <c r="M1338" s="20" t="e">
        <f>VLOOKUP(B1338,'COMPTAGE 3'!B:M,12,FALSE)</f>
        <v>#N/A</v>
      </c>
    </row>
    <row r="1339" spans="2:13" ht="20.100000000000001" customHeight="1" x14ac:dyDescent="0.25">
      <c r="B1339" s="30" t="s">
        <v>3561</v>
      </c>
      <c r="C1339" s="16" t="str">
        <f>IFERROR(VLOOKUP(B1339,'BASE INCADEA'!A:D,2,FALSE),"Non référencé")</f>
        <v>044105</v>
      </c>
      <c r="D1339" s="16" t="str">
        <f>IFERROR(VLOOKUP(C1339,'BASE INCADEA'!B:E,2,FALSE),"Non référencé")</f>
        <v>1</v>
      </c>
      <c r="E1339" s="31" t="s">
        <v>1973</v>
      </c>
      <c r="F1339" s="31">
        <v>1</v>
      </c>
      <c r="G1339" s="14" t="str">
        <f>IF(F1339*1=D1339*1,"Quantité OK",IF(D1339*1&lt;F1339*1,"Ecart positif","Ecart négatif")&amp;" "&amp;IF(C1339*1=E1339*1,"","- Article déclassé"))</f>
        <v>Quantité OK</v>
      </c>
      <c r="I1339" s="18">
        <f>VLOOKUP('CODE A BARRE'!B1937,'COMPTAGE 2'!B:K,8,FALSE)</f>
        <v>0</v>
      </c>
      <c r="J1339" s="9">
        <f>VLOOKUP('CODE A BARRE'!B1937,'COMPTAGE 2'!B:K,9,FALSE)</f>
        <v>0</v>
      </c>
      <c r="K1339" s="18">
        <f>VLOOKUP('CODE A BARRE'!B1937,'COMPTAGE 2'!B:K,10,FALSE)</f>
        <v>0</v>
      </c>
      <c r="L1339" s="10" t="e">
        <f>VLOOKUP(B1339,'COMPTAGE 3'!B:M,11,FALSE)</f>
        <v>#N/A</v>
      </c>
      <c r="M1339" s="20" t="e">
        <f>VLOOKUP(B1339,'COMPTAGE 3'!B:M,12,FALSE)</f>
        <v>#N/A</v>
      </c>
    </row>
    <row r="1340" spans="2:13" ht="20.100000000000001" customHeight="1" x14ac:dyDescent="0.25">
      <c r="B1340" s="30" t="s">
        <v>3563</v>
      </c>
      <c r="C1340" s="16" t="str">
        <f>IFERROR(VLOOKUP(B1340,'BASE INCADEA'!A:D,2,FALSE),"Non référencé")</f>
        <v>043705</v>
      </c>
      <c r="D1340" s="16" t="str">
        <f>IFERROR(VLOOKUP(C1340,'BASE INCADEA'!B:E,2,FALSE),"Non référencé")</f>
        <v>2</v>
      </c>
      <c r="E1340" s="31" t="s">
        <v>3072</v>
      </c>
      <c r="F1340" s="31">
        <v>2</v>
      </c>
      <c r="G1340" s="14" t="str">
        <f>IF(F1340*1=D1340*1,"Quantité OK",IF(D1340*1&lt;F1340*1,"Ecart positif","Ecart négatif")&amp;" "&amp;IF(C1340*1=E1340*1,"","- Article déclassé"))</f>
        <v>Quantité OK</v>
      </c>
      <c r="I1340" s="18">
        <f>VLOOKUP('CODE A BARRE'!B1883,'COMPTAGE 2'!B:K,8,FALSE)</f>
        <v>0</v>
      </c>
      <c r="J1340" s="9">
        <f>VLOOKUP('CODE A BARRE'!B1883,'COMPTAGE 2'!B:K,9,FALSE)</f>
        <v>0</v>
      </c>
      <c r="K1340" s="18">
        <f>VLOOKUP('CODE A BARRE'!B1883,'COMPTAGE 2'!B:K,10,FALSE)</f>
        <v>0</v>
      </c>
      <c r="L1340" s="10" t="e">
        <f>VLOOKUP(B1340,'COMPTAGE 3'!B:M,11,FALSE)</f>
        <v>#N/A</v>
      </c>
      <c r="M1340" s="20" t="e">
        <f>VLOOKUP(B1340,'COMPTAGE 3'!B:M,12,FALSE)</f>
        <v>#N/A</v>
      </c>
    </row>
    <row r="1341" spans="2:13" ht="20.100000000000001" customHeight="1" x14ac:dyDescent="0.25">
      <c r="B1341" s="30" t="s">
        <v>3565</v>
      </c>
      <c r="C1341" s="16" t="str">
        <f>IFERROR(VLOOKUP(B1341,'BASE INCADEA'!A:D,2,FALSE),"Non référencé")</f>
        <v>040404</v>
      </c>
      <c r="D1341" s="16" t="str">
        <f>IFERROR(VLOOKUP(C1341,'BASE INCADEA'!B:E,2,FALSE),"Non référencé")</f>
        <v>10</v>
      </c>
      <c r="E1341" s="31" t="s">
        <v>327</v>
      </c>
      <c r="F1341" s="31">
        <v>1</v>
      </c>
      <c r="G1341" s="14" t="str">
        <f>IF(F1341*1=D1341*1,"Quantité OK",IF(D1341*1&lt;F1341*1,"Ecart positif","Ecart négatif")&amp;" "&amp;IF(C1341*1=E1341*1,"","- Article déclassé"))</f>
        <v xml:space="preserve">Ecart négatif </v>
      </c>
      <c r="I1341" s="18">
        <f>VLOOKUP('CODE A BARRE'!B1629,'COMPTAGE 2'!B:K,8,FALSE)</f>
        <v>0</v>
      </c>
      <c r="J1341" s="9">
        <f>VLOOKUP('CODE A BARRE'!B1629,'COMPTAGE 2'!B:K,9,FALSE)</f>
        <v>0</v>
      </c>
      <c r="K1341" s="18">
        <f>VLOOKUP('CODE A BARRE'!B1629,'COMPTAGE 2'!B:K,10,FALSE)</f>
        <v>0</v>
      </c>
      <c r="L1341" s="10" t="e">
        <f>VLOOKUP(B1341,'COMPTAGE 3'!B:M,11,FALSE)</f>
        <v>#N/A</v>
      </c>
      <c r="M1341" s="20" t="e">
        <f>VLOOKUP(B1341,'COMPTAGE 3'!B:M,12,FALSE)</f>
        <v>#N/A</v>
      </c>
    </row>
    <row r="1342" spans="2:13" ht="20.100000000000001" customHeight="1" x14ac:dyDescent="0.25">
      <c r="B1342" s="30" t="s">
        <v>3567</v>
      </c>
      <c r="C1342" s="16" t="str">
        <f>IFERROR(VLOOKUP(B1342,'BASE INCADEA'!A:D,2,FALSE),"Non référencé")</f>
        <v>043904</v>
      </c>
      <c r="D1342" s="16" t="str">
        <f>IFERROR(VLOOKUP(C1342,'BASE INCADEA'!B:E,2,FALSE),"Non référencé")</f>
        <v>1</v>
      </c>
      <c r="E1342" s="31" t="s">
        <v>1528</v>
      </c>
      <c r="F1342" s="31">
        <v>1</v>
      </c>
      <c r="G1342" s="14" t="str">
        <f>IF(F1342*1=D1342*1,"Quantité OK",IF(D1342*1&lt;F1342*1,"Ecart positif","Ecart négatif")&amp;" "&amp;IF(C1342*1=E1342*1,"","- Article déclassé"))</f>
        <v>Quantité OK</v>
      </c>
      <c r="I1342" s="18">
        <f>VLOOKUP('CODE A BARRE'!B1900,'COMPTAGE 2'!B:K,8,FALSE)</f>
        <v>0</v>
      </c>
      <c r="J1342" s="9">
        <f>VLOOKUP('CODE A BARRE'!B1900,'COMPTAGE 2'!B:K,9,FALSE)</f>
        <v>0</v>
      </c>
      <c r="K1342" s="18">
        <f>VLOOKUP('CODE A BARRE'!B1900,'COMPTAGE 2'!B:K,10,FALSE)</f>
        <v>0</v>
      </c>
      <c r="L1342" s="10" t="e">
        <f>VLOOKUP(B1342,'COMPTAGE 3'!B:M,11,FALSE)</f>
        <v>#N/A</v>
      </c>
      <c r="M1342" s="20" t="e">
        <f>VLOOKUP(B1342,'COMPTAGE 3'!B:M,12,FALSE)</f>
        <v>#N/A</v>
      </c>
    </row>
    <row r="1343" spans="2:13" ht="20.100000000000001" customHeight="1" x14ac:dyDescent="0.25">
      <c r="B1343" s="30" t="s">
        <v>3569</v>
      </c>
      <c r="C1343" s="16" t="str">
        <f>IFERROR(VLOOKUP(B1343,'BASE INCADEA'!A:D,2,FALSE),"Non référencé")</f>
        <v>040203</v>
      </c>
      <c r="D1343" s="16" t="str">
        <f>IFERROR(VLOOKUP(C1343,'BASE INCADEA'!B:E,2,FALSE),"Non référencé")</f>
        <v>7</v>
      </c>
      <c r="E1343" s="31" t="s">
        <v>382</v>
      </c>
      <c r="F1343" s="31">
        <v>1</v>
      </c>
      <c r="G1343" s="14" t="str">
        <f>IF(F1343*1=D1343*1,"Quantité OK",IF(D1343*1&lt;F1343*1,"Ecart positif","Ecart négatif")&amp;" "&amp;IF(C1343*1=E1343*1,"","- Article déclassé"))</f>
        <v xml:space="preserve">Ecart négatif </v>
      </c>
      <c r="I1343" s="18">
        <f>VLOOKUP('CODE A BARRE'!B1565,'COMPTAGE 2'!B:K,8,FALSE)</f>
        <v>0</v>
      </c>
      <c r="J1343" s="9">
        <f>VLOOKUP('CODE A BARRE'!B1565,'COMPTAGE 2'!B:K,9,FALSE)</f>
        <v>0</v>
      </c>
      <c r="K1343" s="18">
        <f>VLOOKUP('CODE A BARRE'!B1565,'COMPTAGE 2'!B:K,10,FALSE)</f>
        <v>0</v>
      </c>
      <c r="L1343" s="10" t="e">
        <f>VLOOKUP(B1343,'COMPTAGE 3'!B:M,11,FALSE)</f>
        <v>#N/A</v>
      </c>
      <c r="M1343" s="20" t="e">
        <f>VLOOKUP(B1343,'COMPTAGE 3'!B:M,12,FALSE)</f>
        <v>#N/A</v>
      </c>
    </row>
    <row r="1344" spans="2:13" ht="20.100000000000001" customHeight="1" x14ac:dyDescent="0.25">
      <c r="B1344" s="30" t="s">
        <v>3573</v>
      </c>
      <c r="C1344" s="16" t="str">
        <f>IFERROR(VLOOKUP(B1344,'BASE INCADEA'!A:D,2,FALSE),"Non référencé")</f>
        <v>044103</v>
      </c>
      <c r="D1344" s="16" t="str">
        <f>IFERROR(VLOOKUP(C1344,'BASE INCADEA'!B:E,2,FALSE),"Non référencé")</f>
        <v>5</v>
      </c>
      <c r="E1344" s="31" t="s">
        <v>260</v>
      </c>
      <c r="F1344" s="31">
        <v>1</v>
      </c>
      <c r="G1344" s="14" t="str">
        <f>IF(F1344*1=D1344*1,"Quantité OK",IF(D1344*1&lt;F1344*1,"Ecart positif","Ecart négatif")&amp;" "&amp;IF(C1344*1=E1344*1,"","- Article déclassé"))</f>
        <v xml:space="preserve">Ecart négatif </v>
      </c>
      <c r="I1344" s="18">
        <f>VLOOKUP('CODE A BARRE'!B1925,'COMPTAGE 2'!B:K,8,FALSE)</f>
        <v>0</v>
      </c>
      <c r="J1344" s="9">
        <f>VLOOKUP('CODE A BARRE'!B1925,'COMPTAGE 2'!B:K,9,FALSE)</f>
        <v>0</v>
      </c>
      <c r="K1344" s="18">
        <f>VLOOKUP('CODE A BARRE'!B1925,'COMPTAGE 2'!B:K,10,FALSE)</f>
        <v>0</v>
      </c>
      <c r="L1344" s="10" t="e">
        <f>VLOOKUP(B1344,'COMPTAGE 3'!B:M,11,FALSE)</f>
        <v>#N/A</v>
      </c>
      <c r="M1344" s="20" t="e">
        <f>VLOOKUP(B1344,'COMPTAGE 3'!B:M,12,FALSE)</f>
        <v>#N/A</v>
      </c>
    </row>
    <row r="1345" spans="2:13" ht="20.100000000000001" customHeight="1" x14ac:dyDescent="0.25">
      <c r="B1345" s="30" t="s">
        <v>3575</v>
      </c>
      <c r="C1345" s="16" t="str">
        <f>IFERROR(VLOOKUP(B1345,'BASE INCADEA'!A:D,2,FALSE),"Non référencé")</f>
        <v>016205</v>
      </c>
      <c r="D1345" s="16" t="str">
        <f>IFERROR(VLOOKUP(C1345,'BASE INCADEA'!B:E,2,FALSE),"Non référencé")</f>
        <v>1</v>
      </c>
      <c r="E1345" s="31" t="s">
        <v>747</v>
      </c>
      <c r="F1345" s="31">
        <v>2</v>
      </c>
      <c r="G1345" s="14" t="str">
        <f>IF(F1345*1=D1345*1,"Quantité OK",IF(D1345*1&lt;F1345*1,"Ecart positif","Ecart négatif")&amp;" "&amp;IF(C1345*1=E1345*1,"","- Article déclassé"))</f>
        <v xml:space="preserve">Ecart positif </v>
      </c>
      <c r="I1345" s="18" t="str">
        <f>VLOOKUP('CODE A BARRE'!B503,'COMPTAGE 2'!B:K,8,FALSE)</f>
        <v/>
      </c>
      <c r="J1345" s="9">
        <f>VLOOKUP('CODE A BARRE'!B503,'COMPTAGE 2'!B:K,9,FALSE)</f>
        <v>0</v>
      </c>
      <c r="K1345" s="18" t="e">
        <f>VLOOKUP('CODE A BARRE'!B503,'COMPTAGE 2'!B:K,10,FALSE)</f>
        <v>#VALUE!</v>
      </c>
      <c r="L1345" s="10" t="e">
        <f>VLOOKUP(B1345,'COMPTAGE 3'!B:M,11,FALSE)</f>
        <v>#N/A</v>
      </c>
      <c r="M1345" s="20" t="e">
        <f>VLOOKUP(B1345,'COMPTAGE 3'!B:M,12,FALSE)</f>
        <v>#N/A</v>
      </c>
    </row>
    <row r="1346" spans="2:13" ht="20.100000000000001" customHeight="1" x14ac:dyDescent="0.25">
      <c r="B1346" s="30" t="s">
        <v>3584</v>
      </c>
      <c r="C1346" s="16" t="str">
        <f>IFERROR(VLOOKUP(B1346,'BASE INCADEA'!A:D,2,FALSE),"Non référencé")</f>
        <v>010603</v>
      </c>
      <c r="D1346" s="16" t="str">
        <f>IFERROR(VLOOKUP(C1346,'BASE INCADEA'!B:E,2,FALSE),"Non référencé")</f>
        <v>6</v>
      </c>
      <c r="E1346" s="31" t="s">
        <v>911</v>
      </c>
      <c r="F1346" s="31">
        <v>1</v>
      </c>
      <c r="G1346" s="14" t="str">
        <f>IF(F1346*1=D1346*1,"Quantité OK",IF(D1346*1&lt;F1346*1,"Ecart positif","Ecart négatif")&amp;" "&amp;IF(C1346*1=E1346*1,"","- Article déclassé"))</f>
        <v xml:space="preserve">Ecart négatif </v>
      </c>
      <c r="I1346" s="18" t="str">
        <f>VLOOKUP('CODE A BARRE'!B128,'COMPTAGE 2'!B:K,8,FALSE)</f>
        <v/>
      </c>
      <c r="J1346" s="9">
        <f>VLOOKUP('CODE A BARRE'!B128,'COMPTAGE 2'!B:K,9,FALSE)</f>
        <v>0</v>
      </c>
      <c r="K1346" s="18" t="e">
        <f>VLOOKUP('CODE A BARRE'!B128,'COMPTAGE 2'!B:K,10,FALSE)</f>
        <v>#VALUE!</v>
      </c>
      <c r="L1346" s="10" t="e">
        <f>VLOOKUP(B1346,'COMPTAGE 3'!B:M,11,FALSE)</f>
        <v>#N/A</v>
      </c>
      <c r="M1346" s="20" t="e">
        <f>VLOOKUP(B1346,'COMPTAGE 3'!B:M,12,FALSE)</f>
        <v>#N/A</v>
      </c>
    </row>
    <row r="1347" spans="2:13" ht="20.100000000000001" customHeight="1" x14ac:dyDescent="0.25">
      <c r="B1347" s="30" t="s">
        <v>3586</v>
      </c>
      <c r="C1347" s="16" t="str">
        <f>IFERROR(VLOOKUP(B1347,'BASE INCADEA'!A:D,2,FALSE),"Non référencé")</f>
        <v>034104</v>
      </c>
      <c r="D1347" s="16" t="str">
        <f>IFERROR(VLOOKUP(C1347,'BASE INCADEA'!B:E,2,FALSE),"Non référencé")</f>
        <v>4</v>
      </c>
      <c r="E1347" s="31" t="s">
        <v>438</v>
      </c>
      <c r="F1347" s="31">
        <v>1</v>
      </c>
      <c r="G1347" s="14" t="str">
        <f>IF(F1347*1=D1347*1,"Quantité OK",IF(D1347*1&lt;F1347*1,"Ecart positif","Ecart négatif")&amp;" "&amp;IF(C1347*1=E1347*1,"","- Article déclassé"))</f>
        <v xml:space="preserve">Ecart négatif </v>
      </c>
      <c r="I1347" s="18">
        <f>VLOOKUP('CODE A BARRE'!B1446,'COMPTAGE 2'!B:K,8,FALSE)</f>
        <v>0</v>
      </c>
      <c r="J1347" s="9">
        <f>VLOOKUP('CODE A BARRE'!B1446,'COMPTAGE 2'!B:K,9,FALSE)</f>
        <v>0</v>
      </c>
      <c r="K1347" s="18">
        <f>VLOOKUP('CODE A BARRE'!B1446,'COMPTAGE 2'!B:K,10,FALSE)</f>
        <v>0</v>
      </c>
      <c r="L1347" s="10" t="e">
        <f>VLOOKUP(B1347,'COMPTAGE 3'!B:M,11,FALSE)</f>
        <v>#N/A</v>
      </c>
      <c r="M1347" s="20" t="e">
        <f>VLOOKUP(B1347,'COMPTAGE 3'!B:M,12,FALSE)</f>
        <v>#N/A</v>
      </c>
    </row>
    <row r="1348" spans="2:13" ht="20.100000000000001" customHeight="1" x14ac:dyDescent="0.25">
      <c r="B1348" s="30" t="s">
        <v>3588</v>
      </c>
      <c r="C1348" s="16" t="str">
        <f>IFERROR(VLOOKUP(B1348,'BASE INCADEA'!A:D,2,FALSE),"Non référencé")</f>
        <v>900202</v>
      </c>
      <c r="D1348" s="16" t="str">
        <f>IFERROR(VLOOKUP(C1348,'BASE INCADEA'!B:E,2,FALSE),"Non référencé")</f>
        <v>1</v>
      </c>
      <c r="E1348" s="31" t="s">
        <v>2634</v>
      </c>
      <c r="F1348" s="31">
        <v>4</v>
      </c>
      <c r="G1348" s="14" t="str">
        <f>IF(F1348*1=D1348*1,"Quantité OK",IF(D1348*1&lt;F1348*1,"Ecart positif","Ecart négatif")&amp;" "&amp;IF(C1348*1=E1348*1,"","- Article déclassé"))</f>
        <v xml:space="preserve">Ecart positif </v>
      </c>
      <c r="I1348" s="18">
        <f>VLOOKUP('CODE A BARRE'!B2126,'COMPTAGE 2'!B:K,8,FALSE)</f>
        <v>0</v>
      </c>
      <c r="J1348" s="9">
        <f>VLOOKUP('CODE A BARRE'!B2126,'COMPTAGE 2'!B:K,9,FALSE)</f>
        <v>0</v>
      </c>
      <c r="K1348" s="18">
        <f>VLOOKUP('CODE A BARRE'!B2126,'COMPTAGE 2'!B:K,10,FALSE)</f>
        <v>0</v>
      </c>
      <c r="L1348" s="10" t="e">
        <f>VLOOKUP(B1348,'COMPTAGE 3'!B:M,11,FALSE)</f>
        <v>#N/A</v>
      </c>
      <c r="M1348" s="20" t="e">
        <f>VLOOKUP(B1348,'COMPTAGE 3'!B:M,12,FALSE)</f>
        <v>#N/A</v>
      </c>
    </row>
    <row r="1349" spans="2:13" ht="20.100000000000001" customHeight="1" x14ac:dyDescent="0.25">
      <c r="B1349" s="30" t="s">
        <v>3590</v>
      </c>
      <c r="C1349" s="16" t="str">
        <f>IFERROR(VLOOKUP(B1349,'BASE INCADEA'!A:D,2,FALSE),"Non référencé")</f>
        <v>900201</v>
      </c>
      <c r="D1349" s="16" t="str">
        <f>IFERROR(VLOOKUP(C1349,'BASE INCADEA'!B:E,2,FALSE),"Non référencé")</f>
        <v>2</v>
      </c>
      <c r="E1349" s="31" t="s">
        <v>4025</v>
      </c>
      <c r="F1349" s="31">
        <v>2</v>
      </c>
      <c r="G1349" s="14" t="str">
        <f>IF(F1349*1=D1349*1,"Quantité OK",IF(D1349*1&lt;F1349*1,"Ecart positif","Ecart négatif")&amp;" "&amp;IF(C1349*1=E1349*1,"","- Article déclassé"))</f>
        <v>Quantité OK</v>
      </c>
      <c r="I1349" s="18">
        <f>VLOOKUP('CODE A BARRE'!B2138,'COMPTAGE 2'!B:K,8,FALSE)</f>
        <v>0</v>
      </c>
      <c r="J1349" s="9">
        <f>VLOOKUP('CODE A BARRE'!B2138,'COMPTAGE 2'!B:K,9,FALSE)</f>
        <v>0</v>
      </c>
      <c r="K1349" s="18">
        <f>VLOOKUP('CODE A BARRE'!B2138,'COMPTAGE 2'!B:K,10,FALSE)</f>
        <v>0</v>
      </c>
      <c r="L1349" s="10" t="e">
        <f>VLOOKUP(B1349,'COMPTAGE 3'!B:M,11,FALSE)</f>
        <v>#N/A</v>
      </c>
      <c r="M1349" s="20" t="e">
        <f>VLOOKUP(B1349,'COMPTAGE 3'!B:M,12,FALSE)</f>
        <v>#N/A</v>
      </c>
    </row>
    <row r="1350" spans="2:13" ht="20.100000000000001" customHeight="1" x14ac:dyDescent="0.25">
      <c r="B1350" s="30" t="s">
        <v>3593</v>
      </c>
      <c r="C1350" s="16" t="str">
        <f>IFERROR(VLOOKUP(B1350,'BASE INCADEA'!A:D,2,FALSE),"Non référencé")</f>
        <v>023906</v>
      </c>
      <c r="D1350" s="16" t="str">
        <f>IFERROR(VLOOKUP(C1350,'BASE INCADEA'!B:E,2,FALSE),"Non référencé")</f>
        <v>3</v>
      </c>
      <c r="E1350" s="31" t="s">
        <v>2526</v>
      </c>
      <c r="F1350" s="31">
        <v>4</v>
      </c>
      <c r="G1350" s="14" t="str">
        <f>IF(F1350*1=D1350*1,"Quantité OK",IF(D1350*1&lt;F1350*1,"Ecart positif","Ecart négatif")&amp;" "&amp;IF(C1350*1=E1350*1,"","- Article déclassé"))</f>
        <v xml:space="preserve">Ecart positif </v>
      </c>
      <c r="I1350" s="18">
        <f>VLOOKUP('CODE A BARRE'!B823,'COMPTAGE 2'!B:K,8,FALSE)</f>
        <v>0</v>
      </c>
      <c r="J1350" s="9">
        <f>VLOOKUP('CODE A BARRE'!B823,'COMPTAGE 2'!B:K,9,FALSE)</f>
        <v>0</v>
      </c>
      <c r="K1350" s="18">
        <f>VLOOKUP('CODE A BARRE'!B823,'COMPTAGE 2'!B:K,10,FALSE)</f>
        <v>0</v>
      </c>
      <c r="L1350" s="10" t="e">
        <f>VLOOKUP(B1350,'COMPTAGE 3'!B:M,11,FALSE)</f>
        <v>#N/A</v>
      </c>
      <c r="M1350" s="20" t="e">
        <f>VLOOKUP(B1350,'COMPTAGE 3'!B:M,12,FALSE)</f>
        <v>#N/A</v>
      </c>
    </row>
    <row r="1351" spans="2:13" ht="20.100000000000001" customHeight="1" x14ac:dyDescent="0.25">
      <c r="B1351" s="30" t="s">
        <v>3595</v>
      </c>
      <c r="C1351" s="16" t="str">
        <f>IFERROR(VLOOKUP(B1351,'BASE INCADEA'!A:D,2,FALSE),"Non référencé")</f>
        <v>023705</v>
      </c>
      <c r="D1351" s="16" t="str">
        <f>IFERROR(VLOOKUP(C1351,'BASE INCADEA'!B:E,2,FALSE),"Non référencé")</f>
        <v>1</v>
      </c>
      <c r="E1351" s="31" t="s">
        <v>3375</v>
      </c>
      <c r="F1351" s="31">
        <v>1</v>
      </c>
      <c r="G1351" s="14" t="str">
        <f>IF(F1351*1=D1351*1,"Quantité OK",IF(D1351*1&lt;F1351*1,"Ecart positif","Ecart négatif")&amp;" "&amp;IF(C1351*1=E1351*1,"","- Article déclassé"))</f>
        <v>Quantité OK</v>
      </c>
      <c r="I1351" s="18">
        <f>VLOOKUP('CODE A BARRE'!B820,'COMPTAGE 2'!B:K,8,FALSE)</f>
        <v>0</v>
      </c>
      <c r="J1351" s="9">
        <f>VLOOKUP('CODE A BARRE'!B820,'COMPTAGE 2'!B:K,9,FALSE)</f>
        <v>0</v>
      </c>
      <c r="K1351" s="18">
        <f>VLOOKUP('CODE A BARRE'!B820,'COMPTAGE 2'!B:K,10,FALSE)</f>
        <v>0</v>
      </c>
      <c r="L1351" s="10" t="e">
        <f>VLOOKUP(B1351,'COMPTAGE 3'!B:M,11,FALSE)</f>
        <v>#N/A</v>
      </c>
      <c r="M1351" s="20" t="e">
        <f>VLOOKUP(B1351,'COMPTAGE 3'!B:M,12,FALSE)</f>
        <v>#N/A</v>
      </c>
    </row>
    <row r="1352" spans="2:13" ht="20.100000000000001" customHeight="1" x14ac:dyDescent="0.25">
      <c r="B1352" s="30" t="s">
        <v>3597</v>
      </c>
      <c r="C1352" s="16" t="str">
        <f>IFERROR(VLOOKUP(B1352,'BASE INCADEA'!A:D,2,FALSE),"Non référencé")</f>
        <v>030204</v>
      </c>
      <c r="D1352" s="16" t="str">
        <f>IFERROR(VLOOKUP(C1352,'BASE INCADEA'!B:E,2,FALSE),"Non référencé")</f>
        <v>1</v>
      </c>
      <c r="E1352" s="31" t="s">
        <v>1194</v>
      </c>
      <c r="F1352" s="31">
        <v>1</v>
      </c>
      <c r="G1352" s="14" t="str">
        <f>IF(F1352*1=D1352*1,"Quantité OK",IF(D1352*1&lt;F1352*1,"Ecart positif","Ecart négatif")&amp;" "&amp;IF(C1352*1=E1352*1,"","- Article déclassé"))</f>
        <v>Quantité OK</v>
      </c>
      <c r="I1352" s="18">
        <f>VLOOKUP('CODE A BARRE'!B1124,'COMPTAGE 2'!B:K,8,FALSE)</f>
        <v>0</v>
      </c>
      <c r="J1352" s="9">
        <f>VLOOKUP('CODE A BARRE'!B1124,'COMPTAGE 2'!B:K,9,FALSE)</f>
        <v>0</v>
      </c>
      <c r="K1352" s="18">
        <f>VLOOKUP('CODE A BARRE'!B1124,'COMPTAGE 2'!B:K,10,FALSE)</f>
        <v>0</v>
      </c>
      <c r="L1352" s="10" t="e">
        <f>VLOOKUP(B1352,'COMPTAGE 3'!B:M,11,FALSE)</f>
        <v>#N/A</v>
      </c>
      <c r="M1352" s="20" t="e">
        <f>VLOOKUP(B1352,'COMPTAGE 3'!B:M,12,FALSE)</f>
        <v>#N/A</v>
      </c>
    </row>
    <row r="1353" spans="2:13" ht="20.100000000000001" customHeight="1" x14ac:dyDescent="0.25">
      <c r="B1353" s="30" t="s">
        <v>3599</v>
      </c>
      <c r="C1353" s="16" t="str">
        <f>IFERROR(VLOOKUP(B1353,'BASE INCADEA'!A:D,2,FALSE),"Non référencé")</f>
        <v>025302</v>
      </c>
      <c r="D1353" s="16" t="str">
        <f>IFERROR(VLOOKUP(C1353,'BASE INCADEA'!B:E,2,FALSE),"Non référencé")</f>
        <v>1</v>
      </c>
      <c r="E1353" s="31" t="s">
        <v>2620</v>
      </c>
      <c r="F1353" s="31">
        <v>1</v>
      </c>
      <c r="G1353" s="14" t="str">
        <f>IF(F1353*1=D1353*1,"Quantité OK",IF(D1353*1&lt;F1353*1,"Ecart positif","Ecart négatif")&amp;" "&amp;IF(C1353*1=E1353*1,"","- Article déclassé"))</f>
        <v>Quantité OK</v>
      </c>
      <c r="I1353" s="18">
        <f>VLOOKUP('CODE A BARRE'!B997,'COMPTAGE 2'!B:K,8,FALSE)</f>
        <v>0</v>
      </c>
      <c r="J1353" s="9">
        <f>VLOOKUP('CODE A BARRE'!B997,'COMPTAGE 2'!B:K,9,FALSE)</f>
        <v>0</v>
      </c>
      <c r="K1353" s="18">
        <f>VLOOKUP('CODE A BARRE'!B997,'COMPTAGE 2'!B:K,10,FALSE)</f>
        <v>0</v>
      </c>
      <c r="L1353" s="10" t="e">
        <f>VLOOKUP(B1353,'COMPTAGE 3'!B:M,11,FALSE)</f>
        <v>#N/A</v>
      </c>
      <c r="M1353" s="20" t="e">
        <f>VLOOKUP(B1353,'COMPTAGE 3'!B:M,12,FALSE)</f>
        <v>#N/A</v>
      </c>
    </row>
    <row r="1354" spans="2:13" ht="20.100000000000001" customHeight="1" x14ac:dyDescent="0.25">
      <c r="B1354" s="30" t="s">
        <v>3603</v>
      </c>
      <c r="C1354" s="16" t="str">
        <f>IFERROR(VLOOKUP(B1354,'BASE INCADEA'!A:D,2,FALSE),"Non référencé")</f>
        <v>900504</v>
      </c>
      <c r="D1354" s="16" t="str">
        <f>IFERROR(VLOOKUP(C1354,'BASE INCADEA'!B:E,2,FALSE),"Non référencé")</f>
        <v>3</v>
      </c>
      <c r="E1354" s="31" t="s">
        <v>2428</v>
      </c>
      <c r="F1354" s="31">
        <v>3</v>
      </c>
      <c r="G1354" s="14" t="str">
        <f>IF(F1354*1=D1354*1,"Quantité OK",IF(D1354*1&lt;F1354*1,"Ecart positif","Ecart négatif")&amp;" "&amp;IF(C1354*1=E1354*1,"","- Article déclassé"))</f>
        <v>Quantité OK</v>
      </c>
      <c r="I1354" s="18">
        <f>VLOOKUP('CODE A BARRE'!B2216,'COMPTAGE 2'!B:K,8,FALSE)</f>
        <v>0</v>
      </c>
      <c r="J1354" s="9">
        <f>VLOOKUP('CODE A BARRE'!B2216,'COMPTAGE 2'!B:K,9,FALSE)</f>
        <v>0</v>
      </c>
      <c r="K1354" s="18">
        <f>VLOOKUP('CODE A BARRE'!B2216,'COMPTAGE 2'!B:K,10,FALSE)</f>
        <v>0</v>
      </c>
      <c r="L1354" s="10" t="e">
        <f>VLOOKUP(B1354,'COMPTAGE 3'!B:M,11,FALSE)</f>
        <v>#N/A</v>
      </c>
      <c r="M1354" s="20" t="e">
        <f>VLOOKUP(B1354,'COMPTAGE 3'!B:M,12,FALSE)</f>
        <v>#N/A</v>
      </c>
    </row>
    <row r="1355" spans="2:13" ht="20.100000000000001" customHeight="1" x14ac:dyDescent="0.25">
      <c r="B1355" s="30" t="s">
        <v>6242</v>
      </c>
      <c r="C1355" s="16" t="str">
        <f>IFERROR(VLOOKUP(B1355,'BASE INCADEA'!A:D,2,FALSE),"Non référencé")</f>
        <v>Non référencé</v>
      </c>
      <c r="D1355" s="16" t="str">
        <f>IFERROR(VLOOKUP(C1355,'BASE INCADEA'!B:E,2,FALSE),"Non référencé")</f>
        <v>Non référencé</v>
      </c>
      <c r="E1355" s="31" t="s">
        <v>2120</v>
      </c>
      <c r="F1355" s="31">
        <v>1</v>
      </c>
      <c r="G1355" s="14" t="e">
        <f>IF(F1355*1=D1355*1,"Quantité OK",IF(D1355*1&lt;F1355*1,"Ecart positif","Ecart négatif")&amp;" "&amp;IF(C1355*1=E1355*1,"","- Article déclassé"))</f>
        <v>#VALUE!</v>
      </c>
      <c r="I1355" s="18">
        <f>VLOOKUP('CODE A BARRE'!B2369,'COMPTAGE 2'!B:K,8,FALSE)</f>
        <v>0</v>
      </c>
      <c r="J1355" s="9">
        <f>VLOOKUP('CODE A BARRE'!B2369,'COMPTAGE 2'!B:K,9,FALSE)</f>
        <v>0</v>
      </c>
      <c r="K1355" s="18">
        <f>VLOOKUP('CODE A BARRE'!B2369,'COMPTAGE 2'!B:K,10,FALSE)</f>
        <v>0</v>
      </c>
      <c r="L1355" s="10" t="e">
        <f>VLOOKUP(B1355,'COMPTAGE 3'!B:M,11,FALSE)</f>
        <v>#N/A</v>
      </c>
      <c r="M1355" s="20" t="e">
        <f>VLOOKUP(B1355,'COMPTAGE 3'!B:M,12,FALSE)</f>
        <v>#N/A</v>
      </c>
    </row>
    <row r="1356" spans="2:13" ht="20.100000000000001" customHeight="1" x14ac:dyDescent="0.25">
      <c r="B1356" s="30" t="s">
        <v>3605</v>
      </c>
      <c r="C1356" s="16" t="str">
        <f>IFERROR(VLOOKUP(B1356,'BASE INCADEA'!A:D,2,FALSE),"Non référencé")</f>
        <v>043703</v>
      </c>
      <c r="D1356" s="16" t="str">
        <f>IFERROR(VLOOKUP(C1356,'BASE INCADEA'!B:E,2,FALSE),"Non référencé")</f>
        <v>18</v>
      </c>
      <c r="E1356" s="31" t="s">
        <v>2195</v>
      </c>
      <c r="F1356" s="31">
        <v>5</v>
      </c>
      <c r="G1356" s="14" t="str">
        <f>IF(F1356*1=D1356*1,"Quantité OK",IF(D1356*1&lt;F1356*1,"Ecart positif","Ecart négatif")&amp;" "&amp;IF(C1356*1=E1356*1,"","- Article déclassé"))</f>
        <v xml:space="preserve">Ecart négatif </v>
      </c>
      <c r="I1356" s="18">
        <f>VLOOKUP('CODE A BARRE'!B1861,'COMPTAGE 2'!B:K,8,FALSE)</f>
        <v>0</v>
      </c>
      <c r="J1356" s="9">
        <f>VLOOKUP('CODE A BARRE'!B1861,'COMPTAGE 2'!B:K,9,FALSE)</f>
        <v>0</v>
      </c>
      <c r="K1356" s="18">
        <f>VLOOKUP('CODE A BARRE'!B1861,'COMPTAGE 2'!B:K,10,FALSE)</f>
        <v>0</v>
      </c>
      <c r="L1356" s="10" t="e">
        <f>VLOOKUP(B1356,'COMPTAGE 3'!B:M,11,FALSE)</f>
        <v>#N/A</v>
      </c>
      <c r="M1356" s="20" t="e">
        <f>VLOOKUP(B1356,'COMPTAGE 3'!B:M,12,FALSE)</f>
        <v>#N/A</v>
      </c>
    </row>
    <row r="1357" spans="2:13" ht="20.100000000000001" customHeight="1" x14ac:dyDescent="0.25">
      <c r="B1357" s="30" t="s">
        <v>3606</v>
      </c>
      <c r="C1357" s="16" t="str">
        <f>IFERROR(VLOOKUP(B1357,'BASE INCADEA'!A:D,2,FALSE),"Non référencé")</f>
        <v>044503</v>
      </c>
      <c r="D1357" s="16" t="str">
        <f>IFERROR(VLOOKUP(C1357,'BASE INCADEA'!B:E,2,FALSE),"Non référencé")</f>
        <v>1</v>
      </c>
      <c r="E1357" s="31" t="s">
        <v>1107</v>
      </c>
      <c r="F1357" s="31">
        <v>10</v>
      </c>
      <c r="G1357" s="14" t="str">
        <f>IF(F1357*1=D1357*1,"Quantité OK",IF(D1357*1&lt;F1357*1,"Ecart positif","Ecart négatif")&amp;" "&amp;IF(C1357*1=E1357*1,"","- Article déclassé"))</f>
        <v xml:space="preserve">Ecart positif </v>
      </c>
      <c r="I1357" s="18">
        <f>VLOOKUP('CODE A BARRE'!B1991,'COMPTAGE 2'!B:K,8,FALSE)</f>
        <v>0</v>
      </c>
      <c r="J1357" s="9">
        <f>VLOOKUP('CODE A BARRE'!B1991,'COMPTAGE 2'!B:K,9,FALSE)</f>
        <v>0</v>
      </c>
      <c r="K1357" s="18">
        <f>VLOOKUP('CODE A BARRE'!B1991,'COMPTAGE 2'!B:K,10,FALSE)</f>
        <v>0</v>
      </c>
      <c r="L1357" s="10" t="e">
        <f>VLOOKUP(B1357,'COMPTAGE 3'!B:M,11,FALSE)</f>
        <v>#N/A</v>
      </c>
      <c r="M1357" s="20" t="e">
        <f>VLOOKUP(B1357,'COMPTAGE 3'!B:M,12,FALSE)</f>
        <v>#N/A</v>
      </c>
    </row>
    <row r="1358" spans="2:13" ht="20.100000000000001" customHeight="1" x14ac:dyDescent="0.25">
      <c r="B1358" s="30" t="s">
        <v>3607</v>
      </c>
      <c r="C1358" s="16" t="str">
        <f>IFERROR(VLOOKUP(B1358,'BASE INCADEA'!A:D,2,FALSE),"Non référencé")</f>
        <v>041403</v>
      </c>
      <c r="D1358" s="16" t="str">
        <f>IFERROR(VLOOKUP(C1358,'BASE INCADEA'!B:E,2,FALSE),"Non référencé")</f>
        <v>2</v>
      </c>
      <c r="E1358" s="31" t="s">
        <v>1297</v>
      </c>
      <c r="F1358" s="31">
        <v>3</v>
      </c>
      <c r="G1358" s="14" t="str">
        <f>IF(F1358*1=D1358*1,"Quantité OK",IF(D1358*1&lt;F1358*1,"Ecart positif","Ecart négatif")&amp;" "&amp;IF(C1358*1=E1358*1,"","- Article déclassé"))</f>
        <v xml:space="preserve">Ecart positif </v>
      </c>
      <c r="I1358" s="18">
        <f>VLOOKUP('CODE A BARRE'!B1832,'COMPTAGE 2'!B:K,8,FALSE)</f>
        <v>0</v>
      </c>
      <c r="J1358" s="9">
        <f>VLOOKUP('CODE A BARRE'!B1832,'COMPTAGE 2'!B:K,9,FALSE)</f>
        <v>0</v>
      </c>
      <c r="K1358" s="18">
        <f>VLOOKUP('CODE A BARRE'!B1832,'COMPTAGE 2'!B:K,10,FALSE)</f>
        <v>0</v>
      </c>
      <c r="L1358" s="10" t="e">
        <f>VLOOKUP(B1358,'COMPTAGE 3'!B:M,11,FALSE)</f>
        <v>#N/A</v>
      </c>
      <c r="M1358" s="20" t="e">
        <f>VLOOKUP(B1358,'COMPTAGE 3'!B:M,12,FALSE)</f>
        <v>#N/A</v>
      </c>
    </row>
    <row r="1359" spans="2:13" ht="20.100000000000001" customHeight="1" x14ac:dyDescent="0.25">
      <c r="B1359" s="30" t="s">
        <v>3609</v>
      </c>
      <c r="C1359" s="16" t="str">
        <f>IFERROR(VLOOKUP(B1359,'BASE INCADEA'!A:D,2,FALSE),"Non référencé")</f>
        <v>031006</v>
      </c>
      <c r="D1359" s="16" t="str">
        <f>IFERROR(VLOOKUP(C1359,'BASE INCADEA'!B:E,2,FALSE),"Non référencé")</f>
        <v>6</v>
      </c>
      <c r="E1359" s="31" t="s">
        <v>2813</v>
      </c>
      <c r="F1359" s="31">
        <v>1</v>
      </c>
      <c r="G1359" s="14" t="str">
        <f>IF(F1359*1=D1359*1,"Quantité OK",IF(D1359*1&lt;F1359*1,"Ecart positif","Ecart négatif")&amp;" "&amp;IF(C1359*1=E1359*1,"","- Article déclassé"))</f>
        <v xml:space="preserve">Ecart négatif </v>
      </c>
      <c r="I1359" s="18">
        <f>VLOOKUP('CODE A BARRE'!B1304,'COMPTAGE 2'!B:K,8,FALSE)</f>
        <v>0</v>
      </c>
      <c r="J1359" s="9">
        <f>VLOOKUP('CODE A BARRE'!B1304,'COMPTAGE 2'!B:K,9,FALSE)</f>
        <v>0</v>
      </c>
      <c r="K1359" s="18">
        <f>VLOOKUP('CODE A BARRE'!B1304,'COMPTAGE 2'!B:K,10,FALSE)</f>
        <v>0</v>
      </c>
      <c r="L1359" s="10" t="e">
        <f>VLOOKUP(B1359,'COMPTAGE 3'!B:M,11,FALSE)</f>
        <v>#N/A</v>
      </c>
      <c r="M1359" s="20" t="e">
        <f>VLOOKUP(B1359,'COMPTAGE 3'!B:M,12,FALSE)</f>
        <v>#N/A</v>
      </c>
    </row>
    <row r="1360" spans="2:13" ht="20.100000000000001" customHeight="1" x14ac:dyDescent="0.25">
      <c r="B1360" s="30" t="s">
        <v>3611</v>
      </c>
      <c r="C1360" s="16" t="str">
        <f>IFERROR(VLOOKUP(B1360,'BASE INCADEA'!A:D,2,FALSE),"Non référencé")</f>
        <v>041004</v>
      </c>
      <c r="D1360" s="16" t="str">
        <f>IFERROR(VLOOKUP(C1360,'BASE INCADEA'!B:E,2,FALSE),"Non référencé")</f>
        <v>1</v>
      </c>
      <c r="E1360" s="31" t="s">
        <v>324</v>
      </c>
      <c r="F1360" s="31">
        <v>2</v>
      </c>
      <c r="G1360" s="14" t="str">
        <f>IF(F1360*1=D1360*1,"Quantité OK",IF(D1360*1&lt;F1360*1,"Ecart positif","Ecart négatif")&amp;" "&amp;IF(C1360*1=E1360*1,"","- Article déclassé"))</f>
        <v xml:space="preserve">Ecart positif </v>
      </c>
      <c r="I1360" s="18">
        <f>VLOOKUP('CODE A BARRE'!B1753,'COMPTAGE 2'!B:K,8,FALSE)</f>
        <v>0</v>
      </c>
      <c r="J1360" s="9">
        <f>VLOOKUP('CODE A BARRE'!B1753,'COMPTAGE 2'!B:K,9,FALSE)</f>
        <v>0</v>
      </c>
      <c r="K1360" s="18">
        <f>VLOOKUP('CODE A BARRE'!B1753,'COMPTAGE 2'!B:K,10,FALSE)</f>
        <v>0</v>
      </c>
      <c r="L1360" s="10" t="e">
        <f>VLOOKUP(B1360,'COMPTAGE 3'!B:M,11,FALSE)</f>
        <v>#N/A</v>
      </c>
      <c r="M1360" s="20" t="e">
        <f>VLOOKUP(B1360,'COMPTAGE 3'!B:M,12,FALSE)</f>
        <v>#N/A</v>
      </c>
    </row>
    <row r="1361" spans="2:13" ht="20.100000000000001" customHeight="1" x14ac:dyDescent="0.25">
      <c r="B1361" s="30" t="s">
        <v>3613</v>
      </c>
      <c r="C1361" s="16" t="str">
        <f>IFERROR(VLOOKUP(B1361,'BASE INCADEA'!A:D,2,FALSE),"Non référencé")</f>
        <v>041204</v>
      </c>
      <c r="D1361" s="16" t="str">
        <f>IFERROR(VLOOKUP(C1361,'BASE INCADEA'!B:E,2,FALSE),"Non référencé")</f>
        <v>100</v>
      </c>
      <c r="E1361" s="31" t="s">
        <v>1404</v>
      </c>
      <c r="F1361" s="31">
        <v>3</v>
      </c>
      <c r="G1361" s="14" t="str">
        <f>IF(F1361*1=D1361*1,"Quantité OK",IF(D1361*1&lt;F1361*1,"Ecart positif","Ecart négatif")&amp;" "&amp;IF(C1361*1=E1361*1,"","- Article déclassé"))</f>
        <v xml:space="preserve">Ecart négatif </v>
      </c>
      <c r="I1361" s="18">
        <f>VLOOKUP('CODE A BARRE'!B1789,'COMPTAGE 2'!B:K,8,FALSE)</f>
        <v>0</v>
      </c>
      <c r="J1361" s="9">
        <f>VLOOKUP('CODE A BARRE'!B1789,'COMPTAGE 2'!B:K,9,FALSE)</f>
        <v>0</v>
      </c>
      <c r="K1361" s="18">
        <f>VLOOKUP('CODE A BARRE'!B1789,'COMPTAGE 2'!B:K,10,FALSE)</f>
        <v>0</v>
      </c>
      <c r="L1361" s="10" t="e">
        <f>VLOOKUP(B1361,'COMPTAGE 3'!B:M,11,FALSE)</f>
        <v>#N/A</v>
      </c>
      <c r="M1361" s="20" t="e">
        <f>VLOOKUP(B1361,'COMPTAGE 3'!B:M,12,FALSE)</f>
        <v>#N/A</v>
      </c>
    </row>
    <row r="1362" spans="2:13" ht="20.100000000000001" customHeight="1" x14ac:dyDescent="0.25">
      <c r="B1362" s="30" t="s">
        <v>3615</v>
      </c>
      <c r="C1362" s="16" t="str">
        <f>IFERROR(VLOOKUP(B1362,'BASE INCADEA'!A:D,2,FALSE),"Non référencé")</f>
        <v>034703</v>
      </c>
      <c r="D1362" s="16" t="str">
        <f>IFERROR(VLOOKUP(C1362,'BASE INCADEA'!B:E,2,FALSE),"Non référencé")</f>
        <v>37</v>
      </c>
      <c r="E1362" s="31" t="s">
        <v>182</v>
      </c>
      <c r="F1362" s="31">
        <v>2</v>
      </c>
      <c r="G1362" s="14" t="str">
        <f>IF(F1362*1=D1362*1,"Quantité OK",IF(D1362*1&lt;F1362*1,"Ecart positif","Ecart négatif")&amp;" "&amp;IF(C1362*1=E1362*1,"","- Article déclassé"))</f>
        <v xml:space="preserve">Ecart négatif </v>
      </c>
      <c r="I1362" s="18">
        <f>VLOOKUP('CODE A BARRE'!B1524,'COMPTAGE 2'!B:K,8,FALSE)</f>
        <v>0</v>
      </c>
      <c r="J1362" s="9">
        <f>VLOOKUP('CODE A BARRE'!B1524,'COMPTAGE 2'!B:K,9,FALSE)</f>
        <v>0</v>
      </c>
      <c r="K1362" s="18">
        <f>VLOOKUP('CODE A BARRE'!B1524,'COMPTAGE 2'!B:K,10,FALSE)</f>
        <v>0</v>
      </c>
      <c r="L1362" s="10" t="e">
        <f>VLOOKUP(B1362,'COMPTAGE 3'!B:M,11,FALSE)</f>
        <v>#N/A</v>
      </c>
      <c r="M1362" s="20" t="e">
        <f>VLOOKUP(B1362,'COMPTAGE 3'!B:M,12,FALSE)</f>
        <v>#N/A</v>
      </c>
    </row>
    <row r="1363" spans="2:13" ht="20.100000000000001" customHeight="1" x14ac:dyDescent="0.25">
      <c r="B1363" s="30" t="s">
        <v>3617</v>
      </c>
      <c r="C1363" s="16" t="str">
        <f>IFERROR(VLOOKUP(B1363,'BASE INCADEA'!A:D,2,FALSE),"Non référencé")</f>
        <v>034504</v>
      </c>
      <c r="D1363" s="16" t="str">
        <f>IFERROR(VLOOKUP(C1363,'BASE INCADEA'!B:E,2,FALSE),"Non référencé")</f>
        <v>2</v>
      </c>
      <c r="E1363" s="31" t="s">
        <v>266</v>
      </c>
      <c r="F1363" s="31">
        <v>2</v>
      </c>
      <c r="G1363" s="14" t="str">
        <f>IF(F1363*1=D1363*1,"Quantité OK",IF(D1363*1&lt;F1363*1,"Ecart positif","Ecart négatif")&amp;" "&amp;IF(C1363*1=E1363*1,"","- Article déclassé"))</f>
        <v>Quantité OK</v>
      </c>
      <c r="I1363" s="18">
        <f>VLOOKUP('CODE A BARRE'!B1495,'COMPTAGE 2'!B:K,8,FALSE)</f>
        <v>0</v>
      </c>
      <c r="J1363" s="9">
        <f>VLOOKUP('CODE A BARRE'!B1495,'COMPTAGE 2'!B:K,9,FALSE)</f>
        <v>0</v>
      </c>
      <c r="K1363" s="18">
        <f>VLOOKUP('CODE A BARRE'!B1495,'COMPTAGE 2'!B:K,10,FALSE)</f>
        <v>0</v>
      </c>
      <c r="L1363" s="10" t="e">
        <f>VLOOKUP(B1363,'COMPTAGE 3'!B:M,11,FALSE)</f>
        <v>#N/A</v>
      </c>
      <c r="M1363" s="20" t="e">
        <f>VLOOKUP(B1363,'COMPTAGE 3'!B:M,12,FALSE)</f>
        <v>#N/A</v>
      </c>
    </row>
    <row r="1364" spans="2:13" ht="20.100000000000001" customHeight="1" x14ac:dyDescent="0.25">
      <c r="B1364" s="30" t="s">
        <v>3619</v>
      </c>
      <c r="C1364" s="16" t="str">
        <f>IFERROR(VLOOKUP(B1364,'BASE INCADEA'!A:D,2,FALSE),"Non référencé")</f>
        <v>030804</v>
      </c>
      <c r="D1364" s="16" t="str">
        <f>IFERROR(VLOOKUP(C1364,'BASE INCADEA'!B:E,2,FALSE),"Non référencé")</f>
        <v>2</v>
      </c>
      <c r="E1364" s="31" t="s">
        <v>333</v>
      </c>
      <c r="F1364" s="31">
        <v>1</v>
      </c>
      <c r="G1364" s="14" t="str">
        <f>IF(F1364*1=D1364*1,"Quantité OK",IF(D1364*1&lt;F1364*1,"Ecart positif","Ecart négatif")&amp;" "&amp;IF(C1364*1=E1364*1,"","- Article déclassé"))</f>
        <v>Ecart négatif - Article déclassé</v>
      </c>
      <c r="I1364" s="18">
        <f>VLOOKUP('CODE A BARRE'!B1472,'COMPTAGE 2'!B:K,8,FALSE)</f>
        <v>0</v>
      </c>
      <c r="J1364" s="9">
        <f>VLOOKUP('CODE A BARRE'!B1472,'COMPTAGE 2'!B:K,9,FALSE)</f>
        <v>0</v>
      </c>
      <c r="K1364" s="18">
        <f>VLOOKUP('CODE A BARRE'!B1472,'COMPTAGE 2'!B:K,10,FALSE)</f>
        <v>0</v>
      </c>
      <c r="L1364" s="10" t="e">
        <f>VLOOKUP(B1364,'COMPTAGE 3'!B:M,11,FALSE)</f>
        <v>#N/A</v>
      </c>
      <c r="M1364" s="20" t="e">
        <f>VLOOKUP(B1364,'COMPTAGE 3'!B:M,12,FALSE)</f>
        <v>#N/A</v>
      </c>
    </row>
    <row r="1365" spans="2:13" ht="20.100000000000001" customHeight="1" x14ac:dyDescent="0.25">
      <c r="B1365" s="30" t="s">
        <v>3623</v>
      </c>
      <c r="C1365" s="16" t="str">
        <f>IFERROR(VLOOKUP(B1365,'BASE INCADEA'!A:D,2,FALSE),"Non référencé")</f>
        <v>015807</v>
      </c>
      <c r="D1365" s="16" t="str">
        <f>IFERROR(VLOOKUP(C1365,'BASE INCADEA'!B:E,2,FALSE),"Non référencé")</f>
        <v>3</v>
      </c>
      <c r="E1365" s="31" t="s">
        <v>2358</v>
      </c>
      <c r="F1365" s="31">
        <v>2</v>
      </c>
      <c r="G1365" s="14" t="str">
        <f>IF(F1365*1=D1365*1,"Quantité OK",IF(D1365*1&lt;F1365*1,"Ecart positif","Ecart négatif")&amp;" "&amp;IF(C1365*1=E1365*1,"","- Article déclassé"))</f>
        <v xml:space="preserve">Ecart négatif </v>
      </c>
      <c r="I1365" s="18" t="str">
        <f>VLOOKUP('CODE A BARRE'!B450,'COMPTAGE 2'!B:K,8,FALSE)</f>
        <v/>
      </c>
      <c r="J1365" s="9">
        <f>VLOOKUP('CODE A BARRE'!B450,'COMPTAGE 2'!B:K,9,FALSE)</f>
        <v>0</v>
      </c>
      <c r="K1365" s="18" t="e">
        <f>VLOOKUP('CODE A BARRE'!B450,'COMPTAGE 2'!B:K,10,FALSE)</f>
        <v>#VALUE!</v>
      </c>
      <c r="L1365" s="10" t="e">
        <f>VLOOKUP(B1365,'COMPTAGE 3'!B:M,11,FALSE)</f>
        <v>#N/A</v>
      </c>
      <c r="M1365" s="20" t="e">
        <f>VLOOKUP(B1365,'COMPTAGE 3'!B:M,12,FALSE)</f>
        <v>#N/A</v>
      </c>
    </row>
    <row r="1366" spans="2:13" ht="20.100000000000001" customHeight="1" x14ac:dyDescent="0.25">
      <c r="B1366" s="30" t="s">
        <v>3625</v>
      </c>
      <c r="C1366" s="16" t="str">
        <f>IFERROR(VLOOKUP(B1366,'BASE INCADEA'!A:D,2,FALSE),"Non référencé")</f>
        <v>034704</v>
      </c>
      <c r="D1366" s="16" t="str">
        <f>IFERROR(VLOOKUP(C1366,'BASE INCADEA'!B:E,2,FALSE),"Non référencé")</f>
        <v>1</v>
      </c>
      <c r="E1366" s="31" t="s">
        <v>2043</v>
      </c>
      <c r="F1366" s="31">
        <v>1</v>
      </c>
      <c r="G1366" s="14" t="str">
        <f>IF(F1366*1=D1366*1,"Quantité OK",IF(D1366*1&lt;F1366*1,"Ecart positif","Ecart négatif")&amp;" "&amp;IF(C1366*1=E1366*1,"","- Article déclassé"))</f>
        <v>Quantité OK</v>
      </c>
      <c r="I1366" s="18">
        <f>VLOOKUP('CODE A BARRE'!B1529,'COMPTAGE 2'!B:K,8,FALSE)</f>
        <v>0</v>
      </c>
      <c r="J1366" s="9">
        <f>VLOOKUP('CODE A BARRE'!B1529,'COMPTAGE 2'!B:K,9,FALSE)</f>
        <v>0</v>
      </c>
      <c r="K1366" s="18">
        <f>VLOOKUP('CODE A BARRE'!B1529,'COMPTAGE 2'!B:K,10,FALSE)</f>
        <v>0</v>
      </c>
      <c r="L1366" s="10" t="e">
        <f>VLOOKUP(B1366,'COMPTAGE 3'!B:M,11,FALSE)</f>
        <v>#N/A</v>
      </c>
      <c r="M1366" s="20" t="e">
        <f>VLOOKUP(B1366,'COMPTAGE 3'!B:M,12,FALSE)</f>
        <v>#N/A</v>
      </c>
    </row>
    <row r="1367" spans="2:13" ht="20.100000000000001" customHeight="1" x14ac:dyDescent="0.25">
      <c r="B1367" s="30" t="s">
        <v>3627</v>
      </c>
      <c r="C1367" s="16" t="str">
        <f>IFERROR(VLOOKUP(B1367,'BASE INCADEA'!A:D,2,FALSE),"Non référencé")</f>
        <v>044905</v>
      </c>
      <c r="D1367" s="16" t="str">
        <f>IFERROR(VLOOKUP(C1367,'BASE INCADEA'!B:E,2,FALSE),"Non référencé")</f>
        <v>100</v>
      </c>
      <c r="E1367" s="31" t="s">
        <v>1339</v>
      </c>
      <c r="F1367" s="31">
        <v>1</v>
      </c>
      <c r="G1367" s="14" t="str">
        <f>IF(F1367*1=D1367*1,"Quantité OK",IF(D1367*1&lt;F1367*1,"Ecart positif","Ecart négatif")&amp;" "&amp;IF(C1367*1=E1367*1,"","- Article déclassé"))</f>
        <v xml:space="preserve">Ecart négatif </v>
      </c>
      <c r="I1367" s="18">
        <f>VLOOKUP('CODE A BARRE'!B2065,'COMPTAGE 2'!B:K,8,FALSE)</f>
        <v>0</v>
      </c>
      <c r="J1367" s="9">
        <f>VLOOKUP('CODE A BARRE'!B2065,'COMPTAGE 2'!B:K,9,FALSE)</f>
        <v>0</v>
      </c>
      <c r="K1367" s="18">
        <f>VLOOKUP('CODE A BARRE'!B2065,'COMPTAGE 2'!B:K,10,FALSE)</f>
        <v>0</v>
      </c>
      <c r="L1367" s="10" t="e">
        <f>VLOOKUP(B1367,'COMPTAGE 3'!B:M,11,FALSE)</f>
        <v>#N/A</v>
      </c>
      <c r="M1367" s="20" t="e">
        <f>VLOOKUP(B1367,'COMPTAGE 3'!B:M,12,FALSE)</f>
        <v>#N/A</v>
      </c>
    </row>
    <row r="1368" spans="2:13" ht="20.100000000000001" customHeight="1" x14ac:dyDescent="0.25">
      <c r="B1368" s="30" t="s">
        <v>3629</v>
      </c>
      <c r="C1368" s="16" t="str">
        <f>IFERROR(VLOOKUP(B1368,'BASE INCADEA'!A:D,2,FALSE),"Non référencé")</f>
        <v>024101</v>
      </c>
      <c r="D1368" s="16" t="str">
        <f>IFERROR(VLOOKUP(C1368,'BASE INCADEA'!B:E,2,FALSE),"Non référencé")</f>
        <v>4</v>
      </c>
      <c r="E1368" s="31" t="s">
        <v>3320</v>
      </c>
      <c r="F1368" s="31">
        <v>1</v>
      </c>
      <c r="G1368" s="14" t="str">
        <f>IF(F1368*1=D1368*1,"Quantité OK",IF(D1368*1&lt;F1368*1,"Ecart positif","Ecart négatif")&amp;" "&amp;IF(C1368*1=E1368*1,"","- Article déclassé"))</f>
        <v xml:space="preserve">Ecart négatif </v>
      </c>
      <c r="I1368" s="18">
        <f>VLOOKUP('CODE A BARRE'!B830,'COMPTAGE 2'!B:K,8,FALSE)</f>
        <v>0</v>
      </c>
      <c r="J1368" s="9">
        <f>VLOOKUP('CODE A BARRE'!B830,'COMPTAGE 2'!B:K,9,FALSE)</f>
        <v>0</v>
      </c>
      <c r="K1368" s="18">
        <f>VLOOKUP('CODE A BARRE'!B830,'COMPTAGE 2'!B:K,10,FALSE)</f>
        <v>0</v>
      </c>
      <c r="L1368" s="10" t="e">
        <f>VLOOKUP(B1368,'COMPTAGE 3'!B:M,11,FALSE)</f>
        <v>#N/A</v>
      </c>
      <c r="M1368" s="20" t="e">
        <f>VLOOKUP(B1368,'COMPTAGE 3'!B:M,12,FALSE)</f>
        <v>#N/A</v>
      </c>
    </row>
    <row r="1369" spans="2:13" ht="20.100000000000001" customHeight="1" x14ac:dyDescent="0.25">
      <c r="B1369" s="30" t="s">
        <v>3631</v>
      </c>
      <c r="C1369" s="16" t="str">
        <f>IFERROR(VLOOKUP(B1369,'BASE INCADEA'!A:D,2,FALSE),"Non référencé")</f>
        <v>024101</v>
      </c>
      <c r="D1369" s="16" t="str">
        <f>IFERROR(VLOOKUP(C1369,'BASE INCADEA'!B:E,2,FALSE),"Non référencé")</f>
        <v>4</v>
      </c>
      <c r="E1369" s="31" t="s">
        <v>3320</v>
      </c>
      <c r="F1369" s="31">
        <v>1</v>
      </c>
      <c r="G1369" s="14" t="str">
        <f>IF(F1369*1=D1369*1,"Quantité OK",IF(D1369*1&lt;F1369*1,"Ecart positif","Ecart négatif")&amp;" "&amp;IF(C1369*1=E1369*1,"","- Article déclassé"))</f>
        <v xml:space="preserve">Ecart négatif </v>
      </c>
      <c r="I1369" s="18">
        <f>VLOOKUP('CODE A BARRE'!B831,'COMPTAGE 2'!B:K,8,FALSE)</f>
        <v>0</v>
      </c>
      <c r="J1369" s="9">
        <f>VLOOKUP('CODE A BARRE'!B831,'COMPTAGE 2'!B:K,9,FALSE)</f>
        <v>0</v>
      </c>
      <c r="K1369" s="18">
        <f>VLOOKUP('CODE A BARRE'!B831,'COMPTAGE 2'!B:K,10,FALSE)</f>
        <v>0</v>
      </c>
      <c r="L1369" s="10" t="e">
        <f>VLOOKUP(B1369,'COMPTAGE 3'!B:M,11,FALSE)</f>
        <v>#N/A</v>
      </c>
      <c r="M1369" s="20" t="e">
        <f>VLOOKUP(B1369,'COMPTAGE 3'!B:M,12,FALSE)</f>
        <v>#N/A</v>
      </c>
    </row>
    <row r="1370" spans="2:13" ht="20.100000000000001" customHeight="1" x14ac:dyDescent="0.25">
      <c r="B1370" s="30" t="s">
        <v>3633</v>
      </c>
      <c r="C1370" s="16" t="str">
        <f>IFERROR(VLOOKUP(B1370,'BASE INCADEA'!A:D,2,FALSE),"Non référencé")</f>
        <v>016604</v>
      </c>
      <c r="D1370" s="16" t="str">
        <f>IFERROR(VLOOKUP(C1370,'BASE INCADEA'!B:E,2,FALSE),"Non référencé")</f>
        <v>1</v>
      </c>
      <c r="E1370" s="31" t="s">
        <v>707</v>
      </c>
      <c r="F1370" s="31">
        <v>1</v>
      </c>
      <c r="G1370" s="14" t="str">
        <f>IF(F1370*1=D1370*1,"Quantité OK",IF(D1370*1&lt;F1370*1,"Ecart positif","Ecart négatif")&amp;" "&amp;IF(C1370*1=E1370*1,"","- Article déclassé"))</f>
        <v>Quantité OK</v>
      </c>
      <c r="I1370" s="18" t="str">
        <f>VLOOKUP('CODE A BARRE'!B560,'COMPTAGE 2'!B:K,8,FALSE)</f>
        <v/>
      </c>
      <c r="J1370" s="9">
        <f>VLOOKUP('CODE A BARRE'!B560,'COMPTAGE 2'!B:K,9,FALSE)</f>
        <v>0</v>
      </c>
      <c r="K1370" s="18" t="e">
        <f>VLOOKUP('CODE A BARRE'!B560,'COMPTAGE 2'!B:K,10,FALSE)</f>
        <v>#VALUE!</v>
      </c>
      <c r="L1370" s="10" t="e">
        <f>VLOOKUP(B1370,'COMPTAGE 3'!B:M,11,FALSE)</f>
        <v>#N/A</v>
      </c>
      <c r="M1370" s="20" t="e">
        <f>VLOOKUP(B1370,'COMPTAGE 3'!B:M,12,FALSE)</f>
        <v>#N/A</v>
      </c>
    </row>
    <row r="1371" spans="2:13" ht="20.100000000000001" customHeight="1" x14ac:dyDescent="0.25">
      <c r="B1371" s="30" t="s">
        <v>6198</v>
      </c>
      <c r="C1371" s="16" t="str">
        <f>IFERROR(VLOOKUP(B1371,'BASE INCADEA'!A:D,2,FALSE),"Non référencé")</f>
        <v>Non référencé</v>
      </c>
      <c r="D1371" s="16" t="str">
        <f>IFERROR(VLOOKUP(C1371,'BASE INCADEA'!B:E,2,FALSE),"Non référencé")</f>
        <v>Non référencé</v>
      </c>
      <c r="E1371" s="31" t="s">
        <v>2840</v>
      </c>
      <c r="F1371" s="31">
        <v>1</v>
      </c>
      <c r="G1371" s="14" t="e">
        <f>IF(F1371*1=D1371*1,"Quantité OK",IF(D1371*1&lt;F1371*1,"Ecart positif","Ecart négatif")&amp;" "&amp;IF(C1371*1=E1371*1,"","- Article déclassé"))</f>
        <v>#VALUE!</v>
      </c>
      <c r="I1371" s="18">
        <f>VLOOKUP('CODE A BARRE'!B1194,'COMPTAGE 2'!B:K,8,FALSE)</f>
        <v>0</v>
      </c>
      <c r="J1371" s="9">
        <f>VLOOKUP('CODE A BARRE'!B1194,'COMPTAGE 2'!B:K,9,FALSE)</f>
        <v>0</v>
      </c>
      <c r="K1371" s="18">
        <f>VLOOKUP('CODE A BARRE'!B1194,'COMPTAGE 2'!B:K,10,FALSE)</f>
        <v>0</v>
      </c>
      <c r="L1371" s="10" t="e">
        <f>VLOOKUP(B1371,'COMPTAGE 3'!B:M,11,FALSE)</f>
        <v>#N/A</v>
      </c>
      <c r="M1371" s="20" t="e">
        <f>VLOOKUP(B1371,'COMPTAGE 3'!B:M,12,FALSE)</f>
        <v>#N/A</v>
      </c>
    </row>
    <row r="1372" spans="2:13" ht="20.100000000000001" customHeight="1" x14ac:dyDescent="0.25">
      <c r="B1372" s="30" t="s">
        <v>3635</v>
      </c>
      <c r="C1372" s="16" t="str">
        <f>IFERROR(VLOOKUP(B1372,'BASE INCADEA'!A:D,2,FALSE),"Non référencé")</f>
        <v>041004</v>
      </c>
      <c r="D1372" s="16" t="str">
        <f>IFERROR(VLOOKUP(C1372,'BASE INCADEA'!B:E,2,FALSE),"Non référencé")</f>
        <v>1</v>
      </c>
      <c r="E1372" s="31" t="s">
        <v>324</v>
      </c>
      <c r="F1372" s="31">
        <v>1</v>
      </c>
      <c r="G1372" s="14" t="str">
        <f>IF(F1372*1=D1372*1,"Quantité OK",IF(D1372*1&lt;F1372*1,"Ecart positif","Ecart négatif")&amp;" "&amp;IF(C1372*1=E1372*1,"","- Article déclassé"))</f>
        <v>Quantité OK</v>
      </c>
      <c r="I1372" s="18">
        <f>VLOOKUP('CODE A BARRE'!B1752,'COMPTAGE 2'!B:K,8,FALSE)</f>
        <v>0</v>
      </c>
      <c r="J1372" s="9">
        <f>VLOOKUP('CODE A BARRE'!B1752,'COMPTAGE 2'!B:K,9,FALSE)</f>
        <v>0</v>
      </c>
      <c r="K1372" s="18">
        <f>VLOOKUP('CODE A BARRE'!B1752,'COMPTAGE 2'!B:K,10,FALSE)</f>
        <v>0</v>
      </c>
      <c r="L1372" s="10" t="e">
        <f>VLOOKUP(B1372,'COMPTAGE 3'!B:M,11,FALSE)</f>
        <v>#N/A</v>
      </c>
      <c r="M1372" s="20" t="e">
        <f>VLOOKUP(B1372,'COMPTAGE 3'!B:M,12,FALSE)</f>
        <v>#N/A</v>
      </c>
    </row>
    <row r="1373" spans="2:13" ht="20.100000000000001" customHeight="1" x14ac:dyDescent="0.25">
      <c r="B1373" s="30" t="s">
        <v>3642</v>
      </c>
      <c r="C1373" s="16" t="str">
        <f>IFERROR(VLOOKUP(B1373,'BASE INCADEA'!A:D,2,FALSE),"Non référencé")</f>
        <v>021007</v>
      </c>
      <c r="D1373" s="16" t="str">
        <f>IFERROR(VLOOKUP(C1373,'BASE INCADEA'!B:E,2,FALSE),"Non référencé")</f>
        <v>3</v>
      </c>
      <c r="E1373" s="31" t="s">
        <v>3643</v>
      </c>
      <c r="F1373" s="31">
        <v>3</v>
      </c>
      <c r="G1373" s="14" t="str">
        <f>IF(F1373*1=D1373*1,"Quantité OK",IF(D1373*1&lt;F1373*1,"Ecart positif","Ecart négatif")&amp;" "&amp;IF(C1373*1=E1373*1,"","- Article déclassé"))</f>
        <v>Quantité OK</v>
      </c>
      <c r="I1373" s="18">
        <f>VLOOKUP('CODE A BARRE'!B722,'COMPTAGE 2'!B:K,8,FALSE)</f>
        <v>0</v>
      </c>
      <c r="J1373" s="9">
        <f>VLOOKUP('CODE A BARRE'!B722,'COMPTAGE 2'!B:K,9,FALSE)</f>
        <v>0</v>
      </c>
      <c r="K1373" s="18">
        <f>VLOOKUP('CODE A BARRE'!B722,'COMPTAGE 2'!B:K,10,FALSE)</f>
        <v>0</v>
      </c>
      <c r="L1373" s="10" t="e">
        <f>VLOOKUP(B1373,'COMPTAGE 3'!B:M,11,FALSE)</f>
        <v>#N/A</v>
      </c>
      <c r="M1373" s="20" t="e">
        <f>VLOOKUP(B1373,'COMPTAGE 3'!B:M,12,FALSE)</f>
        <v>#N/A</v>
      </c>
    </row>
    <row r="1374" spans="2:13" ht="20.100000000000001" customHeight="1" x14ac:dyDescent="0.25">
      <c r="B1374" s="30" t="s">
        <v>3645</v>
      </c>
      <c r="C1374" s="16" t="str">
        <f>IFERROR(VLOOKUP(B1374,'BASE INCADEA'!A:D,2,FALSE),"Non référencé")</f>
        <v>031006</v>
      </c>
      <c r="D1374" s="16" t="str">
        <f>IFERROR(VLOOKUP(C1374,'BASE INCADEA'!B:E,2,FALSE),"Non référencé")</f>
        <v>6</v>
      </c>
      <c r="E1374" s="31" t="s">
        <v>333</v>
      </c>
      <c r="F1374" s="31">
        <v>1</v>
      </c>
      <c r="G1374" s="14" t="str">
        <f>IF(F1374*1=D1374*1,"Quantité OK",IF(D1374*1&lt;F1374*1,"Ecart positif","Ecart négatif")&amp;" "&amp;IF(C1374*1=E1374*1,"","- Article déclassé"))</f>
        <v>Ecart négatif - Article déclassé</v>
      </c>
      <c r="I1374" s="18">
        <f>VLOOKUP('CODE A BARRE'!B1478,'COMPTAGE 2'!B:K,8,FALSE)</f>
        <v>0</v>
      </c>
      <c r="J1374" s="9">
        <f>VLOOKUP('CODE A BARRE'!B1478,'COMPTAGE 2'!B:K,9,FALSE)</f>
        <v>0</v>
      </c>
      <c r="K1374" s="18">
        <f>VLOOKUP('CODE A BARRE'!B1478,'COMPTAGE 2'!B:K,10,FALSE)</f>
        <v>0</v>
      </c>
      <c r="L1374" s="10" t="e">
        <f>VLOOKUP(B1374,'COMPTAGE 3'!B:M,11,FALSE)</f>
        <v>#N/A</v>
      </c>
      <c r="M1374" s="20" t="e">
        <f>VLOOKUP(B1374,'COMPTAGE 3'!B:M,12,FALSE)</f>
        <v>#N/A</v>
      </c>
    </row>
    <row r="1375" spans="2:13" ht="20.100000000000001" customHeight="1" x14ac:dyDescent="0.25">
      <c r="B1375" s="30" t="s">
        <v>3645</v>
      </c>
      <c r="C1375" s="16" t="str">
        <f>IFERROR(VLOOKUP(B1375,'BASE INCADEA'!A:D,2,FALSE),"Non référencé")</f>
        <v>031006</v>
      </c>
      <c r="D1375" s="16" t="str">
        <f>IFERROR(VLOOKUP(C1375,'BASE INCADEA'!B:E,2,FALSE),"Non référencé")</f>
        <v>6</v>
      </c>
      <c r="E1375" s="31" t="s">
        <v>2813</v>
      </c>
      <c r="F1375" s="31">
        <v>2</v>
      </c>
      <c r="G1375" s="14" t="str">
        <f>IF(F1375*1=D1375*1,"Quantité OK",IF(D1375*1&lt;F1375*1,"Ecart positif","Ecart négatif")&amp;" "&amp;IF(C1375*1=E1375*1,"","- Article déclassé"))</f>
        <v xml:space="preserve">Ecart négatif </v>
      </c>
      <c r="I1375" s="18">
        <f>VLOOKUP('CODE A BARRE'!B1305,'COMPTAGE 2'!B:K,8,FALSE)</f>
        <v>0</v>
      </c>
      <c r="J1375" s="9">
        <f>VLOOKUP('CODE A BARRE'!B1305,'COMPTAGE 2'!B:K,9,FALSE)</f>
        <v>0</v>
      </c>
      <c r="K1375" s="18">
        <f>VLOOKUP('CODE A BARRE'!B1305,'COMPTAGE 2'!B:K,10,FALSE)</f>
        <v>0</v>
      </c>
      <c r="L1375" s="10" t="e">
        <f>VLOOKUP(B1375,'COMPTAGE 3'!B:M,11,FALSE)</f>
        <v>#N/A</v>
      </c>
      <c r="M1375" s="20" t="e">
        <f>VLOOKUP(B1375,'COMPTAGE 3'!B:M,12,FALSE)</f>
        <v>#N/A</v>
      </c>
    </row>
    <row r="1376" spans="2:13" ht="20.100000000000001" customHeight="1" x14ac:dyDescent="0.25">
      <c r="B1376" s="30" t="s">
        <v>3647</v>
      </c>
      <c r="C1376" s="16" t="str">
        <f>IFERROR(VLOOKUP(B1376,'BASE INCADEA'!A:D,2,FALSE),"Non référencé")</f>
        <v>034906</v>
      </c>
      <c r="D1376" s="16" t="str">
        <f>IFERROR(VLOOKUP(C1376,'BASE INCADEA'!B:E,2,FALSE),"Non référencé")</f>
        <v>1</v>
      </c>
      <c r="E1376" s="31" t="s">
        <v>1048</v>
      </c>
      <c r="F1376" s="31">
        <v>3</v>
      </c>
      <c r="G1376" s="14" t="str">
        <f>IF(F1376*1=D1376*1,"Quantité OK",IF(D1376*1&lt;F1376*1,"Ecart positif","Ecart négatif")&amp;" "&amp;IF(C1376*1=E1376*1,"","- Article déclassé"))</f>
        <v xml:space="preserve">Ecart positif </v>
      </c>
      <c r="I1376" s="18">
        <f>VLOOKUP('CODE A BARRE'!B1551,'COMPTAGE 2'!B:K,8,FALSE)</f>
        <v>0</v>
      </c>
      <c r="J1376" s="9">
        <f>VLOOKUP('CODE A BARRE'!B1551,'COMPTAGE 2'!B:K,9,FALSE)</f>
        <v>0</v>
      </c>
      <c r="K1376" s="18">
        <f>VLOOKUP('CODE A BARRE'!B1551,'COMPTAGE 2'!B:K,10,FALSE)</f>
        <v>0</v>
      </c>
      <c r="L1376" s="10" t="e">
        <f>VLOOKUP(B1376,'COMPTAGE 3'!B:M,11,FALSE)</f>
        <v>#N/A</v>
      </c>
      <c r="M1376" s="20" t="e">
        <f>VLOOKUP(B1376,'COMPTAGE 3'!B:M,12,FALSE)</f>
        <v>#N/A</v>
      </c>
    </row>
    <row r="1377" spans="2:13" ht="20.100000000000001" customHeight="1" x14ac:dyDescent="0.25">
      <c r="B1377" s="30" t="s">
        <v>3649</v>
      </c>
      <c r="C1377" s="16" t="str">
        <f>IFERROR(VLOOKUP(B1377,'BASE INCADEA'!A:D,2,FALSE),"Non référencé")</f>
        <v>031207</v>
      </c>
      <c r="D1377" s="16" t="str">
        <f>IFERROR(VLOOKUP(C1377,'BASE INCADEA'!B:E,2,FALSE),"Non référencé")</f>
        <v>15</v>
      </c>
      <c r="E1377" s="31" t="s">
        <v>3650</v>
      </c>
      <c r="F1377" s="31">
        <v>15</v>
      </c>
      <c r="G1377" s="14" t="str">
        <f>IF(F1377*1=D1377*1,"Quantité OK",IF(D1377*1&lt;F1377*1,"Ecart positif","Ecart négatif")&amp;" "&amp;IF(C1377*1=E1377*1,"","- Article déclassé"))</f>
        <v>Quantité OK</v>
      </c>
      <c r="I1377" s="18">
        <f>VLOOKUP('CODE A BARRE'!B1341,'COMPTAGE 2'!B:K,8,FALSE)</f>
        <v>0</v>
      </c>
      <c r="J1377" s="9">
        <f>VLOOKUP('CODE A BARRE'!B1341,'COMPTAGE 2'!B:K,9,FALSE)</f>
        <v>0</v>
      </c>
      <c r="K1377" s="18">
        <f>VLOOKUP('CODE A BARRE'!B1341,'COMPTAGE 2'!B:K,10,FALSE)</f>
        <v>0</v>
      </c>
      <c r="L1377" s="10" t="e">
        <f>VLOOKUP(B1377,'COMPTAGE 3'!B:M,11,FALSE)</f>
        <v>#N/A</v>
      </c>
      <c r="M1377" s="20" t="e">
        <f>VLOOKUP(B1377,'COMPTAGE 3'!B:M,12,FALSE)</f>
        <v>#N/A</v>
      </c>
    </row>
    <row r="1378" spans="2:13" ht="20.100000000000001" customHeight="1" x14ac:dyDescent="0.25">
      <c r="B1378" s="30" t="s">
        <v>3652</v>
      </c>
      <c r="C1378" s="16" t="str">
        <f>IFERROR(VLOOKUP(B1378,'BASE INCADEA'!A:D,2,FALSE),"Non référencé")</f>
        <v>901002</v>
      </c>
      <c r="D1378" s="16" t="str">
        <f>IFERROR(VLOOKUP(C1378,'BASE INCADEA'!B:E,2,FALSE),"Non référencé")</f>
        <v>1</v>
      </c>
      <c r="E1378" s="31" t="s">
        <v>2645</v>
      </c>
      <c r="F1378" s="31">
        <v>1</v>
      </c>
      <c r="G1378" s="14" t="str">
        <f>IF(F1378*1=D1378*1,"Quantité OK",IF(D1378*1&lt;F1378*1,"Ecart positif","Ecart négatif")&amp;" "&amp;IF(C1378*1=E1378*1,"","- Article déclassé"))</f>
        <v>Quantité OK</v>
      </c>
      <c r="I1378" s="18">
        <f>VLOOKUP('CODE A BARRE'!B2316,'COMPTAGE 2'!B:K,8,FALSE)</f>
        <v>0</v>
      </c>
      <c r="J1378" s="9">
        <f>VLOOKUP('CODE A BARRE'!B2316,'COMPTAGE 2'!B:K,9,FALSE)</f>
        <v>0</v>
      </c>
      <c r="K1378" s="18">
        <f>VLOOKUP('CODE A BARRE'!B2316,'COMPTAGE 2'!B:K,10,FALSE)</f>
        <v>0</v>
      </c>
      <c r="L1378" s="10" t="e">
        <f>VLOOKUP(B1378,'COMPTAGE 3'!B:M,11,FALSE)</f>
        <v>#N/A</v>
      </c>
      <c r="M1378" s="20" t="e">
        <f>VLOOKUP(B1378,'COMPTAGE 3'!B:M,12,FALSE)</f>
        <v>#N/A</v>
      </c>
    </row>
    <row r="1379" spans="2:13" ht="20.100000000000001" customHeight="1" x14ac:dyDescent="0.25">
      <c r="B1379" s="30" t="s">
        <v>3654</v>
      </c>
      <c r="C1379" s="16" t="str">
        <f>IFERROR(VLOOKUP(B1379,'BASE INCADEA'!A:D,2,FALSE),"Non référencé")</f>
        <v>900901</v>
      </c>
      <c r="D1379" s="16" t="str">
        <f>IFERROR(VLOOKUP(C1379,'BASE INCADEA'!B:E,2,FALSE),"Non référencé")</f>
        <v>5</v>
      </c>
      <c r="E1379" s="31" t="s">
        <v>2439</v>
      </c>
      <c r="F1379" s="31">
        <v>1</v>
      </c>
      <c r="G1379" s="14" t="str">
        <f>IF(F1379*1=D1379*1,"Quantité OK",IF(D1379*1&lt;F1379*1,"Ecart positif","Ecart négatif")&amp;" "&amp;IF(C1379*1=E1379*1,"","- Article déclassé"))</f>
        <v xml:space="preserve">Ecart négatif </v>
      </c>
      <c r="I1379" s="18">
        <f>VLOOKUP('CODE A BARRE'!B2294,'COMPTAGE 2'!B:K,8,FALSE)</f>
        <v>0</v>
      </c>
      <c r="J1379" s="9">
        <f>VLOOKUP('CODE A BARRE'!B2294,'COMPTAGE 2'!B:K,9,FALSE)</f>
        <v>0</v>
      </c>
      <c r="K1379" s="18">
        <f>VLOOKUP('CODE A BARRE'!B2294,'COMPTAGE 2'!B:K,10,FALSE)</f>
        <v>0</v>
      </c>
      <c r="L1379" s="10" t="e">
        <f>VLOOKUP(B1379,'COMPTAGE 3'!B:M,11,FALSE)</f>
        <v>#N/A</v>
      </c>
      <c r="M1379" s="20" t="e">
        <f>VLOOKUP(B1379,'COMPTAGE 3'!B:M,12,FALSE)</f>
        <v>#N/A</v>
      </c>
    </row>
    <row r="1380" spans="2:13" ht="20.100000000000001" customHeight="1" x14ac:dyDescent="0.25">
      <c r="B1380" s="30" t="s">
        <v>3656</v>
      </c>
      <c r="C1380" s="16" t="str">
        <f>IFERROR(VLOOKUP(B1380,'BASE INCADEA'!A:D,2,FALSE),"Non référencé")</f>
        <v>900402</v>
      </c>
      <c r="D1380" s="16" t="str">
        <f>IFERROR(VLOOKUP(C1380,'BASE INCADEA'!B:E,2,FALSE),"Non référencé")</f>
        <v>4</v>
      </c>
      <c r="E1380" s="31" t="s">
        <v>2443</v>
      </c>
      <c r="F1380" s="31">
        <v>5</v>
      </c>
      <c r="G1380" s="14" t="str">
        <f>IF(F1380*1=D1380*1,"Quantité OK",IF(D1380*1&lt;F1380*1,"Ecart positif","Ecart négatif")&amp;" "&amp;IF(C1380*1=E1380*1,"","- Article déclassé"))</f>
        <v xml:space="preserve">Ecart positif </v>
      </c>
      <c r="I1380" s="18">
        <f>VLOOKUP('CODE A BARRE'!B2170,'COMPTAGE 2'!B:K,8,FALSE)</f>
        <v>0</v>
      </c>
      <c r="J1380" s="9">
        <f>VLOOKUP('CODE A BARRE'!B2170,'COMPTAGE 2'!B:K,9,FALSE)</f>
        <v>0</v>
      </c>
      <c r="K1380" s="18">
        <f>VLOOKUP('CODE A BARRE'!B2170,'COMPTAGE 2'!B:K,10,FALSE)</f>
        <v>0</v>
      </c>
      <c r="L1380" s="10" t="e">
        <f>VLOOKUP(B1380,'COMPTAGE 3'!B:M,11,FALSE)</f>
        <v>#N/A</v>
      </c>
      <c r="M1380" s="20" t="e">
        <f>VLOOKUP(B1380,'COMPTAGE 3'!B:M,12,FALSE)</f>
        <v>#N/A</v>
      </c>
    </row>
    <row r="1381" spans="2:13" ht="20.100000000000001" customHeight="1" x14ac:dyDescent="0.25">
      <c r="B1381" s="30" t="s">
        <v>3660</v>
      </c>
      <c r="C1381" s="16" t="str">
        <f>IFERROR(VLOOKUP(B1381,'BASE INCADEA'!A:D,2,FALSE),"Non référencé")</f>
        <v>031204</v>
      </c>
      <c r="D1381" s="16" t="str">
        <f>IFERROR(VLOOKUP(C1381,'BASE INCADEA'!B:E,2,FALSE),"Non référencé")</f>
        <v>6</v>
      </c>
      <c r="E1381" s="31" t="s">
        <v>1752</v>
      </c>
      <c r="F1381" s="31">
        <v>5</v>
      </c>
      <c r="G1381" s="14" t="str">
        <f>IF(F1381*1=D1381*1,"Quantité OK",IF(D1381*1&lt;F1381*1,"Ecart positif","Ecart négatif")&amp;" "&amp;IF(C1381*1=E1381*1,"","- Article déclassé"))</f>
        <v xml:space="preserve">Ecart négatif </v>
      </c>
      <c r="I1381" s="18">
        <f>VLOOKUP('CODE A BARRE'!B1320,'COMPTAGE 2'!B:K,8,FALSE)</f>
        <v>0</v>
      </c>
      <c r="J1381" s="9">
        <f>VLOOKUP('CODE A BARRE'!B1320,'COMPTAGE 2'!B:K,9,FALSE)</f>
        <v>0</v>
      </c>
      <c r="K1381" s="18">
        <f>VLOOKUP('CODE A BARRE'!B1320,'COMPTAGE 2'!B:K,10,FALSE)</f>
        <v>0</v>
      </c>
      <c r="L1381" s="10" t="e">
        <f>VLOOKUP(B1381,'COMPTAGE 3'!B:M,11,FALSE)</f>
        <v>#N/A</v>
      </c>
      <c r="M1381" s="20" t="e">
        <f>VLOOKUP(B1381,'COMPTAGE 3'!B:M,12,FALSE)</f>
        <v>#N/A</v>
      </c>
    </row>
    <row r="1382" spans="2:13" ht="20.100000000000001" customHeight="1" x14ac:dyDescent="0.25">
      <c r="B1382" s="30" t="s">
        <v>3662</v>
      </c>
      <c r="C1382" s="16" t="str">
        <f>IFERROR(VLOOKUP(B1382,'BASE INCADEA'!A:D,2,FALSE),"Non référencé")</f>
        <v>040804</v>
      </c>
      <c r="D1382" s="16" t="str">
        <f>IFERROR(VLOOKUP(C1382,'BASE INCADEA'!B:E,2,FALSE),"Non référencé")</f>
        <v>2</v>
      </c>
      <c r="E1382" s="31" t="s">
        <v>316</v>
      </c>
      <c r="F1382" s="31">
        <v>2</v>
      </c>
      <c r="G1382" s="14" t="str">
        <f>IF(F1382*1=D1382*1,"Quantité OK",IF(D1382*1&lt;F1382*1,"Ecart positif","Ecart négatif")&amp;" "&amp;IF(C1382*1=E1382*1,"","- Article déclassé"))</f>
        <v>Quantité OK</v>
      </c>
      <c r="I1382" s="18">
        <f>VLOOKUP('CODE A BARRE'!B1717,'COMPTAGE 2'!B:K,8,FALSE)</f>
        <v>0</v>
      </c>
      <c r="J1382" s="9">
        <f>VLOOKUP('CODE A BARRE'!B1717,'COMPTAGE 2'!B:K,9,FALSE)</f>
        <v>0</v>
      </c>
      <c r="K1382" s="18">
        <f>VLOOKUP('CODE A BARRE'!B1717,'COMPTAGE 2'!B:K,10,FALSE)</f>
        <v>0</v>
      </c>
      <c r="L1382" s="10" t="e">
        <f>VLOOKUP(B1382,'COMPTAGE 3'!B:M,11,FALSE)</f>
        <v>#N/A</v>
      </c>
      <c r="M1382" s="20" t="e">
        <f>VLOOKUP(B1382,'COMPTAGE 3'!B:M,12,FALSE)</f>
        <v>#N/A</v>
      </c>
    </row>
    <row r="1383" spans="2:13" ht="20.100000000000001" customHeight="1" x14ac:dyDescent="0.25">
      <c r="B1383" s="30" t="s">
        <v>3668</v>
      </c>
      <c r="C1383" s="16" t="str">
        <f>IFERROR(VLOOKUP(B1383,'BASE INCADEA'!A:D,2,FALSE),"Non référencé")</f>
        <v>044903</v>
      </c>
      <c r="D1383" s="16" t="str">
        <f>IFERROR(VLOOKUP(C1383,'BASE INCADEA'!B:E,2,FALSE),"Non référencé")</f>
        <v>3</v>
      </c>
      <c r="E1383" s="31" t="s">
        <v>756</v>
      </c>
      <c r="F1383" s="31">
        <v>19</v>
      </c>
      <c r="G1383" s="14" t="str">
        <f>IF(F1383*1=D1383*1,"Quantité OK",IF(D1383*1&lt;F1383*1,"Ecart positif","Ecart négatif")&amp;" "&amp;IF(C1383*1=E1383*1,"","- Article déclassé"))</f>
        <v xml:space="preserve">Ecart positif </v>
      </c>
      <c r="I1383" s="18">
        <f>VLOOKUP('CODE A BARRE'!B2046,'COMPTAGE 2'!B:K,8,FALSE)</f>
        <v>0</v>
      </c>
      <c r="J1383" s="9">
        <f>VLOOKUP('CODE A BARRE'!B2046,'COMPTAGE 2'!B:K,9,FALSE)</f>
        <v>0</v>
      </c>
      <c r="K1383" s="18">
        <f>VLOOKUP('CODE A BARRE'!B2046,'COMPTAGE 2'!B:K,10,FALSE)</f>
        <v>0</v>
      </c>
      <c r="L1383" s="10" t="e">
        <f>VLOOKUP(B1383,'COMPTAGE 3'!B:M,11,FALSE)</f>
        <v>#N/A</v>
      </c>
      <c r="M1383" s="20" t="e">
        <f>VLOOKUP(B1383,'COMPTAGE 3'!B:M,12,FALSE)</f>
        <v>#N/A</v>
      </c>
    </row>
    <row r="1384" spans="2:13" ht="20.100000000000001" customHeight="1" x14ac:dyDescent="0.25">
      <c r="B1384" s="30" t="s">
        <v>3670</v>
      </c>
      <c r="C1384" s="16" t="str">
        <f>IFERROR(VLOOKUP(B1384,'BASE INCADEA'!A:D,2,FALSE),"Non référencé")</f>
        <v>040203</v>
      </c>
      <c r="D1384" s="16" t="str">
        <f>IFERROR(VLOOKUP(C1384,'BASE INCADEA'!B:E,2,FALSE),"Non référencé")</f>
        <v>7</v>
      </c>
      <c r="E1384" s="31" t="s">
        <v>382</v>
      </c>
      <c r="F1384" s="31">
        <v>13</v>
      </c>
      <c r="G1384" s="14" t="str">
        <f>IF(F1384*1=D1384*1,"Quantité OK",IF(D1384*1&lt;F1384*1,"Ecart positif","Ecart négatif")&amp;" "&amp;IF(C1384*1=E1384*1,"","- Article déclassé"))</f>
        <v xml:space="preserve">Ecart positif </v>
      </c>
      <c r="I1384" s="18">
        <f>VLOOKUP('CODE A BARRE'!B1566,'COMPTAGE 2'!B:K,8,FALSE)</f>
        <v>0</v>
      </c>
      <c r="J1384" s="9">
        <f>VLOOKUP('CODE A BARRE'!B1566,'COMPTAGE 2'!B:K,9,FALSE)</f>
        <v>0</v>
      </c>
      <c r="K1384" s="18">
        <f>VLOOKUP('CODE A BARRE'!B1566,'COMPTAGE 2'!B:K,10,FALSE)</f>
        <v>0</v>
      </c>
      <c r="L1384" s="10" t="e">
        <f>VLOOKUP(B1384,'COMPTAGE 3'!B:M,11,FALSE)</f>
        <v>#N/A</v>
      </c>
      <c r="M1384" s="20" t="e">
        <f>VLOOKUP(B1384,'COMPTAGE 3'!B:M,12,FALSE)</f>
        <v>#N/A</v>
      </c>
    </row>
    <row r="1385" spans="2:13" ht="20.100000000000001" customHeight="1" x14ac:dyDescent="0.25">
      <c r="B1385" s="30" t="s">
        <v>3671</v>
      </c>
      <c r="C1385" s="16" t="str">
        <f>IFERROR(VLOOKUP(B1385,'BASE INCADEA'!A:D,2,FALSE),"Non référencé")</f>
        <v>044903</v>
      </c>
      <c r="D1385" s="16" t="str">
        <f>IFERROR(VLOOKUP(C1385,'BASE INCADEA'!B:E,2,FALSE),"Non référencé")</f>
        <v>3</v>
      </c>
      <c r="E1385" s="31" t="s">
        <v>1668</v>
      </c>
      <c r="F1385" s="31">
        <v>10</v>
      </c>
      <c r="G1385" s="14" t="str">
        <f>IF(F1385*1=D1385*1,"Quantité OK",IF(D1385*1&lt;F1385*1,"Ecart positif","Ecart négatif")&amp;" "&amp;IF(C1385*1=E1385*1,"","- Article déclassé"))</f>
        <v>Ecart positif - Article déclassé</v>
      </c>
      <c r="I1385" s="18">
        <f>VLOOKUP('CODE A BARRE'!B2041,'COMPTAGE 2'!B:K,8,FALSE)</f>
        <v>0</v>
      </c>
      <c r="J1385" s="9">
        <f>VLOOKUP('CODE A BARRE'!B2041,'COMPTAGE 2'!B:K,9,FALSE)</f>
        <v>0</v>
      </c>
      <c r="K1385" s="18">
        <f>VLOOKUP('CODE A BARRE'!B2041,'COMPTAGE 2'!B:K,10,FALSE)</f>
        <v>0</v>
      </c>
      <c r="L1385" s="10" t="e">
        <f>VLOOKUP(B1385,'COMPTAGE 3'!B:M,11,FALSE)</f>
        <v>#N/A</v>
      </c>
      <c r="M1385" s="20" t="e">
        <f>VLOOKUP(B1385,'COMPTAGE 3'!B:M,12,FALSE)</f>
        <v>#N/A</v>
      </c>
    </row>
    <row r="1386" spans="2:13" ht="20.100000000000001" customHeight="1" x14ac:dyDescent="0.25">
      <c r="B1386" s="30" t="s">
        <v>3672</v>
      </c>
      <c r="C1386" s="16" t="str">
        <f>IFERROR(VLOOKUP(B1386,'BASE INCADEA'!A:D,2,FALSE),"Non référencé")</f>
        <v>040205</v>
      </c>
      <c r="D1386" s="16" t="str">
        <f>IFERROR(VLOOKUP(C1386,'BASE INCADEA'!B:E,2,FALSE),"Non référencé")</f>
        <v>28</v>
      </c>
      <c r="E1386" s="31" t="s">
        <v>2075</v>
      </c>
      <c r="F1386" s="31">
        <v>1</v>
      </c>
      <c r="G1386" s="14" t="str">
        <f>IF(F1386*1=D1386*1,"Quantité OK",IF(D1386*1&lt;F1386*1,"Ecart positif","Ecart négatif")&amp;" "&amp;IF(C1386*1=E1386*1,"","- Article déclassé"))</f>
        <v xml:space="preserve">Ecart négatif </v>
      </c>
      <c r="I1386" s="18">
        <f>VLOOKUP('CODE A BARRE'!B1598,'COMPTAGE 2'!B:K,8,FALSE)</f>
        <v>0</v>
      </c>
      <c r="J1386" s="9">
        <f>VLOOKUP('CODE A BARRE'!B1598,'COMPTAGE 2'!B:K,9,FALSE)</f>
        <v>0</v>
      </c>
      <c r="K1386" s="18">
        <f>VLOOKUP('CODE A BARRE'!B1598,'COMPTAGE 2'!B:K,10,FALSE)</f>
        <v>0</v>
      </c>
      <c r="L1386" s="10" t="e">
        <f>VLOOKUP(B1386,'COMPTAGE 3'!B:M,11,FALSE)</f>
        <v>#N/A</v>
      </c>
      <c r="M1386" s="20" t="e">
        <f>VLOOKUP(B1386,'COMPTAGE 3'!B:M,12,FALSE)</f>
        <v>#N/A</v>
      </c>
    </row>
    <row r="1387" spans="2:13" ht="20.100000000000001" customHeight="1" x14ac:dyDescent="0.25">
      <c r="B1387" s="30" t="s">
        <v>3674</v>
      </c>
      <c r="C1387" s="16" t="str">
        <f>IFERROR(VLOOKUP(B1387,'BASE INCADEA'!A:D,2,FALSE),"Non référencé")</f>
        <v>044703</v>
      </c>
      <c r="D1387" s="16" t="str">
        <f>IFERROR(VLOOKUP(C1387,'BASE INCADEA'!B:E,2,FALSE),"Non référencé")</f>
        <v>1</v>
      </c>
      <c r="E1387" s="31" t="s">
        <v>1606</v>
      </c>
      <c r="F1387" s="31">
        <v>54</v>
      </c>
      <c r="G1387" s="14" t="str">
        <f>IF(F1387*1=D1387*1,"Quantité OK",IF(D1387*1&lt;F1387*1,"Ecart positif","Ecart négatif")&amp;" "&amp;IF(C1387*1=E1387*1,"","- Article déclassé"))</f>
        <v xml:space="preserve">Ecart positif </v>
      </c>
      <c r="I1387" s="18">
        <f>VLOOKUP('CODE A BARRE'!B2016,'COMPTAGE 2'!B:K,8,FALSE)</f>
        <v>0</v>
      </c>
      <c r="J1387" s="9">
        <f>VLOOKUP('CODE A BARRE'!B2016,'COMPTAGE 2'!B:K,9,FALSE)</f>
        <v>0</v>
      </c>
      <c r="K1387" s="18">
        <f>VLOOKUP('CODE A BARRE'!B2016,'COMPTAGE 2'!B:K,10,FALSE)</f>
        <v>0</v>
      </c>
      <c r="L1387" s="10" t="e">
        <f>VLOOKUP(B1387,'COMPTAGE 3'!B:M,11,FALSE)</f>
        <v>#N/A</v>
      </c>
      <c r="M1387" s="20" t="e">
        <f>VLOOKUP(B1387,'COMPTAGE 3'!B:M,12,FALSE)</f>
        <v>#N/A</v>
      </c>
    </row>
    <row r="1388" spans="2:13" ht="20.100000000000001" customHeight="1" x14ac:dyDescent="0.25">
      <c r="B1388" s="30" t="s">
        <v>3676</v>
      </c>
      <c r="C1388" s="16" t="str">
        <f>IFERROR(VLOOKUP(B1388,'BASE INCADEA'!A:D,2,FALSE),"Non référencé")</f>
        <v>040405</v>
      </c>
      <c r="D1388" s="16" t="str">
        <f>IFERROR(VLOOKUP(C1388,'BASE INCADEA'!B:E,2,FALSE),"Non référencé")</f>
        <v>12</v>
      </c>
      <c r="E1388" s="31" t="s">
        <v>1260</v>
      </c>
      <c r="F1388" s="31">
        <v>2</v>
      </c>
      <c r="G1388" s="14" t="str">
        <f>IF(F1388*1=D1388*1,"Quantité OK",IF(D1388*1&lt;F1388*1,"Ecart positif","Ecart négatif")&amp;" "&amp;IF(C1388*1=E1388*1,"","- Article déclassé"))</f>
        <v xml:space="preserve">Ecart négatif </v>
      </c>
      <c r="I1388" s="18">
        <f>VLOOKUP('CODE A BARRE'!B1646,'COMPTAGE 2'!B:K,8,FALSE)</f>
        <v>0</v>
      </c>
      <c r="J1388" s="9">
        <f>VLOOKUP('CODE A BARRE'!B1646,'COMPTAGE 2'!B:K,9,FALSE)</f>
        <v>0</v>
      </c>
      <c r="K1388" s="18">
        <f>VLOOKUP('CODE A BARRE'!B1646,'COMPTAGE 2'!B:K,10,FALSE)</f>
        <v>0</v>
      </c>
      <c r="L1388" s="10" t="e">
        <f>VLOOKUP(B1388,'COMPTAGE 3'!B:M,11,FALSE)</f>
        <v>#N/A</v>
      </c>
      <c r="M1388" s="20" t="e">
        <f>VLOOKUP(B1388,'COMPTAGE 3'!B:M,12,FALSE)</f>
        <v>#N/A</v>
      </c>
    </row>
    <row r="1389" spans="2:13" ht="20.100000000000001" customHeight="1" x14ac:dyDescent="0.25">
      <c r="B1389" s="30" t="s">
        <v>3678</v>
      </c>
      <c r="C1389" s="16" t="str">
        <f>IFERROR(VLOOKUP(B1389,'BASE INCADEA'!A:D,2,FALSE),"Non référencé")</f>
        <v>041204</v>
      </c>
      <c r="D1389" s="16" t="str">
        <f>IFERROR(VLOOKUP(C1389,'BASE INCADEA'!B:E,2,FALSE),"Non référencé")</f>
        <v>100</v>
      </c>
      <c r="E1389" s="31" t="s">
        <v>1404</v>
      </c>
      <c r="F1389" s="31">
        <v>4</v>
      </c>
      <c r="G1389" s="14" t="str">
        <f>IF(F1389*1=D1389*1,"Quantité OK",IF(D1389*1&lt;F1389*1,"Ecart positif","Ecart négatif")&amp;" "&amp;IF(C1389*1=E1389*1,"","- Article déclassé"))</f>
        <v xml:space="preserve">Ecart négatif </v>
      </c>
      <c r="I1389" s="18">
        <f>VLOOKUP('CODE A BARRE'!B1792,'COMPTAGE 2'!B:K,8,FALSE)</f>
        <v>0</v>
      </c>
      <c r="J1389" s="9">
        <f>VLOOKUP('CODE A BARRE'!B1792,'COMPTAGE 2'!B:K,9,FALSE)</f>
        <v>0</v>
      </c>
      <c r="K1389" s="18">
        <f>VLOOKUP('CODE A BARRE'!B1792,'COMPTAGE 2'!B:K,10,FALSE)</f>
        <v>0</v>
      </c>
      <c r="L1389" s="10" t="e">
        <f>VLOOKUP(B1389,'COMPTAGE 3'!B:M,11,FALSE)</f>
        <v>#N/A</v>
      </c>
      <c r="M1389" s="20" t="e">
        <f>VLOOKUP(B1389,'COMPTAGE 3'!B:M,12,FALSE)</f>
        <v>#N/A</v>
      </c>
    </row>
    <row r="1390" spans="2:13" ht="20.100000000000001" customHeight="1" x14ac:dyDescent="0.25">
      <c r="B1390" s="30" t="s">
        <v>3680</v>
      </c>
      <c r="C1390" s="16" t="str">
        <f>IFERROR(VLOOKUP(B1390,'BASE INCADEA'!A:D,2,FALSE),"Non référencé")</f>
        <v>040404</v>
      </c>
      <c r="D1390" s="16" t="str">
        <f>IFERROR(VLOOKUP(C1390,'BASE INCADEA'!B:E,2,FALSE),"Non référencé")</f>
        <v>10</v>
      </c>
      <c r="E1390" s="31" t="s">
        <v>327</v>
      </c>
      <c r="F1390" s="31">
        <v>3</v>
      </c>
      <c r="G1390" s="14" t="str">
        <f>IF(F1390*1=D1390*1,"Quantité OK",IF(D1390*1&lt;F1390*1,"Ecart positif","Ecart négatif")&amp;" "&amp;IF(C1390*1=E1390*1,"","- Article déclassé"))</f>
        <v xml:space="preserve">Ecart négatif </v>
      </c>
      <c r="I1390" s="18">
        <f>VLOOKUP('CODE A BARRE'!B1630,'COMPTAGE 2'!B:K,8,FALSE)</f>
        <v>0</v>
      </c>
      <c r="J1390" s="9">
        <f>VLOOKUP('CODE A BARRE'!B1630,'COMPTAGE 2'!B:K,9,FALSE)</f>
        <v>0</v>
      </c>
      <c r="K1390" s="18">
        <f>VLOOKUP('CODE A BARRE'!B1630,'COMPTAGE 2'!B:K,10,FALSE)</f>
        <v>0</v>
      </c>
      <c r="L1390" s="10" t="e">
        <f>VLOOKUP(B1390,'COMPTAGE 3'!B:M,11,FALSE)</f>
        <v>#N/A</v>
      </c>
      <c r="M1390" s="20" t="e">
        <f>VLOOKUP(B1390,'COMPTAGE 3'!B:M,12,FALSE)</f>
        <v>#N/A</v>
      </c>
    </row>
    <row r="1391" spans="2:13" ht="20.100000000000001" customHeight="1" x14ac:dyDescent="0.25">
      <c r="B1391" s="30" t="s">
        <v>3686</v>
      </c>
      <c r="C1391" s="16" t="str">
        <f>IFERROR(VLOOKUP(B1391,'BASE INCADEA'!A:D,2,FALSE),"Non référencé")</f>
        <v>030203</v>
      </c>
      <c r="D1391" s="16" t="str">
        <f>IFERROR(VLOOKUP(C1391,'BASE INCADEA'!B:E,2,FALSE),"Non référencé")</f>
        <v>2</v>
      </c>
      <c r="E1391" s="31" t="s">
        <v>289</v>
      </c>
      <c r="F1391" s="31">
        <v>1</v>
      </c>
      <c r="G1391" s="14" t="str">
        <f>IF(F1391*1=D1391*1,"Quantité OK",IF(D1391*1&lt;F1391*1,"Ecart positif","Ecart négatif")&amp;" "&amp;IF(C1391*1=E1391*1,"","- Article déclassé"))</f>
        <v xml:space="preserve">Ecart négatif </v>
      </c>
      <c r="I1391" s="18">
        <f>VLOOKUP('CODE A BARRE'!B1112,'COMPTAGE 2'!B:K,8,FALSE)</f>
        <v>0</v>
      </c>
      <c r="J1391" s="9">
        <f>VLOOKUP('CODE A BARRE'!B1112,'COMPTAGE 2'!B:K,9,FALSE)</f>
        <v>0</v>
      </c>
      <c r="K1391" s="18">
        <f>VLOOKUP('CODE A BARRE'!B1112,'COMPTAGE 2'!B:K,10,FALSE)</f>
        <v>0</v>
      </c>
      <c r="L1391" s="10" t="e">
        <f>VLOOKUP(B1391,'COMPTAGE 3'!B:M,11,FALSE)</f>
        <v>#N/A</v>
      </c>
      <c r="M1391" s="20" t="e">
        <f>VLOOKUP(B1391,'COMPTAGE 3'!B:M,12,FALSE)</f>
        <v>#N/A</v>
      </c>
    </row>
    <row r="1392" spans="2:13" ht="20.100000000000001" customHeight="1" x14ac:dyDescent="0.25">
      <c r="B1392" s="30" t="s">
        <v>3688</v>
      </c>
      <c r="C1392" s="16" t="str">
        <f>IFERROR(VLOOKUP(B1392,'BASE INCADEA'!A:D,2,FALSE),"Non référencé")</f>
        <v>031002</v>
      </c>
      <c r="D1392" s="16" t="str">
        <f>IFERROR(VLOOKUP(C1392,'BASE INCADEA'!B:E,2,FALSE),"Non référencé")</f>
        <v>2</v>
      </c>
      <c r="E1392" s="31" t="s">
        <v>1391</v>
      </c>
      <c r="F1392" s="31">
        <v>1</v>
      </c>
      <c r="G1392" s="14" t="str">
        <f>IF(F1392*1=D1392*1,"Quantité OK",IF(D1392*1&lt;F1392*1,"Ecart positif","Ecart négatif")&amp;" "&amp;IF(C1392*1=E1392*1,"","- Article déclassé"))</f>
        <v xml:space="preserve">Ecart négatif </v>
      </c>
      <c r="I1392" s="18">
        <f>VLOOKUP('CODE A BARRE'!B1277,'COMPTAGE 2'!B:K,8,FALSE)</f>
        <v>0</v>
      </c>
      <c r="J1392" s="9">
        <f>VLOOKUP('CODE A BARRE'!B1277,'COMPTAGE 2'!B:K,9,FALSE)</f>
        <v>0</v>
      </c>
      <c r="K1392" s="18">
        <f>VLOOKUP('CODE A BARRE'!B1277,'COMPTAGE 2'!B:K,10,FALSE)</f>
        <v>0</v>
      </c>
      <c r="L1392" s="10" t="e">
        <f>VLOOKUP(B1392,'COMPTAGE 3'!B:M,11,FALSE)</f>
        <v>#N/A</v>
      </c>
      <c r="M1392" s="20" t="e">
        <f>VLOOKUP(B1392,'COMPTAGE 3'!B:M,12,FALSE)</f>
        <v>#N/A</v>
      </c>
    </row>
    <row r="1393" spans="2:13" ht="20.100000000000001" customHeight="1" x14ac:dyDescent="0.25">
      <c r="B1393" s="30" t="s">
        <v>3690</v>
      </c>
      <c r="C1393" s="16" t="str">
        <f>IFERROR(VLOOKUP(B1393,'BASE INCADEA'!A:D,2,FALSE),"Non référencé")</f>
        <v>041205</v>
      </c>
      <c r="D1393" s="16" t="str">
        <f>IFERROR(VLOOKUP(C1393,'BASE INCADEA'!B:E,2,FALSE),"Non référencé")</f>
        <v>1</v>
      </c>
      <c r="E1393" s="31" t="s">
        <v>1300</v>
      </c>
      <c r="F1393" s="31">
        <v>4</v>
      </c>
      <c r="G1393" s="14" t="str">
        <f>IF(F1393*1=D1393*1,"Quantité OK",IF(D1393*1&lt;F1393*1,"Ecart positif","Ecart négatif")&amp;" "&amp;IF(C1393*1=E1393*1,"","- Article déclassé"))</f>
        <v xml:space="preserve">Ecart positif </v>
      </c>
      <c r="I1393" s="18">
        <f>VLOOKUP('CODE A BARRE'!B1807,'COMPTAGE 2'!B:K,8,FALSE)</f>
        <v>0</v>
      </c>
      <c r="J1393" s="9">
        <f>VLOOKUP('CODE A BARRE'!B1807,'COMPTAGE 2'!B:K,9,FALSE)</f>
        <v>0</v>
      </c>
      <c r="K1393" s="18">
        <f>VLOOKUP('CODE A BARRE'!B1807,'COMPTAGE 2'!B:K,10,FALSE)</f>
        <v>0</v>
      </c>
      <c r="L1393" s="10" t="e">
        <f>VLOOKUP(B1393,'COMPTAGE 3'!B:M,11,FALSE)</f>
        <v>#N/A</v>
      </c>
      <c r="M1393" s="20" t="e">
        <f>VLOOKUP(B1393,'COMPTAGE 3'!B:M,12,FALSE)</f>
        <v>#N/A</v>
      </c>
    </row>
    <row r="1394" spans="2:13" ht="20.100000000000001" customHeight="1" x14ac:dyDescent="0.25">
      <c r="B1394" s="30" t="s">
        <v>3692</v>
      </c>
      <c r="C1394" s="16" t="str">
        <f>IFERROR(VLOOKUP(B1394,'BASE INCADEA'!A:D,2,FALSE),"Non référencé")</f>
        <v>901101</v>
      </c>
      <c r="D1394" s="16" t="str">
        <f>IFERROR(VLOOKUP(C1394,'BASE INCADEA'!B:E,2,FALSE),"Non référencé")</f>
        <v>3</v>
      </c>
      <c r="E1394" s="31" t="s">
        <v>2670</v>
      </c>
      <c r="F1394" s="31">
        <v>1</v>
      </c>
      <c r="G1394" s="14" t="str">
        <f>IF(F1394*1=D1394*1,"Quantité OK",IF(D1394*1&lt;F1394*1,"Ecart positif","Ecart négatif")&amp;" "&amp;IF(C1394*1=E1394*1,"","- Article déclassé"))</f>
        <v>Ecart négatif - Article déclassé</v>
      </c>
      <c r="I1394" s="18">
        <f>VLOOKUP('CODE A BARRE'!B2350,'COMPTAGE 2'!B:K,8,FALSE)</f>
        <v>0</v>
      </c>
      <c r="J1394" s="9">
        <f>VLOOKUP('CODE A BARRE'!B2350,'COMPTAGE 2'!B:K,9,FALSE)</f>
        <v>0</v>
      </c>
      <c r="K1394" s="18">
        <f>VLOOKUP('CODE A BARRE'!B2350,'COMPTAGE 2'!B:K,10,FALSE)</f>
        <v>0</v>
      </c>
      <c r="L1394" s="10" t="e">
        <f>VLOOKUP(B1394,'COMPTAGE 3'!B:M,11,FALSE)</f>
        <v>#N/A</v>
      </c>
      <c r="M1394" s="20" t="e">
        <f>VLOOKUP(B1394,'COMPTAGE 3'!B:M,12,FALSE)</f>
        <v>#N/A</v>
      </c>
    </row>
    <row r="1395" spans="2:13" ht="20.100000000000001" customHeight="1" x14ac:dyDescent="0.25">
      <c r="B1395" s="30" t="s">
        <v>3694</v>
      </c>
      <c r="C1395" s="16" t="str">
        <f>IFERROR(VLOOKUP(B1395,'BASE INCADEA'!A:D,2,FALSE),"Non référencé")</f>
        <v>901403</v>
      </c>
      <c r="D1395" s="16" t="str">
        <f>IFERROR(VLOOKUP(C1395,'BASE INCADEA'!B:E,2,FALSE),"Non référencé")</f>
        <v>4</v>
      </c>
      <c r="E1395" s="31" t="s">
        <v>2601</v>
      </c>
      <c r="F1395" s="31">
        <v>1</v>
      </c>
      <c r="G1395" s="14" t="str">
        <f>IF(F1395*1=D1395*1,"Quantité OK",IF(D1395*1&lt;F1395*1,"Ecart positif","Ecart négatif")&amp;" "&amp;IF(C1395*1=E1395*1,"","- Article déclassé"))</f>
        <v xml:space="preserve">Ecart négatif </v>
      </c>
      <c r="I1395" s="18">
        <f>VLOOKUP('CODE A BARRE'!B2432,'COMPTAGE 2'!B:K,8,FALSE)</f>
        <v>0</v>
      </c>
      <c r="J1395" s="9">
        <f>VLOOKUP('CODE A BARRE'!B2432,'COMPTAGE 2'!B:K,9,FALSE)</f>
        <v>0</v>
      </c>
      <c r="K1395" s="18">
        <f>VLOOKUP('CODE A BARRE'!B2432,'COMPTAGE 2'!B:K,10,FALSE)</f>
        <v>0</v>
      </c>
      <c r="L1395" s="10" t="e">
        <f>VLOOKUP(B1395,'COMPTAGE 3'!B:M,11,FALSE)</f>
        <v>#N/A</v>
      </c>
      <c r="M1395" s="20" t="e">
        <f>VLOOKUP(B1395,'COMPTAGE 3'!B:M,12,FALSE)</f>
        <v>#N/A</v>
      </c>
    </row>
    <row r="1396" spans="2:13" ht="20.100000000000001" customHeight="1" x14ac:dyDescent="0.25">
      <c r="B1396" s="30" t="s">
        <v>3694</v>
      </c>
      <c r="C1396" s="16" t="str">
        <f>IFERROR(VLOOKUP(B1396,'BASE INCADEA'!A:D,2,FALSE),"Non référencé")</f>
        <v>901403</v>
      </c>
      <c r="D1396" s="16" t="str">
        <f>IFERROR(VLOOKUP(C1396,'BASE INCADEA'!B:E,2,FALSE),"Non référencé")</f>
        <v>4</v>
      </c>
      <c r="E1396" s="31" t="s">
        <v>2131</v>
      </c>
      <c r="F1396" s="31">
        <v>2</v>
      </c>
      <c r="G1396" s="14" t="str">
        <f>IF(F1396*1=D1396*1,"Quantité OK",IF(D1396*1&lt;F1396*1,"Ecart positif","Ecart négatif")&amp;" "&amp;IF(C1396*1=E1396*1,"","- Article déclassé"))</f>
        <v>Ecart négatif - Article déclassé</v>
      </c>
      <c r="I1396" s="18">
        <f>VLOOKUP('CODE A BARRE'!B2412,'COMPTAGE 2'!B:K,8,FALSE)</f>
        <v>0</v>
      </c>
      <c r="J1396" s="9">
        <f>VLOOKUP('CODE A BARRE'!B2412,'COMPTAGE 2'!B:K,9,FALSE)</f>
        <v>0</v>
      </c>
      <c r="K1396" s="18">
        <f>VLOOKUP('CODE A BARRE'!B2412,'COMPTAGE 2'!B:K,10,FALSE)</f>
        <v>0</v>
      </c>
      <c r="L1396" s="10" t="e">
        <f>VLOOKUP(B1396,'COMPTAGE 3'!B:M,11,FALSE)</f>
        <v>#N/A</v>
      </c>
      <c r="M1396" s="20" t="e">
        <f>VLOOKUP(B1396,'COMPTAGE 3'!B:M,12,FALSE)</f>
        <v>#N/A</v>
      </c>
    </row>
    <row r="1397" spans="2:13" ht="20.100000000000001" customHeight="1" x14ac:dyDescent="0.25">
      <c r="B1397" s="30" t="s">
        <v>3696</v>
      </c>
      <c r="C1397" s="16" t="str">
        <f>IFERROR(VLOOKUP(B1397,'BASE INCADEA'!A:D,2,FALSE),"Non référencé")</f>
        <v>900603</v>
      </c>
      <c r="D1397" s="16" t="str">
        <f>IFERROR(VLOOKUP(C1397,'BASE INCADEA'!B:E,2,FALSE),"Non référencé")</f>
        <v>2</v>
      </c>
      <c r="E1397" s="31" t="s">
        <v>3111</v>
      </c>
      <c r="F1397" s="31">
        <v>1</v>
      </c>
      <c r="G1397" s="14" t="str">
        <f>IF(F1397*1=D1397*1,"Quantité OK",IF(D1397*1&lt;F1397*1,"Ecart positif","Ecart négatif")&amp;" "&amp;IF(C1397*1=E1397*1,"","- Article déclassé"))</f>
        <v>Ecart négatif - Article déclassé</v>
      </c>
      <c r="I1397" s="18">
        <f>VLOOKUP('CODE A BARRE'!B2226,'COMPTAGE 2'!B:K,8,FALSE)</f>
        <v>0</v>
      </c>
      <c r="J1397" s="9">
        <f>VLOOKUP('CODE A BARRE'!B2226,'COMPTAGE 2'!B:K,9,FALSE)</f>
        <v>0</v>
      </c>
      <c r="K1397" s="18">
        <f>VLOOKUP('CODE A BARRE'!B2226,'COMPTAGE 2'!B:K,10,FALSE)</f>
        <v>0</v>
      </c>
      <c r="L1397" s="10" t="e">
        <f>VLOOKUP(B1397,'COMPTAGE 3'!B:M,11,FALSE)</f>
        <v>#N/A</v>
      </c>
      <c r="M1397" s="20" t="e">
        <f>VLOOKUP(B1397,'COMPTAGE 3'!B:M,12,FALSE)</f>
        <v>#N/A</v>
      </c>
    </row>
    <row r="1398" spans="2:13" ht="20.100000000000001" customHeight="1" x14ac:dyDescent="0.25">
      <c r="B1398" s="30" t="s">
        <v>3697</v>
      </c>
      <c r="C1398" s="16" t="str">
        <f>IFERROR(VLOOKUP(B1398,'BASE INCADEA'!A:D,2,FALSE),"Non référencé")</f>
        <v>023902</v>
      </c>
      <c r="D1398" s="16" t="str">
        <f>IFERROR(VLOOKUP(C1398,'BASE INCADEA'!B:E,2,FALSE),"Non référencé")</f>
        <v>2</v>
      </c>
      <c r="E1398" s="31" t="s">
        <v>2612</v>
      </c>
      <c r="F1398" s="31">
        <v>2</v>
      </c>
      <c r="G1398" s="14" t="str">
        <f>IF(F1398*1=D1398*1,"Quantité OK",IF(D1398*1&lt;F1398*1,"Ecart positif","Ecart négatif")&amp;" "&amp;IF(C1398*1=E1398*1,"","- Article déclassé"))</f>
        <v>Quantité OK</v>
      </c>
      <c r="I1398" s="18">
        <f>VLOOKUP('CODE A BARRE'!B807,'COMPTAGE 2'!B:K,8,FALSE)</f>
        <v>0</v>
      </c>
      <c r="J1398" s="9">
        <f>VLOOKUP('CODE A BARRE'!B807,'COMPTAGE 2'!B:K,9,FALSE)</f>
        <v>0</v>
      </c>
      <c r="K1398" s="18">
        <f>VLOOKUP('CODE A BARRE'!B807,'COMPTAGE 2'!B:K,10,FALSE)</f>
        <v>0</v>
      </c>
      <c r="L1398" s="10" t="e">
        <f>VLOOKUP(B1398,'COMPTAGE 3'!B:M,11,FALSE)</f>
        <v>#N/A</v>
      </c>
      <c r="M1398" s="20" t="e">
        <f>VLOOKUP(B1398,'COMPTAGE 3'!B:M,12,FALSE)</f>
        <v>#N/A</v>
      </c>
    </row>
    <row r="1399" spans="2:13" ht="20.100000000000001" customHeight="1" x14ac:dyDescent="0.25">
      <c r="B1399" s="30" t="s">
        <v>3699</v>
      </c>
      <c r="C1399" s="16" t="str">
        <f>IFERROR(VLOOKUP(B1399,'BASE INCADEA'!A:D,2,FALSE),"Non référencé")</f>
        <v>031406</v>
      </c>
      <c r="D1399" s="16" t="str">
        <f>IFERROR(VLOOKUP(C1399,'BASE INCADEA'!B:E,2,FALSE),"Non référencé")</f>
        <v>1</v>
      </c>
      <c r="E1399" s="31" t="s">
        <v>2009</v>
      </c>
      <c r="F1399" s="31">
        <v>7</v>
      </c>
      <c r="G1399" s="14" t="str">
        <f>IF(F1399*1=D1399*1,"Quantité OK",IF(D1399*1&lt;F1399*1,"Ecart positif","Ecart négatif")&amp;" "&amp;IF(C1399*1=E1399*1,"","- Article déclassé"))</f>
        <v xml:space="preserve">Ecart positif </v>
      </c>
      <c r="I1399" s="18">
        <f>VLOOKUP('CODE A BARRE'!B1380,'COMPTAGE 2'!B:K,8,FALSE)</f>
        <v>0</v>
      </c>
      <c r="J1399" s="9">
        <f>VLOOKUP('CODE A BARRE'!B1380,'COMPTAGE 2'!B:K,9,FALSE)</f>
        <v>0</v>
      </c>
      <c r="K1399" s="18">
        <f>VLOOKUP('CODE A BARRE'!B1380,'COMPTAGE 2'!B:K,10,FALSE)</f>
        <v>0</v>
      </c>
      <c r="L1399" s="10" t="e">
        <f>VLOOKUP(B1399,'COMPTAGE 3'!B:M,11,FALSE)</f>
        <v>#N/A</v>
      </c>
      <c r="M1399" s="20" t="e">
        <f>VLOOKUP(B1399,'COMPTAGE 3'!B:M,12,FALSE)</f>
        <v>#N/A</v>
      </c>
    </row>
    <row r="1400" spans="2:13" ht="20.100000000000001" customHeight="1" x14ac:dyDescent="0.25">
      <c r="B1400" s="30" t="s">
        <v>3701</v>
      </c>
      <c r="C1400" s="16" t="str">
        <f>IFERROR(VLOOKUP(B1400,'BASE INCADEA'!A:D,2,FALSE),"Non référencé")</f>
        <v>031404</v>
      </c>
      <c r="D1400" s="16" t="str">
        <f>IFERROR(VLOOKUP(C1400,'BASE INCADEA'!B:E,2,FALSE),"Non référencé")</f>
        <v>1</v>
      </c>
      <c r="E1400" s="31" t="s">
        <v>533</v>
      </c>
      <c r="F1400" s="31">
        <v>2</v>
      </c>
      <c r="G1400" s="14" t="str">
        <f>IF(F1400*1=D1400*1,"Quantité OK",IF(D1400*1&lt;F1400*1,"Ecart positif","Ecart négatif")&amp;" "&amp;IF(C1400*1=E1400*1,"","- Article déclassé"))</f>
        <v xml:space="preserve">Ecart positif </v>
      </c>
      <c r="I1400" s="18">
        <f>VLOOKUP('CODE A BARRE'!B1365,'COMPTAGE 2'!B:K,8,FALSE)</f>
        <v>0</v>
      </c>
      <c r="J1400" s="9">
        <f>VLOOKUP('CODE A BARRE'!B1365,'COMPTAGE 2'!B:K,9,FALSE)</f>
        <v>0</v>
      </c>
      <c r="K1400" s="18">
        <f>VLOOKUP('CODE A BARRE'!B1365,'COMPTAGE 2'!B:K,10,FALSE)</f>
        <v>0</v>
      </c>
      <c r="L1400" s="10" t="e">
        <f>VLOOKUP(B1400,'COMPTAGE 3'!B:M,11,FALSE)</f>
        <v>#N/A</v>
      </c>
      <c r="M1400" s="20" t="e">
        <f>VLOOKUP(B1400,'COMPTAGE 3'!B:M,12,FALSE)</f>
        <v>#N/A</v>
      </c>
    </row>
    <row r="1401" spans="2:13" ht="20.100000000000001" customHeight="1" x14ac:dyDescent="0.25">
      <c r="B1401" s="30" t="s">
        <v>3703</v>
      </c>
      <c r="C1401" s="16" t="str">
        <f>IFERROR(VLOOKUP(B1401,'BASE INCADEA'!A:D,2,FALSE),"Non référencé")</f>
        <v>025904</v>
      </c>
      <c r="D1401" s="16" t="str">
        <f>IFERROR(VLOOKUP(C1401,'BASE INCADEA'!B:E,2,FALSE),"Non référencé")</f>
        <v>1</v>
      </c>
      <c r="E1401" s="31" t="s">
        <v>3704</v>
      </c>
      <c r="F1401" s="31">
        <v>1</v>
      </c>
      <c r="G1401" s="14" t="str">
        <f>IF(F1401*1=D1401*1,"Quantité OK",IF(D1401*1&lt;F1401*1,"Ecart positif","Ecart négatif")&amp;" "&amp;IF(C1401*1=E1401*1,"","- Article déclassé"))</f>
        <v>Quantité OK</v>
      </c>
      <c r="I1401" s="18">
        <f>VLOOKUP('CODE A BARRE'!B1082,'COMPTAGE 2'!B:K,8,FALSE)</f>
        <v>0</v>
      </c>
      <c r="J1401" s="9">
        <f>VLOOKUP('CODE A BARRE'!B1082,'COMPTAGE 2'!B:K,9,FALSE)</f>
        <v>0</v>
      </c>
      <c r="K1401" s="18">
        <f>VLOOKUP('CODE A BARRE'!B1082,'COMPTAGE 2'!B:K,10,FALSE)</f>
        <v>0</v>
      </c>
      <c r="L1401" s="10" t="e">
        <f>VLOOKUP(B1401,'COMPTAGE 3'!B:M,11,FALSE)</f>
        <v>#N/A</v>
      </c>
      <c r="M1401" s="20" t="e">
        <f>VLOOKUP(B1401,'COMPTAGE 3'!B:M,12,FALSE)</f>
        <v>#N/A</v>
      </c>
    </row>
    <row r="1402" spans="2:13" ht="20.100000000000001" customHeight="1" x14ac:dyDescent="0.25">
      <c r="B1402" s="30" t="s">
        <v>3706</v>
      </c>
      <c r="C1402" s="16" t="str">
        <f>IFERROR(VLOOKUP(B1402,'BASE INCADEA'!A:D,2,FALSE),"Non référencé")</f>
        <v>030807</v>
      </c>
      <c r="D1402" s="16" t="str">
        <f>IFERROR(VLOOKUP(C1402,'BASE INCADEA'!B:E,2,FALSE),"Non référencé")</f>
        <v>2</v>
      </c>
      <c r="E1402" s="31" t="s">
        <v>3297</v>
      </c>
      <c r="F1402" s="31">
        <v>1</v>
      </c>
      <c r="G1402" s="14" t="str">
        <f>IF(F1402*1=D1402*1,"Quantité OK",IF(D1402*1&lt;F1402*1,"Ecart positif","Ecart négatif")&amp;" "&amp;IF(C1402*1=E1402*1,"","- Article déclassé"))</f>
        <v xml:space="preserve">Ecart négatif </v>
      </c>
      <c r="I1402" s="18">
        <f>VLOOKUP('CODE A BARRE'!B1268,'COMPTAGE 2'!B:K,8,FALSE)</f>
        <v>0</v>
      </c>
      <c r="J1402" s="9">
        <f>VLOOKUP('CODE A BARRE'!B1268,'COMPTAGE 2'!B:K,9,FALSE)</f>
        <v>0</v>
      </c>
      <c r="K1402" s="18">
        <f>VLOOKUP('CODE A BARRE'!B1268,'COMPTAGE 2'!B:K,10,FALSE)</f>
        <v>0</v>
      </c>
      <c r="L1402" s="10" t="e">
        <f>VLOOKUP(B1402,'COMPTAGE 3'!B:M,11,FALSE)</f>
        <v>#N/A</v>
      </c>
      <c r="M1402" s="20" t="e">
        <f>VLOOKUP(B1402,'COMPTAGE 3'!B:M,12,FALSE)</f>
        <v>#N/A</v>
      </c>
    </row>
    <row r="1403" spans="2:13" ht="20.100000000000001" customHeight="1" x14ac:dyDescent="0.25">
      <c r="B1403" s="30" t="s">
        <v>3708</v>
      </c>
      <c r="C1403" s="16" t="str">
        <f>IFERROR(VLOOKUP(B1403,'BASE INCADEA'!A:D,2,FALSE),"Non référencé")</f>
        <v>030405</v>
      </c>
      <c r="D1403" s="16" t="str">
        <f>IFERROR(VLOOKUP(C1403,'BASE INCADEA'!B:E,2,FALSE),"Non référencé")</f>
        <v>3</v>
      </c>
      <c r="E1403" s="31" t="s">
        <v>1308</v>
      </c>
      <c r="F1403" s="31">
        <v>1</v>
      </c>
      <c r="G1403" s="14" t="str">
        <f>IF(F1403*1=D1403*1,"Quantité OK",IF(D1403*1&lt;F1403*1,"Ecart positif","Ecart négatif")&amp;" "&amp;IF(C1403*1=E1403*1,"","- Article déclassé"))</f>
        <v xml:space="preserve">Ecart négatif </v>
      </c>
      <c r="I1403" s="18">
        <f>VLOOKUP('CODE A BARRE'!B1176,'COMPTAGE 2'!B:K,8,FALSE)</f>
        <v>0</v>
      </c>
      <c r="J1403" s="9">
        <f>VLOOKUP('CODE A BARRE'!B1176,'COMPTAGE 2'!B:K,9,FALSE)</f>
        <v>0</v>
      </c>
      <c r="K1403" s="18">
        <f>VLOOKUP('CODE A BARRE'!B1176,'COMPTAGE 2'!B:K,10,FALSE)</f>
        <v>0</v>
      </c>
      <c r="L1403" s="10" t="e">
        <f>VLOOKUP(B1403,'COMPTAGE 3'!B:M,11,FALSE)</f>
        <v>#N/A</v>
      </c>
      <c r="M1403" s="20" t="e">
        <f>VLOOKUP(B1403,'COMPTAGE 3'!B:M,12,FALSE)</f>
        <v>#N/A</v>
      </c>
    </row>
    <row r="1404" spans="2:13" ht="20.100000000000001" customHeight="1" x14ac:dyDescent="0.25">
      <c r="B1404" s="30" t="s">
        <v>3710</v>
      </c>
      <c r="C1404" s="16" t="str">
        <f>IFERROR(VLOOKUP(B1404,'BASE INCADEA'!A:D,2,FALSE),"Non référencé")</f>
        <v>044506</v>
      </c>
      <c r="D1404" s="16" t="str">
        <f>IFERROR(VLOOKUP(C1404,'BASE INCADEA'!B:E,2,FALSE),"Non référencé")</f>
        <v>1</v>
      </c>
      <c r="E1404" s="31" t="s">
        <v>570</v>
      </c>
      <c r="F1404" s="31">
        <v>1</v>
      </c>
      <c r="G1404" s="14" t="str">
        <f>IF(F1404*1=D1404*1,"Quantité OK",IF(D1404*1&lt;F1404*1,"Ecart positif","Ecart négatif")&amp;" "&amp;IF(C1404*1=E1404*1,"","- Article déclassé"))</f>
        <v>Quantité OK</v>
      </c>
      <c r="I1404" s="18">
        <f>VLOOKUP('CODE A BARRE'!B2005,'COMPTAGE 2'!B:K,8,FALSE)</f>
        <v>0</v>
      </c>
      <c r="J1404" s="9">
        <f>VLOOKUP('CODE A BARRE'!B2005,'COMPTAGE 2'!B:K,9,FALSE)</f>
        <v>0</v>
      </c>
      <c r="K1404" s="18">
        <f>VLOOKUP('CODE A BARRE'!B2005,'COMPTAGE 2'!B:K,10,FALSE)</f>
        <v>0</v>
      </c>
      <c r="L1404" s="10" t="e">
        <f>VLOOKUP(B1404,'COMPTAGE 3'!B:M,11,FALSE)</f>
        <v>#N/A</v>
      </c>
      <c r="M1404" s="20" t="e">
        <f>VLOOKUP(B1404,'COMPTAGE 3'!B:M,12,FALSE)</f>
        <v>#N/A</v>
      </c>
    </row>
    <row r="1405" spans="2:13" ht="20.100000000000001" customHeight="1" x14ac:dyDescent="0.25">
      <c r="B1405" s="30" t="s">
        <v>3712</v>
      </c>
      <c r="C1405" s="16" t="str">
        <f>IFERROR(VLOOKUP(B1405,'BASE INCADEA'!A:D,2,FALSE),"Non référencé")</f>
        <v>040204</v>
      </c>
      <c r="D1405" s="16" t="str">
        <f>IFERROR(VLOOKUP(C1405,'BASE INCADEA'!B:E,2,FALSE),"Non référencé")</f>
        <v>2</v>
      </c>
      <c r="E1405" s="31" t="s">
        <v>1765</v>
      </c>
      <c r="F1405" s="31">
        <v>17</v>
      </c>
      <c r="G1405" s="14" t="str">
        <f>IF(F1405*1=D1405*1,"Quantité OK",IF(D1405*1&lt;F1405*1,"Ecart positif","Ecart négatif")&amp;" "&amp;IF(C1405*1=E1405*1,"","- Article déclassé"))</f>
        <v xml:space="preserve">Ecart positif </v>
      </c>
      <c r="I1405" s="18">
        <f>VLOOKUP('CODE A BARRE'!B1574,'COMPTAGE 2'!B:K,8,FALSE)</f>
        <v>0</v>
      </c>
      <c r="J1405" s="9">
        <f>VLOOKUP('CODE A BARRE'!B1574,'COMPTAGE 2'!B:K,9,FALSE)</f>
        <v>0</v>
      </c>
      <c r="K1405" s="18">
        <f>VLOOKUP('CODE A BARRE'!B1574,'COMPTAGE 2'!B:K,10,FALSE)</f>
        <v>0</v>
      </c>
      <c r="L1405" s="10" t="e">
        <f>VLOOKUP(B1405,'COMPTAGE 3'!B:M,11,FALSE)</f>
        <v>#N/A</v>
      </c>
      <c r="M1405" s="20" t="e">
        <f>VLOOKUP(B1405,'COMPTAGE 3'!B:M,12,FALSE)</f>
        <v>#N/A</v>
      </c>
    </row>
    <row r="1406" spans="2:13" ht="20.100000000000001" customHeight="1" x14ac:dyDescent="0.25">
      <c r="B1406" s="30" t="s">
        <v>3718</v>
      </c>
      <c r="C1406" s="16" t="str">
        <f>IFERROR(VLOOKUP(B1406,'BASE INCADEA'!A:D,2,FALSE),"Non référencé")</f>
        <v>014805</v>
      </c>
      <c r="D1406" s="16" t="str">
        <f>IFERROR(VLOOKUP(C1406,'BASE INCADEA'!B:E,2,FALSE),"Non référencé")</f>
        <v>5</v>
      </c>
      <c r="E1406" s="31" t="s">
        <v>1043</v>
      </c>
      <c r="F1406" s="31">
        <v>7</v>
      </c>
      <c r="G1406" s="14" t="str">
        <f>IF(F1406*1=D1406*1,"Quantité OK",IF(D1406*1&lt;F1406*1,"Ecart positif","Ecart négatif")&amp;" "&amp;IF(C1406*1=E1406*1,"","- Article déclassé"))</f>
        <v xml:space="preserve">Ecart positif </v>
      </c>
      <c r="I1406" s="18" t="str">
        <f>VLOOKUP('CODE A BARRE'!B319,'COMPTAGE 2'!B:K,8,FALSE)</f>
        <v/>
      </c>
      <c r="J1406" s="9">
        <f>VLOOKUP('CODE A BARRE'!B319,'COMPTAGE 2'!B:K,9,FALSE)</f>
        <v>0</v>
      </c>
      <c r="K1406" s="18" t="e">
        <f>VLOOKUP('CODE A BARRE'!B319,'COMPTAGE 2'!B:K,10,FALSE)</f>
        <v>#VALUE!</v>
      </c>
      <c r="L1406" s="10" t="e">
        <f>VLOOKUP(B1406,'COMPTAGE 3'!B:M,11,FALSE)</f>
        <v>#N/A</v>
      </c>
      <c r="M1406" s="20" t="e">
        <f>VLOOKUP(B1406,'COMPTAGE 3'!B:M,12,FALSE)</f>
        <v>#N/A</v>
      </c>
    </row>
    <row r="1407" spans="2:13" ht="20.100000000000001" customHeight="1" x14ac:dyDescent="0.25">
      <c r="B1407" s="30" t="s">
        <v>3722</v>
      </c>
      <c r="C1407" s="16" t="str">
        <f>IFERROR(VLOOKUP(B1407,'BASE INCADEA'!A:D,2,FALSE),"Non référencé")</f>
        <v>044103</v>
      </c>
      <c r="D1407" s="16" t="str">
        <f>IFERROR(VLOOKUP(C1407,'BASE INCADEA'!B:E,2,FALSE),"Non référencé")</f>
        <v>5</v>
      </c>
      <c r="E1407" s="31" t="s">
        <v>260</v>
      </c>
      <c r="F1407" s="31">
        <v>3</v>
      </c>
      <c r="G1407" s="14" t="str">
        <f>IF(F1407*1=D1407*1,"Quantité OK",IF(D1407*1&lt;F1407*1,"Ecart positif","Ecart négatif")&amp;" "&amp;IF(C1407*1=E1407*1,"","- Article déclassé"))</f>
        <v xml:space="preserve">Ecart négatif </v>
      </c>
      <c r="I1407" s="18">
        <f>VLOOKUP('CODE A BARRE'!B1927,'COMPTAGE 2'!B:K,8,FALSE)</f>
        <v>0</v>
      </c>
      <c r="J1407" s="9">
        <f>VLOOKUP('CODE A BARRE'!B1927,'COMPTAGE 2'!B:K,9,FALSE)</f>
        <v>0</v>
      </c>
      <c r="K1407" s="18">
        <f>VLOOKUP('CODE A BARRE'!B1927,'COMPTAGE 2'!B:K,10,FALSE)</f>
        <v>0</v>
      </c>
      <c r="L1407" s="10" t="e">
        <f>VLOOKUP(B1407,'COMPTAGE 3'!B:M,11,FALSE)</f>
        <v>#N/A</v>
      </c>
      <c r="M1407" s="20" t="e">
        <f>VLOOKUP(B1407,'COMPTAGE 3'!B:M,12,FALSE)</f>
        <v>#N/A</v>
      </c>
    </row>
    <row r="1408" spans="2:13" ht="20.100000000000001" customHeight="1" x14ac:dyDescent="0.25">
      <c r="B1408" s="30" t="s">
        <v>3724</v>
      </c>
      <c r="C1408" s="16" t="str">
        <f>IFERROR(VLOOKUP(B1408,'BASE INCADEA'!A:D,2,FALSE),"Non référencé")</f>
        <v>044905</v>
      </c>
      <c r="D1408" s="16" t="str">
        <f>IFERROR(VLOOKUP(C1408,'BASE INCADEA'!B:E,2,FALSE),"Non référencé")</f>
        <v>100</v>
      </c>
      <c r="E1408" s="31" t="s">
        <v>1339</v>
      </c>
      <c r="F1408" s="31">
        <v>2</v>
      </c>
      <c r="G1408" s="14" t="str">
        <f>IF(F1408*1=D1408*1,"Quantité OK",IF(D1408*1&lt;F1408*1,"Ecart positif","Ecart négatif")&amp;" "&amp;IF(C1408*1=E1408*1,"","- Article déclassé"))</f>
        <v xml:space="preserve">Ecart négatif </v>
      </c>
      <c r="I1408" s="18">
        <f>VLOOKUP('CODE A BARRE'!B2060,'COMPTAGE 2'!B:K,8,FALSE)</f>
        <v>0</v>
      </c>
      <c r="J1408" s="9">
        <f>VLOOKUP('CODE A BARRE'!B2060,'COMPTAGE 2'!B:K,9,FALSE)</f>
        <v>0</v>
      </c>
      <c r="K1408" s="18">
        <f>VLOOKUP('CODE A BARRE'!B2060,'COMPTAGE 2'!B:K,10,FALSE)</f>
        <v>0</v>
      </c>
      <c r="L1408" s="10" t="e">
        <f>VLOOKUP(B1408,'COMPTAGE 3'!B:M,11,FALSE)</f>
        <v>#N/A</v>
      </c>
      <c r="M1408" s="20" t="e">
        <f>VLOOKUP(B1408,'COMPTAGE 3'!B:M,12,FALSE)</f>
        <v>#N/A</v>
      </c>
    </row>
    <row r="1409" spans="2:13" ht="20.100000000000001" customHeight="1" x14ac:dyDescent="0.25">
      <c r="B1409" s="30" t="s">
        <v>6167</v>
      </c>
      <c r="C1409" s="16" t="str">
        <f>IFERROR(VLOOKUP(B1409,'BASE INCADEA'!A:D,2,FALSE),"Non référencé")</f>
        <v>Non référencé</v>
      </c>
      <c r="D1409" s="16" t="str">
        <f>IFERROR(VLOOKUP(C1409,'BASE INCADEA'!B:E,2,FALSE),"Non référencé")</f>
        <v>Non référencé</v>
      </c>
      <c r="E1409" s="31" t="s">
        <v>2526</v>
      </c>
      <c r="F1409" s="31">
        <v>1</v>
      </c>
      <c r="G1409" s="14" t="e">
        <f>IF(F1409*1=D1409*1,"Quantité OK",IF(D1409*1&lt;F1409*1,"Ecart positif","Ecart négatif")&amp;" "&amp;IF(C1409*1=E1409*1,"","- Article déclassé"))</f>
        <v>#VALUE!</v>
      </c>
      <c r="I1409" s="18">
        <f>VLOOKUP('CODE A BARRE'!B824,'COMPTAGE 2'!B:K,8,FALSE)</f>
        <v>0</v>
      </c>
      <c r="J1409" s="9">
        <f>VLOOKUP('CODE A BARRE'!B824,'COMPTAGE 2'!B:K,9,FALSE)</f>
        <v>0</v>
      </c>
      <c r="K1409" s="18">
        <f>VLOOKUP('CODE A BARRE'!B824,'COMPTAGE 2'!B:K,10,FALSE)</f>
        <v>0</v>
      </c>
      <c r="L1409" s="10" t="e">
        <f>VLOOKUP(B1409,'COMPTAGE 3'!B:M,11,FALSE)</f>
        <v>#N/A</v>
      </c>
      <c r="M1409" s="20" t="e">
        <f>VLOOKUP(B1409,'COMPTAGE 3'!B:M,12,FALSE)</f>
        <v>#N/A</v>
      </c>
    </row>
    <row r="1410" spans="2:13" ht="20.100000000000001" customHeight="1" x14ac:dyDescent="0.25">
      <c r="B1410" s="30" t="s">
        <v>6168</v>
      </c>
      <c r="C1410" s="16" t="str">
        <f>IFERROR(VLOOKUP(B1410,'BASE INCADEA'!A:D,2,FALSE),"Non référencé")</f>
        <v>Non référencé</v>
      </c>
      <c r="D1410" s="16" t="str">
        <f>IFERROR(VLOOKUP(C1410,'BASE INCADEA'!B:E,2,FALSE),"Non référencé")</f>
        <v>Non référencé</v>
      </c>
      <c r="E1410" s="31" t="s">
        <v>4097</v>
      </c>
      <c r="F1410" s="31">
        <v>1</v>
      </c>
      <c r="G1410" s="14" t="e">
        <f>IF(F1410*1=D1410*1,"Quantité OK",IF(D1410*1&lt;F1410*1,"Ecart positif","Ecart négatif")&amp;" "&amp;IF(C1410*1=E1410*1,"","- Article déclassé"))</f>
        <v>#VALUE!</v>
      </c>
      <c r="I1410" s="18">
        <f>VLOOKUP('CODE A BARRE'!B834,'COMPTAGE 2'!B:K,8,FALSE)</f>
        <v>0</v>
      </c>
      <c r="J1410" s="9">
        <f>VLOOKUP('CODE A BARRE'!B834,'COMPTAGE 2'!B:K,9,FALSE)</f>
        <v>0</v>
      </c>
      <c r="K1410" s="18">
        <f>VLOOKUP('CODE A BARRE'!B834,'COMPTAGE 2'!B:K,10,FALSE)</f>
        <v>0</v>
      </c>
      <c r="L1410" s="10" t="e">
        <f>VLOOKUP(B1410,'COMPTAGE 3'!B:M,11,FALSE)</f>
        <v>#N/A</v>
      </c>
      <c r="M1410" s="20" t="e">
        <f>VLOOKUP(B1410,'COMPTAGE 3'!B:M,12,FALSE)</f>
        <v>#N/A</v>
      </c>
    </row>
    <row r="1411" spans="2:13" ht="20.100000000000001" customHeight="1" x14ac:dyDescent="0.25">
      <c r="B1411" s="30" t="s">
        <v>3726</v>
      </c>
      <c r="C1411" s="16" t="str">
        <f>IFERROR(VLOOKUP(B1411,'BASE INCADEA'!A:D,2,FALSE),"Non référencé")</f>
        <v>040402</v>
      </c>
      <c r="D1411" s="16" t="str">
        <f>IFERROR(VLOOKUP(C1411,'BASE INCADEA'!B:E,2,FALSE),"Non référencé")</f>
        <v>19</v>
      </c>
      <c r="E1411" s="31" t="s">
        <v>3727</v>
      </c>
      <c r="F1411" s="31">
        <v>15</v>
      </c>
      <c r="G1411" s="14" t="str">
        <f>IF(F1411*1=D1411*1,"Quantité OK",IF(D1411*1&lt;F1411*1,"Ecart positif","Ecart négatif")&amp;" "&amp;IF(C1411*1=E1411*1,"","- Article déclassé"))</f>
        <v xml:space="preserve">Ecart négatif </v>
      </c>
      <c r="I1411" s="18">
        <f>VLOOKUP('CODE A BARRE'!B1608,'COMPTAGE 2'!B:K,8,FALSE)</f>
        <v>0</v>
      </c>
      <c r="J1411" s="9">
        <f>VLOOKUP('CODE A BARRE'!B1608,'COMPTAGE 2'!B:K,9,FALSE)</f>
        <v>0</v>
      </c>
      <c r="K1411" s="18">
        <f>VLOOKUP('CODE A BARRE'!B1608,'COMPTAGE 2'!B:K,10,FALSE)</f>
        <v>0</v>
      </c>
      <c r="L1411" s="10" t="e">
        <f>VLOOKUP(B1411,'COMPTAGE 3'!B:M,11,FALSE)</f>
        <v>#N/A</v>
      </c>
      <c r="M1411" s="20" t="e">
        <f>VLOOKUP(B1411,'COMPTAGE 3'!B:M,12,FALSE)</f>
        <v>#N/A</v>
      </c>
    </row>
    <row r="1412" spans="2:13" ht="20.100000000000001" customHeight="1" x14ac:dyDescent="0.25">
      <c r="B1412" s="30" t="s">
        <v>3726</v>
      </c>
      <c r="C1412" s="16" t="str">
        <f>IFERROR(VLOOKUP(B1412,'BASE INCADEA'!A:D,2,FALSE),"Non référencé")</f>
        <v>040402</v>
      </c>
      <c r="D1412" s="16" t="str">
        <f>IFERROR(VLOOKUP(C1412,'BASE INCADEA'!B:E,2,FALSE),"Non référencé")</f>
        <v>19</v>
      </c>
      <c r="E1412" s="31" t="s">
        <v>671</v>
      </c>
      <c r="F1412" s="31">
        <v>4</v>
      </c>
      <c r="G1412" s="14" t="str">
        <f>IF(F1412*1=D1412*1,"Quantité OK",IF(D1412*1&lt;F1412*1,"Ecart positif","Ecart négatif")&amp;" "&amp;IF(C1412*1=E1412*1,"","- Article déclassé"))</f>
        <v>Ecart négatif - Article déclassé</v>
      </c>
      <c r="I1412" s="18">
        <f>VLOOKUP('CODE A BARRE'!B1604,'COMPTAGE 2'!B:K,8,FALSE)</f>
        <v>0</v>
      </c>
      <c r="J1412" s="9">
        <f>VLOOKUP('CODE A BARRE'!B1604,'COMPTAGE 2'!B:K,9,FALSE)</f>
        <v>0</v>
      </c>
      <c r="K1412" s="18">
        <f>VLOOKUP('CODE A BARRE'!B1604,'COMPTAGE 2'!B:K,10,FALSE)</f>
        <v>0</v>
      </c>
      <c r="L1412" s="10" t="e">
        <f>VLOOKUP(B1412,'COMPTAGE 3'!B:M,11,FALSE)</f>
        <v>#N/A</v>
      </c>
      <c r="M1412" s="20" t="e">
        <f>VLOOKUP(B1412,'COMPTAGE 3'!B:M,12,FALSE)</f>
        <v>#N/A</v>
      </c>
    </row>
    <row r="1413" spans="2:13" ht="20.100000000000001" customHeight="1" x14ac:dyDescent="0.25">
      <c r="B1413" s="30" t="s">
        <v>3728</v>
      </c>
      <c r="C1413" s="16" t="str">
        <f>IFERROR(VLOOKUP(B1413,'BASE INCADEA'!A:D,2,FALSE),"Non référencé")</f>
        <v>040804</v>
      </c>
      <c r="D1413" s="16" t="str">
        <f>IFERROR(VLOOKUP(C1413,'BASE INCADEA'!B:E,2,FALSE),"Non référencé")</f>
        <v>2</v>
      </c>
      <c r="E1413" s="31" t="s">
        <v>316</v>
      </c>
      <c r="F1413" s="31">
        <v>20</v>
      </c>
      <c r="G1413" s="14" t="str">
        <f>IF(F1413*1=D1413*1,"Quantité OK",IF(D1413*1&lt;F1413*1,"Ecart positif","Ecart négatif")&amp;" "&amp;IF(C1413*1=E1413*1,"","- Article déclassé"))</f>
        <v xml:space="preserve">Ecart positif </v>
      </c>
      <c r="I1413" s="18">
        <f>VLOOKUP('CODE A BARRE'!B1708,'COMPTAGE 2'!B:K,8,FALSE)</f>
        <v>0</v>
      </c>
      <c r="J1413" s="9">
        <f>VLOOKUP('CODE A BARRE'!B1708,'COMPTAGE 2'!B:K,9,FALSE)</f>
        <v>0</v>
      </c>
      <c r="K1413" s="18">
        <f>VLOOKUP('CODE A BARRE'!B1708,'COMPTAGE 2'!B:K,10,FALSE)</f>
        <v>0</v>
      </c>
      <c r="L1413" s="10" t="e">
        <f>VLOOKUP(B1413,'COMPTAGE 3'!B:M,11,FALSE)</f>
        <v>#N/A</v>
      </c>
      <c r="M1413" s="20" t="e">
        <f>VLOOKUP(B1413,'COMPTAGE 3'!B:M,12,FALSE)</f>
        <v>#N/A</v>
      </c>
    </row>
    <row r="1414" spans="2:13" ht="20.100000000000001" customHeight="1" x14ac:dyDescent="0.25">
      <c r="B1414" s="30" t="s">
        <v>3730</v>
      </c>
      <c r="C1414" s="16" t="str">
        <f>IFERROR(VLOOKUP(B1414,'BASE INCADEA'!A:D,2,FALSE),"Non référencé")</f>
        <v>015203</v>
      </c>
      <c r="D1414" s="16" t="str">
        <f>IFERROR(VLOOKUP(C1414,'BASE INCADEA'!B:E,2,FALSE),"Non référencé")</f>
        <v>2</v>
      </c>
      <c r="E1414" s="31" t="s">
        <v>163</v>
      </c>
      <c r="F1414" s="31">
        <v>2</v>
      </c>
      <c r="G1414" s="14" t="str">
        <f>IF(F1414*1=D1414*1,"Quantité OK",IF(D1414*1&lt;F1414*1,"Ecart positif","Ecart négatif")&amp;" "&amp;IF(C1414*1=E1414*1,"","- Article déclassé"))</f>
        <v>Quantité OK</v>
      </c>
      <c r="I1414" s="18" t="str">
        <f>VLOOKUP('CODE A BARRE'!B363,'COMPTAGE 2'!B:K,8,FALSE)</f>
        <v/>
      </c>
      <c r="J1414" s="9">
        <f>VLOOKUP('CODE A BARRE'!B363,'COMPTAGE 2'!B:K,9,FALSE)</f>
        <v>0</v>
      </c>
      <c r="K1414" s="18" t="e">
        <f>VLOOKUP('CODE A BARRE'!B363,'COMPTAGE 2'!B:K,10,FALSE)</f>
        <v>#VALUE!</v>
      </c>
      <c r="L1414" s="10" t="e">
        <f>VLOOKUP(B1414,'COMPTAGE 3'!B:M,11,FALSE)</f>
        <v>#N/A</v>
      </c>
      <c r="M1414" s="20" t="e">
        <f>VLOOKUP(B1414,'COMPTAGE 3'!B:M,12,FALSE)</f>
        <v>#N/A</v>
      </c>
    </row>
    <row r="1415" spans="2:13" ht="20.100000000000001" customHeight="1" x14ac:dyDescent="0.25">
      <c r="B1415" s="30" t="s">
        <v>3732</v>
      </c>
      <c r="C1415" s="16" t="str">
        <f>IFERROR(VLOOKUP(B1415,'BASE INCADEA'!A:D,2,FALSE),"Non référencé")</f>
        <v>040405</v>
      </c>
      <c r="D1415" s="16" t="str">
        <f>IFERROR(VLOOKUP(C1415,'BASE INCADEA'!B:E,2,FALSE),"Non référencé")</f>
        <v>12</v>
      </c>
      <c r="E1415" s="31" t="s">
        <v>1260</v>
      </c>
      <c r="F1415" s="31">
        <v>2</v>
      </c>
      <c r="G1415" s="14" t="str">
        <f>IF(F1415*1=D1415*1,"Quantité OK",IF(D1415*1&lt;F1415*1,"Ecart positif","Ecart négatif")&amp;" "&amp;IF(C1415*1=E1415*1,"","- Article déclassé"))</f>
        <v xml:space="preserve">Ecart négatif </v>
      </c>
      <c r="I1415" s="18">
        <f>VLOOKUP('CODE A BARRE'!B1639,'COMPTAGE 2'!B:K,8,FALSE)</f>
        <v>0</v>
      </c>
      <c r="J1415" s="9">
        <f>VLOOKUP('CODE A BARRE'!B1639,'COMPTAGE 2'!B:K,9,FALSE)</f>
        <v>0</v>
      </c>
      <c r="K1415" s="18">
        <f>VLOOKUP('CODE A BARRE'!B1639,'COMPTAGE 2'!B:K,10,FALSE)</f>
        <v>0</v>
      </c>
      <c r="L1415" s="10" t="e">
        <f>VLOOKUP(B1415,'COMPTAGE 3'!B:M,11,FALSE)</f>
        <v>#N/A</v>
      </c>
      <c r="M1415" s="20" t="e">
        <f>VLOOKUP(B1415,'COMPTAGE 3'!B:M,12,FALSE)</f>
        <v>#N/A</v>
      </c>
    </row>
    <row r="1416" spans="2:13" ht="20.100000000000001" customHeight="1" x14ac:dyDescent="0.25">
      <c r="B1416" s="30" t="s">
        <v>3734</v>
      </c>
      <c r="C1416" s="16" t="str">
        <f>IFERROR(VLOOKUP(B1416,'BASE INCADEA'!A:D,2,FALSE),"Non référencé")</f>
        <v>010406</v>
      </c>
      <c r="D1416" s="16" t="str">
        <f>IFERROR(VLOOKUP(C1416,'BASE INCADEA'!B:E,2,FALSE),"Non référencé")</f>
        <v>1</v>
      </c>
      <c r="E1416" s="31" t="s">
        <v>3735</v>
      </c>
      <c r="F1416" s="31">
        <v>1</v>
      </c>
      <c r="G1416" s="14" t="str">
        <f>IF(F1416*1=D1416*1,"Quantité OK",IF(D1416*1&lt;F1416*1,"Ecart positif","Ecart négatif")&amp;" "&amp;IF(C1416*1=E1416*1,"","- Article déclassé"))</f>
        <v>Quantité OK</v>
      </c>
      <c r="I1416" s="18" t="str">
        <f>VLOOKUP('CODE A BARRE'!B92,'COMPTAGE 2'!B:K,8,FALSE)</f>
        <v>014802</v>
      </c>
      <c r="J1416" s="9">
        <f>VLOOKUP('CODE A BARRE'!B92,'COMPTAGE 2'!B:K,9,FALSE)</f>
        <v>0</v>
      </c>
      <c r="K1416" s="18" t="str">
        <f>VLOOKUP('CODE A BARRE'!B92,'COMPTAGE 2'!B:K,10,FALSE)</f>
        <v xml:space="preserve">Ecart négatif </v>
      </c>
      <c r="L1416" s="10" t="e">
        <f>VLOOKUP(B1416,'COMPTAGE 3'!B:M,11,FALSE)</f>
        <v>#N/A</v>
      </c>
      <c r="M1416" s="20" t="e">
        <f>VLOOKUP(B1416,'COMPTAGE 3'!B:M,12,FALSE)</f>
        <v>#N/A</v>
      </c>
    </row>
    <row r="1417" spans="2:13" ht="20.100000000000001" customHeight="1" x14ac:dyDescent="0.25">
      <c r="B1417" s="30" t="s">
        <v>3737</v>
      </c>
      <c r="C1417" s="16" t="str">
        <f>IFERROR(VLOOKUP(B1417,'BASE INCADEA'!A:D,2,FALSE),"Non référencé")</f>
        <v>043706</v>
      </c>
      <c r="D1417" s="16" t="str">
        <f>IFERROR(VLOOKUP(C1417,'BASE INCADEA'!B:E,2,FALSE),"Non référencé")</f>
        <v>3</v>
      </c>
      <c r="E1417" s="31" t="s">
        <v>1153</v>
      </c>
      <c r="F1417" s="31">
        <v>2</v>
      </c>
      <c r="G1417" s="14" t="str">
        <f>IF(F1417*1=D1417*1,"Quantité OK",IF(D1417*1&lt;F1417*1,"Ecart positif","Ecart négatif")&amp;" "&amp;IF(C1417*1=E1417*1,"","- Article déclassé"))</f>
        <v xml:space="preserve">Ecart négatif </v>
      </c>
      <c r="I1417" s="18">
        <f>VLOOKUP('CODE A BARRE'!B1891,'COMPTAGE 2'!B:K,8,FALSE)</f>
        <v>0</v>
      </c>
      <c r="J1417" s="9">
        <f>VLOOKUP('CODE A BARRE'!B1891,'COMPTAGE 2'!B:K,9,FALSE)</f>
        <v>0</v>
      </c>
      <c r="K1417" s="18">
        <f>VLOOKUP('CODE A BARRE'!B1891,'COMPTAGE 2'!B:K,10,FALSE)</f>
        <v>0</v>
      </c>
      <c r="L1417" s="10" t="e">
        <f>VLOOKUP(B1417,'COMPTAGE 3'!B:M,11,FALSE)</f>
        <v>#N/A</v>
      </c>
      <c r="M1417" s="20" t="e">
        <f>VLOOKUP(B1417,'COMPTAGE 3'!B:M,12,FALSE)</f>
        <v>#N/A</v>
      </c>
    </row>
    <row r="1418" spans="2:13" ht="20.100000000000001" customHeight="1" x14ac:dyDescent="0.25">
      <c r="B1418" s="30" t="s">
        <v>3739</v>
      </c>
      <c r="C1418" s="16" t="str">
        <f>IFERROR(VLOOKUP(B1418,'BASE INCADEA'!A:D,2,FALSE),"Non référencé")</f>
        <v>044705</v>
      </c>
      <c r="D1418" s="16" t="str">
        <f>IFERROR(VLOOKUP(C1418,'BASE INCADEA'!B:E,2,FALSE),"Non référencé")</f>
        <v>28</v>
      </c>
      <c r="E1418" s="31" t="s">
        <v>1246</v>
      </c>
      <c r="F1418" s="31">
        <v>4</v>
      </c>
      <c r="G1418" s="14" t="str">
        <f>IF(F1418*1=D1418*1,"Quantité OK",IF(D1418*1&lt;F1418*1,"Ecart positif","Ecart négatif")&amp;" "&amp;IF(C1418*1=E1418*1,"","- Article déclassé"))</f>
        <v xml:space="preserve">Ecart négatif </v>
      </c>
      <c r="I1418" s="18">
        <f>VLOOKUP('CODE A BARRE'!B2035,'COMPTAGE 2'!B:K,8,FALSE)</f>
        <v>0</v>
      </c>
      <c r="J1418" s="9">
        <f>VLOOKUP('CODE A BARRE'!B2035,'COMPTAGE 2'!B:K,9,FALSE)</f>
        <v>0</v>
      </c>
      <c r="K1418" s="18">
        <f>VLOOKUP('CODE A BARRE'!B2035,'COMPTAGE 2'!B:K,10,FALSE)</f>
        <v>0</v>
      </c>
      <c r="L1418" s="10" t="e">
        <f>VLOOKUP(B1418,'COMPTAGE 3'!B:M,11,FALSE)</f>
        <v>#N/A</v>
      </c>
      <c r="M1418" s="20" t="e">
        <f>VLOOKUP(B1418,'COMPTAGE 3'!B:M,12,FALSE)</f>
        <v>#N/A</v>
      </c>
    </row>
    <row r="1419" spans="2:13" ht="20.100000000000001" customHeight="1" x14ac:dyDescent="0.25">
      <c r="B1419" s="30" t="s">
        <v>3744</v>
      </c>
      <c r="C1419" s="16" t="str">
        <f>IFERROR(VLOOKUP(B1419,'BASE INCADEA'!A:D,2,FALSE),"Non référencé")</f>
        <v>023504</v>
      </c>
      <c r="D1419" s="16" t="str">
        <f>IFERROR(VLOOKUP(C1419,'BASE INCADEA'!B:E,2,FALSE),"Non référencé")</f>
        <v>2</v>
      </c>
      <c r="E1419" s="31" t="s">
        <v>2337</v>
      </c>
      <c r="F1419" s="31">
        <v>2</v>
      </c>
      <c r="G1419" s="14" t="str">
        <f>IF(F1419*1=D1419*1,"Quantité OK",IF(D1419*1&lt;F1419*1,"Ecart positif","Ecart négatif")&amp;" "&amp;IF(C1419*1=E1419*1,"","- Article déclassé"))</f>
        <v>Quantité OK</v>
      </c>
      <c r="I1419" s="18">
        <f>VLOOKUP('CODE A BARRE'!B769,'COMPTAGE 2'!B:K,8,FALSE)</f>
        <v>0</v>
      </c>
      <c r="J1419" s="9">
        <f>VLOOKUP('CODE A BARRE'!B769,'COMPTAGE 2'!B:K,9,FALSE)</f>
        <v>0</v>
      </c>
      <c r="K1419" s="18">
        <f>VLOOKUP('CODE A BARRE'!B769,'COMPTAGE 2'!B:K,10,FALSE)</f>
        <v>0</v>
      </c>
      <c r="L1419" s="10" t="e">
        <f>VLOOKUP(B1419,'COMPTAGE 3'!B:M,11,FALSE)</f>
        <v>#N/A</v>
      </c>
      <c r="M1419" s="20" t="e">
        <f>VLOOKUP(B1419,'COMPTAGE 3'!B:M,12,FALSE)</f>
        <v>#N/A</v>
      </c>
    </row>
    <row r="1420" spans="2:13" ht="20.100000000000001" customHeight="1" x14ac:dyDescent="0.25">
      <c r="B1420" s="30" t="s">
        <v>3746</v>
      </c>
      <c r="C1420" s="16" t="str">
        <f>IFERROR(VLOOKUP(B1420,'BASE INCADEA'!A:D,2,FALSE),"Non référencé")</f>
        <v>024103</v>
      </c>
      <c r="D1420" s="16" t="str">
        <f>IFERROR(VLOOKUP(C1420,'BASE INCADEA'!B:E,2,FALSE),"Non référencé")</f>
        <v>2</v>
      </c>
      <c r="E1420" s="31" t="s">
        <v>3747</v>
      </c>
      <c r="F1420" s="31">
        <v>2</v>
      </c>
      <c r="G1420" s="14" t="str">
        <f>IF(F1420*1=D1420*1,"Quantité OK",IF(D1420*1&lt;F1420*1,"Ecart positif","Ecart négatif")&amp;" "&amp;IF(C1420*1=E1420*1,"","- Article déclassé"))</f>
        <v>Quantité OK</v>
      </c>
      <c r="I1420" s="18">
        <f>VLOOKUP('CODE A BARRE'!B835,'COMPTAGE 2'!B:K,8,FALSE)</f>
        <v>0</v>
      </c>
      <c r="J1420" s="9">
        <f>VLOOKUP('CODE A BARRE'!B835,'COMPTAGE 2'!B:K,9,FALSE)</f>
        <v>0</v>
      </c>
      <c r="K1420" s="18">
        <f>VLOOKUP('CODE A BARRE'!B835,'COMPTAGE 2'!B:K,10,FALSE)</f>
        <v>0</v>
      </c>
      <c r="L1420" s="10" t="e">
        <f>VLOOKUP(B1420,'COMPTAGE 3'!B:M,11,FALSE)</f>
        <v>#N/A</v>
      </c>
      <c r="M1420" s="20" t="e">
        <f>VLOOKUP(B1420,'COMPTAGE 3'!B:M,12,FALSE)</f>
        <v>#N/A</v>
      </c>
    </row>
    <row r="1421" spans="2:13" ht="20.100000000000001" customHeight="1" x14ac:dyDescent="0.25">
      <c r="B1421" s="30" t="s">
        <v>3749</v>
      </c>
      <c r="C1421" s="16" t="str">
        <f>IFERROR(VLOOKUP(B1421,'BASE INCADEA'!A:D,2,FALSE),"Non référencé")</f>
        <v>030201</v>
      </c>
      <c r="D1421" s="16" t="str">
        <f>IFERROR(VLOOKUP(C1421,'BASE INCADEA'!B:E,2,FALSE),"Non référencé")</f>
        <v>2</v>
      </c>
      <c r="E1421" s="31" t="s">
        <v>1935</v>
      </c>
      <c r="F1421" s="31">
        <v>2</v>
      </c>
      <c r="G1421" s="14" t="str">
        <f>IF(F1421*1=D1421*1,"Quantité OK",IF(D1421*1&lt;F1421*1,"Ecart positif","Ecart négatif")&amp;" "&amp;IF(C1421*1=E1421*1,"","- Article déclassé"))</f>
        <v>Quantité OK</v>
      </c>
      <c r="I1421" s="18">
        <f>VLOOKUP('CODE A BARRE'!B1106,'COMPTAGE 2'!B:K,8,FALSE)</f>
        <v>0</v>
      </c>
      <c r="J1421" s="9">
        <f>VLOOKUP('CODE A BARRE'!B1106,'COMPTAGE 2'!B:K,9,FALSE)</f>
        <v>0</v>
      </c>
      <c r="K1421" s="18">
        <f>VLOOKUP('CODE A BARRE'!B1106,'COMPTAGE 2'!B:K,10,FALSE)</f>
        <v>0</v>
      </c>
      <c r="L1421" s="10" t="e">
        <f>VLOOKUP(B1421,'COMPTAGE 3'!B:M,11,FALSE)</f>
        <v>#N/A</v>
      </c>
      <c r="M1421" s="20" t="e">
        <f>VLOOKUP(B1421,'COMPTAGE 3'!B:M,12,FALSE)</f>
        <v>#N/A</v>
      </c>
    </row>
    <row r="1422" spans="2:13" ht="20.100000000000001" customHeight="1" x14ac:dyDescent="0.25">
      <c r="B1422" s="30" t="s">
        <v>3751</v>
      </c>
      <c r="C1422" s="16" t="str">
        <f>IFERROR(VLOOKUP(B1422,'BASE INCADEA'!A:D,2,FALSE),"Non référencé")</f>
        <v>040204</v>
      </c>
      <c r="D1422" s="16" t="str">
        <f>IFERROR(VLOOKUP(C1422,'BASE INCADEA'!B:E,2,FALSE),"Non référencé")</f>
        <v>2</v>
      </c>
      <c r="E1422" s="31" t="s">
        <v>1765</v>
      </c>
      <c r="F1422" s="31">
        <v>1</v>
      </c>
      <c r="G1422" s="14" t="str">
        <f>IF(F1422*1=D1422*1,"Quantité OK",IF(D1422*1&lt;F1422*1,"Ecart positif","Ecart négatif")&amp;" "&amp;IF(C1422*1=E1422*1,"","- Article déclassé"))</f>
        <v xml:space="preserve">Ecart négatif </v>
      </c>
      <c r="I1422" s="18">
        <f>VLOOKUP('CODE A BARRE'!B1575,'COMPTAGE 2'!B:K,8,FALSE)</f>
        <v>0</v>
      </c>
      <c r="J1422" s="9">
        <f>VLOOKUP('CODE A BARRE'!B1575,'COMPTAGE 2'!B:K,9,FALSE)</f>
        <v>0</v>
      </c>
      <c r="K1422" s="18">
        <f>VLOOKUP('CODE A BARRE'!B1575,'COMPTAGE 2'!B:K,10,FALSE)</f>
        <v>0</v>
      </c>
      <c r="L1422" s="10" t="e">
        <f>VLOOKUP(B1422,'COMPTAGE 3'!B:M,11,FALSE)</f>
        <v>#N/A</v>
      </c>
      <c r="M1422" s="20" t="e">
        <f>VLOOKUP(B1422,'COMPTAGE 3'!B:M,12,FALSE)</f>
        <v>#N/A</v>
      </c>
    </row>
    <row r="1423" spans="2:13" ht="20.100000000000001" customHeight="1" x14ac:dyDescent="0.25">
      <c r="B1423" s="30" t="s">
        <v>6200</v>
      </c>
      <c r="C1423" s="16" t="str">
        <f>IFERROR(VLOOKUP(B1423,'BASE INCADEA'!A:D,2,FALSE),"Non référencé")</f>
        <v>Non référencé</v>
      </c>
      <c r="D1423" s="16" t="str">
        <f>IFERROR(VLOOKUP(C1423,'BASE INCADEA'!B:E,2,FALSE),"Non référencé")</f>
        <v>Non référencé</v>
      </c>
      <c r="E1423" s="31" t="s">
        <v>2304</v>
      </c>
      <c r="F1423" s="31">
        <v>1</v>
      </c>
      <c r="G1423" s="14" t="e">
        <f>IF(F1423*1=D1423*1,"Quantité OK",IF(D1423*1&lt;F1423*1,"Ecart positif","Ecart négatif")&amp;" "&amp;IF(C1423*1=E1423*1,"","- Article déclassé"))</f>
        <v>#VALUE!</v>
      </c>
      <c r="I1423" s="18">
        <f>VLOOKUP('CODE A BARRE'!B1208,'COMPTAGE 2'!B:K,8,FALSE)</f>
        <v>0</v>
      </c>
      <c r="J1423" s="9">
        <f>VLOOKUP('CODE A BARRE'!B1208,'COMPTAGE 2'!B:K,9,FALSE)</f>
        <v>0</v>
      </c>
      <c r="K1423" s="18">
        <f>VLOOKUP('CODE A BARRE'!B1208,'COMPTAGE 2'!B:K,10,FALSE)</f>
        <v>0</v>
      </c>
      <c r="L1423" s="10" t="e">
        <f>VLOOKUP(B1423,'COMPTAGE 3'!B:M,11,FALSE)</f>
        <v>#N/A</v>
      </c>
      <c r="M1423" s="20" t="e">
        <f>VLOOKUP(B1423,'COMPTAGE 3'!B:M,12,FALSE)</f>
        <v>#N/A</v>
      </c>
    </row>
    <row r="1424" spans="2:13" ht="20.100000000000001" customHeight="1" x14ac:dyDescent="0.25">
      <c r="B1424" s="30" t="s">
        <v>3755</v>
      </c>
      <c r="C1424" s="16" t="str">
        <f>IFERROR(VLOOKUP(B1424,'BASE INCADEA'!A:D,2,FALSE),"Non référencé")</f>
        <v>040404</v>
      </c>
      <c r="D1424" s="16" t="str">
        <f>IFERROR(VLOOKUP(C1424,'BASE INCADEA'!B:E,2,FALSE),"Non référencé")</f>
        <v>10</v>
      </c>
      <c r="E1424" s="31" t="s">
        <v>327</v>
      </c>
      <c r="F1424" s="31">
        <v>3</v>
      </c>
      <c r="G1424" s="14" t="str">
        <f>IF(F1424*1=D1424*1,"Quantité OK",IF(D1424*1&lt;F1424*1,"Ecart positif","Ecart négatif")&amp;" "&amp;IF(C1424*1=E1424*1,"","- Article déclassé"))</f>
        <v xml:space="preserve">Ecart négatif </v>
      </c>
      <c r="I1424" s="18">
        <f>VLOOKUP('CODE A BARRE'!B1621,'COMPTAGE 2'!B:K,8,FALSE)</f>
        <v>0</v>
      </c>
      <c r="J1424" s="9">
        <f>VLOOKUP('CODE A BARRE'!B1621,'COMPTAGE 2'!B:K,9,FALSE)</f>
        <v>0</v>
      </c>
      <c r="K1424" s="18">
        <f>VLOOKUP('CODE A BARRE'!B1621,'COMPTAGE 2'!B:K,10,FALSE)</f>
        <v>0</v>
      </c>
      <c r="L1424" s="10" t="e">
        <f>VLOOKUP(B1424,'COMPTAGE 3'!B:M,11,FALSE)</f>
        <v>#N/A</v>
      </c>
      <c r="M1424" s="20" t="e">
        <f>VLOOKUP(B1424,'COMPTAGE 3'!B:M,12,FALSE)</f>
        <v>#N/A</v>
      </c>
    </row>
    <row r="1425" spans="2:13" ht="20.100000000000001" customHeight="1" x14ac:dyDescent="0.25">
      <c r="B1425" s="30" t="s">
        <v>3757</v>
      </c>
      <c r="C1425" s="16" t="str">
        <f>IFERROR(VLOOKUP(B1425,'BASE INCADEA'!A:D,2,FALSE),"Non référencé")</f>
        <v>030204</v>
      </c>
      <c r="D1425" s="16" t="str">
        <f>IFERROR(VLOOKUP(C1425,'BASE INCADEA'!B:E,2,FALSE),"Non référencé")</f>
        <v>1</v>
      </c>
      <c r="E1425" s="31" t="s">
        <v>1194</v>
      </c>
      <c r="F1425" s="31">
        <v>4</v>
      </c>
      <c r="G1425" s="14" t="str">
        <f>IF(F1425*1=D1425*1,"Quantité OK",IF(D1425*1&lt;F1425*1,"Ecart positif","Ecart négatif")&amp;" "&amp;IF(C1425*1=E1425*1,"","- Article déclassé"))</f>
        <v xml:space="preserve">Ecart positif </v>
      </c>
      <c r="I1425" s="18">
        <f>VLOOKUP('CODE A BARRE'!B1120,'COMPTAGE 2'!B:K,8,FALSE)</f>
        <v>0</v>
      </c>
      <c r="J1425" s="9">
        <f>VLOOKUP('CODE A BARRE'!B1120,'COMPTAGE 2'!B:K,9,FALSE)</f>
        <v>0</v>
      </c>
      <c r="K1425" s="18">
        <f>VLOOKUP('CODE A BARRE'!B1120,'COMPTAGE 2'!B:K,10,FALSE)</f>
        <v>0</v>
      </c>
      <c r="L1425" s="10" t="e">
        <f>VLOOKUP(B1425,'COMPTAGE 3'!B:M,11,FALSE)</f>
        <v>#N/A</v>
      </c>
      <c r="M1425" s="20" t="e">
        <f>VLOOKUP(B1425,'COMPTAGE 3'!B:M,12,FALSE)</f>
        <v>#N/A</v>
      </c>
    </row>
    <row r="1426" spans="2:13" ht="20.100000000000001" customHeight="1" x14ac:dyDescent="0.25">
      <c r="B1426" s="30" t="s">
        <v>3759</v>
      </c>
      <c r="C1426" s="16" t="str">
        <f>IFERROR(VLOOKUP(B1426,'BASE INCADEA'!A:D,2,FALSE),"Non référencé")</f>
        <v>040204</v>
      </c>
      <c r="D1426" s="16" t="str">
        <f>IFERROR(VLOOKUP(C1426,'BASE INCADEA'!B:E,2,FALSE),"Non référencé")</f>
        <v>2</v>
      </c>
      <c r="E1426" s="31" t="s">
        <v>1765</v>
      </c>
      <c r="F1426" s="31">
        <v>4</v>
      </c>
      <c r="G1426" s="14" t="str">
        <f>IF(F1426*1=D1426*1,"Quantité OK",IF(D1426*1&lt;F1426*1,"Ecart positif","Ecart négatif")&amp;" "&amp;IF(C1426*1=E1426*1,"","- Article déclassé"))</f>
        <v xml:space="preserve">Ecart positif </v>
      </c>
      <c r="I1426" s="18">
        <f>VLOOKUP('CODE A BARRE'!B1572,'COMPTAGE 2'!B:K,8,FALSE)</f>
        <v>0</v>
      </c>
      <c r="J1426" s="9">
        <f>VLOOKUP('CODE A BARRE'!B1572,'COMPTAGE 2'!B:K,9,FALSE)</f>
        <v>0</v>
      </c>
      <c r="K1426" s="18">
        <f>VLOOKUP('CODE A BARRE'!B1572,'COMPTAGE 2'!B:K,10,FALSE)</f>
        <v>0</v>
      </c>
      <c r="L1426" s="10" t="e">
        <f>VLOOKUP(B1426,'COMPTAGE 3'!B:M,11,FALSE)</f>
        <v>#N/A</v>
      </c>
      <c r="M1426" s="20" t="e">
        <f>VLOOKUP(B1426,'COMPTAGE 3'!B:M,12,FALSE)</f>
        <v>#N/A</v>
      </c>
    </row>
    <row r="1427" spans="2:13" ht="20.100000000000001" customHeight="1" x14ac:dyDescent="0.25">
      <c r="B1427" s="30" t="s">
        <v>323</v>
      </c>
      <c r="C1427" s="16" t="str">
        <f>IFERROR(VLOOKUP(B1427,'BASE INCADEA'!A:D,2,FALSE),"Non référencé")</f>
        <v>041004</v>
      </c>
      <c r="D1427" s="16" t="str">
        <f>IFERROR(VLOOKUP(C1427,'BASE INCADEA'!B:E,2,FALSE),"Non référencé")</f>
        <v>1</v>
      </c>
      <c r="E1427" s="31" t="s">
        <v>324</v>
      </c>
      <c r="F1427" s="31">
        <v>1</v>
      </c>
      <c r="G1427" s="14" t="str">
        <f>IF(F1427*1=D1427*1,"Quantité OK",IF(D1427*1&lt;F1427*1,"Ecart positif","Ecart négatif")&amp;" "&amp;IF(C1427*1=E1427*1,"","- Article déclassé"))</f>
        <v>Quantité OK</v>
      </c>
      <c r="I1427" s="18">
        <f>VLOOKUP('CODE A BARRE'!B1750,'COMPTAGE 2'!B:K,8,FALSE)</f>
        <v>0</v>
      </c>
      <c r="J1427" s="9">
        <f>VLOOKUP('CODE A BARRE'!B1750,'COMPTAGE 2'!B:K,9,FALSE)</f>
        <v>0</v>
      </c>
      <c r="K1427" s="18">
        <f>VLOOKUP('CODE A BARRE'!B1750,'COMPTAGE 2'!B:K,10,FALSE)</f>
        <v>0</v>
      </c>
      <c r="L1427" s="10" t="e">
        <f>VLOOKUP(B1427,'COMPTAGE 3'!B:M,11,FALSE)</f>
        <v>#N/A</v>
      </c>
      <c r="M1427" s="20" t="e">
        <f>VLOOKUP(B1427,'COMPTAGE 3'!B:M,12,FALSE)</f>
        <v>#N/A</v>
      </c>
    </row>
    <row r="1428" spans="2:13" ht="20.100000000000001" customHeight="1" x14ac:dyDescent="0.25">
      <c r="B1428" s="30" t="s">
        <v>326</v>
      </c>
      <c r="C1428" s="16" t="str">
        <f>IFERROR(VLOOKUP(B1428,'BASE INCADEA'!A:D,2,FALSE),"Non référencé")</f>
        <v>040404</v>
      </c>
      <c r="D1428" s="16" t="str">
        <f>IFERROR(VLOOKUP(C1428,'BASE INCADEA'!B:E,2,FALSE),"Non référencé")</f>
        <v>10</v>
      </c>
      <c r="E1428" s="31" t="s">
        <v>327</v>
      </c>
      <c r="F1428" s="31">
        <v>10</v>
      </c>
      <c r="G1428" s="14" t="str">
        <f>IF(F1428*1=D1428*1,"Quantité OK",IF(D1428*1&lt;F1428*1,"Ecart positif","Ecart négatif")&amp;" "&amp;IF(C1428*1=E1428*1,"","- Article déclassé"))</f>
        <v>Quantité OK</v>
      </c>
      <c r="I1428" s="18">
        <f>VLOOKUP('CODE A BARRE'!B1632,'COMPTAGE 2'!B:K,8,FALSE)</f>
        <v>0</v>
      </c>
      <c r="J1428" s="9">
        <f>VLOOKUP('CODE A BARRE'!B1632,'COMPTAGE 2'!B:K,9,FALSE)</f>
        <v>0</v>
      </c>
      <c r="K1428" s="18">
        <f>VLOOKUP('CODE A BARRE'!B1632,'COMPTAGE 2'!B:K,10,FALSE)</f>
        <v>0</v>
      </c>
      <c r="L1428" s="10" t="e">
        <f>VLOOKUP(B1428,'COMPTAGE 3'!B:M,11,FALSE)</f>
        <v>#N/A</v>
      </c>
      <c r="M1428" s="20" t="e">
        <f>VLOOKUP(B1428,'COMPTAGE 3'!B:M,12,FALSE)</f>
        <v>#N/A</v>
      </c>
    </row>
    <row r="1429" spans="2:13" ht="20.100000000000001" customHeight="1" x14ac:dyDescent="0.25">
      <c r="B1429" s="30" t="s">
        <v>329</v>
      </c>
      <c r="C1429" s="16" t="str">
        <f>IFERROR(VLOOKUP(B1429,'BASE INCADEA'!A:D,2,FALSE),"Non référencé")</f>
        <v>031405</v>
      </c>
      <c r="D1429" s="16" t="str">
        <f>IFERROR(VLOOKUP(C1429,'BASE INCADEA'!B:E,2,FALSE),"Non référencé")</f>
        <v>10</v>
      </c>
      <c r="E1429" s="31" t="s">
        <v>330</v>
      </c>
      <c r="F1429" s="31">
        <v>10</v>
      </c>
      <c r="G1429" s="14" t="str">
        <f>IF(F1429*1=D1429*1,"Quantité OK",IF(D1429*1&lt;F1429*1,"Ecart positif","Ecart négatif")&amp;" "&amp;IF(C1429*1=E1429*1,"","- Article déclassé"))</f>
        <v>Quantité OK</v>
      </c>
      <c r="I1429" s="18">
        <f>VLOOKUP('CODE A BARRE'!B1375,'COMPTAGE 2'!B:K,8,FALSE)</f>
        <v>0</v>
      </c>
      <c r="J1429" s="9">
        <f>VLOOKUP('CODE A BARRE'!B1375,'COMPTAGE 2'!B:K,9,FALSE)</f>
        <v>0</v>
      </c>
      <c r="K1429" s="18">
        <f>VLOOKUP('CODE A BARRE'!B1375,'COMPTAGE 2'!B:K,10,FALSE)</f>
        <v>0</v>
      </c>
      <c r="L1429" s="10" t="e">
        <f>VLOOKUP(B1429,'COMPTAGE 3'!B:M,11,FALSE)</f>
        <v>#N/A</v>
      </c>
      <c r="M1429" s="20" t="e">
        <f>VLOOKUP(B1429,'COMPTAGE 3'!B:M,12,FALSE)</f>
        <v>#N/A</v>
      </c>
    </row>
    <row r="1430" spans="2:13" ht="20.100000000000001" customHeight="1" x14ac:dyDescent="0.25">
      <c r="B1430" s="30" t="s">
        <v>3761</v>
      </c>
      <c r="C1430" s="16" t="str">
        <f>IFERROR(VLOOKUP(B1430,'BASE INCADEA'!A:D,2,FALSE),"Non référencé")</f>
        <v>040202</v>
      </c>
      <c r="D1430" s="16" t="str">
        <f>IFERROR(VLOOKUP(C1430,'BASE INCADEA'!B:E,2,FALSE),"Non référencé")</f>
        <v>4</v>
      </c>
      <c r="E1430" s="31" t="s">
        <v>2696</v>
      </c>
      <c r="F1430" s="31">
        <v>11</v>
      </c>
      <c r="G1430" s="14" t="str">
        <f>IF(F1430*1=D1430*1,"Quantité OK",IF(D1430*1&lt;F1430*1,"Ecart positif","Ecart négatif")&amp;" "&amp;IF(C1430*1=E1430*1,"","- Article déclassé"))</f>
        <v xml:space="preserve">Ecart positif </v>
      </c>
      <c r="I1430" s="18">
        <f>VLOOKUP('CODE A BARRE'!B1555,'COMPTAGE 2'!B:K,8,FALSE)</f>
        <v>0</v>
      </c>
      <c r="J1430" s="9">
        <f>VLOOKUP('CODE A BARRE'!B1555,'COMPTAGE 2'!B:K,9,FALSE)</f>
        <v>0</v>
      </c>
      <c r="K1430" s="18">
        <f>VLOOKUP('CODE A BARRE'!B1555,'COMPTAGE 2'!B:K,10,FALSE)</f>
        <v>0</v>
      </c>
      <c r="L1430" s="10" t="e">
        <f>VLOOKUP(B1430,'COMPTAGE 3'!B:M,11,FALSE)</f>
        <v>#N/A</v>
      </c>
      <c r="M1430" s="20" t="e">
        <f>VLOOKUP(B1430,'COMPTAGE 3'!B:M,12,FALSE)</f>
        <v>#N/A</v>
      </c>
    </row>
    <row r="1431" spans="2:13" ht="20.100000000000001" customHeight="1" x14ac:dyDescent="0.25">
      <c r="B1431" s="30" t="s">
        <v>332</v>
      </c>
      <c r="C1431" s="16" t="str">
        <f>IFERROR(VLOOKUP(B1431,'BASE INCADEA'!A:D,2,FALSE),"Non référencé")</f>
        <v>034305</v>
      </c>
      <c r="D1431" s="16" t="str">
        <f>IFERROR(VLOOKUP(C1431,'BASE INCADEA'!B:E,2,FALSE),"Non référencé")</f>
        <v>2</v>
      </c>
      <c r="E1431" s="31" t="s">
        <v>333</v>
      </c>
      <c r="F1431" s="31">
        <v>2</v>
      </c>
      <c r="G1431" s="14" t="str">
        <f>IF(F1431*1=D1431*1,"Quantité OK",IF(D1431*1&lt;F1431*1,"Ecart positif","Ecart négatif")&amp;" "&amp;IF(C1431*1=E1431*1,"","- Article déclassé"))</f>
        <v>Quantité OK</v>
      </c>
      <c r="I1431" s="18">
        <f>VLOOKUP('CODE A BARRE'!B1476,'COMPTAGE 2'!B:K,8,FALSE)</f>
        <v>0</v>
      </c>
      <c r="J1431" s="9">
        <f>VLOOKUP('CODE A BARRE'!B1476,'COMPTAGE 2'!B:K,9,FALSE)</f>
        <v>0</v>
      </c>
      <c r="K1431" s="18">
        <f>VLOOKUP('CODE A BARRE'!B1476,'COMPTAGE 2'!B:K,10,FALSE)</f>
        <v>0</v>
      </c>
      <c r="L1431" s="10" t="e">
        <f>VLOOKUP(B1431,'COMPTAGE 3'!B:M,11,FALSE)</f>
        <v>#N/A</v>
      </c>
      <c r="M1431" s="20" t="e">
        <f>VLOOKUP(B1431,'COMPTAGE 3'!B:M,12,FALSE)</f>
        <v>#N/A</v>
      </c>
    </row>
    <row r="1432" spans="2:13" ht="20.100000000000001" customHeight="1" x14ac:dyDescent="0.25">
      <c r="B1432" s="30" t="s">
        <v>3762</v>
      </c>
      <c r="C1432" s="16" t="str">
        <f>IFERROR(VLOOKUP(B1432,'BASE INCADEA'!A:D,2,FALSE),"Non référencé")</f>
        <v>030604</v>
      </c>
      <c r="D1432" s="16" t="str">
        <f>IFERROR(VLOOKUP(C1432,'BASE INCADEA'!B:E,2,FALSE),"Non référencé")</f>
        <v>2</v>
      </c>
      <c r="E1432" s="31" t="s">
        <v>2309</v>
      </c>
      <c r="F1432" s="31">
        <v>2</v>
      </c>
      <c r="G1432" s="14" t="str">
        <f>IF(F1432*1=D1432*1,"Quantité OK",IF(D1432*1&lt;F1432*1,"Ecart positif","Ecart négatif")&amp;" "&amp;IF(C1432*1=E1432*1,"","- Article déclassé"))</f>
        <v>Quantité OK</v>
      </c>
      <c r="I1432" s="18">
        <f>VLOOKUP('CODE A BARRE'!B1220,'COMPTAGE 2'!B:K,8,FALSE)</f>
        <v>0</v>
      </c>
      <c r="J1432" s="9">
        <f>VLOOKUP('CODE A BARRE'!B1220,'COMPTAGE 2'!B:K,9,FALSE)</f>
        <v>0</v>
      </c>
      <c r="K1432" s="18">
        <f>VLOOKUP('CODE A BARRE'!B1220,'COMPTAGE 2'!B:K,10,FALSE)</f>
        <v>0</v>
      </c>
      <c r="L1432" s="10" t="e">
        <f>VLOOKUP(B1432,'COMPTAGE 3'!B:M,11,FALSE)</f>
        <v>#N/A</v>
      </c>
      <c r="M1432" s="20" t="e">
        <f>VLOOKUP(B1432,'COMPTAGE 3'!B:M,12,FALSE)</f>
        <v>#N/A</v>
      </c>
    </row>
    <row r="1433" spans="2:13" ht="20.100000000000001" customHeight="1" x14ac:dyDescent="0.25">
      <c r="B1433" s="30" t="s">
        <v>337</v>
      </c>
      <c r="C1433" s="16" t="str">
        <f>IFERROR(VLOOKUP(B1433,'BASE INCADEA'!A:D,2,FALSE),"Non référencé")</f>
        <v>044904</v>
      </c>
      <c r="D1433" s="16" t="str">
        <f>IFERROR(VLOOKUP(C1433,'BASE INCADEA'!B:E,2,FALSE),"Non référencé")</f>
        <v>3</v>
      </c>
      <c r="E1433" s="31" t="s">
        <v>338</v>
      </c>
      <c r="F1433" s="31">
        <v>3</v>
      </c>
      <c r="G1433" s="14" t="str">
        <f>IF(F1433*1=D1433*1,"Quantité OK",IF(D1433*1&lt;F1433*1,"Ecart positif","Ecart négatif")&amp;" "&amp;IF(C1433*1=E1433*1,"","- Article déclassé"))</f>
        <v>Quantité OK</v>
      </c>
      <c r="I1433" s="18">
        <f>VLOOKUP('CODE A BARRE'!B2059,'COMPTAGE 2'!B:K,8,FALSE)</f>
        <v>0</v>
      </c>
      <c r="J1433" s="9">
        <f>VLOOKUP('CODE A BARRE'!B2059,'COMPTAGE 2'!B:K,9,FALSE)</f>
        <v>0</v>
      </c>
      <c r="K1433" s="18">
        <f>VLOOKUP('CODE A BARRE'!B2059,'COMPTAGE 2'!B:K,10,FALSE)</f>
        <v>0</v>
      </c>
      <c r="L1433" s="10" t="e">
        <f>VLOOKUP(B1433,'COMPTAGE 3'!B:M,11,FALSE)</f>
        <v>#N/A</v>
      </c>
      <c r="M1433" s="20" t="e">
        <f>VLOOKUP(B1433,'COMPTAGE 3'!B:M,12,FALSE)</f>
        <v>#N/A</v>
      </c>
    </row>
    <row r="1434" spans="2:13" ht="20.100000000000001" customHeight="1" x14ac:dyDescent="0.25">
      <c r="B1434" s="30" t="s">
        <v>3767</v>
      </c>
      <c r="C1434" s="16" t="str">
        <f>IFERROR(VLOOKUP(B1434,'BASE INCADEA'!A:D,2,FALSE),"Non référencé")</f>
        <v>901403</v>
      </c>
      <c r="D1434" s="16" t="str">
        <f>IFERROR(VLOOKUP(C1434,'BASE INCADEA'!B:E,2,FALSE),"Non référencé")</f>
        <v>4</v>
      </c>
      <c r="E1434" s="31" t="s">
        <v>5200</v>
      </c>
      <c r="F1434" s="31">
        <v>2</v>
      </c>
      <c r="G1434" s="14" t="str">
        <f>IF(F1434*1=D1434*1,"Quantité OK",IF(D1434*1&lt;F1434*1,"Ecart positif","Ecart négatif")&amp;" "&amp;IF(C1434*1=E1434*1,"","- Article déclassé"))</f>
        <v>Ecart négatif - Article déclassé</v>
      </c>
      <c r="I1434" s="18">
        <f>VLOOKUP('CODE A BARRE'!B2428,'COMPTAGE 2'!B:K,8,FALSE)</f>
        <v>0</v>
      </c>
      <c r="J1434" s="9">
        <f>VLOOKUP('CODE A BARRE'!B2428,'COMPTAGE 2'!B:K,9,FALSE)</f>
        <v>0</v>
      </c>
      <c r="K1434" s="18">
        <f>VLOOKUP('CODE A BARRE'!B2428,'COMPTAGE 2'!B:K,10,FALSE)</f>
        <v>0</v>
      </c>
      <c r="L1434" s="10" t="e">
        <f>VLOOKUP(B1434,'COMPTAGE 3'!B:M,11,FALSE)</f>
        <v>#N/A</v>
      </c>
      <c r="M1434" s="20" t="e">
        <f>VLOOKUP(B1434,'COMPTAGE 3'!B:M,12,FALSE)</f>
        <v>#N/A</v>
      </c>
    </row>
    <row r="1435" spans="2:13" ht="20.100000000000001" customHeight="1" x14ac:dyDescent="0.25">
      <c r="B1435" s="30" t="s">
        <v>3773</v>
      </c>
      <c r="C1435" s="16" t="str">
        <f>IFERROR(VLOOKUP(B1435,'BASE INCADEA'!A:D,2,FALSE),"Non référencé")</f>
        <v>901103</v>
      </c>
      <c r="D1435" s="16" t="str">
        <f>IFERROR(VLOOKUP(C1435,'BASE INCADEA'!B:E,2,FALSE),"Non référencé")</f>
        <v>2</v>
      </c>
      <c r="E1435" s="31" t="s">
        <v>2648</v>
      </c>
      <c r="F1435" s="31">
        <v>2</v>
      </c>
      <c r="G1435" s="14" t="str">
        <f>IF(F1435*1=D1435*1,"Quantité OK",IF(D1435*1&lt;F1435*1,"Ecart positif","Ecart négatif")&amp;" "&amp;IF(C1435*1=E1435*1,"","- Article déclassé"))</f>
        <v>Quantité OK</v>
      </c>
      <c r="I1435" s="18">
        <f>VLOOKUP('CODE A BARRE'!B2346,'COMPTAGE 2'!B:K,8,FALSE)</f>
        <v>0</v>
      </c>
      <c r="J1435" s="9">
        <f>VLOOKUP('CODE A BARRE'!B2346,'COMPTAGE 2'!B:K,9,FALSE)</f>
        <v>0</v>
      </c>
      <c r="K1435" s="18">
        <f>VLOOKUP('CODE A BARRE'!B2346,'COMPTAGE 2'!B:K,10,FALSE)</f>
        <v>0</v>
      </c>
      <c r="L1435" s="10" t="e">
        <f>VLOOKUP(B1435,'COMPTAGE 3'!B:M,11,FALSE)</f>
        <v>#N/A</v>
      </c>
      <c r="M1435" s="20" t="e">
        <f>VLOOKUP(B1435,'COMPTAGE 3'!B:M,12,FALSE)</f>
        <v>#N/A</v>
      </c>
    </row>
    <row r="1436" spans="2:13" ht="20.100000000000001" customHeight="1" x14ac:dyDescent="0.25">
      <c r="B1436" s="30" t="s">
        <v>3777</v>
      </c>
      <c r="C1436" s="16" t="str">
        <f>IFERROR(VLOOKUP(B1436,'BASE INCADEA'!A:D,2,FALSE),"Non référencé")</f>
        <v>900904</v>
      </c>
      <c r="D1436" s="16" t="str">
        <f>IFERROR(VLOOKUP(C1436,'BASE INCADEA'!B:E,2,FALSE),"Non référencé")</f>
        <v>1</v>
      </c>
      <c r="E1436" s="31" t="s">
        <v>3778</v>
      </c>
      <c r="F1436" s="31">
        <v>1</v>
      </c>
      <c r="G1436" s="14" t="str">
        <f>IF(F1436*1=D1436*1,"Quantité OK",IF(D1436*1&lt;F1436*1,"Ecart positif","Ecart négatif")&amp;" "&amp;IF(C1436*1=E1436*1,"","- Article déclassé"))</f>
        <v>Quantité OK</v>
      </c>
      <c r="I1436" s="18">
        <f>VLOOKUP('CODE A BARRE'!B2309,'COMPTAGE 2'!B:K,8,FALSE)</f>
        <v>0</v>
      </c>
      <c r="J1436" s="9">
        <f>VLOOKUP('CODE A BARRE'!B2309,'COMPTAGE 2'!B:K,9,FALSE)</f>
        <v>0</v>
      </c>
      <c r="K1436" s="18">
        <f>VLOOKUP('CODE A BARRE'!B2309,'COMPTAGE 2'!B:K,10,FALSE)</f>
        <v>0</v>
      </c>
      <c r="L1436" s="10" t="e">
        <f>VLOOKUP(B1436,'COMPTAGE 3'!B:M,11,FALSE)</f>
        <v>#N/A</v>
      </c>
      <c r="M1436" s="20" t="e">
        <f>VLOOKUP(B1436,'COMPTAGE 3'!B:M,12,FALSE)</f>
        <v>#N/A</v>
      </c>
    </row>
    <row r="1437" spans="2:13" ht="20.100000000000001" customHeight="1" x14ac:dyDescent="0.25">
      <c r="B1437" s="30" t="s">
        <v>3780</v>
      </c>
      <c r="C1437" s="16" t="str">
        <f>IFERROR(VLOOKUP(B1437,'BASE INCADEA'!A:D,2,FALSE),"Non référencé")</f>
        <v>025504</v>
      </c>
      <c r="D1437" s="16" t="str">
        <f>IFERROR(VLOOKUP(C1437,'BASE INCADEA'!B:E,2,FALSE),"Non référencé")</f>
        <v>1</v>
      </c>
      <c r="E1437" s="31" t="s">
        <v>176</v>
      </c>
      <c r="F1437" s="31">
        <v>3</v>
      </c>
      <c r="G1437" s="14" t="str">
        <f>IF(F1437*1=D1437*1,"Quantité OK",IF(D1437*1&lt;F1437*1,"Ecart positif","Ecart négatif")&amp;" "&amp;IF(C1437*1=E1437*1,"","- Article déclassé"))</f>
        <v xml:space="preserve">Ecart positif </v>
      </c>
      <c r="I1437" s="18">
        <f>VLOOKUP('CODE A BARRE'!B1029,'COMPTAGE 2'!B:K,8,FALSE)</f>
        <v>0</v>
      </c>
      <c r="J1437" s="9">
        <f>VLOOKUP('CODE A BARRE'!B1029,'COMPTAGE 2'!B:K,9,FALSE)</f>
        <v>0</v>
      </c>
      <c r="K1437" s="18">
        <f>VLOOKUP('CODE A BARRE'!B1029,'COMPTAGE 2'!B:K,10,FALSE)</f>
        <v>0</v>
      </c>
      <c r="L1437" s="10" t="e">
        <f>VLOOKUP(B1437,'COMPTAGE 3'!B:M,11,FALSE)</f>
        <v>#N/A</v>
      </c>
      <c r="M1437" s="20" t="e">
        <f>VLOOKUP(B1437,'COMPTAGE 3'!B:M,12,FALSE)</f>
        <v>#N/A</v>
      </c>
    </row>
    <row r="1438" spans="2:13" ht="20.100000000000001" customHeight="1" x14ac:dyDescent="0.25">
      <c r="B1438" s="30" t="s">
        <v>3782</v>
      </c>
      <c r="C1438" s="16" t="str">
        <f>IFERROR(VLOOKUP(B1438,'BASE INCADEA'!A:D,2,FALSE),"Non référencé")</f>
        <v>034505</v>
      </c>
      <c r="D1438" s="16" t="str">
        <f>IFERROR(VLOOKUP(C1438,'BASE INCADEA'!B:E,2,FALSE),"Non référencé")</f>
        <v>8</v>
      </c>
      <c r="E1438" s="31" t="s">
        <v>65</v>
      </c>
      <c r="F1438" s="31">
        <v>2</v>
      </c>
      <c r="G1438" s="14" t="str">
        <f>IF(F1438*1=D1438*1,"Quantité OK",IF(D1438*1&lt;F1438*1,"Ecart positif","Ecart négatif")&amp;" "&amp;IF(C1438*1=E1438*1,"","- Article déclassé"))</f>
        <v xml:space="preserve">Ecart négatif </v>
      </c>
      <c r="I1438" s="18">
        <f>VLOOKUP('CODE A BARRE'!B1502,'COMPTAGE 2'!B:K,8,FALSE)</f>
        <v>0</v>
      </c>
      <c r="J1438" s="9">
        <f>VLOOKUP('CODE A BARRE'!B1502,'COMPTAGE 2'!B:K,9,FALSE)</f>
        <v>0</v>
      </c>
      <c r="K1438" s="18">
        <f>VLOOKUP('CODE A BARRE'!B1502,'COMPTAGE 2'!B:K,10,FALSE)</f>
        <v>0</v>
      </c>
      <c r="L1438" s="10" t="e">
        <f>VLOOKUP(B1438,'COMPTAGE 3'!B:M,11,FALSE)</f>
        <v>#N/A</v>
      </c>
      <c r="M1438" s="20" t="e">
        <f>VLOOKUP(B1438,'COMPTAGE 3'!B:M,12,FALSE)</f>
        <v>#N/A</v>
      </c>
    </row>
    <row r="1439" spans="2:13" ht="20.100000000000001" customHeight="1" x14ac:dyDescent="0.25">
      <c r="B1439" s="30" t="s">
        <v>3784</v>
      </c>
      <c r="C1439" s="16" t="str">
        <f>IFERROR(VLOOKUP(B1439,'BASE INCADEA'!A:D,2,FALSE),"Non référencé")</f>
        <v>023704</v>
      </c>
      <c r="D1439" s="16" t="str">
        <f>IFERROR(VLOOKUP(C1439,'BASE INCADEA'!B:E,2,FALSE),"Non référencé")</f>
        <v>1</v>
      </c>
      <c r="E1439" s="31" t="s">
        <v>617</v>
      </c>
      <c r="F1439" s="31">
        <v>2</v>
      </c>
      <c r="G1439" s="14" t="str">
        <f>IF(F1439*1=D1439*1,"Quantité OK",IF(D1439*1&lt;F1439*1,"Ecart positif","Ecart négatif")&amp;" "&amp;IF(C1439*1=E1439*1,"","- Article déclassé"))</f>
        <v xml:space="preserve">Ecart positif </v>
      </c>
      <c r="I1439" s="18">
        <f>VLOOKUP('CODE A BARRE'!B794,'COMPTAGE 2'!B:K,8,FALSE)</f>
        <v>0</v>
      </c>
      <c r="J1439" s="9">
        <f>VLOOKUP('CODE A BARRE'!B794,'COMPTAGE 2'!B:K,9,FALSE)</f>
        <v>0</v>
      </c>
      <c r="K1439" s="18">
        <f>VLOOKUP('CODE A BARRE'!B794,'COMPTAGE 2'!B:K,10,FALSE)</f>
        <v>0</v>
      </c>
      <c r="L1439" s="10" t="e">
        <f>VLOOKUP(B1439,'COMPTAGE 3'!B:M,11,FALSE)</f>
        <v>#N/A</v>
      </c>
      <c r="M1439" s="20" t="e">
        <f>VLOOKUP(B1439,'COMPTAGE 3'!B:M,12,FALSE)</f>
        <v>#N/A</v>
      </c>
    </row>
    <row r="1440" spans="2:13" ht="20.100000000000001" customHeight="1" x14ac:dyDescent="0.25">
      <c r="B1440" s="30" t="s">
        <v>346</v>
      </c>
      <c r="C1440" s="16" t="str">
        <f>IFERROR(VLOOKUP(B1440,'BASE INCADEA'!A:D,2,FALSE),"Non référencé")</f>
        <v>025105</v>
      </c>
      <c r="D1440" s="16" t="str">
        <f>IFERROR(VLOOKUP(C1440,'BASE INCADEA'!B:E,2,FALSE),"Non référencé")</f>
        <v>3</v>
      </c>
      <c r="E1440" s="31" t="s">
        <v>1451</v>
      </c>
      <c r="F1440" s="31">
        <v>2</v>
      </c>
      <c r="G1440" s="14" t="str">
        <f>IF(F1440*1=D1440*1,"Quantité OK",IF(D1440*1&lt;F1440*1,"Ecart positif","Ecart négatif")&amp;" "&amp;IF(C1440*1=E1440*1,"","- Article déclassé"))</f>
        <v>Ecart négatif - Article déclassé</v>
      </c>
      <c r="I1440" s="18" t="str">
        <f>VLOOKUP('CODE A BARRE'!B500,'COMPTAGE 2'!B:K,8,FALSE)</f>
        <v/>
      </c>
      <c r="J1440" s="9">
        <f>VLOOKUP('CODE A BARRE'!B500,'COMPTAGE 2'!B:K,9,FALSE)</f>
        <v>0</v>
      </c>
      <c r="K1440" s="18" t="e">
        <f>VLOOKUP('CODE A BARRE'!B500,'COMPTAGE 2'!B:K,10,FALSE)</f>
        <v>#VALUE!</v>
      </c>
      <c r="L1440" s="10" t="e">
        <f>VLOOKUP(B1440,'COMPTAGE 3'!B:M,11,FALSE)</f>
        <v>#N/A</v>
      </c>
      <c r="M1440" s="20" t="e">
        <f>VLOOKUP(B1440,'COMPTAGE 3'!B:M,12,FALSE)</f>
        <v>#N/A</v>
      </c>
    </row>
    <row r="1441" spans="2:13" ht="20.100000000000001" customHeight="1" x14ac:dyDescent="0.25">
      <c r="B1441" s="30" t="s">
        <v>3788</v>
      </c>
      <c r="C1441" s="16" t="str">
        <f>IFERROR(VLOOKUP(B1441,'BASE INCADEA'!A:D,2,FALSE),"Non référencé")</f>
        <v>900904</v>
      </c>
      <c r="D1441" s="16" t="str">
        <f>IFERROR(VLOOKUP(C1441,'BASE INCADEA'!B:E,2,FALSE),"Non référencé")</f>
        <v>1</v>
      </c>
      <c r="E1441" s="31" t="s">
        <v>3778</v>
      </c>
      <c r="F1441" s="31">
        <v>2</v>
      </c>
      <c r="G1441" s="14" t="str">
        <f>IF(F1441*1=D1441*1,"Quantité OK",IF(D1441*1&lt;F1441*1,"Ecart positif","Ecart négatif")&amp;" "&amp;IF(C1441*1=E1441*1,"","- Article déclassé"))</f>
        <v xml:space="preserve">Ecart positif </v>
      </c>
      <c r="I1441" s="18">
        <f>VLOOKUP('CODE A BARRE'!B2311,'COMPTAGE 2'!B:K,8,FALSE)</f>
        <v>0</v>
      </c>
      <c r="J1441" s="9">
        <f>VLOOKUP('CODE A BARRE'!B2311,'COMPTAGE 2'!B:K,9,FALSE)</f>
        <v>0</v>
      </c>
      <c r="K1441" s="18">
        <f>VLOOKUP('CODE A BARRE'!B2311,'COMPTAGE 2'!B:K,10,FALSE)</f>
        <v>0</v>
      </c>
      <c r="L1441" s="10" t="e">
        <f>VLOOKUP(B1441,'COMPTAGE 3'!B:M,11,FALSE)</f>
        <v>#N/A</v>
      </c>
      <c r="M1441" s="20" t="e">
        <f>VLOOKUP(B1441,'COMPTAGE 3'!B:M,12,FALSE)</f>
        <v>#N/A</v>
      </c>
    </row>
    <row r="1442" spans="2:13" ht="20.100000000000001" customHeight="1" x14ac:dyDescent="0.25">
      <c r="B1442" s="30" t="s">
        <v>3794</v>
      </c>
      <c r="C1442" s="16" t="str">
        <f>IFERROR(VLOOKUP(B1442,'BASE INCADEA'!A:D,2,FALSE),"Non référencé")</f>
        <v>021002</v>
      </c>
      <c r="D1442" s="16" t="str">
        <f>IFERROR(VLOOKUP(C1442,'BASE INCADEA'!B:E,2,FALSE),"Non référencé")</f>
        <v>1</v>
      </c>
      <c r="E1442" s="31" t="s">
        <v>2877</v>
      </c>
      <c r="F1442" s="31">
        <v>10</v>
      </c>
      <c r="G1442" s="14" t="str">
        <f>IF(F1442*1=D1442*1,"Quantité OK",IF(D1442*1&lt;F1442*1,"Ecart positif","Ecart négatif")&amp;" "&amp;IF(C1442*1=E1442*1,"","- Article déclassé"))</f>
        <v xml:space="preserve">Ecart positif </v>
      </c>
      <c r="I1442" s="18">
        <f>VLOOKUP('CODE A BARRE'!B699,'COMPTAGE 2'!B:K,8,FALSE)</f>
        <v>0</v>
      </c>
      <c r="J1442" s="9">
        <f>VLOOKUP('CODE A BARRE'!B699,'COMPTAGE 2'!B:K,9,FALSE)</f>
        <v>0</v>
      </c>
      <c r="K1442" s="18">
        <f>VLOOKUP('CODE A BARRE'!B699,'COMPTAGE 2'!B:K,10,FALSE)</f>
        <v>0</v>
      </c>
      <c r="L1442" s="10" t="e">
        <f>VLOOKUP(B1442,'COMPTAGE 3'!B:M,11,FALSE)</f>
        <v>#N/A</v>
      </c>
      <c r="M1442" s="20" t="e">
        <f>VLOOKUP(B1442,'COMPTAGE 3'!B:M,12,FALSE)</f>
        <v>#N/A</v>
      </c>
    </row>
    <row r="1443" spans="2:13" ht="20.100000000000001" customHeight="1" x14ac:dyDescent="0.25">
      <c r="B1443" s="30" t="s">
        <v>3797</v>
      </c>
      <c r="C1443" s="16" t="str">
        <f>IFERROR(VLOOKUP(B1443,'BASE INCADEA'!A:D,2,FALSE),"Non référencé")</f>
        <v>040603</v>
      </c>
      <c r="D1443" s="16" t="str">
        <f>IFERROR(VLOOKUP(C1443,'BASE INCADEA'!B:E,2,FALSE),"Non référencé")</f>
        <v>5</v>
      </c>
      <c r="E1443" s="31" t="s">
        <v>385</v>
      </c>
      <c r="F1443" s="31">
        <v>1</v>
      </c>
      <c r="G1443" s="14" t="str">
        <f>IF(F1443*1=D1443*1,"Quantité OK",IF(D1443*1&lt;F1443*1,"Ecart positif","Ecart négatif")&amp;" "&amp;IF(C1443*1=E1443*1,"","- Article déclassé"))</f>
        <v xml:space="preserve">Ecart négatif </v>
      </c>
      <c r="I1443" s="18">
        <f>VLOOKUP('CODE A BARRE'!B1658,'COMPTAGE 2'!B:K,8,FALSE)</f>
        <v>0</v>
      </c>
      <c r="J1443" s="9">
        <f>VLOOKUP('CODE A BARRE'!B1658,'COMPTAGE 2'!B:K,9,FALSE)</f>
        <v>0</v>
      </c>
      <c r="K1443" s="18">
        <f>VLOOKUP('CODE A BARRE'!B1658,'COMPTAGE 2'!B:K,10,FALSE)</f>
        <v>0</v>
      </c>
      <c r="L1443" s="10" t="e">
        <f>VLOOKUP(B1443,'COMPTAGE 3'!B:M,11,FALSE)</f>
        <v>#N/A</v>
      </c>
      <c r="M1443" s="20" t="e">
        <f>VLOOKUP(B1443,'COMPTAGE 3'!B:M,12,FALSE)</f>
        <v>#N/A</v>
      </c>
    </row>
    <row r="1444" spans="2:13" ht="20.100000000000001" customHeight="1" x14ac:dyDescent="0.25">
      <c r="B1444" s="30" t="s">
        <v>3799</v>
      </c>
      <c r="C1444" s="16" t="str">
        <f>IFERROR(VLOOKUP(B1444,'BASE INCADEA'!A:D,2,FALSE),"Non référencé")</f>
        <v>901002</v>
      </c>
      <c r="D1444" s="16" t="str">
        <f>IFERROR(VLOOKUP(C1444,'BASE INCADEA'!B:E,2,FALSE),"Non référencé")</f>
        <v>1</v>
      </c>
      <c r="E1444" s="31" t="s">
        <v>3488</v>
      </c>
      <c r="F1444" s="31">
        <v>4</v>
      </c>
      <c r="G1444" s="14" t="str">
        <f>IF(F1444*1=D1444*1,"Quantité OK",IF(D1444*1&lt;F1444*1,"Ecart positif","Ecart négatif")&amp;" "&amp;IF(C1444*1=E1444*1,"","- Article déclassé"))</f>
        <v xml:space="preserve">Ecart positif </v>
      </c>
      <c r="I1444" s="18">
        <f>VLOOKUP('CODE A BARRE'!B2319,'COMPTAGE 2'!B:K,8,FALSE)</f>
        <v>0</v>
      </c>
      <c r="J1444" s="9">
        <f>VLOOKUP('CODE A BARRE'!B2319,'COMPTAGE 2'!B:K,9,FALSE)</f>
        <v>0</v>
      </c>
      <c r="K1444" s="18">
        <f>VLOOKUP('CODE A BARRE'!B2319,'COMPTAGE 2'!B:K,10,FALSE)</f>
        <v>0</v>
      </c>
      <c r="L1444" s="10" t="e">
        <f>VLOOKUP(B1444,'COMPTAGE 3'!B:M,11,FALSE)</f>
        <v>#N/A</v>
      </c>
      <c r="M1444" s="20" t="e">
        <f>VLOOKUP(B1444,'COMPTAGE 3'!B:M,12,FALSE)</f>
        <v>#N/A</v>
      </c>
    </row>
    <row r="1445" spans="2:13" ht="20.100000000000001" customHeight="1" x14ac:dyDescent="0.25">
      <c r="B1445" s="30" t="s">
        <v>3801</v>
      </c>
      <c r="C1445" s="16" t="str">
        <f>IFERROR(VLOOKUP(B1445,'BASE INCADEA'!A:D,2,FALSE),"Non référencé")</f>
        <v>900803</v>
      </c>
      <c r="D1445" s="16" t="str">
        <f>IFERROR(VLOOKUP(C1445,'BASE INCADEA'!B:E,2,FALSE),"Non référencé")</f>
        <v>1</v>
      </c>
      <c r="E1445" s="31" t="s">
        <v>3214</v>
      </c>
      <c r="F1445" s="31">
        <v>1</v>
      </c>
      <c r="G1445" s="14" t="str">
        <f>IF(F1445*1=D1445*1,"Quantité OK",IF(D1445*1&lt;F1445*1,"Ecart positif","Ecart négatif")&amp;" "&amp;IF(C1445*1=E1445*1,"","- Article déclassé"))</f>
        <v>Quantité OK</v>
      </c>
      <c r="I1445" s="18">
        <f>VLOOKUP('CODE A BARRE'!B2273,'COMPTAGE 2'!B:K,8,FALSE)</f>
        <v>0</v>
      </c>
      <c r="J1445" s="9">
        <f>VLOOKUP('CODE A BARRE'!B2273,'COMPTAGE 2'!B:K,9,FALSE)</f>
        <v>0</v>
      </c>
      <c r="K1445" s="18">
        <f>VLOOKUP('CODE A BARRE'!B2273,'COMPTAGE 2'!B:K,10,FALSE)</f>
        <v>0</v>
      </c>
      <c r="L1445" s="10" t="e">
        <f>VLOOKUP(B1445,'COMPTAGE 3'!B:M,11,FALSE)</f>
        <v>#N/A</v>
      </c>
      <c r="M1445" s="20" t="e">
        <f>VLOOKUP(B1445,'COMPTAGE 3'!B:M,12,FALSE)</f>
        <v>#N/A</v>
      </c>
    </row>
    <row r="1446" spans="2:13" ht="20.100000000000001" customHeight="1" x14ac:dyDescent="0.25">
      <c r="B1446" s="30" t="s">
        <v>3801</v>
      </c>
      <c r="C1446" s="16" t="str">
        <f>IFERROR(VLOOKUP(B1446,'BASE INCADEA'!A:D,2,FALSE),"Non référencé")</f>
        <v>900803</v>
      </c>
      <c r="D1446" s="16" t="str">
        <f>IFERROR(VLOOKUP(C1446,'BASE INCADEA'!B:E,2,FALSE),"Non référencé")</f>
        <v>1</v>
      </c>
      <c r="E1446" s="31" t="s">
        <v>3919</v>
      </c>
      <c r="F1446" s="31">
        <v>2</v>
      </c>
      <c r="G1446" s="14" t="str">
        <f>IF(F1446*1=D1446*1,"Quantité OK",IF(D1446*1&lt;F1446*1,"Ecart positif","Ecart négatif")&amp;" "&amp;IF(C1446*1=E1446*1,"","- Article déclassé"))</f>
        <v>Ecart positif - Article déclassé</v>
      </c>
      <c r="I1446" s="18">
        <f>VLOOKUP('CODE A BARRE'!B2286,'COMPTAGE 2'!B:K,8,FALSE)</f>
        <v>0</v>
      </c>
      <c r="J1446" s="9">
        <f>VLOOKUP('CODE A BARRE'!B2286,'COMPTAGE 2'!B:K,9,FALSE)</f>
        <v>0</v>
      </c>
      <c r="K1446" s="18">
        <f>VLOOKUP('CODE A BARRE'!B2286,'COMPTAGE 2'!B:K,10,FALSE)</f>
        <v>0</v>
      </c>
      <c r="L1446" s="10" t="e">
        <f>VLOOKUP(B1446,'COMPTAGE 3'!B:M,11,FALSE)</f>
        <v>#N/A</v>
      </c>
      <c r="M1446" s="20" t="e">
        <f>VLOOKUP(B1446,'COMPTAGE 3'!B:M,12,FALSE)</f>
        <v>#N/A</v>
      </c>
    </row>
    <row r="1447" spans="2:13" ht="20.100000000000001" customHeight="1" x14ac:dyDescent="0.25">
      <c r="B1447" s="30" t="s">
        <v>3803</v>
      </c>
      <c r="C1447" s="16" t="str">
        <f>IFERROR(VLOOKUP(B1447,'BASE INCADEA'!A:D,2,FALSE),"Non référencé")</f>
        <v>900602</v>
      </c>
      <c r="D1447" s="16" t="str">
        <f>IFERROR(VLOOKUP(C1447,'BASE INCADEA'!B:E,2,FALSE),"Non référencé")</f>
        <v>2</v>
      </c>
      <c r="E1447" s="31" t="s">
        <v>3111</v>
      </c>
      <c r="F1447" s="31">
        <v>1</v>
      </c>
      <c r="G1447" s="14" t="str">
        <f>IF(F1447*1=D1447*1,"Quantité OK",IF(D1447*1&lt;F1447*1,"Ecart positif","Ecart négatif")&amp;" "&amp;IF(C1447*1=E1447*1,"","- Article déclassé"))</f>
        <v>Ecart négatif - Article déclassé</v>
      </c>
      <c r="I1447" s="18">
        <f>VLOOKUP('CODE A BARRE'!B2227,'COMPTAGE 2'!B:K,8,FALSE)</f>
        <v>0</v>
      </c>
      <c r="J1447" s="9">
        <f>VLOOKUP('CODE A BARRE'!B2227,'COMPTAGE 2'!B:K,9,FALSE)</f>
        <v>0</v>
      </c>
      <c r="K1447" s="18">
        <f>VLOOKUP('CODE A BARRE'!B2227,'COMPTAGE 2'!B:K,10,FALSE)</f>
        <v>0</v>
      </c>
      <c r="L1447" s="10" t="e">
        <f>VLOOKUP(B1447,'COMPTAGE 3'!B:M,11,FALSE)</f>
        <v>#N/A</v>
      </c>
      <c r="M1447" s="20" t="e">
        <f>VLOOKUP(B1447,'COMPTAGE 3'!B:M,12,FALSE)</f>
        <v>#N/A</v>
      </c>
    </row>
    <row r="1448" spans="2:13" ht="20.100000000000001" customHeight="1" x14ac:dyDescent="0.25">
      <c r="B1448" s="30" t="s">
        <v>3803</v>
      </c>
      <c r="C1448" s="16" t="str">
        <f>IFERROR(VLOOKUP(B1448,'BASE INCADEA'!A:D,2,FALSE),"Non référencé")</f>
        <v>900602</v>
      </c>
      <c r="D1448" s="16" t="str">
        <f>IFERROR(VLOOKUP(C1448,'BASE INCADEA'!B:E,2,FALSE),"Non référencé")</f>
        <v>2</v>
      </c>
      <c r="E1448" s="31" t="s">
        <v>2422</v>
      </c>
      <c r="F1448" s="31">
        <v>1</v>
      </c>
      <c r="G1448" s="14" t="str">
        <f>IF(F1448*1=D1448*1,"Quantité OK",IF(D1448*1&lt;F1448*1,"Ecart positif","Ecart négatif")&amp;" "&amp;IF(C1448*1=E1448*1,"","- Article déclassé"))</f>
        <v>Ecart négatif - Article déclassé</v>
      </c>
      <c r="I1448" s="18">
        <f>VLOOKUP('CODE A BARRE'!B2235,'COMPTAGE 2'!B:K,8,FALSE)</f>
        <v>0</v>
      </c>
      <c r="J1448" s="9">
        <f>VLOOKUP('CODE A BARRE'!B2235,'COMPTAGE 2'!B:K,9,FALSE)</f>
        <v>0</v>
      </c>
      <c r="K1448" s="18">
        <f>VLOOKUP('CODE A BARRE'!B2235,'COMPTAGE 2'!B:K,10,FALSE)</f>
        <v>0</v>
      </c>
      <c r="L1448" s="10" t="e">
        <f>VLOOKUP(B1448,'COMPTAGE 3'!B:M,11,FALSE)</f>
        <v>#N/A</v>
      </c>
      <c r="M1448" s="20" t="e">
        <f>VLOOKUP(B1448,'COMPTAGE 3'!B:M,12,FALSE)</f>
        <v>#N/A</v>
      </c>
    </row>
    <row r="1449" spans="2:13" ht="20.100000000000001" customHeight="1" x14ac:dyDescent="0.25">
      <c r="B1449" s="30" t="s">
        <v>3805</v>
      </c>
      <c r="C1449" s="16" t="str">
        <f>IFERROR(VLOOKUP(B1449,'BASE INCADEA'!A:D,2,FALSE),"Non référencé")</f>
        <v>030604</v>
      </c>
      <c r="D1449" s="16" t="str">
        <f>IFERROR(VLOOKUP(C1449,'BASE INCADEA'!B:E,2,FALSE),"Non référencé")</f>
        <v>2</v>
      </c>
      <c r="E1449" s="31" t="s">
        <v>2309</v>
      </c>
      <c r="F1449" s="31">
        <v>1</v>
      </c>
      <c r="G1449" s="14" t="str">
        <f>IF(F1449*1=D1449*1,"Quantité OK",IF(D1449*1&lt;F1449*1,"Ecart positif","Ecart négatif")&amp;" "&amp;IF(C1449*1=E1449*1,"","- Article déclassé"))</f>
        <v xml:space="preserve">Ecart négatif </v>
      </c>
      <c r="I1449" s="18">
        <f>VLOOKUP('CODE A BARRE'!B1217,'COMPTAGE 2'!B:K,8,FALSE)</f>
        <v>0</v>
      </c>
      <c r="J1449" s="9">
        <f>VLOOKUP('CODE A BARRE'!B1217,'COMPTAGE 2'!B:K,9,FALSE)</f>
        <v>0</v>
      </c>
      <c r="K1449" s="18">
        <f>VLOOKUP('CODE A BARRE'!B1217,'COMPTAGE 2'!B:K,10,FALSE)</f>
        <v>0</v>
      </c>
      <c r="L1449" s="10" t="e">
        <f>VLOOKUP(B1449,'COMPTAGE 3'!B:M,11,FALSE)</f>
        <v>#N/A</v>
      </c>
      <c r="M1449" s="20" t="e">
        <f>VLOOKUP(B1449,'COMPTAGE 3'!B:M,12,FALSE)</f>
        <v>#N/A</v>
      </c>
    </row>
    <row r="1450" spans="2:13" ht="20.100000000000001" customHeight="1" x14ac:dyDescent="0.25">
      <c r="B1450" s="30" t="s">
        <v>3807</v>
      </c>
      <c r="C1450" s="16" t="str">
        <f>IFERROR(VLOOKUP(B1450,'BASE INCADEA'!A:D,2,FALSE),"Non référencé")</f>
        <v>901103</v>
      </c>
      <c r="D1450" s="16" t="str">
        <f>IFERROR(VLOOKUP(C1450,'BASE INCADEA'!B:E,2,FALSE),"Non référencé")</f>
        <v>2</v>
      </c>
      <c r="E1450" s="31" t="s">
        <v>2436</v>
      </c>
      <c r="F1450" s="31">
        <v>1</v>
      </c>
      <c r="G1450" s="14" t="str">
        <f>IF(F1450*1=D1450*1,"Quantité OK",IF(D1450*1&lt;F1450*1,"Ecart positif","Ecart négatif")&amp;" "&amp;IF(C1450*1=E1450*1,"","- Article déclassé"))</f>
        <v>Ecart négatif - Article déclassé</v>
      </c>
      <c r="I1450" s="18">
        <f>VLOOKUP('CODE A BARRE'!B2211,'COMPTAGE 2'!B:K,8,FALSE)</f>
        <v>0</v>
      </c>
      <c r="J1450" s="9">
        <f>VLOOKUP('CODE A BARRE'!B2211,'COMPTAGE 2'!B:K,9,FALSE)</f>
        <v>0</v>
      </c>
      <c r="K1450" s="18">
        <f>VLOOKUP('CODE A BARRE'!B2211,'COMPTAGE 2'!B:K,10,FALSE)</f>
        <v>0</v>
      </c>
      <c r="L1450" s="10" t="e">
        <f>VLOOKUP(B1450,'COMPTAGE 3'!B:M,11,FALSE)</f>
        <v>#N/A</v>
      </c>
      <c r="M1450" s="20" t="e">
        <f>VLOOKUP(B1450,'COMPTAGE 3'!B:M,12,FALSE)</f>
        <v>#N/A</v>
      </c>
    </row>
    <row r="1451" spans="2:13" ht="20.100000000000001" customHeight="1" x14ac:dyDescent="0.25">
      <c r="B1451" s="30" t="s">
        <v>3807</v>
      </c>
      <c r="C1451" s="16" t="str">
        <f>IFERROR(VLOOKUP(B1451,'BASE INCADEA'!A:D,2,FALSE),"Non référencé")</f>
        <v>901103</v>
      </c>
      <c r="D1451" s="16" t="str">
        <f>IFERROR(VLOOKUP(C1451,'BASE INCADEA'!B:E,2,FALSE),"Non référencé")</f>
        <v>2</v>
      </c>
      <c r="E1451" s="31" t="s">
        <v>2639</v>
      </c>
      <c r="F1451" s="31">
        <v>1</v>
      </c>
      <c r="G1451" s="14" t="str">
        <f>IF(F1451*1=D1451*1,"Quantité OK",IF(D1451*1&lt;F1451*1,"Ecart positif","Ecart négatif")&amp;" "&amp;IF(C1451*1=E1451*1,"","- Article déclassé"))</f>
        <v>Ecart négatif - Article déclassé</v>
      </c>
      <c r="I1451" s="18">
        <f>VLOOKUP('CODE A BARRE'!B2305,'COMPTAGE 2'!B:K,8,FALSE)</f>
        <v>0</v>
      </c>
      <c r="J1451" s="9">
        <f>VLOOKUP('CODE A BARRE'!B2305,'COMPTAGE 2'!B:K,9,FALSE)</f>
        <v>0</v>
      </c>
      <c r="K1451" s="18">
        <f>VLOOKUP('CODE A BARRE'!B2305,'COMPTAGE 2'!B:K,10,FALSE)</f>
        <v>0</v>
      </c>
      <c r="L1451" s="10" t="e">
        <f>VLOOKUP(B1451,'COMPTAGE 3'!B:M,11,FALSE)</f>
        <v>#N/A</v>
      </c>
      <c r="M1451" s="20" t="e">
        <f>VLOOKUP(B1451,'COMPTAGE 3'!B:M,12,FALSE)</f>
        <v>#N/A</v>
      </c>
    </row>
    <row r="1452" spans="2:13" ht="20.100000000000001" customHeight="1" x14ac:dyDescent="0.25">
      <c r="B1452" s="30" t="s">
        <v>3807</v>
      </c>
      <c r="C1452" s="16" t="str">
        <f>IFERROR(VLOOKUP(B1452,'BASE INCADEA'!A:D,2,FALSE),"Non référencé")</f>
        <v>901103</v>
      </c>
      <c r="D1452" s="16" t="str">
        <f>IFERROR(VLOOKUP(C1452,'BASE INCADEA'!B:E,2,FALSE),"Non référencé")</f>
        <v>2</v>
      </c>
      <c r="E1452" s="31" t="s">
        <v>2648</v>
      </c>
      <c r="F1452" s="31">
        <v>2</v>
      </c>
      <c r="G1452" s="14" t="str">
        <f>IF(F1452*1=D1452*1,"Quantité OK",IF(D1452*1&lt;F1452*1,"Ecart positif","Ecart négatif")&amp;" "&amp;IF(C1452*1=E1452*1,"","- Article déclassé"))</f>
        <v>Quantité OK</v>
      </c>
      <c r="I1452" s="18">
        <f>VLOOKUP('CODE A BARRE'!B2343,'COMPTAGE 2'!B:K,8,FALSE)</f>
        <v>0</v>
      </c>
      <c r="J1452" s="9">
        <f>VLOOKUP('CODE A BARRE'!B2343,'COMPTAGE 2'!B:K,9,FALSE)</f>
        <v>0</v>
      </c>
      <c r="K1452" s="18">
        <f>VLOOKUP('CODE A BARRE'!B2343,'COMPTAGE 2'!B:K,10,FALSE)</f>
        <v>0</v>
      </c>
      <c r="L1452" s="10" t="e">
        <f>VLOOKUP(B1452,'COMPTAGE 3'!B:M,11,FALSE)</f>
        <v>#N/A</v>
      </c>
      <c r="M1452" s="20" t="e">
        <f>VLOOKUP(B1452,'COMPTAGE 3'!B:M,12,FALSE)</f>
        <v>#N/A</v>
      </c>
    </row>
    <row r="1453" spans="2:13" ht="20.100000000000001" customHeight="1" x14ac:dyDescent="0.25">
      <c r="B1453" s="30" t="s">
        <v>3810</v>
      </c>
      <c r="C1453" s="16" t="str">
        <f>IFERROR(VLOOKUP(B1453,'BASE INCADEA'!A:D,2,FALSE),"Non référencé")</f>
        <v>900801</v>
      </c>
      <c r="D1453" s="16" t="str">
        <f>IFERROR(VLOOKUP(C1453,'BASE INCADEA'!B:E,2,FALSE),"Non référencé")</f>
        <v>2</v>
      </c>
      <c r="E1453" s="31" t="s">
        <v>3848</v>
      </c>
      <c r="F1453" s="31">
        <v>1</v>
      </c>
      <c r="G1453" s="14" t="str">
        <f>IF(F1453*1=D1453*1,"Quantité OK",IF(D1453*1&lt;F1453*1,"Ecart positif","Ecart négatif")&amp;" "&amp;IF(C1453*1=E1453*1,"","- Article déclassé"))</f>
        <v>Ecart négatif - Article déclassé</v>
      </c>
      <c r="I1453" s="18">
        <f>VLOOKUP('CODE A BARRE'!B2260,'COMPTAGE 2'!B:K,8,FALSE)</f>
        <v>0</v>
      </c>
      <c r="J1453" s="9">
        <f>VLOOKUP('CODE A BARRE'!B2260,'COMPTAGE 2'!B:K,9,FALSE)</f>
        <v>0</v>
      </c>
      <c r="K1453" s="18">
        <f>VLOOKUP('CODE A BARRE'!B2260,'COMPTAGE 2'!B:K,10,FALSE)</f>
        <v>0</v>
      </c>
      <c r="L1453" s="10" t="e">
        <f>VLOOKUP(B1453,'COMPTAGE 3'!B:M,11,FALSE)</f>
        <v>#N/A</v>
      </c>
      <c r="M1453" s="20" t="e">
        <f>VLOOKUP(B1453,'COMPTAGE 3'!B:M,12,FALSE)</f>
        <v>#N/A</v>
      </c>
    </row>
    <row r="1454" spans="2:13" ht="20.100000000000001" customHeight="1" x14ac:dyDescent="0.25">
      <c r="B1454" s="30" t="s">
        <v>3810</v>
      </c>
      <c r="C1454" s="16" t="str">
        <f>IFERROR(VLOOKUP(B1454,'BASE INCADEA'!A:D,2,FALSE),"Non référencé")</f>
        <v>900801</v>
      </c>
      <c r="D1454" s="16" t="str">
        <f>IFERROR(VLOOKUP(C1454,'BASE INCADEA'!B:E,2,FALSE),"Non référencé")</f>
        <v>2</v>
      </c>
      <c r="E1454" s="31" t="s">
        <v>3203</v>
      </c>
      <c r="F1454" s="31">
        <v>1</v>
      </c>
      <c r="G1454" s="14" t="str">
        <f>IF(F1454*1=D1454*1,"Quantité OK",IF(D1454*1&lt;F1454*1,"Ecart positif","Ecart négatif")&amp;" "&amp;IF(C1454*1=E1454*1,"","- Article déclassé"))</f>
        <v>Ecart négatif - Article déclassé</v>
      </c>
      <c r="I1454" s="18">
        <f>VLOOKUP('CODE A BARRE'!B2284,'COMPTAGE 2'!B:K,8,FALSE)</f>
        <v>0</v>
      </c>
      <c r="J1454" s="9">
        <f>VLOOKUP('CODE A BARRE'!B2284,'COMPTAGE 2'!B:K,9,FALSE)</f>
        <v>0</v>
      </c>
      <c r="K1454" s="18">
        <f>VLOOKUP('CODE A BARRE'!B2284,'COMPTAGE 2'!B:K,10,FALSE)</f>
        <v>0</v>
      </c>
      <c r="L1454" s="10" t="e">
        <f>VLOOKUP(B1454,'COMPTAGE 3'!B:M,11,FALSE)</f>
        <v>#N/A</v>
      </c>
      <c r="M1454" s="20" t="e">
        <f>VLOOKUP(B1454,'COMPTAGE 3'!B:M,12,FALSE)</f>
        <v>#N/A</v>
      </c>
    </row>
    <row r="1455" spans="2:13" ht="20.100000000000001" customHeight="1" x14ac:dyDescent="0.25">
      <c r="B1455" s="30" t="s">
        <v>6236</v>
      </c>
      <c r="C1455" s="16" t="str">
        <f>IFERROR(VLOOKUP(B1455,'BASE INCADEA'!A:D,2,FALSE),"Non référencé")</f>
        <v>Non référencé</v>
      </c>
      <c r="D1455" s="16" t="str">
        <f>IFERROR(VLOOKUP(C1455,'BASE INCADEA'!B:E,2,FALSE),"Non référencé")</f>
        <v>Non référencé</v>
      </c>
      <c r="E1455" s="31" t="s">
        <v>3114</v>
      </c>
      <c r="F1455" s="31">
        <v>1</v>
      </c>
      <c r="G1455" s="14" t="e">
        <f>IF(F1455*1=D1455*1,"Quantité OK",IF(D1455*1&lt;F1455*1,"Ecart positif","Ecart négatif")&amp;" "&amp;IF(C1455*1=E1455*1,"","- Article déclassé"))</f>
        <v>#VALUE!</v>
      </c>
      <c r="I1455" s="18">
        <f>VLOOKUP('CODE A BARRE'!B2194,'COMPTAGE 2'!B:K,8,FALSE)</f>
        <v>0</v>
      </c>
      <c r="J1455" s="9">
        <f>VLOOKUP('CODE A BARRE'!B2194,'COMPTAGE 2'!B:K,9,FALSE)</f>
        <v>0</v>
      </c>
      <c r="K1455" s="18">
        <f>VLOOKUP('CODE A BARRE'!B2194,'COMPTAGE 2'!B:K,10,FALSE)</f>
        <v>0</v>
      </c>
      <c r="L1455" s="10" t="e">
        <f>VLOOKUP(B1455,'COMPTAGE 3'!B:M,11,FALSE)</f>
        <v>#N/A</v>
      </c>
      <c r="M1455" s="20" t="e">
        <f>VLOOKUP(B1455,'COMPTAGE 3'!B:M,12,FALSE)</f>
        <v>#N/A</v>
      </c>
    </row>
    <row r="1456" spans="2:13" ht="20.100000000000001" customHeight="1" x14ac:dyDescent="0.25">
      <c r="B1456" s="30" t="s">
        <v>3812</v>
      </c>
      <c r="C1456" s="16" t="str">
        <f>IFERROR(VLOOKUP(B1456,'BASE INCADEA'!A:D,2,FALSE),"Non référencé")</f>
        <v>900502</v>
      </c>
      <c r="D1456" s="16" t="str">
        <f>IFERROR(VLOOKUP(C1456,'BASE INCADEA'!B:E,2,FALSE),"Non référencé")</f>
        <v>4</v>
      </c>
      <c r="E1456" s="31" t="s">
        <v>2247</v>
      </c>
      <c r="F1456" s="31">
        <v>4</v>
      </c>
      <c r="G1456" s="14" t="str">
        <f>IF(F1456*1=D1456*1,"Quantité OK",IF(D1456*1&lt;F1456*1,"Ecart positif","Ecart négatif")&amp;" "&amp;IF(C1456*1=E1456*1,"","- Article déclassé"))</f>
        <v>Quantité OK</v>
      </c>
      <c r="I1456" s="18">
        <f>VLOOKUP('CODE A BARRE'!B2201,'COMPTAGE 2'!B:K,8,FALSE)</f>
        <v>0</v>
      </c>
      <c r="J1456" s="9">
        <f>VLOOKUP('CODE A BARRE'!B2201,'COMPTAGE 2'!B:K,9,FALSE)</f>
        <v>0</v>
      </c>
      <c r="K1456" s="18">
        <f>VLOOKUP('CODE A BARRE'!B2201,'COMPTAGE 2'!B:K,10,FALSE)</f>
        <v>0</v>
      </c>
      <c r="L1456" s="10" t="e">
        <f>VLOOKUP(B1456,'COMPTAGE 3'!B:M,11,FALSE)</f>
        <v>#N/A</v>
      </c>
      <c r="M1456" s="20" t="e">
        <f>VLOOKUP(B1456,'COMPTAGE 3'!B:M,12,FALSE)</f>
        <v>#N/A</v>
      </c>
    </row>
    <row r="1457" spans="2:13" ht="20.100000000000001" customHeight="1" x14ac:dyDescent="0.25">
      <c r="B1457" s="30" t="s">
        <v>3814</v>
      </c>
      <c r="C1457" s="16" t="str">
        <f>IFERROR(VLOOKUP(B1457,'BASE INCADEA'!A:D,2,FALSE),"Non référencé")</f>
        <v>024104</v>
      </c>
      <c r="D1457" s="16" t="str">
        <f>IFERROR(VLOOKUP(C1457,'BASE INCADEA'!B:E,2,FALSE),"Non référencé")</f>
        <v>6</v>
      </c>
      <c r="E1457" s="31" t="s">
        <v>2454</v>
      </c>
      <c r="F1457" s="31">
        <v>2</v>
      </c>
      <c r="G1457" s="14" t="str">
        <f>IF(F1457*1=D1457*1,"Quantité OK",IF(D1457*1&lt;F1457*1,"Ecart positif","Ecart négatif")&amp;" "&amp;IF(C1457*1=E1457*1,"","- Article déclassé"))</f>
        <v xml:space="preserve">Ecart négatif </v>
      </c>
      <c r="I1457" s="18">
        <f>VLOOKUP('CODE A BARRE'!B840,'COMPTAGE 2'!B:K,8,FALSE)</f>
        <v>0</v>
      </c>
      <c r="J1457" s="9">
        <f>VLOOKUP('CODE A BARRE'!B840,'COMPTAGE 2'!B:K,9,FALSE)</f>
        <v>0</v>
      </c>
      <c r="K1457" s="18">
        <f>VLOOKUP('CODE A BARRE'!B840,'COMPTAGE 2'!B:K,10,FALSE)</f>
        <v>0</v>
      </c>
      <c r="L1457" s="10" t="e">
        <f>VLOOKUP(B1457,'COMPTAGE 3'!B:M,11,FALSE)</f>
        <v>#N/A</v>
      </c>
      <c r="M1457" s="20" t="e">
        <f>VLOOKUP(B1457,'COMPTAGE 3'!B:M,12,FALSE)</f>
        <v>#N/A</v>
      </c>
    </row>
    <row r="1458" spans="2:13" ht="20.100000000000001" customHeight="1" x14ac:dyDescent="0.25">
      <c r="B1458" s="30" t="s">
        <v>3816</v>
      </c>
      <c r="C1458" s="16" t="str">
        <f>IFERROR(VLOOKUP(B1458,'BASE INCADEA'!A:D,2,FALSE),"Non référencé")</f>
        <v>011304</v>
      </c>
      <c r="D1458" s="16" t="str">
        <f>IFERROR(VLOOKUP(C1458,'BASE INCADEA'!B:E,2,FALSE),"Non référencé")</f>
        <v>1</v>
      </c>
      <c r="E1458" s="31" t="s">
        <v>614</v>
      </c>
      <c r="F1458" s="31">
        <v>1</v>
      </c>
      <c r="G1458" s="14" t="str">
        <f>IF(F1458*1=D1458*1,"Quantité OK",IF(D1458*1&lt;F1458*1,"Ecart positif","Ecart négatif")&amp;" "&amp;IF(C1458*1=E1458*1,"","- Article déclassé"))</f>
        <v>Quantité OK</v>
      </c>
      <c r="I1458" s="18" t="str">
        <f>VLOOKUP('CODE A BARRE'!B241,'COMPTAGE 2'!B:K,8,FALSE)</f>
        <v/>
      </c>
      <c r="J1458" s="9">
        <f>VLOOKUP('CODE A BARRE'!B241,'COMPTAGE 2'!B:K,9,FALSE)</f>
        <v>0</v>
      </c>
      <c r="K1458" s="18" t="e">
        <f>VLOOKUP('CODE A BARRE'!B241,'COMPTAGE 2'!B:K,10,FALSE)</f>
        <v>#VALUE!</v>
      </c>
      <c r="L1458" s="10" t="e">
        <f>VLOOKUP(B1458,'COMPTAGE 3'!B:M,11,FALSE)</f>
        <v>#N/A</v>
      </c>
      <c r="M1458" s="20" t="e">
        <f>VLOOKUP(B1458,'COMPTAGE 3'!B:M,12,FALSE)</f>
        <v>#N/A</v>
      </c>
    </row>
    <row r="1459" spans="2:13" ht="20.100000000000001" customHeight="1" x14ac:dyDescent="0.25">
      <c r="B1459" s="30" t="s">
        <v>3818</v>
      </c>
      <c r="C1459" s="16" t="str">
        <f>IFERROR(VLOOKUP(B1459,'BASE INCADEA'!A:D,2,FALSE),"Non référencé")</f>
        <v>024903</v>
      </c>
      <c r="D1459" s="16" t="str">
        <f>IFERROR(VLOOKUP(C1459,'BASE INCADEA'!B:E,2,FALSE),"Non référencé")</f>
        <v>6</v>
      </c>
      <c r="E1459" s="31" t="s">
        <v>689</v>
      </c>
      <c r="F1459" s="31">
        <v>3</v>
      </c>
      <c r="G1459" s="14" t="str">
        <f>IF(F1459*1=D1459*1,"Quantité OK",IF(D1459*1&lt;F1459*1,"Ecart positif","Ecart négatif")&amp;" "&amp;IF(C1459*1=E1459*1,"","- Article déclassé"))</f>
        <v>Ecart négatif - Article déclassé</v>
      </c>
      <c r="I1459" s="18">
        <f>VLOOKUP('CODE A BARRE'!B970,'COMPTAGE 2'!B:K,8,FALSE)</f>
        <v>0</v>
      </c>
      <c r="J1459" s="9">
        <f>VLOOKUP('CODE A BARRE'!B970,'COMPTAGE 2'!B:K,9,FALSE)</f>
        <v>0</v>
      </c>
      <c r="K1459" s="18">
        <f>VLOOKUP('CODE A BARRE'!B970,'COMPTAGE 2'!B:K,10,FALSE)</f>
        <v>0</v>
      </c>
      <c r="L1459" s="10" t="e">
        <f>VLOOKUP(B1459,'COMPTAGE 3'!B:M,11,FALSE)</f>
        <v>#N/A</v>
      </c>
      <c r="M1459" s="20" t="e">
        <f>VLOOKUP(B1459,'COMPTAGE 3'!B:M,12,FALSE)</f>
        <v>#N/A</v>
      </c>
    </row>
    <row r="1460" spans="2:13" ht="20.100000000000001" customHeight="1" x14ac:dyDescent="0.25">
      <c r="B1460" s="30" t="s">
        <v>3820</v>
      </c>
      <c r="C1460" s="16" t="str">
        <f>IFERROR(VLOOKUP(B1460,'BASE INCADEA'!A:D,2,FALSE),"Non référencé")</f>
        <v>024703</v>
      </c>
      <c r="D1460" s="16" t="str">
        <f>IFERROR(VLOOKUP(C1460,'BASE INCADEA'!B:E,2,FALSE),"Non référencé")</f>
        <v>2</v>
      </c>
      <c r="E1460" s="31" t="s">
        <v>1986</v>
      </c>
      <c r="F1460" s="31">
        <v>2</v>
      </c>
      <c r="G1460" s="14" t="str">
        <f>IF(F1460*1=D1460*1,"Quantité OK",IF(D1460*1&lt;F1460*1,"Ecart positif","Ecart négatif")&amp;" "&amp;IF(C1460*1=E1460*1,"","- Article déclassé"))</f>
        <v>Quantité OK</v>
      </c>
      <c r="I1460" s="18">
        <f>VLOOKUP('CODE A BARRE'!B897,'COMPTAGE 2'!B:K,8,FALSE)</f>
        <v>0</v>
      </c>
      <c r="J1460" s="9">
        <f>VLOOKUP('CODE A BARRE'!B897,'COMPTAGE 2'!B:K,9,FALSE)</f>
        <v>0</v>
      </c>
      <c r="K1460" s="18">
        <f>VLOOKUP('CODE A BARRE'!B897,'COMPTAGE 2'!B:K,10,FALSE)</f>
        <v>0</v>
      </c>
      <c r="L1460" s="10" t="e">
        <f>VLOOKUP(B1460,'COMPTAGE 3'!B:M,11,FALSE)</f>
        <v>#N/A</v>
      </c>
      <c r="M1460" s="20" t="e">
        <f>VLOOKUP(B1460,'COMPTAGE 3'!B:M,12,FALSE)</f>
        <v>#N/A</v>
      </c>
    </row>
    <row r="1461" spans="2:13" ht="20.100000000000001" customHeight="1" x14ac:dyDescent="0.25">
      <c r="B1461" s="30" t="s">
        <v>3827</v>
      </c>
      <c r="C1461" s="16" t="str">
        <f>IFERROR(VLOOKUP(B1461,'BASE INCADEA'!A:D,2,FALSE),"Non référencé")</f>
        <v>040204</v>
      </c>
      <c r="D1461" s="16" t="str">
        <f>IFERROR(VLOOKUP(C1461,'BASE INCADEA'!B:E,2,FALSE),"Non référencé")</f>
        <v>2</v>
      </c>
      <c r="E1461" s="31" t="s">
        <v>1765</v>
      </c>
      <c r="F1461" s="31">
        <v>1</v>
      </c>
      <c r="G1461" s="14" t="str">
        <f>IF(F1461*1=D1461*1,"Quantité OK",IF(D1461*1&lt;F1461*1,"Ecart positif","Ecart négatif")&amp;" "&amp;IF(C1461*1=E1461*1,"","- Article déclassé"))</f>
        <v xml:space="preserve">Ecart négatif </v>
      </c>
      <c r="I1461" s="18">
        <f>VLOOKUP('CODE A BARRE'!B1588,'COMPTAGE 2'!B:K,8,FALSE)</f>
        <v>0</v>
      </c>
      <c r="J1461" s="9">
        <f>VLOOKUP('CODE A BARRE'!B1588,'COMPTAGE 2'!B:K,9,FALSE)</f>
        <v>0</v>
      </c>
      <c r="K1461" s="18">
        <f>VLOOKUP('CODE A BARRE'!B1588,'COMPTAGE 2'!B:K,10,FALSE)</f>
        <v>0</v>
      </c>
      <c r="L1461" s="10" t="e">
        <f>VLOOKUP(B1461,'COMPTAGE 3'!B:M,11,FALSE)</f>
        <v>#N/A</v>
      </c>
      <c r="M1461" s="20" t="e">
        <f>VLOOKUP(B1461,'COMPTAGE 3'!B:M,12,FALSE)</f>
        <v>#N/A</v>
      </c>
    </row>
    <row r="1462" spans="2:13" ht="20.100000000000001" customHeight="1" x14ac:dyDescent="0.25">
      <c r="B1462" s="30" t="s">
        <v>3828</v>
      </c>
      <c r="C1462" s="16" t="str">
        <f>IFERROR(VLOOKUP(B1462,'BASE INCADEA'!A:D,2,FALSE),"Non référencé")</f>
        <v>016402</v>
      </c>
      <c r="D1462" s="16" t="str">
        <f>IFERROR(VLOOKUP(C1462,'BASE INCADEA'!B:E,2,FALSE),"Non référencé")</f>
        <v>1</v>
      </c>
      <c r="E1462" s="31" t="s">
        <v>683</v>
      </c>
      <c r="F1462" s="31">
        <v>1</v>
      </c>
      <c r="G1462" s="14" t="str">
        <f>IF(F1462*1=D1462*1,"Quantité OK",IF(D1462*1&lt;F1462*1,"Ecart positif","Ecart négatif")&amp;" "&amp;IF(C1462*1=E1462*1,"","- Article déclassé"))</f>
        <v>Quantité OK</v>
      </c>
      <c r="I1462" s="18" t="str">
        <f>VLOOKUP('CODE A BARRE'!B518,'COMPTAGE 2'!B:K,8,FALSE)</f>
        <v/>
      </c>
      <c r="J1462" s="9">
        <f>VLOOKUP('CODE A BARRE'!B518,'COMPTAGE 2'!B:K,9,FALSE)</f>
        <v>0</v>
      </c>
      <c r="K1462" s="18" t="e">
        <f>VLOOKUP('CODE A BARRE'!B518,'COMPTAGE 2'!B:K,10,FALSE)</f>
        <v>#VALUE!</v>
      </c>
      <c r="L1462" s="10" t="e">
        <f>VLOOKUP(B1462,'COMPTAGE 3'!B:M,11,FALSE)</f>
        <v>#N/A</v>
      </c>
      <c r="M1462" s="20" t="e">
        <f>VLOOKUP(B1462,'COMPTAGE 3'!B:M,12,FALSE)</f>
        <v>#N/A</v>
      </c>
    </row>
    <row r="1463" spans="2:13" ht="20.100000000000001" customHeight="1" x14ac:dyDescent="0.25">
      <c r="B1463" s="30" t="s">
        <v>3833</v>
      </c>
      <c r="C1463" s="16" t="str">
        <f>IFERROR(VLOOKUP(B1463,'BASE INCADEA'!A:D,2,FALSE),"Non référencé")</f>
        <v>040604</v>
      </c>
      <c r="D1463" s="16" t="str">
        <f>IFERROR(VLOOKUP(C1463,'BASE INCADEA'!B:E,2,FALSE),"Non référencé")</f>
        <v>9</v>
      </c>
      <c r="E1463" s="31" t="s">
        <v>888</v>
      </c>
      <c r="F1463" s="31">
        <v>2</v>
      </c>
      <c r="G1463" s="14" t="str">
        <f>IF(F1463*1=D1463*1,"Quantité OK",IF(D1463*1&lt;F1463*1,"Ecart positif","Ecart négatif")&amp;" "&amp;IF(C1463*1=E1463*1,"","- Article déclassé"))</f>
        <v xml:space="preserve">Ecart négatif </v>
      </c>
      <c r="I1463" s="18">
        <f>VLOOKUP('CODE A BARRE'!B1674,'COMPTAGE 2'!B:K,8,FALSE)</f>
        <v>0</v>
      </c>
      <c r="J1463" s="9">
        <f>VLOOKUP('CODE A BARRE'!B1674,'COMPTAGE 2'!B:K,9,FALSE)</f>
        <v>0</v>
      </c>
      <c r="K1463" s="18">
        <f>VLOOKUP('CODE A BARRE'!B1674,'COMPTAGE 2'!B:K,10,FALSE)</f>
        <v>0</v>
      </c>
      <c r="L1463" s="10" t="e">
        <f>VLOOKUP(B1463,'COMPTAGE 3'!B:M,11,FALSE)</f>
        <v>#N/A</v>
      </c>
      <c r="M1463" s="20" t="e">
        <f>VLOOKUP(B1463,'COMPTAGE 3'!B:M,12,FALSE)</f>
        <v>#N/A</v>
      </c>
    </row>
    <row r="1464" spans="2:13" ht="20.100000000000001" customHeight="1" x14ac:dyDescent="0.25">
      <c r="B1464" s="30" t="s">
        <v>6215</v>
      </c>
      <c r="C1464" s="16" t="str">
        <f>IFERROR(VLOOKUP(B1464,'BASE INCADEA'!A:D,2,FALSE),"Non référencé")</f>
        <v>Non référencé</v>
      </c>
      <c r="D1464" s="16" t="str">
        <f>IFERROR(VLOOKUP(C1464,'BASE INCADEA'!B:E,2,FALSE),"Non référencé")</f>
        <v>Non référencé</v>
      </c>
      <c r="E1464" s="31" t="s">
        <v>65</v>
      </c>
      <c r="F1464" s="31">
        <v>2</v>
      </c>
      <c r="G1464" s="14" t="e">
        <f>IF(F1464*1=D1464*1,"Quantité OK",IF(D1464*1&lt;F1464*1,"Ecart positif","Ecart négatif")&amp;" "&amp;IF(C1464*1=E1464*1,"","- Article déclassé"))</f>
        <v>#VALUE!</v>
      </c>
      <c r="I1464" s="18">
        <f>VLOOKUP('CODE A BARRE'!B1507,'COMPTAGE 2'!B:K,8,FALSE)</f>
        <v>0</v>
      </c>
      <c r="J1464" s="9">
        <f>VLOOKUP('CODE A BARRE'!B1507,'COMPTAGE 2'!B:K,9,FALSE)</f>
        <v>0</v>
      </c>
      <c r="K1464" s="18">
        <f>VLOOKUP('CODE A BARRE'!B1507,'COMPTAGE 2'!B:K,10,FALSE)</f>
        <v>0</v>
      </c>
      <c r="L1464" s="10" t="e">
        <f>VLOOKUP(B1464,'COMPTAGE 3'!B:M,11,FALSE)</f>
        <v>#N/A</v>
      </c>
      <c r="M1464" s="20" t="e">
        <f>VLOOKUP(B1464,'COMPTAGE 3'!B:M,12,FALSE)</f>
        <v>#N/A</v>
      </c>
    </row>
    <row r="1465" spans="2:13" ht="20.100000000000001" customHeight="1" x14ac:dyDescent="0.25">
      <c r="B1465" s="30" t="s">
        <v>3837</v>
      </c>
      <c r="C1465" s="16" t="str">
        <f>IFERROR(VLOOKUP(B1465,'BASE INCADEA'!A:D,2,FALSE),"Non référencé")</f>
        <v>030202</v>
      </c>
      <c r="D1465" s="16" t="str">
        <f>IFERROR(VLOOKUP(C1465,'BASE INCADEA'!B:E,2,FALSE),"Non référencé")</f>
        <v>2</v>
      </c>
      <c r="E1465" s="31" t="s">
        <v>1774</v>
      </c>
      <c r="F1465" s="31">
        <v>1</v>
      </c>
      <c r="G1465" s="14" t="str">
        <f>IF(F1465*1=D1465*1,"Quantité OK",IF(D1465*1&lt;F1465*1,"Ecart positif","Ecart négatif")&amp;" "&amp;IF(C1465*1=E1465*1,"","- Article déclassé"))</f>
        <v xml:space="preserve">Ecart négatif </v>
      </c>
      <c r="I1465" s="18">
        <f>VLOOKUP('CODE A BARRE'!B1110,'COMPTAGE 2'!B:K,8,FALSE)</f>
        <v>0</v>
      </c>
      <c r="J1465" s="9">
        <f>VLOOKUP('CODE A BARRE'!B1110,'COMPTAGE 2'!B:K,9,FALSE)</f>
        <v>0</v>
      </c>
      <c r="K1465" s="18">
        <f>VLOOKUP('CODE A BARRE'!B1110,'COMPTAGE 2'!B:K,10,FALSE)</f>
        <v>0</v>
      </c>
      <c r="L1465" s="10" t="e">
        <f>VLOOKUP(B1465,'COMPTAGE 3'!B:M,11,FALSE)</f>
        <v>#N/A</v>
      </c>
      <c r="M1465" s="20" t="e">
        <f>VLOOKUP(B1465,'COMPTAGE 3'!B:M,12,FALSE)</f>
        <v>#N/A</v>
      </c>
    </row>
    <row r="1466" spans="2:13" ht="20.100000000000001" customHeight="1" x14ac:dyDescent="0.25">
      <c r="B1466" s="30" t="s">
        <v>3839</v>
      </c>
      <c r="C1466" s="16" t="str">
        <f>IFERROR(VLOOKUP(B1466,'BASE INCADEA'!A:D,2,FALSE),"Non référencé")</f>
        <v>040204</v>
      </c>
      <c r="D1466" s="16" t="str">
        <f>IFERROR(VLOOKUP(C1466,'BASE INCADEA'!B:E,2,FALSE),"Non référencé")</f>
        <v>2</v>
      </c>
      <c r="E1466" s="31" t="s">
        <v>1765</v>
      </c>
      <c r="F1466" s="31">
        <v>3</v>
      </c>
      <c r="G1466" s="14" t="str">
        <f>IF(F1466*1=D1466*1,"Quantité OK",IF(D1466*1&lt;F1466*1,"Ecart positif","Ecart négatif")&amp;" "&amp;IF(C1466*1=E1466*1,"","- Article déclassé"))</f>
        <v xml:space="preserve">Ecart positif </v>
      </c>
      <c r="I1466" s="18">
        <f>VLOOKUP('CODE A BARRE'!B1579,'COMPTAGE 2'!B:K,8,FALSE)</f>
        <v>0</v>
      </c>
      <c r="J1466" s="9">
        <f>VLOOKUP('CODE A BARRE'!B1579,'COMPTAGE 2'!B:K,9,FALSE)</f>
        <v>0</v>
      </c>
      <c r="K1466" s="18">
        <f>VLOOKUP('CODE A BARRE'!B1579,'COMPTAGE 2'!B:K,10,FALSE)</f>
        <v>0</v>
      </c>
      <c r="L1466" s="10" t="e">
        <f>VLOOKUP(B1466,'COMPTAGE 3'!B:M,11,FALSE)</f>
        <v>#N/A</v>
      </c>
      <c r="M1466" s="20" t="e">
        <f>VLOOKUP(B1466,'COMPTAGE 3'!B:M,12,FALSE)</f>
        <v>#N/A</v>
      </c>
    </row>
    <row r="1467" spans="2:13" ht="20.100000000000001" customHeight="1" x14ac:dyDescent="0.25">
      <c r="B1467" s="30" t="s">
        <v>3841</v>
      </c>
      <c r="C1467" s="16" t="str">
        <f>IFERROR(VLOOKUP(B1467,'BASE INCADEA'!A:D,2,FALSE),"Non référencé")</f>
        <v>023507</v>
      </c>
      <c r="D1467" s="16" t="str">
        <f>IFERROR(VLOOKUP(C1467,'BASE INCADEA'!B:E,2,FALSE),"Non référencé")</f>
        <v>2</v>
      </c>
      <c r="E1467" s="31" t="s">
        <v>3532</v>
      </c>
      <c r="F1467" s="31">
        <v>2</v>
      </c>
      <c r="G1467" s="14" t="str">
        <f>IF(F1467*1=D1467*1,"Quantité OK",IF(D1467*1&lt;F1467*1,"Ecart positif","Ecart négatif")&amp;" "&amp;IF(C1467*1=E1467*1,"","- Article déclassé"))</f>
        <v>Quantité OK</v>
      </c>
      <c r="I1467" s="18">
        <f>VLOOKUP('CODE A BARRE'!B783,'COMPTAGE 2'!B:K,8,FALSE)</f>
        <v>0</v>
      </c>
      <c r="J1467" s="9">
        <f>VLOOKUP('CODE A BARRE'!B783,'COMPTAGE 2'!B:K,9,FALSE)</f>
        <v>0</v>
      </c>
      <c r="K1467" s="18">
        <f>VLOOKUP('CODE A BARRE'!B783,'COMPTAGE 2'!B:K,10,FALSE)</f>
        <v>0</v>
      </c>
      <c r="L1467" s="10" t="e">
        <f>VLOOKUP(B1467,'COMPTAGE 3'!B:M,11,FALSE)</f>
        <v>#N/A</v>
      </c>
      <c r="M1467" s="20" t="e">
        <f>VLOOKUP(B1467,'COMPTAGE 3'!B:M,12,FALSE)</f>
        <v>#N/A</v>
      </c>
    </row>
    <row r="1468" spans="2:13" ht="20.100000000000001" customHeight="1" x14ac:dyDescent="0.25">
      <c r="B1468" s="30" t="s">
        <v>3843</v>
      </c>
      <c r="C1468" s="16" t="str">
        <f>IFERROR(VLOOKUP(B1468,'BASE INCADEA'!A:D,2,FALSE),"Non référencé")</f>
        <v>025105</v>
      </c>
      <c r="D1468" s="16" t="str">
        <f>IFERROR(VLOOKUP(C1468,'BASE INCADEA'!B:E,2,FALSE),"Non référencé")</f>
        <v>3</v>
      </c>
      <c r="E1468" s="31" t="s">
        <v>347</v>
      </c>
      <c r="F1468" s="31">
        <v>4</v>
      </c>
      <c r="G1468" s="14" t="str">
        <f>IF(F1468*1=D1468*1,"Quantité OK",IF(D1468*1&lt;F1468*1,"Ecart positif","Ecart négatif")&amp;" "&amp;IF(C1468*1=E1468*1,"","- Article déclassé"))</f>
        <v xml:space="preserve">Ecart positif </v>
      </c>
      <c r="I1468" s="18">
        <f>VLOOKUP('CODE A BARRE'!B976,'COMPTAGE 2'!B:K,8,FALSE)</f>
        <v>0</v>
      </c>
      <c r="J1468" s="9">
        <f>VLOOKUP('CODE A BARRE'!B976,'COMPTAGE 2'!B:K,9,FALSE)</f>
        <v>0</v>
      </c>
      <c r="K1468" s="18">
        <f>VLOOKUP('CODE A BARRE'!B976,'COMPTAGE 2'!B:K,10,FALSE)</f>
        <v>0</v>
      </c>
      <c r="L1468" s="10" t="e">
        <f>VLOOKUP(B1468,'COMPTAGE 3'!B:M,11,FALSE)</f>
        <v>#N/A</v>
      </c>
      <c r="M1468" s="20" t="e">
        <f>VLOOKUP(B1468,'COMPTAGE 3'!B:M,12,FALSE)</f>
        <v>#N/A</v>
      </c>
    </row>
    <row r="1469" spans="2:13" ht="20.100000000000001" customHeight="1" x14ac:dyDescent="0.25">
      <c r="B1469" s="30" t="s">
        <v>3845</v>
      </c>
      <c r="C1469" s="16" t="str">
        <f>IFERROR(VLOOKUP(B1469,'BASE INCADEA'!A:D,2,FALSE),"Non référencé")</f>
        <v>040804</v>
      </c>
      <c r="D1469" s="16" t="str">
        <f>IFERROR(VLOOKUP(C1469,'BASE INCADEA'!B:E,2,FALSE),"Non référencé")</f>
        <v>2</v>
      </c>
      <c r="E1469" s="31" t="s">
        <v>316</v>
      </c>
      <c r="F1469" s="31">
        <v>10</v>
      </c>
      <c r="G1469" s="14" t="str">
        <f>IF(F1469*1=D1469*1,"Quantité OK",IF(D1469*1&lt;F1469*1,"Ecart positif","Ecart négatif")&amp;" "&amp;IF(C1469*1=E1469*1,"","- Article déclassé"))</f>
        <v xml:space="preserve">Ecart positif </v>
      </c>
      <c r="I1469" s="18">
        <f>VLOOKUP('CODE A BARRE'!B1706,'COMPTAGE 2'!B:K,8,FALSE)</f>
        <v>0</v>
      </c>
      <c r="J1469" s="9">
        <f>VLOOKUP('CODE A BARRE'!B1706,'COMPTAGE 2'!B:K,9,FALSE)</f>
        <v>0</v>
      </c>
      <c r="K1469" s="18">
        <f>VLOOKUP('CODE A BARRE'!B1706,'COMPTAGE 2'!B:K,10,FALSE)</f>
        <v>0</v>
      </c>
      <c r="L1469" s="10" t="e">
        <f>VLOOKUP(B1469,'COMPTAGE 3'!B:M,11,FALSE)</f>
        <v>#N/A</v>
      </c>
      <c r="M1469" s="20" t="e">
        <f>VLOOKUP(B1469,'COMPTAGE 3'!B:M,12,FALSE)</f>
        <v>#N/A</v>
      </c>
    </row>
    <row r="1470" spans="2:13" ht="20.100000000000001" customHeight="1" x14ac:dyDescent="0.25">
      <c r="B1470" s="30" t="s">
        <v>3847</v>
      </c>
      <c r="C1470" s="16" t="str">
        <f>IFERROR(VLOOKUP(B1470,'BASE INCADEA'!A:D,2,FALSE),"Non référencé")</f>
        <v>900703</v>
      </c>
      <c r="D1470" s="16" t="str">
        <f>IFERROR(VLOOKUP(C1470,'BASE INCADEA'!B:E,2,FALSE),"Non référencé")</f>
        <v>5</v>
      </c>
      <c r="E1470" s="31" t="s">
        <v>3051</v>
      </c>
      <c r="F1470" s="31">
        <v>2</v>
      </c>
      <c r="G1470" s="14" t="str">
        <f>IF(F1470*1=D1470*1,"Quantité OK",IF(D1470*1&lt;F1470*1,"Ecart positif","Ecart négatif")&amp;" "&amp;IF(C1470*1=E1470*1,"","- Article déclassé"))</f>
        <v>Ecart négatif - Article déclassé</v>
      </c>
      <c r="I1470" s="18">
        <f>VLOOKUP('CODE A BARRE'!B2247,'COMPTAGE 2'!B:K,8,FALSE)</f>
        <v>0</v>
      </c>
      <c r="J1470" s="9">
        <f>VLOOKUP('CODE A BARRE'!B2247,'COMPTAGE 2'!B:K,9,FALSE)</f>
        <v>0</v>
      </c>
      <c r="K1470" s="18">
        <f>VLOOKUP('CODE A BARRE'!B2247,'COMPTAGE 2'!B:K,10,FALSE)</f>
        <v>0</v>
      </c>
      <c r="L1470" s="10" t="e">
        <f>VLOOKUP(B1470,'COMPTAGE 3'!B:M,11,FALSE)</f>
        <v>#N/A</v>
      </c>
      <c r="M1470" s="20" t="e">
        <f>VLOOKUP(B1470,'COMPTAGE 3'!B:M,12,FALSE)</f>
        <v>#N/A</v>
      </c>
    </row>
    <row r="1471" spans="2:13" ht="20.100000000000001" customHeight="1" x14ac:dyDescent="0.25">
      <c r="B1471" s="30" t="s">
        <v>3847</v>
      </c>
      <c r="C1471" s="16" t="str">
        <f>IFERROR(VLOOKUP(B1471,'BASE INCADEA'!A:D,2,FALSE),"Non référencé")</f>
        <v>900703</v>
      </c>
      <c r="D1471" s="16" t="str">
        <f>IFERROR(VLOOKUP(C1471,'BASE INCADEA'!B:E,2,FALSE),"Non référencé")</f>
        <v>5</v>
      </c>
      <c r="E1471" s="31" t="s">
        <v>2705</v>
      </c>
      <c r="F1471" s="31">
        <v>1</v>
      </c>
      <c r="G1471" s="14" t="str">
        <f>IF(F1471*1=D1471*1,"Quantité OK",IF(D1471*1&lt;F1471*1,"Ecart positif","Ecart négatif")&amp;" "&amp;IF(C1471*1=E1471*1,"","- Article déclassé"))</f>
        <v>Ecart négatif - Article déclassé</v>
      </c>
      <c r="I1471" s="18">
        <f>VLOOKUP('CODE A BARRE'!B2265,'COMPTAGE 2'!B:K,8,FALSE)</f>
        <v>0</v>
      </c>
      <c r="J1471" s="9">
        <f>VLOOKUP('CODE A BARRE'!B2265,'COMPTAGE 2'!B:K,9,FALSE)</f>
        <v>0</v>
      </c>
      <c r="K1471" s="18">
        <f>VLOOKUP('CODE A BARRE'!B2265,'COMPTAGE 2'!B:K,10,FALSE)</f>
        <v>0</v>
      </c>
      <c r="L1471" s="10" t="e">
        <f>VLOOKUP(B1471,'COMPTAGE 3'!B:M,11,FALSE)</f>
        <v>#N/A</v>
      </c>
      <c r="M1471" s="20" t="e">
        <f>VLOOKUP(B1471,'COMPTAGE 3'!B:M,12,FALSE)</f>
        <v>#N/A</v>
      </c>
    </row>
    <row r="1472" spans="2:13" ht="20.100000000000001" customHeight="1" x14ac:dyDescent="0.25">
      <c r="B1472" s="30" t="s">
        <v>3847</v>
      </c>
      <c r="C1472" s="16" t="str">
        <f>IFERROR(VLOOKUP(B1472,'BASE INCADEA'!A:D,2,FALSE),"Non référencé")</f>
        <v>900703</v>
      </c>
      <c r="D1472" s="16" t="str">
        <f>IFERROR(VLOOKUP(C1472,'BASE INCADEA'!B:E,2,FALSE),"Non référencé")</f>
        <v>5</v>
      </c>
      <c r="E1472" s="31" t="s">
        <v>3848</v>
      </c>
      <c r="F1472" s="31">
        <v>2</v>
      </c>
      <c r="G1472" s="14" t="str">
        <f>IF(F1472*1=D1472*1,"Quantité OK",IF(D1472*1&lt;F1472*1,"Ecart positif","Ecart négatif")&amp;" "&amp;IF(C1472*1=E1472*1,"","- Article déclassé"))</f>
        <v xml:space="preserve">Ecart négatif </v>
      </c>
      <c r="I1472" s="18">
        <f>VLOOKUP('CODE A BARRE'!B2258,'COMPTAGE 2'!B:K,8,FALSE)</f>
        <v>0</v>
      </c>
      <c r="J1472" s="9">
        <f>VLOOKUP('CODE A BARRE'!B2258,'COMPTAGE 2'!B:K,9,FALSE)</f>
        <v>0</v>
      </c>
      <c r="K1472" s="18">
        <f>VLOOKUP('CODE A BARRE'!B2258,'COMPTAGE 2'!B:K,10,FALSE)</f>
        <v>0</v>
      </c>
      <c r="L1472" s="10" t="e">
        <f>VLOOKUP(B1472,'COMPTAGE 3'!B:M,11,FALSE)</f>
        <v>#N/A</v>
      </c>
      <c r="M1472" s="20" t="e">
        <f>VLOOKUP(B1472,'COMPTAGE 3'!B:M,12,FALSE)</f>
        <v>#N/A</v>
      </c>
    </row>
    <row r="1473" spans="2:13" ht="20.100000000000001" customHeight="1" x14ac:dyDescent="0.25">
      <c r="B1473" s="30" t="s">
        <v>3850</v>
      </c>
      <c r="C1473" s="16" t="str">
        <f>IFERROR(VLOOKUP(B1473,'BASE INCADEA'!A:D,2,FALSE),"Non référencé")</f>
        <v>900102</v>
      </c>
      <c r="D1473" s="16" t="str">
        <f>IFERROR(VLOOKUP(C1473,'BASE INCADEA'!B:E,2,FALSE),"Non référencé")</f>
        <v>2</v>
      </c>
      <c r="E1473" s="31" t="s">
        <v>3197</v>
      </c>
      <c r="F1473" s="31">
        <v>10</v>
      </c>
      <c r="G1473" s="14" t="str">
        <f>IF(F1473*1=D1473*1,"Quantité OK",IF(D1473*1&lt;F1473*1,"Ecart positif","Ecart négatif")&amp;" "&amp;IF(C1473*1=E1473*1,"","- Article déclassé"))</f>
        <v xml:space="preserve">Ecart positif </v>
      </c>
      <c r="I1473" s="18">
        <f>VLOOKUP('CODE A BARRE'!B2108,'COMPTAGE 2'!B:K,8,FALSE)</f>
        <v>0</v>
      </c>
      <c r="J1473" s="9">
        <f>VLOOKUP('CODE A BARRE'!B2108,'COMPTAGE 2'!B:K,9,FALSE)</f>
        <v>0</v>
      </c>
      <c r="K1473" s="18">
        <f>VLOOKUP('CODE A BARRE'!B2108,'COMPTAGE 2'!B:K,10,FALSE)</f>
        <v>0</v>
      </c>
      <c r="L1473" s="10" t="e">
        <f>VLOOKUP(B1473,'COMPTAGE 3'!B:M,11,FALSE)</f>
        <v>#N/A</v>
      </c>
      <c r="M1473" s="20" t="e">
        <f>VLOOKUP(B1473,'COMPTAGE 3'!B:M,12,FALSE)</f>
        <v>#N/A</v>
      </c>
    </row>
    <row r="1474" spans="2:13" ht="20.100000000000001" customHeight="1" x14ac:dyDescent="0.25">
      <c r="B1474" s="30" t="s">
        <v>3852</v>
      </c>
      <c r="C1474" s="16" t="str">
        <f>IFERROR(VLOOKUP(B1474,'BASE INCADEA'!A:D,2,FALSE),"Non référencé")</f>
        <v>900801</v>
      </c>
      <c r="D1474" s="16" t="str">
        <f>IFERROR(VLOOKUP(C1474,'BASE INCADEA'!B:E,2,FALSE),"Non référencé")</f>
        <v>2</v>
      </c>
      <c r="E1474" s="31" t="s">
        <v>5284</v>
      </c>
      <c r="F1474" s="31">
        <v>1</v>
      </c>
      <c r="G1474" s="14" t="str">
        <f>IF(F1474*1=D1474*1,"Quantité OK",IF(D1474*1&lt;F1474*1,"Ecart positif","Ecart négatif")&amp;" "&amp;IF(C1474*1=E1474*1,"","- Article déclassé"))</f>
        <v>Ecart négatif - Article déclassé</v>
      </c>
      <c r="I1474" s="18">
        <f>VLOOKUP('CODE A BARRE'!B2280,'COMPTAGE 2'!B:K,8,FALSE)</f>
        <v>0</v>
      </c>
      <c r="J1474" s="9">
        <f>VLOOKUP('CODE A BARRE'!B2280,'COMPTAGE 2'!B:K,9,FALSE)</f>
        <v>0</v>
      </c>
      <c r="K1474" s="18">
        <f>VLOOKUP('CODE A BARRE'!B2280,'COMPTAGE 2'!B:K,10,FALSE)</f>
        <v>0</v>
      </c>
      <c r="L1474" s="10" t="e">
        <f>VLOOKUP(B1474,'COMPTAGE 3'!B:M,11,FALSE)</f>
        <v>#N/A</v>
      </c>
      <c r="M1474" s="20" t="e">
        <f>VLOOKUP(B1474,'COMPTAGE 3'!B:M,12,FALSE)</f>
        <v>#N/A</v>
      </c>
    </row>
    <row r="1475" spans="2:13" ht="20.100000000000001" customHeight="1" x14ac:dyDescent="0.25">
      <c r="B1475" s="30" t="s">
        <v>3854</v>
      </c>
      <c r="C1475" s="16" t="str">
        <f>IFERROR(VLOOKUP(B1475,'BASE INCADEA'!A:D,2,FALSE),"Non référencé")</f>
        <v>023504</v>
      </c>
      <c r="D1475" s="16" t="str">
        <f>IFERROR(VLOOKUP(C1475,'BASE INCADEA'!B:E,2,FALSE),"Non référencé")</f>
        <v>2</v>
      </c>
      <c r="E1475" s="31" t="s">
        <v>2337</v>
      </c>
      <c r="F1475" s="31">
        <v>1</v>
      </c>
      <c r="G1475" s="14" t="str">
        <f>IF(F1475*1=D1475*1,"Quantité OK",IF(D1475*1&lt;F1475*1,"Ecart positif","Ecart négatif")&amp;" "&amp;IF(C1475*1=E1475*1,"","- Article déclassé"))</f>
        <v xml:space="preserve">Ecart négatif </v>
      </c>
      <c r="I1475" s="18">
        <f>VLOOKUP('CODE A BARRE'!B771,'COMPTAGE 2'!B:K,8,FALSE)</f>
        <v>0</v>
      </c>
      <c r="J1475" s="9">
        <f>VLOOKUP('CODE A BARRE'!B771,'COMPTAGE 2'!B:K,9,FALSE)</f>
        <v>0</v>
      </c>
      <c r="K1475" s="18">
        <f>VLOOKUP('CODE A BARRE'!B771,'COMPTAGE 2'!B:K,10,FALSE)</f>
        <v>0</v>
      </c>
      <c r="L1475" s="10" t="e">
        <f>VLOOKUP(B1475,'COMPTAGE 3'!B:M,11,FALSE)</f>
        <v>#N/A</v>
      </c>
      <c r="M1475" s="20" t="e">
        <f>VLOOKUP(B1475,'COMPTAGE 3'!B:M,12,FALSE)</f>
        <v>#N/A</v>
      </c>
    </row>
    <row r="1476" spans="2:13" ht="20.100000000000001" customHeight="1" x14ac:dyDescent="0.25">
      <c r="B1476" s="30" t="s">
        <v>3856</v>
      </c>
      <c r="C1476" s="16" t="str">
        <f>IFERROR(VLOOKUP(B1476,'BASE INCADEA'!A:D,2,FALSE),"Non référencé")</f>
        <v>023506</v>
      </c>
      <c r="D1476" s="16" t="str">
        <f>IFERROR(VLOOKUP(C1476,'BASE INCADEA'!B:E,2,FALSE),"Non référencé")</f>
        <v>6</v>
      </c>
      <c r="E1476" s="31" t="s">
        <v>3087</v>
      </c>
      <c r="F1476" s="31">
        <v>1</v>
      </c>
      <c r="G1476" s="14" t="str">
        <f>IF(F1476*1=D1476*1,"Quantité OK",IF(D1476*1&lt;F1476*1,"Ecart positif","Ecart négatif")&amp;" "&amp;IF(C1476*1=E1476*1,"","- Article déclassé"))</f>
        <v xml:space="preserve">Ecart négatif </v>
      </c>
      <c r="I1476" s="18">
        <f>VLOOKUP('CODE A BARRE'!B779,'COMPTAGE 2'!B:K,8,FALSE)</f>
        <v>0</v>
      </c>
      <c r="J1476" s="9">
        <f>VLOOKUP('CODE A BARRE'!B779,'COMPTAGE 2'!B:K,9,FALSE)</f>
        <v>0</v>
      </c>
      <c r="K1476" s="18">
        <f>VLOOKUP('CODE A BARRE'!B779,'COMPTAGE 2'!B:K,10,FALSE)</f>
        <v>0</v>
      </c>
      <c r="L1476" s="10" t="e">
        <f>VLOOKUP(B1476,'COMPTAGE 3'!B:M,11,FALSE)</f>
        <v>#N/A</v>
      </c>
      <c r="M1476" s="20" t="e">
        <f>VLOOKUP(B1476,'COMPTAGE 3'!B:M,12,FALSE)</f>
        <v>#N/A</v>
      </c>
    </row>
    <row r="1477" spans="2:13" ht="20.100000000000001" customHeight="1" x14ac:dyDescent="0.25">
      <c r="B1477" s="30" t="s">
        <v>3858</v>
      </c>
      <c r="C1477" s="16" t="str">
        <f>IFERROR(VLOOKUP(B1477,'BASE INCADEA'!A:D,2,FALSE),"Non référencé")</f>
        <v>023504</v>
      </c>
      <c r="D1477" s="16" t="str">
        <f>IFERROR(VLOOKUP(C1477,'BASE INCADEA'!B:E,2,FALSE),"Non référencé")</f>
        <v>2</v>
      </c>
      <c r="E1477" s="31" t="s">
        <v>2337</v>
      </c>
      <c r="F1477" s="31">
        <v>4</v>
      </c>
      <c r="G1477" s="14" t="str">
        <f>IF(F1477*1=D1477*1,"Quantité OK",IF(D1477*1&lt;F1477*1,"Ecart positif","Ecart négatif")&amp;" "&amp;IF(C1477*1=E1477*1,"","- Article déclassé"))</f>
        <v xml:space="preserve">Ecart positif </v>
      </c>
      <c r="I1477" s="18">
        <f>VLOOKUP('CODE A BARRE'!B767,'COMPTAGE 2'!B:K,8,FALSE)</f>
        <v>0</v>
      </c>
      <c r="J1477" s="9">
        <f>VLOOKUP('CODE A BARRE'!B767,'COMPTAGE 2'!B:K,9,FALSE)</f>
        <v>0</v>
      </c>
      <c r="K1477" s="18">
        <f>VLOOKUP('CODE A BARRE'!B767,'COMPTAGE 2'!B:K,10,FALSE)</f>
        <v>0</v>
      </c>
      <c r="L1477" s="10" t="e">
        <f>VLOOKUP(B1477,'COMPTAGE 3'!B:M,11,FALSE)</f>
        <v>#N/A</v>
      </c>
      <c r="M1477" s="20" t="e">
        <f>VLOOKUP(B1477,'COMPTAGE 3'!B:M,12,FALSE)</f>
        <v>#N/A</v>
      </c>
    </row>
    <row r="1478" spans="2:13" ht="20.100000000000001" customHeight="1" x14ac:dyDescent="0.25">
      <c r="B1478" s="30" t="s">
        <v>3860</v>
      </c>
      <c r="C1478" s="16" t="str">
        <f>IFERROR(VLOOKUP(B1478,'BASE INCADEA'!A:D,2,FALSE),"Non référencé")</f>
        <v>040403</v>
      </c>
      <c r="D1478" s="16" t="str">
        <f>IFERROR(VLOOKUP(C1478,'BASE INCADEA'!B:E,2,FALSE),"Non référencé")</f>
        <v>18</v>
      </c>
      <c r="E1478" s="31" t="s">
        <v>2128</v>
      </c>
      <c r="F1478" s="31">
        <v>3</v>
      </c>
      <c r="G1478" s="14" t="str">
        <f>IF(F1478*1=D1478*1,"Quantité OK",IF(D1478*1&lt;F1478*1,"Ecart positif","Ecart négatif")&amp;" "&amp;IF(C1478*1=E1478*1,"","- Article déclassé"))</f>
        <v xml:space="preserve">Ecart négatif </v>
      </c>
      <c r="I1478" s="18">
        <f>VLOOKUP('CODE A BARRE'!B1612,'COMPTAGE 2'!B:K,8,FALSE)</f>
        <v>0</v>
      </c>
      <c r="J1478" s="9">
        <f>VLOOKUP('CODE A BARRE'!B1612,'COMPTAGE 2'!B:K,9,FALSE)</f>
        <v>0</v>
      </c>
      <c r="K1478" s="18">
        <f>VLOOKUP('CODE A BARRE'!B1612,'COMPTAGE 2'!B:K,10,FALSE)</f>
        <v>0</v>
      </c>
      <c r="L1478" s="10" t="e">
        <f>VLOOKUP(B1478,'COMPTAGE 3'!B:M,11,FALSE)</f>
        <v>#N/A</v>
      </c>
      <c r="M1478" s="20" t="e">
        <f>VLOOKUP(B1478,'COMPTAGE 3'!B:M,12,FALSE)</f>
        <v>#N/A</v>
      </c>
    </row>
    <row r="1479" spans="2:13" ht="20.100000000000001" customHeight="1" x14ac:dyDescent="0.25">
      <c r="B1479" s="30" t="s">
        <v>3862</v>
      </c>
      <c r="C1479" s="16" t="str">
        <f>IFERROR(VLOOKUP(B1479,'BASE INCADEA'!A:D,2,FALSE),"Non référencé")</f>
        <v>020603</v>
      </c>
      <c r="D1479" s="16" t="str">
        <f>IFERROR(VLOOKUP(C1479,'BASE INCADEA'!B:E,2,FALSE),"Non référencé")</f>
        <v>12</v>
      </c>
      <c r="E1479" s="31" t="s">
        <v>197</v>
      </c>
      <c r="F1479" s="31">
        <v>2</v>
      </c>
      <c r="G1479" s="14" t="str">
        <f>IF(F1479*1=D1479*1,"Quantité OK",IF(D1479*1&lt;F1479*1,"Ecart positif","Ecart négatif")&amp;" "&amp;IF(C1479*1=E1479*1,"","- Article déclassé"))</f>
        <v xml:space="preserve">Ecart négatif </v>
      </c>
      <c r="I1479" s="18">
        <f>VLOOKUP('CODE A BARRE'!B653,'COMPTAGE 2'!B:K,8,FALSE)</f>
        <v>0</v>
      </c>
      <c r="J1479" s="9">
        <f>VLOOKUP('CODE A BARRE'!B653,'COMPTAGE 2'!B:K,9,FALSE)</f>
        <v>0</v>
      </c>
      <c r="K1479" s="18">
        <f>VLOOKUP('CODE A BARRE'!B653,'COMPTAGE 2'!B:K,10,FALSE)</f>
        <v>0</v>
      </c>
      <c r="L1479" s="10" t="e">
        <f>VLOOKUP(B1479,'COMPTAGE 3'!B:M,11,FALSE)</f>
        <v>#N/A</v>
      </c>
      <c r="M1479" s="20" t="e">
        <f>VLOOKUP(B1479,'COMPTAGE 3'!B:M,12,FALSE)</f>
        <v>#N/A</v>
      </c>
    </row>
    <row r="1480" spans="2:13" ht="20.100000000000001" customHeight="1" x14ac:dyDescent="0.25">
      <c r="B1480" s="30" t="s">
        <v>3863</v>
      </c>
      <c r="C1480" s="16" t="str">
        <f>IFERROR(VLOOKUP(B1480,'BASE INCADEA'!A:D,2,FALSE),"Non référencé")</f>
        <v>020603</v>
      </c>
      <c r="D1480" s="16" t="str">
        <f>IFERROR(VLOOKUP(C1480,'BASE INCADEA'!B:E,2,FALSE),"Non référencé")</f>
        <v>12</v>
      </c>
      <c r="E1480" s="31" t="s">
        <v>197</v>
      </c>
      <c r="F1480" s="31">
        <v>1</v>
      </c>
      <c r="G1480" s="14" t="str">
        <f>IF(F1480*1=D1480*1,"Quantité OK",IF(D1480*1&lt;F1480*1,"Ecart positif","Ecart négatif")&amp;" "&amp;IF(C1480*1=E1480*1,"","- Article déclassé"))</f>
        <v xml:space="preserve">Ecart négatif </v>
      </c>
      <c r="I1480" s="18">
        <f>VLOOKUP('CODE A BARRE'!B654,'COMPTAGE 2'!B:K,8,FALSE)</f>
        <v>0</v>
      </c>
      <c r="J1480" s="9">
        <f>VLOOKUP('CODE A BARRE'!B654,'COMPTAGE 2'!B:K,9,FALSE)</f>
        <v>0</v>
      </c>
      <c r="K1480" s="18">
        <f>VLOOKUP('CODE A BARRE'!B654,'COMPTAGE 2'!B:K,10,FALSE)</f>
        <v>0</v>
      </c>
      <c r="L1480" s="10" t="e">
        <f>VLOOKUP(B1480,'COMPTAGE 3'!B:M,11,FALSE)</f>
        <v>#N/A</v>
      </c>
      <c r="M1480" s="20" t="e">
        <f>VLOOKUP(B1480,'COMPTAGE 3'!B:M,12,FALSE)</f>
        <v>#N/A</v>
      </c>
    </row>
    <row r="1481" spans="2:13" ht="20.100000000000001" customHeight="1" x14ac:dyDescent="0.25">
      <c r="B1481" s="30" t="s">
        <v>3864</v>
      </c>
      <c r="C1481" s="16" t="str">
        <f>IFERROR(VLOOKUP(B1481,'BASE INCADEA'!A:D,2,FALSE),"Non référencé")</f>
        <v>044501</v>
      </c>
      <c r="D1481" s="16" t="str">
        <f>IFERROR(VLOOKUP(C1481,'BASE INCADEA'!B:E,2,FALSE),"Non référencé")</f>
        <v>4</v>
      </c>
      <c r="E1481" s="31" t="s">
        <v>2931</v>
      </c>
      <c r="F1481" s="31">
        <v>11</v>
      </c>
      <c r="G1481" s="14" t="str">
        <f>IF(F1481*1=D1481*1,"Quantité OK",IF(D1481*1&lt;F1481*1,"Ecart positif","Ecart négatif")&amp;" "&amp;IF(C1481*1=E1481*1,"","- Article déclassé"))</f>
        <v xml:space="preserve">Ecart positif </v>
      </c>
      <c r="I1481" s="18">
        <f>VLOOKUP('CODE A BARRE'!B1979,'COMPTAGE 2'!B:K,8,FALSE)</f>
        <v>0</v>
      </c>
      <c r="J1481" s="9">
        <f>VLOOKUP('CODE A BARRE'!B1979,'COMPTAGE 2'!B:K,9,FALSE)</f>
        <v>0</v>
      </c>
      <c r="K1481" s="18">
        <f>VLOOKUP('CODE A BARRE'!B1979,'COMPTAGE 2'!B:K,10,FALSE)</f>
        <v>0</v>
      </c>
      <c r="L1481" s="10" t="e">
        <f>VLOOKUP(B1481,'COMPTAGE 3'!B:M,11,FALSE)</f>
        <v>#N/A</v>
      </c>
      <c r="M1481" s="20" t="e">
        <f>VLOOKUP(B1481,'COMPTAGE 3'!B:M,12,FALSE)</f>
        <v>#N/A</v>
      </c>
    </row>
    <row r="1482" spans="2:13" ht="20.100000000000001" customHeight="1" x14ac:dyDescent="0.25">
      <c r="B1482" s="30" t="s">
        <v>3866</v>
      </c>
      <c r="C1482" s="16" t="str">
        <f>IFERROR(VLOOKUP(B1482,'BASE INCADEA'!A:D,2,FALSE),"Non référencé")</f>
        <v>040803</v>
      </c>
      <c r="D1482" s="16" t="str">
        <f>IFERROR(VLOOKUP(C1482,'BASE INCADEA'!B:E,2,FALSE),"Non référencé")</f>
        <v>7</v>
      </c>
      <c r="E1482" s="31" t="s">
        <v>231</v>
      </c>
      <c r="F1482" s="31">
        <v>9</v>
      </c>
      <c r="G1482" s="14" t="str">
        <f>IF(F1482*1=D1482*1,"Quantité OK",IF(D1482*1&lt;F1482*1,"Ecart positif","Ecart négatif")&amp;" "&amp;IF(C1482*1=E1482*1,"","- Article déclassé"))</f>
        <v xml:space="preserve">Ecart positif </v>
      </c>
      <c r="I1482" s="18">
        <f>VLOOKUP('CODE A BARRE'!B1699,'COMPTAGE 2'!B:K,8,FALSE)</f>
        <v>0</v>
      </c>
      <c r="J1482" s="9">
        <f>VLOOKUP('CODE A BARRE'!B1699,'COMPTAGE 2'!B:K,9,FALSE)</f>
        <v>0</v>
      </c>
      <c r="K1482" s="18">
        <f>VLOOKUP('CODE A BARRE'!B1699,'COMPTAGE 2'!B:K,10,FALSE)</f>
        <v>0</v>
      </c>
      <c r="L1482" s="10" t="e">
        <f>VLOOKUP(B1482,'COMPTAGE 3'!B:M,11,FALSE)</f>
        <v>#N/A</v>
      </c>
      <c r="M1482" s="20" t="e">
        <f>VLOOKUP(B1482,'COMPTAGE 3'!B:M,12,FALSE)</f>
        <v>#N/A</v>
      </c>
    </row>
    <row r="1483" spans="2:13" ht="20.100000000000001" customHeight="1" x14ac:dyDescent="0.25">
      <c r="B1483" s="30" t="s">
        <v>3868</v>
      </c>
      <c r="C1483" s="16" t="str">
        <f>IFERROR(VLOOKUP(B1483,'BASE INCADEA'!A:D,2,FALSE),"Non référencé")</f>
        <v>024907</v>
      </c>
      <c r="D1483" s="16" t="str">
        <f>IFERROR(VLOOKUP(C1483,'BASE INCADEA'!B:E,2,FALSE),"Non référencé")</f>
        <v>3</v>
      </c>
      <c r="E1483" s="31" t="s">
        <v>3869</v>
      </c>
      <c r="F1483" s="31">
        <v>3</v>
      </c>
      <c r="G1483" s="14" t="str">
        <f>IF(F1483*1=D1483*1,"Quantité OK",IF(D1483*1&lt;F1483*1,"Ecart positif","Ecart négatif")&amp;" "&amp;IF(C1483*1=E1483*1,"","- Article déclassé"))</f>
        <v>Quantité OK</v>
      </c>
      <c r="I1483" s="18">
        <f>VLOOKUP('CODE A BARRE'!B956,'COMPTAGE 2'!B:K,8,FALSE)</f>
        <v>0</v>
      </c>
      <c r="J1483" s="9">
        <f>VLOOKUP('CODE A BARRE'!B956,'COMPTAGE 2'!B:K,9,FALSE)</f>
        <v>0</v>
      </c>
      <c r="K1483" s="18">
        <f>VLOOKUP('CODE A BARRE'!B956,'COMPTAGE 2'!B:K,10,FALSE)</f>
        <v>0</v>
      </c>
      <c r="L1483" s="10" t="e">
        <f>VLOOKUP(B1483,'COMPTAGE 3'!B:M,11,FALSE)</f>
        <v>#N/A</v>
      </c>
      <c r="M1483" s="20" t="e">
        <f>VLOOKUP(B1483,'COMPTAGE 3'!B:M,12,FALSE)</f>
        <v>#N/A</v>
      </c>
    </row>
    <row r="1484" spans="2:13" ht="20.100000000000001" customHeight="1" x14ac:dyDescent="0.25">
      <c r="B1484" s="30" t="s">
        <v>3871</v>
      </c>
      <c r="C1484" s="16" t="str">
        <f>IFERROR(VLOOKUP(B1484,'BASE INCADEA'!A:D,2,FALSE),"Non référencé")</f>
        <v>025506</v>
      </c>
      <c r="D1484" s="16" t="str">
        <f>IFERROR(VLOOKUP(C1484,'BASE INCADEA'!B:E,2,FALSE),"Non référencé")</f>
        <v>3</v>
      </c>
      <c r="E1484" s="31" t="s">
        <v>3872</v>
      </c>
      <c r="F1484" s="31">
        <v>3</v>
      </c>
      <c r="G1484" s="14" t="str">
        <f>IF(F1484*1=D1484*1,"Quantité OK",IF(D1484*1&lt;F1484*1,"Ecart positif","Ecart négatif")&amp;" "&amp;IF(C1484*1=E1484*1,"","- Article déclassé"))</f>
        <v>Quantité OK</v>
      </c>
      <c r="I1484" s="18">
        <f>VLOOKUP('CODE A BARRE'!B1033,'COMPTAGE 2'!B:K,8,FALSE)</f>
        <v>0</v>
      </c>
      <c r="J1484" s="9">
        <f>VLOOKUP('CODE A BARRE'!B1033,'COMPTAGE 2'!B:K,9,FALSE)</f>
        <v>0</v>
      </c>
      <c r="K1484" s="18">
        <f>VLOOKUP('CODE A BARRE'!B1033,'COMPTAGE 2'!B:K,10,FALSE)</f>
        <v>0</v>
      </c>
      <c r="L1484" s="10" t="e">
        <f>VLOOKUP(B1484,'COMPTAGE 3'!B:M,11,FALSE)</f>
        <v>#N/A</v>
      </c>
      <c r="M1484" s="20" t="e">
        <f>VLOOKUP(B1484,'COMPTAGE 3'!B:M,12,FALSE)</f>
        <v>#N/A</v>
      </c>
    </row>
    <row r="1485" spans="2:13" ht="20.100000000000001" customHeight="1" x14ac:dyDescent="0.25">
      <c r="B1485" s="30" t="s">
        <v>3874</v>
      </c>
      <c r="C1485" s="16" t="str">
        <f>IFERROR(VLOOKUP(B1485,'BASE INCADEA'!A:D,2,FALSE),"Non référencé")</f>
        <v>025506</v>
      </c>
      <c r="D1485" s="16" t="str">
        <f>IFERROR(VLOOKUP(C1485,'BASE INCADEA'!B:E,2,FALSE),"Non référencé")</f>
        <v>3</v>
      </c>
      <c r="E1485" s="31" t="s">
        <v>3872</v>
      </c>
      <c r="F1485" s="31">
        <v>2</v>
      </c>
      <c r="G1485" s="14" t="str">
        <f>IF(F1485*1=D1485*1,"Quantité OK",IF(D1485*1&lt;F1485*1,"Ecart positif","Ecart négatif")&amp;" "&amp;IF(C1485*1=E1485*1,"","- Article déclassé"))</f>
        <v xml:space="preserve">Ecart négatif </v>
      </c>
      <c r="I1485" s="18">
        <f>VLOOKUP('CODE A BARRE'!B1034,'COMPTAGE 2'!B:K,8,FALSE)</f>
        <v>0</v>
      </c>
      <c r="J1485" s="9">
        <f>VLOOKUP('CODE A BARRE'!B1034,'COMPTAGE 2'!B:K,9,FALSE)</f>
        <v>0</v>
      </c>
      <c r="K1485" s="18">
        <f>VLOOKUP('CODE A BARRE'!B1034,'COMPTAGE 2'!B:K,10,FALSE)</f>
        <v>0</v>
      </c>
      <c r="L1485" s="10" t="e">
        <f>VLOOKUP(B1485,'COMPTAGE 3'!B:M,11,FALSE)</f>
        <v>#N/A</v>
      </c>
      <c r="M1485" s="20" t="e">
        <f>VLOOKUP(B1485,'COMPTAGE 3'!B:M,12,FALSE)</f>
        <v>#N/A</v>
      </c>
    </row>
    <row r="1486" spans="2:13" ht="20.100000000000001" customHeight="1" x14ac:dyDescent="0.25">
      <c r="B1486" s="30" t="s">
        <v>3875</v>
      </c>
      <c r="C1486" s="16" t="str">
        <f>IFERROR(VLOOKUP(B1486,'BASE INCADEA'!A:D,2,FALSE),"Non référencé")</f>
        <v>025107</v>
      </c>
      <c r="D1486" s="16" t="str">
        <f>IFERROR(VLOOKUP(C1486,'BASE INCADEA'!B:E,2,FALSE),"Non référencé")</f>
        <v>1</v>
      </c>
      <c r="E1486" s="31" t="s">
        <v>2625</v>
      </c>
      <c r="F1486" s="31">
        <v>4</v>
      </c>
      <c r="G1486" s="14" t="str">
        <f>IF(F1486*1=D1486*1,"Quantité OK",IF(D1486*1&lt;F1486*1,"Ecart positif","Ecart négatif")&amp;" "&amp;IF(C1486*1=E1486*1,"","- Article déclassé"))</f>
        <v xml:space="preserve">Ecart positif </v>
      </c>
      <c r="I1486" s="18">
        <f>VLOOKUP('CODE A BARRE'!B983,'COMPTAGE 2'!B:K,8,FALSE)</f>
        <v>0</v>
      </c>
      <c r="J1486" s="9">
        <f>VLOOKUP('CODE A BARRE'!B983,'COMPTAGE 2'!B:K,9,FALSE)</f>
        <v>0</v>
      </c>
      <c r="K1486" s="18">
        <f>VLOOKUP('CODE A BARRE'!B983,'COMPTAGE 2'!B:K,10,FALSE)</f>
        <v>0</v>
      </c>
      <c r="L1486" s="10" t="e">
        <f>VLOOKUP(B1486,'COMPTAGE 3'!B:M,11,FALSE)</f>
        <v>#N/A</v>
      </c>
      <c r="M1486" s="20" t="e">
        <f>VLOOKUP(B1486,'COMPTAGE 3'!B:M,12,FALSE)</f>
        <v>#N/A</v>
      </c>
    </row>
    <row r="1487" spans="2:13" ht="20.100000000000001" customHeight="1" x14ac:dyDescent="0.25">
      <c r="B1487" s="30" t="s">
        <v>3877</v>
      </c>
      <c r="C1487" s="16" t="str">
        <f>IFERROR(VLOOKUP(B1487,'BASE INCADEA'!A:D,2,FALSE),"Non référencé")</f>
        <v>030405</v>
      </c>
      <c r="D1487" s="16" t="str">
        <f>IFERROR(VLOOKUP(C1487,'BASE INCADEA'!B:E,2,FALSE),"Non référencé")</f>
        <v>3</v>
      </c>
      <c r="E1487" s="31" t="s">
        <v>1308</v>
      </c>
      <c r="F1487" s="31">
        <v>4</v>
      </c>
      <c r="G1487" s="14" t="str">
        <f>IF(F1487*1=D1487*1,"Quantité OK",IF(D1487*1&lt;F1487*1,"Ecart positif","Ecart négatif")&amp;" "&amp;IF(C1487*1=E1487*1,"","- Article déclassé"))</f>
        <v xml:space="preserve">Ecart positif </v>
      </c>
      <c r="I1487" s="18">
        <f>VLOOKUP('CODE A BARRE'!B1175,'COMPTAGE 2'!B:K,8,FALSE)</f>
        <v>0</v>
      </c>
      <c r="J1487" s="9">
        <f>VLOOKUP('CODE A BARRE'!B1175,'COMPTAGE 2'!B:K,9,FALSE)</f>
        <v>0</v>
      </c>
      <c r="K1487" s="18">
        <f>VLOOKUP('CODE A BARRE'!B1175,'COMPTAGE 2'!B:K,10,FALSE)</f>
        <v>0</v>
      </c>
      <c r="L1487" s="10" t="e">
        <f>VLOOKUP(B1487,'COMPTAGE 3'!B:M,11,FALSE)</f>
        <v>#N/A</v>
      </c>
      <c r="M1487" s="20" t="e">
        <f>VLOOKUP(B1487,'COMPTAGE 3'!B:M,12,FALSE)</f>
        <v>#N/A</v>
      </c>
    </row>
    <row r="1488" spans="2:13" ht="20.100000000000001" customHeight="1" x14ac:dyDescent="0.25">
      <c r="B1488" s="30" t="s">
        <v>3879</v>
      </c>
      <c r="C1488" s="16" t="str">
        <f>IFERROR(VLOOKUP(B1488,'BASE INCADEA'!A:D,2,FALSE),"Non référencé")</f>
        <v>040404</v>
      </c>
      <c r="D1488" s="16" t="str">
        <f>IFERROR(VLOOKUP(C1488,'BASE INCADEA'!B:E,2,FALSE),"Non référencé")</f>
        <v>10</v>
      </c>
      <c r="E1488" s="31" t="s">
        <v>327</v>
      </c>
      <c r="F1488" s="31">
        <v>1</v>
      </c>
      <c r="G1488" s="14" t="str">
        <f>IF(F1488*1=D1488*1,"Quantité OK",IF(D1488*1&lt;F1488*1,"Ecart positif","Ecart négatif")&amp;" "&amp;IF(C1488*1=E1488*1,"","- Article déclassé"))</f>
        <v xml:space="preserve">Ecart négatif </v>
      </c>
      <c r="I1488" s="18">
        <f>VLOOKUP('CODE A BARRE'!B1624,'COMPTAGE 2'!B:K,8,FALSE)</f>
        <v>0</v>
      </c>
      <c r="J1488" s="9">
        <f>VLOOKUP('CODE A BARRE'!B1624,'COMPTAGE 2'!B:K,9,FALSE)</f>
        <v>0</v>
      </c>
      <c r="K1488" s="18">
        <f>VLOOKUP('CODE A BARRE'!B1624,'COMPTAGE 2'!B:K,10,FALSE)</f>
        <v>0</v>
      </c>
      <c r="L1488" s="10" t="e">
        <f>VLOOKUP(B1488,'COMPTAGE 3'!B:M,11,FALSE)</f>
        <v>#N/A</v>
      </c>
      <c r="M1488" s="20" t="e">
        <f>VLOOKUP(B1488,'COMPTAGE 3'!B:M,12,FALSE)</f>
        <v>#N/A</v>
      </c>
    </row>
    <row r="1489" spans="2:13" ht="20.100000000000001" customHeight="1" x14ac:dyDescent="0.25">
      <c r="B1489" s="30" t="s">
        <v>3882</v>
      </c>
      <c r="C1489" s="16" t="str">
        <f>IFERROR(VLOOKUP(B1489,'BASE INCADEA'!A:D,2,FALSE),"Non référencé")</f>
        <v>900504</v>
      </c>
      <c r="D1489" s="16" t="str">
        <f>IFERROR(VLOOKUP(C1489,'BASE INCADEA'!B:E,2,FALSE),"Non référencé")</f>
        <v>3</v>
      </c>
      <c r="E1489" s="31" t="s">
        <v>2247</v>
      </c>
      <c r="F1489" s="31">
        <v>1</v>
      </c>
      <c r="G1489" s="14" t="str">
        <f>IF(F1489*1=D1489*1,"Quantité OK",IF(D1489*1&lt;F1489*1,"Ecart positif","Ecart négatif")&amp;" "&amp;IF(C1489*1=E1489*1,"","- Article déclassé"))</f>
        <v>Ecart négatif - Article déclassé</v>
      </c>
      <c r="I1489" s="18">
        <f>VLOOKUP('CODE A BARRE'!B2205,'COMPTAGE 2'!B:K,8,FALSE)</f>
        <v>0</v>
      </c>
      <c r="J1489" s="9">
        <f>VLOOKUP('CODE A BARRE'!B2205,'COMPTAGE 2'!B:K,9,FALSE)</f>
        <v>0</v>
      </c>
      <c r="K1489" s="18">
        <f>VLOOKUP('CODE A BARRE'!B2205,'COMPTAGE 2'!B:K,10,FALSE)</f>
        <v>0</v>
      </c>
      <c r="L1489" s="10" t="e">
        <f>VLOOKUP(B1489,'COMPTAGE 3'!B:M,11,FALSE)</f>
        <v>#N/A</v>
      </c>
      <c r="M1489" s="20" t="e">
        <f>VLOOKUP(B1489,'COMPTAGE 3'!B:M,12,FALSE)</f>
        <v>#N/A</v>
      </c>
    </row>
    <row r="1490" spans="2:13" ht="20.100000000000001" customHeight="1" x14ac:dyDescent="0.25">
      <c r="B1490" s="30" t="s">
        <v>3884</v>
      </c>
      <c r="C1490" s="16" t="str">
        <f>IFERROR(VLOOKUP(B1490,'BASE INCADEA'!A:D,2,FALSE),"Non référencé")</f>
        <v>901401</v>
      </c>
      <c r="D1490" s="16" t="str">
        <f>IFERROR(VLOOKUP(C1490,'BASE INCADEA'!B:E,2,FALSE),"Non référencé")</f>
        <v>1</v>
      </c>
      <c r="E1490" s="31" t="s">
        <v>2131</v>
      </c>
      <c r="F1490" s="31">
        <v>16</v>
      </c>
      <c r="G1490" s="14" t="str">
        <f>IF(F1490*1=D1490*1,"Quantité OK",IF(D1490*1&lt;F1490*1,"Ecart positif","Ecart négatif")&amp;" "&amp;IF(C1490*1=E1490*1,"","- Article déclassé"))</f>
        <v xml:space="preserve">Ecart positif </v>
      </c>
      <c r="I1490" s="18">
        <f>VLOOKUP('CODE A BARRE'!B2408,'COMPTAGE 2'!B:K,8,FALSE)</f>
        <v>0</v>
      </c>
      <c r="J1490" s="9">
        <f>VLOOKUP('CODE A BARRE'!B2408,'COMPTAGE 2'!B:K,9,FALSE)</f>
        <v>0</v>
      </c>
      <c r="K1490" s="18">
        <f>VLOOKUP('CODE A BARRE'!B2408,'COMPTAGE 2'!B:K,10,FALSE)</f>
        <v>0</v>
      </c>
      <c r="L1490" s="10" t="e">
        <f>VLOOKUP(B1490,'COMPTAGE 3'!B:M,11,FALSE)</f>
        <v>#N/A</v>
      </c>
      <c r="M1490" s="20" t="e">
        <f>VLOOKUP(B1490,'COMPTAGE 3'!B:M,12,FALSE)</f>
        <v>#N/A</v>
      </c>
    </row>
    <row r="1491" spans="2:13" ht="20.100000000000001" customHeight="1" x14ac:dyDescent="0.25">
      <c r="B1491" s="30" t="s">
        <v>3886</v>
      </c>
      <c r="C1491" s="16" t="str">
        <f>IFERROR(VLOOKUP(B1491,'BASE INCADEA'!A:D,2,FALSE),"Non référencé")</f>
        <v>901203</v>
      </c>
      <c r="D1491" s="16" t="str">
        <f>IFERROR(VLOOKUP(C1491,'BASE INCADEA'!B:E,2,FALSE),"Non référencé")</f>
        <v>1</v>
      </c>
      <c r="E1491" s="31" t="s">
        <v>2145</v>
      </c>
      <c r="F1491" s="31">
        <v>1</v>
      </c>
      <c r="G1491" s="14" t="str">
        <f>IF(F1491*1=D1491*1,"Quantité OK",IF(D1491*1&lt;F1491*1,"Ecart positif","Ecart négatif")&amp;" "&amp;IF(C1491*1=E1491*1,"","- Article déclassé"))</f>
        <v>Quantité OK</v>
      </c>
      <c r="I1491" s="18">
        <f>VLOOKUP('CODE A BARRE'!B2182,'COMPTAGE 2'!B:K,8,FALSE)</f>
        <v>0</v>
      </c>
      <c r="J1491" s="9">
        <f>VLOOKUP('CODE A BARRE'!B2182,'COMPTAGE 2'!B:K,9,FALSE)</f>
        <v>0</v>
      </c>
      <c r="K1491" s="18">
        <f>VLOOKUP('CODE A BARRE'!B2182,'COMPTAGE 2'!B:K,10,FALSE)</f>
        <v>0</v>
      </c>
      <c r="L1491" s="10" t="e">
        <f>VLOOKUP(B1491,'COMPTAGE 3'!B:M,11,FALSE)</f>
        <v>#N/A</v>
      </c>
      <c r="M1491" s="20" t="e">
        <f>VLOOKUP(B1491,'COMPTAGE 3'!B:M,12,FALSE)</f>
        <v>#N/A</v>
      </c>
    </row>
    <row r="1492" spans="2:13" ht="20.100000000000001" customHeight="1" x14ac:dyDescent="0.25">
      <c r="B1492" s="30" t="s">
        <v>3886</v>
      </c>
      <c r="C1492" s="16" t="str">
        <f>IFERROR(VLOOKUP(B1492,'BASE INCADEA'!A:D,2,FALSE),"Non référencé")</f>
        <v>901203</v>
      </c>
      <c r="D1492" s="16" t="str">
        <f>IFERROR(VLOOKUP(C1492,'BASE INCADEA'!B:E,2,FALSE),"Non référencé")</f>
        <v>1</v>
      </c>
      <c r="E1492" s="31" t="s">
        <v>3524</v>
      </c>
      <c r="F1492" s="31">
        <v>9</v>
      </c>
      <c r="G1492" s="14" t="str">
        <f>IF(F1492*1=D1492*1,"Quantité OK",IF(D1492*1&lt;F1492*1,"Ecart positif","Ecart négatif")&amp;" "&amp;IF(C1492*1=E1492*1,"","- Article déclassé"))</f>
        <v>Ecart positif - Article déclassé</v>
      </c>
      <c r="I1492" s="18">
        <f>VLOOKUP('CODE A BARRE'!B2165,'COMPTAGE 2'!B:K,8,FALSE)</f>
        <v>0</v>
      </c>
      <c r="J1492" s="9">
        <f>VLOOKUP('CODE A BARRE'!B2165,'COMPTAGE 2'!B:K,9,FALSE)</f>
        <v>0</v>
      </c>
      <c r="K1492" s="18">
        <f>VLOOKUP('CODE A BARRE'!B2165,'COMPTAGE 2'!B:K,10,FALSE)</f>
        <v>0</v>
      </c>
      <c r="L1492" s="10" t="e">
        <f>VLOOKUP(B1492,'COMPTAGE 3'!B:M,11,FALSE)</f>
        <v>#N/A</v>
      </c>
      <c r="M1492" s="20" t="e">
        <f>VLOOKUP(B1492,'COMPTAGE 3'!B:M,12,FALSE)</f>
        <v>#N/A</v>
      </c>
    </row>
    <row r="1493" spans="2:13" ht="20.100000000000001" customHeight="1" x14ac:dyDescent="0.25">
      <c r="B1493" s="30" t="s">
        <v>3888</v>
      </c>
      <c r="C1493" s="16" t="str">
        <f>IFERROR(VLOOKUP(B1493,'BASE INCADEA'!A:D,2,FALSE),"Non référencé")</f>
        <v>901301</v>
      </c>
      <c r="D1493" s="16" t="str">
        <f>IFERROR(VLOOKUP(C1493,'BASE INCADEA'!B:E,2,FALSE),"Non référencé")</f>
        <v>6</v>
      </c>
      <c r="E1493" s="31" t="s">
        <v>2598</v>
      </c>
      <c r="F1493" s="31">
        <v>2</v>
      </c>
      <c r="G1493" s="14" t="str">
        <f>IF(F1493*1=D1493*1,"Quantité OK",IF(D1493*1&lt;F1493*1,"Ecart positif","Ecart négatif")&amp;" "&amp;IF(C1493*1=E1493*1,"","- Article déclassé"))</f>
        <v xml:space="preserve">Ecart négatif </v>
      </c>
      <c r="I1493" s="18">
        <f>VLOOKUP('CODE A BARRE'!B2403,'COMPTAGE 2'!B:K,8,FALSE)</f>
        <v>0</v>
      </c>
      <c r="J1493" s="9">
        <f>VLOOKUP('CODE A BARRE'!B2403,'COMPTAGE 2'!B:K,9,FALSE)</f>
        <v>0</v>
      </c>
      <c r="K1493" s="18">
        <f>VLOOKUP('CODE A BARRE'!B2403,'COMPTAGE 2'!B:K,10,FALSE)</f>
        <v>0</v>
      </c>
      <c r="L1493" s="10" t="e">
        <f>VLOOKUP(B1493,'COMPTAGE 3'!B:M,11,FALSE)</f>
        <v>#N/A</v>
      </c>
      <c r="M1493" s="20" t="e">
        <f>VLOOKUP(B1493,'COMPTAGE 3'!B:M,12,FALSE)</f>
        <v>#N/A</v>
      </c>
    </row>
    <row r="1494" spans="2:13" ht="20.100000000000001" customHeight="1" x14ac:dyDescent="0.25">
      <c r="B1494" s="30" t="s">
        <v>3890</v>
      </c>
      <c r="C1494" s="16" t="str">
        <f>IFERROR(VLOOKUP(B1494,'BASE INCADEA'!A:D,2,FALSE),"Non référencé")</f>
        <v>901202</v>
      </c>
      <c r="D1494" s="16" t="str">
        <f>IFERROR(VLOOKUP(C1494,'BASE INCADEA'!B:E,2,FALSE),"Non référencé")</f>
        <v>2</v>
      </c>
      <c r="E1494" s="31" t="s">
        <v>2598</v>
      </c>
      <c r="F1494" s="31">
        <v>3</v>
      </c>
      <c r="G1494" s="14" t="str">
        <f>IF(F1494*1=D1494*1,"Quantité OK",IF(D1494*1&lt;F1494*1,"Ecart positif","Ecart négatif")&amp;" "&amp;IF(C1494*1=E1494*1,"","- Article déclassé"))</f>
        <v>Ecart positif - Article déclassé</v>
      </c>
      <c r="I1494" s="18">
        <f>VLOOKUP('CODE A BARRE'!B2402,'COMPTAGE 2'!B:K,8,FALSE)</f>
        <v>0</v>
      </c>
      <c r="J1494" s="9">
        <f>VLOOKUP('CODE A BARRE'!B2402,'COMPTAGE 2'!B:K,9,FALSE)</f>
        <v>0</v>
      </c>
      <c r="K1494" s="18">
        <f>VLOOKUP('CODE A BARRE'!B2402,'COMPTAGE 2'!B:K,10,FALSE)</f>
        <v>0</v>
      </c>
      <c r="L1494" s="10" t="e">
        <f>VLOOKUP(B1494,'COMPTAGE 3'!B:M,11,FALSE)</f>
        <v>#N/A</v>
      </c>
      <c r="M1494" s="20" t="e">
        <f>VLOOKUP(B1494,'COMPTAGE 3'!B:M,12,FALSE)</f>
        <v>#N/A</v>
      </c>
    </row>
    <row r="1495" spans="2:13" ht="20.100000000000001" customHeight="1" x14ac:dyDescent="0.25">
      <c r="B1495" s="30" t="s">
        <v>3892</v>
      </c>
      <c r="C1495" s="16" t="str">
        <f>IFERROR(VLOOKUP(B1495,'BASE INCADEA'!A:D,2,FALSE),"Non référencé")</f>
        <v>024106</v>
      </c>
      <c r="D1495" s="16" t="str">
        <f>IFERROR(VLOOKUP(C1495,'BASE INCADEA'!B:E,2,FALSE),"Non référencé")</f>
        <v>2</v>
      </c>
      <c r="E1495" s="31" t="s">
        <v>2681</v>
      </c>
      <c r="F1495" s="31">
        <v>6</v>
      </c>
      <c r="G1495" s="14" t="str">
        <f>IF(F1495*1=D1495*1,"Quantité OK",IF(D1495*1&lt;F1495*1,"Ecart positif","Ecart négatif")&amp;" "&amp;IF(C1495*1=E1495*1,"","- Article déclassé"))</f>
        <v xml:space="preserve">Ecart positif </v>
      </c>
      <c r="I1495" s="18">
        <f>VLOOKUP('CODE A BARRE'!B848,'COMPTAGE 2'!B:K,8,FALSE)</f>
        <v>0</v>
      </c>
      <c r="J1495" s="9">
        <f>VLOOKUP('CODE A BARRE'!B848,'COMPTAGE 2'!B:K,9,FALSE)</f>
        <v>0</v>
      </c>
      <c r="K1495" s="18">
        <f>VLOOKUP('CODE A BARRE'!B848,'COMPTAGE 2'!B:K,10,FALSE)</f>
        <v>0</v>
      </c>
      <c r="L1495" s="10" t="e">
        <f>VLOOKUP(B1495,'COMPTAGE 3'!B:M,11,FALSE)</f>
        <v>#N/A</v>
      </c>
      <c r="M1495" s="20" t="e">
        <f>VLOOKUP(B1495,'COMPTAGE 3'!B:M,12,FALSE)</f>
        <v>#N/A</v>
      </c>
    </row>
    <row r="1496" spans="2:13" ht="20.100000000000001" customHeight="1" x14ac:dyDescent="0.25">
      <c r="B1496" s="30" t="s">
        <v>3894</v>
      </c>
      <c r="C1496" s="16" t="str">
        <f>IFERROR(VLOOKUP(B1496,'BASE INCADEA'!A:D,2,FALSE),"Non référencé")</f>
        <v>023503</v>
      </c>
      <c r="D1496" s="16" t="str">
        <f>IFERROR(VLOOKUP(C1496,'BASE INCADEA'!B:E,2,FALSE),"Non référencé")</f>
        <v>4</v>
      </c>
      <c r="E1496" s="31" t="s">
        <v>2653</v>
      </c>
      <c r="F1496" s="31">
        <v>9</v>
      </c>
      <c r="G1496" s="14" t="str">
        <f>IF(F1496*1=D1496*1,"Quantité OK",IF(D1496*1&lt;F1496*1,"Ecart positif","Ecart négatif")&amp;" "&amp;IF(C1496*1=E1496*1,"","- Article déclassé"))</f>
        <v xml:space="preserve">Ecart positif </v>
      </c>
      <c r="I1496" s="18">
        <f>VLOOKUP('CODE A BARRE'!B764,'COMPTAGE 2'!B:K,8,FALSE)</f>
        <v>0</v>
      </c>
      <c r="J1496" s="9">
        <f>VLOOKUP('CODE A BARRE'!B764,'COMPTAGE 2'!B:K,9,FALSE)</f>
        <v>0</v>
      </c>
      <c r="K1496" s="18">
        <f>VLOOKUP('CODE A BARRE'!B764,'COMPTAGE 2'!B:K,10,FALSE)</f>
        <v>0</v>
      </c>
      <c r="L1496" s="10" t="e">
        <f>VLOOKUP(B1496,'COMPTAGE 3'!B:M,11,FALSE)</f>
        <v>#N/A</v>
      </c>
      <c r="M1496" s="20" t="e">
        <f>VLOOKUP(B1496,'COMPTAGE 3'!B:M,12,FALSE)</f>
        <v>#N/A</v>
      </c>
    </row>
    <row r="1497" spans="2:13" ht="20.100000000000001" customHeight="1" x14ac:dyDescent="0.25">
      <c r="B1497" s="30" t="s">
        <v>3896</v>
      </c>
      <c r="C1497" s="16" t="str">
        <f>IFERROR(VLOOKUP(B1497,'BASE INCADEA'!A:D,2,FALSE),"Non référencé")</f>
        <v>023707</v>
      </c>
      <c r="D1497" s="16" t="str">
        <f>IFERROR(VLOOKUP(C1497,'BASE INCADEA'!B:E,2,FALSE),"Non référencé")</f>
        <v>1</v>
      </c>
      <c r="E1497" s="31" t="s">
        <v>3090</v>
      </c>
      <c r="F1497" s="31">
        <v>9</v>
      </c>
      <c r="G1497" s="14" t="str">
        <f>IF(F1497*1=D1497*1,"Quantité OK",IF(D1497*1&lt;F1497*1,"Ecart positif","Ecart négatif")&amp;" "&amp;IF(C1497*1=E1497*1,"","- Article déclassé"))</f>
        <v xml:space="preserve">Ecart positif </v>
      </c>
      <c r="I1497" s="18">
        <f>VLOOKUP('CODE A BARRE'!B803,'COMPTAGE 2'!B:K,8,FALSE)</f>
        <v>0</v>
      </c>
      <c r="J1497" s="9">
        <f>VLOOKUP('CODE A BARRE'!B803,'COMPTAGE 2'!B:K,9,FALSE)</f>
        <v>0</v>
      </c>
      <c r="K1497" s="18">
        <f>VLOOKUP('CODE A BARRE'!B803,'COMPTAGE 2'!B:K,10,FALSE)</f>
        <v>0</v>
      </c>
      <c r="L1497" s="10" t="e">
        <f>VLOOKUP(B1497,'COMPTAGE 3'!B:M,11,FALSE)</f>
        <v>#N/A</v>
      </c>
      <c r="M1497" s="20" t="e">
        <f>VLOOKUP(B1497,'COMPTAGE 3'!B:M,12,FALSE)</f>
        <v>#N/A</v>
      </c>
    </row>
    <row r="1498" spans="2:13" ht="20.100000000000001" customHeight="1" x14ac:dyDescent="0.25">
      <c r="B1498" s="30" t="s">
        <v>3898</v>
      </c>
      <c r="C1498" s="16" t="str">
        <f>IFERROR(VLOOKUP(B1498,'BASE INCADEA'!A:D,2,FALSE),"Non référencé")</f>
        <v>901401</v>
      </c>
      <c r="D1498" s="16" t="str">
        <f>IFERROR(VLOOKUP(C1498,'BASE INCADEA'!B:E,2,FALSE),"Non référencé")</f>
        <v>1</v>
      </c>
      <c r="E1498" s="31" t="s">
        <v>2131</v>
      </c>
      <c r="F1498" s="31">
        <v>13</v>
      </c>
      <c r="G1498" s="14" t="str">
        <f>IF(F1498*1=D1498*1,"Quantité OK",IF(D1498*1&lt;F1498*1,"Ecart positif","Ecart négatif")&amp;" "&amp;IF(C1498*1=E1498*1,"","- Article déclassé"))</f>
        <v xml:space="preserve">Ecart positif </v>
      </c>
      <c r="I1498" s="18">
        <f>VLOOKUP('CODE A BARRE'!B2407,'COMPTAGE 2'!B:K,8,FALSE)</f>
        <v>0</v>
      </c>
      <c r="J1498" s="9">
        <f>VLOOKUP('CODE A BARRE'!B2407,'COMPTAGE 2'!B:K,9,FALSE)</f>
        <v>0</v>
      </c>
      <c r="K1498" s="18">
        <f>VLOOKUP('CODE A BARRE'!B2407,'COMPTAGE 2'!B:K,10,FALSE)</f>
        <v>0</v>
      </c>
      <c r="L1498" s="10" t="e">
        <f>VLOOKUP(B1498,'COMPTAGE 3'!B:M,11,FALSE)</f>
        <v>#N/A</v>
      </c>
      <c r="M1498" s="20" t="e">
        <f>VLOOKUP(B1498,'COMPTAGE 3'!B:M,12,FALSE)</f>
        <v>#N/A</v>
      </c>
    </row>
    <row r="1499" spans="2:13" ht="20.100000000000001" customHeight="1" x14ac:dyDescent="0.25">
      <c r="B1499" s="30" t="s">
        <v>3900</v>
      </c>
      <c r="C1499" s="16" t="str">
        <f>IFERROR(VLOOKUP(B1499,'BASE INCADEA'!A:D,2,FALSE),"Non référencé")</f>
        <v>900103</v>
      </c>
      <c r="D1499" s="16" t="str">
        <f>IFERROR(VLOOKUP(C1499,'BASE INCADEA'!B:E,2,FALSE),"Non référencé")</f>
        <v>6</v>
      </c>
      <c r="E1499" s="31" t="s">
        <v>3059</v>
      </c>
      <c r="F1499" s="31">
        <v>30</v>
      </c>
      <c r="G1499" s="14" t="str">
        <f>IF(F1499*1=D1499*1,"Quantité OK",IF(D1499*1&lt;F1499*1,"Ecart positif","Ecart négatif")&amp;" "&amp;IF(C1499*1=E1499*1,"","- Article déclassé"))</f>
        <v>Ecart positif - Article déclassé</v>
      </c>
      <c r="I1499" s="18">
        <f>VLOOKUP('CODE A BARRE'!B2113,'COMPTAGE 2'!B:K,8,FALSE)</f>
        <v>0</v>
      </c>
      <c r="J1499" s="9">
        <f>VLOOKUP('CODE A BARRE'!B2113,'COMPTAGE 2'!B:K,9,FALSE)</f>
        <v>0</v>
      </c>
      <c r="K1499" s="18">
        <f>VLOOKUP('CODE A BARRE'!B2113,'COMPTAGE 2'!B:K,10,FALSE)</f>
        <v>0</v>
      </c>
      <c r="L1499" s="10" t="e">
        <f>VLOOKUP(B1499,'COMPTAGE 3'!B:M,11,FALSE)</f>
        <v>#N/A</v>
      </c>
      <c r="M1499" s="20" t="e">
        <f>VLOOKUP(B1499,'COMPTAGE 3'!B:M,12,FALSE)</f>
        <v>#N/A</v>
      </c>
    </row>
    <row r="1500" spans="2:13" ht="20.100000000000001" customHeight="1" x14ac:dyDescent="0.25">
      <c r="B1500" s="30" t="s">
        <v>3900</v>
      </c>
      <c r="C1500" s="16" t="str">
        <f>IFERROR(VLOOKUP(B1500,'BASE INCADEA'!A:D,2,FALSE),"Non référencé")</f>
        <v>900103</v>
      </c>
      <c r="D1500" s="16" t="str">
        <f>IFERROR(VLOOKUP(C1500,'BASE INCADEA'!B:E,2,FALSE),"Non référencé")</f>
        <v>6</v>
      </c>
      <c r="E1500" s="31" t="s">
        <v>5200</v>
      </c>
      <c r="F1500" s="31">
        <v>1</v>
      </c>
      <c r="G1500" s="14" t="str">
        <f>IF(F1500*1=D1500*1,"Quantité OK",IF(D1500*1&lt;F1500*1,"Ecart positif","Ecart négatif")&amp;" "&amp;IF(C1500*1=E1500*1,"","- Article déclassé"))</f>
        <v>Ecart négatif - Article déclassé</v>
      </c>
      <c r="I1500" s="18">
        <f>VLOOKUP('CODE A BARRE'!B2424,'COMPTAGE 2'!B:K,8,FALSE)</f>
        <v>0</v>
      </c>
      <c r="J1500" s="9">
        <f>VLOOKUP('CODE A BARRE'!B2424,'COMPTAGE 2'!B:K,9,FALSE)</f>
        <v>0</v>
      </c>
      <c r="K1500" s="18">
        <f>VLOOKUP('CODE A BARRE'!B2424,'COMPTAGE 2'!B:K,10,FALSE)</f>
        <v>0</v>
      </c>
      <c r="L1500" s="10" t="e">
        <f>VLOOKUP(B1500,'COMPTAGE 3'!B:M,11,FALSE)</f>
        <v>#N/A</v>
      </c>
      <c r="M1500" s="20" t="e">
        <f>VLOOKUP(B1500,'COMPTAGE 3'!B:M,12,FALSE)</f>
        <v>#N/A</v>
      </c>
    </row>
    <row r="1501" spans="2:13" ht="20.100000000000001" customHeight="1" x14ac:dyDescent="0.25">
      <c r="B1501" s="30" t="s">
        <v>3900</v>
      </c>
      <c r="C1501" s="16" t="str">
        <f>IFERROR(VLOOKUP(B1501,'BASE INCADEA'!A:D,2,FALSE),"Non référencé")</f>
        <v>900103</v>
      </c>
      <c r="D1501" s="16" t="str">
        <f>IFERROR(VLOOKUP(C1501,'BASE INCADEA'!B:E,2,FALSE),"Non référencé")</f>
        <v>6</v>
      </c>
      <c r="E1501" s="31" t="s">
        <v>3054</v>
      </c>
      <c r="F1501" s="31">
        <v>13</v>
      </c>
      <c r="G1501" s="14" t="str">
        <f>IF(F1501*1=D1501*1,"Quantité OK",IF(D1501*1&lt;F1501*1,"Ecart positif","Ecart négatif")&amp;" "&amp;IF(C1501*1=E1501*1,"","- Article déclassé"))</f>
        <v xml:space="preserve">Ecart positif </v>
      </c>
      <c r="I1501" s="18">
        <f>VLOOKUP('CODE A BARRE'!B2112,'COMPTAGE 2'!B:K,8,FALSE)</f>
        <v>0</v>
      </c>
      <c r="J1501" s="9">
        <f>VLOOKUP('CODE A BARRE'!B2112,'COMPTAGE 2'!B:K,9,FALSE)</f>
        <v>0</v>
      </c>
      <c r="K1501" s="18">
        <f>VLOOKUP('CODE A BARRE'!B2112,'COMPTAGE 2'!B:K,10,FALSE)</f>
        <v>0</v>
      </c>
      <c r="L1501" s="10" t="e">
        <f>VLOOKUP(B1501,'COMPTAGE 3'!B:M,11,FALSE)</f>
        <v>#N/A</v>
      </c>
      <c r="M1501" s="20" t="e">
        <f>VLOOKUP(B1501,'COMPTAGE 3'!B:M,12,FALSE)</f>
        <v>#N/A</v>
      </c>
    </row>
    <row r="1502" spans="2:13" ht="20.100000000000001" customHeight="1" x14ac:dyDescent="0.25">
      <c r="B1502" s="30" t="s">
        <v>3900</v>
      </c>
      <c r="C1502" s="16" t="str">
        <f>IFERROR(VLOOKUP(B1502,'BASE INCADEA'!A:D,2,FALSE),"Non référencé")</f>
        <v>900103</v>
      </c>
      <c r="D1502" s="16" t="str">
        <f>IFERROR(VLOOKUP(C1502,'BASE INCADEA'!B:E,2,FALSE),"Non référencé")</f>
        <v>6</v>
      </c>
      <c r="E1502" s="31" t="s">
        <v>3051</v>
      </c>
      <c r="F1502" s="31">
        <v>2</v>
      </c>
      <c r="G1502" s="14" t="str">
        <f>IF(F1502*1=D1502*1,"Quantité OK",IF(D1502*1&lt;F1502*1,"Ecart positif","Ecart négatif")&amp;" "&amp;IF(C1502*1=E1502*1,"","- Article déclassé"))</f>
        <v>Ecart négatif - Article déclassé</v>
      </c>
      <c r="I1502" s="18">
        <f>VLOOKUP('CODE A BARRE'!B2252,'COMPTAGE 2'!B:K,8,FALSE)</f>
        <v>0</v>
      </c>
      <c r="J1502" s="9">
        <f>VLOOKUP('CODE A BARRE'!B2252,'COMPTAGE 2'!B:K,9,FALSE)</f>
        <v>0</v>
      </c>
      <c r="K1502" s="18">
        <f>VLOOKUP('CODE A BARRE'!B2252,'COMPTAGE 2'!B:K,10,FALSE)</f>
        <v>0</v>
      </c>
      <c r="L1502" s="10" t="e">
        <f>VLOOKUP(B1502,'COMPTAGE 3'!B:M,11,FALSE)</f>
        <v>#N/A</v>
      </c>
      <c r="M1502" s="20" t="e">
        <f>VLOOKUP(B1502,'COMPTAGE 3'!B:M,12,FALSE)</f>
        <v>#N/A</v>
      </c>
    </row>
    <row r="1503" spans="2:13" ht="20.100000000000001" customHeight="1" x14ac:dyDescent="0.25">
      <c r="B1503" s="30" t="s">
        <v>3901</v>
      </c>
      <c r="C1503" s="16" t="str">
        <f>IFERROR(VLOOKUP(B1503,'BASE INCADEA'!A:D,2,FALSE),"Non référencé")</f>
        <v>025502</v>
      </c>
      <c r="D1503" s="16" t="str">
        <f>IFERROR(VLOOKUP(C1503,'BASE INCADEA'!B:E,2,FALSE),"Non référencé")</f>
        <v>1</v>
      </c>
      <c r="E1503" s="31" t="s">
        <v>3902</v>
      </c>
      <c r="F1503" s="31">
        <v>1</v>
      </c>
      <c r="G1503" s="14" t="str">
        <f>IF(F1503*1=D1503*1,"Quantité OK",IF(D1503*1&lt;F1503*1,"Ecart positif","Ecart négatif")&amp;" "&amp;IF(C1503*1=E1503*1,"","- Article déclassé"))</f>
        <v>Quantité OK</v>
      </c>
      <c r="I1503" s="18">
        <f>VLOOKUP('CODE A BARRE'!B1023,'COMPTAGE 2'!B:K,8,FALSE)</f>
        <v>0</v>
      </c>
      <c r="J1503" s="9">
        <f>VLOOKUP('CODE A BARRE'!B1023,'COMPTAGE 2'!B:K,9,FALSE)</f>
        <v>0</v>
      </c>
      <c r="K1503" s="18">
        <f>VLOOKUP('CODE A BARRE'!B1023,'COMPTAGE 2'!B:K,10,FALSE)</f>
        <v>0</v>
      </c>
      <c r="L1503" s="10" t="e">
        <f>VLOOKUP(B1503,'COMPTAGE 3'!B:M,11,FALSE)</f>
        <v>#N/A</v>
      </c>
      <c r="M1503" s="20" t="e">
        <f>VLOOKUP(B1503,'COMPTAGE 3'!B:M,12,FALSE)</f>
        <v>#N/A</v>
      </c>
    </row>
    <row r="1504" spans="2:13" ht="20.100000000000001" customHeight="1" x14ac:dyDescent="0.25">
      <c r="B1504" s="30" t="s">
        <v>3907</v>
      </c>
      <c r="C1504" s="16" t="str">
        <f>IFERROR(VLOOKUP(B1504,'BASE INCADEA'!A:D,2,FALSE),"Non référencé")</f>
        <v>030804</v>
      </c>
      <c r="D1504" s="16" t="str">
        <f>IFERROR(VLOOKUP(C1504,'BASE INCADEA'!B:E,2,FALSE),"Non référencé")</f>
        <v>2</v>
      </c>
      <c r="E1504" s="31" t="s">
        <v>1069</v>
      </c>
      <c r="F1504" s="31">
        <v>5</v>
      </c>
      <c r="G1504" s="14" t="str">
        <f>IF(F1504*1=D1504*1,"Quantité OK",IF(D1504*1&lt;F1504*1,"Ecart positif","Ecart négatif")&amp;" "&amp;IF(C1504*1=E1504*1,"","- Article déclassé"))</f>
        <v>Ecart positif - Article déclassé</v>
      </c>
      <c r="I1504" s="18">
        <f>VLOOKUP('CODE A BARRE'!B1063,'COMPTAGE 2'!B:K,8,FALSE)</f>
        <v>0</v>
      </c>
      <c r="J1504" s="9">
        <f>VLOOKUP('CODE A BARRE'!B1063,'COMPTAGE 2'!B:K,9,FALSE)</f>
        <v>0</v>
      </c>
      <c r="K1504" s="18">
        <f>VLOOKUP('CODE A BARRE'!B1063,'COMPTAGE 2'!B:K,10,FALSE)</f>
        <v>0</v>
      </c>
      <c r="L1504" s="10" t="e">
        <f>VLOOKUP(B1504,'COMPTAGE 3'!B:M,11,FALSE)</f>
        <v>#N/A</v>
      </c>
      <c r="M1504" s="20" t="e">
        <f>VLOOKUP(B1504,'COMPTAGE 3'!B:M,12,FALSE)</f>
        <v>#N/A</v>
      </c>
    </row>
    <row r="1505" spans="2:13" ht="20.100000000000001" customHeight="1" x14ac:dyDescent="0.25">
      <c r="B1505" s="30" t="s">
        <v>3909</v>
      </c>
      <c r="C1505" s="16" t="str">
        <f>IFERROR(VLOOKUP(B1505,'BASE INCADEA'!A:D,2,FALSE),"Non référencé")</f>
        <v>901202</v>
      </c>
      <c r="D1505" s="16" t="str">
        <f>IFERROR(VLOOKUP(C1505,'BASE INCADEA'!B:E,2,FALSE),"Non référencé")</f>
        <v>2</v>
      </c>
      <c r="E1505" s="31" t="s">
        <v>2606</v>
      </c>
      <c r="F1505" s="31">
        <v>2</v>
      </c>
      <c r="G1505" s="14" t="str">
        <f>IF(F1505*1=D1505*1,"Quantité OK",IF(D1505*1&lt;F1505*1,"Ecart positif","Ecart négatif")&amp;" "&amp;IF(C1505*1=E1505*1,"","- Article déclassé"))</f>
        <v>Quantité OK</v>
      </c>
      <c r="I1505" s="18">
        <f>VLOOKUP('CODE A BARRE'!B2383,'COMPTAGE 2'!B:K,8,FALSE)</f>
        <v>0</v>
      </c>
      <c r="J1505" s="9">
        <f>VLOOKUP('CODE A BARRE'!B2383,'COMPTAGE 2'!B:K,9,FALSE)</f>
        <v>0</v>
      </c>
      <c r="K1505" s="18">
        <f>VLOOKUP('CODE A BARRE'!B2383,'COMPTAGE 2'!B:K,10,FALSE)</f>
        <v>0</v>
      </c>
      <c r="L1505" s="10" t="e">
        <f>VLOOKUP(B1505,'COMPTAGE 3'!B:M,11,FALSE)</f>
        <v>#N/A</v>
      </c>
      <c r="M1505" s="20" t="e">
        <f>VLOOKUP(B1505,'COMPTAGE 3'!B:M,12,FALSE)</f>
        <v>#N/A</v>
      </c>
    </row>
    <row r="1506" spans="2:13" ht="20.100000000000001" customHeight="1" x14ac:dyDescent="0.25">
      <c r="B1506" s="30" t="s">
        <v>3911</v>
      </c>
      <c r="C1506" s="16" t="str">
        <f>IFERROR(VLOOKUP(B1506,'BASE INCADEA'!A:D,2,FALSE),"Non référencé")</f>
        <v>900703</v>
      </c>
      <c r="D1506" s="16" t="str">
        <f>IFERROR(VLOOKUP(C1506,'BASE INCADEA'!B:E,2,FALSE),"Non référencé")</f>
        <v>5</v>
      </c>
      <c r="E1506" s="31" t="s">
        <v>2642</v>
      </c>
      <c r="F1506" s="31">
        <v>11</v>
      </c>
      <c r="G1506" s="14" t="str">
        <f>IF(F1506*1=D1506*1,"Quantité OK",IF(D1506*1&lt;F1506*1,"Ecart positif","Ecart négatif")&amp;" "&amp;IF(C1506*1=E1506*1,"","- Article déclassé"))</f>
        <v>Ecart positif - Article déclassé</v>
      </c>
      <c r="I1506" s="18">
        <f>VLOOKUP('CODE A BARRE'!B2240,'COMPTAGE 2'!B:K,8,FALSE)</f>
        <v>0</v>
      </c>
      <c r="J1506" s="9">
        <f>VLOOKUP('CODE A BARRE'!B2240,'COMPTAGE 2'!B:K,9,FALSE)</f>
        <v>0</v>
      </c>
      <c r="K1506" s="18">
        <f>VLOOKUP('CODE A BARRE'!B2240,'COMPTAGE 2'!B:K,10,FALSE)</f>
        <v>0</v>
      </c>
      <c r="L1506" s="10" t="e">
        <f>VLOOKUP(B1506,'COMPTAGE 3'!B:M,11,FALSE)</f>
        <v>#N/A</v>
      </c>
      <c r="M1506" s="20" t="e">
        <f>VLOOKUP(B1506,'COMPTAGE 3'!B:M,12,FALSE)</f>
        <v>#N/A</v>
      </c>
    </row>
    <row r="1507" spans="2:13" ht="20.100000000000001" customHeight="1" x14ac:dyDescent="0.25">
      <c r="B1507" s="30" t="s">
        <v>3911</v>
      </c>
      <c r="C1507" s="16" t="str">
        <f>IFERROR(VLOOKUP(B1507,'BASE INCADEA'!A:D,2,FALSE),"Non référencé")</f>
        <v>900703</v>
      </c>
      <c r="D1507" s="16" t="str">
        <f>IFERROR(VLOOKUP(C1507,'BASE INCADEA'!B:E,2,FALSE),"Non référencé")</f>
        <v>5</v>
      </c>
      <c r="E1507" s="31" t="s">
        <v>2436</v>
      </c>
      <c r="F1507" s="31">
        <v>1</v>
      </c>
      <c r="G1507" s="14" t="str">
        <f>IF(F1507*1=D1507*1,"Quantité OK",IF(D1507*1&lt;F1507*1,"Ecart positif","Ecart négatif")&amp;" "&amp;IF(C1507*1=E1507*1,"","- Article déclassé"))</f>
        <v>Ecart négatif - Article déclassé</v>
      </c>
      <c r="I1507" s="18">
        <f>VLOOKUP('CODE A BARRE'!B2213,'COMPTAGE 2'!B:K,8,FALSE)</f>
        <v>0</v>
      </c>
      <c r="J1507" s="9">
        <f>VLOOKUP('CODE A BARRE'!B2213,'COMPTAGE 2'!B:K,9,FALSE)</f>
        <v>0</v>
      </c>
      <c r="K1507" s="18">
        <f>VLOOKUP('CODE A BARRE'!B2213,'COMPTAGE 2'!B:K,10,FALSE)</f>
        <v>0</v>
      </c>
      <c r="L1507" s="10" t="e">
        <f>VLOOKUP(B1507,'COMPTAGE 3'!B:M,11,FALSE)</f>
        <v>#N/A</v>
      </c>
      <c r="M1507" s="20" t="e">
        <f>VLOOKUP(B1507,'COMPTAGE 3'!B:M,12,FALSE)</f>
        <v>#N/A</v>
      </c>
    </row>
    <row r="1508" spans="2:13" ht="20.100000000000001" customHeight="1" x14ac:dyDescent="0.25">
      <c r="B1508" s="30" t="s">
        <v>3911</v>
      </c>
      <c r="C1508" s="16" t="str">
        <f>IFERROR(VLOOKUP(B1508,'BASE INCADEA'!A:D,2,FALSE),"Non référencé")</f>
        <v>900703</v>
      </c>
      <c r="D1508" s="16" t="str">
        <f>IFERROR(VLOOKUP(C1508,'BASE INCADEA'!B:E,2,FALSE),"Non référencé")</f>
        <v>5</v>
      </c>
      <c r="E1508" s="31" t="s">
        <v>2430</v>
      </c>
      <c r="F1508" s="31">
        <v>1</v>
      </c>
      <c r="G1508" s="14" t="str">
        <f>IF(F1508*1=D1508*1,"Quantité OK",IF(D1508*1&lt;F1508*1,"Ecart positif","Ecart négatif")&amp;" "&amp;IF(C1508*1=E1508*1,"","- Article déclassé"))</f>
        <v>Ecart négatif - Article déclassé</v>
      </c>
      <c r="I1508" s="18">
        <f>VLOOKUP('CODE A BARRE'!B2254,'COMPTAGE 2'!B:K,8,FALSE)</f>
        <v>0</v>
      </c>
      <c r="J1508" s="9">
        <f>VLOOKUP('CODE A BARRE'!B2254,'COMPTAGE 2'!B:K,9,FALSE)</f>
        <v>0</v>
      </c>
      <c r="K1508" s="18">
        <f>VLOOKUP('CODE A BARRE'!B2254,'COMPTAGE 2'!B:K,10,FALSE)</f>
        <v>0</v>
      </c>
      <c r="L1508" s="10" t="e">
        <f>VLOOKUP(B1508,'COMPTAGE 3'!B:M,11,FALSE)</f>
        <v>#N/A</v>
      </c>
      <c r="M1508" s="20" t="e">
        <f>VLOOKUP(B1508,'COMPTAGE 3'!B:M,12,FALSE)</f>
        <v>#N/A</v>
      </c>
    </row>
    <row r="1509" spans="2:13" ht="20.100000000000001" customHeight="1" x14ac:dyDescent="0.25">
      <c r="B1509" s="30" t="s">
        <v>3911</v>
      </c>
      <c r="C1509" s="16" t="str">
        <f>IFERROR(VLOOKUP(B1509,'BASE INCADEA'!A:D,2,FALSE),"Non référencé")</f>
        <v>900703</v>
      </c>
      <c r="D1509" s="16" t="str">
        <f>IFERROR(VLOOKUP(C1509,'BASE INCADEA'!B:E,2,FALSE),"Non référencé")</f>
        <v>5</v>
      </c>
      <c r="E1509" s="31" t="s">
        <v>5200</v>
      </c>
      <c r="F1509" s="31">
        <v>1</v>
      </c>
      <c r="G1509" s="14" t="str">
        <f>IF(F1509*1=D1509*1,"Quantité OK",IF(D1509*1&lt;F1509*1,"Ecart positif","Ecart négatif")&amp;" "&amp;IF(C1509*1=E1509*1,"","- Article déclassé"))</f>
        <v>Ecart négatif - Article déclassé</v>
      </c>
      <c r="I1509" s="18">
        <f>VLOOKUP('CODE A BARRE'!B2425,'COMPTAGE 2'!B:K,8,FALSE)</f>
        <v>0</v>
      </c>
      <c r="J1509" s="9">
        <f>VLOOKUP('CODE A BARRE'!B2425,'COMPTAGE 2'!B:K,9,FALSE)</f>
        <v>0</v>
      </c>
      <c r="K1509" s="18">
        <f>VLOOKUP('CODE A BARRE'!B2425,'COMPTAGE 2'!B:K,10,FALSE)</f>
        <v>0</v>
      </c>
      <c r="L1509" s="10" t="e">
        <f>VLOOKUP(B1509,'COMPTAGE 3'!B:M,11,FALSE)</f>
        <v>#N/A</v>
      </c>
      <c r="M1509" s="20" t="e">
        <f>VLOOKUP(B1509,'COMPTAGE 3'!B:M,12,FALSE)</f>
        <v>#N/A</v>
      </c>
    </row>
    <row r="1510" spans="2:13" ht="20.100000000000001" customHeight="1" x14ac:dyDescent="0.25">
      <c r="B1510" s="30" t="s">
        <v>3912</v>
      </c>
      <c r="C1510" s="16" t="str">
        <f>IFERROR(VLOOKUP(B1510,'BASE INCADEA'!A:D,2,FALSE),"Non référencé")</f>
        <v>901403</v>
      </c>
      <c r="D1510" s="16" t="str">
        <f>IFERROR(VLOOKUP(C1510,'BASE INCADEA'!B:E,2,FALSE),"Non référencé")</f>
        <v>4</v>
      </c>
      <c r="E1510" s="31" t="s">
        <v>2912</v>
      </c>
      <c r="F1510" s="31">
        <v>2</v>
      </c>
      <c r="G1510" s="14" t="str">
        <f>IF(F1510*1=D1510*1,"Quantité OK",IF(D1510*1&lt;F1510*1,"Ecart positif","Ecart négatif")&amp;" "&amp;IF(C1510*1=E1510*1,"","- Article déclassé"))</f>
        <v>Ecart négatif - Article déclassé</v>
      </c>
      <c r="I1510" s="18">
        <f>VLOOKUP('CODE A BARRE'!B2336,'COMPTAGE 2'!B:K,8,FALSE)</f>
        <v>0</v>
      </c>
      <c r="J1510" s="9">
        <f>VLOOKUP('CODE A BARRE'!B2336,'COMPTAGE 2'!B:K,9,FALSE)</f>
        <v>0</v>
      </c>
      <c r="K1510" s="18">
        <f>VLOOKUP('CODE A BARRE'!B2336,'COMPTAGE 2'!B:K,10,FALSE)</f>
        <v>0</v>
      </c>
      <c r="L1510" s="10" t="e">
        <f>VLOOKUP(B1510,'COMPTAGE 3'!B:M,11,FALSE)</f>
        <v>#N/A</v>
      </c>
      <c r="M1510" s="20" t="e">
        <f>VLOOKUP(B1510,'COMPTAGE 3'!B:M,12,FALSE)</f>
        <v>#N/A</v>
      </c>
    </row>
    <row r="1511" spans="2:13" ht="20.100000000000001" customHeight="1" x14ac:dyDescent="0.25">
      <c r="B1511" s="30" t="s">
        <v>3914</v>
      </c>
      <c r="C1511" s="16" t="str">
        <f>IFERROR(VLOOKUP(B1511,'BASE INCADEA'!A:D,2,FALSE),"Non référencé")</f>
        <v>900504</v>
      </c>
      <c r="D1511" s="16" t="str">
        <f>IFERROR(VLOOKUP(C1511,'BASE INCADEA'!B:E,2,FALSE),"Non référencé")</f>
        <v>3</v>
      </c>
      <c r="E1511" s="31" t="s">
        <v>2436</v>
      </c>
      <c r="F1511" s="31">
        <v>2</v>
      </c>
      <c r="G1511" s="14" t="str">
        <f>IF(F1511*1=D1511*1,"Quantité OK",IF(D1511*1&lt;F1511*1,"Ecart positif","Ecart négatif")&amp;" "&amp;IF(C1511*1=E1511*1,"","- Article déclassé"))</f>
        <v>Ecart négatif - Article déclassé</v>
      </c>
      <c r="I1511" s="18">
        <f>VLOOKUP('CODE A BARRE'!B2207,'COMPTAGE 2'!B:K,8,FALSE)</f>
        <v>0</v>
      </c>
      <c r="J1511" s="9">
        <f>VLOOKUP('CODE A BARRE'!B2207,'COMPTAGE 2'!B:K,9,FALSE)</f>
        <v>0</v>
      </c>
      <c r="K1511" s="18">
        <f>VLOOKUP('CODE A BARRE'!B2207,'COMPTAGE 2'!B:K,10,FALSE)</f>
        <v>0</v>
      </c>
      <c r="L1511" s="10" t="e">
        <f>VLOOKUP(B1511,'COMPTAGE 3'!B:M,11,FALSE)</f>
        <v>#N/A</v>
      </c>
      <c r="M1511" s="20" t="e">
        <f>VLOOKUP(B1511,'COMPTAGE 3'!B:M,12,FALSE)</f>
        <v>#N/A</v>
      </c>
    </row>
    <row r="1512" spans="2:13" ht="20.100000000000001" customHeight="1" x14ac:dyDescent="0.25">
      <c r="B1512" s="30" t="s">
        <v>3914</v>
      </c>
      <c r="C1512" s="16" t="str">
        <f>IFERROR(VLOOKUP(B1512,'BASE INCADEA'!A:D,2,FALSE),"Non référencé")</f>
        <v>900504</v>
      </c>
      <c r="D1512" s="16" t="str">
        <f>IFERROR(VLOOKUP(C1512,'BASE INCADEA'!B:E,2,FALSE),"Non référencé")</f>
        <v>3</v>
      </c>
      <c r="E1512" s="31" t="s">
        <v>2642</v>
      </c>
      <c r="F1512" s="31">
        <v>1</v>
      </c>
      <c r="G1512" s="14" t="str">
        <f>IF(F1512*1=D1512*1,"Quantité OK",IF(D1512*1&lt;F1512*1,"Ecart positif","Ecart négatif")&amp;" "&amp;IF(C1512*1=E1512*1,"","- Article déclassé"))</f>
        <v>Ecart négatif - Article déclassé</v>
      </c>
      <c r="I1512" s="18">
        <f>VLOOKUP('CODE A BARRE'!B2244,'COMPTAGE 2'!B:K,8,FALSE)</f>
        <v>0</v>
      </c>
      <c r="J1512" s="9">
        <f>VLOOKUP('CODE A BARRE'!B2244,'COMPTAGE 2'!B:K,9,FALSE)</f>
        <v>0</v>
      </c>
      <c r="K1512" s="18">
        <f>VLOOKUP('CODE A BARRE'!B2244,'COMPTAGE 2'!B:K,10,FALSE)</f>
        <v>0</v>
      </c>
      <c r="L1512" s="10" t="e">
        <f>VLOOKUP(B1512,'COMPTAGE 3'!B:M,11,FALSE)</f>
        <v>#N/A</v>
      </c>
      <c r="M1512" s="20" t="e">
        <f>VLOOKUP(B1512,'COMPTAGE 3'!B:M,12,FALSE)</f>
        <v>#N/A</v>
      </c>
    </row>
    <row r="1513" spans="2:13" ht="20.100000000000001" customHeight="1" x14ac:dyDescent="0.25">
      <c r="B1513" s="30" t="s">
        <v>3916</v>
      </c>
      <c r="C1513" s="16" t="str">
        <f>IFERROR(VLOOKUP(B1513,'BASE INCADEA'!A:D,2,FALSE),"Non référencé")</f>
        <v>900603</v>
      </c>
      <c r="D1513" s="16" t="str">
        <f>IFERROR(VLOOKUP(C1513,'BASE INCADEA'!B:E,2,FALSE),"Non référencé")</f>
        <v>2</v>
      </c>
      <c r="E1513" s="31" t="s">
        <v>3051</v>
      </c>
      <c r="F1513" s="31">
        <v>1</v>
      </c>
      <c r="G1513" s="14" t="str">
        <f>IF(F1513*1=D1513*1,"Quantité OK",IF(D1513*1&lt;F1513*1,"Ecart positif","Ecart négatif")&amp;" "&amp;IF(C1513*1=E1513*1,"","- Article déclassé"))</f>
        <v>Ecart négatif - Article déclassé</v>
      </c>
      <c r="I1513" s="18">
        <f>VLOOKUP('CODE A BARRE'!B2249,'COMPTAGE 2'!B:K,8,FALSE)</f>
        <v>0</v>
      </c>
      <c r="J1513" s="9">
        <f>VLOOKUP('CODE A BARRE'!B2249,'COMPTAGE 2'!B:K,9,FALSE)</f>
        <v>0</v>
      </c>
      <c r="K1513" s="18">
        <f>VLOOKUP('CODE A BARRE'!B2249,'COMPTAGE 2'!B:K,10,FALSE)</f>
        <v>0</v>
      </c>
      <c r="L1513" s="10" t="e">
        <f>VLOOKUP(B1513,'COMPTAGE 3'!B:M,11,FALSE)</f>
        <v>#N/A</v>
      </c>
      <c r="M1513" s="20" t="e">
        <f>VLOOKUP(B1513,'COMPTAGE 3'!B:M,12,FALSE)</f>
        <v>#N/A</v>
      </c>
    </row>
    <row r="1514" spans="2:13" ht="20.100000000000001" customHeight="1" x14ac:dyDescent="0.25">
      <c r="B1514" s="30" t="s">
        <v>3918</v>
      </c>
      <c r="C1514" s="16" t="str">
        <f>IFERROR(VLOOKUP(B1514,'BASE INCADEA'!A:D,2,FALSE),"Non référencé")</f>
        <v>900804</v>
      </c>
      <c r="D1514" s="16" t="str">
        <f>IFERROR(VLOOKUP(C1514,'BASE INCADEA'!B:E,2,FALSE),"Non référencé")</f>
        <v>11</v>
      </c>
      <c r="E1514" s="31" t="s">
        <v>3214</v>
      </c>
      <c r="F1514" s="31">
        <v>10</v>
      </c>
      <c r="G1514" s="14" t="str">
        <f>IF(F1514*1=D1514*1,"Quantité OK",IF(D1514*1&lt;F1514*1,"Ecart positif","Ecart négatif")&amp;" "&amp;IF(C1514*1=E1514*1,"","- Article déclassé"))</f>
        <v>Ecart négatif - Article déclassé</v>
      </c>
      <c r="I1514" s="18">
        <f>VLOOKUP('CODE A BARRE'!B2268,'COMPTAGE 2'!B:K,8,FALSE)</f>
        <v>0</v>
      </c>
      <c r="J1514" s="9">
        <f>VLOOKUP('CODE A BARRE'!B2268,'COMPTAGE 2'!B:K,9,FALSE)</f>
        <v>0</v>
      </c>
      <c r="K1514" s="18">
        <f>VLOOKUP('CODE A BARRE'!B2268,'COMPTAGE 2'!B:K,10,FALSE)</f>
        <v>0</v>
      </c>
      <c r="L1514" s="10" t="e">
        <f>VLOOKUP(B1514,'COMPTAGE 3'!B:M,11,FALSE)</f>
        <v>#N/A</v>
      </c>
      <c r="M1514" s="20" t="e">
        <f>VLOOKUP(B1514,'COMPTAGE 3'!B:M,12,FALSE)</f>
        <v>#N/A</v>
      </c>
    </row>
    <row r="1515" spans="2:13" ht="20.100000000000001" customHeight="1" x14ac:dyDescent="0.25">
      <c r="B1515" s="30" t="s">
        <v>3918</v>
      </c>
      <c r="C1515" s="16" t="str">
        <f>IFERROR(VLOOKUP(B1515,'BASE INCADEA'!A:D,2,FALSE),"Non référencé")</f>
        <v>900804</v>
      </c>
      <c r="D1515" s="16" t="str">
        <f>IFERROR(VLOOKUP(C1515,'BASE INCADEA'!B:E,2,FALSE),"Non référencé")</f>
        <v>11</v>
      </c>
      <c r="E1515" s="31" t="s">
        <v>3203</v>
      </c>
      <c r="F1515" s="31">
        <v>2</v>
      </c>
      <c r="G1515" s="14" t="str">
        <f>IF(F1515*1=D1515*1,"Quantité OK",IF(D1515*1&lt;F1515*1,"Ecart positif","Ecart négatif")&amp;" "&amp;IF(C1515*1=E1515*1,"","- Article déclassé"))</f>
        <v>Ecart négatif - Article déclassé</v>
      </c>
      <c r="I1515" s="18">
        <f>VLOOKUP('CODE A BARRE'!B2283,'COMPTAGE 2'!B:K,8,FALSE)</f>
        <v>0</v>
      </c>
      <c r="J1515" s="9">
        <f>VLOOKUP('CODE A BARRE'!B2283,'COMPTAGE 2'!B:K,9,FALSE)</f>
        <v>0</v>
      </c>
      <c r="K1515" s="18">
        <f>VLOOKUP('CODE A BARRE'!B2283,'COMPTAGE 2'!B:K,10,FALSE)</f>
        <v>0</v>
      </c>
      <c r="L1515" s="10" t="e">
        <f>VLOOKUP(B1515,'COMPTAGE 3'!B:M,11,FALSE)</f>
        <v>#N/A</v>
      </c>
      <c r="M1515" s="20" t="e">
        <f>VLOOKUP(B1515,'COMPTAGE 3'!B:M,12,FALSE)</f>
        <v>#N/A</v>
      </c>
    </row>
    <row r="1516" spans="2:13" ht="20.100000000000001" customHeight="1" x14ac:dyDescent="0.25">
      <c r="B1516" s="30" t="s">
        <v>3921</v>
      </c>
      <c r="C1516" s="16" t="str">
        <f>IFERROR(VLOOKUP(B1516,'BASE INCADEA'!A:D,2,FALSE),"Non référencé")</f>
        <v>900402</v>
      </c>
      <c r="D1516" s="16" t="str">
        <f>IFERROR(VLOOKUP(C1516,'BASE INCADEA'!B:E,2,FALSE),"Non référencé")</f>
        <v>4</v>
      </c>
      <c r="E1516" s="31" t="s">
        <v>2443</v>
      </c>
      <c r="F1516" s="31">
        <v>7</v>
      </c>
      <c r="G1516" s="14" t="str">
        <f>IF(F1516*1=D1516*1,"Quantité OK",IF(D1516*1&lt;F1516*1,"Ecart positif","Ecart négatif")&amp;" "&amp;IF(C1516*1=E1516*1,"","- Article déclassé"))</f>
        <v xml:space="preserve">Ecart positif </v>
      </c>
      <c r="I1516" s="18">
        <f>VLOOKUP('CODE A BARRE'!B2174,'COMPTAGE 2'!B:K,8,FALSE)</f>
        <v>0</v>
      </c>
      <c r="J1516" s="9">
        <f>VLOOKUP('CODE A BARRE'!B2174,'COMPTAGE 2'!B:K,9,FALSE)</f>
        <v>0</v>
      </c>
      <c r="K1516" s="18">
        <f>VLOOKUP('CODE A BARRE'!B2174,'COMPTAGE 2'!B:K,10,FALSE)</f>
        <v>0</v>
      </c>
      <c r="L1516" s="10" t="e">
        <f>VLOOKUP(B1516,'COMPTAGE 3'!B:M,11,FALSE)</f>
        <v>#N/A</v>
      </c>
      <c r="M1516" s="20" t="e">
        <f>VLOOKUP(B1516,'COMPTAGE 3'!B:M,12,FALSE)</f>
        <v>#N/A</v>
      </c>
    </row>
    <row r="1517" spans="2:13" ht="20.100000000000001" customHeight="1" x14ac:dyDescent="0.25">
      <c r="B1517" s="30" t="s">
        <v>3923</v>
      </c>
      <c r="C1517" s="16" t="str">
        <f>IFERROR(VLOOKUP(B1517,'BASE INCADEA'!A:D,2,FALSE),"Non référencé")</f>
        <v>016605</v>
      </c>
      <c r="D1517" s="16" t="str">
        <f>IFERROR(VLOOKUP(C1517,'BASE INCADEA'!B:E,2,FALSE),"Non référencé")</f>
        <v>1</v>
      </c>
      <c r="E1517" s="31" t="s">
        <v>1140</v>
      </c>
      <c r="F1517" s="31">
        <v>4</v>
      </c>
      <c r="G1517" s="14" t="str">
        <f>IF(F1517*1=D1517*1,"Quantité OK",IF(D1517*1&lt;F1517*1,"Ecart positif","Ecart négatif")&amp;" "&amp;IF(C1517*1=E1517*1,"","- Article déclassé"))</f>
        <v xml:space="preserve">Ecart positif </v>
      </c>
      <c r="I1517" s="18" t="str">
        <f>VLOOKUP('CODE A BARRE'!B574,'COMPTAGE 2'!B:K,8,FALSE)</f>
        <v/>
      </c>
      <c r="J1517" s="9">
        <f>VLOOKUP('CODE A BARRE'!B574,'COMPTAGE 2'!B:K,9,FALSE)</f>
        <v>0</v>
      </c>
      <c r="K1517" s="18" t="e">
        <f>VLOOKUP('CODE A BARRE'!B574,'COMPTAGE 2'!B:K,10,FALSE)</f>
        <v>#VALUE!</v>
      </c>
      <c r="L1517" s="10" t="e">
        <f>VLOOKUP(B1517,'COMPTAGE 3'!B:M,11,FALSE)</f>
        <v>#N/A</v>
      </c>
      <c r="M1517" s="20" t="e">
        <f>VLOOKUP(B1517,'COMPTAGE 3'!B:M,12,FALSE)</f>
        <v>#N/A</v>
      </c>
    </row>
    <row r="1518" spans="2:13" ht="20.100000000000001" customHeight="1" x14ac:dyDescent="0.25">
      <c r="B1518" s="30" t="s">
        <v>6166</v>
      </c>
      <c r="C1518" s="16" t="str">
        <f>IFERROR(VLOOKUP(B1518,'BASE INCADEA'!A:D,2,FALSE),"Non référencé")</f>
        <v>Non référencé</v>
      </c>
      <c r="D1518" s="16" t="str">
        <f>IFERROR(VLOOKUP(C1518,'BASE INCADEA'!B:E,2,FALSE),"Non référencé")</f>
        <v>Non référencé</v>
      </c>
      <c r="E1518" s="31" t="s">
        <v>2259</v>
      </c>
      <c r="F1518" s="31">
        <v>1</v>
      </c>
      <c r="G1518" s="14" t="e">
        <f>IF(F1518*1=D1518*1,"Quantité OK",IF(D1518*1&lt;F1518*1,"Ecart positif","Ecart négatif")&amp;" "&amp;IF(C1518*1=E1518*1,"","- Article déclassé"))</f>
        <v>#VALUE!</v>
      </c>
      <c r="I1518" s="18">
        <f>VLOOKUP('CODE A BARRE'!B755,'COMPTAGE 2'!B:K,8,FALSE)</f>
        <v>0</v>
      </c>
      <c r="J1518" s="9">
        <f>VLOOKUP('CODE A BARRE'!B755,'COMPTAGE 2'!B:K,9,FALSE)</f>
        <v>0</v>
      </c>
      <c r="K1518" s="18">
        <f>VLOOKUP('CODE A BARRE'!B755,'COMPTAGE 2'!B:K,10,FALSE)</f>
        <v>0</v>
      </c>
      <c r="L1518" s="10" t="e">
        <f>VLOOKUP(B1518,'COMPTAGE 3'!B:M,11,FALSE)</f>
        <v>#N/A</v>
      </c>
      <c r="M1518" s="20" t="e">
        <f>VLOOKUP(B1518,'COMPTAGE 3'!B:M,12,FALSE)</f>
        <v>#N/A</v>
      </c>
    </row>
    <row r="1519" spans="2:13" ht="20.100000000000001" customHeight="1" x14ac:dyDescent="0.25">
      <c r="B1519" s="30" t="s">
        <v>3925</v>
      </c>
      <c r="C1519" s="16" t="str">
        <f>IFERROR(VLOOKUP(B1519,'BASE INCADEA'!A:D,2,FALSE),"Non référencé")</f>
        <v>023501</v>
      </c>
      <c r="D1519" s="16" t="str">
        <f>IFERROR(VLOOKUP(C1519,'BASE INCADEA'!B:E,2,FALSE),"Non référencé")</f>
        <v>4</v>
      </c>
      <c r="E1519" s="31" t="s">
        <v>2259</v>
      </c>
      <c r="F1519" s="31">
        <v>5</v>
      </c>
      <c r="G1519" s="14" t="str">
        <f>IF(F1519*1=D1519*1,"Quantité OK",IF(D1519*1&lt;F1519*1,"Ecart positif","Ecart négatif")&amp;" "&amp;IF(C1519*1=E1519*1,"","- Article déclassé"))</f>
        <v xml:space="preserve">Ecart positif </v>
      </c>
      <c r="I1519" s="18">
        <f>VLOOKUP('CODE A BARRE'!B754,'COMPTAGE 2'!B:K,8,FALSE)</f>
        <v>0</v>
      </c>
      <c r="J1519" s="9">
        <f>VLOOKUP('CODE A BARRE'!B754,'COMPTAGE 2'!B:K,9,FALSE)</f>
        <v>0</v>
      </c>
      <c r="K1519" s="18">
        <f>VLOOKUP('CODE A BARRE'!B754,'COMPTAGE 2'!B:K,10,FALSE)</f>
        <v>0</v>
      </c>
      <c r="L1519" s="10" t="e">
        <f>VLOOKUP(B1519,'COMPTAGE 3'!B:M,11,FALSE)</f>
        <v>#N/A</v>
      </c>
      <c r="M1519" s="20" t="e">
        <f>VLOOKUP(B1519,'COMPTAGE 3'!B:M,12,FALSE)</f>
        <v>#N/A</v>
      </c>
    </row>
    <row r="1520" spans="2:13" ht="20.100000000000001" customHeight="1" x14ac:dyDescent="0.25">
      <c r="B1520" s="30" t="s">
        <v>3929</v>
      </c>
      <c r="C1520" s="16" t="str">
        <f>IFERROR(VLOOKUP(B1520,'BASE INCADEA'!A:D,2,FALSE),"Non référencé")</f>
        <v>024304</v>
      </c>
      <c r="D1520" s="16" t="str">
        <f>IFERROR(VLOOKUP(C1520,'BASE INCADEA'!B:E,2,FALSE),"Non référencé")</f>
        <v>31</v>
      </c>
      <c r="E1520" s="31" t="s">
        <v>1095</v>
      </c>
      <c r="F1520" s="31">
        <v>3</v>
      </c>
      <c r="G1520" s="14" t="str">
        <f>IF(F1520*1=D1520*1,"Quantité OK",IF(D1520*1&lt;F1520*1,"Ecart positif","Ecart négatif")&amp;" "&amp;IF(C1520*1=E1520*1,"","- Article déclassé"))</f>
        <v xml:space="preserve">Ecart négatif </v>
      </c>
      <c r="I1520" s="18">
        <f>VLOOKUP('CODE A BARRE'!B860,'COMPTAGE 2'!B:K,8,FALSE)</f>
        <v>0</v>
      </c>
      <c r="J1520" s="9">
        <f>VLOOKUP('CODE A BARRE'!B860,'COMPTAGE 2'!B:K,9,FALSE)</f>
        <v>0</v>
      </c>
      <c r="K1520" s="18">
        <f>VLOOKUP('CODE A BARRE'!B860,'COMPTAGE 2'!B:K,10,FALSE)</f>
        <v>0</v>
      </c>
      <c r="L1520" s="10" t="e">
        <f>VLOOKUP(B1520,'COMPTAGE 3'!B:M,11,FALSE)</f>
        <v>#N/A</v>
      </c>
      <c r="M1520" s="20" t="e">
        <f>VLOOKUP(B1520,'COMPTAGE 3'!B:M,12,FALSE)</f>
        <v>#N/A</v>
      </c>
    </row>
    <row r="1521" spans="2:13" ht="20.100000000000001" customHeight="1" x14ac:dyDescent="0.25">
      <c r="B1521" s="30" t="s">
        <v>3930</v>
      </c>
      <c r="C1521" s="16" t="str">
        <f>IFERROR(VLOOKUP(B1521,'BASE INCADEA'!A:D,2,FALSE),"Non référencé")</f>
        <v>030604</v>
      </c>
      <c r="D1521" s="16" t="str">
        <f>IFERROR(VLOOKUP(C1521,'BASE INCADEA'!B:E,2,FALSE),"Non référencé")</f>
        <v>2</v>
      </c>
      <c r="E1521" s="31" t="s">
        <v>2309</v>
      </c>
      <c r="F1521" s="31">
        <v>56</v>
      </c>
      <c r="G1521" s="14" t="str">
        <f>IF(F1521*1=D1521*1,"Quantité OK",IF(D1521*1&lt;F1521*1,"Ecart positif","Ecart négatif")&amp;" "&amp;IF(C1521*1=E1521*1,"","- Article déclassé"))</f>
        <v xml:space="preserve">Ecart positif </v>
      </c>
      <c r="I1521" s="18">
        <f>VLOOKUP('CODE A BARRE'!B1209,'COMPTAGE 2'!B:K,8,FALSE)</f>
        <v>0</v>
      </c>
      <c r="J1521" s="9">
        <f>VLOOKUP('CODE A BARRE'!B1209,'COMPTAGE 2'!B:K,9,FALSE)</f>
        <v>0</v>
      </c>
      <c r="K1521" s="18">
        <f>VLOOKUP('CODE A BARRE'!B1209,'COMPTAGE 2'!B:K,10,FALSE)</f>
        <v>0</v>
      </c>
      <c r="L1521" s="10" t="e">
        <f>VLOOKUP(B1521,'COMPTAGE 3'!B:M,11,FALSE)</f>
        <v>#N/A</v>
      </c>
      <c r="M1521" s="20" t="e">
        <f>VLOOKUP(B1521,'COMPTAGE 3'!B:M,12,FALSE)</f>
        <v>#N/A</v>
      </c>
    </row>
    <row r="1522" spans="2:13" ht="20.100000000000001" customHeight="1" x14ac:dyDescent="0.25">
      <c r="B1522" s="30" t="s">
        <v>3932</v>
      </c>
      <c r="C1522" s="16" t="str">
        <f>IFERROR(VLOOKUP(B1522,'BASE INCADEA'!A:D,2,FALSE),"Non référencé")</f>
        <v>024705</v>
      </c>
      <c r="D1522" s="16" t="str">
        <f>IFERROR(VLOOKUP(C1522,'BASE INCADEA'!B:E,2,FALSE),"Non référencé")</f>
        <v>1</v>
      </c>
      <c r="E1522" s="31" t="s">
        <v>3137</v>
      </c>
      <c r="F1522" s="31">
        <v>4</v>
      </c>
      <c r="G1522" s="14" t="str">
        <f>IF(F1522*1=D1522*1,"Quantité OK",IF(D1522*1&lt;F1522*1,"Ecart positif","Ecart négatif")&amp;" "&amp;IF(C1522*1=E1522*1,"","- Article déclassé"))</f>
        <v xml:space="preserve">Ecart positif </v>
      </c>
      <c r="I1522" s="18">
        <f>VLOOKUP('CODE A BARRE'!B906,'COMPTAGE 2'!B:K,8,FALSE)</f>
        <v>0</v>
      </c>
      <c r="J1522" s="9">
        <f>VLOOKUP('CODE A BARRE'!B906,'COMPTAGE 2'!B:K,9,FALSE)</f>
        <v>0</v>
      </c>
      <c r="K1522" s="18">
        <f>VLOOKUP('CODE A BARRE'!B906,'COMPTAGE 2'!B:K,10,FALSE)</f>
        <v>0</v>
      </c>
      <c r="L1522" s="10" t="e">
        <f>VLOOKUP(B1522,'COMPTAGE 3'!B:M,11,FALSE)</f>
        <v>#N/A</v>
      </c>
      <c r="M1522" s="20" t="e">
        <f>VLOOKUP(B1522,'COMPTAGE 3'!B:M,12,FALSE)</f>
        <v>#N/A</v>
      </c>
    </row>
    <row r="1523" spans="2:13" ht="20.100000000000001" customHeight="1" x14ac:dyDescent="0.25">
      <c r="B1523" s="30" t="s">
        <v>3934</v>
      </c>
      <c r="C1523" s="16" t="str">
        <f>IFERROR(VLOOKUP(B1523,'BASE INCADEA'!A:D,2,FALSE),"Non référencé")</f>
        <v>040603</v>
      </c>
      <c r="D1523" s="16" t="str">
        <f>IFERROR(VLOOKUP(C1523,'BASE INCADEA'!B:E,2,FALSE),"Non référencé")</f>
        <v>5</v>
      </c>
      <c r="E1523" s="31" t="s">
        <v>385</v>
      </c>
      <c r="F1523" s="31">
        <v>7</v>
      </c>
      <c r="G1523" s="14" t="str">
        <f>IF(F1523*1=D1523*1,"Quantité OK",IF(D1523*1&lt;F1523*1,"Ecart positif","Ecart négatif")&amp;" "&amp;IF(C1523*1=E1523*1,"","- Article déclassé"))</f>
        <v xml:space="preserve">Ecart positif </v>
      </c>
      <c r="I1523" s="18">
        <f>VLOOKUP('CODE A BARRE'!B1659,'COMPTAGE 2'!B:K,8,FALSE)</f>
        <v>0</v>
      </c>
      <c r="J1523" s="9">
        <f>VLOOKUP('CODE A BARRE'!B1659,'COMPTAGE 2'!B:K,9,FALSE)</f>
        <v>0</v>
      </c>
      <c r="K1523" s="18">
        <f>VLOOKUP('CODE A BARRE'!B1659,'COMPTAGE 2'!B:K,10,FALSE)</f>
        <v>0</v>
      </c>
      <c r="L1523" s="10" t="e">
        <f>VLOOKUP(B1523,'COMPTAGE 3'!B:M,11,FALSE)</f>
        <v>#N/A</v>
      </c>
      <c r="M1523" s="20" t="e">
        <f>VLOOKUP(B1523,'COMPTAGE 3'!B:M,12,FALSE)</f>
        <v>#N/A</v>
      </c>
    </row>
    <row r="1524" spans="2:13" ht="20.100000000000001" customHeight="1" x14ac:dyDescent="0.25">
      <c r="B1524" s="30" t="s">
        <v>3938</v>
      </c>
      <c r="C1524" s="16" t="str">
        <f>IFERROR(VLOOKUP(B1524,'BASE INCADEA'!A:D,2,FALSE),"Non référencé")</f>
        <v>030205</v>
      </c>
      <c r="D1524" s="16" t="str">
        <f>IFERROR(VLOOKUP(C1524,'BASE INCADEA'!B:E,2,FALSE),"Non référencé")</f>
        <v>14</v>
      </c>
      <c r="E1524" s="31" t="s">
        <v>2500</v>
      </c>
      <c r="F1524" s="31">
        <v>3</v>
      </c>
      <c r="G1524" s="14" t="str">
        <f>IF(F1524*1=D1524*1,"Quantité OK",IF(D1524*1&lt;F1524*1,"Ecart positif","Ecart négatif")&amp;" "&amp;IF(C1524*1=E1524*1,"","- Article déclassé"))</f>
        <v xml:space="preserve">Ecart négatif </v>
      </c>
      <c r="I1524" s="18">
        <f>VLOOKUP('CODE A BARRE'!B1132,'COMPTAGE 2'!B:K,8,FALSE)</f>
        <v>0</v>
      </c>
      <c r="J1524" s="9">
        <f>VLOOKUP('CODE A BARRE'!B1132,'COMPTAGE 2'!B:K,9,FALSE)</f>
        <v>0</v>
      </c>
      <c r="K1524" s="18">
        <f>VLOOKUP('CODE A BARRE'!B1132,'COMPTAGE 2'!B:K,10,FALSE)</f>
        <v>0</v>
      </c>
      <c r="L1524" s="10" t="e">
        <f>VLOOKUP(B1524,'COMPTAGE 3'!B:M,11,FALSE)</f>
        <v>#N/A</v>
      </c>
      <c r="M1524" s="20" t="e">
        <f>VLOOKUP(B1524,'COMPTAGE 3'!B:M,12,FALSE)</f>
        <v>#N/A</v>
      </c>
    </row>
    <row r="1525" spans="2:13" ht="20.100000000000001" customHeight="1" x14ac:dyDescent="0.25">
      <c r="B1525" s="30" t="s">
        <v>3941</v>
      </c>
      <c r="C1525" s="16" t="str">
        <f>IFERROR(VLOOKUP(B1525,'BASE INCADEA'!A:D,2,FALSE),"Non référencé")</f>
        <v>040403</v>
      </c>
      <c r="D1525" s="16" t="str">
        <f>IFERROR(VLOOKUP(C1525,'BASE INCADEA'!B:E,2,FALSE),"Non référencé")</f>
        <v>18</v>
      </c>
      <c r="E1525" s="31" t="s">
        <v>2128</v>
      </c>
      <c r="F1525" s="31">
        <v>5</v>
      </c>
      <c r="G1525" s="14" t="str">
        <f>IF(F1525*1=D1525*1,"Quantité OK",IF(D1525*1&lt;F1525*1,"Ecart positif","Ecart négatif")&amp;" "&amp;IF(C1525*1=E1525*1,"","- Article déclassé"))</f>
        <v xml:space="preserve">Ecart négatif </v>
      </c>
      <c r="I1525" s="18">
        <f>VLOOKUP('CODE A BARRE'!B1613,'COMPTAGE 2'!B:K,8,FALSE)</f>
        <v>0</v>
      </c>
      <c r="J1525" s="9">
        <f>VLOOKUP('CODE A BARRE'!B1613,'COMPTAGE 2'!B:K,9,FALSE)</f>
        <v>0</v>
      </c>
      <c r="K1525" s="18">
        <f>VLOOKUP('CODE A BARRE'!B1613,'COMPTAGE 2'!B:K,10,FALSE)</f>
        <v>0</v>
      </c>
      <c r="L1525" s="10" t="e">
        <f>VLOOKUP(B1525,'COMPTAGE 3'!B:M,11,FALSE)</f>
        <v>#N/A</v>
      </c>
      <c r="M1525" s="20" t="e">
        <f>VLOOKUP(B1525,'COMPTAGE 3'!B:M,12,FALSE)</f>
        <v>#N/A</v>
      </c>
    </row>
    <row r="1526" spans="2:13" ht="20.100000000000001" customHeight="1" x14ac:dyDescent="0.25">
      <c r="B1526" s="30" t="s">
        <v>3944</v>
      </c>
      <c r="C1526" s="16" t="str">
        <f>IFERROR(VLOOKUP(B1526,'BASE INCADEA'!A:D,2,FALSE),"Non référencé")</f>
        <v>011103</v>
      </c>
      <c r="D1526" s="16" t="str">
        <f>IFERROR(VLOOKUP(C1526,'BASE INCADEA'!B:E,2,FALSE),"Non référencé")</f>
        <v>3</v>
      </c>
      <c r="E1526" s="31" t="s">
        <v>923</v>
      </c>
      <c r="F1526" s="31">
        <v>3</v>
      </c>
      <c r="G1526" s="14" t="str">
        <f>IF(F1526*1=D1526*1,"Quantité OK",IF(D1526*1&lt;F1526*1,"Ecart positif","Ecart négatif")&amp;" "&amp;IF(C1526*1=E1526*1,"","- Article déclassé"))</f>
        <v>Quantité OK</v>
      </c>
      <c r="I1526" s="18" t="str">
        <f>VLOOKUP('CODE A BARRE'!B200,'COMPTAGE 2'!B:K,8,FALSE)</f>
        <v/>
      </c>
      <c r="J1526" s="9">
        <f>VLOOKUP('CODE A BARRE'!B200,'COMPTAGE 2'!B:K,9,FALSE)</f>
        <v>0</v>
      </c>
      <c r="K1526" s="18" t="e">
        <f>VLOOKUP('CODE A BARRE'!B200,'COMPTAGE 2'!B:K,10,FALSE)</f>
        <v>#VALUE!</v>
      </c>
      <c r="L1526" s="10" t="e">
        <f>VLOOKUP(B1526,'COMPTAGE 3'!B:M,11,FALSE)</f>
        <v>#N/A</v>
      </c>
      <c r="M1526" s="20" t="e">
        <f>VLOOKUP(B1526,'COMPTAGE 3'!B:M,12,FALSE)</f>
        <v>#N/A</v>
      </c>
    </row>
    <row r="1527" spans="2:13" ht="20.100000000000001" customHeight="1" x14ac:dyDescent="0.25">
      <c r="B1527" s="30" t="s">
        <v>3946</v>
      </c>
      <c r="C1527" s="16" t="str">
        <f>IFERROR(VLOOKUP(B1527,'BASE INCADEA'!A:D,2,FALSE),"Non référencé")</f>
        <v>016002</v>
      </c>
      <c r="D1527" s="16" t="str">
        <f>IFERROR(VLOOKUP(C1527,'BASE INCADEA'!B:E,2,FALSE),"Non référencé")</f>
        <v>1</v>
      </c>
      <c r="E1527" s="31" t="s">
        <v>825</v>
      </c>
      <c r="F1527" s="31">
        <v>1</v>
      </c>
      <c r="G1527" s="14" t="str">
        <f>IF(F1527*1=D1527*1,"Quantité OK",IF(D1527*1&lt;F1527*1,"Ecart positif","Ecart négatif")&amp;" "&amp;IF(C1527*1=E1527*1,"","- Article déclassé"))</f>
        <v>Quantité OK</v>
      </c>
      <c r="I1527" s="18" t="str">
        <f>VLOOKUP('CODE A BARRE'!B454,'COMPTAGE 2'!B:K,8,FALSE)</f>
        <v/>
      </c>
      <c r="J1527" s="9">
        <f>VLOOKUP('CODE A BARRE'!B454,'COMPTAGE 2'!B:K,9,FALSE)</f>
        <v>0</v>
      </c>
      <c r="K1527" s="18" t="e">
        <f>VLOOKUP('CODE A BARRE'!B454,'COMPTAGE 2'!B:K,10,FALSE)</f>
        <v>#VALUE!</v>
      </c>
      <c r="L1527" s="10" t="e">
        <f>VLOOKUP(B1527,'COMPTAGE 3'!B:M,11,FALSE)</f>
        <v>#N/A</v>
      </c>
      <c r="M1527" s="20" t="e">
        <f>VLOOKUP(B1527,'COMPTAGE 3'!B:M,12,FALSE)</f>
        <v>#N/A</v>
      </c>
    </row>
    <row r="1528" spans="2:13" ht="20.100000000000001" customHeight="1" x14ac:dyDescent="0.25">
      <c r="B1528" s="30" t="s">
        <v>3949</v>
      </c>
      <c r="C1528" s="16" t="str">
        <f>IFERROR(VLOOKUP(B1528,'BASE INCADEA'!A:D,2,FALSE),"Non référencé")</f>
        <v>030603</v>
      </c>
      <c r="D1528" s="16" t="str">
        <f>IFERROR(VLOOKUP(C1528,'BASE INCADEA'!B:E,2,FALSE),"Non référencé")</f>
        <v>1</v>
      </c>
      <c r="E1528" s="31" t="s">
        <v>2304</v>
      </c>
      <c r="F1528" s="31">
        <v>3</v>
      </c>
      <c r="G1528" s="14" t="str">
        <f>IF(F1528*1=D1528*1,"Quantité OK",IF(D1528*1&lt;F1528*1,"Ecart positif","Ecart négatif")&amp;" "&amp;IF(C1528*1=E1528*1,"","- Article déclassé"))</f>
        <v xml:space="preserve">Ecart positif </v>
      </c>
      <c r="I1528" s="18">
        <f>VLOOKUP('CODE A BARRE'!B1201,'COMPTAGE 2'!B:K,8,FALSE)</f>
        <v>0</v>
      </c>
      <c r="J1528" s="9">
        <f>VLOOKUP('CODE A BARRE'!B1201,'COMPTAGE 2'!B:K,9,FALSE)</f>
        <v>0</v>
      </c>
      <c r="K1528" s="18">
        <f>VLOOKUP('CODE A BARRE'!B1201,'COMPTAGE 2'!B:K,10,FALSE)</f>
        <v>0</v>
      </c>
      <c r="L1528" s="10" t="e">
        <f>VLOOKUP(B1528,'COMPTAGE 3'!B:M,11,FALSE)</f>
        <v>#N/A</v>
      </c>
      <c r="M1528" s="20" t="e">
        <f>VLOOKUP(B1528,'COMPTAGE 3'!B:M,12,FALSE)</f>
        <v>#N/A</v>
      </c>
    </row>
    <row r="1529" spans="2:13" ht="20.100000000000001" customHeight="1" x14ac:dyDescent="0.25">
      <c r="B1529" s="30" t="s">
        <v>3951</v>
      </c>
      <c r="C1529" s="16" t="str">
        <f>IFERROR(VLOOKUP(B1529,'BASE INCADEA'!A:D,2,FALSE),"Non référencé")</f>
        <v>044103</v>
      </c>
      <c r="D1529" s="16" t="str">
        <f>IFERROR(VLOOKUP(C1529,'BASE INCADEA'!B:E,2,FALSE),"Non référencé")</f>
        <v>5</v>
      </c>
      <c r="E1529" s="31" t="s">
        <v>260</v>
      </c>
      <c r="F1529" s="31">
        <v>54</v>
      </c>
      <c r="G1529" s="14" t="str">
        <f>IF(F1529*1=D1529*1,"Quantité OK",IF(D1529*1&lt;F1529*1,"Ecart positif","Ecart négatif")&amp;" "&amp;IF(C1529*1=E1529*1,"","- Article déclassé"))</f>
        <v xml:space="preserve">Ecart positif </v>
      </c>
      <c r="I1529" s="18">
        <f>VLOOKUP('CODE A BARRE'!B1921,'COMPTAGE 2'!B:K,8,FALSE)</f>
        <v>0</v>
      </c>
      <c r="J1529" s="9">
        <f>VLOOKUP('CODE A BARRE'!B1921,'COMPTAGE 2'!B:K,9,FALSE)</f>
        <v>0</v>
      </c>
      <c r="K1529" s="18">
        <f>VLOOKUP('CODE A BARRE'!B1921,'COMPTAGE 2'!B:K,10,FALSE)</f>
        <v>0</v>
      </c>
      <c r="L1529" s="10" t="e">
        <f>VLOOKUP(B1529,'COMPTAGE 3'!B:M,11,FALSE)</f>
        <v>#N/A</v>
      </c>
      <c r="M1529" s="20" t="e">
        <f>VLOOKUP(B1529,'COMPTAGE 3'!B:M,12,FALSE)</f>
        <v>#N/A</v>
      </c>
    </row>
    <row r="1530" spans="2:13" ht="20.100000000000001" customHeight="1" x14ac:dyDescent="0.25">
      <c r="B1530" s="30" t="s">
        <v>3954</v>
      </c>
      <c r="C1530" s="16" t="str">
        <f>IFERROR(VLOOKUP(B1530,'BASE INCADEA'!A:D,2,FALSE),"Non référencé")</f>
        <v>041002</v>
      </c>
      <c r="D1530" s="16" t="str">
        <f>IFERROR(VLOOKUP(C1530,'BASE INCADEA'!B:E,2,FALSE),"Non référencé")</f>
        <v>2</v>
      </c>
      <c r="E1530" s="31" t="s">
        <v>391</v>
      </c>
      <c r="F1530" s="31">
        <v>33</v>
      </c>
      <c r="G1530" s="14" t="str">
        <f>IF(F1530*1=D1530*1,"Quantité OK",IF(D1530*1&lt;F1530*1,"Ecart positif","Ecart négatif")&amp;" "&amp;IF(C1530*1=E1530*1,"","- Article déclassé"))</f>
        <v xml:space="preserve">Ecart positif </v>
      </c>
      <c r="I1530" s="18">
        <f>VLOOKUP('CODE A BARRE'!B1736,'COMPTAGE 2'!B:K,8,FALSE)</f>
        <v>0</v>
      </c>
      <c r="J1530" s="9">
        <f>VLOOKUP('CODE A BARRE'!B1736,'COMPTAGE 2'!B:K,9,FALSE)</f>
        <v>0</v>
      </c>
      <c r="K1530" s="18">
        <f>VLOOKUP('CODE A BARRE'!B1736,'COMPTAGE 2'!B:K,10,FALSE)</f>
        <v>0</v>
      </c>
      <c r="L1530" s="10" t="e">
        <f>VLOOKUP(B1530,'COMPTAGE 3'!B:M,11,FALSE)</f>
        <v>#N/A</v>
      </c>
      <c r="M1530" s="20" t="e">
        <f>VLOOKUP(B1530,'COMPTAGE 3'!B:M,12,FALSE)</f>
        <v>#N/A</v>
      </c>
    </row>
    <row r="1531" spans="2:13" ht="20.100000000000001" customHeight="1" x14ac:dyDescent="0.25">
      <c r="B1531" s="30" t="s">
        <v>3956</v>
      </c>
      <c r="C1531" s="16" t="str">
        <f>IFERROR(VLOOKUP(B1531,'BASE INCADEA'!A:D,2,FALSE),"Non référencé")</f>
        <v>040404</v>
      </c>
      <c r="D1531" s="16" t="str">
        <f>IFERROR(VLOOKUP(C1531,'BASE INCADEA'!B:E,2,FALSE),"Non référencé")</f>
        <v>10</v>
      </c>
      <c r="E1531" s="31" t="s">
        <v>327</v>
      </c>
      <c r="F1531" s="31">
        <v>21</v>
      </c>
      <c r="G1531" s="14" t="str">
        <f>IF(F1531*1=D1531*1,"Quantité OK",IF(D1531*1&lt;F1531*1,"Ecart positif","Ecart négatif")&amp;" "&amp;IF(C1531*1=E1531*1,"","- Article déclassé"))</f>
        <v xml:space="preserve">Ecart positif </v>
      </c>
      <c r="I1531" s="18">
        <f>VLOOKUP('CODE A BARRE'!B1620,'COMPTAGE 2'!B:K,8,FALSE)</f>
        <v>0</v>
      </c>
      <c r="J1531" s="9">
        <f>VLOOKUP('CODE A BARRE'!B1620,'COMPTAGE 2'!B:K,9,FALSE)</f>
        <v>0</v>
      </c>
      <c r="K1531" s="18">
        <f>VLOOKUP('CODE A BARRE'!B1620,'COMPTAGE 2'!B:K,10,FALSE)</f>
        <v>0</v>
      </c>
      <c r="L1531" s="10" t="e">
        <f>VLOOKUP(B1531,'COMPTAGE 3'!B:M,11,FALSE)</f>
        <v>#N/A</v>
      </c>
      <c r="M1531" s="20" t="e">
        <f>VLOOKUP(B1531,'COMPTAGE 3'!B:M,12,FALSE)</f>
        <v>#N/A</v>
      </c>
    </row>
    <row r="1532" spans="2:13" ht="20.100000000000001" customHeight="1" x14ac:dyDescent="0.25">
      <c r="B1532" s="30" t="s">
        <v>3961</v>
      </c>
      <c r="C1532" s="16" t="str">
        <f>IFERROR(VLOOKUP(B1532,'BASE INCADEA'!A:D,2,FALSE),"Non référencé")</f>
        <v>031403</v>
      </c>
      <c r="D1532" s="16" t="str">
        <f>IFERROR(VLOOKUP(C1532,'BASE INCADEA'!B:E,2,FALSE),"Non référencé")</f>
        <v>1</v>
      </c>
      <c r="E1532" s="31" t="s">
        <v>154</v>
      </c>
      <c r="F1532" s="31">
        <v>1</v>
      </c>
      <c r="G1532" s="14" t="str">
        <f>IF(F1532*1=D1532*1,"Quantité OK",IF(D1532*1&lt;F1532*1,"Ecart positif","Ecart négatif")&amp;" "&amp;IF(C1532*1=E1532*1,"","- Article déclassé"))</f>
        <v>Quantité OK</v>
      </c>
      <c r="I1532" s="18">
        <f>VLOOKUP('CODE A BARRE'!B1358,'COMPTAGE 2'!B:K,8,FALSE)</f>
        <v>0</v>
      </c>
      <c r="J1532" s="9">
        <f>VLOOKUP('CODE A BARRE'!B1358,'COMPTAGE 2'!B:K,9,FALSE)</f>
        <v>0</v>
      </c>
      <c r="K1532" s="18">
        <f>VLOOKUP('CODE A BARRE'!B1358,'COMPTAGE 2'!B:K,10,FALSE)</f>
        <v>0</v>
      </c>
      <c r="L1532" s="10" t="e">
        <f>VLOOKUP(B1532,'COMPTAGE 3'!B:M,11,FALSE)</f>
        <v>#N/A</v>
      </c>
      <c r="M1532" s="20" t="e">
        <f>VLOOKUP(B1532,'COMPTAGE 3'!B:M,12,FALSE)</f>
        <v>#N/A</v>
      </c>
    </row>
    <row r="1533" spans="2:13" ht="20.100000000000001" customHeight="1" x14ac:dyDescent="0.25">
      <c r="B1533" s="30" t="s">
        <v>3963</v>
      </c>
      <c r="C1533" s="16" t="str">
        <f>IFERROR(VLOOKUP(B1533,'BASE INCADEA'!A:D,2,FALSE),"Non référencé")</f>
        <v>024104</v>
      </c>
      <c r="D1533" s="16" t="str">
        <f>IFERROR(VLOOKUP(C1533,'BASE INCADEA'!B:E,2,FALSE),"Non référencé")</f>
        <v>6</v>
      </c>
      <c r="E1533" s="31" t="s">
        <v>2454</v>
      </c>
      <c r="F1533" s="31">
        <v>3</v>
      </c>
      <c r="G1533" s="14" t="str">
        <f>IF(F1533*1=D1533*1,"Quantité OK",IF(D1533*1&lt;F1533*1,"Ecart positif","Ecart négatif")&amp;" "&amp;IF(C1533*1=E1533*1,"","- Article déclassé"))</f>
        <v xml:space="preserve">Ecart négatif </v>
      </c>
      <c r="I1533" s="18">
        <f>VLOOKUP('CODE A BARRE'!B841,'COMPTAGE 2'!B:K,8,FALSE)</f>
        <v>0</v>
      </c>
      <c r="J1533" s="9">
        <f>VLOOKUP('CODE A BARRE'!B841,'COMPTAGE 2'!B:K,9,FALSE)</f>
        <v>0</v>
      </c>
      <c r="K1533" s="18">
        <f>VLOOKUP('CODE A BARRE'!B841,'COMPTAGE 2'!B:K,10,FALSE)</f>
        <v>0</v>
      </c>
      <c r="L1533" s="10" t="e">
        <f>VLOOKUP(B1533,'COMPTAGE 3'!B:M,11,FALSE)</f>
        <v>#N/A</v>
      </c>
      <c r="M1533" s="20" t="e">
        <f>VLOOKUP(B1533,'COMPTAGE 3'!B:M,12,FALSE)</f>
        <v>#N/A</v>
      </c>
    </row>
    <row r="1534" spans="2:13" ht="20.100000000000001" customHeight="1" x14ac:dyDescent="0.25">
      <c r="B1534" s="30" t="s">
        <v>3964</v>
      </c>
      <c r="C1534" s="16" t="str">
        <f>IFERROR(VLOOKUP(B1534,'BASE INCADEA'!A:D,2,FALSE),"Non référencé")</f>
        <v>024105</v>
      </c>
      <c r="D1534" s="16" t="str">
        <f>IFERROR(VLOOKUP(C1534,'BASE INCADEA'!B:E,2,FALSE),"Non référencé")</f>
        <v>5</v>
      </c>
      <c r="E1534" s="31" t="s">
        <v>2617</v>
      </c>
      <c r="F1534" s="31">
        <v>3</v>
      </c>
      <c r="G1534" s="14" t="str">
        <f>IF(F1534*1=D1534*1,"Quantité OK",IF(D1534*1&lt;F1534*1,"Ecart positif","Ecart négatif")&amp;" "&amp;IF(C1534*1=E1534*1,"","- Article déclassé"))</f>
        <v xml:space="preserve">Ecart négatif </v>
      </c>
      <c r="I1534" s="18">
        <f>VLOOKUP('CODE A BARRE'!B845,'COMPTAGE 2'!B:K,8,FALSE)</f>
        <v>0</v>
      </c>
      <c r="J1534" s="9">
        <f>VLOOKUP('CODE A BARRE'!B845,'COMPTAGE 2'!B:K,9,FALSE)</f>
        <v>0</v>
      </c>
      <c r="K1534" s="18">
        <f>VLOOKUP('CODE A BARRE'!B845,'COMPTAGE 2'!B:K,10,FALSE)</f>
        <v>0</v>
      </c>
      <c r="L1534" s="10" t="e">
        <f>VLOOKUP(B1534,'COMPTAGE 3'!B:M,11,FALSE)</f>
        <v>#N/A</v>
      </c>
      <c r="M1534" s="20" t="e">
        <f>VLOOKUP(B1534,'COMPTAGE 3'!B:M,12,FALSE)</f>
        <v>#N/A</v>
      </c>
    </row>
    <row r="1535" spans="2:13" ht="20.100000000000001" customHeight="1" x14ac:dyDescent="0.25">
      <c r="B1535" s="30" t="s">
        <v>3968</v>
      </c>
      <c r="C1535" s="16" t="str">
        <f>IFERROR(VLOOKUP(B1535,'BASE INCADEA'!A:D,2,FALSE),"Non référencé")</f>
        <v>030605</v>
      </c>
      <c r="D1535" s="16" t="str">
        <f>IFERROR(VLOOKUP(C1535,'BASE INCADEA'!B:E,2,FALSE),"Non référencé")</f>
        <v>2</v>
      </c>
      <c r="E1535" s="31" t="s">
        <v>2080</v>
      </c>
      <c r="F1535" s="31">
        <v>7</v>
      </c>
      <c r="G1535" s="14" t="str">
        <f>IF(F1535*1=D1535*1,"Quantité OK",IF(D1535*1&lt;F1535*1,"Ecart positif","Ecart négatif")&amp;" "&amp;IF(C1535*1=E1535*1,"","- Article déclassé"))</f>
        <v xml:space="preserve">Ecart positif </v>
      </c>
      <c r="I1535" s="18">
        <f>VLOOKUP('CODE A BARRE'!B1223,'COMPTAGE 2'!B:K,8,FALSE)</f>
        <v>0</v>
      </c>
      <c r="J1535" s="9">
        <f>VLOOKUP('CODE A BARRE'!B1223,'COMPTAGE 2'!B:K,9,FALSE)</f>
        <v>0</v>
      </c>
      <c r="K1535" s="18">
        <f>VLOOKUP('CODE A BARRE'!B1223,'COMPTAGE 2'!B:K,10,FALSE)</f>
        <v>0</v>
      </c>
      <c r="L1535" s="10" t="e">
        <f>VLOOKUP(B1535,'COMPTAGE 3'!B:M,11,FALSE)</f>
        <v>#N/A</v>
      </c>
      <c r="M1535" s="20" t="e">
        <f>VLOOKUP(B1535,'COMPTAGE 3'!B:M,12,FALSE)</f>
        <v>#N/A</v>
      </c>
    </row>
    <row r="1536" spans="2:13" ht="20.100000000000001" customHeight="1" x14ac:dyDescent="0.25">
      <c r="B1536" s="30" t="s">
        <v>3970</v>
      </c>
      <c r="C1536" s="16" t="str">
        <f>IFERROR(VLOOKUP(B1536,'BASE INCADEA'!A:D,2,FALSE),"Non référencé")</f>
        <v>016603</v>
      </c>
      <c r="D1536" s="16" t="str">
        <f>IFERROR(VLOOKUP(C1536,'BASE INCADEA'!B:E,2,FALSE),"Non référencé")</f>
        <v>2</v>
      </c>
      <c r="E1536" s="31" t="s">
        <v>562</v>
      </c>
      <c r="F1536" s="31">
        <v>4</v>
      </c>
      <c r="G1536" s="14" t="str">
        <f>IF(F1536*1=D1536*1,"Quantité OK",IF(D1536*1&lt;F1536*1,"Ecart positif","Ecart négatif")&amp;" "&amp;IF(C1536*1=E1536*1,"","- Article déclassé"))</f>
        <v xml:space="preserve">Ecart positif </v>
      </c>
      <c r="I1536" s="18" t="str">
        <f>VLOOKUP('CODE A BARRE'!B555,'COMPTAGE 2'!B:K,8,FALSE)</f>
        <v/>
      </c>
      <c r="J1536" s="9">
        <f>VLOOKUP('CODE A BARRE'!B555,'COMPTAGE 2'!B:K,9,FALSE)</f>
        <v>0</v>
      </c>
      <c r="K1536" s="18" t="e">
        <f>VLOOKUP('CODE A BARRE'!B555,'COMPTAGE 2'!B:K,10,FALSE)</f>
        <v>#VALUE!</v>
      </c>
      <c r="L1536" s="10" t="e">
        <f>VLOOKUP(B1536,'COMPTAGE 3'!B:M,11,FALSE)</f>
        <v>#N/A</v>
      </c>
      <c r="M1536" s="20" t="e">
        <f>VLOOKUP(B1536,'COMPTAGE 3'!B:M,12,FALSE)</f>
        <v>#N/A</v>
      </c>
    </row>
    <row r="1537" spans="2:13" ht="20.100000000000001" customHeight="1" x14ac:dyDescent="0.25">
      <c r="B1537" s="30" t="s">
        <v>3972</v>
      </c>
      <c r="C1537" s="16" t="str">
        <f>IFERROR(VLOOKUP(B1537,'BASE INCADEA'!A:D,2,FALSE),"Non référencé")</f>
        <v>023902</v>
      </c>
      <c r="D1537" s="16" t="str">
        <f>IFERROR(VLOOKUP(C1537,'BASE INCADEA'!B:E,2,FALSE),"Non référencé")</f>
        <v>2</v>
      </c>
      <c r="E1537" s="31" t="s">
        <v>2612</v>
      </c>
      <c r="F1537" s="31">
        <v>5</v>
      </c>
      <c r="G1537" s="14" t="str">
        <f>IF(F1537*1=D1537*1,"Quantité OK",IF(D1537*1&lt;F1537*1,"Ecart positif","Ecart négatif")&amp;" "&amp;IF(C1537*1=E1537*1,"","- Article déclassé"))</f>
        <v xml:space="preserve">Ecart positif </v>
      </c>
      <c r="I1537" s="18">
        <f>VLOOKUP('CODE A BARRE'!B805,'COMPTAGE 2'!B:K,8,FALSE)</f>
        <v>0</v>
      </c>
      <c r="J1537" s="9">
        <f>VLOOKUP('CODE A BARRE'!B805,'COMPTAGE 2'!B:K,9,FALSE)</f>
        <v>0</v>
      </c>
      <c r="K1537" s="18">
        <f>VLOOKUP('CODE A BARRE'!B805,'COMPTAGE 2'!B:K,10,FALSE)</f>
        <v>0</v>
      </c>
      <c r="L1537" s="10" t="e">
        <f>VLOOKUP(B1537,'COMPTAGE 3'!B:M,11,FALSE)</f>
        <v>#N/A</v>
      </c>
      <c r="M1537" s="20" t="e">
        <f>VLOOKUP(B1537,'COMPTAGE 3'!B:M,12,FALSE)</f>
        <v>#N/A</v>
      </c>
    </row>
    <row r="1538" spans="2:13" ht="20.100000000000001" customHeight="1" x14ac:dyDescent="0.25">
      <c r="B1538" s="30" t="s">
        <v>3975</v>
      </c>
      <c r="C1538" s="16" t="str">
        <f>IFERROR(VLOOKUP(B1538,'BASE INCADEA'!A:D,2,FALSE),"Non référencé")</f>
        <v>034104</v>
      </c>
      <c r="D1538" s="16" t="str">
        <f>IFERROR(VLOOKUP(C1538,'BASE INCADEA'!B:E,2,FALSE),"Non référencé")</f>
        <v>4</v>
      </c>
      <c r="E1538" s="31" t="s">
        <v>438</v>
      </c>
      <c r="F1538" s="31">
        <v>3</v>
      </c>
      <c r="G1538" s="14" t="str">
        <f>IF(F1538*1=D1538*1,"Quantité OK",IF(D1538*1&lt;F1538*1,"Ecart positif","Ecart négatif")&amp;" "&amp;IF(C1538*1=E1538*1,"","- Article déclassé"))</f>
        <v xml:space="preserve">Ecart négatif </v>
      </c>
      <c r="I1538" s="18">
        <f>VLOOKUP('CODE A BARRE'!B1448,'COMPTAGE 2'!B:K,8,FALSE)</f>
        <v>0</v>
      </c>
      <c r="J1538" s="9">
        <f>VLOOKUP('CODE A BARRE'!B1448,'COMPTAGE 2'!B:K,9,FALSE)</f>
        <v>0</v>
      </c>
      <c r="K1538" s="18">
        <f>VLOOKUP('CODE A BARRE'!B1448,'COMPTAGE 2'!B:K,10,FALSE)</f>
        <v>0</v>
      </c>
      <c r="L1538" s="10" t="e">
        <f>VLOOKUP(B1538,'COMPTAGE 3'!B:M,11,FALSE)</f>
        <v>#N/A</v>
      </c>
      <c r="M1538" s="20" t="e">
        <f>VLOOKUP(B1538,'COMPTAGE 3'!B:M,12,FALSE)</f>
        <v>#N/A</v>
      </c>
    </row>
    <row r="1539" spans="2:13" ht="20.100000000000001" customHeight="1" x14ac:dyDescent="0.25">
      <c r="B1539" s="30" t="s">
        <v>3977</v>
      </c>
      <c r="C1539" s="16" t="str">
        <f>IFERROR(VLOOKUP(B1539,'BASE INCADEA'!A:D,2,FALSE),"Non référencé")</f>
        <v>016201</v>
      </c>
      <c r="D1539" s="16" t="str">
        <f>IFERROR(VLOOKUP(C1539,'BASE INCADEA'!B:E,2,FALSE),"Non référencé")</f>
        <v>6</v>
      </c>
      <c r="E1539" s="31" t="s">
        <v>124</v>
      </c>
      <c r="F1539" s="31">
        <v>2</v>
      </c>
      <c r="G1539" s="14" t="str">
        <f>IF(F1539*1=D1539*1,"Quantité OK",IF(D1539*1&lt;F1539*1,"Ecart positif","Ecart négatif")&amp;" "&amp;IF(C1539*1=E1539*1,"","- Article déclassé"))</f>
        <v xml:space="preserve">Ecart négatif </v>
      </c>
      <c r="I1539" s="18" t="str">
        <f>VLOOKUP('CODE A BARRE'!B481,'COMPTAGE 2'!B:K,8,FALSE)</f>
        <v/>
      </c>
      <c r="J1539" s="9">
        <f>VLOOKUP('CODE A BARRE'!B481,'COMPTAGE 2'!B:K,9,FALSE)</f>
        <v>0</v>
      </c>
      <c r="K1539" s="18" t="e">
        <f>VLOOKUP('CODE A BARRE'!B481,'COMPTAGE 2'!B:K,10,FALSE)</f>
        <v>#VALUE!</v>
      </c>
      <c r="L1539" s="10" t="e">
        <f>VLOOKUP(B1539,'COMPTAGE 3'!B:M,11,FALSE)</f>
        <v>#N/A</v>
      </c>
      <c r="M1539" s="20" t="e">
        <f>VLOOKUP(B1539,'COMPTAGE 3'!B:M,12,FALSE)</f>
        <v>#N/A</v>
      </c>
    </row>
    <row r="1540" spans="2:13" ht="20.100000000000001" customHeight="1" x14ac:dyDescent="0.25">
      <c r="B1540" s="30" t="s">
        <v>3979</v>
      </c>
      <c r="C1540" s="16" t="str">
        <f>IFERROR(VLOOKUP(B1540,'BASE INCADEA'!A:D,2,FALSE),"Non référencé")</f>
        <v>023904</v>
      </c>
      <c r="D1540" s="16" t="str">
        <f>IFERROR(VLOOKUP(C1540,'BASE INCADEA'!B:E,2,FALSE),"Non référencé")</f>
        <v>2</v>
      </c>
      <c r="E1540" s="31" t="s">
        <v>631</v>
      </c>
      <c r="F1540" s="31">
        <v>6</v>
      </c>
      <c r="G1540" s="14" t="str">
        <f>IF(F1540*1=D1540*1,"Quantité OK",IF(D1540*1&lt;F1540*1,"Ecart positif","Ecart négatif")&amp;" "&amp;IF(C1540*1=E1540*1,"","- Article déclassé"))</f>
        <v xml:space="preserve">Ecart positif </v>
      </c>
      <c r="I1540" s="18">
        <f>VLOOKUP('CODE A BARRE'!B815,'COMPTAGE 2'!B:K,8,FALSE)</f>
        <v>0</v>
      </c>
      <c r="J1540" s="9">
        <f>VLOOKUP('CODE A BARRE'!B815,'COMPTAGE 2'!B:K,9,FALSE)</f>
        <v>0</v>
      </c>
      <c r="K1540" s="18">
        <f>VLOOKUP('CODE A BARRE'!B815,'COMPTAGE 2'!B:K,10,FALSE)</f>
        <v>0</v>
      </c>
      <c r="L1540" s="10" t="e">
        <f>VLOOKUP(B1540,'COMPTAGE 3'!B:M,11,FALSE)</f>
        <v>#N/A</v>
      </c>
      <c r="M1540" s="20" t="e">
        <f>VLOOKUP(B1540,'COMPTAGE 3'!B:M,12,FALSE)</f>
        <v>#N/A</v>
      </c>
    </row>
    <row r="1541" spans="2:13" ht="20.100000000000001" customHeight="1" x14ac:dyDescent="0.25">
      <c r="B1541" s="30" t="s">
        <v>3981</v>
      </c>
      <c r="C1541" s="16" t="str">
        <f>IFERROR(VLOOKUP(B1541,'BASE INCADEA'!A:D,2,FALSE),"Non référencé")</f>
        <v>030603</v>
      </c>
      <c r="D1541" s="16" t="str">
        <f>IFERROR(VLOOKUP(C1541,'BASE INCADEA'!B:E,2,FALSE),"Non référencé")</f>
        <v>1</v>
      </c>
      <c r="E1541" s="31" t="s">
        <v>2304</v>
      </c>
      <c r="F1541" s="31">
        <v>1</v>
      </c>
      <c r="G1541" s="14" t="str">
        <f>IF(F1541*1=D1541*1,"Quantité OK",IF(D1541*1&lt;F1541*1,"Ecart positif","Ecart négatif")&amp;" "&amp;IF(C1541*1=E1541*1,"","- Article déclassé"))</f>
        <v>Quantité OK</v>
      </c>
      <c r="I1541" s="18">
        <f>VLOOKUP('CODE A BARRE'!B1199,'COMPTAGE 2'!B:K,8,FALSE)</f>
        <v>0</v>
      </c>
      <c r="J1541" s="9">
        <f>VLOOKUP('CODE A BARRE'!B1199,'COMPTAGE 2'!B:K,9,FALSE)</f>
        <v>0</v>
      </c>
      <c r="K1541" s="18">
        <f>VLOOKUP('CODE A BARRE'!B1199,'COMPTAGE 2'!B:K,10,FALSE)</f>
        <v>0</v>
      </c>
      <c r="L1541" s="10" t="e">
        <f>VLOOKUP(B1541,'COMPTAGE 3'!B:M,11,FALSE)</f>
        <v>#N/A</v>
      </c>
      <c r="M1541" s="20" t="e">
        <f>VLOOKUP(B1541,'COMPTAGE 3'!B:M,12,FALSE)</f>
        <v>#N/A</v>
      </c>
    </row>
    <row r="1542" spans="2:13" ht="20.100000000000001" customHeight="1" x14ac:dyDescent="0.25">
      <c r="B1542" s="30" t="s">
        <v>3983</v>
      </c>
      <c r="C1542" s="16" t="str">
        <f>IFERROR(VLOOKUP(B1542,'BASE INCADEA'!A:D,2,FALSE),"Non référencé")</f>
        <v>011704</v>
      </c>
      <c r="D1542" s="16" t="str">
        <f>IFERROR(VLOOKUP(C1542,'BASE INCADEA'!B:E,2,FALSE),"Non référencé")</f>
        <v>10</v>
      </c>
      <c r="E1542" s="31" t="s">
        <v>494</v>
      </c>
      <c r="F1542" s="31">
        <v>1</v>
      </c>
      <c r="G1542" s="14" t="str">
        <f>IF(F1542*1=D1542*1,"Quantité OK",IF(D1542*1&lt;F1542*1,"Ecart positif","Ecart négatif")&amp;" "&amp;IF(C1542*1=E1542*1,"","- Article déclassé"))</f>
        <v xml:space="preserve">Ecart négatif </v>
      </c>
      <c r="I1542" s="18" t="str">
        <f>VLOOKUP('CODE A BARRE'!B276,'COMPTAGE 2'!B:K,8,FALSE)</f>
        <v/>
      </c>
      <c r="J1542" s="9">
        <f>VLOOKUP('CODE A BARRE'!B276,'COMPTAGE 2'!B:K,9,FALSE)</f>
        <v>0</v>
      </c>
      <c r="K1542" s="18" t="e">
        <f>VLOOKUP('CODE A BARRE'!B276,'COMPTAGE 2'!B:K,10,FALSE)</f>
        <v>#VALUE!</v>
      </c>
      <c r="L1542" s="10" t="e">
        <f>VLOOKUP(B1542,'COMPTAGE 3'!B:M,11,FALSE)</f>
        <v>#N/A</v>
      </c>
      <c r="M1542" s="20" t="e">
        <f>VLOOKUP(B1542,'COMPTAGE 3'!B:M,12,FALSE)</f>
        <v>#N/A</v>
      </c>
    </row>
    <row r="1543" spans="2:13" ht="20.100000000000001" customHeight="1" x14ac:dyDescent="0.25">
      <c r="B1543" s="30" t="s">
        <v>3985</v>
      </c>
      <c r="C1543" s="16" t="str">
        <f>IFERROR(VLOOKUP(B1543,'BASE INCADEA'!A:D,2,FALSE),"Non référencé")</f>
        <v>023507</v>
      </c>
      <c r="D1543" s="16" t="str">
        <f>IFERROR(VLOOKUP(C1543,'BASE INCADEA'!B:E,2,FALSE),"Non référencé")</f>
        <v>2</v>
      </c>
      <c r="E1543" s="31" t="s">
        <v>3532</v>
      </c>
      <c r="F1543" s="31">
        <v>6</v>
      </c>
      <c r="G1543" s="14" t="str">
        <f>IF(F1543*1=D1543*1,"Quantité OK",IF(D1543*1&lt;F1543*1,"Ecart positif","Ecart négatif")&amp;" "&amp;IF(C1543*1=E1543*1,"","- Article déclassé"))</f>
        <v xml:space="preserve">Ecart positif </v>
      </c>
      <c r="I1543" s="18">
        <f>VLOOKUP('CODE A BARRE'!B781,'COMPTAGE 2'!B:K,8,FALSE)</f>
        <v>0</v>
      </c>
      <c r="J1543" s="9">
        <f>VLOOKUP('CODE A BARRE'!B781,'COMPTAGE 2'!B:K,9,FALSE)</f>
        <v>0</v>
      </c>
      <c r="K1543" s="18">
        <f>VLOOKUP('CODE A BARRE'!B781,'COMPTAGE 2'!B:K,10,FALSE)</f>
        <v>0</v>
      </c>
      <c r="L1543" s="10" t="e">
        <f>VLOOKUP(B1543,'COMPTAGE 3'!B:M,11,FALSE)</f>
        <v>#N/A</v>
      </c>
      <c r="M1543" s="20" t="e">
        <f>VLOOKUP(B1543,'COMPTAGE 3'!B:M,12,FALSE)</f>
        <v>#N/A</v>
      </c>
    </row>
    <row r="1544" spans="2:13" ht="20.100000000000001" customHeight="1" x14ac:dyDescent="0.25">
      <c r="B1544" s="30" t="s">
        <v>3987</v>
      </c>
      <c r="C1544" s="16" t="str">
        <f>IFERROR(VLOOKUP(B1544,'BASE INCADEA'!A:D,2,FALSE),"Non référencé")</f>
        <v>023505</v>
      </c>
      <c r="D1544" s="16" t="str">
        <f>IFERROR(VLOOKUP(C1544,'BASE INCADEA'!B:E,2,FALSE),"Non référencé")</f>
        <v>11</v>
      </c>
      <c r="E1544" s="31" t="s">
        <v>686</v>
      </c>
      <c r="F1544" s="31">
        <v>1</v>
      </c>
      <c r="G1544" s="14" t="str">
        <f>IF(F1544*1=D1544*1,"Quantité OK",IF(D1544*1&lt;F1544*1,"Ecart positif","Ecart négatif")&amp;" "&amp;IF(C1544*1=E1544*1,"","- Article déclassé"))</f>
        <v xml:space="preserve">Ecart négatif </v>
      </c>
      <c r="I1544" s="18">
        <f>VLOOKUP('CODE A BARRE'!B774,'COMPTAGE 2'!B:K,8,FALSE)</f>
        <v>0</v>
      </c>
      <c r="J1544" s="9">
        <f>VLOOKUP('CODE A BARRE'!B774,'COMPTAGE 2'!B:K,9,FALSE)</f>
        <v>0</v>
      </c>
      <c r="K1544" s="18">
        <f>VLOOKUP('CODE A BARRE'!B774,'COMPTAGE 2'!B:K,10,FALSE)</f>
        <v>0</v>
      </c>
      <c r="L1544" s="10" t="e">
        <f>VLOOKUP(B1544,'COMPTAGE 3'!B:M,11,FALSE)</f>
        <v>#N/A</v>
      </c>
      <c r="M1544" s="20" t="e">
        <f>VLOOKUP(B1544,'COMPTAGE 3'!B:M,12,FALSE)</f>
        <v>#N/A</v>
      </c>
    </row>
    <row r="1545" spans="2:13" ht="20.100000000000001" customHeight="1" x14ac:dyDescent="0.25">
      <c r="B1545" s="30" t="s">
        <v>3989</v>
      </c>
      <c r="C1545" s="16" t="str">
        <f>IFERROR(VLOOKUP(B1545,'BASE INCADEA'!A:D,2,FALSE),"Non référencé")</f>
        <v>023502</v>
      </c>
      <c r="D1545" s="16" t="str">
        <f>IFERROR(VLOOKUP(C1545,'BASE INCADEA'!B:E,2,FALSE),"Non référencé")</f>
        <v>2</v>
      </c>
      <c r="E1545" s="31" t="s">
        <v>2148</v>
      </c>
      <c r="F1545" s="31">
        <v>3</v>
      </c>
      <c r="G1545" s="14" t="str">
        <f>IF(F1545*1=D1545*1,"Quantité OK",IF(D1545*1&lt;F1545*1,"Ecart positif","Ecart négatif")&amp;" "&amp;IF(C1545*1=E1545*1,"","- Article déclassé"))</f>
        <v xml:space="preserve">Ecart positif </v>
      </c>
      <c r="I1545" s="18">
        <f>VLOOKUP('CODE A BARRE'!B761,'COMPTAGE 2'!B:K,8,FALSE)</f>
        <v>0</v>
      </c>
      <c r="J1545" s="9">
        <f>VLOOKUP('CODE A BARRE'!B761,'COMPTAGE 2'!B:K,9,FALSE)</f>
        <v>0</v>
      </c>
      <c r="K1545" s="18">
        <f>VLOOKUP('CODE A BARRE'!B761,'COMPTAGE 2'!B:K,10,FALSE)</f>
        <v>0</v>
      </c>
      <c r="L1545" s="10" t="e">
        <f>VLOOKUP(B1545,'COMPTAGE 3'!B:M,11,FALSE)</f>
        <v>#N/A</v>
      </c>
      <c r="M1545" s="20" t="e">
        <f>VLOOKUP(B1545,'COMPTAGE 3'!B:M,12,FALSE)</f>
        <v>#N/A</v>
      </c>
    </row>
    <row r="1546" spans="2:13" ht="20.100000000000001" customHeight="1" x14ac:dyDescent="0.25">
      <c r="B1546" s="30" t="s">
        <v>3990</v>
      </c>
      <c r="C1546" s="16" t="str">
        <f>IFERROR(VLOOKUP(B1546,'BASE INCADEA'!A:D,2,FALSE),"Non référencé")</f>
        <v>023503</v>
      </c>
      <c r="D1546" s="16" t="str">
        <f>IFERROR(VLOOKUP(C1546,'BASE INCADEA'!B:E,2,FALSE),"Non référencé")</f>
        <v>4</v>
      </c>
      <c r="E1546" s="31" t="s">
        <v>2653</v>
      </c>
      <c r="F1546" s="31">
        <v>1</v>
      </c>
      <c r="G1546" s="14" t="str">
        <f>IF(F1546*1=D1546*1,"Quantité OK",IF(D1546*1&lt;F1546*1,"Ecart positif","Ecart négatif")&amp;" "&amp;IF(C1546*1=E1546*1,"","- Article déclassé"))</f>
        <v xml:space="preserve">Ecart négatif </v>
      </c>
      <c r="I1546" s="18">
        <f>VLOOKUP('CODE A BARRE'!B762,'COMPTAGE 2'!B:K,8,FALSE)</f>
        <v>0</v>
      </c>
      <c r="J1546" s="9">
        <f>VLOOKUP('CODE A BARRE'!B762,'COMPTAGE 2'!B:K,9,FALSE)</f>
        <v>0</v>
      </c>
      <c r="K1546" s="18">
        <f>VLOOKUP('CODE A BARRE'!B762,'COMPTAGE 2'!B:K,10,FALSE)</f>
        <v>0</v>
      </c>
      <c r="L1546" s="10" t="e">
        <f>VLOOKUP(B1546,'COMPTAGE 3'!B:M,11,FALSE)</f>
        <v>#N/A</v>
      </c>
      <c r="M1546" s="20" t="e">
        <f>VLOOKUP(B1546,'COMPTAGE 3'!B:M,12,FALSE)</f>
        <v>#N/A</v>
      </c>
    </row>
    <row r="1547" spans="2:13" ht="20.100000000000001" customHeight="1" x14ac:dyDescent="0.25">
      <c r="B1547" s="30" t="s">
        <v>3992</v>
      </c>
      <c r="C1547" s="16" t="str">
        <f>IFERROR(VLOOKUP(B1547,'BASE INCADEA'!A:D,2,FALSE),"Non référencé")</f>
        <v>023504</v>
      </c>
      <c r="D1547" s="16" t="str">
        <f>IFERROR(VLOOKUP(C1547,'BASE INCADEA'!B:E,2,FALSE),"Non référencé")</f>
        <v>2</v>
      </c>
      <c r="E1547" s="31" t="s">
        <v>2337</v>
      </c>
      <c r="F1547" s="31">
        <v>2</v>
      </c>
      <c r="G1547" s="14" t="str">
        <f>IF(F1547*1=D1547*1,"Quantité OK",IF(D1547*1&lt;F1547*1,"Ecart positif","Ecart négatif")&amp;" "&amp;IF(C1547*1=E1547*1,"","- Article déclassé"))</f>
        <v>Quantité OK</v>
      </c>
      <c r="I1547" s="18">
        <f>VLOOKUP('CODE A BARRE'!B766,'COMPTAGE 2'!B:K,8,FALSE)</f>
        <v>0</v>
      </c>
      <c r="J1547" s="9">
        <f>VLOOKUP('CODE A BARRE'!B766,'COMPTAGE 2'!B:K,9,FALSE)</f>
        <v>0</v>
      </c>
      <c r="K1547" s="18">
        <f>VLOOKUP('CODE A BARRE'!B766,'COMPTAGE 2'!B:K,10,FALSE)</f>
        <v>0</v>
      </c>
      <c r="L1547" s="10" t="e">
        <f>VLOOKUP(B1547,'COMPTAGE 3'!B:M,11,FALSE)</f>
        <v>#N/A</v>
      </c>
      <c r="M1547" s="20" t="e">
        <f>VLOOKUP(B1547,'COMPTAGE 3'!B:M,12,FALSE)</f>
        <v>#N/A</v>
      </c>
    </row>
    <row r="1548" spans="2:13" ht="20.100000000000001" customHeight="1" x14ac:dyDescent="0.25">
      <c r="B1548" s="30" t="s">
        <v>3994</v>
      </c>
      <c r="C1548" s="16" t="str">
        <f>IFERROR(VLOOKUP(B1548,'BASE INCADEA'!A:D,2,FALSE),"Non référencé")</f>
        <v>024504</v>
      </c>
      <c r="D1548" s="16" t="str">
        <f>IFERROR(VLOOKUP(C1548,'BASE INCADEA'!B:E,2,FALSE),"Non référencé")</f>
        <v>6</v>
      </c>
      <c r="E1548" s="31" t="s">
        <v>3995</v>
      </c>
      <c r="F1548" s="31">
        <v>6</v>
      </c>
      <c r="G1548" s="14" t="str">
        <f>IF(F1548*1=D1548*1,"Quantité OK",IF(D1548*1&lt;F1548*1,"Ecart positif","Ecart négatif")&amp;" "&amp;IF(C1548*1=E1548*1,"","- Article déclassé"))</f>
        <v>Quantité OK</v>
      </c>
      <c r="I1548" s="18">
        <f>VLOOKUP('CODE A BARRE'!B885,'COMPTAGE 2'!B:K,8,FALSE)</f>
        <v>0</v>
      </c>
      <c r="J1548" s="9">
        <f>VLOOKUP('CODE A BARRE'!B885,'COMPTAGE 2'!B:K,9,FALSE)</f>
        <v>0</v>
      </c>
      <c r="K1548" s="18">
        <f>VLOOKUP('CODE A BARRE'!B885,'COMPTAGE 2'!B:K,10,FALSE)</f>
        <v>0</v>
      </c>
      <c r="L1548" s="10" t="e">
        <f>VLOOKUP(B1548,'COMPTAGE 3'!B:M,11,FALSE)</f>
        <v>#N/A</v>
      </c>
      <c r="M1548" s="20" t="e">
        <f>VLOOKUP(B1548,'COMPTAGE 3'!B:M,12,FALSE)</f>
        <v>#N/A</v>
      </c>
    </row>
    <row r="1549" spans="2:13" ht="20.100000000000001" customHeight="1" x14ac:dyDescent="0.25">
      <c r="B1549" s="30" t="s">
        <v>3997</v>
      </c>
      <c r="C1549" s="16" t="str">
        <f>IFERROR(VLOOKUP(B1549,'BASE INCADEA'!A:D,2,FALSE),"Non référencé")</f>
        <v>010102</v>
      </c>
      <c r="D1549" s="16" t="str">
        <f>IFERROR(VLOOKUP(C1549,'BASE INCADEA'!B:E,2,FALSE),"Non référencé")</f>
        <v>20</v>
      </c>
      <c r="E1549" s="31" t="s">
        <v>1004</v>
      </c>
      <c r="F1549" s="31">
        <v>3</v>
      </c>
      <c r="G1549" s="14" t="str">
        <f>IF(F1549*1=D1549*1,"Quantité OK",IF(D1549*1&lt;F1549*1,"Ecart positif","Ecart négatif")&amp;" "&amp;IF(C1549*1=E1549*1,"","- Article déclassé"))</f>
        <v xml:space="preserve">Ecart négatif </v>
      </c>
      <c r="I1549" s="18" t="str">
        <f>VLOOKUP('CODE A BARRE'!B9,'COMPTAGE 2'!B:K,8,FALSE)</f>
        <v>034505</v>
      </c>
      <c r="J1549" s="9">
        <f>VLOOKUP('CODE A BARRE'!B9,'COMPTAGE 2'!B:K,9,FALSE)</f>
        <v>0</v>
      </c>
      <c r="K1549" s="18" t="str">
        <f>VLOOKUP('CODE A BARRE'!B9,'COMPTAGE 2'!B:K,10,FALSE)</f>
        <v xml:space="preserve">Ecart négatif </v>
      </c>
      <c r="L1549" s="10" t="e">
        <f>VLOOKUP(B1549,'COMPTAGE 3'!B:M,11,FALSE)</f>
        <v>#N/A</v>
      </c>
      <c r="M1549" s="20" t="e">
        <f>VLOOKUP(B1549,'COMPTAGE 3'!B:M,12,FALSE)</f>
        <v>#N/A</v>
      </c>
    </row>
    <row r="1550" spans="2:13" ht="20.100000000000001" customHeight="1" x14ac:dyDescent="0.25">
      <c r="B1550" s="30" t="s">
        <v>4003</v>
      </c>
      <c r="C1550" s="16" t="str">
        <f>IFERROR(VLOOKUP(B1550,'BASE INCADEA'!A:D,2,FALSE),"Non référencé")</f>
        <v>031205</v>
      </c>
      <c r="D1550" s="16" t="str">
        <f>IFERROR(VLOOKUP(C1550,'BASE INCADEA'!B:E,2,FALSE),"Non référencé")</f>
        <v>2</v>
      </c>
      <c r="E1550" s="31" t="s">
        <v>892</v>
      </c>
      <c r="F1550" s="31">
        <v>6</v>
      </c>
      <c r="G1550" s="14" t="str">
        <f>IF(F1550*1=D1550*1,"Quantité OK",IF(D1550*1&lt;F1550*1,"Ecart positif","Ecart négatif")&amp;" "&amp;IF(C1550*1=E1550*1,"","- Article déclassé"))</f>
        <v xml:space="preserve">Ecart positif </v>
      </c>
      <c r="I1550" s="18">
        <f>VLOOKUP('CODE A BARRE'!B1328,'COMPTAGE 2'!B:K,8,FALSE)</f>
        <v>0</v>
      </c>
      <c r="J1550" s="9">
        <f>VLOOKUP('CODE A BARRE'!B1328,'COMPTAGE 2'!B:K,9,FALSE)</f>
        <v>0</v>
      </c>
      <c r="K1550" s="18">
        <f>VLOOKUP('CODE A BARRE'!B1328,'COMPTAGE 2'!B:K,10,FALSE)</f>
        <v>0</v>
      </c>
      <c r="L1550" s="10" t="e">
        <f>VLOOKUP(B1550,'COMPTAGE 3'!B:M,11,FALSE)</f>
        <v>#N/A</v>
      </c>
      <c r="M1550" s="20" t="e">
        <f>VLOOKUP(B1550,'COMPTAGE 3'!B:M,12,FALSE)</f>
        <v>#N/A</v>
      </c>
    </row>
    <row r="1551" spans="2:13" ht="20.100000000000001" customHeight="1" x14ac:dyDescent="0.25">
      <c r="B1551" s="30" t="s">
        <v>4005</v>
      </c>
      <c r="C1551" s="16" t="str">
        <f>IFERROR(VLOOKUP(B1551,'BASE INCADEA'!A:D,2,FALSE),"Non référencé")</f>
        <v>044105</v>
      </c>
      <c r="D1551" s="16" t="str">
        <f>IFERROR(VLOOKUP(C1551,'BASE INCADEA'!B:E,2,FALSE),"Non référencé")</f>
        <v>1</v>
      </c>
      <c r="E1551" s="31" t="s">
        <v>1973</v>
      </c>
      <c r="F1551" s="31">
        <v>1</v>
      </c>
      <c r="G1551" s="14" t="str">
        <f>IF(F1551*1=D1551*1,"Quantité OK",IF(D1551*1&lt;F1551*1,"Ecart positif","Ecart négatif")&amp;" "&amp;IF(C1551*1=E1551*1,"","- Article déclassé"))</f>
        <v>Quantité OK</v>
      </c>
      <c r="I1551" s="18">
        <f>VLOOKUP('CODE A BARRE'!B1939,'COMPTAGE 2'!B:K,8,FALSE)</f>
        <v>0</v>
      </c>
      <c r="J1551" s="9">
        <f>VLOOKUP('CODE A BARRE'!B1939,'COMPTAGE 2'!B:K,9,FALSE)</f>
        <v>0</v>
      </c>
      <c r="K1551" s="18">
        <f>VLOOKUP('CODE A BARRE'!B1939,'COMPTAGE 2'!B:K,10,FALSE)</f>
        <v>0</v>
      </c>
      <c r="L1551" s="10" t="e">
        <f>VLOOKUP(B1551,'COMPTAGE 3'!B:M,11,FALSE)</f>
        <v>#N/A</v>
      </c>
      <c r="M1551" s="20" t="e">
        <f>VLOOKUP(B1551,'COMPTAGE 3'!B:M,12,FALSE)</f>
        <v>#N/A</v>
      </c>
    </row>
    <row r="1552" spans="2:13" ht="20.100000000000001" customHeight="1" x14ac:dyDescent="0.25">
      <c r="B1552" s="30" t="s">
        <v>4007</v>
      </c>
      <c r="C1552" s="16" t="str">
        <f>IFERROR(VLOOKUP(B1552,'BASE INCADEA'!A:D,2,FALSE),"Non référencé")</f>
        <v>044105</v>
      </c>
      <c r="D1552" s="16" t="str">
        <f>IFERROR(VLOOKUP(C1552,'BASE INCADEA'!B:E,2,FALSE),"Non référencé")</f>
        <v>1</v>
      </c>
      <c r="E1552" s="31" t="s">
        <v>1973</v>
      </c>
      <c r="F1552" s="31">
        <v>1</v>
      </c>
      <c r="G1552" s="14" t="str">
        <f>IF(F1552*1=D1552*1,"Quantité OK",IF(D1552*1&lt;F1552*1,"Ecart positif","Ecart négatif")&amp;" "&amp;IF(C1552*1=E1552*1,"","- Article déclassé"))</f>
        <v>Quantité OK</v>
      </c>
      <c r="I1552" s="18">
        <f>VLOOKUP('CODE A BARRE'!B1936,'COMPTAGE 2'!B:K,8,FALSE)</f>
        <v>0</v>
      </c>
      <c r="J1552" s="9">
        <f>VLOOKUP('CODE A BARRE'!B1936,'COMPTAGE 2'!B:K,9,FALSE)</f>
        <v>0</v>
      </c>
      <c r="K1552" s="18">
        <f>VLOOKUP('CODE A BARRE'!B1936,'COMPTAGE 2'!B:K,10,FALSE)</f>
        <v>0</v>
      </c>
      <c r="L1552" s="10" t="e">
        <f>VLOOKUP(B1552,'COMPTAGE 3'!B:M,11,FALSE)</f>
        <v>#N/A</v>
      </c>
      <c r="M1552" s="20" t="e">
        <f>VLOOKUP(B1552,'COMPTAGE 3'!B:M,12,FALSE)</f>
        <v>#N/A</v>
      </c>
    </row>
    <row r="1553" spans="2:13" ht="20.100000000000001" customHeight="1" x14ac:dyDescent="0.25">
      <c r="B1553" s="30" t="s">
        <v>4009</v>
      </c>
      <c r="C1553" s="16" t="str">
        <f>IFERROR(VLOOKUP(B1553,'BASE INCADEA'!A:D,2,FALSE),"Non référencé")</f>
        <v>040601</v>
      </c>
      <c r="D1553" s="16" t="str">
        <f>IFERROR(VLOOKUP(C1553,'BASE INCADEA'!B:E,2,FALSE),"Non référencé")</f>
        <v>4</v>
      </c>
      <c r="E1553" s="31" t="s">
        <v>397</v>
      </c>
      <c r="F1553" s="31">
        <v>1</v>
      </c>
      <c r="G1553" s="14" t="str">
        <f>IF(F1553*1=D1553*1,"Quantité OK",IF(D1553*1&lt;F1553*1,"Ecart positif","Ecart négatif")&amp;" "&amp;IF(C1553*1=E1553*1,"","- Article déclassé"))</f>
        <v xml:space="preserve">Ecart négatif </v>
      </c>
      <c r="I1553" s="18">
        <f>VLOOKUP('CODE A BARRE'!B1650,'COMPTAGE 2'!B:K,8,FALSE)</f>
        <v>0</v>
      </c>
      <c r="J1553" s="9">
        <f>VLOOKUP('CODE A BARRE'!B1650,'COMPTAGE 2'!B:K,9,FALSE)</f>
        <v>0</v>
      </c>
      <c r="K1553" s="18">
        <f>VLOOKUP('CODE A BARRE'!B1650,'COMPTAGE 2'!B:K,10,FALSE)</f>
        <v>0</v>
      </c>
      <c r="L1553" s="10" t="e">
        <f>VLOOKUP(B1553,'COMPTAGE 3'!B:M,11,FALSE)</f>
        <v>#N/A</v>
      </c>
      <c r="M1553" s="20" t="e">
        <f>VLOOKUP(B1553,'COMPTAGE 3'!B:M,12,FALSE)</f>
        <v>#N/A</v>
      </c>
    </row>
    <row r="1554" spans="2:13" ht="20.100000000000001" customHeight="1" x14ac:dyDescent="0.25">
      <c r="B1554" s="30" t="s">
        <v>4013</v>
      </c>
      <c r="C1554" s="16" t="str">
        <f>IFERROR(VLOOKUP(B1554,'BASE INCADEA'!A:D,2,FALSE),"Non référencé")</f>
        <v>901201</v>
      </c>
      <c r="D1554" s="16" t="str">
        <f>IFERROR(VLOOKUP(C1554,'BASE INCADEA'!B:E,2,FALSE),"Non référencé")</f>
        <v>1</v>
      </c>
      <c r="E1554" s="31" t="s">
        <v>2120</v>
      </c>
      <c r="F1554" s="31">
        <v>1</v>
      </c>
      <c r="G1554" s="14" t="str">
        <f>IF(F1554*1=D1554*1,"Quantité OK",IF(D1554*1&lt;F1554*1,"Ecart positif","Ecart négatif")&amp;" "&amp;IF(C1554*1=E1554*1,"","- Article déclassé"))</f>
        <v>Quantité OK</v>
      </c>
      <c r="I1554" s="18">
        <f>VLOOKUP('CODE A BARRE'!B2356,'COMPTAGE 2'!B:K,8,FALSE)</f>
        <v>0</v>
      </c>
      <c r="J1554" s="9">
        <f>VLOOKUP('CODE A BARRE'!B2356,'COMPTAGE 2'!B:K,9,FALSE)</f>
        <v>0</v>
      </c>
      <c r="K1554" s="18">
        <f>VLOOKUP('CODE A BARRE'!B2356,'COMPTAGE 2'!B:K,10,FALSE)</f>
        <v>0</v>
      </c>
      <c r="L1554" s="10" t="e">
        <f>VLOOKUP(B1554,'COMPTAGE 3'!B:M,11,FALSE)</f>
        <v>#N/A</v>
      </c>
      <c r="M1554" s="20" t="e">
        <f>VLOOKUP(B1554,'COMPTAGE 3'!B:M,12,FALSE)</f>
        <v>#N/A</v>
      </c>
    </row>
    <row r="1555" spans="2:13" ht="20.100000000000001" customHeight="1" x14ac:dyDescent="0.25">
      <c r="B1555" s="30" t="s">
        <v>4015</v>
      </c>
      <c r="C1555" s="16" t="str">
        <f>IFERROR(VLOOKUP(B1555,'BASE INCADEA'!A:D,2,FALSE),"Non référencé")</f>
        <v>041203</v>
      </c>
      <c r="D1555" s="16" t="str">
        <f>IFERROR(VLOOKUP(C1555,'BASE INCADEA'!B:E,2,FALSE),"Non référencé")</f>
        <v>7</v>
      </c>
      <c r="E1555" s="31" t="s">
        <v>2849</v>
      </c>
      <c r="F1555" s="31">
        <v>1</v>
      </c>
      <c r="G1555" s="14" t="str">
        <f>IF(F1555*1=D1555*1,"Quantité OK",IF(D1555*1&lt;F1555*1,"Ecart positif","Ecart négatif")&amp;" "&amp;IF(C1555*1=E1555*1,"","- Article déclassé"))</f>
        <v xml:space="preserve">Ecart négatif </v>
      </c>
      <c r="I1555" s="18">
        <f>VLOOKUP('CODE A BARRE'!B1783,'COMPTAGE 2'!B:K,8,FALSE)</f>
        <v>0</v>
      </c>
      <c r="J1555" s="9">
        <f>VLOOKUP('CODE A BARRE'!B1783,'COMPTAGE 2'!B:K,9,FALSE)</f>
        <v>0</v>
      </c>
      <c r="K1555" s="18">
        <f>VLOOKUP('CODE A BARRE'!B1783,'COMPTAGE 2'!B:K,10,FALSE)</f>
        <v>0</v>
      </c>
      <c r="L1555" s="10" t="e">
        <f>VLOOKUP(B1555,'COMPTAGE 3'!B:M,11,FALSE)</f>
        <v>#N/A</v>
      </c>
      <c r="M1555" s="20" t="e">
        <f>VLOOKUP(B1555,'COMPTAGE 3'!B:M,12,FALSE)</f>
        <v>#N/A</v>
      </c>
    </row>
    <row r="1556" spans="2:13" ht="20.100000000000001" customHeight="1" x14ac:dyDescent="0.25">
      <c r="B1556" s="30" t="s">
        <v>4017</v>
      </c>
      <c r="C1556" s="16" t="str">
        <f>IFERROR(VLOOKUP(B1556,'BASE INCADEA'!A:D,2,FALSE),"Non référencé")</f>
        <v>031407</v>
      </c>
      <c r="D1556" s="16" t="str">
        <f>IFERROR(VLOOKUP(C1556,'BASE INCADEA'!B:E,2,FALSE),"Non référencé")</f>
        <v>8</v>
      </c>
      <c r="E1556" s="31" t="s">
        <v>4018</v>
      </c>
      <c r="F1556" s="31">
        <v>11</v>
      </c>
      <c r="G1556" s="14" t="str">
        <f>IF(F1556*1=D1556*1,"Quantité OK",IF(D1556*1&lt;F1556*1,"Ecart positif","Ecart négatif")&amp;" "&amp;IF(C1556*1=E1556*1,"","- Article déclassé"))</f>
        <v xml:space="preserve">Ecart positif </v>
      </c>
      <c r="I1556" s="18">
        <f>VLOOKUP('CODE A BARRE'!B1384,'COMPTAGE 2'!B:K,8,FALSE)</f>
        <v>0</v>
      </c>
      <c r="J1556" s="9">
        <f>VLOOKUP('CODE A BARRE'!B1384,'COMPTAGE 2'!B:K,9,FALSE)</f>
        <v>0</v>
      </c>
      <c r="K1556" s="18">
        <f>VLOOKUP('CODE A BARRE'!B1384,'COMPTAGE 2'!B:K,10,FALSE)</f>
        <v>0</v>
      </c>
      <c r="L1556" s="10" t="e">
        <f>VLOOKUP(B1556,'COMPTAGE 3'!B:M,11,FALSE)</f>
        <v>#N/A</v>
      </c>
      <c r="M1556" s="20" t="e">
        <f>VLOOKUP(B1556,'COMPTAGE 3'!B:M,12,FALSE)</f>
        <v>#N/A</v>
      </c>
    </row>
    <row r="1557" spans="2:13" ht="20.100000000000001" customHeight="1" x14ac:dyDescent="0.25">
      <c r="B1557" s="30" t="s">
        <v>4020</v>
      </c>
      <c r="C1557" s="16" t="str">
        <f>IFERROR(VLOOKUP(B1557,'BASE INCADEA'!A:D,2,FALSE),"Non référencé")</f>
        <v>900302</v>
      </c>
      <c r="D1557" s="16" t="str">
        <f>IFERROR(VLOOKUP(C1557,'BASE INCADEA'!B:E,2,FALSE),"Non référencé")</f>
        <v>18</v>
      </c>
      <c r="E1557" s="31" t="s">
        <v>2708</v>
      </c>
      <c r="F1557" s="31">
        <v>1</v>
      </c>
      <c r="G1557" s="14" t="str">
        <f>IF(F1557*1=D1557*1,"Quantité OK",IF(D1557*1&lt;F1557*1,"Ecart positif","Ecart négatif")&amp;" "&amp;IF(C1557*1=E1557*1,"","- Article déclassé"))</f>
        <v>Ecart négatif - Article déclassé</v>
      </c>
      <c r="I1557" s="18">
        <f>VLOOKUP('CODE A BARRE'!B2141,'COMPTAGE 2'!B:K,8,FALSE)</f>
        <v>0</v>
      </c>
      <c r="J1557" s="9">
        <f>VLOOKUP('CODE A BARRE'!B2141,'COMPTAGE 2'!B:K,9,FALSE)</f>
        <v>0</v>
      </c>
      <c r="K1557" s="18">
        <f>VLOOKUP('CODE A BARRE'!B2141,'COMPTAGE 2'!B:K,10,FALSE)</f>
        <v>0</v>
      </c>
      <c r="L1557" s="10" t="e">
        <f>VLOOKUP(B1557,'COMPTAGE 3'!B:M,11,FALSE)</f>
        <v>#N/A</v>
      </c>
      <c r="M1557" s="20" t="e">
        <f>VLOOKUP(B1557,'COMPTAGE 3'!B:M,12,FALSE)</f>
        <v>#N/A</v>
      </c>
    </row>
    <row r="1558" spans="2:13" ht="20.100000000000001" customHeight="1" x14ac:dyDescent="0.25">
      <c r="B1558" s="30" t="s">
        <v>4020</v>
      </c>
      <c r="C1558" s="16" t="str">
        <f>IFERROR(VLOOKUP(B1558,'BASE INCADEA'!A:D,2,FALSE),"Non référencé")</f>
        <v>900302</v>
      </c>
      <c r="D1558" s="16" t="str">
        <f>IFERROR(VLOOKUP(C1558,'BASE INCADEA'!B:E,2,FALSE),"Non référencé")</f>
        <v>18</v>
      </c>
      <c r="E1558" s="31" t="s">
        <v>4295</v>
      </c>
      <c r="F1558" s="31">
        <v>5</v>
      </c>
      <c r="G1558" s="14" t="str">
        <f>IF(F1558*1=D1558*1,"Quantité OK",IF(D1558*1&lt;F1558*1,"Ecart positif","Ecart négatif")&amp;" "&amp;IF(C1558*1=E1558*1,"","- Article déclassé"))</f>
        <v>Ecart négatif - Article déclassé</v>
      </c>
      <c r="I1558" s="18">
        <f>VLOOKUP('CODE A BARRE'!B2154,'COMPTAGE 2'!B:K,8,FALSE)</f>
        <v>0</v>
      </c>
      <c r="J1558" s="9">
        <f>VLOOKUP('CODE A BARRE'!B2154,'COMPTAGE 2'!B:K,9,FALSE)</f>
        <v>0</v>
      </c>
      <c r="K1558" s="18">
        <f>VLOOKUP('CODE A BARRE'!B2154,'COMPTAGE 2'!B:K,10,FALSE)</f>
        <v>0</v>
      </c>
      <c r="L1558" s="10" t="e">
        <f>VLOOKUP(B1558,'COMPTAGE 3'!B:M,11,FALSE)</f>
        <v>#N/A</v>
      </c>
      <c r="M1558" s="20" t="e">
        <f>VLOOKUP(B1558,'COMPTAGE 3'!B:M,12,FALSE)</f>
        <v>#N/A</v>
      </c>
    </row>
    <row r="1559" spans="2:13" ht="20.100000000000001" customHeight="1" x14ac:dyDescent="0.25">
      <c r="B1559" s="30" t="s">
        <v>4020</v>
      </c>
      <c r="C1559" s="16" t="str">
        <f>IFERROR(VLOOKUP(B1559,'BASE INCADEA'!A:D,2,FALSE),"Non référencé")</f>
        <v>900302</v>
      </c>
      <c r="D1559" s="16" t="str">
        <f>IFERROR(VLOOKUP(C1559,'BASE INCADEA'!B:E,2,FALSE),"Non référencé")</f>
        <v>18</v>
      </c>
      <c r="E1559" s="31" t="s">
        <v>4021</v>
      </c>
      <c r="F1559" s="31">
        <v>11</v>
      </c>
      <c r="G1559" s="14" t="str">
        <f>IF(F1559*1=D1559*1,"Quantité OK",IF(D1559*1&lt;F1559*1,"Ecart positif","Ecart négatif")&amp;" "&amp;IF(C1559*1=E1559*1,"","- Article déclassé"))</f>
        <v xml:space="preserve">Ecart négatif </v>
      </c>
      <c r="I1559" s="18">
        <f>VLOOKUP('CODE A BARRE'!B2152,'COMPTAGE 2'!B:K,8,FALSE)</f>
        <v>0</v>
      </c>
      <c r="J1559" s="9">
        <f>VLOOKUP('CODE A BARRE'!B2152,'COMPTAGE 2'!B:K,9,FALSE)</f>
        <v>0</v>
      </c>
      <c r="K1559" s="18">
        <f>VLOOKUP('CODE A BARRE'!B2152,'COMPTAGE 2'!B:K,10,FALSE)</f>
        <v>0</v>
      </c>
      <c r="L1559" s="10" t="e">
        <f>VLOOKUP(B1559,'COMPTAGE 3'!B:M,11,FALSE)</f>
        <v>#N/A</v>
      </c>
      <c r="M1559" s="20" t="e">
        <f>VLOOKUP(B1559,'COMPTAGE 3'!B:M,12,FALSE)</f>
        <v>#N/A</v>
      </c>
    </row>
    <row r="1560" spans="2:13" ht="20.100000000000001" customHeight="1" x14ac:dyDescent="0.25">
      <c r="B1560" s="30" t="s">
        <v>4020</v>
      </c>
      <c r="C1560" s="16" t="str">
        <f>IFERROR(VLOOKUP(B1560,'BASE INCADEA'!A:D,2,FALSE),"Non référencé")</f>
        <v>900302</v>
      </c>
      <c r="D1560" s="16" t="str">
        <f>IFERROR(VLOOKUP(C1560,'BASE INCADEA'!B:E,2,FALSE),"Non référencé")</f>
        <v>18</v>
      </c>
      <c r="E1560" s="31" t="s">
        <v>2949</v>
      </c>
      <c r="F1560" s="31">
        <v>1</v>
      </c>
      <c r="G1560" s="14" t="str">
        <f>IF(F1560*1=D1560*1,"Quantité OK",IF(D1560*1&lt;F1560*1,"Ecart positif","Ecart négatif")&amp;" "&amp;IF(C1560*1=E1560*1,"","- Article déclassé"))</f>
        <v>Ecart négatif - Article déclassé</v>
      </c>
      <c r="I1560" s="18">
        <f>VLOOKUP('CODE A BARRE'!B2162,'COMPTAGE 2'!B:K,8,FALSE)</f>
        <v>0</v>
      </c>
      <c r="J1560" s="9">
        <f>VLOOKUP('CODE A BARRE'!B2162,'COMPTAGE 2'!B:K,9,FALSE)</f>
        <v>0</v>
      </c>
      <c r="K1560" s="18">
        <f>VLOOKUP('CODE A BARRE'!B2162,'COMPTAGE 2'!B:K,10,FALSE)</f>
        <v>0</v>
      </c>
      <c r="L1560" s="10" t="e">
        <f>VLOOKUP(B1560,'COMPTAGE 3'!B:M,11,FALSE)</f>
        <v>#N/A</v>
      </c>
      <c r="M1560" s="20" t="e">
        <f>VLOOKUP(B1560,'COMPTAGE 3'!B:M,12,FALSE)</f>
        <v>#N/A</v>
      </c>
    </row>
    <row r="1561" spans="2:13" ht="20.100000000000001" customHeight="1" x14ac:dyDescent="0.25">
      <c r="B1561" s="30" t="s">
        <v>4023</v>
      </c>
      <c r="C1561" s="16" t="str">
        <f>IFERROR(VLOOKUP(B1561,'BASE INCADEA'!A:D,2,FALSE),"Non référencé")</f>
        <v>900703</v>
      </c>
      <c r="D1561" s="16" t="str">
        <f>IFERROR(VLOOKUP(C1561,'BASE INCADEA'!B:E,2,FALSE),"Non référencé")</f>
        <v>5</v>
      </c>
      <c r="E1561" s="31" t="s">
        <v>3848</v>
      </c>
      <c r="F1561" s="31">
        <v>1</v>
      </c>
      <c r="G1561" s="14" t="str">
        <f>IF(F1561*1=D1561*1,"Quantité OK",IF(D1561*1&lt;F1561*1,"Ecart positif","Ecart négatif")&amp;" "&amp;IF(C1561*1=E1561*1,"","- Article déclassé"))</f>
        <v xml:space="preserve">Ecart négatif </v>
      </c>
      <c r="I1561" s="18">
        <f>VLOOKUP('CODE A BARRE'!B2261,'COMPTAGE 2'!B:K,8,FALSE)</f>
        <v>0</v>
      </c>
      <c r="J1561" s="9">
        <f>VLOOKUP('CODE A BARRE'!B2261,'COMPTAGE 2'!B:K,9,FALSE)</f>
        <v>0</v>
      </c>
      <c r="K1561" s="18">
        <f>VLOOKUP('CODE A BARRE'!B2261,'COMPTAGE 2'!B:K,10,FALSE)</f>
        <v>0</v>
      </c>
      <c r="L1561" s="10" t="e">
        <f>VLOOKUP(B1561,'COMPTAGE 3'!B:M,11,FALSE)</f>
        <v>#N/A</v>
      </c>
      <c r="M1561" s="20" t="e">
        <f>VLOOKUP(B1561,'COMPTAGE 3'!B:M,12,FALSE)</f>
        <v>#N/A</v>
      </c>
    </row>
    <row r="1562" spans="2:13" ht="20.100000000000001" customHeight="1" x14ac:dyDescent="0.25">
      <c r="B1562" s="30" t="s">
        <v>4024</v>
      </c>
      <c r="C1562" s="16" t="str">
        <f>IFERROR(VLOOKUP(B1562,'BASE INCADEA'!A:D,2,FALSE),"Non référencé")</f>
        <v>900204</v>
      </c>
      <c r="D1562" s="16" t="str">
        <f>IFERROR(VLOOKUP(C1562,'BASE INCADEA'!B:E,2,FALSE),"Non référencé")</f>
        <v>14</v>
      </c>
      <c r="E1562" s="31" t="s">
        <v>4025</v>
      </c>
      <c r="F1562" s="31">
        <v>5</v>
      </c>
      <c r="G1562" s="14" t="str">
        <f>IF(F1562*1=D1562*1,"Quantité OK",IF(D1562*1&lt;F1562*1,"Ecart positif","Ecart négatif")&amp;" "&amp;IF(C1562*1=E1562*1,"","- Article déclassé"))</f>
        <v xml:space="preserve">Ecart négatif </v>
      </c>
      <c r="I1562" s="18">
        <f>VLOOKUP('CODE A BARRE'!B2140,'COMPTAGE 2'!B:K,8,FALSE)</f>
        <v>0</v>
      </c>
      <c r="J1562" s="9">
        <f>VLOOKUP('CODE A BARRE'!B2140,'COMPTAGE 2'!B:K,9,FALSE)</f>
        <v>0</v>
      </c>
      <c r="K1562" s="18">
        <f>VLOOKUP('CODE A BARRE'!B2140,'COMPTAGE 2'!B:K,10,FALSE)</f>
        <v>0</v>
      </c>
      <c r="L1562" s="10" t="e">
        <f>VLOOKUP(B1562,'COMPTAGE 3'!B:M,11,FALSE)</f>
        <v>#N/A</v>
      </c>
      <c r="M1562" s="20" t="e">
        <f>VLOOKUP(B1562,'COMPTAGE 3'!B:M,12,FALSE)</f>
        <v>#N/A</v>
      </c>
    </row>
    <row r="1563" spans="2:13" ht="20.100000000000001" customHeight="1" x14ac:dyDescent="0.25">
      <c r="B1563" s="30" t="s">
        <v>4024</v>
      </c>
      <c r="C1563" s="16" t="str">
        <f>IFERROR(VLOOKUP(B1563,'BASE INCADEA'!A:D,2,FALSE),"Non référencé")</f>
        <v>900204</v>
      </c>
      <c r="D1563" s="16" t="str">
        <f>IFERROR(VLOOKUP(C1563,'BASE INCADEA'!B:E,2,FALSE),"Non référencé")</f>
        <v>14</v>
      </c>
      <c r="E1563" s="31" t="s">
        <v>4021</v>
      </c>
      <c r="F1563" s="31">
        <v>2</v>
      </c>
      <c r="G1563" s="14" t="str">
        <f>IF(F1563*1=D1563*1,"Quantité OK",IF(D1563*1&lt;F1563*1,"Ecart positif","Ecart négatif")&amp;" "&amp;IF(C1563*1=E1563*1,"","- Article déclassé"))</f>
        <v>Ecart négatif - Article déclassé</v>
      </c>
      <c r="I1563" s="18">
        <f>VLOOKUP('CODE A BARRE'!B2150,'COMPTAGE 2'!B:K,8,FALSE)</f>
        <v>0</v>
      </c>
      <c r="J1563" s="9">
        <f>VLOOKUP('CODE A BARRE'!B2150,'COMPTAGE 2'!B:K,9,FALSE)</f>
        <v>0</v>
      </c>
      <c r="K1563" s="18">
        <f>VLOOKUP('CODE A BARRE'!B2150,'COMPTAGE 2'!B:K,10,FALSE)</f>
        <v>0</v>
      </c>
      <c r="L1563" s="10" t="e">
        <f>VLOOKUP(B1563,'COMPTAGE 3'!B:M,11,FALSE)</f>
        <v>#N/A</v>
      </c>
      <c r="M1563" s="20" t="e">
        <f>VLOOKUP(B1563,'COMPTAGE 3'!B:M,12,FALSE)</f>
        <v>#N/A</v>
      </c>
    </row>
    <row r="1564" spans="2:13" ht="20.100000000000001" customHeight="1" x14ac:dyDescent="0.25">
      <c r="B1564" s="30" t="s">
        <v>4024</v>
      </c>
      <c r="C1564" s="16" t="str">
        <f>IFERROR(VLOOKUP(B1564,'BASE INCADEA'!A:D,2,FALSE),"Non référencé")</f>
        <v>900204</v>
      </c>
      <c r="D1564" s="16" t="str">
        <f>IFERROR(VLOOKUP(C1564,'BASE INCADEA'!B:E,2,FALSE),"Non référencé")</f>
        <v>14</v>
      </c>
      <c r="E1564" s="31" t="s">
        <v>2145</v>
      </c>
      <c r="F1564" s="31">
        <v>1</v>
      </c>
      <c r="G1564" s="14" t="str">
        <f>IF(F1564*1=D1564*1,"Quantité OK",IF(D1564*1&lt;F1564*1,"Ecart positif","Ecart négatif")&amp;" "&amp;IF(C1564*1=E1564*1,"","- Article déclassé"))</f>
        <v>Ecart négatif - Article déclassé</v>
      </c>
      <c r="I1564" s="18">
        <f>VLOOKUP('CODE A BARRE'!B2185,'COMPTAGE 2'!B:K,8,FALSE)</f>
        <v>0</v>
      </c>
      <c r="J1564" s="9">
        <f>VLOOKUP('CODE A BARRE'!B2185,'COMPTAGE 2'!B:K,9,FALSE)</f>
        <v>0</v>
      </c>
      <c r="K1564" s="18">
        <f>VLOOKUP('CODE A BARRE'!B2185,'COMPTAGE 2'!B:K,10,FALSE)</f>
        <v>0</v>
      </c>
      <c r="L1564" s="10" t="e">
        <f>VLOOKUP(B1564,'COMPTAGE 3'!B:M,11,FALSE)</f>
        <v>#N/A</v>
      </c>
      <c r="M1564" s="20" t="e">
        <f>VLOOKUP(B1564,'COMPTAGE 3'!B:M,12,FALSE)</f>
        <v>#N/A</v>
      </c>
    </row>
    <row r="1565" spans="2:13" ht="20.100000000000001" customHeight="1" x14ac:dyDescent="0.25">
      <c r="B1565" s="30" t="s">
        <v>4024</v>
      </c>
      <c r="C1565" s="16" t="str">
        <f>IFERROR(VLOOKUP(B1565,'BASE INCADEA'!A:D,2,FALSE),"Non référencé")</f>
        <v>900204</v>
      </c>
      <c r="D1565" s="16" t="str">
        <f>IFERROR(VLOOKUP(C1565,'BASE INCADEA'!B:E,2,FALSE),"Non référencé")</f>
        <v>14</v>
      </c>
      <c r="E1565" s="31" t="s">
        <v>3059</v>
      </c>
      <c r="F1565" s="31">
        <v>2</v>
      </c>
      <c r="G1565" s="14" t="str">
        <f>IF(F1565*1=D1565*1,"Quantité OK",IF(D1565*1&lt;F1565*1,"Ecart positif","Ecart négatif")&amp;" "&amp;IF(C1565*1=E1565*1,"","- Article déclassé"))</f>
        <v>Ecart négatif - Article déclassé</v>
      </c>
      <c r="I1565" s="18">
        <f>VLOOKUP('CODE A BARRE'!B2115,'COMPTAGE 2'!B:K,8,FALSE)</f>
        <v>0</v>
      </c>
      <c r="J1565" s="9">
        <f>VLOOKUP('CODE A BARRE'!B2115,'COMPTAGE 2'!B:K,9,FALSE)</f>
        <v>0</v>
      </c>
      <c r="K1565" s="18">
        <f>VLOOKUP('CODE A BARRE'!B2115,'COMPTAGE 2'!B:K,10,FALSE)</f>
        <v>0</v>
      </c>
      <c r="L1565" s="10" t="e">
        <f>VLOOKUP(B1565,'COMPTAGE 3'!B:M,11,FALSE)</f>
        <v>#N/A</v>
      </c>
      <c r="M1565" s="20" t="e">
        <f>VLOOKUP(B1565,'COMPTAGE 3'!B:M,12,FALSE)</f>
        <v>#N/A</v>
      </c>
    </row>
    <row r="1566" spans="2:13" ht="20.100000000000001" customHeight="1" x14ac:dyDescent="0.25">
      <c r="B1566" s="30" t="s">
        <v>4024</v>
      </c>
      <c r="C1566" s="16" t="str">
        <f>IFERROR(VLOOKUP(B1566,'BASE INCADEA'!A:D,2,FALSE),"Non référencé")</f>
        <v>900204</v>
      </c>
      <c r="D1566" s="16" t="str">
        <f>IFERROR(VLOOKUP(C1566,'BASE INCADEA'!B:E,2,FALSE),"Non référencé")</f>
        <v>14</v>
      </c>
      <c r="E1566" s="31" t="s">
        <v>3591</v>
      </c>
      <c r="F1566" s="31">
        <v>1</v>
      </c>
      <c r="G1566" s="14" t="str">
        <f>IF(F1566*1=D1566*1,"Quantité OK",IF(D1566*1&lt;F1566*1,"Ecart positif","Ecart négatif")&amp;" "&amp;IF(C1566*1=E1566*1,"","- Article déclassé"))</f>
        <v>Ecart négatif - Article déclassé</v>
      </c>
      <c r="I1566" s="18">
        <f>VLOOKUP('CODE A BARRE'!B2116,'COMPTAGE 2'!B:K,8,FALSE)</f>
        <v>0</v>
      </c>
      <c r="J1566" s="9">
        <f>VLOOKUP('CODE A BARRE'!B2116,'COMPTAGE 2'!B:K,9,FALSE)</f>
        <v>0</v>
      </c>
      <c r="K1566" s="18">
        <f>VLOOKUP('CODE A BARRE'!B2116,'COMPTAGE 2'!B:K,10,FALSE)</f>
        <v>0</v>
      </c>
      <c r="L1566" s="10" t="e">
        <f>VLOOKUP(B1566,'COMPTAGE 3'!B:M,11,FALSE)</f>
        <v>#N/A</v>
      </c>
      <c r="M1566" s="20" t="e">
        <f>VLOOKUP(B1566,'COMPTAGE 3'!B:M,12,FALSE)</f>
        <v>#N/A</v>
      </c>
    </row>
    <row r="1567" spans="2:13" ht="20.100000000000001" customHeight="1" x14ac:dyDescent="0.25">
      <c r="B1567" s="30" t="s">
        <v>4024</v>
      </c>
      <c r="C1567" s="16" t="str">
        <f>IFERROR(VLOOKUP(B1567,'BASE INCADEA'!A:D,2,FALSE),"Non référencé")</f>
        <v>900204</v>
      </c>
      <c r="D1567" s="16" t="str">
        <f>IFERROR(VLOOKUP(C1567,'BASE INCADEA'!B:E,2,FALSE),"Non référencé")</f>
        <v>14</v>
      </c>
      <c r="E1567" s="31" t="s">
        <v>2949</v>
      </c>
      <c r="F1567" s="31">
        <v>2</v>
      </c>
      <c r="G1567" s="14" t="str">
        <f>IF(F1567*1=D1567*1,"Quantité OK",IF(D1567*1&lt;F1567*1,"Ecart positif","Ecart négatif")&amp;" "&amp;IF(C1567*1=E1567*1,"","- Article déclassé"))</f>
        <v>Ecart négatif - Article déclassé</v>
      </c>
      <c r="I1567" s="18">
        <f>VLOOKUP('CODE A BARRE'!B2161,'COMPTAGE 2'!B:K,8,FALSE)</f>
        <v>0</v>
      </c>
      <c r="J1567" s="9">
        <f>VLOOKUP('CODE A BARRE'!B2161,'COMPTAGE 2'!B:K,9,FALSE)</f>
        <v>0</v>
      </c>
      <c r="K1567" s="18">
        <f>VLOOKUP('CODE A BARRE'!B2161,'COMPTAGE 2'!B:K,10,FALSE)</f>
        <v>0</v>
      </c>
      <c r="L1567" s="10" t="e">
        <f>VLOOKUP(B1567,'COMPTAGE 3'!B:M,11,FALSE)</f>
        <v>#N/A</v>
      </c>
      <c r="M1567" s="20" t="e">
        <f>VLOOKUP(B1567,'COMPTAGE 3'!B:M,12,FALSE)</f>
        <v>#N/A</v>
      </c>
    </row>
    <row r="1568" spans="2:13" ht="20.100000000000001" customHeight="1" x14ac:dyDescent="0.25">
      <c r="B1568" s="30" t="s">
        <v>4026</v>
      </c>
      <c r="C1568" s="16" t="str">
        <f>IFERROR(VLOOKUP(B1568,'BASE INCADEA'!A:D,2,FALSE),"Non référencé")</f>
        <v>901203</v>
      </c>
      <c r="D1568" s="16" t="str">
        <f>IFERROR(VLOOKUP(C1568,'BASE INCADEA'!B:E,2,FALSE),"Non référencé")</f>
        <v>1</v>
      </c>
      <c r="E1568" s="31" t="s">
        <v>3056</v>
      </c>
      <c r="F1568" s="31">
        <v>2</v>
      </c>
      <c r="G1568" s="14" t="str">
        <f>IF(F1568*1=D1568*1,"Quantité OK",IF(D1568*1&lt;F1568*1,"Ecart positif","Ecart négatif")&amp;" "&amp;IF(C1568*1=E1568*1,"","- Article déclassé"))</f>
        <v>Ecart positif - Article déclassé</v>
      </c>
      <c r="I1568" s="18">
        <f>VLOOKUP('CODE A BARRE'!B2101,'COMPTAGE 2'!B:K,8,FALSE)</f>
        <v>0</v>
      </c>
      <c r="J1568" s="9">
        <f>VLOOKUP('CODE A BARRE'!B2101,'COMPTAGE 2'!B:K,9,FALSE)</f>
        <v>0</v>
      </c>
      <c r="K1568" s="18">
        <f>VLOOKUP('CODE A BARRE'!B2101,'COMPTAGE 2'!B:K,10,FALSE)</f>
        <v>0</v>
      </c>
      <c r="L1568" s="10" t="e">
        <f>VLOOKUP(B1568,'COMPTAGE 3'!B:M,11,FALSE)</f>
        <v>#N/A</v>
      </c>
      <c r="M1568" s="20" t="e">
        <f>VLOOKUP(B1568,'COMPTAGE 3'!B:M,12,FALSE)</f>
        <v>#N/A</v>
      </c>
    </row>
    <row r="1569" spans="2:13" ht="20.100000000000001" customHeight="1" x14ac:dyDescent="0.25">
      <c r="B1569" s="30" t="s">
        <v>4026</v>
      </c>
      <c r="C1569" s="16" t="str">
        <f>IFERROR(VLOOKUP(B1569,'BASE INCADEA'!A:D,2,FALSE),"Non référencé")</f>
        <v>901203</v>
      </c>
      <c r="D1569" s="16" t="str">
        <f>IFERROR(VLOOKUP(C1569,'BASE INCADEA'!B:E,2,FALSE),"Non référencé")</f>
        <v>1</v>
      </c>
      <c r="E1569" s="31" t="s">
        <v>3591</v>
      </c>
      <c r="F1569" s="31">
        <v>9</v>
      </c>
      <c r="G1569" s="14" t="str">
        <f>IF(F1569*1=D1569*1,"Quantité OK",IF(D1569*1&lt;F1569*1,"Ecart positif","Ecart négatif")&amp;" "&amp;IF(C1569*1=E1569*1,"","- Article déclassé"))</f>
        <v>Ecart positif - Article déclassé</v>
      </c>
      <c r="I1569" s="18">
        <f>VLOOKUP('CODE A BARRE'!B2119,'COMPTAGE 2'!B:K,8,FALSE)</f>
        <v>0</v>
      </c>
      <c r="J1569" s="9">
        <f>VLOOKUP('CODE A BARRE'!B2119,'COMPTAGE 2'!B:K,9,FALSE)</f>
        <v>0</v>
      </c>
      <c r="K1569" s="18">
        <f>VLOOKUP('CODE A BARRE'!B2119,'COMPTAGE 2'!B:K,10,FALSE)</f>
        <v>0</v>
      </c>
      <c r="L1569" s="10" t="e">
        <f>VLOOKUP(B1569,'COMPTAGE 3'!B:M,11,FALSE)</f>
        <v>#N/A</v>
      </c>
      <c r="M1569" s="20" t="e">
        <f>VLOOKUP(B1569,'COMPTAGE 3'!B:M,12,FALSE)</f>
        <v>#N/A</v>
      </c>
    </row>
    <row r="1570" spans="2:13" ht="20.100000000000001" customHeight="1" x14ac:dyDescent="0.25">
      <c r="B1570" s="30" t="s">
        <v>4028</v>
      </c>
      <c r="C1570" s="16" t="str">
        <f>IFERROR(VLOOKUP(B1570,'BASE INCADEA'!A:D,2,FALSE),"Non référencé")</f>
        <v>901204</v>
      </c>
      <c r="D1570" s="16" t="str">
        <f>IFERROR(VLOOKUP(C1570,'BASE INCADEA'!B:E,2,FALSE),"Non référencé")</f>
        <v>8</v>
      </c>
      <c r="E1570" s="31" t="s">
        <v>4029</v>
      </c>
      <c r="F1570" s="31">
        <v>7</v>
      </c>
      <c r="G1570" s="14" t="str">
        <f>IF(F1570*1=D1570*1,"Quantité OK",IF(D1570*1&lt;F1570*1,"Ecart positif","Ecart négatif")&amp;" "&amp;IF(C1570*1=E1570*1,"","- Article déclassé"))</f>
        <v xml:space="preserve">Ecart négatif </v>
      </c>
      <c r="I1570" s="18">
        <f>VLOOKUP('CODE A BARRE'!B2398,'COMPTAGE 2'!B:K,8,FALSE)</f>
        <v>0</v>
      </c>
      <c r="J1570" s="9">
        <f>VLOOKUP('CODE A BARRE'!B2398,'COMPTAGE 2'!B:K,9,FALSE)</f>
        <v>0</v>
      </c>
      <c r="K1570" s="18">
        <f>VLOOKUP('CODE A BARRE'!B2398,'COMPTAGE 2'!B:K,10,FALSE)</f>
        <v>0</v>
      </c>
      <c r="L1570" s="10" t="e">
        <f>VLOOKUP(B1570,'COMPTAGE 3'!B:M,11,FALSE)</f>
        <v>#N/A</v>
      </c>
      <c r="M1570" s="20" t="e">
        <f>VLOOKUP(B1570,'COMPTAGE 3'!B:M,12,FALSE)</f>
        <v>#N/A</v>
      </c>
    </row>
    <row r="1571" spans="2:13" ht="20.100000000000001" customHeight="1" x14ac:dyDescent="0.25">
      <c r="B1571" s="30" t="s">
        <v>4028</v>
      </c>
      <c r="C1571" s="16" t="str">
        <f>IFERROR(VLOOKUP(B1571,'BASE INCADEA'!A:D,2,FALSE),"Non référencé")</f>
        <v>901204</v>
      </c>
      <c r="D1571" s="16" t="str">
        <f>IFERROR(VLOOKUP(C1571,'BASE INCADEA'!B:E,2,FALSE),"Non référencé")</f>
        <v>8</v>
      </c>
      <c r="E1571" s="31" t="s">
        <v>2606</v>
      </c>
      <c r="F1571" s="31">
        <v>2</v>
      </c>
      <c r="G1571" s="14" t="str">
        <f>IF(F1571*1=D1571*1,"Quantité OK",IF(D1571*1&lt;F1571*1,"Ecart positif","Ecart négatif")&amp;" "&amp;IF(C1571*1=E1571*1,"","- Article déclassé"))</f>
        <v>Ecart négatif - Article déclassé</v>
      </c>
      <c r="I1571" s="18">
        <f>VLOOKUP('CODE A BARRE'!B2385,'COMPTAGE 2'!B:K,8,FALSE)</f>
        <v>0</v>
      </c>
      <c r="J1571" s="9">
        <f>VLOOKUP('CODE A BARRE'!B2385,'COMPTAGE 2'!B:K,9,FALSE)</f>
        <v>0</v>
      </c>
      <c r="K1571" s="18">
        <f>VLOOKUP('CODE A BARRE'!B2385,'COMPTAGE 2'!B:K,10,FALSE)</f>
        <v>0</v>
      </c>
      <c r="L1571" s="10" t="e">
        <f>VLOOKUP(B1571,'COMPTAGE 3'!B:M,11,FALSE)</f>
        <v>#N/A</v>
      </c>
      <c r="M1571" s="20" t="e">
        <f>VLOOKUP(B1571,'COMPTAGE 3'!B:M,12,FALSE)</f>
        <v>#N/A</v>
      </c>
    </row>
    <row r="1572" spans="2:13" ht="20.100000000000001" customHeight="1" x14ac:dyDescent="0.25">
      <c r="B1572" s="30" t="s">
        <v>4030</v>
      </c>
      <c r="C1572" s="16" t="str">
        <f>IFERROR(VLOOKUP(B1572,'BASE INCADEA'!A:D,2,FALSE),"Non référencé")</f>
        <v>900604</v>
      </c>
      <c r="D1572" s="16" t="str">
        <f>IFERROR(VLOOKUP(C1572,'BASE INCADEA'!B:E,2,FALSE),"Non référencé")</f>
        <v>3</v>
      </c>
      <c r="E1572" s="31" t="s">
        <v>5200</v>
      </c>
      <c r="F1572" s="31">
        <v>6</v>
      </c>
      <c r="G1572" s="14" t="str">
        <f>IF(F1572*1=D1572*1,"Quantité OK",IF(D1572*1&lt;F1572*1,"Ecart positif","Ecart négatif")&amp;" "&amp;IF(C1572*1=E1572*1,"","- Article déclassé"))</f>
        <v>Ecart positif - Article déclassé</v>
      </c>
      <c r="I1572" s="18">
        <f>VLOOKUP('CODE A BARRE'!B2418,'COMPTAGE 2'!B:K,8,FALSE)</f>
        <v>0</v>
      </c>
      <c r="J1572" s="9">
        <f>VLOOKUP('CODE A BARRE'!B2418,'COMPTAGE 2'!B:K,9,FALSE)</f>
        <v>0</v>
      </c>
      <c r="K1572" s="18">
        <f>VLOOKUP('CODE A BARRE'!B2418,'COMPTAGE 2'!B:K,10,FALSE)</f>
        <v>0</v>
      </c>
      <c r="L1572" s="10" t="e">
        <f>VLOOKUP(B1572,'COMPTAGE 3'!B:M,11,FALSE)</f>
        <v>#N/A</v>
      </c>
      <c r="M1572" s="20" t="e">
        <f>VLOOKUP(B1572,'COMPTAGE 3'!B:M,12,FALSE)</f>
        <v>#N/A</v>
      </c>
    </row>
    <row r="1573" spans="2:13" ht="20.100000000000001" customHeight="1" x14ac:dyDescent="0.25">
      <c r="B1573" s="30" t="s">
        <v>4032</v>
      </c>
      <c r="C1573" s="16" t="str">
        <f>IFERROR(VLOOKUP(B1573,'BASE INCADEA'!A:D,2,FALSE),"Non référencé")</f>
        <v>900602</v>
      </c>
      <c r="D1573" s="16" t="str">
        <f>IFERROR(VLOOKUP(C1573,'BASE INCADEA'!B:E,2,FALSE),"Non référencé")</f>
        <v>2</v>
      </c>
      <c r="E1573" s="31" t="s">
        <v>3804</v>
      </c>
      <c r="F1573" s="31">
        <v>7</v>
      </c>
      <c r="G1573" s="14" t="str">
        <f>IF(F1573*1=D1573*1,"Quantité OK",IF(D1573*1&lt;F1573*1,"Ecart positif","Ecart négatif")&amp;" "&amp;IF(C1573*1=E1573*1,"","- Article déclassé"))</f>
        <v xml:space="preserve">Ecart positif </v>
      </c>
      <c r="I1573" s="18">
        <f>VLOOKUP('CODE A BARRE'!B2230,'COMPTAGE 2'!B:K,8,FALSE)</f>
        <v>0</v>
      </c>
      <c r="J1573" s="9">
        <f>VLOOKUP('CODE A BARRE'!B2230,'COMPTAGE 2'!B:K,9,FALSE)</f>
        <v>0</v>
      </c>
      <c r="K1573" s="18">
        <f>VLOOKUP('CODE A BARRE'!B2230,'COMPTAGE 2'!B:K,10,FALSE)</f>
        <v>0</v>
      </c>
      <c r="L1573" s="10" t="e">
        <f>VLOOKUP(B1573,'COMPTAGE 3'!B:M,11,FALSE)</f>
        <v>#N/A</v>
      </c>
      <c r="M1573" s="20" t="e">
        <f>VLOOKUP(B1573,'COMPTAGE 3'!B:M,12,FALSE)</f>
        <v>#N/A</v>
      </c>
    </row>
    <row r="1574" spans="2:13" ht="20.100000000000001" customHeight="1" x14ac:dyDescent="0.25">
      <c r="B1574" s="30" t="s">
        <v>4032</v>
      </c>
      <c r="C1574" s="16" t="str">
        <f>IFERROR(VLOOKUP(B1574,'BASE INCADEA'!A:D,2,FALSE),"Non référencé")</f>
        <v>900602</v>
      </c>
      <c r="D1574" s="16" t="str">
        <f>IFERROR(VLOOKUP(C1574,'BASE INCADEA'!B:E,2,FALSE),"Non référencé")</f>
        <v>2</v>
      </c>
      <c r="E1574" s="31" t="s">
        <v>3114</v>
      </c>
      <c r="F1574" s="31">
        <v>1</v>
      </c>
      <c r="G1574" s="14" t="str">
        <f>IF(F1574*1=D1574*1,"Quantité OK",IF(D1574*1&lt;F1574*1,"Ecart positif","Ecart négatif")&amp;" "&amp;IF(C1574*1=E1574*1,"","- Article déclassé"))</f>
        <v>Ecart négatif - Article déclassé</v>
      </c>
      <c r="I1574" s="18">
        <f>VLOOKUP('CODE A BARRE'!B2196,'COMPTAGE 2'!B:K,8,FALSE)</f>
        <v>0</v>
      </c>
      <c r="J1574" s="9">
        <f>VLOOKUP('CODE A BARRE'!B2196,'COMPTAGE 2'!B:K,9,FALSE)</f>
        <v>0</v>
      </c>
      <c r="K1574" s="18">
        <f>VLOOKUP('CODE A BARRE'!B2196,'COMPTAGE 2'!B:K,10,FALSE)</f>
        <v>0</v>
      </c>
      <c r="L1574" s="10" t="e">
        <f>VLOOKUP(B1574,'COMPTAGE 3'!B:M,11,FALSE)</f>
        <v>#N/A</v>
      </c>
      <c r="M1574" s="20" t="e">
        <f>VLOOKUP(B1574,'COMPTAGE 3'!B:M,12,FALSE)</f>
        <v>#N/A</v>
      </c>
    </row>
    <row r="1575" spans="2:13" ht="20.100000000000001" customHeight="1" x14ac:dyDescent="0.25">
      <c r="B1575" s="30" t="s">
        <v>4032</v>
      </c>
      <c r="C1575" s="16" t="str">
        <f>IFERROR(VLOOKUP(B1575,'BASE INCADEA'!A:D,2,FALSE),"Non référencé")</f>
        <v>900602</v>
      </c>
      <c r="D1575" s="16" t="str">
        <f>IFERROR(VLOOKUP(C1575,'BASE INCADEA'!B:E,2,FALSE),"Non référencé")</f>
        <v>2</v>
      </c>
      <c r="E1575" s="31" t="s">
        <v>2430</v>
      </c>
      <c r="F1575" s="31">
        <v>1</v>
      </c>
      <c r="G1575" s="14" t="str">
        <f>IF(F1575*1=D1575*1,"Quantité OK",IF(D1575*1&lt;F1575*1,"Ecart positif","Ecart négatif")&amp;" "&amp;IF(C1575*1=E1575*1,"","- Article déclassé"))</f>
        <v>Ecart négatif - Article déclassé</v>
      </c>
      <c r="I1575" s="18">
        <f>VLOOKUP('CODE A BARRE'!B2255,'COMPTAGE 2'!B:K,8,FALSE)</f>
        <v>0</v>
      </c>
      <c r="J1575" s="9">
        <f>VLOOKUP('CODE A BARRE'!B2255,'COMPTAGE 2'!B:K,9,FALSE)</f>
        <v>0</v>
      </c>
      <c r="K1575" s="18">
        <f>VLOOKUP('CODE A BARRE'!B2255,'COMPTAGE 2'!B:K,10,FALSE)</f>
        <v>0</v>
      </c>
      <c r="L1575" s="10" t="e">
        <f>VLOOKUP(B1575,'COMPTAGE 3'!B:M,11,FALSE)</f>
        <v>#N/A</v>
      </c>
      <c r="M1575" s="20" t="e">
        <f>VLOOKUP(B1575,'COMPTAGE 3'!B:M,12,FALSE)</f>
        <v>#N/A</v>
      </c>
    </row>
    <row r="1576" spans="2:13" ht="20.100000000000001" customHeight="1" x14ac:dyDescent="0.25">
      <c r="B1576" s="30" t="s">
        <v>4040</v>
      </c>
      <c r="C1576" s="16" t="str">
        <f>IFERROR(VLOOKUP(B1576,'BASE INCADEA'!A:D,2,FALSE),"Non référencé")</f>
        <v>040604</v>
      </c>
      <c r="D1576" s="16" t="str">
        <f>IFERROR(VLOOKUP(C1576,'BASE INCADEA'!B:E,2,FALSE),"Non référencé")</f>
        <v>9</v>
      </c>
      <c r="E1576" s="31" t="s">
        <v>888</v>
      </c>
      <c r="F1576" s="31">
        <v>1</v>
      </c>
      <c r="G1576" s="14" t="str">
        <f>IF(F1576*1=D1576*1,"Quantité OK",IF(D1576*1&lt;F1576*1,"Ecart positif","Ecart négatif")&amp;" "&amp;IF(C1576*1=E1576*1,"","- Article déclassé"))</f>
        <v xml:space="preserve">Ecart négatif </v>
      </c>
      <c r="I1576" s="18">
        <f>VLOOKUP('CODE A BARRE'!B1663,'COMPTAGE 2'!B:K,8,FALSE)</f>
        <v>0</v>
      </c>
      <c r="J1576" s="9">
        <f>VLOOKUP('CODE A BARRE'!B1663,'COMPTAGE 2'!B:K,9,FALSE)</f>
        <v>0</v>
      </c>
      <c r="K1576" s="18">
        <f>VLOOKUP('CODE A BARRE'!B1663,'COMPTAGE 2'!B:K,10,FALSE)</f>
        <v>0</v>
      </c>
      <c r="L1576" s="10" t="e">
        <f>VLOOKUP(B1576,'COMPTAGE 3'!B:M,11,FALSE)</f>
        <v>#N/A</v>
      </c>
      <c r="M1576" s="20" t="e">
        <f>VLOOKUP(B1576,'COMPTAGE 3'!B:M,12,FALSE)</f>
        <v>#N/A</v>
      </c>
    </row>
    <row r="1577" spans="2:13" ht="20.100000000000001" customHeight="1" x14ac:dyDescent="0.25">
      <c r="B1577" s="30" t="s">
        <v>4042</v>
      </c>
      <c r="C1577" s="16" t="str">
        <f>IFERROR(VLOOKUP(B1577,'BASE INCADEA'!A:D,2,FALSE),"Non référencé")</f>
        <v>030606</v>
      </c>
      <c r="D1577" s="16" t="str">
        <f>IFERROR(VLOOKUP(C1577,'BASE INCADEA'!B:E,2,FALSE),"Non référencé")</f>
        <v>3</v>
      </c>
      <c r="E1577" s="31" t="s">
        <v>1498</v>
      </c>
      <c r="F1577" s="31">
        <v>1</v>
      </c>
      <c r="G1577" s="14" t="str">
        <f>IF(F1577*1=D1577*1,"Quantité OK",IF(D1577*1&lt;F1577*1,"Ecart positif","Ecart négatif")&amp;" "&amp;IF(C1577*1=E1577*1,"","- Article déclassé"))</f>
        <v xml:space="preserve">Ecart négatif </v>
      </c>
      <c r="I1577" s="18">
        <f>VLOOKUP('CODE A BARRE'!B1230,'COMPTAGE 2'!B:K,8,FALSE)</f>
        <v>0</v>
      </c>
      <c r="J1577" s="9">
        <f>VLOOKUP('CODE A BARRE'!B1230,'COMPTAGE 2'!B:K,9,FALSE)</f>
        <v>0</v>
      </c>
      <c r="K1577" s="18">
        <f>VLOOKUP('CODE A BARRE'!B1230,'COMPTAGE 2'!B:K,10,FALSE)</f>
        <v>0</v>
      </c>
      <c r="L1577" s="10" t="e">
        <f>VLOOKUP(B1577,'COMPTAGE 3'!B:M,11,FALSE)</f>
        <v>#N/A</v>
      </c>
      <c r="M1577" s="20" t="e">
        <f>VLOOKUP(B1577,'COMPTAGE 3'!B:M,12,FALSE)</f>
        <v>#N/A</v>
      </c>
    </row>
    <row r="1578" spans="2:13" ht="20.100000000000001" customHeight="1" x14ac:dyDescent="0.25">
      <c r="B1578" s="30" t="s">
        <v>4044</v>
      </c>
      <c r="C1578" s="16" t="str">
        <f>IFERROR(VLOOKUP(B1578,'BASE INCADEA'!A:D,2,FALSE),"Non référencé")</f>
        <v>044302</v>
      </c>
      <c r="D1578" s="16" t="str">
        <f>IFERROR(VLOOKUP(C1578,'BASE INCADEA'!B:E,2,FALSE),"Non référencé")</f>
        <v>1</v>
      </c>
      <c r="E1578" s="31" t="s">
        <v>1022</v>
      </c>
      <c r="F1578" s="31">
        <v>3</v>
      </c>
      <c r="G1578" s="14" t="str">
        <f>IF(F1578*1=D1578*1,"Quantité OK",IF(D1578*1&lt;F1578*1,"Ecart positif","Ecart négatif")&amp;" "&amp;IF(C1578*1=E1578*1,"","- Article déclassé"))</f>
        <v xml:space="preserve">Ecart positif </v>
      </c>
      <c r="I1578" s="18">
        <f>VLOOKUP('CODE A BARRE'!B1949,'COMPTAGE 2'!B:K,8,FALSE)</f>
        <v>0</v>
      </c>
      <c r="J1578" s="9">
        <f>VLOOKUP('CODE A BARRE'!B1949,'COMPTAGE 2'!B:K,9,FALSE)</f>
        <v>0</v>
      </c>
      <c r="K1578" s="18">
        <f>VLOOKUP('CODE A BARRE'!B1949,'COMPTAGE 2'!B:K,10,FALSE)</f>
        <v>0</v>
      </c>
      <c r="L1578" s="10" t="e">
        <f>VLOOKUP(B1578,'COMPTAGE 3'!B:M,11,FALSE)</f>
        <v>#N/A</v>
      </c>
      <c r="M1578" s="20" t="e">
        <f>VLOOKUP(B1578,'COMPTAGE 3'!B:M,12,FALSE)</f>
        <v>#N/A</v>
      </c>
    </row>
    <row r="1579" spans="2:13" ht="20.100000000000001" customHeight="1" x14ac:dyDescent="0.25">
      <c r="B1579" s="30" t="s">
        <v>4046</v>
      </c>
      <c r="C1579" s="16" t="str">
        <f>IFERROR(VLOOKUP(B1579,'BASE INCADEA'!A:D,2,FALSE),"Non référencé")</f>
        <v>044106</v>
      </c>
      <c r="D1579" s="16" t="str">
        <f>IFERROR(VLOOKUP(C1579,'BASE INCADEA'!B:E,2,FALSE),"Non référencé")</f>
        <v>1</v>
      </c>
      <c r="E1579" s="31" t="s">
        <v>4047</v>
      </c>
      <c r="F1579" s="31">
        <v>1</v>
      </c>
      <c r="G1579" s="14" t="str">
        <f>IF(F1579*1=D1579*1,"Quantité OK",IF(D1579*1&lt;F1579*1,"Ecart positif","Ecart négatif")&amp;" "&amp;IF(C1579*1=E1579*1,"","- Article déclassé"))</f>
        <v>Quantité OK</v>
      </c>
      <c r="I1579" s="18">
        <f>VLOOKUP('CODE A BARRE'!B1943,'COMPTAGE 2'!B:K,8,FALSE)</f>
        <v>0</v>
      </c>
      <c r="J1579" s="9">
        <f>VLOOKUP('CODE A BARRE'!B1943,'COMPTAGE 2'!B:K,9,FALSE)</f>
        <v>0</v>
      </c>
      <c r="K1579" s="18">
        <f>VLOOKUP('CODE A BARRE'!B1943,'COMPTAGE 2'!B:K,10,FALSE)</f>
        <v>0</v>
      </c>
      <c r="L1579" s="10" t="e">
        <f>VLOOKUP(B1579,'COMPTAGE 3'!B:M,11,FALSE)</f>
        <v>#N/A</v>
      </c>
      <c r="M1579" s="20" t="e">
        <f>VLOOKUP(B1579,'COMPTAGE 3'!B:M,12,FALSE)</f>
        <v>#N/A</v>
      </c>
    </row>
    <row r="1580" spans="2:13" ht="20.100000000000001" customHeight="1" x14ac:dyDescent="0.25">
      <c r="B1580" s="30" t="s">
        <v>4052</v>
      </c>
      <c r="C1580" s="16" t="str">
        <f>IFERROR(VLOOKUP(B1580,'BASE INCADEA'!A:D,2,FALSE),"Non référencé")</f>
        <v>041002</v>
      </c>
      <c r="D1580" s="16" t="str">
        <f>IFERROR(VLOOKUP(C1580,'BASE INCADEA'!B:E,2,FALSE),"Non référencé")</f>
        <v>2</v>
      </c>
      <c r="E1580" s="31" t="s">
        <v>391</v>
      </c>
      <c r="F1580" s="31">
        <v>2</v>
      </c>
      <c r="G1580" s="14" t="str">
        <f>IF(F1580*1=D1580*1,"Quantité OK",IF(D1580*1&lt;F1580*1,"Ecart positif","Ecart négatif")&amp;" "&amp;IF(C1580*1=E1580*1,"","- Article déclassé"))</f>
        <v>Quantité OK</v>
      </c>
      <c r="I1580" s="18">
        <f>VLOOKUP('CODE A BARRE'!B1741,'COMPTAGE 2'!B:K,8,FALSE)</f>
        <v>0</v>
      </c>
      <c r="J1580" s="9">
        <f>VLOOKUP('CODE A BARRE'!B1741,'COMPTAGE 2'!B:K,9,FALSE)</f>
        <v>0</v>
      </c>
      <c r="K1580" s="18">
        <f>VLOOKUP('CODE A BARRE'!B1741,'COMPTAGE 2'!B:K,10,FALSE)</f>
        <v>0</v>
      </c>
      <c r="L1580" s="10" t="e">
        <f>VLOOKUP(B1580,'COMPTAGE 3'!B:M,11,FALSE)</f>
        <v>#N/A</v>
      </c>
      <c r="M1580" s="20" t="e">
        <f>VLOOKUP(B1580,'COMPTAGE 3'!B:M,12,FALSE)</f>
        <v>#N/A</v>
      </c>
    </row>
    <row r="1581" spans="2:13" ht="20.100000000000001" customHeight="1" x14ac:dyDescent="0.25">
      <c r="B1581" s="30" t="s">
        <v>6230</v>
      </c>
      <c r="C1581" s="16" t="str">
        <f>IFERROR(VLOOKUP(B1581,'BASE INCADEA'!A:D,2,FALSE),"Non référencé")</f>
        <v>Non référencé</v>
      </c>
      <c r="D1581" s="16" t="str">
        <f>IFERROR(VLOOKUP(C1581,'BASE INCADEA'!B:E,2,FALSE),"Non référencé")</f>
        <v>Non référencé</v>
      </c>
      <c r="E1581" s="31" t="s">
        <v>2491</v>
      </c>
      <c r="F1581" s="31">
        <v>3</v>
      </c>
      <c r="G1581" s="14" t="e">
        <f>IF(F1581*1=D1581*1,"Quantité OK",IF(D1581*1&lt;F1581*1,"Ecart positif","Ecart négatif")&amp;" "&amp;IF(C1581*1=E1581*1,"","- Article déclassé"))</f>
        <v>#VALUE!</v>
      </c>
      <c r="I1581" s="18">
        <f>VLOOKUP('CODE A BARRE'!B1970,'COMPTAGE 2'!B:K,8,FALSE)</f>
        <v>0</v>
      </c>
      <c r="J1581" s="9">
        <f>VLOOKUP('CODE A BARRE'!B1970,'COMPTAGE 2'!B:K,9,FALSE)</f>
        <v>0</v>
      </c>
      <c r="K1581" s="18">
        <f>VLOOKUP('CODE A BARRE'!B1970,'COMPTAGE 2'!B:K,10,FALSE)</f>
        <v>0</v>
      </c>
      <c r="L1581" s="10" t="e">
        <f>VLOOKUP(B1581,'COMPTAGE 3'!B:M,11,FALSE)</f>
        <v>#N/A</v>
      </c>
      <c r="M1581" s="20" t="e">
        <f>VLOOKUP(B1581,'COMPTAGE 3'!B:M,12,FALSE)</f>
        <v>#N/A</v>
      </c>
    </row>
    <row r="1582" spans="2:13" ht="20.100000000000001" customHeight="1" x14ac:dyDescent="0.25">
      <c r="B1582" s="30" t="s">
        <v>4054</v>
      </c>
      <c r="C1582" s="16" t="str">
        <f>IFERROR(VLOOKUP(B1582,'BASE INCADEA'!A:D,2,FALSE),"Non référencé")</f>
        <v>031007</v>
      </c>
      <c r="D1582" s="16" t="str">
        <f>IFERROR(VLOOKUP(C1582,'BASE INCADEA'!B:E,2,FALSE),"Non référencé")</f>
        <v>7</v>
      </c>
      <c r="E1582" s="31" t="s">
        <v>4055</v>
      </c>
      <c r="F1582" s="31">
        <v>7</v>
      </c>
      <c r="G1582" s="14" t="str">
        <f>IF(F1582*1=D1582*1,"Quantité OK",IF(D1582*1&lt;F1582*1,"Ecart positif","Ecart négatif")&amp;" "&amp;IF(C1582*1=E1582*1,"","- Article déclassé"))</f>
        <v>Quantité OK</v>
      </c>
      <c r="I1582" s="18">
        <f>VLOOKUP('CODE A BARRE'!B1307,'COMPTAGE 2'!B:K,8,FALSE)</f>
        <v>0</v>
      </c>
      <c r="J1582" s="9">
        <f>VLOOKUP('CODE A BARRE'!B1307,'COMPTAGE 2'!B:K,9,FALSE)</f>
        <v>0</v>
      </c>
      <c r="K1582" s="18">
        <f>VLOOKUP('CODE A BARRE'!B1307,'COMPTAGE 2'!B:K,10,FALSE)</f>
        <v>0</v>
      </c>
      <c r="L1582" s="10" t="e">
        <f>VLOOKUP(B1582,'COMPTAGE 3'!B:M,11,FALSE)</f>
        <v>#N/A</v>
      </c>
      <c r="M1582" s="20" t="e">
        <f>VLOOKUP(B1582,'COMPTAGE 3'!B:M,12,FALSE)</f>
        <v>#N/A</v>
      </c>
    </row>
    <row r="1583" spans="2:13" ht="20.100000000000001" customHeight="1" x14ac:dyDescent="0.25">
      <c r="B1583" s="30" t="s">
        <v>4057</v>
      </c>
      <c r="C1583" s="16" t="str">
        <f>IFERROR(VLOOKUP(B1583,'BASE INCADEA'!A:D,2,FALSE),"Non référencé")</f>
        <v>025904</v>
      </c>
      <c r="D1583" s="16" t="str">
        <f>IFERROR(VLOOKUP(C1583,'BASE INCADEA'!B:E,2,FALSE),"Non référencé")</f>
        <v>1</v>
      </c>
      <c r="E1583" s="31" t="s">
        <v>3704</v>
      </c>
      <c r="F1583" s="31">
        <v>3</v>
      </c>
      <c r="G1583" s="14" t="str">
        <f>IF(F1583*1=D1583*1,"Quantité OK",IF(D1583*1&lt;F1583*1,"Ecart positif","Ecart négatif")&amp;" "&amp;IF(C1583*1=E1583*1,"","- Article déclassé"))</f>
        <v xml:space="preserve">Ecart positif </v>
      </c>
      <c r="I1583" s="18">
        <f>VLOOKUP('CODE A BARRE'!B1081,'COMPTAGE 2'!B:K,8,FALSE)</f>
        <v>0</v>
      </c>
      <c r="J1583" s="9">
        <f>VLOOKUP('CODE A BARRE'!B1081,'COMPTAGE 2'!B:K,9,FALSE)</f>
        <v>0</v>
      </c>
      <c r="K1583" s="18">
        <f>VLOOKUP('CODE A BARRE'!B1081,'COMPTAGE 2'!B:K,10,FALSE)</f>
        <v>0</v>
      </c>
      <c r="L1583" s="10" t="e">
        <f>VLOOKUP(B1583,'COMPTAGE 3'!B:M,11,FALSE)</f>
        <v>#N/A</v>
      </c>
      <c r="M1583" s="20" t="e">
        <f>VLOOKUP(B1583,'COMPTAGE 3'!B:M,12,FALSE)</f>
        <v>#N/A</v>
      </c>
    </row>
    <row r="1584" spans="2:13" ht="20.100000000000001" customHeight="1" x14ac:dyDescent="0.25">
      <c r="B1584" s="30" t="s">
        <v>4059</v>
      </c>
      <c r="C1584" s="16" t="str">
        <f>IFERROR(VLOOKUP(B1584,'BASE INCADEA'!A:D,2,FALSE),"Non référencé")</f>
        <v>015602</v>
      </c>
      <c r="D1584" s="16" t="str">
        <f>IFERROR(VLOOKUP(C1584,'BASE INCADEA'!B:E,2,FALSE),"Non référencé")</f>
        <v>15</v>
      </c>
      <c r="E1584" s="31" t="s">
        <v>4060</v>
      </c>
      <c r="F1584" s="31">
        <v>13</v>
      </c>
      <c r="G1584" s="14" t="str">
        <f>IF(F1584*1=D1584*1,"Quantité OK",IF(D1584*1&lt;F1584*1,"Ecart positif","Ecart négatif")&amp;" "&amp;IF(C1584*1=E1584*1,"","- Article déclassé"))</f>
        <v xml:space="preserve">Ecart négatif </v>
      </c>
      <c r="I1584" s="18" t="str">
        <f>VLOOKUP('CODE A BARRE'!B403,'COMPTAGE 2'!B:K,8,FALSE)</f>
        <v/>
      </c>
      <c r="J1584" s="9">
        <f>VLOOKUP('CODE A BARRE'!B403,'COMPTAGE 2'!B:K,9,FALSE)</f>
        <v>0</v>
      </c>
      <c r="K1584" s="18" t="e">
        <f>VLOOKUP('CODE A BARRE'!B403,'COMPTAGE 2'!B:K,10,FALSE)</f>
        <v>#VALUE!</v>
      </c>
      <c r="L1584" s="10" t="e">
        <f>VLOOKUP(B1584,'COMPTAGE 3'!B:M,11,FALSE)</f>
        <v>#N/A</v>
      </c>
      <c r="M1584" s="20" t="e">
        <f>VLOOKUP(B1584,'COMPTAGE 3'!B:M,12,FALSE)</f>
        <v>#N/A</v>
      </c>
    </row>
    <row r="1585" spans="2:13" ht="20.100000000000001" customHeight="1" x14ac:dyDescent="0.25">
      <c r="B1585" s="30" t="s">
        <v>4062</v>
      </c>
      <c r="C1585" s="16" t="str">
        <f>IFERROR(VLOOKUP(B1585,'BASE INCADEA'!A:D,2,FALSE),"Non référencé")</f>
        <v>030205</v>
      </c>
      <c r="D1585" s="16" t="str">
        <f>IFERROR(VLOOKUP(C1585,'BASE INCADEA'!B:E,2,FALSE),"Non référencé")</f>
        <v>14</v>
      </c>
      <c r="E1585" s="31" t="s">
        <v>2500</v>
      </c>
      <c r="F1585" s="31">
        <v>1</v>
      </c>
      <c r="G1585" s="14" t="str">
        <f>IF(F1585*1=D1585*1,"Quantité OK",IF(D1585*1&lt;F1585*1,"Ecart positif","Ecart négatif")&amp;" "&amp;IF(C1585*1=E1585*1,"","- Article déclassé"))</f>
        <v xml:space="preserve">Ecart négatif </v>
      </c>
      <c r="I1585" s="18">
        <f>VLOOKUP('CODE A BARRE'!B1129,'COMPTAGE 2'!B:K,8,FALSE)</f>
        <v>0</v>
      </c>
      <c r="J1585" s="9">
        <f>VLOOKUP('CODE A BARRE'!B1129,'COMPTAGE 2'!B:K,9,FALSE)</f>
        <v>0</v>
      </c>
      <c r="K1585" s="18">
        <f>VLOOKUP('CODE A BARRE'!B1129,'COMPTAGE 2'!B:K,10,FALSE)</f>
        <v>0</v>
      </c>
      <c r="L1585" s="10" t="e">
        <f>VLOOKUP(B1585,'COMPTAGE 3'!B:M,11,FALSE)</f>
        <v>#N/A</v>
      </c>
      <c r="M1585" s="20" t="e">
        <f>VLOOKUP(B1585,'COMPTAGE 3'!B:M,12,FALSE)</f>
        <v>#N/A</v>
      </c>
    </row>
    <row r="1586" spans="2:13" ht="20.100000000000001" customHeight="1" x14ac:dyDescent="0.25">
      <c r="B1586" s="30" t="s">
        <v>4064</v>
      </c>
      <c r="C1586" s="16" t="str">
        <f>IFERROR(VLOOKUP(B1586,'BASE INCADEA'!A:D,2,FALSE),"Non référencé")</f>
        <v>041001</v>
      </c>
      <c r="D1586" s="16" t="str">
        <f>IFERROR(VLOOKUP(C1586,'BASE INCADEA'!B:E,2,FALSE),"Non référencé")</f>
        <v>4</v>
      </c>
      <c r="E1586" s="31" t="s">
        <v>304</v>
      </c>
      <c r="F1586" s="31">
        <v>2</v>
      </c>
      <c r="G1586" s="14" t="str">
        <f>IF(F1586*1=D1586*1,"Quantité OK",IF(D1586*1&lt;F1586*1,"Ecart positif","Ecart négatif")&amp;" "&amp;IF(C1586*1=E1586*1,"","- Article déclassé"))</f>
        <v xml:space="preserve">Ecart négatif </v>
      </c>
      <c r="I1586" s="18">
        <f>VLOOKUP('CODE A BARRE'!B1732,'COMPTAGE 2'!B:K,8,FALSE)</f>
        <v>0</v>
      </c>
      <c r="J1586" s="9">
        <f>VLOOKUP('CODE A BARRE'!B1732,'COMPTAGE 2'!B:K,9,FALSE)</f>
        <v>0</v>
      </c>
      <c r="K1586" s="18">
        <f>VLOOKUP('CODE A BARRE'!B1732,'COMPTAGE 2'!B:K,10,FALSE)</f>
        <v>0</v>
      </c>
      <c r="L1586" s="10" t="e">
        <f>VLOOKUP(B1586,'COMPTAGE 3'!B:M,11,FALSE)</f>
        <v>#N/A</v>
      </c>
      <c r="M1586" s="20" t="e">
        <f>VLOOKUP(B1586,'COMPTAGE 3'!B:M,12,FALSE)</f>
        <v>#N/A</v>
      </c>
    </row>
    <row r="1587" spans="2:13" ht="20.100000000000001" customHeight="1" x14ac:dyDescent="0.25">
      <c r="B1587" s="30" t="s">
        <v>4066</v>
      </c>
      <c r="C1587" s="16" t="str">
        <f>IFERROR(VLOOKUP(B1587,'BASE INCADEA'!A:D,2,FALSE),"Non référencé")</f>
        <v>024504</v>
      </c>
      <c r="D1587" s="16" t="str">
        <f>IFERROR(VLOOKUP(C1587,'BASE INCADEA'!B:E,2,FALSE),"Non référencé")</f>
        <v>6</v>
      </c>
      <c r="E1587" s="31" t="s">
        <v>3995</v>
      </c>
      <c r="F1587" s="31">
        <v>1</v>
      </c>
      <c r="G1587" s="14" t="str">
        <f>IF(F1587*1=D1587*1,"Quantité OK",IF(D1587*1&lt;F1587*1,"Ecart positif","Ecart négatif")&amp;" "&amp;IF(C1587*1=E1587*1,"","- Article déclassé"))</f>
        <v xml:space="preserve">Ecart négatif </v>
      </c>
      <c r="I1587" s="18">
        <f>VLOOKUP('CODE A BARRE'!B883,'COMPTAGE 2'!B:K,8,FALSE)</f>
        <v>0</v>
      </c>
      <c r="J1587" s="9">
        <f>VLOOKUP('CODE A BARRE'!B883,'COMPTAGE 2'!B:K,9,FALSE)</f>
        <v>0</v>
      </c>
      <c r="K1587" s="18">
        <f>VLOOKUP('CODE A BARRE'!B883,'COMPTAGE 2'!B:K,10,FALSE)</f>
        <v>0</v>
      </c>
      <c r="L1587" s="10" t="e">
        <f>VLOOKUP(B1587,'COMPTAGE 3'!B:M,11,FALSE)</f>
        <v>#N/A</v>
      </c>
      <c r="M1587" s="20" t="e">
        <f>VLOOKUP(B1587,'COMPTAGE 3'!B:M,12,FALSE)</f>
        <v>#N/A</v>
      </c>
    </row>
    <row r="1588" spans="2:13" ht="20.100000000000001" customHeight="1" x14ac:dyDescent="0.25">
      <c r="B1588" s="30" t="s">
        <v>4076</v>
      </c>
      <c r="C1588" s="16" t="str">
        <f>IFERROR(VLOOKUP(B1588,'BASE INCADEA'!A:D,2,FALSE),"Non référencé")</f>
        <v>041204</v>
      </c>
      <c r="D1588" s="16" t="str">
        <f>IFERROR(VLOOKUP(C1588,'BASE INCADEA'!B:E,2,FALSE),"Non référencé")</f>
        <v>100</v>
      </c>
      <c r="E1588" s="31" t="s">
        <v>1404</v>
      </c>
      <c r="F1588" s="31">
        <v>2</v>
      </c>
      <c r="G1588" s="14" t="str">
        <f>IF(F1588*1=D1588*1,"Quantité OK",IF(D1588*1&lt;F1588*1,"Ecart positif","Ecart négatif")&amp;" "&amp;IF(C1588*1=E1588*1,"","- Article déclassé"))</f>
        <v xml:space="preserve">Ecart négatif </v>
      </c>
      <c r="I1588" s="18">
        <f>VLOOKUP('CODE A BARRE'!B1798,'COMPTAGE 2'!B:K,8,FALSE)</f>
        <v>0</v>
      </c>
      <c r="J1588" s="9">
        <f>VLOOKUP('CODE A BARRE'!B1798,'COMPTAGE 2'!B:K,9,FALSE)</f>
        <v>0</v>
      </c>
      <c r="K1588" s="18">
        <f>VLOOKUP('CODE A BARRE'!B1798,'COMPTAGE 2'!B:K,10,FALSE)</f>
        <v>0</v>
      </c>
      <c r="L1588" s="10" t="e">
        <f>VLOOKUP(B1588,'COMPTAGE 3'!B:M,11,FALSE)</f>
        <v>#N/A</v>
      </c>
      <c r="M1588" s="20" t="e">
        <f>VLOOKUP(B1588,'COMPTAGE 3'!B:M,12,FALSE)</f>
        <v>#N/A</v>
      </c>
    </row>
    <row r="1589" spans="2:13" ht="20.100000000000001" customHeight="1" x14ac:dyDescent="0.25">
      <c r="B1589" s="30" t="s">
        <v>4078</v>
      </c>
      <c r="C1589" s="16" t="str">
        <f>IFERROR(VLOOKUP(B1589,'BASE INCADEA'!A:D,2,FALSE),"Non référencé")</f>
        <v>040605</v>
      </c>
      <c r="D1589" s="16" t="str">
        <f>IFERROR(VLOOKUP(C1589,'BASE INCADEA'!B:E,2,FALSE),"Non référencé")</f>
        <v>4</v>
      </c>
      <c r="E1589" s="31" t="s">
        <v>965</v>
      </c>
      <c r="F1589" s="31">
        <v>2</v>
      </c>
      <c r="G1589" s="14" t="str">
        <f>IF(F1589*1=D1589*1,"Quantité OK",IF(D1589*1&lt;F1589*1,"Ecart positif","Ecart négatif")&amp;" "&amp;IF(C1589*1=E1589*1,"","- Article déclassé"))</f>
        <v xml:space="preserve">Ecart négatif </v>
      </c>
      <c r="I1589" s="18">
        <f>VLOOKUP('CODE A BARRE'!B1682,'COMPTAGE 2'!B:K,8,FALSE)</f>
        <v>0</v>
      </c>
      <c r="J1589" s="9">
        <f>VLOOKUP('CODE A BARRE'!B1682,'COMPTAGE 2'!B:K,9,FALSE)</f>
        <v>0</v>
      </c>
      <c r="K1589" s="18">
        <f>VLOOKUP('CODE A BARRE'!B1682,'COMPTAGE 2'!B:K,10,FALSE)</f>
        <v>0</v>
      </c>
      <c r="L1589" s="10" t="e">
        <f>VLOOKUP(B1589,'COMPTAGE 3'!B:M,11,FALSE)</f>
        <v>#N/A</v>
      </c>
      <c r="M1589" s="20" t="e">
        <f>VLOOKUP(B1589,'COMPTAGE 3'!B:M,12,FALSE)</f>
        <v>#N/A</v>
      </c>
    </row>
    <row r="1590" spans="2:13" ht="20.100000000000001" customHeight="1" x14ac:dyDescent="0.25">
      <c r="B1590" s="30" t="s">
        <v>4080</v>
      </c>
      <c r="C1590" s="16" t="str">
        <f>IFERROR(VLOOKUP(B1590,'BASE INCADEA'!A:D,2,FALSE),"Non référencé")</f>
        <v>044504</v>
      </c>
      <c r="D1590" s="16" t="str">
        <f>IFERROR(VLOOKUP(C1590,'BASE INCADEA'!B:E,2,FALSE),"Non référencé")</f>
        <v>3</v>
      </c>
      <c r="E1590" s="31" t="s">
        <v>313</v>
      </c>
      <c r="F1590" s="31">
        <v>40</v>
      </c>
      <c r="G1590" s="14" t="str">
        <f>IF(F1590*1=D1590*1,"Quantité OK",IF(D1590*1&lt;F1590*1,"Ecart positif","Ecart négatif")&amp;" "&amp;IF(C1590*1=E1590*1,"","- Article déclassé"))</f>
        <v xml:space="preserve">Ecart positif </v>
      </c>
      <c r="I1590" s="18">
        <f>VLOOKUP('CODE A BARRE'!B1996,'COMPTAGE 2'!B:K,8,FALSE)</f>
        <v>0</v>
      </c>
      <c r="J1590" s="9">
        <f>VLOOKUP('CODE A BARRE'!B1996,'COMPTAGE 2'!B:K,9,FALSE)</f>
        <v>0</v>
      </c>
      <c r="K1590" s="18">
        <f>VLOOKUP('CODE A BARRE'!B1996,'COMPTAGE 2'!B:K,10,FALSE)</f>
        <v>0</v>
      </c>
      <c r="L1590" s="10" t="e">
        <f>VLOOKUP(B1590,'COMPTAGE 3'!B:M,11,FALSE)</f>
        <v>#N/A</v>
      </c>
      <c r="M1590" s="20" t="e">
        <f>VLOOKUP(B1590,'COMPTAGE 3'!B:M,12,FALSE)</f>
        <v>#N/A</v>
      </c>
    </row>
    <row r="1591" spans="2:13" ht="20.100000000000001" customHeight="1" x14ac:dyDescent="0.25">
      <c r="B1591" s="30" t="s">
        <v>4080</v>
      </c>
      <c r="C1591" s="16" t="str">
        <f>IFERROR(VLOOKUP(B1591,'BASE INCADEA'!A:D,2,FALSE),"Non référencé")</f>
        <v>044504</v>
      </c>
      <c r="D1591" s="16" t="str">
        <f>IFERROR(VLOOKUP(C1591,'BASE INCADEA'!B:E,2,FALSE),"Non référencé")</f>
        <v>3</v>
      </c>
      <c r="E1591" s="31" t="s">
        <v>3137</v>
      </c>
      <c r="F1591" s="31">
        <v>1</v>
      </c>
      <c r="G1591" s="14" t="str">
        <f>IF(F1591*1=D1591*1,"Quantité OK",IF(D1591*1&lt;F1591*1,"Ecart positif","Ecart négatif")&amp;" "&amp;IF(C1591*1=E1591*1,"","- Article déclassé"))</f>
        <v>Ecart négatif - Article déclassé</v>
      </c>
      <c r="I1591" s="18">
        <f>VLOOKUP('CODE A BARRE'!B911,'COMPTAGE 2'!B:K,8,FALSE)</f>
        <v>0</v>
      </c>
      <c r="J1591" s="9">
        <f>VLOOKUP('CODE A BARRE'!B911,'COMPTAGE 2'!B:K,9,FALSE)</f>
        <v>0</v>
      </c>
      <c r="K1591" s="18">
        <f>VLOOKUP('CODE A BARRE'!B911,'COMPTAGE 2'!B:K,10,FALSE)</f>
        <v>0</v>
      </c>
      <c r="L1591" s="10" t="e">
        <f>VLOOKUP(B1591,'COMPTAGE 3'!B:M,11,FALSE)</f>
        <v>#N/A</v>
      </c>
      <c r="M1591" s="20" t="e">
        <f>VLOOKUP(B1591,'COMPTAGE 3'!B:M,12,FALSE)</f>
        <v>#N/A</v>
      </c>
    </row>
    <row r="1592" spans="2:13" ht="20.100000000000001" customHeight="1" x14ac:dyDescent="0.25">
      <c r="B1592" s="30" t="s">
        <v>4081</v>
      </c>
      <c r="C1592" s="16" t="str">
        <f>IFERROR(VLOOKUP(B1592,'BASE INCADEA'!A:D,2,FALSE),"Non référencé")</f>
        <v>034302</v>
      </c>
      <c r="D1592" s="16" t="str">
        <f>IFERROR(VLOOKUP(C1592,'BASE INCADEA'!B:E,2,FALSE),"Non référencé")</f>
        <v>205</v>
      </c>
      <c r="E1592" s="31" t="s">
        <v>1037</v>
      </c>
      <c r="F1592" s="31">
        <v>1</v>
      </c>
      <c r="G1592" s="14" t="str">
        <f>IF(F1592*1=D1592*1,"Quantité OK",IF(D1592*1&lt;F1592*1,"Ecart positif","Ecart négatif")&amp;" "&amp;IF(C1592*1=E1592*1,"","- Article déclassé"))</f>
        <v>Ecart négatif - Article déclassé</v>
      </c>
      <c r="I1592" s="18">
        <f>VLOOKUP('CODE A BARRE'!B1243,'COMPTAGE 2'!B:K,8,FALSE)</f>
        <v>0</v>
      </c>
      <c r="J1592" s="9">
        <f>VLOOKUP('CODE A BARRE'!B1243,'COMPTAGE 2'!B:K,9,FALSE)</f>
        <v>0</v>
      </c>
      <c r="K1592" s="18">
        <f>VLOOKUP('CODE A BARRE'!B1243,'COMPTAGE 2'!B:K,10,FALSE)</f>
        <v>0</v>
      </c>
      <c r="L1592" s="10" t="e">
        <f>VLOOKUP(B1592,'COMPTAGE 3'!B:M,11,FALSE)</f>
        <v>#N/A</v>
      </c>
      <c r="M1592" s="20" t="e">
        <f>VLOOKUP(B1592,'COMPTAGE 3'!B:M,12,FALSE)</f>
        <v>#N/A</v>
      </c>
    </row>
    <row r="1593" spans="2:13" ht="20.100000000000001" customHeight="1" x14ac:dyDescent="0.25">
      <c r="B1593" s="30" t="s">
        <v>4085</v>
      </c>
      <c r="C1593" s="16" t="str">
        <f>IFERROR(VLOOKUP(B1593,'BASE INCADEA'!A:D,2,FALSE),"Non référencé")</f>
        <v>031406</v>
      </c>
      <c r="D1593" s="16" t="str">
        <f>IFERROR(VLOOKUP(C1593,'BASE INCADEA'!B:E,2,FALSE),"Non référencé")</f>
        <v>1</v>
      </c>
      <c r="E1593" s="31" t="s">
        <v>2009</v>
      </c>
      <c r="F1593" s="31">
        <v>2</v>
      </c>
      <c r="G1593" s="14" t="str">
        <f>IF(F1593*1=D1593*1,"Quantité OK",IF(D1593*1&lt;F1593*1,"Ecart positif","Ecart négatif")&amp;" "&amp;IF(C1593*1=E1593*1,"","- Article déclassé"))</f>
        <v xml:space="preserve">Ecart positif </v>
      </c>
      <c r="I1593" s="18">
        <f>VLOOKUP('CODE A BARRE'!B1382,'COMPTAGE 2'!B:K,8,FALSE)</f>
        <v>0</v>
      </c>
      <c r="J1593" s="9">
        <f>VLOOKUP('CODE A BARRE'!B1382,'COMPTAGE 2'!B:K,9,FALSE)</f>
        <v>0</v>
      </c>
      <c r="K1593" s="18">
        <f>VLOOKUP('CODE A BARRE'!B1382,'COMPTAGE 2'!B:K,10,FALSE)</f>
        <v>0</v>
      </c>
      <c r="L1593" s="10" t="e">
        <f>VLOOKUP(B1593,'COMPTAGE 3'!B:M,11,FALSE)</f>
        <v>#N/A</v>
      </c>
      <c r="M1593" s="20" t="e">
        <f>VLOOKUP(B1593,'COMPTAGE 3'!B:M,12,FALSE)</f>
        <v>#N/A</v>
      </c>
    </row>
    <row r="1594" spans="2:13" ht="20.100000000000001" customHeight="1" x14ac:dyDescent="0.25">
      <c r="B1594" s="30" t="s">
        <v>4088</v>
      </c>
      <c r="C1594" s="16" t="str">
        <f>IFERROR(VLOOKUP(B1594,'BASE INCADEA'!A:D,2,FALSE),"Non référencé")</f>
        <v>900904</v>
      </c>
      <c r="D1594" s="16" t="str">
        <f>IFERROR(VLOOKUP(C1594,'BASE INCADEA'!B:E,2,FALSE),"Non référencé")</f>
        <v>1</v>
      </c>
      <c r="E1594" s="31" t="s">
        <v>5200</v>
      </c>
      <c r="F1594" s="31">
        <v>1</v>
      </c>
      <c r="G1594" s="14" t="str">
        <f>IF(F1594*1=D1594*1,"Quantité OK",IF(D1594*1&lt;F1594*1,"Ecart positif","Ecart négatif")&amp;" "&amp;IF(C1594*1=E1594*1,"","- Article déclassé"))</f>
        <v>Quantité OK</v>
      </c>
      <c r="I1594" s="18">
        <f>VLOOKUP('CODE A BARRE'!B2426,'COMPTAGE 2'!B:K,8,FALSE)</f>
        <v>0</v>
      </c>
      <c r="J1594" s="9">
        <f>VLOOKUP('CODE A BARRE'!B2426,'COMPTAGE 2'!B:K,9,FALSE)</f>
        <v>0</v>
      </c>
      <c r="K1594" s="18">
        <f>VLOOKUP('CODE A BARRE'!B2426,'COMPTAGE 2'!B:K,10,FALSE)</f>
        <v>0</v>
      </c>
      <c r="L1594" s="10" t="e">
        <f>VLOOKUP(B1594,'COMPTAGE 3'!B:M,11,FALSE)</f>
        <v>#N/A</v>
      </c>
      <c r="M1594" s="20" t="e">
        <f>VLOOKUP(B1594,'COMPTAGE 3'!B:M,12,FALSE)</f>
        <v>#N/A</v>
      </c>
    </row>
    <row r="1595" spans="2:13" ht="20.100000000000001" customHeight="1" x14ac:dyDescent="0.25">
      <c r="B1595" s="30" t="s">
        <v>4090</v>
      </c>
      <c r="C1595" s="16" t="str">
        <f>IFERROR(VLOOKUP(B1595,'BASE INCADEA'!A:D,2,FALSE),"Non référencé")</f>
        <v>900501</v>
      </c>
      <c r="D1595" s="16" t="str">
        <f>IFERROR(VLOOKUP(C1595,'BASE INCADEA'!B:E,2,FALSE),"Non référencé")</f>
        <v>2</v>
      </c>
      <c r="E1595" s="31" t="s">
        <v>3114</v>
      </c>
      <c r="F1595" s="31">
        <v>2</v>
      </c>
      <c r="G1595" s="14" t="str">
        <f>IF(F1595*1=D1595*1,"Quantité OK",IF(D1595*1&lt;F1595*1,"Ecart positif","Ecart négatif")&amp;" "&amp;IF(C1595*1=E1595*1,"","- Article déclassé"))</f>
        <v>Quantité OK</v>
      </c>
      <c r="I1595" s="18">
        <f>VLOOKUP('CODE A BARRE'!B2191,'COMPTAGE 2'!B:K,8,FALSE)</f>
        <v>0</v>
      </c>
      <c r="J1595" s="9">
        <f>VLOOKUP('CODE A BARRE'!B2191,'COMPTAGE 2'!B:K,9,FALSE)</f>
        <v>0</v>
      </c>
      <c r="K1595" s="18">
        <f>VLOOKUP('CODE A BARRE'!B2191,'COMPTAGE 2'!B:K,10,FALSE)</f>
        <v>0</v>
      </c>
      <c r="L1595" s="10" t="e">
        <f>VLOOKUP(B1595,'COMPTAGE 3'!B:M,11,FALSE)</f>
        <v>#N/A</v>
      </c>
      <c r="M1595" s="20" t="e">
        <f>VLOOKUP(B1595,'COMPTAGE 3'!B:M,12,FALSE)</f>
        <v>#N/A</v>
      </c>
    </row>
    <row r="1596" spans="2:13" ht="20.100000000000001" customHeight="1" x14ac:dyDescent="0.25">
      <c r="B1596" s="30" t="s">
        <v>4090</v>
      </c>
      <c r="C1596" s="16" t="str">
        <f>IFERROR(VLOOKUP(B1596,'BASE INCADEA'!A:D,2,FALSE),"Non référencé")</f>
        <v>900501</v>
      </c>
      <c r="D1596" s="16" t="str">
        <f>IFERROR(VLOOKUP(C1596,'BASE INCADEA'!B:E,2,FALSE),"Non référencé")</f>
        <v>2</v>
      </c>
      <c r="E1596" s="31" t="s">
        <v>2428</v>
      </c>
      <c r="F1596" s="31">
        <v>1</v>
      </c>
      <c r="G1596" s="14" t="str">
        <f>IF(F1596*1=D1596*1,"Quantité OK",IF(D1596*1&lt;F1596*1,"Ecart positif","Ecart négatif")&amp;" "&amp;IF(C1596*1=E1596*1,"","- Article déclassé"))</f>
        <v>Ecart négatif - Article déclassé</v>
      </c>
      <c r="I1596" s="18">
        <f>VLOOKUP('CODE A BARRE'!B2220,'COMPTAGE 2'!B:K,8,FALSE)</f>
        <v>0</v>
      </c>
      <c r="J1596" s="9">
        <f>VLOOKUP('CODE A BARRE'!B2220,'COMPTAGE 2'!B:K,9,FALSE)</f>
        <v>0</v>
      </c>
      <c r="K1596" s="18">
        <f>VLOOKUP('CODE A BARRE'!B2220,'COMPTAGE 2'!B:K,10,FALSE)</f>
        <v>0</v>
      </c>
      <c r="L1596" s="10" t="e">
        <f>VLOOKUP(B1596,'COMPTAGE 3'!B:M,11,FALSE)</f>
        <v>#N/A</v>
      </c>
      <c r="M1596" s="20" t="e">
        <f>VLOOKUP(B1596,'COMPTAGE 3'!B:M,12,FALSE)</f>
        <v>#N/A</v>
      </c>
    </row>
    <row r="1597" spans="2:13" ht="20.100000000000001" customHeight="1" x14ac:dyDescent="0.25">
      <c r="B1597" s="30" t="s">
        <v>4092</v>
      </c>
      <c r="C1597" s="16" t="str">
        <f>IFERROR(VLOOKUP(B1597,'BASE INCADEA'!A:D,2,FALSE),"Non référencé")</f>
        <v>901004</v>
      </c>
      <c r="D1597" s="16" t="str">
        <f>IFERROR(VLOOKUP(C1597,'BASE INCADEA'!B:E,2,FALSE),"Non référencé")</f>
        <v>1</v>
      </c>
      <c r="E1597" s="31" t="s">
        <v>2244</v>
      </c>
      <c r="F1597" s="31">
        <v>1</v>
      </c>
      <c r="G1597" s="14" t="str">
        <f>IF(F1597*1=D1597*1,"Quantité OK",IF(D1597*1&lt;F1597*1,"Ecart positif","Ecart négatif")&amp;" "&amp;IF(C1597*1=E1597*1,"","- Article déclassé"))</f>
        <v>Quantité OK</v>
      </c>
      <c r="I1597" s="18">
        <f>VLOOKUP('CODE A BARRE'!B2325,'COMPTAGE 2'!B:K,8,FALSE)</f>
        <v>0</v>
      </c>
      <c r="J1597" s="9">
        <f>VLOOKUP('CODE A BARRE'!B2325,'COMPTAGE 2'!B:K,9,FALSE)</f>
        <v>0</v>
      </c>
      <c r="K1597" s="18">
        <f>VLOOKUP('CODE A BARRE'!B2325,'COMPTAGE 2'!B:K,10,FALSE)</f>
        <v>0</v>
      </c>
      <c r="L1597" s="10" t="e">
        <f>VLOOKUP(B1597,'COMPTAGE 3'!B:M,11,FALSE)</f>
        <v>#N/A</v>
      </c>
      <c r="M1597" s="20" t="e">
        <f>VLOOKUP(B1597,'COMPTAGE 3'!B:M,12,FALSE)</f>
        <v>#N/A</v>
      </c>
    </row>
    <row r="1598" spans="2:13" ht="20.100000000000001" customHeight="1" x14ac:dyDescent="0.25">
      <c r="B1598" s="30" t="s">
        <v>6239</v>
      </c>
      <c r="C1598" s="16" t="str">
        <f>IFERROR(VLOOKUP(B1598,'BASE INCADEA'!A:D,2,FALSE),"Non référencé")</f>
        <v>Non référencé</v>
      </c>
      <c r="D1598" s="16" t="str">
        <f>IFERROR(VLOOKUP(C1598,'BASE INCADEA'!B:E,2,FALSE),"Non référencé")</f>
        <v>Non référencé</v>
      </c>
      <c r="E1598" s="31" t="s">
        <v>2645</v>
      </c>
      <c r="F1598" s="31">
        <v>1</v>
      </c>
      <c r="G1598" s="14" t="e">
        <f>IF(F1598*1=D1598*1,"Quantité OK",IF(D1598*1&lt;F1598*1,"Ecart positif","Ecart négatif")&amp;" "&amp;IF(C1598*1=E1598*1,"","- Article déclassé"))</f>
        <v>#VALUE!</v>
      </c>
      <c r="I1598" s="18">
        <f>VLOOKUP('CODE A BARRE'!B2317,'COMPTAGE 2'!B:K,8,FALSE)</f>
        <v>0</v>
      </c>
      <c r="J1598" s="9">
        <f>VLOOKUP('CODE A BARRE'!B2317,'COMPTAGE 2'!B:K,9,FALSE)</f>
        <v>0</v>
      </c>
      <c r="K1598" s="18">
        <f>VLOOKUP('CODE A BARRE'!B2317,'COMPTAGE 2'!B:K,10,FALSE)</f>
        <v>0</v>
      </c>
      <c r="L1598" s="10" t="e">
        <f>VLOOKUP(B1598,'COMPTAGE 3'!B:M,11,FALSE)</f>
        <v>#N/A</v>
      </c>
      <c r="M1598" s="20" t="e">
        <f>VLOOKUP(B1598,'COMPTAGE 3'!B:M,12,FALSE)</f>
        <v>#N/A</v>
      </c>
    </row>
    <row r="1599" spans="2:13" ht="20.100000000000001" customHeight="1" x14ac:dyDescent="0.25">
      <c r="B1599" s="30" t="s">
        <v>4093</v>
      </c>
      <c r="C1599" s="16" t="str">
        <f>IFERROR(VLOOKUP(B1599,'BASE INCADEA'!A:D,2,FALSE),"Non référencé")</f>
        <v>900103</v>
      </c>
      <c r="D1599" s="16" t="str">
        <f>IFERROR(VLOOKUP(C1599,'BASE INCADEA'!B:E,2,FALSE),"Non référencé")</f>
        <v>6</v>
      </c>
      <c r="E1599" s="31" t="s">
        <v>3591</v>
      </c>
      <c r="F1599" s="31">
        <v>1</v>
      </c>
      <c r="G1599" s="14" t="str">
        <f>IF(F1599*1=D1599*1,"Quantité OK",IF(D1599*1&lt;F1599*1,"Ecart positif","Ecart négatif")&amp;" "&amp;IF(C1599*1=E1599*1,"","- Article déclassé"))</f>
        <v>Ecart négatif - Article déclassé</v>
      </c>
      <c r="I1599" s="18">
        <f>VLOOKUP('CODE A BARRE'!B2118,'COMPTAGE 2'!B:K,8,FALSE)</f>
        <v>0</v>
      </c>
      <c r="J1599" s="9">
        <f>VLOOKUP('CODE A BARRE'!B2118,'COMPTAGE 2'!B:K,9,FALSE)</f>
        <v>0</v>
      </c>
      <c r="K1599" s="18">
        <f>VLOOKUP('CODE A BARRE'!B2118,'COMPTAGE 2'!B:K,10,FALSE)</f>
        <v>0</v>
      </c>
      <c r="L1599" s="10" t="e">
        <f>VLOOKUP(B1599,'COMPTAGE 3'!B:M,11,FALSE)</f>
        <v>#N/A</v>
      </c>
      <c r="M1599" s="20" t="e">
        <f>VLOOKUP(B1599,'COMPTAGE 3'!B:M,12,FALSE)</f>
        <v>#N/A</v>
      </c>
    </row>
    <row r="1600" spans="2:13" ht="20.100000000000001" customHeight="1" x14ac:dyDescent="0.25">
      <c r="B1600" s="30" t="s">
        <v>4093</v>
      </c>
      <c r="C1600" s="16" t="str">
        <f>IFERROR(VLOOKUP(B1600,'BASE INCADEA'!A:D,2,FALSE),"Non référencé")</f>
        <v>900103</v>
      </c>
      <c r="D1600" s="16" t="str">
        <f>IFERROR(VLOOKUP(C1600,'BASE INCADEA'!B:E,2,FALSE),"Non référencé")</f>
        <v>6</v>
      </c>
      <c r="E1600" s="31" t="s">
        <v>3308</v>
      </c>
      <c r="F1600" s="31">
        <v>1</v>
      </c>
      <c r="G1600" s="14" t="str">
        <f>IF(F1600*1=D1600*1,"Quantité OK",IF(D1600*1&lt;F1600*1,"Ecart positif","Ecart négatif")&amp;" "&amp;IF(C1600*1=E1600*1,"","- Article déclassé"))</f>
        <v>Ecart négatif - Article déclassé</v>
      </c>
      <c r="I1600" s="18">
        <f>VLOOKUP('CODE A BARRE'!B2135,'COMPTAGE 2'!B:K,8,FALSE)</f>
        <v>0</v>
      </c>
      <c r="J1600" s="9">
        <f>VLOOKUP('CODE A BARRE'!B2135,'COMPTAGE 2'!B:K,9,FALSE)</f>
        <v>0</v>
      </c>
      <c r="K1600" s="18">
        <f>VLOOKUP('CODE A BARRE'!B2135,'COMPTAGE 2'!B:K,10,FALSE)</f>
        <v>0</v>
      </c>
      <c r="L1600" s="10" t="e">
        <f>VLOOKUP(B1600,'COMPTAGE 3'!B:M,11,FALSE)</f>
        <v>#N/A</v>
      </c>
      <c r="M1600" s="20" t="e">
        <f>VLOOKUP(B1600,'COMPTAGE 3'!B:M,12,FALSE)</f>
        <v>#N/A</v>
      </c>
    </row>
    <row r="1601" spans="2:13" ht="20.100000000000001" customHeight="1" x14ac:dyDescent="0.25">
      <c r="B1601" s="30" t="s">
        <v>4094</v>
      </c>
      <c r="C1601" s="16" t="str">
        <f>IFERROR(VLOOKUP(B1601,'BASE INCADEA'!A:D,2,FALSE),"Non référencé")</f>
        <v>900501</v>
      </c>
      <c r="D1601" s="16" t="str">
        <f>IFERROR(VLOOKUP(C1601,'BASE INCADEA'!B:E,2,FALSE),"Non référencé")</f>
        <v>2</v>
      </c>
      <c r="E1601" s="31" t="s">
        <v>3114</v>
      </c>
      <c r="F1601" s="31">
        <v>2</v>
      </c>
      <c r="G1601" s="14" t="str">
        <f>IF(F1601*1=D1601*1,"Quantité OK",IF(D1601*1&lt;F1601*1,"Ecart positif","Ecart négatif")&amp;" "&amp;IF(C1601*1=E1601*1,"","- Article déclassé"))</f>
        <v>Quantité OK</v>
      </c>
      <c r="I1601" s="18">
        <f>VLOOKUP('CODE A BARRE'!B2195,'COMPTAGE 2'!B:K,8,FALSE)</f>
        <v>0</v>
      </c>
      <c r="J1601" s="9">
        <f>VLOOKUP('CODE A BARRE'!B2195,'COMPTAGE 2'!B:K,9,FALSE)</f>
        <v>0</v>
      </c>
      <c r="K1601" s="18">
        <f>VLOOKUP('CODE A BARRE'!B2195,'COMPTAGE 2'!B:K,10,FALSE)</f>
        <v>0</v>
      </c>
      <c r="L1601" s="10" t="e">
        <f>VLOOKUP(B1601,'COMPTAGE 3'!B:M,11,FALSE)</f>
        <v>#N/A</v>
      </c>
      <c r="M1601" s="20" t="e">
        <f>VLOOKUP(B1601,'COMPTAGE 3'!B:M,12,FALSE)</f>
        <v>#N/A</v>
      </c>
    </row>
    <row r="1602" spans="2:13" ht="20.100000000000001" customHeight="1" x14ac:dyDescent="0.25">
      <c r="B1602" s="30" t="s">
        <v>4096</v>
      </c>
      <c r="C1602" s="16" t="str">
        <f>IFERROR(VLOOKUP(B1602,'BASE INCADEA'!A:D,2,FALSE),"Non référencé")</f>
        <v>024102</v>
      </c>
      <c r="D1602" s="16" t="str">
        <f>IFERROR(VLOOKUP(C1602,'BASE INCADEA'!B:E,2,FALSE),"Non référencé")</f>
        <v>2</v>
      </c>
      <c r="E1602" s="31" t="s">
        <v>2800</v>
      </c>
      <c r="F1602" s="31">
        <v>1</v>
      </c>
      <c r="G1602" s="14" t="str">
        <f>IF(F1602*1=D1602*1,"Quantité OK",IF(D1602*1&lt;F1602*1,"Ecart positif","Ecart négatif")&amp;" "&amp;IF(C1602*1=E1602*1,"","- Article déclassé"))</f>
        <v>Ecart négatif - Article déclassé</v>
      </c>
      <c r="I1602" s="18">
        <f>VLOOKUP('CODE A BARRE'!B856,'COMPTAGE 2'!B:K,8,FALSE)</f>
        <v>0</v>
      </c>
      <c r="J1602" s="9">
        <f>VLOOKUP('CODE A BARRE'!B856,'COMPTAGE 2'!B:K,9,FALSE)</f>
        <v>0</v>
      </c>
      <c r="K1602" s="18">
        <f>VLOOKUP('CODE A BARRE'!B856,'COMPTAGE 2'!B:K,10,FALSE)</f>
        <v>0</v>
      </c>
      <c r="L1602" s="10" t="e">
        <f>VLOOKUP(B1602,'COMPTAGE 3'!B:M,11,FALSE)</f>
        <v>#N/A</v>
      </c>
      <c r="M1602" s="20" t="e">
        <f>VLOOKUP(B1602,'COMPTAGE 3'!B:M,12,FALSE)</f>
        <v>#N/A</v>
      </c>
    </row>
    <row r="1603" spans="2:13" ht="20.100000000000001" customHeight="1" x14ac:dyDescent="0.25">
      <c r="B1603" s="30" t="s">
        <v>4098</v>
      </c>
      <c r="C1603" s="16" t="str">
        <f>IFERROR(VLOOKUP(B1603,'BASE INCADEA'!A:D,2,FALSE),"Non référencé")</f>
        <v>024102</v>
      </c>
      <c r="D1603" s="16" t="str">
        <f>IFERROR(VLOOKUP(C1603,'BASE INCADEA'!B:E,2,FALSE),"Non référencé")</f>
        <v>2</v>
      </c>
      <c r="E1603" s="31" t="s">
        <v>4097</v>
      </c>
      <c r="F1603" s="31">
        <v>1</v>
      </c>
      <c r="G1603" s="14" t="str">
        <f>IF(F1603*1=D1603*1,"Quantité OK",IF(D1603*1&lt;F1603*1,"Ecart positif","Ecart négatif")&amp;" "&amp;IF(C1603*1=E1603*1,"","- Article déclassé"))</f>
        <v xml:space="preserve">Ecart négatif </v>
      </c>
      <c r="I1603" s="18">
        <f>VLOOKUP('CODE A BARRE'!B833,'COMPTAGE 2'!B:K,8,FALSE)</f>
        <v>0</v>
      </c>
      <c r="J1603" s="9">
        <f>VLOOKUP('CODE A BARRE'!B833,'COMPTAGE 2'!B:K,9,FALSE)</f>
        <v>0</v>
      </c>
      <c r="K1603" s="18">
        <f>VLOOKUP('CODE A BARRE'!B833,'COMPTAGE 2'!B:K,10,FALSE)</f>
        <v>0</v>
      </c>
      <c r="L1603" s="10" t="e">
        <f>VLOOKUP(B1603,'COMPTAGE 3'!B:M,11,FALSE)</f>
        <v>#N/A</v>
      </c>
      <c r="M1603" s="20" t="e">
        <f>VLOOKUP(B1603,'COMPTAGE 3'!B:M,12,FALSE)</f>
        <v>#N/A</v>
      </c>
    </row>
    <row r="1604" spans="2:13" ht="20.100000000000001" customHeight="1" x14ac:dyDescent="0.25">
      <c r="B1604" s="30" t="s">
        <v>4099</v>
      </c>
      <c r="C1604" s="16" t="str">
        <f>IFERROR(VLOOKUP(B1604,'BASE INCADEA'!A:D,2,FALSE),"Non référencé")</f>
        <v>040805</v>
      </c>
      <c r="D1604" s="16" t="str">
        <f>IFERROR(VLOOKUP(C1604,'BASE INCADEA'!B:E,2,FALSE),"Non référencé")</f>
        <v>1</v>
      </c>
      <c r="E1604" s="31" t="s">
        <v>2523</v>
      </c>
      <c r="F1604" s="31">
        <v>1</v>
      </c>
      <c r="G1604" s="14" t="str">
        <f>IF(F1604*1=D1604*1,"Quantité OK",IF(D1604*1&lt;F1604*1,"Ecart positif","Ecart négatif")&amp;" "&amp;IF(C1604*1=E1604*1,"","- Article déclassé"))</f>
        <v>Quantité OK</v>
      </c>
      <c r="I1604" s="18">
        <f>VLOOKUP('CODE A BARRE'!B1721,'COMPTAGE 2'!B:K,8,FALSE)</f>
        <v>0</v>
      </c>
      <c r="J1604" s="9">
        <f>VLOOKUP('CODE A BARRE'!B1721,'COMPTAGE 2'!B:K,9,FALSE)</f>
        <v>0</v>
      </c>
      <c r="K1604" s="18">
        <f>VLOOKUP('CODE A BARRE'!B1721,'COMPTAGE 2'!B:K,10,FALSE)</f>
        <v>0</v>
      </c>
      <c r="L1604" s="10" t="e">
        <f>VLOOKUP(B1604,'COMPTAGE 3'!B:M,11,FALSE)</f>
        <v>#N/A</v>
      </c>
      <c r="M1604" s="20" t="e">
        <f>VLOOKUP(B1604,'COMPTAGE 3'!B:M,12,FALSE)</f>
        <v>#N/A</v>
      </c>
    </row>
    <row r="1605" spans="2:13" ht="20.100000000000001" customHeight="1" x14ac:dyDescent="0.25">
      <c r="B1605" s="30" t="s">
        <v>4101</v>
      </c>
      <c r="C1605" s="16" t="str">
        <f>IFERROR(VLOOKUP(B1605,'BASE INCADEA'!A:D,2,FALSE),"Non référencé")</f>
        <v>033904</v>
      </c>
      <c r="D1605" s="16" t="str">
        <f>IFERROR(VLOOKUP(C1605,'BASE INCADEA'!B:E,2,FALSE),"Non référencé")</f>
        <v>9</v>
      </c>
      <c r="E1605" s="31" t="s">
        <v>394</v>
      </c>
      <c r="F1605" s="31">
        <v>1</v>
      </c>
      <c r="G1605" s="14" t="str">
        <f>IF(F1605*1=D1605*1,"Quantité OK",IF(D1605*1&lt;F1605*1,"Ecart positif","Ecart négatif")&amp;" "&amp;IF(C1605*1=E1605*1,"","- Article déclassé"))</f>
        <v xml:space="preserve">Ecart négatif </v>
      </c>
      <c r="I1605" s="18">
        <f>VLOOKUP('CODE A BARRE'!B1417,'COMPTAGE 2'!B:K,8,FALSE)</f>
        <v>0</v>
      </c>
      <c r="J1605" s="9">
        <f>VLOOKUP('CODE A BARRE'!B1417,'COMPTAGE 2'!B:K,9,FALSE)</f>
        <v>0</v>
      </c>
      <c r="K1605" s="18">
        <f>VLOOKUP('CODE A BARRE'!B1417,'COMPTAGE 2'!B:K,10,FALSE)</f>
        <v>0</v>
      </c>
      <c r="L1605" s="10" t="e">
        <f>VLOOKUP(B1605,'COMPTAGE 3'!B:M,11,FALSE)</f>
        <v>#N/A</v>
      </c>
      <c r="M1605" s="20" t="e">
        <f>VLOOKUP(B1605,'COMPTAGE 3'!B:M,12,FALSE)</f>
        <v>#N/A</v>
      </c>
    </row>
    <row r="1606" spans="2:13" ht="20.100000000000001" customHeight="1" x14ac:dyDescent="0.25">
      <c r="B1606" s="30" t="s">
        <v>4103</v>
      </c>
      <c r="C1606" s="16" t="str">
        <f>IFERROR(VLOOKUP(B1606,'BASE INCADEA'!A:D,2,FALSE),"Non référencé")</f>
        <v>041204</v>
      </c>
      <c r="D1606" s="16" t="str">
        <f>IFERROR(VLOOKUP(C1606,'BASE INCADEA'!B:E,2,FALSE),"Non référencé")</f>
        <v>100</v>
      </c>
      <c r="E1606" s="31" t="s">
        <v>1404</v>
      </c>
      <c r="F1606" s="31">
        <v>6</v>
      </c>
      <c r="G1606" s="14" t="str">
        <f>IF(F1606*1=D1606*1,"Quantité OK",IF(D1606*1&lt;F1606*1,"Ecart positif","Ecart négatif")&amp;" "&amp;IF(C1606*1=E1606*1,"","- Article déclassé"))</f>
        <v xml:space="preserve">Ecart négatif </v>
      </c>
      <c r="I1606" s="18">
        <f>VLOOKUP('CODE A BARRE'!B1793,'COMPTAGE 2'!B:K,8,FALSE)</f>
        <v>0</v>
      </c>
      <c r="J1606" s="9">
        <f>VLOOKUP('CODE A BARRE'!B1793,'COMPTAGE 2'!B:K,9,FALSE)</f>
        <v>0</v>
      </c>
      <c r="K1606" s="18">
        <f>VLOOKUP('CODE A BARRE'!B1793,'COMPTAGE 2'!B:K,10,FALSE)</f>
        <v>0</v>
      </c>
      <c r="L1606" s="10" t="e">
        <f>VLOOKUP(B1606,'COMPTAGE 3'!B:M,11,FALSE)</f>
        <v>#N/A</v>
      </c>
      <c r="M1606" s="20" t="e">
        <f>VLOOKUP(B1606,'COMPTAGE 3'!B:M,12,FALSE)</f>
        <v>#N/A</v>
      </c>
    </row>
    <row r="1607" spans="2:13" ht="20.100000000000001" customHeight="1" x14ac:dyDescent="0.25">
      <c r="B1607" s="30" t="s">
        <v>4105</v>
      </c>
      <c r="C1607" s="16" t="str">
        <f>IFERROR(VLOOKUP(B1607,'BASE INCADEA'!A:D,2,FALSE),"Non référencé")</f>
        <v>025501</v>
      </c>
      <c r="D1607" s="16" t="str">
        <f>IFERROR(VLOOKUP(C1607,'BASE INCADEA'!B:E,2,FALSE),"Non référencé")</f>
        <v>2</v>
      </c>
      <c r="E1607" s="31" t="s">
        <v>1648</v>
      </c>
      <c r="F1607" s="31">
        <v>1</v>
      </c>
      <c r="G1607" s="14" t="str">
        <f>IF(F1607*1=D1607*1,"Quantité OK",IF(D1607*1&lt;F1607*1,"Ecart positif","Ecart négatif")&amp;" "&amp;IF(C1607*1=E1607*1,"","- Article déclassé"))</f>
        <v xml:space="preserve">Ecart négatif </v>
      </c>
      <c r="I1607" s="18">
        <f>VLOOKUP('CODE A BARRE'!B1017,'COMPTAGE 2'!B:K,8,FALSE)</f>
        <v>0</v>
      </c>
      <c r="J1607" s="9">
        <f>VLOOKUP('CODE A BARRE'!B1017,'COMPTAGE 2'!B:K,9,FALSE)</f>
        <v>0</v>
      </c>
      <c r="K1607" s="18">
        <f>VLOOKUP('CODE A BARRE'!B1017,'COMPTAGE 2'!B:K,10,FALSE)</f>
        <v>0</v>
      </c>
      <c r="L1607" s="10" t="e">
        <f>VLOOKUP(B1607,'COMPTAGE 3'!B:M,11,FALSE)</f>
        <v>#N/A</v>
      </c>
      <c r="M1607" s="20" t="e">
        <f>VLOOKUP(B1607,'COMPTAGE 3'!B:M,12,FALSE)</f>
        <v>#N/A</v>
      </c>
    </row>
    <row r="1608" spans="2:13" ht="20.100000000000001" customHeight="1" x14ac:dyDescent="0.25">
      <c r="B1608" s="30" t="s">
        <v>4107</v>
      </c>
      <c r="C1608" s="16" t="str">
        <f>IFERROR(VLOOKUP(B1608,'BASE INCADEA'!A:D,2,FALSE),"Non référencé")</f>
        <v>030202</v>
      </c>
      <c r="D1608" s="16" t="str">
        <f>IFERROR(VLOOKUP(C1608,'BASE INCADEA'!B:E,2,FALSE),"Non référencé")</f>
        <v>2</v>
      </c>
      <c r="E1608" s="31" t="s">
        <v>1774</v>
      </c>
      <c r="F1608" s="31">
        <v>4</v>
      </c>
      <c r="G1608" s="14" t="str">
        <f>IF(F1608*1=D1608*1,"Quantité OK",IF(D1608*1&lt;F1608*1,"Ecart positif","Ecart négatif")&amp;" "&amp;IF(C1608*1=E1608*1,"","- Article déclassé"))</f>
        <v xml:space="preserve">Ecart positif </v>
      </c>
      <c r="I1608" s="18">
        <f>VLOOKUP('CODE A BARRE'!B1107,'COMPTAGE 2'!B:K,8,FALSE)</f>
        <v>0</v>
      </c>
      <c r="J1608" s="9">
        <f>VLOOKUP('CODE A BARRE'!B1107,'COMPTAGE 2'!B:K,9,FALSE)</f>
        <v>0</v>
      </c>
      <c r="K1608" s="18">
        <f>VLOOKUP('CODE A BARRE'!B1107,'COMPTAGE 2'!B:K,10,FALSE)</f>
        <v>0</v>
      </c>
      <c r="L1608" s="10" t="e">
        <f>VLOOKUP(B1608,'COMPTAGE 3'!B:M,11,FALSE)</f>
        <v>#N/A</v>
      </c>
      <c r="M1608" s="20" t="e">
        <f>VLOOKUP(B1608,'COMPTAGE 3'!B:M,12,FALSE)</f>
        <v>#N/A</v>
      </c>
    </row>
    <row r="1609" spans="2:13" ht="20.100000000000001" customHeight="1" x14ac:dyDescent="0.25">
      <c r="B1609" s="30" t="s">
        <v>4111</v>
      </c>
      <c r="C1609" s="16" t="str">
        <f>IFERROR(VLOOKUP(B1609,'BASE INCADEA'!A:D,2,FALSE),"Non référencé")</f>
        <v>041404</v>
      </c>
      <c r="D1609" s="16" t="str">
        <f>IFERROR(VLOOKUP(C1609,'BASE INCADEA'!B:E,2,FALSE),"Non référencé")</f>
        <v>80</v>
      </c>
      <c r="E1609" s="31" t="s">
        <v>1501</v>
      </c>
      <c r="F1609" s="31">
        <v>6</v>
      </c>
      <c r="G1609" s="14" t="str">
        <f>IF(F1609*1=D1609*1,"Quantité OK",IF(D1609*1&lt;F1609*1,"Ecart positif","Ecart négatif")&amp;" "&amp;IF(C1609*1=E1609*1,"","- Article déclassé"))</f>
        <v xml:space="preserve">Ecart négatif </v>
      </c>
      <c r="I1609" s="18">
        <f>VLOOKUP('CODE A BARRE'!B1837,'COMPTAGE 2'!B:K,8,FALSE)</f>
        <v>0</v>
      </c>
      <c r="J1609" s="9">
        <f>VLOOKUP('CODE A BARRE'!B1837,'COMPTAGE 2'!B:K,9,FALSE)</f>
        <v>0</v>
      </c>
      <c r="K1609" s="18">
        <f>VLOOKUP('CODE A BARRE'!B1837,'COMPTAGE 2'!B:K,10,FALSE)</f>
        <v>0</v>
      </c>
      <c r="L1609" s="10" t="e">
        <f>VLOOKUP(B1609,'COMPTAGE 3'!B:M,11,FALSE)</f>
        <v>#N/A</v>
      </c>
      <c r="M1609" s="20" t="e">
        <f>VLOOKUP(B1609,'COMPTAGE 3'!B:M,12,FALSE)</f>
        <v>#N/A</v>
      </c>
    </row>
    <row r="1610" spans="2:13" ht="20.100000000000001" customHeight="1" x14ac:dyDescent="0.25">
      <c r="B1610" s="30" t="s">
        <v>4113</v>
      </c>
      <c r="C1610" s="16" t="str">
        <f>IFERROR(VLOOKUP(B1610,'BASE INCADEA'!A:D,2,FALSE),"Non référencé")</f>
        <v>041204</v>
      </c>
      <c r="D1610" s="16" t="str">
        <f>IFERROR(VLOOKUP(C1610,'BASE INCADEA'!B:E,2,FALSE),"Non référencé")</f>
        <v>100</v>
      </c>
      <c r="E1610" s="31" t="s">
        <v>1404</v>
      </c>
      <c r="F1610" s="31">
        <v>3</v>
      </c>
      <c r="G1610" s="14" t="str">
        <f>IF(F1610*1=D1610*1,"Quantité OK",IF(D1610*1&lt;F1610*1,"Ecart positif","Ecart négatif")&amp;" "&amp;IF(C1610*1=E1610*1,"","- Article déclassé"))</f>
        <v xml:space="preserve">Ecart négatif </v>
      </c>
      <c r="I1610" s="18">
        <f>VLOOKUP('CODE A BARRE'!B1796,'COMPTAGE 2'!B:K,8,FALSE)</f>
        <v>0</v>
      </c>
      <c r="J1610" s="9">
        <f>VLOOKUP('CODE A BARRE'!B1796,'COMPTAGE 2'!B:K,9,FALSE)</f>
        <v>0</v>
      </c>
      <c r="K1610" s="18">
        <f>VLOOKUP('CODE A BARRE'!B1796,'COMPTAGE 2'!B:K,10,FALSE)</f>
        <v>0</v>
      </c>
      <c r="L1610" s="10" t="e">
        <f>VLOOKUP(B1610,'COMPTAGE 3'!B:M,11,FALSE)</f>
        <v>#N/A</v>
      </c>
      <c r="M1610" s="20" t="e">
        <f>VLOOKUP(B1610,'COMPTAGE 3'!B:M,12,FALSE)</f>
        <v>#N/A</v>
      </c>
    </row>
    <row r="1611" spans="2:13" ht="20.100000000000001" customHeight="1" x14ac:dyDescent="0.25">
      <c r="B1611" s="30" t="s">
        <v>4115</v>
      </c>
      <c r="C1611" s="16" t="str">
        <f>IFERROR(VLOOKUP(B1611,'BASE INCADEA'!A:D,2,FALSE),"Non référencé")</f>
        <v>040403</v>
      </c>
      <c r="D1611" s="16" t="str">
        <f>IFERROR(VLOOKUP(C1611,'BASE INCADEA'!B:E,2,FALSE),"Non référencé")</f>
        <v>18</v>
      </c>
      <c r="E1611" s="31" t="s">
        <v>2128</v>
      </c>
      <c r="F1611" s="31">
        <v>1</v>
      </c>
      <c r="G1611" s="14" t="str">
        <f>IF(F1611*1=D1611*1,"Quantité OK",IF(D1611*1&lt;F1611*1,"Ecart positif","Ecart négatif")&amp;" "&amp;IF(C1611*1=E1611*1,"","- Article déclassé"))</f>
        <v xml:space="preserve">Ecart négatif </v>
      </c>
      <c r="I1611" s="18">
        <f>VLOOKUP('CODE A BARRE'!B1616,'COMPTAGE 2'!B:K,8,FALSE)</f>
        <v>0</v>
      </c>
      <c r="J1611" s="9">
        <f>VLOOKUP('CODE A BARRE'!B1616,'COMPTAGE 2'!B:K,9,FALSE)</f>
        <v>0</v>
      </c>
      <c r="K1611" s="18">
        <f>VLOOKUP('CODE A BARRE'!B1616,'COMPTAGE 2'!B:K,10,FALSE)</f>
        <v>0</v>
      </c>
      <c r="L1611" s="10" t="e">
        <f>VLOOKUP(B1611,'COMPTAGE 3'!B:M,11,FALSE)</f>
        <v>#N/A</v>
      </c>
      <c r="M1611" s="20" t="e">
        <f>VLOOKUP(B1611,'COMPTAGE 3'!B:M,12,FALSE)</f>
        <v>#N/A</v>
      </c>
    </row>
    <row r="1612" spans="2:13" ht="20.100000000000001" customHeight="1" x14ac:dyDescent="0.25">
      <c r="B1612" s="30" t="s">
        <v>4117</v>
      </c>
      <c r="C1612" s="16" t="str">
        <f>IFERROR(VLOOKUP(B1612,'BASE INCADEA'!A:D,2,FALSE),"Non référencé")</f>
        <v>040804</v>
      </c>
      <c r="D1612" s="16" t="str">
        <f>IFERROR(VLOOKUP(C1612,'BASE INCADEA'!B:E,2,FALSE),"Non référencé")</f>
        <v>2</v>
      </c>
      <c r="E1612" s="31" t="s">
        <v>316</v>
      </c>
      <c r="F1612" s="31">
        <v>1</v>
      </c>
      <c r="G1612" s="14" t="str">
        <f>IF(F1612*1=D1612*1,"Quantité OK",IF(D1612*1&lt;F1612*1,"Ecart positif","Ecart négatif")&amp;" "&amp;IF(C1612*1=E1612*1,"","- Article déclassé"))</f>
        <v xml:space="preserve">Ecart négatif </v>
      </c>
      <c r="I1612" s="18">
        <f>VLOOKUP('CODE A BARRE'!B1715,'COMPTAGE 2'!B:K,8,FALSE)</f>
        <v>0</v>
      </c>
      <c r="J1612" s="9">
        <f>VLOOKUP('CODE A BARRE'!B1715,'COMPTAGE 2'!B:K,9,FALSE)</f>
        <v>0</v>
      </c>
      <c r="K1612" s="18">
        <f>VLOOKUP('CODE A BARRE'!B1715,'COMPTAGE 2'!B:K,10,FALSE)</f>
        <v>0</v>
      </c>
      <c r="L1612" s="10" t="e">
        <f>VLOOKUP(B1612,'COMPTAGE 3'!B:M,11,FALSE)</f>
        <v>#N/A</v>
      </c>
      <c r="M1612" s="20" t="e">
        <f>VLOOKUP(B1612,'COMPTAGE 3'!B:M,12,FALSE)</f>
        <v>#N/A</v>
      </c>
    </row>
    <row r="1613" spans="2:13" ht="20.100000000000001" customHeight="1" x14ac:dyDescent="0.25">
      <c r="B1613" s="30" t="s">
        <v>4118</v>
      </c>
      <c r="C1613" s="16" t="str">
        <f>IFERROR(VLOOKUP(B1613,'BASE INCADEA'!A:D,2,FALSE),"Non référencé")</f>
        <v>041003</v>
      </c>
      <c r="D1613" s="16" t="str">
        <f>IFERROR(VLOOKUP(C1613,'BASE INCADEA'!B:E,2,FALSE),"Non référencé")</f>
        <v>2</v>
      </c>
      <c r="E1613" s="31" t="s">
        <v>2469</v>
      </c>
      <c r="F1613" s="31">
        <v>2</v>
      </c>
      <c r="G1613" s="14" t="str">
        <f>IF(F1613*1=D1613*1,"Quantité OK",IF(D1613*1&lt;F1613*1,"Ecart positif","Ecart négatif")&amp;" "&amp;IF(C1613*1=E1613*1,"","- Article déclassé"))</f>
        <v>Quantité OK</v>
      </c>
      <c r="I1613" s="18">
        <f>VLOOKUP('CODE A BARRE'!B1745,'COMPTAGE 2'!B:K,8,FALSE)</f>
        <v>0</v>
      </c>
      <c r="J1613" s="9">
        <f>VLOOKUP('CODE A BARRE'!B1745,'COMPTAGE 2'!B:K,9,FALSE)</f>
        <v>0</v>
      </c>
      <c r="K1613" s="18">
        <f>VLOOKUP('CODE A BARRE'!B1745,'COMPTAGE 2'!B:K,10,FALSE)</f>
        <v>0</v>
      </c>
      <c r="L1613" s="10" t="e">
        <f>VLOOKUP(B1613,'COMPTAGE 3'!B:M,11,FALSE)</f>
        <v>#N/A</v>
      </c>
      <c r="M1613" s="20" t="e">
        <f>VLOOKUP(B1613,'COMPTAGE 3'!B:M,12,FALSE)</f>
        <v>#N/A</v>
      </c>
    </row>
    <row r="1614" spans="2:13" ht="20.100000000000001" customHeight="1" x14ac:dyDescent="0.25">
      <c r="B1614" s="30" t="s">
        <v>4119</v>
      </c>
      <c r="C1614" s="16" t="str">
        <f>IFERROR(VLOOKUP(B1614,'BASE INCADEA'!A:D,2,FALSE),"Non référencé")</f>
        <v>040803</v>
      </c>
      <c r="D1614" s="16" t="str">
        <f>IFERROR(VLOOKUP(C1614,'BASE INCADEA'!B:E,2,FALSE),"Non référencé")</f>
        <v>7</v>
      </c>
      <c r="E1614" s="31" t="s">
        <v>231</v>
      </c>
      <c r="F1614" s="31">
        <v>3</v>
      </c>
      <c r="G1614" s="14" t="str">
        <f>IF(F1614*1=D1614*1,"Quantité OK",IF(D1614*1&lt;F1614*1,"Ecart positif","Ecart négatif")&amp;" "&amp;IF(C1614*1=E1614*1,"","- Article déclassé"))</f>
        <v xml:space="preserve">Ecart négatif </v>
      </c>
      <c r="I1614" s="18">
        <f>VLOOKUP('CODE A BARRE'!B1703,'COMPTAGE 2'!B:K,8,FALSE)</f>
        <v>0</v>
      </c>
      <c r="J1614" s="9">
        <f>VLOOKUP('CODE A BARRE'!B1703,'COMPTAGE 2'!B:K,9,FALSE)</f>
        <v>0</v>
      </c>
      <c r="K1614" s="18">
        <f>VLOOKUP('CODE A BARRE'!B1703,'COMPTAGE 2'!B:K,10,FALSE)</f>
        <v>0</v>
      </c>
      <c r="L1614" s="10" t="e">
        <f>VLOOKUP(B1614,'COMPTAGE 3'!B:M,11,FALSE)</f>
        <v>#N/A</v>
      </c>
      <c r="M1614" s="20" t="e">
        <f>VLOOKUP(B1614,'COMPTAGE 3'!B:M,12,FALSE)</f>
        <v>#N/A</v>
      </c>
    </row>
    <row r="1615" spans="2:13" ht="20.100000000000001" customHeight="1" x14ac:dyDescent="0.25">
      <c r="B1615" s="30" t="s">
        <v>4121</v>
      </c>
      <c r="C1615" s="16" t="str">
        <f>IFERROR(VLOOKUP(B1615,'BASE INCADEA'!A:D,2,FALSE),"Non référencé")</f>
        <v>044105</v>
      </c>
      <c r="D1615" s="16" t="str">
        <f>IFERROR(VLOOKUP(C1615,'BASE INCADEA'!B:E,2,FALSE),"Non référencé")</f>
        <v>1</v>
      </c>
      <c r="E1615" s="31" t="s">
        <v>1973</v>
      </c>
      <c r="F1615" s="31">
        <v>1</v>
      </c>
      <c r="G1615" s="14" t="str">
        <f>IF(F1615*1=D1615*1,"Quantité OK",IF(D1615*1&lt;F1615*1,"Ecart positif","Ecart négatif")&amp;" "&amp;IF(C1615*1=E1615*1,"","- Article déclassé"))</f>
        <v>Quantité OK</v>
      </c>
      <c r="I1615" s="18">
        <f>VLOOKUP('CODE A BARRE'!B1935,'COMPTAGE 2'!B:K,8,FALSE)</f>
        <v>0</v>
      </c>
      <c r="J1615" s="9">
        <f>VLOOKUP('CODE A BARRE'!B1935,'COMPTAGE 2'!B:K,9,FALSE)</f>
        <v>0</v>
      </c>
      <c r="K1615" s="18">
        <f>VLOOKUP('CODE A BARRE'!B1935,'COMPTAGE 2'!B:K,10,FALSE)</f>
        <v>0</v>
      </c>
      <c r="L1615" s="10" t="e">
        <f>VLOOKUP(B1615,'COMPTAGE 3'!B:M,11,FALSE)</f>
        <v>#N/A</v>
      </c>
      <c r="M1615" s="20" t="e">
        <f>VLOOKUP(B1615,'COMPTAGE 3'!B:M,12,FALSE)</f>
        <v>#N/A</v>
      </c>
    </row>
    <row r="1616" spans="2:13" ht="20.100000000000001" customHeight="1" x14ac:dyDescent="0.25">
      <c r="B1616" s="30" t="s">
        <v>4123</v>
      </c>
      <c r="C1616" s="16" t="str">
        <f>IFERROR(VLOOKUP(B1616,'BASE INCADEA'!A:D,2,FALSE),"Non référencé")</f>
        <v>040805</v>
      </c>
      <c r="D1616" s="16" t="str">
        <f>IFERROR(VLOOKUP(C1616,'BASE INCADEA'!B:E,2,FALSE),"Non référencé")</f>
        <v>1</v>
      </c>
      <c r="E1616" s="31" t="s">
        <v>2523</v>
      </c>
      <c r="F1616" s="31">
        <v>1</v>
      </c>
      <c r="G1616" s="14" t="str">
        <f>IF(F1616*1=D1616*1,"Quantité OK",IF(D1616*1&lt;F1616*1,"Ecart positif","Ecart négatif")&amp;" "&amp;IF(C1616*1=E1616*1,"","- Article déclassé"))</f>
        <v>Quantité OK</v>
      </c>
      <c r="I1616" s="18">
        <f>VLOOKUP('CODE A BARRE'!B1722,'COMPTAGE 2'!B:K,8,FALSE)</f>
        <v>0</v>
      </c>
      <c r="J1616" s="9">
        <f>VLOOKUP('CODE A BARRE'!B1722,'COMPTAGE 2'!B:K,9,FALSE)</f>
        <v>0</v>
      </c>
      <c r="K1616" s="18">
        <f>VLOOKUP('CODE A BARRE'!B1722,'COMPTAGE 2'!B:K,10,FALSE)</f>
        <v>0</v>
      </c>
      <c r="L1616" s="10" t="e">
        <f>VLOOKUP(B1616,'COMPTAGE 3'!B:M,11,FALSE)</f>
        <v>#N/A</v>
      </c>
      <c r="M1616" s="20" t="e">
        <f>VLOOKUP(B1616,'COMPTAGE 3'!B:M,12,FALSE)</f>
        <v>#N/A</v>
      </c>
    </row>
    <row r="1617" spans="2:13" ht="20.100000000000001" customHeight="1" x14ac:dyDescent="0.25">
      <c r="B1617" s="30" t="s">
        <v>4125</v>
      </c>
      <c r="C1617" s="16" t="str">
        <f>IFERROR(VLOOKUP(B1617,'BASE INCADEA'!A:D,2,FALSE),"Non référencé")</f>
        <v>044304</v>
      </c>
      <c r="D1617" s="16" t="str">
        <f>IFERROR(VLOOKUP(C1617,'BASE INCADEA'!B:E,2,FALSE),"Non référencé")</f>
        <v>11</v>
      </c>
      <c r="E1617" s="31" t="s">
        <v>591</v>
      </c>
      <c r="F1617" s="31">
        <v>1</v>
      </c>
      <c r="G1617" s="14" t="str">
        <f>IF(F1617*1=D1617*1,"Quantité OK",IF(D1617*1&lt;F1617*1,"Ecart positif","Ecart négatif")&amp;" "&amp;IF(C1617*1=E1617*1,"","- Article déclassé"))</f>
        <v xml:space="preserve">Ecart négatif </v>
      </c>
      <c r="I1617" s="18">
        <f>VLOOKUP('CODE A BARRE'!B1962,'COMPTAGE 2'!B:K,8,FALSE)</f>
        <v>0</v>
      </c>
      <c r="J1617" s="9">
        <f>VLOOKUP('CODE A BARRE'!B1962,'COMPTAGE 2'!B:K,9,FALSE)</f>
        <v>0</v>
      </c>
      <c r="K1617" s="18">
        <f>VLOOKUP('CODE A BARRE'!B1962,'COMPTAGE 2'!B:K,10,FALSE)</f>
        <v>0</v>
      </c>
      <c r="L1617" s="10" t="e">
        <f>VLOOKUP(B1617,'COMPTAGE 3'!B:M,11,FALSE)</f>
        <v>#N/A</v>
      </c>
      <c r="M1617" s="20" t="e">
        <f>VLOOKUP(B1617,'COMPTAGE 3'!B:M,12,FALSE)</f>
        <v>#N/A</v>
      </c>
    </row>
    <row r="1618" spans="2:13" ht="20.100000000000001" customHeight="1" x14ac:dyDescent="0.25">
      <c r="B1618" s="30" t="s">
        <v>4127</v>
      </c>
      <c r="C1618" s="16" t="str">
        <f>IFERROR(VLOOKUP(B1618,'BASE INCADEA'!A:D,2,FALSE),"Non référencé")</f>
        <v>025102</v>
      </c>
      <c r="D1618" s="16" t="str">
        <f>IFERROR(VLOOKUP(C1618,'BASE INCADEA'!B:E,2,FALSE),"Non référencé")</f>
        <v>5</v>
      </c>
      <c r="E1618" s="31" t="s">
        <v>4128</v>
      </c>
      <c r="F1618" s="31">
        <v>5</v>
      </c>
      <c r="G1618" s="14" t="str">
        <f>IF(F1618*1=D1618*1,"Quantité OK",IF(D1618*1&lt;F1618*1,"Ecart positif","Ecart négatif")&amp;" "&amp;IF(C1618*1=E1618*1,"","- Article déclassé"))</f>
        <v>Quantité OK</v>
      </c>
      <c r="I1618" s="18">
        <f>VLOOKUP('CODE A BARRE'!B968,'COMPTAGE 2'!B:K,8,FALSE)</f>
        <v>0</v>
      </c>
      <c r="J1618" s="9">
        <f>VLOOKUP('CODE A BARRE'!B968,'COMPTAGE 2'!B:K,9,FALSE)</f>
        <v>0</v>
      </c>
      <c r="K1618" s="18">
        <f>VLOOKUP('CODE A BARRE'!B968,'COMPTAGE 2'!B:K,10,FALSE)</f>
        <v>0</v>
      </c>
      <c r="L1618" s="10" t="e">
        <f>VLOOKUP(B1618,'COMPTAGE 3'!B:M,11,FALSE)</f>
        <v>#N/A</v>
      </c>
      <c r="M1618" s="20" t="e">
        <f>VLOOKUP(B1618,'COMPTAGE 3'!B:M,12,FALSE)</f>
        <v>#N/A</v>
      </c>
    </row>
    <row r="1619" spans="2:13" ht="20.100000000000001" customHeight="1" x14ac:dyDescent="0.25">
      <c r="B1619" s="30" t="s">
        <v>4130</v>
      </c>
      <c r="C1619" s="16" t="str">
        <f>IFERROR(VLOOKUP(B1619,'BASE INCADEA'!A:D,2,FALSE),"Non référencé")</f>
        <v>025106</v>
      </c>
      <c r="D1619" s="16" t="str">
        <f>IFERROR(VLOOKUP(C1619,'BASE INCADEA'!B:E,2,FALSE),"Non référencé")</f>
        <v>3</v>
      </c>
      <c r="E1619" s="31" t="s">
        <v>3153</v>
      </c>
      <c r="F1619" s="31">
        <v>2</v>
      </c>
      <c r="G1619" s="14" t="str">
        <f>IF(F1619*1=D1619*1,"Quantité OK",IF(D1619*1&lt;F1619*1,"Ecart positif","Ecart négatif")&amp;" "&amp;IF(C1619*1=E1619*1,"","- Article déclassé"))</f>
        <v xml:space="preserve">Ecart négatif </v>
      </c>
      <c r="I1619" s="18">
        <f>VLOOKUP('CODE A BARRE'!B981,'COMPTAGE 2'!B:K,8,FALSE)</f>
        <v>0</v>
      </c>
      <c r="J1619" s="9">
        <f>VLOOKUP('CODE A BARRE'!B981,'COMPTAGE 2'!B:K,9,FALSE)</f>
        <v>0</v>
      </c>
      <c r="K1619" s="18">
        <f>VLOOKUP('CODE A BARRE'!B981,'COMPTAGE 2'!B:K,10,FALSE)</f>
        <v>0</v>
      </c>
      <c r="L1619" s="10" t="e">
        <f>VLOOKUP(B1619,'COMPTAGE 3'!B:M,11,FALSE)</f>
        <v>#N/A</v>
      </c>
      <c r="M1619" s="20" t="e">
        <f>VLOOKUP(B1619,'COMPTAGE 3'!B:M,12,FALSE)</f>
        <v>#N/A</v>
      </c>
    </row>
    <row r="1620" spans="2:13" ht="20.100000000000001" customHeight="1" x14ac:dyDescent="0.25">
      <c r="B1620" s="30" t="s">
        <v>4132</v>
      </c>
      <c r="C1620" s="16" t="str">
        <f>IFERROR(VLOOKUP(B1620,'BASE INCADEA'!A:D,2,FALSE),"Non référencé")</f>
        <v>040405</v>
      </c>
      <c r="D1620" s="16" t="str">
        <f>IFERROR(VLOOKUP(C1620,'BASE INCADEA'!B:E,2,FALSE),"Non référencé")</f>
        <v>12</v>
      </c>
      <c r="E1620" s="31" t="s">
        <v>1260</v>
      </c>
      <c r="F1620" s="31">
        <v>5</v>
      </c>
      <c r="G1620" s="14" t="str">
        <f>IF(F1620*1=D1620*1,"Quantité OK",IF(D1620*1&lt;F1620*1,"Ecart positif","Ecart négatif")&amp;" "&amp;IF(C1620*1=E1620*1,"","- Article déclassé"))</f>
        <v xml:space="preserve">Ecart négatif </v>
      </c>
      <c r="I1620" s="18">
        <f>VLOOKUP('CODE A BARRE'!B1641,'COMPTAGE 2'!B:K,8,FALSE)</f>
        <v>0</v>
      </c>
      <c r="J1620" s="9">
        <f>VLOOKUP('CODE A BARRE'!B1641,'COMPTAGE 2'!B:K,9,FALSE)</f>
        <v>0</v>
      </c>
      <c r="K1620" s="18">
        <f>VLOOKUP('CODE A BARRE'!B1641,'COMPTAGE 2'!B:K,10,FALSE)</f>
        <v>0</v>
      </c>
      <c r="L1620" s="10" t="e">
        <f>VLOOKUP(B1620,'COMPTAGE 3'!B:M,11,FALSE)</f>
        <v>#N/A</v>
      </c>
      <c r="M1620" s="20" t="e">
        <f>VLOOKUP(B1620,'COMPTAGE 3'!B:M,12,FALSE)</f>
        <v>#N/A</v>
      </c>
    </row>
    <row r="1621" spans="2:13" ht="20.100000000000001" customHeight="1" x14ac:dyDescent="0.25">
      <c r="B1621" s="30" t="s">
        <v>4134</v>
      </c>
      <c r="C1621" s="16" t="str">
        <f>IFERROR(VLOOKUP(B1621,'BASE INCADEA'!A:D,2,FALSE),"Non référencé")</f>
        <v>901403</v>
      </c>
      <c r="D1621" s="16" t="str">
        <f>IFERROR(VLOOKUP(C1621,'BASE INCADEA'!B:E,2,FALSE),"Non référencé")</f>
        <v>4</v>
      </c>
      <c r="E1621" s="31" t="s">
        <v>2131</v>
      </c>
      <c r="F1621" s="31">
        <v>1</v>
      </c>
      <c r="G1621" s="14" t="str">
        <f>IF(F1621*1=D1621*1,"Quantité OK",IF(D1621*1&lt;F1621*1,"Ecart positif","Ecart négatif")&amp;" "&amp;IF(C1621*1=E1621*1,"","- Article déclassé"))</f>
        <v>Ecart négatif - Article déclassé</v>
      </c>
      <c r="I1621" s="18">
        <f>VLOOKUP('CODE A BARRE'!B2414,'COMPTAGE 2'!B:K,8,FALSE)</f>
        <v>0</v>
      </c>
      <c r="J1621" s="9">
        <f>VLOOKUP('CODE A BARRE'!B2414,'COMPTAGE 2'!B:K,9,FALSE)</f>
        <v>0</v>
      </c>
      <c r="K1621" s="18">
        <f>VLOOKUP('CODE A BARRE'!B2414,'COMPTAGE 2'!B:K,10,FALSE)</f>
        <v>0</v>
      </c>
      <c r="L1621" s="10" t="e">
        <f>VLOOKUP(B1621,'COMPTAGE 3'!B:M,11,FALSE)</f>
        <v>#N/A</v>
      </c>
      <c r="M1621" s="20" t="e">
        <f>VLOOKUP(B1621,'COMPTAGE 3'!B:M,12,FALSE)</f>
        <v>#N/A</v>
      </c>
    </row>
    <row r="1622" spans="2:13" ht="20.100000000000001" customHeight="1" x14ac:dyDescent="0.25">
      <c r="B1622" s="30" t="s">
        <v>4137</v>
      </c>
      <c r="C1622" s="16" t="str">
        <f>IFERROR(VLOOKUP(B1622,'BASE INCADEA'!A:D,2,FALSE),"Non référencé")</f>
        <v>041406</v>
      </c>
      <c r="D1622" s="16" t="str">
        <f>IFERROR(VLOOKUP(C1622,'BASE INCADEA'!B:E,2,FALSE),"Non référencé")</f>
        <v>2</v>
      </c>
      <c r="E1622" s="31" t="s">
        <v>4138</v>
      </c>
      <c r="F1622" s="31">
        <v>2</v>
      </c>
      <c r="G1622" s="14" t="str">
        <f>IF(F1622*1=D1622*1,"Quantité OK",IF(D1622*1&lt;F1622*1,"Ecart positif","Ecart négatif")&amp;" "&amp;IF(C1622*1=E1622*1,"","- Article déclassé"))</f>
        <v>Quantité OK</v>
      </c>
      <c r="I1622" s="18">
        <f>VLOOKUP('CODE A BARRE'!B1852,'COMPTAGE 2'!B:K,8,FALSE)</f>
        <v>0</v>
      </c>
      <c r="J1622" s="9">
        <f>VLOOKUP('CODE A BARRE'!B1852,'COMPTAGE 2'!B:K,9,FALSE)</f>
        <v>0</v>
      </c>
      <c r="K1622" s="18">
        <f>VLOOKUP('CODE A BARRE'!B1852,'COMPTAGE 2'!B:K,10,FALSE)</f>
        <v>0</v>
      </c>
      <c r="L1622" s="10" t="e">
        <f>VLOOKUP(B1622,'COMPTAGE 3'!B:M,11,FALSE)</f>
        <v>#N/A</v>
      </c>
      <c r="M1622" s="20" t="e">
        <f>VLOOKUP(B1622,'COMPTAGE 3'!B:M,12,FALSE)</f>
        <v>#N/A</v>
      </c>
    </row>
    <row r="1623" spans="2:13" ht="20.100000000000001" customHeight="1" x14ac:dyDescent="0.25">
      <c r="B1623" s="30" t="s">
        <v>4140</v>
      </c>
      <c r="C1623" s="16" t="str">
        <f>IFERROR(VLOOKUP(B1623,'BASE INCADEA'!A:D,2,FALSE),"Non référencé")</f>
        <v>041406</v>
      </c>
      <c r="D1623" s="16" t="str">
        <f>IFERROR(VLOOKUP(C1623,'BASE INCADEA'!B:E,2,FALSE),"Non référencé")</f>
        <v>2</v>
      </c>
      <c r="E1623" s="31" t="s">
        <v>4138</v>
      </c>
      <c r="F1623" s="31">
        <v>2</v>
      </c>
      <c r="G1623" s="14" t="str">
        <f>IF(F1623*1=D1623*1,"Quantité OK",IF(D1623*1&lt;F1623*1,"Ecart positif","Ecart négatif")&amp;" "&amp;IF(C1623*1=E1623*1,"","- Article déclassé"))</f>
        <v>Quantité OK</v>
      </c>
      <c r="I1623" s="18">
        <f>VLOOKUP('CODE A BARRE'!B1851,'COMPTAGE 2'!B:K,8,FALSE)</f>
        <v>0</v>
      </c>
      <c r="J1623" s="9">
        <f>VLOOKUP('CODE A BARRE'!B1851,'COMPTAGE 2'!B:K,9,FALSE)</f>
        <v>0</v>
      </c>
      <c r="K1623" s="18">
        <f>VLOOKUP('CODE A BARRE'!B1851,'COMPTAGE 2'!B:K,10,FALSE)</f>
        <v>0</v>
      </c>
      <c r="L1623" s="10" t="e">
        <f>VLOOKUP(B1623,'COMPTAGE 3'!B:M,11,FALSE)</f>
        <v>#N/A</v>
      </c>
      <c r="M1623" s="20" t="e">
        <f>VLOOKUP(B1623,'COMPTAGE 3'!B:M,12,FALSE)</f>
        <v>#N/A</v>
      </c>
    </row>
    <row r="1624" spans="2:13" ht="20.100000000000001" customHeight="1" x14ac:dyDescent="0.25">
      <c r="B1624" s="30" t="s">
        <v>4141</v>
      </c>
      <c r="C1624" s="16" t="str">
        <f>IFERROR(VLOOKUP(B1624,'BASE INCADEA'!A:D,2,FALSE),"Non référencé")</f>
        <v>030204</v>
      </c>
      <c r="D1624" s="16" t="str">
        <f>IFERROR(VLOOKUP(C1624,'BASE INCADEA'!B:E,2,FALSE),"Non référencé")</f>
        <v>1</v>
      </c>
      <c r="E1624" s="31" t="s">
        <v>360</v>
      </c>
      <c r="F1624" s="31">
        <v>1</v>
      </c>
      <c r="G1624" s="14" t="str">
        <f>IF(F1624*1=D1624*1,"Quantité OK",IF(D1624*1&lt;F1624*1,"Ecart positif","Ecart négatif")&amp;" "&amp;IF(C1624*1=E1624*1,"","- Article déclassé"))</f>
        <v>Quantité OK</v>
      </c>
      <c r="I1624" s="18">
        <f>VLOOKUP('CODE A BARRE'!B1165,'COMPTAGE 2'!B:K,8,FALSE)</f>
        <v>0</v>
      </c>
      <c r="J1624" s="9">
        <f>VLOOKUP('CODE A BARRE'!B1165,'COMPTAGE 2'!B:K,9,FALSE)</f>
        <v>0</v>
      </c>
      <c r="K1624" s="18">
        <f>VLOOKUP('CODE A BARRE'!B1165,'COMPTAGE 2'!B:K,10,FALSE)</f>
        <v>0</v>
      </c>
      <c r="L1624" s="10" t="e">
        <f>VLOOKUP(B1624,'COMPTAGE 3'!B:M,11,FALSE)</f>
        <v>#N/A</v>
      </c>
      <c r="M1624" s="20" t="e">
        <f>VLOOKUP(B1624,'COMPTAGE 3'!B:M,12,FALSE)</f>
        <v>#N/A</v>
      </c>
    </row>
    <row r="1625" spans="2:13" ht="20.100000000000001" customHeight="1" x14ac:dyDescent="0.25">
      <c r="B1625" s="30" t="s">
        <v>4143</v>
      </c>
      <c r="C1625" s="16" t="str">
        <f>IFERROR(VLOOKUP(B1625,'BASE INCADEA'!A:D,2,FALSE),"Non référencé")</f>
        <v>030204</v>
      </c>
      <c r="D1625" s="16" t="str">
        <f>IFERROR(VLOOKUP(C1625,'BASE INCADEA'!B:E,2,FALSE),"Non référencé")</f>
        <v>1</v>
      </c>
      <c r="E1625" s="31" t="s">
        <v>360</v>
      </c>
      <c r="F1625" s="31">
        <v>1</v>
      </c>
      <c r="G1625" s="14" t="str">
        <f>IF(F1625*1=D1625*1,"Quantité OK",IF(D1625*1&lt;F1625*1,"Ecart positif","Ecart négatif")&amp;" "&amp;IF(C1625*1=E1625*1,"","- Article déclassé"))</f>
        <v>Quantité OK</v>
      </c>
      <c r="I1625" s="18">
        <f>VLOOKUP('CODE A BARRE'!B1167,'COMPTAGE 2'!B:K,8,FALSE)</f>
        <v>0</v>
      </c>
      <c r="J1625" s="9">
        <f>VLOOKUP('CODE A BARRE'!B1167,'COMPTAGE 2'!B:K,9,FALSE)</f>
        <v>0</v>
      </c>
      <c r="K1625" s="18">
        <f>VLOOKUP('CODE A BARRE'!B1167,'COMPTAGE 2'!B:K,10,FALSE)</f>
        <v>0</v>
      </c>
      <c r="L1625" s="10" t="e">
        <f>VLOOKUP(B1625,'COMPTAGE 3'!B:M,11,FALSE)</f>
        <v>#N/A</v>
      </c>
      <c r="M1625" s="20" t="e">
        <f>VLOOKUP(B1625,'COMPTAGE 3'!B:M,12,FALSE)</f>
        <v>#N/A</v>
      </c>
    </row>
    <row r="1626" spans="2:13" ht="20.100000000000001" customHeight="1" x14ac:dyDescent="0.25">
      <c r="B1626" s="30" t="s">
        <v>4145</v>
      </c>
      <c r="C1626" s="16" t="str">
        <f>IFERROR(VLOOKUP(B1626,'BASE INCADEA'!A:D,2,FALSE),"Non référencé")</f>
        <v>040204</v>
      </c>
      <c r="D1626" s="16" t="str">
        <f>IFERROR(VLOOKUP(C1626,'BASE INCADEA'!B:E,2,FALSE),"Non référencé")</f>
        <v>2</v>
      </c>
      <c r="E1626" s="31" t="s">
        <v>1765</v>
      </c>
      <c r="F1626" s="31">
        <v>1</v>
      </c>
      <c r="G1626" s="14" t="str">
        <f>IF(F1626*1=D1626*1,"Quantité OK",IF(D1626*1&lt;F1626*1,"Ecart positif","Ecart négatif")&amp;" "&amp;IF(C1626*1=E1626*1,"","- Article déclassé"))</f>
        <v xml:space="preserve">Ecart négatif </v>
      </c>
      <c r="I1626" s="18">
        <f>VLOOKUP('CODE A BARRE'!B1573,'COMPTAGE 2'!B:K,8,FALSE)</f>
        <v>0</v>
      </c>
      <c r="J1626" s="9">
        <f>VLOOKUP('CODE A BARRE'!B1573,'COMPTAGE 2'!B:K,9,FALSE)</f>
        <v>0</v>
      </c>
      <c r="K1626" s="18">
        <f>VLOOKUP('CODE A BARRE'!B1573,'COMPTAGE 2'!B:K,10,FALSE)</f>
        <v>0</v>
      </c>
      <c r="L1626" s="10" t="e">
        <f>VLOOKUP(B1626,'COMPTAGE 3'!B:M,11,FALSE)</f>
        <v>#N/A</v>
      </c>
      <c r="M1626" s="20" t="e">
        <f>VLOOKUP(B1626,'COMPTAGE 3'!B:M,12,FALSE)</f>
        <v>#N/A</v>
      </c>
    </row>
    <row r="1627" spans="2:13" ht="20.100000000000001" customHeight="1" x14ac:dyDescent="0.25">
      <c r="B1627" s="30" t="s">
        <v>4147</v>
      </c>
      <c r="C1627" s="16" t="str">
        <f>IFERROR(VLOOKUP(B1627,'BASE INCADEA'!A:D,2,FALSE),"Non référencé")</f>
        <v>034103</v>
      </c>
      <c r="D1627" s="16" t="str">
        <f>IFERROR(VLOOKUP(C1627,'BASE INCADEA'!B:E,2,FALSE),"Non référencé")</f>
        <v>1</v>
      </c>
      <c r="E1627" s="31" t="s">
        <v>2761</v>
      </c>
      <c r="F1627" s="31">
        <v>8</v>
      </c>
      <c r="G1627" s="14" t="str">
        <f>IF(F1627*1=D1627*1,"Quantité OK",IF(D1627*1&lt;F1627*1,"Ecart positif","Ecart négatif")&amp;" "&amp;IF(C1627*1=E1627*1,"","- Article déclassé"))</f>
        <v xml:space="preserve">Ecart positif </v>
      </c>
      <c r="I1627" s="18">
        <f>VLOOKUP('CODE A BARRE'!B1443,'COMPTAGE 2'!B:K,8,FALSE)</f>
        <v>0</v>
      </c>
      <c r="J1627" s="9">
        <f>VLOOKUP('CODE A BARRE'!B1443,'COMPTAGE 2'!B:K,9,FALSE)</f>
        <v>0</v>
      </c>
      <c r="K1627" s="18">
        <f>VLOOKUP('CODE A BARRE'!B1443,'COMPTAGE 2'!B:K,10,FALSE)</f>
        <v>0</v>
      </c>
      <c r="L1627" s="10" t="e">
        <f>VLOOKUP(B1627,'COMPTAGE 3'!B:M,11,FALSE)</f>
        <v>#N/A</v>
      </c>
      <c r="M1627" s="20" t="e">
        <f>VLOOKUP(B1627,'COMPTAGE 3'!B:M,12,FALSE)</f>
        <v>#N/A</v>
      </c>
    </row>
    <row r="1628" spans="2:13" ht="20.100000000000001" customHeight="1" x14ac:dyDescent="0.25">
      <c r="B1628" s="30" t="s">
        <v>4149</v>
      </c>
      <c r="C1628" s="16" t="str">
        <f>IFERROR(VLOOKUP(B1628,'BASE INCADEA'!A:D,2,FALSE),"Non référencé")</f>
        <v>030405</v>
      </c>
      <c r="D1628" s="16" t="str">
        <f>IFERROR(VLOOKUP(C1628,'BASE INCADEA'!B:E,2,FALSE),"Non référencé")</f>
        <v>3</v>
      </c>
      <c r="E1628" s="31" t="s">
        <v>1308</v>
      </c>
      <c r="F1628" s="31">
        <v>2</v>
      </c>
      <c r="G1628" s="14" t="str">
        <f>IF(F1628*1=D1628*1,"Quantité OK",IF(D1628*1&lt;F1628*1,"Ecart positif","Ecart négatif")&amp;" "&amp;IF(C1628*1=E1628*1,"","- Article déclassé"))</f>
        <v xml:space="preserve">Ecart négatif </v>
      </c>
      <c r="I1628" s="18">
        <f>VLOOKUP('CODE A BARRE'!B1177,'COMPTAGE 2'!B:K,8,FALSE)</f>
        <v>0</v>
      </c>
      <c r="J1628" s="9">
        <f>VLOOKUP('CODE A BARRE'!B1177,'COMPTAGE 2'!B:K,9,FALSE)</f>
        <v>0</v>
      </c>
      <c r="K1628" s="18">
        <f>VLOOKUP('CODE A BARRE'!B1177,'COMPTAGE 2'!B:K,10,FALSE)</f>
        <v>0</v>
      </c>
      <c r="L1628" s="10" t="e">
        <f>VLOOKUP(B1628,'COMPTAGE 3'!B:M,11,FALSE)</f>
        <v>#N/A</v>
      </c>
      <c r="M1628" s="20" t="e">
        <f>VLOOKUP(B1628,'COMPTAGE 3'!B:M,12,FALSE)</f>
        <v>#N/A</v>
      </c>
    </row>
    <row r="1629" spans="2:13" ht="20.100000000000001" customHeight="1" x14ac:dyDescent="0.25">
      <c r="B1629" s="30" t="s">
        <v>4151</v>
      </c>
      <c r="C1629" s="16" t="str">
        <f>IFERROR(VLOOKUP(B1629,'BASE INCADEA'!A:D,2,FALSE),"Non référencé")</f>
        <v>040203</v>
      </c>
      <c r="D1629" s="16" t="str">
        <f>IFERROR(VLOOKUP(C1629,'BASE INCADEA'!B:E,2,FALSE),"Non référencé")</f>
        <v>7</v>
      </c>
      <c r="E1629" s="31" t="s">
        <v>382</v>
      </c>
      <c r="F1629" s="31">
        <v>1</v>
      </c>
      <c r="G1629" s="14" t="str">
        <f>IF(F1629*1=D1629*1,"Quantité OK",IF(D1629*1&lt;F1629*1,"Ecart positif","Ecart négatif")&amp;" "&amp;IF(C1629*1=E1629*1,"","- Article déclassé"))</f>
        <v xml:space="preserve">Ecart négatif </v>
      </c>
      <c r="I1629" s="18">
        <f>VLOOKUP('CODE A BARRE'!B1563,'COMPTAGE 2'!B:K,8,FALSE)</f>
        <v>0</v>
      </c>
      <c r="J1629" s="9">
        <f>VLOOKUP('CODE A BARRE'!B1563,'COMPTAGE 2'!B:K,9,FALSE)</f>
        <v>0</v>
      </c>
      <c r="K1629" s="18">
        <f>VLOOKUP('CODE A BARRE'!B1563,'COMPTAGE 2'!B:K,10,FALSE)</f>
        <v>0</v>
      </c>
      <c r="L1629" s="10" t="e">
        <f>VLOOKUP(B1629,'COMPTAGE 3'!B:M,11,FALSE)</f>
        <v>#N/A</v>
      </c>
      <c r="M1629" s="20" t="e">
        <f>VLOOKUP(B1629,'COMPTAGE 3'!B:M,12,FALSE)</f>
        <v>#N/A</v>
      </c>
    </row>
    <row r="1630" spans="2:13" ht="20.100000000000001" customHeight="1" x14ac:dyDescent="0.25">
      <c r="B1630" s="30" t="s">
        <v>4152</v>
      </c>
      <c r="C1630" s="16" t="str">
        <f>IFERROR(VLOOKUP(B1630,'BASE INCADEA'!A:D,2,FALSE),"Non référencé")</f>
        <v>040602</v>
      </c>
      <c r="D1630" s="16" t="str">
        <f>IFERROR(VLOOKUP(C1630,'BASE INCADEA'!B:E,2,FALSE),"Non référencé")</f>
        <v>1</v>
      </c>
      <c r="E1630" s="31" t="s">
        <v>3082</v>
      </c>
      <c r="F1630" s="31">
        <v>1</v>
      </c>
      <c r="G1630" s="14" t="str">
        <f>IF(F1630*1=D1630*1,"Quantité OK",IF(D1630*1&lt;F1630*1,"Ecart positif","Ecart négatif")&amp;" "&amp;IF(C1630*1=E1630*1,"","- Article déclassé"))</f>
        <v>Quantité OK</v>
      </c>
      <c r="I1630" s="18">
        <f>VLOOKUP('CODE A BARRE'!B1657,'COMPTAGE 2'!B:K,8,FALSE)</f>
        <v>0</v>
      </c>
      <c r="J1630" s="9">
        <f>VLOOKUP('CODE A BARRE'!B1657,'COMPTAGE 2'!B:K,9,FALSE)</f>
        <v>0</v>
      </c>
      <c r="K1630" s="18">
        <f>VLOOKUP('CODE A BARRE'!B1657,'COMPTAGE 2'!B:K,10,FALSE)</f>
        <v>0</v>
      </c>
      <c r="L1630" s="10" t="e">
        <f>VLOOKUP(B1630,'COMPTAGE 3'!B:M,11,FALSE)</f>
        <v>#N/A</v>
      </c>
      <c r="M1630" s="20" t="e">
        <f>VLOOKUP(B1630,'COMPTAGE 3'!B:M,12,FALSE)</f>
        <v>#N/A</v>
      </c>
    </row>
    <row r="1631" spans="2:13" ht="20.100000000000001" customHeight="1" x14ac:dyDescent="0.25">
      <c r="B1631" s="30" t="s">
        <v>4153</v>
      </c>
      <c r="C1631" s="16" t="str">
        <f>IFERROR(VLOOKUP(B1631,'BASE INCADEA'!A:D,2,FALSE),"Non référencé")</f>
        <v>901301</v>
      </c>
      <c r="D1631" s="16" t="str">
        <f>IFERROR(VLOOKUP(C1631,'BASE INCADEA'!B:E,2,FALSE),"Non référencé")</f>
        <v>6</v>
      </c>
      <c r="E1631" s="31" t="s">
        <v>2598</v>
      </c>
      <c r="F1631" s="31">
        <v>2</v>
      </c>
      <c r="G1631" s="14" t="str">
        <f>IF(F1631*1=D1631*1,"Quantité OK",IF(D1631*1&lt;F1631*1,"Ecart positif","Ecart négatif")&amp;" "&amp;IF(C1631*1=E1631*1,"","- Article déclassé"))</f>
        <v xml:space="preserve">Ecart négatif </v>
      </c>
      <c r="I1631" s="18">
        <f>VLOOKUP('CODE A BARRE'!B2400,'COMPTAGE 2'!B:K,8,FALSE)</f>
        <v>0</v>
      </c>
      <c r="J1631" s="9">
        <f>VLOOKUP('CODE A BARRE'!B2400,'COMPTAGE 2'!B:K,9,FALSE)</f>
        <v>0</v>
      </c>
      <c r="K1631" s="18">
        <f>VLOOKUP('CODE A BARRE'!B2400,'COMPTAGE 2'!B:K,10,FALSE)</f>
        <v>0</v>
      </c>
      <c r="L1631" s="10" t="e">
        <f>VLOOKUP(B1631,'COMPTAGE 3'!B:M,11,FALSE)</f>
        <v>#N/A</v>
      </c>
      <c r="M1631" s="20" t="e">
        <f>VLOOKUP(B1631,'COMPTAGE 3'!B:M,12,FALSE)</f>
        <v>#N/A</v>
      </c>
    </row>
    <row r="1632" spans="2:13" ht="20.100000000000001" customHeight="1" x14ac:dyDescent="0.25">
      <c r="B1632" s="30" t="s">
        <v>4160</v>
      </c>
      <c r="C1632" s="16" t="str">
        <f>IFERROR(VLOOKUP(B1632,'BASE INCADEA'!A:D,2,FALSE),"Non référencé")</f>
        <v>023502</v>
      </c>
      <c r="D1632" s="16" t="str">
        <f>IFERROR(VLOOKUP(C1632,'BASE INCADEA'!B:E,2,FALSE),"Non référencé")</f>
        <v>2</v>
      </c>
      <c r="E1632" s="31" t="s">
        <v>2148</v>
      </c>
      <c r="F1632" s="31">
        <v>4</v>
      </c>
      <c r="G1632" s="14" t="str">
        <f>IF(F1632*1=D1632*1,"Quantité OK",IF(D1632*1&lt;F1632*1,"Ecart positif","Ecart négatif")&amp;" "&amp;IF(C1632*1=E1632*1,"","- Article déclassé"))</f>
        <v xml:space="preserve">Ecart positif </v>
      </c>
      <c r="I1632" s="18">
        <f>VLOOKUP('CODE A BARRE'!B760,'COMPTAGE 2'!B:K,8,FALSE)</f>
        <v>0</v>
      </c>
      <c r="J1632" s="9">
        <f>VLOOKUP('CODE A BARRE'!B760,'COMPTAGE 2'!B:K,9,FALSE)</f>
        <v>0</v>
      </c>
      <c r="K1632" s="18">
        <f>VLOOKUP('CODE A BARRE'!B760,'COMPTAGE 2'!B:K,10,FALSE)</f>
        <v>0</v>
      </c>
      <c r="L1632" s="10" t="e">
        <f>VLOOKUP(B1632,'COMPTAGE 3'!B:M,11,FALSE)</f>
        <v>#N/A</v>
      </c>
      <c r="M1632" s="20" t="e">
        <f>VLOOKUP(B1632,'COMPTAGE 3'!B:M,12,FALSE)</f>
        <v>#N/A</v>
      </c>
    </row>
    <row r="1633" spans="2:13" ht="20.100000000000001" customHeight="1" x14ac:dyDescent="0.25">
      <c r="B1633" s="30" t="s">
        <v>4162</v>
      </c>
      <c r="C1633" s="16" t="str">
        <f>IFERROR(VLOOKUP(B1633,'BASE INCADEA'!A:D,2,FALSE),"Non référencé")</f>
        <v>024505</v>
      </c>
      <c r="D1633" s="16" t="str">
        <f>IFERROR(VLOOKUP(C1633,'BASE INCADEA'!B:E,2,FALSE),"Non référencé")</f>
        <v>2</v>
      </c>
      <c r="E1633" s="31" t="s">
        <v>4163</v>
      </c>
      <c r="F1633" s="31">
        <v>2</v>
      </c>
      <c r="G1633" s="14" t="str">
        <f>IF(F1633*1=D1633*1,"Quantité OK",IF(D1633*1&lt;F1633*1,"Ecart positif","Ecart négatif")&amp;" "&amp;IF(C1633*1=E1633*1,"","- Article déclassé"))</f>
        <v>Quantité OK</v>
      </c>
      <c r="I1633" s="18">
        <f>VLOOKUP('CODE A BARRE'!B889,'COMPTAGE 2'!B:K,8,FALSE)</f>
        <v>0</v>
      </c>
      <c r="J1633" s="9">
        <f>VLOOKUP('CODE A BARRE'!B889,'COMPTAGE 2'!B:K,9,FALSE)</f>
        <v>0</v>
      </c>
      <c r="K1633" s="18">
        <f>VLOOKUP('CODE A BARRE'!B889,'COMPTAGE 2'!B:K,10,FALSE)</f>
        <v>0</v>
      </c>
      <c r="L1633" s="10" t="e">
        <f>VLOOKUP(B1633,'COMPTAGE 3'!B:M,11,FALSE)</f>
        <v>#N/A</v>
      </c>
      <c r="M1633" s="20" t="e">
        <f>VLOOKUP(B1633,'COMPTAGE 3'!B:M,12,FALSE)</f>
        <v>#N/A</v>
      </c>
    </row>
    <row r="1634" spans="2:13" ht="20.100000000000001" customHeight="1" x14ac:dyDescent="0.25">
      <c r="B1634" s="30" t="s">
        <v>4165</v>
      </c>
      <c r="C1634" s="16" t="str">
        <f>IFERROR(VLOOKUP(B1634,'BASE INCADEA'!A:D,2,FALSE),"Non référencé")</f>
        <v>025502</v>
      </c>
      <c r="D1634" s="16" t="str">
        <f>IFERROR(VLOOKUP(C1634,'BASE INCADEA'!B:E,2,FALSE),"Non référencé")</f>
        <v>1</v>
      </c>
      <c r="E1634" s="31" t="s">
        <v>3902</v>
      </c>
      <c r="F1634" s="31">
        <v>3</v>
      </c>
      <c r="G1634" s="14" t="str">
        <f>IF(F1634*1=D1634*1,"Quantité OK",IF(D1634*1&lt;F1634*1,"Ecart positif","Ecart négatif")&amp;" "&amp;IF(C1634*1=E1634*1,"","- Article déclassé"))</f>
        <v xml:space="preserve">Ecart positif </v>
      </c>
      <c r="I1634" s="18">
        <f>VLOOKUP('CODE A BARRE'!B1022,'COMPTAGE 2'!B:K,8,FALSE)</f>
        <v>0</v>
      </c>
      <c r="J1634" s="9">
        <f>VLOOKUP('CODE A BARRE'!B1022,'COMPTAGE 2'!B:K,9,FALSE)</f>
        <v>0</v>
      </c>
      <c r="K1634" s="18">
        <f>VLOOKUP('CODE A BARRE'!B1022,'COMPTAGE 2'!B:K,10,FALSE)</f>
        <v>0</v>
      </c>
      <c r="L1634" s="10" t="e">
        <f>VLOOKUP(B1634,'COMPTAGE 3'!B:M,11,FALSE)</f>
        <v>#N/A</v>
      </c>
      <c r="M1634" s="20" t="e">
        <f>VLOOKUP(B1634,'COMPTAGE 3'!B:M,12,FALSE)</f>
        <v>#N/A</v>
      </c>
    </row>
    <row r="1635" spans="2:13" ht="20.100000000000001" customHeight="1" x14ac:dyDescent="0.25">
      <c r="B1635" s="30" t="s">
        <v>4167</v>
      </c>
      <c r="C1635" s="16" t="str">
        <f>IFERROR(VLOOKUP(B1635,'BASE INCADEA'!A:D,2,FALSE),"Non référencé")</f>
        <v>025102</v>
      </c>
      <c r="D1635" s="16" t="str">
        <f>IFERROR(VLOOKUP(C1635,'BASE INCADEA'!B:E,2,FALSE),"Non référencé")</f>
        <v>5</v>
      </c>
      <c r="E1635" s="31" t="s">
        <v>4128</v>
      </c>
      <c r="F1635" s="31">
        <v>2</v>
      </c>
      <c r="G1635" s="14" t="str">
        <f>IF(F1635*1=D1635*1,"Quantité OK",IF(D1635*1&lt;F1635*1,"Ecart positif","Ecart négatif")&amp;" "&amp;IF(C1635*1=E1635*1,"","- Article déclassé"))</f>
        <v xml:space="preserve">Ecart négatif </v>
      </c>
      <c r="I1635" s="18">
        <f>VLOOKUP('CODE A BARRE'!B969,'COMPTAGE 2'!B:K,8,FALSE)</f>
        <v>0</v>
      </c>
      <c r="J1635" s="9">
        <f>VLOOKUP('CODE A BARRE'!B969,'COMPTAGE 2'!B:K,9,FALSE)</f>
        <v>0</v>
      </c>
      <c r="K1635" s="18">
        <f>VLOOKUP('CODE A BARRE'!B969,'COMPTAGE 2'!B:K,10,FALSE)</f>
        <v>0</v>
      </c>
      <c r="L1635" s="10" t="e">
        <f>VLOOKUP(B1635,'COMPTAGE 3'!B:M,11,FALSE)</f>
        <v>#N/A</v>
      </c>
      <c r="M1635" s="20" t="e">
        <f>VLOOKUP(B1635,'COMPTAGE 3'!B:M,12,FALSE)</f>
        <v>#N/A</v>
      </c>
    </row>
    <row r="1636" spans="2:13" ht="20.100000000000001" customHeight="1" x14ac:dyDescent="0.25">
      <c r="B1636" s="30" t="s">
        <v>4169</v>
      </c>
      <c r="C1636" s="16" t="str">
        <f>IFERROR(VLOOKUP(B1636,'BASE INCADEA'!A:D,2,FALSE),"Non référencé")</f>
        <v>041006</v>
      </c>
      <c r="D1636" s="16" t="str">
        <f>IFERROR(VLOOKUP(C1636,'BASE INCADEA'!B:E,2,FALSE),"Non référencé")</f>
        <v>6</v>
      </c>
      <c r="E1636" s="31" t="s">
        <v>1229</v>
      </c>
      <c r="F1636" s="31">
        <v>3</v>
      </c>
      <c r="G1636" s="14" t="str">
        <f>IF(F1636*1=D1636*1,"Quantité OK",IF(D1636*1&lt;F1636*1,"Ecart positif","Ecart négatif")&amp;" "&amp;IF(C1636*1=E1636*1,"","- Article déclassé"))</f>
        <v xml:space="preserve">Ecart négatif </v>
      </c>
      <c r="I1636" s="18">
        <f>VLOOKUP('CODE A BARRE'!B1772,'COMPTAGE 2'!B:K,8,FALSE)</f>
        <v>0</v>
      </c>
      <c r="J1636" s="9">
        <f>VLOOKUP('CODE A BARRE'!B1772,'COMPTAGE 2'!B:K,9,FALSE)</f>
        <v>0</v>
      </c>
      <c r="K1636" s="18">
        <f>VLOOKUP('CODE A BARRE'!B1772,'COMPTAGE 2'!B:K,10,FALSE)</f>
        <v>0</v>
      </c>
      <c r="L1636" s="10" t="e">
        <f>VLOOKUP(B1636,'COMPTAGE 3'!B:M,11,FALSE)</f>
        <v>#N/A</v>
      </c>
      <c r="M1636" s="20" t="e">
        <f>VLOOKUP(B1636,'COMPTAGE 3'!B:M,12,FALSE)</f>
        <v>#N/A</v>
      </c>
    </row>
    <row r="1637" spans="2:13" ht="20.100000000000001" customHeight="1" x14ac:dyDescent="0.25">
      <c r="B1637" s="30" t="s">
        <v>4171</v>
      </c>
      <c r="C1637" s="16" t="str">
        <f>IFERROR(VLOOKUP(B1637,'BASE INCADEA'!A:D,2,FALSE),"Non référencé")</f>
        <v>040202</v>
      </c>
      <c r="D1637" s="16" t="str">
        <f>IFERROR(VLOOKUP(C1637,'BASE INCADEA'!B:E,2,FALSE),"Non référencé")</f>
        <v>4</v>
      </c>
      <c r="E1637" s="31" t="s">
        <v>2696</v>
      </c>
      <c r="F1637" s="31">
        <v>1</v>
      </c>
      <c r="G1637" s="14" t="str">
        <f>IF(F1637*1=D1637*1,"Quantité OK",IF(D1637*1&lt;F1637*1,"Ecart positif","Ecart négatif")&amp;" "&amp;IF(C1637*1=E1637*1,"","- Article déclassé"))</f>
        <v xml:space="preserve">Ecart négatif </v>
      </c>
      <c r="I1637" s="18">
        <f>VLOOKUP('CODE A BARRE'!B1558,'COMPTAGE 2'!B:K,8,FALSE)</f>
        <v>0</v>
      </c>
      <c r="J1637" s="9">
        <f>VLOOKUP('CODE A BARRE'!B1558,'COMPTAGE 2'!B:K,9,FALSE)</f>
        <v>0</v>
      </c>
      <c r="K1637" s="18">
        <f>VLOOKUP('CODE A BARRE'!B1558,'COMPTAGE 2'!B:K,10,FALSE)</f>
        <v>0</v>
      </c>
      <c r="L1637" s="10" t="e">
        <f>VLOOKUP(B1637,'COMPTAGE 3'!B:M,11,FALSE)</f>
        <v>#N/A</v>
      </c>
      <c r="M1637" s="20" t="e">
        <f>VLOOKUP(B1637,'COMPTAGE 3'!B:M,12,FALSE)</f>
        <v>#N/A</v>
      </c>
    </row>
    <row r="1638" spans="2:13" ht="20.100000000000001" customHeight="1" x14ac:dyDescent="0.25">
      <c r="B1638" s="30" t="s">
        <v>4173</v>
      </c>
      <c r="C1638" s="16" t="str">
        <f>IFERROR(VLOOKUP(B1638,'BASE INCADEA'!A:D,2,FALSE),"Non référencé")</f>
        <v>044106</v>
      </c>
      <c r="D1638" s="16" t="str">
        <f>IFERROR(VLOOKUP(C1638,'BASE INCADEA'!B:E,2,FALSE),"Non référencé")</f>
        <v>1</v>
      </c>
      <c r="E1638" s="31" t="s">
        <v>4047</v>
      </c>
      <c r="F1638" s="31">
        <v>1</v>
      </c>
      <c r="G1638" s="14" t="str">
        <f>IF(F1638*1=D1638*1,"Quantité OK",IF(D1638*1&lt;F1638*1,"Ecart positif","Ecart négatif")&amp;" "&amp;IF(C1638*1=E1638*1,"","- Article déclassé"))</f>
        <v>Quantité OK</v>
      </c>
      <c r="I1638" s="18">
        <f>VLOOKUP('CODE A BARRE'!B1945,'COMPTAGE 2'!B:K,8,FALSE)</f>
        <v>0</v>
      </c>
      <c r="J1638" s="9">
        <f>VLOOKUP('CODE A BARRE'!B1945,'COMPTAGE 2'!B:K,9,FALSE)</f>
        <v>0</v>
      </c>
      <c r="K1638" s="18">
        <f>VLOOKUP('CODE A BARRE'!B1945,'COMPTAGE 2'!B:K,10,FALSE)</f>
        <v>0</v>
      </c>
      <c r="L1638" s="10" t="e">
        <f>VLOOKUP(B1638,'COMPTAGE 3'!B:M,11,FALSE)</f>
        <v>#N/A</v>
      </c>
      <c r="M1638" s="20" t="e">
        <f>VLOOKUP(B1638,'COMPTAGE 3'!B:M,12,FALSE)</f>
        <v>#N/A</v>
      </c>
    </row>
    <row r="1639" spans="2:13" ht="20.100000000000001" customHeight="1" x14ac:dyDescent="0.25">
      <c r="B1639" s="30" t="s">
        <v>4175</v>
      </c>
      <c r="C1639" s="16" t="str">
        <f>IFERROR(VLOOKUP(B1639,'BASE INCADEA'!A:D,2,FALSE),"Non référencé")</f>
        <v>901301</v>
      </c>
      <c r="D1639" s="16" t="str">
        <f>IFERROR(VLOOKUP(C1639,'BASE INCADEA'!B:E,2,FALSE),"Non référencé")</f>
        <v>6</v>
      </c>
      <c r="E1639" s="31" t="s">
        <v>2598</v>
      </c>
      <c r="F1639" s="31">
        <v>3</v>
      </c>
      <c r="G1639" s="14" t="str">
        <f>IF(F1639*1=D1639*1,"Quantité OK",IF(D1639*1&lt;F1639*1,"Ecart positif","Ecart négatif")&amp;" "&amp;IF(C1639*1=E1639*1,"","- Article déclassé"))</f>
        <v xml:space="preserve">Ecart négatif </v>
      </c>
      <c r="I1639" s="18">
        <f>VLOOKUP('CODE A BARRE'!B2401,'COMPTAGE 2'!B:K,8,FALSE)</f>
        <v>0</v>
      </c>
      <c r="J1639" s="9">
        <f>VLOOKUP('CODE A BARRE'!B2401,'COMPTAGE 2'!B:K,9,FALSE)</f>
        <v>0</v>
      </c>
      <c r="K1639" s="18">
        <f>VLOOKUP('CODE A BARRE'!B2401,'COMPTAGE 2'!B:K,10,FALSE)</f>
        <v>0</v>
      </c>
      <c r="L1639" s="10" t="e">
        <f>VLOOKUP(B1639,'COMPTAGE 3'!B:M,11,FALSE)</f>
        <v>#N/A</v>
      </c>
      <c r="M1639" s="20" t="e">
        <f>VLOOKUP(B1639,'COMPTAGE 3'!B:M,12,FALSE)</f>
        <v>#N/A</v>
      </c>
    </row>
    <row r="1640" spans="2:13" ht="20.100000000000001" customHeight="1" x14ac:dyDescent="0.25">
      <c r="B1640" s="30" t="s">
        <v>4177</v>
      </c>
      <c r="C1640" s="16" t="str">
        <f>IFERROR(VLOOKUP(B1640,'BASE INCADEA'!A:D,2,FALSE),"Non référencé")</f>
        <v>900701</v>
      </c>
      <c r="D1640" s="16" t="str">
        <f>IFERROR(VLOOKUP(C1640,'BASE INCADEA'!B:E,2,FALSE),"Non référencé")</f>
        <v>6</v>
      </c>
      <c r="E1640" s="31" t="s">
        <v>2430</v>
      </c>
      <c r="F1640" s="31">
        <v>2</v>
      </c>
      <c r="G1640" s="14" t="str">
        <f>IF(F1640*1=D1640*1,"Quantité OK",IF(D1640*1&lt;F1640*1,"Ecart positif","Ecart négatif")&amp;" "&amp;IF(C1640*1=E1640*1,"","- Article déclassé"))</f>
        <v>Ecart négatif - Article déclassé</v>
      </c>
      <c r="I1640" s="18">
        <f>VLOOKUP('CODE A BARRE'!B2253,'COMPTAGE 2'!B:K,8,FALSE)</f>
        <v>0</v>
      </c>
      <c r="J1640" s="9">
        <f>VLOOKUP('CODE A BARRE'!B2253,'COMPTAGE 2'!B:K,9,FALSE)</f>
        <v>0</v>
      </c>
      <c r="K1640" s="18">
        <f>VLOOKUP('CODE A BARRE'!B2253,'COMPTAGE 2'!B:K,10,FALSE)</f>
        <v>0</v>
      </c>
      <c r="L1640" s="10" t="e">
        <f>VLOOKUP(B1640,'COMPTAGE 3'!B:M,11,FALSE)</f>
        <v>#N/A</v>
      </c>
      <c r="M1640" s="20" t="e">
        <f>VLOOKUP(B1640,'COMPTAGE 3'!B:M,12,FALSE)</f>
        <v>#N/A</v>
      </c>
    </row>
    <row r="1641" spans="2:13" ht="20.100000000000001" customHeight="1" x14ac:dyDescent="0.25">
      <c r="B1641" s="30" t="s">
        <v>4179</v>
      </c>
      <c r="C1641" s="16" t="str">
        <f>IFERROR(VLOOKUP(B1641,'BASE INCADEA'!A:D,2,FALSE),"Non référencé")</f>
        <v>901403</v>
      </c>
      <c r="D1641" s="16" t="str">
        <f>IFERROR(VLOOKUP(C1641,'BASE INCADEA'!B:E,2,FALSE),"Non référencé")</f>
        <v>4</v>
      </c>
      <c r="E1641" s="31" t="s">
        <v>2131</v>
      </c>
      <c r="F1641" s="31">
        <v>2</v>
      </c>
      <c r="G1641" s="14" t="str">
        <f>IF(F1641*1=D1641*1,"Quantité OK",IF(D1641*1&lt;F1641*1,"Ecart positif","Ecart négatif")&amp;" "&amp;IF(C1641*1=E1641*1,"","- Article déclassé"))</f>
        <v>Ecart négatif - Article déclassé</v>
      </c>
      <c r="I1641" s="18">
        <f>VLOOKUP('CODE A BARRE'!B2413,'COMPTAGE 2'!B:K,8,FALSE)</f>
        <v>0</v>
      </c>
      <c r="J1641" s="9">
        <f>VLOOKUP('CODE A BARRE'!B2413,'COMPTAGE 2'!B:K,9,FALSE)</f>
        <v>0</v>
      </c>
      <c r="K1641" s="18">
        <f>VLOOKUP('CODE A BARRE'!B2413,'COMPTAGE 2'!B:K,10,FALSE)</f>
        <v>0</v>
      </c>
      <c r="L1641" s="10" t="e">
        <f>VLOOKUP(B1641,'COMPTAGE 3'!B:M,11,FALSE)</f>
        <v>#N/A</v>
      </c>
      <c r="M1641" s="20" t="e">
        <f>VLOOKUP(B1641,'COMPTAGE 3'!B:M,12,FALSE)</f>
        <v>#N/A</v>
      </c>
    </row>
    <row r="1642" spans="2:13" ht="20.100000000000001" customHeight="1" x14ac:dyDescent="0.25">
      <c r="B1642" s="30" t="s">
        <v>4181</v>
      </c>
      <c r="C1642" s="16" t="str">
        <f>IFERROR(VLOOKUP(B1642,'BASE INCADEA'!A:D,2,FALSE),"Non référencé")</f>
        <v>016002</v>
      </c>
      <c r="D1642" s="16" t="str">
        <f>IFERROR(VLOOKUP(C1642,'BASE INCADEA'!B:E,2,FALSE),"Non référencé")</f>
        <v>1</v>
      </c>
      <c r="E1642" s="31" t="s">
        <v>825</v>
      </c>
      <c r="F1642" s="31">
        <v>1</v>
      </c>
      <c r="G1642" s="14" t="str">
        <f>IF(F1642*1=D1642*1,"Quantité OK",IF(D1642*1&lt;F1642*1,"Ecart positif","Ecart négatif")&amp;" "&amp;IF(C1642*1=E1642*1,"","- Article déclassé"))</f>
        <v>Quantité OK</v>
      </c>
      <c r="I1642" s="18" t="str">
        <f>VLOOKUP('CODE A BARRE'!B456,'COMPTAGE 2'!B:K,8,FALSE)</f>
        <v/>
      </c>
      <c r="J1642" s="9">
        <f>VLOOKUP('CODE A BARRE'!B456,'COMPTAGE 2'!B:K,9,FALSE)</f>
        <v>0</v>
      </c>
      <c r="K1642" s="18" t="e">
        <f>VLOOKUP('CODE A BARRE'!B456,'COMPTAGE 2'!B:K,10,FALSE)</f>
        <v>#VALUE!</v>
      </c>
      <c r="L1642" s="10" t="e">
        <f>VLOOKUP(B1642,'COMPTAGE 3'!B:M,11,FALSE)</f>
        <v>#N/A</v>
      </c>
      <c r="M1642" s="20" t="e">
        <f>VLOOKUP(B1642,'COMPTAGE 3'!B:M,12,FALSE)</f>
        <v>#N/A</v>
      </c>
    </row>
    <row r="1643" spans="2:13" ht="20.100000000000001" customHeight="1" x14ac:dyDescent="0.25">
      <c r="B1643" s="30" t="s">
        <v>4183</v>
      </c>
      <c r="C1643" s="16" t="str">
        <f>IFERROR(VLOOKUP(B1643,'BASE INCADEA'!A:D,2,FALSE),"Non référencé")</f>
        <v>040205</v>
      </c>
      <c r="D1643" s="16" t="str">
        <f>IFERROR(VLOOKUP(C1643,'BASE INCADEA'!B:E,2,FALSE),"Non référencé")</f>
        <v>28</v>
      </c>
      <c r="E1643" s="31" t="s">
        <v>2075</v>
      </c>
      <c r="F1643" s="31">
        <v>4</v>
      </c>
      <c r="G1643" s="14" t="str">
        <f>IF(F1643*1=D1643*1,"Quantité OK",IF(D1643*1&lt;F1643*1,"Ecart positif","Ecart négatif")&amp;" "&amp;IF(C1643*1=E1643*1,"","- Article déclassé"))</f>
        <v xml:space="preserve">Ecart négatif </v>
      </c>
      <c r="I1643" s="18">
        <f>VLOOKUP('CODE A BARRE'!B1595,'COMPTAGE 2'!B:K,8,FALSE)</f>
        <v>0</v>
      </c>
      <c r="J1643" s="9">
        <f>VLOOKUP('CODE A BARRE'!B1595,'COMPTAGE 2'!B:K,9,FALSE)</f>
        <v>0</v>
      </c>
      <c r="K1643" s="18">
        <f>VLOOKUP('CODE A BARRE'!B1595,'COMPTAGE 2'!B:K,10,FALSE)</f>
        <v>0</v>
      </c>
      <c r="L1643" s="10" t="e">
        <f>VLOOKUP(B1643,'COMPTAGE 3'!B:M,11,FALSE)</f>
        <v>#N/A</v>
      </c>
      <c r="M1643" s="20" t="e">
        <f>VLOOKUP(B1643,'COMPTAGE 3'!B:M,12,FALSE)</f>
        <v>#N/A</v>
      </c>
    </row>
    <row r="1644" spans="2:13" ht="20.100000000000001" customHeight="1" x14ac:dyDescent="0.25">
      <c r="B1644" s="30" t="s">
        <v>4185</v>
      </c>
      <c r="C1644" s="16" t="str">
        <f>IFERROR(VLOOKUP(B1644,'BASE INCADEA'!A:D,2,FALSE),"Non référencé")</f>
        <v>015806</v>
      </c>
      <c r="D1644" s="16" t="str">
        <f>IFERROR(VLOOKUP(C1644,'BASE INCADEA'!B:E,2,FALSE),"Non référencé")</f>
        <v>2</v>
      </c>
      <c r="E1644" s="31" t="s">
        <v>1384</v>
      </c>
      <c r="F1644" s="31">
        <v>2</v>
      </c>
      <c r="G1644" s="14" t="str">
        <f>IF(F1644*1=D1644*1,"Quantité OK",IF(D1644*1&lt;F1644*1,"Ecart positif","Ecart négatif")&amp;" "&amp;IF(C1644*1=E1644*1,"","- Article déclassé"))</f>
        <v>Quantité OK</v>
      </c>
      <c r="I1644" s="18" t="str">
        <f>VLOOKUP('CODE A BARRE'!B475,'COMPTAGE 2'!B:K,8,FALSE)</f>
        <v/>
      </c>
      <c r="J1644" s="9">
        <f>VLOOKUP('CODE A BARRE'!B475,'COMPTAGE 2'!B:K,9,FALSE)</f>
        <v>0</v>
      </c>
      <c r="K1644" s="18" t="e">
        <f>VLOOKUP('CODE A BARRE'!B475,'COMPTAGE 2'!B:K,10,FALSE)</f>
        <v>#VALUE!</v>
      </c>
      <c r="L1644" s="10" t="e">
        <f>VLOOKUP(B1644,'COMPTAGE 3'!B:M,11,FALSE)</f>
        <v>#N/A</v>
      </c>
      <c r="M1644" s="20" t="e">
        <f>VLOOKUP(B1644,'COMPTAGE 3'!B:M,12,FALSE)</f>
        <v>#N/A</v>
      </c>
    </row>
    <row r="1645" spans="2:13" ht="20.100000000000001" customHeight="1" x14ac:dyDescent="0.25">
      <c r="B1645" s="30" t="s">
        <v>4187</v>
      </c>
      <c r="C1645" s="16" t="str">
        <f>IFERROR(VLOOKUP(B1645,'BASE INCADEA'!A:D,2,FALSE),"Non référencé")</f>
        <v>031205</v>
      </c>
      <c r="D1645" s="16" t="str">
        <f>IFERROR(VLOOKUP(C1645,'BASE INCADEA'!B:E,2,FALSE),"Non référencé")</f>
        <v>2</v>
      </c>
      <c r="E1645" s="31" t="s">
        <v>892</v>
      </c>
      <c r="F1645" s="31">
        <v>1</v>
      </c>
      <c r="G1645" s="14" t="str">
        <f>IF(F1645*1=D1645*1,"Quantité OK",IF(D1645*1&lt;F1645*1,"Ecart positif","Ecart négatif")&amp;" "&amp;IF(C1645*1=E1645*1,"","- Article déclassé"))</f>
        <v xml:space="preserve">Ecart négatif </v>
      </c>
      <c r="I1645" s="18">
        <f>VLOOKUP('CODE A BARRE'!B1334,'COMPTAGE 2'!B:K,8,FALSE)</f>
        <v>0</v>
      </c>
      <c r="J1645" s="9">
        <f>VLOOKUP('CODE A BARRE'!B1334,'COMPTAGE 2'!B:K,9,FALSE)</f>
        <v>0</v>
      </c>
      <c r="K1645" s="18">
        <f>VLOOKUP('CODE A BARRE'!B1334,'COMPTAGE 2'!B:K,10,FALSE)</f>
        <v>0</v>
      </c>
      <c r="L1645" s="10" t="e">
        <f>VLOOKUP(B1645,'COMPTAGE 3'!B:M,11,FALSE)</f>
        <v>#N/A</v>
      </c>
      <c r="M1645" s="20" t="e">
        <f>VLOOKUP(B1645,'COMPTAGE 3'!B:M,12,FALSE)</f>
        <v>#N/A</v>
      </c>
    </row>
    <row r="1646" spans="2:13" ht="20.100000000000001" customHeight="1" x14ac:dyDescent="0.25">
      <c r="B1646" s="30" t="s">
        <v>4189</v>
      </c>
      <c r="C1646" s="16" t="str">
        <f>IFERROR(VLOOKUP(B1646,'BASE INCADEA'!A:D,2,FALSE),"Non référencé")</f>
        <v>020205</v>
      </c>
      <c r="D1646" s="16" t="str">
        <f>IFERROR(VLOOKUP(C1646,'BASE INCADEA'!B:E,2,FALSE),"Non référencé")</f>
        <v>19</v>
      </c>
      <c r="E1646" s="31" t="s">
        <v>166</v>
      </c>
      <c r="F1646" s="31">
        <v>2</v>
      </c>
      <c r="G1646" s="14" t="str">
        <f>IF(F1646*1=D1646*1,"Quantité OK",IF(D1646*1&lt;F1646*1,"Ecart positif","Ecart négatif")&amp;" "&amp;IF(C1646*1=E1646*1,"","- Article déclassé"))</f>
        <v>Ecart négatif - Article déclassé</v>
      </c>
      <c r="I1646" s="18" t="str">
        <f>VLOOKUP('CODE A BARRE'!B602,'COMPTAGE 2'!B:K,8,FALSE)</f>
        <v/>
      </c>
      <c r="J1646" s="9">
        <f>VLOOKUP('CODE A BARRE'!B602,'COMPTAGE 2'!B:K,9,FALSE)</f>
        <v>0</v>
      </c>
      <c r="K1646" s="18" t="e">
        <f>VLOOKUP('CODE A BARRE'!B602,'COMPTAGE 2'!B:K,10,FALSE)</f>
        <v>#VALUE!</v>
      </c>
      <c r="L1646" s="10" t="e">
        <f>VLOOKUP(B1646,'COMPTAGE 3'!B:M,11,FALSE)</f>
        <v>#N/A</v>
      </c>
      <c r="M1646" s="20" t="e">
        <f>VLOOKUP(B1646,'COMPTAGE 3'!B:M,12,FALSE)</f>
        <v>#N/A</v>
      </c>
    </row>
    <row r="1647" spans="2:13" ht="20.100000000000001" customHeight="1" x14ac:dyDescent="0.25">
      <c r="B1647" s="30" t="s">
        <v>4191</v>
      </c>
      <c r="C1647" s="16" t="str">
        <f>IFERROR(VLOOKUP(B1647,'BASE INCADEA'!A:D,2,FALSE),"Non référencé")</f>
        <v>024907</v>
      </c>
      <c r="D1647" s="16" t="str">
        <f>IFERROR(VLOOKUP(C1647,'BASE INCADEA'!B:E,2,FALSE),"Non référencé")</f>
        <v>3</v>
      </c>
      <c r="E1647" s="31" t="s">
        <v>3869</v>
      </c>
      <c r="F1647" s="31">
        <v>2</v>
      </c>
      <c r="G1647" s="14" t="str">
        <f>IF(F1647*1=D1647*1,"Quantité OK",IF(D1647*1&lt;F1647*1,"Ecart positif","Ecart négatif")&amp;" "&amp;IF(C1647*1=E1647*1,"","- Article déclassé"))</f>
        <v xml:space="preserve">Ecart négatif </v>
      </c>
      <c r="I1647" s="18">
        <f>VLOOKUP('CODE A BARRE'!B955,'COMPTAGE 2'!B:K,8,FALSE)</f>
        <v>0</v>
      </c>
      <c r="J1647" s="9">
        <f>VLOOKUP('CODE A BARRE'!B955,'COMPTAGE 2'!B:K,9,FALSE)</f>
        <v>0</v>
      </c>
      <c r="K1647" s="18">
        <f>VLOOKUP('CODE A BARRE'!B955,'COMPTAGE 2'!B:K,10,FALSE)</f>
        <v>0</v>
      </c>
      <c r="L1647" s="10" t="e">
        <f>VLOOKUP(B1647,'COMPTAGE 3'!B:M,11,FALSE)</f>
        <v>#N/A</v>
      </c>
      <c r="M1647" s="20" t="e">
        <f>VLOOKUP(B1647,'COMPTAGE 3'!B:M,12,FALSE)</f>
        <v>#N/A</v>
      </c>
    </row>
    <row r="1648" spans="2:13" ht="20.100000000000001" customHeight="1" x14ac:dyDescent="0.25">
      <c r="B1648" s="30" t="s">
        <v>4193</v>
      </c>
      <c r="C1648" s="16" t="str">
        <f>IFERROR(VLOOKUP(B1648,'BASE INCADEA'!A:D,2,FALSE),"Non référencé")</f>
        <v>015006</v>
      </c>
      <c r="D1648" s="16" t="str">
        <f>IFERROR(VLOOKUP(C1648,'BASE INCADEA'!B:E,2,FALSE),"Non référencé")</f>
        <v>2</v>
      </c>
      <c r="E1648" s="31" t="s">
        <v>491</v>
      </c>
      <c r="F1648" s="31">
        <v>1</v>
      </c>
      <c r="G1648" s="14" t="str">
        <f>IF(F1648*1=D1648*1,"Quantité OK",IF(D1648*1&lt;F1648*1,"Ecart positif","Ecart négatif")&amp;" "&amp;IF(C1648*1=E1648*1,"","- Article déclassé"))</f>
        <v xml:space="preserve">Ecart négatif </v>
      </c>
      <c r="I1648" s="18" t="str">
        <f>VLOOKUP('CODE A BARRE'!B348,'COMPTAGE 2'!B:K,8,FALSE)</f>
        <v/>
      </c>
      <c r="J1648" s="9">
        <f>VLOOKUP('CODE A BARRE'!B348,'COMPTAGE 2'!B:K,9,FALSE)</f>
        <v>0</v>
      </c>
      <c r="K1648" s="18" t="e">
        <f>VLOOKUP('CODE A BARRE'!B348,'COMPTAGE 2'!B:K,10,FALSE)</f>
        <v>#VALUE!</v>
      </c>
      <c r="L1648" s="10" t="e">
        <f>VLOOKUP(B1648,'COMPTAGE 3'!B:M,11,FALSE)</f>
        <v>#N/A</v>
      </c>
      <c r="M1648" s="20" t="e">
        <f>VLOOKUP(B1648,'COMPTAGE 3'!B:M,12,FALSE)</f>
        <v>#N/A</v>
      </c>
    </row>
    <row r="1649" spans="2:13" ht="20.100000000000001" customHeight="1" x14ac:dyDescent="0.25">
      <c r="B1649" s="30" t="s">
        <v>4197</v>
      </c>
      <c r="C1649" s="16" t="str">
        <f>IFERROR(VLOOKUP(B1649,'BASE INCADEA'!A:D,2,FALSE),"Non référencé")</f>
        <v>015404</v>
      </c>
      <c r="D1649" s="16" t="str">
        <f>IFERROR(VLOOKUP(C1649,'BASE INCADEA'!B:E,2,FALSE),"Non référencé")</f>
        <v>6</v>
      </c>
      <c r="E1649" s="31" t="s">
        <v>1034</v>
      </c>
      <c r="F1649" s="31">
        <v>3</v>
      </c>
      <c r="G1649" s="14" t="str">
        <f>IF(F1649*1=D1649*1,"Quantité OK",IF(D1649*1&lt;F1649*1,"Ecart positif","Ecart négatif")&amp;" "&amp;IF(C1649*1=E1649*1,"","- Article déclassé"))</f>
        <v xml:space="preserve">Ecart négatif </v>
      </c>
      <c r="I1649" s="18" t="str">
        <f>VLOOKUP('CODE A BARRE'!B385,'COMPTAGE 2'!B:K,8,FALSE)</f>
        <v/>
      </c>
      <c r="J1649" s="9">
        <f>VLOOKUP('CODE A BARRE'!B385,'COMPTAGE 2'!B:K,9,FALSE)</f>
        <v>0</v>
      </c>
      <c r="K1649" s="18" t="e">
        <f>VLOOKUP('CODE A BARRE'!B385,'COMPTAGE 2'!B:K,10,FALSE)</f>
        <v>#VALUE!</v>
      </c>
      <c r="L1649" s="10" t="e">
        <f>VLOOKUP(B1649,'COMPTAGE 3'!B:M,11,FALSE)</f>
        <v>#N/A</v>
      </c>
      <c r="M1649" s="20" t="e">
        <f>VLOOKUP(B1649,'COMPTAGE 3'!B:M,12,FALSE)</f>
        <v>#N/A</v>
      </c>
    </row>
    <row r="1650" spans="2:13" ht="20.100000000000001" customHeight="1" x14ac:dyDescent="0.25">
      <c r="B1650" s="30" t="s">
        <v>4202</v>
      </c>
      <c r="C1650" s="16" t="str">
        <f>IFERROR(VLOOKUP(B1650,'BASE INCADEA'!A:D,2,FALSE),"Non référencé")</f>
        <v>041206</v>
      </c>
      <c r="D1650" s="16" t="str">
        <f>IFERROR(VLOOKUP(C1650,'BASE INCADEA'!B:E,2,FALSE),"Non référencé")</f>
        <v>10</v>
      </c>
      <c r="E1650" s="31" t="s">
        <v>1471</v>
      </c>
      <c r="F1650" s="31">
        <v>4</v>
      </c>
      <c r="G1650" s="14" t="str">
        <f>IF(F1650*1=D1650*1,"Quantité OK",IF(D1650*1&lt;F1650*1,"Ecart positif","Ecart négatif")&amp;" "&amp;IF(C1650*1=E1650*1,"","- Article déclassé"))</f>
        <v xml:space="preserve">Ecart négatif </v>
      </c>
      <c r="I1650" s="18">
        <f>VLOOKUP('CODE A BARRE'!B1812,'COMPTAGE 2'!B:K,8,FALSE)</f>
        <v>0</v>
      </c>
      <c r="J1650" s="9">
        <f>VLOOKUP('CODE A BARRE'!B1812,'COMPTAGE 2'!B:K,9,FALSE)</f>
        <v>0</v>
      </c>
      <c r="K1650" s="18">
        <f>VLOOKUP('CODE A BARRE'!B1812,'COMPTAGE 2'!B:K,10,FALSE)</f>
        <v>0</v>
      </c>
      <c r="L1650" s="10" t="e">
        <f>VLOOKUP(B1650,'COMPTAGE 3'!B:M,11,FALSE)</f>
        <v>#N/A</v>
      </c>
      <c r="M1650" s="20" t="e">
        <f>VLOOKUP(B1650,'COMPTAGE 3'!B:M,12,FALSE)</f>
        <v>#N/A</v>
      </c>
    </row>
    <row r="1651" spans="2:13" ht="20.100000000000001" customHeight="1" x14ac:dyDescent="0.25">
      <c r="B1651" s="30" t="s">
        <v>4204</v>
      </c>
      <c r="C1651" s="16" t="str">
        <f>IFERROR(VLOOKUP(B1651,'BASE INCADEA'!A:D,2,FALSE),"Non référencé")</f>
        <v>024902</v>
      </c>
      <c r="D1651" s="16" t="str">
        <f>IFERROR(VLOOKUP(C1651,'BASE INCADEA'!B:E,2,FALSE),"Non référencé")</f>
        <v>1</v>
      </c>
      <c r="E1651" s="31" t="s">
        <v>987</v>
      </c>
      <c r="F1651" s="31">
        <v>1</v>
      </c>
      <c r="G1651" s="14" t="str">
        <f>IF(F1651*1=D1651*1,"Quantité OK",IF(D1651*1&lt;F1651*1,"Ecart positif","Ecart négatif")&amp;" "&amp;IF(C1651*1=E1651*1,"","- Article déclassé"))</f>
        <v>Quantité OK</v>
      </c>
      <c r="I1651" s="18">
        <f>VLOOKUP('CODE A BARRE'!B936,'COMPTAGE 2'!B:K,8,FALSE)</f>
        <v>0</v>
      </c>
      <c r="J1651" s="9">
        <f>VLOOKUP('CODE A BARRE'!B936,'COMPTAGE 2'!B:K,9,FALSE)</f>
        <v>0</v>
      </c>
      <c r="K1651" s="18">
        <f>VLOOKUP('CODE A BARRE'!B936,'COMPTAGE 2'!B:K,10,FALSE)</f>
        <v>0</v>
      </c>
      <c r="L1651" s="10" t="e">
        <f>VLOOKUP(B1651,'COMPTAGE 3'!B:M,11,FALSE)</f>
        <v>#N/A</v>
      </c>
      <c r="M1651" s="20" t="e">
        <f>VLOOKUP(B1651,'COMPTAGE 3'!B:M,12,FALSE)</f>
        <v>#N/A</v>
      </c>
    </row>
    <row r="1652" spans="2:13" ht="20.100000000000001" customHeight="1" x14ac:dyDescent="0.25">
      <c r="B1652" s="30" t="s">
        <v>4206</v>
      </c>
      <c r="C1652" s="16" t="str">
        <f>IFERROR(VLOOKUP(B1652,'BASE INCADEA'!A:D,2,FALSE),"Non référencé")</f>
        <v>044305</v>
      </c>
      <c r="D1652" s="16" t="str">
        <f>IFERROR(VLOOKUP(C1652,'BASE INCADEA'!B:E,2,FALSE),"Non référencé")</f>
        <v>1</v>
      </c>
      <c r="E1652" s="31" t="s">
        <v>2491</v>
      </c>
      <c r="F1652" s="31">
        <v>10</v>
      </c>
      <c r="G1652" s="14" t="str">
        <f>IF(F1652*1=D1652*1,"Quantité OK",IF(D1652*1&lt;F1652*1,"Ecart positif","Ecart négatif")&amp;" "&amp;IF(C1652*1=E1652*1,"","- Article déclassé"))</f>
        <v xml:space="preserve">Ecart positif </v>
      </c>
      <c r="I1652" s="18">
        <f>VLOOKUP('CODE A BARRE'!B1969,'COMPTAGE 2'!B:K,8,FALSE)</f>
        <v>0</v>
      </c>
      <c r="J1652" s="9">
        <f>VLOOKUP('CODE A BARRE'!B1969,'COMPTAGE 2'!B:K,9,FALSE)</f>
        <v>0</v>
      </c>
      <c r="K1652" s="18">
        <f>VLOOKUP('CODE A BARRE'!B1969,'COMPTAGE 2'!B:K,10,FALSE)</f>
        <v>0</v>
      </c>
      <c r="L1652" s="10" t="e">
        <f>VLOOKUP(B1652,'COMPTAGE 3'!B:M,11,FALSE)</f>
        <v>#N/A</v>
      </c>
      <c r="M1652" s="20" t="e">
        <f>VLOOKUP(B1652,'COMPTAGE 3'!B:M,12,FALSE)</f>
        <v>#N/A</v>
      </c>
    </row>
    <row r="1653" spans="2:13" ht="20.100000000000001" customHeight="1" x14ac:dyDescent="0.25">
      <c r="B1653" s="30" t="s">
        <v>4209</v>
      </c>
      <c r="C1653" s="16" t="str">
        <f>IFERROR(VLOOKUP(B1653,'BASE INCADEA'!A:D,2,FALSE),"Non référencé")</f>
        <v>020203</v>
      </c>
      <c r="D1653" s="16" t="str">
        <f>IFERROR(VLOOKUP(C1653,'BASE INCADEA'!B:E,2,FALSE),"Non référencé")</f>
        <v>30</v>
      </c>
      <c r="E1653" s="31" t="s">
        <v>1191</v>
      </c>
      <c r="F1653" s="31">
        <v>4</v>
      </c>
      <c r="G1653" s="14" t="str">
        <f>IF(F1653*1=D1653*1,"Quantité OK",IF(D1653*1&lt;F1653*1,"Ecart positif","Ecart négatif")&amp;" "&amp;IF(C1653*1=E1653*1,"","- Article déclassé"))</f>
        <v xml:space="preserve">Ecart négatif </v>
      </c>
      <c r="I1653" s="18" t="str">
        <f>VLOOKUP('CODE A BARRE'!B584,'COMPTAGE 2'!B:K,8,FALSE)</f>
        <v/>
      </c>
      <c r="J1653" s="9">
        <f>VLOOKUP('CODE A BARRE'!B584,'COMPTAGE 2'!B:K,9,FALSE)</f>
        <v>0</v>
      </c>
      <c r="K1653" s="18" t="e">
        <f>VLOOKUP('CODE A BARRE'!B584,'COMPTAGE 2'!B:K,10,FALSE)</f>
        <v>#VALUE!</v>
      </c>
      <c r="L1653" s="10" t="e">
        <f>VLOOKUP(B1653,'COMPTAGE 3'!B:M,11,FALSE)</f>
        <v>#N/A</v>
      </c>
      <c r="M1653" s="20" t="e">
        <f>VLOOKUP(B1653,'COMPTAGE 3'!B:M,12,FALSE)</f>
        <v>#N/A</v>
      </c>
    </row>
    <row r="1654" spans="2:13" ht="20.100000000000001" customHeight="1" x14ac:dyDescent="0.25">
      <c r="B1654" s="30" t="s">
        <v>4222</v>
      </c>
      <c r="C1654" s="16" t="str">
        <f>IFERROR(VLOOKUP(B1654,'BASE INCADEA'!A:D,2,FALSE),"Non référencé")</f>
        <v>044704</v>
      </c>
      <c r="D1654" s="16" t="str">
        <f>IFERROR(VLOOKUP(C1654,'BASE INCADEA'!B:E,2,FALSE),"Non référencé")</f>
        <v>2</v>
      </c>
      <c r="E1654" s="31" t="s">
        <v>885</v>
      </c>
      <c r="F1654" s="31">
        <v>7</v>
      </c>
      <c r="G1654" s="14" t="str">
        <f>IF(F1654*1=D1654*1,"Quantité OK",IF(D1654*1&lt;F1654*1,"Ecart positif","Ecart négatif")&amp;" "&amp;IF(C1654*1=E1654*1,"","- Article déclassé"))</f>
        <v xml:space="preserve">Ecart positif </v>
      </c>
      <c r="I1654" s="18">
        <f>VLOOKUP('CODE A BARRE'!B2026,'COMPTAGE 2'!B:K,8,FALSE)</f>
        <v>0</v>
      </c>
      <c r="J1654" s="9">
        <f>VLOOKUP('CODE A BARRE'!B2026,'COMPTAGE 2'!B:K,9,FALSE)</f>
        <v>0</v>
      </c>
      <c r="K1654" s="18">
        <f>VLOOKUP('CODE A BARRE'!B2026,'COMPTAGE 2'!B:K,10,FALSE)</f>
        <v>0</v>
      </c>
      <c r="L1654" s="10" t="e">
        <f>VLOOKUP(B1654,'COMPTAGE 3'!B:M,11,FALSE)</f>
        <v>#N/A</v>
      </c>
      <c r="M1654" s="20" t="e">
        <f>VLOOKUP(B1654,'COMPTAGE 3'!B:M,12,FALSE)</f>
        <v>#N/A</v>
      </c>
    </row>
    <row r="1655" spans="2:13" ht="20.100000000000001" customHeight="1" x14ac:dyDescent="0.25">
      <c r="B1655" s="30" t="s">
        <v>4224</v>
      </c>
      <c r="C1655" s="16" t="str">
        <f>IFERROR(VLOOKUP(B1655,'BASE INCADEA'!A:D,2,FALSE),"Non référencé")</f>
        <v>040405</v>
      </c>
      <c r="D1655" s="16" t="str">
        <f>IFERROR(VLOOKUP(C1655,'BASE INCADEA'!B:E,2,FALSE),"Non référencé")</f>
        <v>12</v>
      </c>
      <c r="E1655" s="31" t="s">
        <v>1260</v>
      </c>
      <c r="F1655" s="31">
        <v>2</v>
      </c>
      <c r="G1655" s="14" t="str">
        <f>IF(F1655*1=D1655*1,"Quantité OK",IF(D1655*1&lt;F1655*1,"Ecart positif","Ecart négatif")&amp;" "&amp;IF(C1655*1=E1655*1,"","- Article déclassé"))</f>
        <v xml:space="preserve">Ecart négatif </v>
      </c>
      <c r="I1655" s="18">
        <f>VLOOKUP('CODE A BARRE'!B1638,'COMPTAGE 2'!B:K,8,FALSE)</f>
        <v>0</v>
      </c>
      <c r="J1655" s="9">
        <f>VLOOKUP('CODE A BARRE'!B1638,'COMPTAGE 2'!B:K,9,FALSE)</f>
        <v>0</v>
      </c>
      <c r="K1655" s="18">
        <f>VLOOKUP('CODE A BARRE'!B1638,'COMPTAGE 2'!B:K,10,FALSE)</f>
        <v>0</v>
      </c>
      <c r="L1655" s="10" t="e">
        <f>VLOOKUP(B1655,'COMPTAGE 3'!B:M,11,FALSE)</f>
        <v>#N/A</v>
      </c>
      <c r="M1655" s="20" t="e">
        <f>VLOOKUP(B1655,'COMPTAGE 3'!B:M,12,FALSE)</f>
        <v>#N/A</v>
      </c>
    </row>
    <row r="1656" spans="2:13" ht="20.100000000000001" customHeight="1" x14ac:dyDescent="0.25">
      <c r="B1656" s="30" t="s">
        <v>4225</v>
      </c>
      <c r="C1656" s="16" t="str">
        <f>IFERROR(VLOOKUP(B1656,'BASE INCADEA'!A:D,2,FALSE),"Non référencé")</f>
        <v>040603</v>
      </c>
      <c r="D1656" s="16" t="str">
        <f>IFERROR(VLOOKUP(C1656,'BASE INCADEA'!B:E,2,FALSE),"Non référencé")</f>
        <v>5</v>
      </c>
      <c r="E1656" s="31" t="s">
        <v>385</v>
      </c>
      <c r="F1656" s="31">
        <v>24</v>
      </c>
      <c r="G1656" s="14" t="str">
        <f>IF(F1656*1=D1656*1,"Quantité OK",IF(D1656*1&lt;F1656*1,"Ecart positif","Ecart négatif")&amp;" "&amp;IF(C1656*1=E1656*1,"","- Article déclassé"))</f>
        <v xml:space="preserve">Ecart positif </v>
      </c>
      <c r="I1656" s="18">
        <f>VLOOKUP('CODE A BARRE'!B1660,'COMPTAGE 2'!B:K,8,FALSE)</f>
        <v>0</v>
      </c>
      <c r="J1656" s="9">
        <f>VLOOKUP('CODE A BARRE'!B1660,'COMPTAGE 2'!B:K,9,FALSE)</f>
        <v>0</v>
      </c>
      <c r="K1656" s="18">
        <f>VLOOKUP('CODE A BARRE'!B1660,'COMPTAGE 2'!B:K,10,FALSE)</f>
        <v>0</v>
      </c>
      <c r="L1656" s="10" t="e">
        <f>VLOOKUP(B1656,'COMPTAGE 3'!B:M,11,FALSE)</f>
        <v>#N/A</v>
      </c>
      <c r="M1656" s="20" t="e">
        <f>VLOOKUP(B1656,'COMPTAGE 3'!B:M,12,FALSE)</f>
        <v>#N/A</v>
      </c>
    </row>
    <row r="1657" spans="2:13" ht="20.100000000000001" customHeight="1" x14ac:dyDescent="0.25">
      <c r="B1657" s="30" t="s">
        <v>6158</v>
      </c>
      <c r="C1657" s="16" t="str">
        <f>IFERROR(VLOOKUP(B1657,'BASE INCADEA'!A:D,2,FALSE),"Non référencé")</f>
        <v>Non référencé</v>
      </c>
      <c r="D1657" s="16" t="str">
        <f>IFERROR(VLOOKUP(C1657,'BASE INCADEA'!B:E,2,FALSE),"Non référencé")</f>
        <v>Non référencé</v>
      </c>
      <c r="E1657" s="31" t="s">
        <v>450</v>
      </c>
      <c r="F1657" s="31">
        <v>1</v>
      </c>
      <c r="G1657" s="14" t="e">
        <f>IF(F1657*1=D1657*1,"Quantité OK",IF(D1657*1&lt;F1657*1,"Ecart positif","Ecart négatif")&amp;" "&amp;IF(C1657*1=E1657*1,"","- Article déclassé"))</f>
        <v>#VALUE!</v>
      </c>
      <c r="I1657" s="18" t="str">
        <f>VLOOKUP('CODE A BARRE'!B625,'COMPTAGE 2'!B:K,8,FALSE)</f>
        <v/>
      </c>
      <c r="J1657" s="9">
        <f>VLOOKUP('CODE A BARRE'!B625,'COMPTAGE 2'!B:K,9,FALSE)</f>
        <v>0</v>
      </c>
      <c r="K1657" s="18" t="e">
        <f>VLOOKUP('CODE A BARRE'!B625,'COMPTAGE 2'!B:K,10,FALSE)</f>
        <v>#VALUE!</v>
      </c>
      <c r="L1657" s="10" t="e">
        <f>VLOOKUP(B1657,'COMPTAGE 3'!B:M,11,FALSE)</f>
        <v>#N/A</v>
      </c>
      <c r="M1657" s="20" t="e">
        <f>VLOOKUP(B1657,'COMPTAGE 3'!B:M,12,FALSE)</f>
        <v>#N/A</v>
      </c>
    </row>
    <row r="1658" spans="2:13" ht="20.100000000000001" customHeight="1" x14ac:dyDescent="0.25">
      <c r="B1658" s="30" t="s">
        <v>4229</v>
      </c>
      <c r="C1658" s="16" t="str">
        <f>IFERROR(VLOOKUP(B1658,'BASE INCADEA'!A:D,2,FALSE),"Non référencé")</f>
        <v>044704</v>
      </c>
      <c r="D1658" s="16" t="str">
        <f>IFERROR(VLOOKUP(C1658,'BASE INCADEA'!B:E,2,FALSE),"Non référencé")</f>
        <v>2</v>
      </c>
      <c r="E1658" s="31" t="s">
        <v>885</v>
      </c>
      <c r="F1658" s="31">
        <v>11</v>
      </c>
      <c r="G1658" s="14" t="str">
        <f>IF(F1658*1=D1658*1,"Quantité OK",IF(D1658*1&lt;F1658*1,"Ecart positif","Ecart négatif")&amp;" "&amp;IF(C1658*1=E1658*1,"","- Article déclassé"))</f>
        <v xml:space="preserve">Ecart positif </v>
      </c>
      <c r="I1658" s="18">
        <f>VLOOKUP('CODE A BARRE'!B2029,'COMPTAGE 2'!B:K,8,FALSE)</f>
        <v>0</v>
      </c>
      <c r="J1658" s="9">
        <f>VLOOKUP('CODE A BARRE'!B2029,'COMPTAGE 2'!B:K,9,FALSE)</f>
        <v>0</v>
      </c>
      <c r="K1658" s="18">
        <f>VLOOKUP('CODE A BARRE'!B2029,'COMPTAGE 2'!B:K,10,FALSE)</f>
        <v>0</v>
      </c>
      <c r="L1658" s="10" t="e">
        <f>VLOOKUP(B1658,'COMPTAGE 3'!B:M,11,FALSE)</f>
        <v>#N/A</v>
      </c>
      <c r="M1658" s="20" t="e">
        <f>VLOOKUP(B1658,'COMPTAGE 3'!B:M,12,FALSE)</f>
        <v>#N/A</v>
      </c>
    </row>
    <row r="1659" spans="2:13" ht="20.100000000000001" customHeight="1" x14ac:dyDescent="0.25">
      <c r="B1659" s="30" t="s">
        <v>4230</v>
      </c>
      <c r="C1659" s="16" t="str">
        <f>IFERROR(VLOOKUP(B1659,'BASE INCADEA'!A:D,2,FALSE),"Non référencé")</f>
        <v>015802</v>
      </c>
      <c r="D1659" s="16" t="str">
        <f>IFERROR(VLOOKUP(C1659,'BASE INCADEA'!B:E,2,FALSE),"Non référencé")</f>
        <v>9</v>
      </c>
      <c r="E1659" s="31" t="s">
        <v>497</v>
      </c>
      <c r="F1659" s="31">
        <v>2</v>
      </c>
      <c r="G1659" s="14" t="str">
        <f>IF(F1659*1=D1659*1,"Quantité OK",IF(D1659*1&lt;F1659*1,"Ecart positif","Ecart négatif")&amp;" "&amp;IF(C1659*1=E1659*1,"","- Article déclassé"))</f>
        <v xml:space="preserve">Ecart négatif </v>
      </c>
      <c r="I1659" s="18" t="str">
        <f>VLOOKUP('CODE A BARRE'!B432,'COMPTAGE 2'!B:K,8,FALSE)</f>
        <v/>
      </c>
      <c r="J1659" s="9">
        <f>VLOOKUP('CODE A BARRE'!B432,'COMPTAGE 2'!B:K,9,FALSE)</f>
        <v>0</v>
      </c>
      <c r="K1659" s="18" t="e">
        <f>VLOOKUP('CODE A BARRE'!B432,'COMPTAGE 2'!B:K,10,FALSE)</f>
        <v>#VALUE!</v>
      </c>
      <c r="L1659" s="10" t="e">
        <f>VLOOKUP(B1659,'COMPTAGE 3'!B:M,11,FALSE)</f>
        <v>#N/A</v>
      </c>
      <c r="M1659" s="20" t="e">
        <f>VLOOKUP(B1659,'COMPTAGE 3'!B:M,12,FALSE)</f>
        <v>#N/A</v>
      </c>
    </row>
    <row r="1660" spans="2:13" ht="20.100000000000001" customHeight="1" x14ac:dyDescent="0.25">
      <c r="B1660" s="30" t="s">
        <v>6219</v>
      </c>
      <c r="C1660" s="16" t="str">
        <f>IFERROR(VLOOKUP(B1660,'BASE INCADEA'!A:D,2,FALSE),"Non référencé")</f>
        <v>Non référencé</v>
      </c>
      <c r="D1660" s="16" t="str">
        <f>IFERROR(VLOOKUP(C1660,'BASE INCADEA'!B:E,2,FALSE),"Non référencé")</f>
        <v>Non référencé</v>
      </c>
      <c r="E1660" s="31" t="s">
        <v>1765</v>
      </c>
      <c r="F1660" s="31">
        <v>2</v>
      </c>
      <c r="G1660" s="14" t="e">
        <f>IF(F1660*1=D1660*1,"Quantité OK",IF(D1660*1&lt;F1660*1,"Ecart positif","Ecart négatif")&amp;" "&amp;IF(C1660*1=E1660*1,"","- Article déclassé"))</f>
        <v>#VALUE!</v>
      </c>
      <c r="I1660" s="18">
        <f>VLOOKUP('CODE A BARRE'!B1585,'COMPTAGE 2'!B:K,8,FALSE)</f>
        <v>0</v>
      </c>
      <c r="J1660" s="9">
        <f>VLOOKUP('CODE A BARRE'!B1585,'COMPTAGE 2'!B:K,9,FALSE)</f>
        <v>0</v>
      </c>
      <c r="K1660" s="18">
        <f>VLOOKUP('CODE A BARRE'!B1585,'COMPTAGE 2'!B:K,10,FALSE)</f>
        <v>0</v>
      </c>
      <c r="L1660" s="10" t="e">
        <f>VLOOKUP(B1660,'COMPTAGE 3'!B:M,11,FALSE)</f>
        <v>#N/A</v>
      </c>
      <c r="M1660" s="20" t="e">
        <f>VLOOKUP(B1660,'COMPTAGE 3'!B:M,12,FALSE)</f>
        <v>#N/A</v>
      </c>
    </row>
    <row r="1661" spans="2:13" ht="20.100000000000001" customHeight="1" x14ac:dyDescent="0.25">
      <c r="B1661" s="30" t="s">
        <v>4233</v>
      </c>
      <c r="C1661" s="16" t="str">
        <f>IFERROR(VLOOKUP(B1661,'BASE INCADEA'!A:D,2,FALSE),"Non référencé")</f>
        <v>016205</v>
      </c>
      <c r="D1661" s="16" t="str">
        <f>IFERROR(VLOOKUP(C1661,'BASE INCADEA'!B:E,2,FALSE),"Non référencé")</f>
        <v>1</v>
      </c>
      <c r="E1661" s="31" t="s">
        <v>747</v>
      </c>
      <c r="F1661" s="31">
        <v>1</v>
      </c>
      <c r="G1661" s="14" t="str">
        <f>IF(F1661*1=D1661*1,"Quantité OK",IF(D1661*1&lt;F1661*1,"Ecart positif","Ecart négatif")&amp;" "&amp;IF(C1661*1=E1661*1,"","- Article déclassé"))</f>
        <v>Quantité OK</v>
      </c>
      <c r="I1661" s="18" t="str">
        <f>VLOOKUP('CODE A BARRE'!B505,'COMPTAGE 2'!B:K,8,FALSE)</f>
        <v/>
      </c>
      <c r="J1661" s="9">
        <f>VLOOKUP('CODE A BARRE'!B505,'COMPTAGE 2'!B:K,9,FALSE)</f>
        <v>0</v>
      </c>
      <c r="K1661" s="18" t="e">
        <f>VLOOKUP('CODE A BARRE'!B505,'COMPTAGE 2'!B:K,10,FALSE)</f>
        <v>#VALUE!</v>
      </c>
      <c r="L1661" s="10" t="e">
        <f>VLOOKUP(B1661,'COMPTAGE 3'!B:M,11,FALSE)</f>
        <v>#N/A</v>
      </c>
      <c r="M1661" s="20" t="e">
        <f>VLOOKUP(B1661,'COMPTAGE 3'!B:M,12,FALSE)</f>
        <v>#N/A</v>
      </c>
    </row>
    <row r="1662" spans="2:13" ht="20.100000000000001" customHeight="1" x14ac:dyDescent="0.25">
      <c r="B1662" s="30" t="s">
        <v>4235</v>
      </c>
      <c r="C1662" s="16" t="str">
        <f>IFERROR(VLOOKUP(B1662,'BASE INCADEA'!A:D,2,FALSE),"Non référencé")</f>
        <v>016204</v>
      </c>
      <c r="D1662" s="16" t="str">
        <f>IFERROR(VLOOKUP(C1662,'BASE INCADEA'!B:E,2,FALSE),"Non référencé")</f>
        <v>4</v>
      </c>
      <c r="E1662" s="31" t="s">
        <v>1451</v>
      </c>
      <c r="F1662" s="31">
        <v>2</v>
      </c>
      <c r="G1662" s="14" t="str">
        <f>IF(F1662*1=D1662*1,"Quantité OK",IF(D1662*1&lt;F1662*1,"Ecart positif","Ecart négatif")&amp;" "&amp;IF(C1662*1=E1662*1,"","- Article déclassé"))</f>
        <v xml:space="preserve">Ecart négatif </v>
      </c>
      <c r="I1662" s="18" t="str">
        <f>VLOOKUP('CODE A BARRE'!B499,'COMPTAGE 2'!B:K,8,FALSE)</f>
        <v/>
      </c>
      <c r="J1662" s="9">
        <f>VLOOKUP('CODE A BARRE'!B499,'COMPTAGE 2'!B:K,9,FALSE)</f>
        <v>0</v>
      </c>
      <c r="K1662" s="18" t="e">
        <f>VLOOKUP('CODE A BARRE'!B499,'COMPTAGE 2'!B:K,10,FALSE)</f>
        <v>#VALUE!</v>
      </c>
      <c r="L1662" s="10" t="e">
        <f>VLOOKUP(B1662,'COMPTAGE 3'!B:M,11,FALSE)</f>
        <v>#N/A</v>
      </c>
      <c r="M1662" s="20" t="e">
        <f>VLOOKUP(B1662,'COMPTAGE 3'!B:M,12,FALSE)</f>
        <v>#N/A</v>
      </c>
    </row>
    <row r="1663" spans="2:13" ht="20.100000000000001" customHeight="1" x14ac:dyDescent="0.25">
      <c r="B1663" s="30" t="s">
        <v>4239</v>
      </c>
      <c r="C1663" s="16" t="str">
        <f>IFERROR(VLOOKUP(B1663,'BASE INCADEA'!A:D,2,FALSE),"Non référencé")</f>
        <v>014805</v>
      </c>
      <c r="D1663" s="16" t="str">
        <f>IFERROR(VLOOKUP(C1663,'BASE INCADEA'!B:E,2,FALSE),"Non référencé")</f>
        <v>5</v>
      </c>
      <c r="E1663" s="31" t="s">
        <v>1043</v>
      </c>
      <c r="F1663" s="31">
        <v>2</v>
      </c>
      <c r="G1663" s="14" t="str">
        <f>IF(F1663*1=D1663*1,"Quantité OK",IF(D1663*1&lt;F1663*1,"Ecart positif","Ecart négatif")&amp;" "&amp;IF(C1663*1=E1663*1,"","- Article déclassé"))</f>
        <v xml:space="preserve">Ecart négatif </v>
      </c>
      <c r="I1663" s="18" t="str">
        <f>VLOOKUP('CODE A BARRE'!B320,'COMPTAGE 2'!B:K,8,FALSE)</f>
        <v/>
      </c>
      <c r="J1663" s="9">
        <f>VLOOKUP('CODE A BARRE'!B320,'COMPTAGE 2'!B:K,9,FALSE)</f>
        <v>0</v>
      </c>
      <c r="K1663" s="18" t="e">
        <f>VLOOKUP('CODE A BARRE'!B320,'COMPTAGE 2'!B:K,10,FALSE)</f>
        <v>#VALUE!</v>
      </c>
      <c r="L1663" s="10" t="e">
        <f>VLOOKUP(B1663,'COMPTAGE 3'!B:M,11,FALSE)</f>
        <v>#N/A</v>
      </c>
      <c r="M1663" s="20" t="e">
        <f>VLOOKUP(B1663,'COMPTAGE 3'!B:M,12,FALSE)</f>
        <v>#N/A</v>
      </c>
    </row>
    <row r="1664" spans="2:13" ht="20.100000000000001" customHeight="1" x14ac:dyDescent="0.25">
      <c r="B1664" s="30" t="s">
        <v>4241</v>
      </c>
      <c r="C1664" s="16" t="str">
        <f>IFERROR(VLOOKUP(B1664,'BASE INCADEA'!A:D,2,FALSE),"Non référencé")</f>
        <v>023503</v>
      </c>
      <c r="D1664" s="16" t="str">
        <f>IFERROR(VLOOKUP(C1664,'BASE INCADEA'!B:E,2,FALSE),"Non référencé")</f>
        <v>4</v>
      </c>
      <c r="E1664" s="31" t="s">
        <v>2653</v>
      </c>
      <c r="F1664" s="31">
        <v>4</v>
      </c>
      <c r="G1664" s="14" t="str">
        <f>IF(F1664*1=D1664*1,"Quantité OK",IF(D1664*1&lt;F1664*1,"Ecart positif","Ecart négatif")&amp;" "&amp;IF(C1664*1=E1664*1,"","- Article déclassé"))</f>
        <v>Quantité OK</v>
      </c>
      <c r="I1664" s="18">
        <f>VLOOKUP('CODE A BARRE'!B763,'COMPTAGE 2'!B:K,8,FALSE)</f>
        <v>0</v>
      </c>
      <c r="J1664" s="9">
        <f>VLOOKUP('CODE A BARRE'!B763,'COMPTAGE 2'!B:K,9,FALSE)</f>
        <v>0</v>
      </c>
      <c r="K1664" s="18">
        <f>VLOOKUP('CODE A BARRE'!B763,'COMPTAGE 2'!B:K,10,FALSE)</f>
        <v>0</v>
      </c>
      <c r="L1664" s="10" t="e">
        <f>VLOOKUP(B1664,'COMPTAGE 3'!B:M,11,FALSE)</f>
        <v>#N/A</v>
      </c>
      <c r="M1664" s="20" t="e">
        <f>VLOOKUP(B1664,'COMPTAGE 3'!B:M,12,FALSE)</f>
        <v>#N/A</v>
      </c>
    </row>
    <row r="1665" spans="2:13" ht="20.100000000000001" customHeight="1" x14ac:dyDescent="0.25">
      <c r="B1665" s="30" t="s">
        <v>4243</v>
      </c>
      <c r="C1665" s="16" t="str">
        <f>IFERROR(VLOOKUP(B1665,'BASE INCADEA'!A:D,2,FALSE),"Non référencé")</f>
        <v>024505</v>
      </c>
      <c r="D1665" s="16" t="str">
        <f>IFERROR(VLOOKUP(C1665,'BASE INCADEA'!B:E,2,FALSE),"Non référencé")</f>
        <v>2</v>
      </c>
      <c r="E1665" s="31" t="s">
        <v>4163</v>
      </c>
      <c r="F1665" s="31">
        <v>3</v>
      </c>
      <c r="G1665" s="14" t="str">
        <f>IF(F1665*1=D1665*1,"Quantité OK",IF(D1665*1&lt;F1665*1,"Ecart positif","Ecart négatif")&amp;" "&amp;IF(C1665*1=E1665*1,"","- Article déclassé"))</f>
        <v xml:space="preserve">Ecart positif </v>
      </c>
      <c r="I1665" s="18">
        <f>VLOOKUP('CODE A BARRE'!B887,'COMPTAGE 2'!B:K,8,FALSE)</f>
        <v>0</v>
      </c>
      <c r="J1665" s="9">
        <f>VLOOKUP('CODE A BARRE'!B887,'COMPTAGE 2'!B:K,9,FALSE)</f>
        <v>0</v>
      </c>
      <c r="K1665" s="18">
        <f>VLOOKUP('CODE A BARRE'!B887,'COMPTAGE 2'!B:K,10,FALSE)</f>
        <v>0</v>
      </c>
      <c r="L1665" s="10" t="e">
        <f>VLOOKUP(B1665,'COMPTAGE 3'!B:M,11,FALSE)</f>
        <v>#N/A</v>
      </c>
      <c r="M1665" s="20" t="e">
        <f>VLOOKUP(B1665,'COMPTAGE 3'!B:M,12,FALSE)</f>
        <v>#N/A</v>
      </c>
    </row>
    <row r="1666" spans="2:13" ht="20.100000000000001" customHeight="1" x14ac:dyDescent="0.25">
      <c r="B1666" s="30" t="s">
        <v>4245</v>
      </c>
      <c r="C1666" s="16" t="str">
        <f>IFERROR(VLOOKUP(B1666,'BASE INCADEA'!A:D,2,FALSE),"Non référencé")</f>
        <v>901202</v>
      </c>
      <c r="D1666" s="16" t="str">
        <f>IFERROR(VLOOKUP(C1666,'BASE INCADEA'!B:E,2,FALSE),"Non référencé")</f>
        <v>2</v>
      </c>
      <c r="E1666" s="31" t="s">
        <v>2120</v>
      </c>
      <c r="F1666" s="31">
        <v>2</v>
      </c>
      <c r="G1666" s="14" t="str">
        <f>IF(F1666*1=D1666*1,"Quantité OK",IF(D1666*1&lt;F1666*1,"Ecart positif","Ecart négatif")&amp;" "&amp;IF(C1666*1=E1666*1,"","- Article déclassé"))</f>
        <v>Quantité OK</v>
      </c>
      <c r="I1666" s="18">
        <f>VLOOKUP('CODE A BARRE'!B2366,'COMPTAGE 2'!B:K,8,FALSE)</f>
        <v>0</v>
      </c>
      <c r="J1666" s="9">
        <f>VLOOKUP('CODE A BARRE'!B2366,'COMPTAGE 2'!B:K,9,FALSE)</f>
        <v>0</v>
      </c>
      <c r="K1666" s="18">
        <f>VLOOKUP('CODE A BARRE'!B2366,'COMPTAGE 2'!B:K,10,FALSE)</f>
        <v>0</v>
      </c>
      <c r="L1666" s="10" t="e">
        <f>VLOOKUP(B1666,'COMPTAGE 3'!B:M,11,FALSE)</f>
        <v>#N/A</v>
      </c>
      <c r="M1666" s="20" t="e">
        <f>VLOOKUP(B1666,'COMPTAGE 3'!B:M,12,FALSE)</f>
        <v>#N/A</v>
      </c>
    </row>
    <row r="1667" spans="2:13" ht="20.100000000000001" customHeight="1" x14ac:dyDescent="0.25">
      <c r="B1667" s="30" t="s">
        <v>4247</v>
      </c>
      <c r="C1667" s="16" t="str">
        <f>IFERROR(VLOOKUP(B1667,'BASE INCADEA'!A:D,2,FALSE),"Non référencé")</f>
        <v>044304</v>
      </c>
      <c r="D1667" s="16" t="str">
        <f>IFERROR(VLOOKUP(C1667,'BASE INCADEA'!B:E,2,FALSE),"Non référencé")</f>
        <v>11</v>
      </c>
      <c r="E1667" s="31" t="s">
        <v>591</v>
      </c>
      <c r="F1667" s="31">
        <v>3</v>
      </c>
      <c r="G1667" s="14" t="str">
        <f>IF(F1667*1=D1667*1,"Quantité OK",IF(D1667*1&lt;F1667*1,"Ecart positif","Ecart négatif")&amp;" "&amp;IF(C1667*1=E1667*1,"","- Article déclassé"))</f>
        <v xml:space="preserve">Ecart négatif </v>
      </c>
      <c r="I1667" s="18">
        <f>VLOOKUP('CODE A BARRE'!B1963,'COMPTAGE 2'!B:K,8,FALSE)</f>
        <v>0</v>
      </c>
      <c r="J1667" s="9">
        <f>VLOOKUP('CODE A BARRE'!B1963,'COMPTAGE 2'!B:K,9,FALSE)</f>
        <v>0</v>
      </c>
      <c r="K1667" s="18">
        <f>VLOOKUP('CODE A BARRE'!B1963,'COMPTAGE 2'!B:K,10,FALSE)</f>
        <v>0</v>
      </c>
      <c r="L1667" s="10" t="e">
        <f>VLOOKUP(B1667,'COMPTAGE 3'!B:M,11,FALSE)</f>
        <v>#N/A</v>
      </c>
      <c r="M1667" s="20" t="e">
        <f>VLOOKUP(B1667,'COMPTAGE 3'!B:M,12,FALSE)</f>
        <v>#N/A</v>
      </c>
    </row>
    <row r="1668" spans="2:13" ht="20.100000000000001" customHeight="1" x14ac:dyDescent="0.25">
      <c r="B1668" s="30" t="s">
        <v>4249</v>
      </c>
      <c r="C1668" s="16" t="str">
        <f>IFERROR(VLOOKUP(B1668,'BASE INCADEA'!A:D,2,FALSE),"Non référencé")</f>
        <v>044503</v>
      </c>
      <c r="D1668" s="16" t="str">
        <f>IFERROR(VLOOKUP(C1668,'BASE INCADEA'!B:E,2,FALSE),"Non référencé")</f>
        <v>1</v>
      </c>
      <c r="E1668" s="31" t="s">
        <v>1107</v>
      </c>
      <c r="F1668" s="31">
        <v>1</v>
      </c>
      <c r="G1668" s="14" t="str">
        <f>IF(F1668*1=D1668*1,"Quantité OK",IF(D1668*1&lt;F1668*1,"Ecart positif","Ecart négatif")&amp;" "&amp;IF(C1668*1=E1668*1,"","- Article déclassé"))</f>
        <v>Quantité OK</v>
      </c>
      <c r="I1668" s="18">
        <f>VLOOKUP('CODE A BARRE'!B1992,'COMPTAGE 2'!B:K,8,FALSE)</f>
        <v>0</v>
      </c>
      <c r="J1668" s="9">
        <f>VLOOKUP('CODE A BARRE'!B1992,'COMPTAGE 2'!B:K,9,FALSE)</f>
        <v>0</v>
      </c>
      <c r="K1668" s="18">
        <f>VLOOKUP('CODE A BARRE'!B1992,'COMPTAGE 2'!B:K,10,FALSE)</f>
        <v>0</v>
      </c>
      <c r="L1668" s="10" t="e">
        <f>VLOOKUP(B1668,'COMPTAGE 3'!B:M,11,FALSE)</f>
        <v>#N/A</v>
      </c>
      <c r="M1668" s="20" t="e">
        <f>VLOOKUP(B1668,'COMPTAGE 3'!B:M,12,FALSE)</f>
        <v>#N/A</v>
      </c>
    </row>
    <row r="1669" spans="2:13" ht="20.100000000000001" customHeight="1" x14ac:dyDescent="0.25">
      <c r="B1669" s="30" t="s">
        <v>4251</v>
      </c>
      <c r="C1669" s="16" t="str">
        <f>IFERROR(VLOOKUP(B1669,'BASE INCADEA'!A:D,2,FALSE),"Non référencé")</f>
        <v>016403</v>
      </c>
      <c r="D1669" s="16" t="str">
        <f>IFERROR(VLOOKUP(C1669,'BASE INCADEA'!B:E,2,FALSE),"Non référencé")</f>
        <v>18</v>
      </c>
      <c r="E1669" s="31" t="s">
        <v>477</v>
      </c>
      <c r="F1669" s="31">
        <v>1</v>
      </c>
      <c r="G1669" s="14" t="str">
        <f>IF(F1669*1=D1669*1,"Quantité OK",IF(D1669*1&lt;F1669*1,"Ecart positif","Ecart négatif")&amp;" "&amp;IF(C1669*1=E1669*1,"","- Article déclassé"))</f>
        <v xml:space="preserve">Ecart négatif </v>
      </c>
      <c r="I1669" s="18" t="str">
        <f>VLOOKUP('CODE A BARRE'!B519,'COMPTAGE 2'!B:K,8,FALSE)</f>
        <v/>
      </c>
      <c r="J1669" s="9">
        <f>VLOOKUP('CODE A BARRE'!B519,'COMPTAGE 2'!B:K,9,FALSE)</f>
        <v>0</v>
      </c>
      <c r="K1669" s="18" t="e">
        <f>VLOOKUP('CODE A BARRE'!B519,'COMPTAGE 2'!B:K,10,FALSE)</f>
        <v>#VALUE!</v>
      </c>
      <c r="L1669" s="10" t="e">
        <f>VLOOKUP(B1669,'COMPTAGE 3'!B:M,11,FALSE)</f>
        <v>#N/A</v>
      </c>
      <c r="M1669" s="20" t="e">
        <f>VLOOKUP(B1669,'COMPTAGE 3'!B:M,12,FALSE)</f>
        <v>#N/A</v>
      </c>
    </row>
    <row r="1670" spans="2:13" ht="20.100000000000001" customHeight="1" x14ac:dyDescent="0.25">
      <c r="B1670" s="30" t="s">
        <v>4253</v>
      </c>
      <c r="C1670" s="16" t="str">
        <f>IFERROR(VLOOKUP(B1670,'BASE INCADEA'!A:D,2,FALSE),"Non référencé")</f>
        <v>020403</v>
      </c>
      <c r="D1670" s="16" t="str">
        <f>IFERROR(VLOOKUP(C1670,'BASE INCADEA'!B:E,2,FALSE),"Non référencé")</f>
        <v>7</v>
      </c>
      <c r="E1670" s="31" t="s">
        <v>2591</v>
      </c>
      <c r="F1670" s="31">
        <v>17</v>
      </c>
      <c r="G1670" s="14" t="str">
        <f>IF(F1670*1=D1670*1,"Quantité OK",IF(D1670*1&lt;F1670*1,"Ecart positif","Ecart négatif")&amp;" "&amp;IF(C1670*1=E1670*1,"","- Article déclassé"))</f>
        <v xml:space="preserve">Ecart positif </v>
      </c>
      <c r="I1670" s="18" t="str">
        <f>VLOOKUP('CODE A BARRE'!B619,'COMPTAGE 2'!B:K,8,FALSE)</f>
        <v/>
      </c>
      <c r="J1670" s="9">
        <f>VLOOKUP('CODE A BARRE'!B619,'COMPTAGE 2'!B:K,9,FALSE)</f>
        <v>0</v>
      </c>
      <c r="K1670" s="18" t="e">
        <f>VLOOKUP('CODE A BARRE'!B619,'COMPTAGE 2'!B:K,10,FALSE)</f>
        <v>#VALUE!</v>
      </c>
      <c r="L1670" s="10" t="e">
        <f>VLOOKUP(B1670,'COMPTAGE 3'!B:M,11,FALSE)</f>
        <v>#N/A</v>
      </c>
      <c r="M1670" s="20" t="e">
        <f>VLOOKUP(B1670,'COMPTAGE 3'!B:M,12,FALSE)</f>
        <v>#N/A</v>
      </c>
    </row>
    <row r="1671" spans="2:13" ht="20.100000000000001" customHeight="1" x14ac:dyDescent="0.25">
      <c r="B1671" s="30" t="s">
        <v>4255</v>
      </c>
      <c r="C1671" s="16" t="str">
        <f>IFERROR(VLOOKUP(B1671,'BASE INCADEA'!A:D,2,FALSE),"Non référencé")</f>
        <v>020606</v>
      </c>
      <c r="D1671" s="16" t="str">
        <f>IFERROR(VLOOKUP(C1671,'BASE INCADEA'!B:E,2,FALSE),"Non référencé")</f>
        <v>6</v>
      </c>
      <c r="E1671" s="31" t="s">
        <v>521</v>
      </c>
      <c r="F1671" s="31">
        <v>1</v>
      </c>
      <c r="G1671" s="14" t="str">
        <f>IF(F1671*1=D1671*1,"Quantité OK",IF(D1671*1&lt;F1671*1,"Ecart positif","Ecart négatif")&amp;" "&amp;IF(C1671*1=E1671*1,"","- Article déclassé"))</f>
        <v xml:space="preserve">Ecart négatif </v>
      </c>
      <c r="I1671" s="18">
        <f>VLOOKUP('CODE A BARRE'!B670,'COMPTAGE 2'!B:K,8,FALSE)</f>
        <v>0</v>
      </c>
      <c r="J1671" s="9">
        <f>VLOOKUP('CODE A BARRE'!B670,'COMPTAGE 2'!B:K,9,FALSE)</f>
        <v>0</v>
      </c>
      <c r="K1671" s="18">
        <f>VLOOKUP('CODE A BARRE'!B670,'COMPTAGE 2'!B:K,10,FALSE)</f>
        <v>0</v>
      </c>
      <c r="L1671" s="10" t="e">
        <f>VLOOKUP(B1671,'COMPTAGE 3'!B:M,11,FALSE)</f>
        <v>#N/A</v>
      </c>
      <c r="M1671" s="20" t="e">
        <f>VLOOKUP(B1671,'COMPTAGE 3'!B:M,12,FALSE)</f>
        <v>#N/A</v>
      </c>
    </row>
    <row r="1672" spans="2:13" ht="20.100000000000001" customHeight="1" x14ac:dyDescent="0.25">
      <c r="B1672" s="30" t="s">
        <v>4257</v>
      </c>
      <c r="C1672" s="16" t="str">
        <f>IFERROR(VLOOKUP(B1672,'BASE INCADEA'!A:D,2,FALSE),"Non référencé")</f>
        <v>033705</v>
      </c>
      <c r="D1672" s="16" t="str">
        <f>IFERROR(VLOOKUP(C1672,'BASE INCADEA'!B:E,2,FALSE),"Non référencé")</f>
        <v>1</v>
      </c>
      <c r="E1672" s="31" t="s">
        <v>1595</v>
      </c>
      <c r="F1672" s="31">
        <v>9</v>
      </c>
      <c r="G1672" s="14" t="str">
        <f>IF(F1672*1=D1672*1,"Quantité OK",IF(D1672*1&lt;F1672*1,"Ecart positif","Ecart négatif")&amp;" "&amp;IF(C1672*1=E1672*1,"","- Article déclassé"))</f>
        <v xml:space="preserve">Ecart positif </v>
      </c>
      <c r="I1672" s="18">
        <f>VLOOKUP('CODE A BARRE'!B1394,'COMPTAGE 2'!B:K,8,FALSE)</f>
        <v>0</v>
      </c>
      <c r="J1672" s="9">
        <f>VLOOKUP('CODE A BARRE'!B1394,'COMPTAGE 2'!B:K,9,FALSE)</f>
        <v>0</v>
      </c>
      <c r="K1672" s="18">
        <f>VLOOKUP('CODE A BARRE'!B1394,'COMPTAGE 2'!B:K,10,FALSE)</f>
        <v>0</v>
      </c>
      <c r="L1672" s="10" t="e">
        <f>VLOOKUP(B1672,'COMPTAGE 3'!B:M,11,FALSE)</f>
        <v>#N/A</v>
      </c>
      <c r="M1672" s="20" t="e">
        <f>VLOOKUP(B1672,'COMPTAGE 3'!B:M,12,FALSE)</f>
        <v>#N/A</v>
      </c>
    </row>
    <row r="1673" spans="2:13" ht="20.100000000000001" customHeight="1" x14ac:dyDescent="0.25">
      <c r="B1673" s="30" t="s">
        <v>4259</v>
      </c>
      <c r="C1673" s="16" t="str">
        <f>IFERROR(VLOOKUP(B1673,'BASE INCADEA'!A:D,2,FALSE),"Non référencé")</f>
        <v>033704</v>
      </c>
      <c r="D1673" s="16" t="str">
        <f>IFERROR(VLOOKUP(C1673,'BASE INCADEA'!B:E,2,FALSE),"Non référencé")</f>
        <v>1</v>
      </c>
      <c r="E1673" s="31" t="s">
        <v>3022</v>
      </c>
      <c r="F1673" s="31">
        <v>4</v>
      </c>
      <c r="G1673" s="14" t="str">
        <f>IF(F1673*1=D1673*1,"Quantité OK",IF(D1673*1&lt;F1673*1,"Ecart positif","Ecart négatif")&amp;" "&amp;IF(C1673*1=E1673*1,"","- Article déclassé"))</f>
        <v xml:space="preserve">Ecart positif </v>
      </c>
      <c r="I1673" s="18">
        <f>VLOOKUP('CODE A BARRE'!B1391,'COMPTAGE 2'!B:K,8,FALSE)</f>
        <v>0</v>
      </c>
      <c r="J1673" s="9">
        <f>VLOOKUP('CODE A BARRE'!B1391,'COMPTAGE 2'!B:K,9,FALSE)</f>
        <v>0</v>
      </c>
      <c r="K1673" s="18">
        <f>VLOOKUP('CODE A BARRE'!B1391,'COMPTAGE 2'!B:K,10,FALSE)</f>
        <v>0</v>
      </c>
      <c r="L1673" s="10" t="e">
        <f>VLOOKUP(B1673,'COMPTAGE 3'!B:M,11,FALSE)</f>
        <v>#N/A</v>
      </c>
      <c r="M1673" s="20" t="e">
        <f>VLOOKUP(B1673,'COMPTAGE 3'!B:M,12,FALSE)</f>
        <v>#N/A</v>
      </c>
    </row>
    <row r="1674" spans="2:13" ht="20.100000000000001" customHeight="1" x14ac:dyDescent="0.25">
      <c r="B1674" s="30" t="s">
        <v>4261</v>
      </c>
      <c r="C1674" s="16" t="str">
        <f>IFERROR(VLOOKUP(B1674,'BASE INCADEA'!A:D,2,FALSE),"Non référencé")</f>
        <v>030603</v>
      </c>
      <c r="D1674" s="16" t="str">
        <f>IFERROR(VLOOKUP(C1674,'BASE INCADEA'!B:E,2,FALSE),"Non référencé")</f>
        <v>1</v>
      </c>
      <c r="E1674" s="31" t="s">
        <v>2304</v>
      </c>
      <c r="F1674" s="31">
        <v>11</v>
      </c>
      <c r="G1674" s="14" t="str">
        <f>IF(F1674*1=D1674*1,"Quantité OK",IF(D1674*1&lt;F1674*1,"Ecart positif","Ecart négatif")&amp;" "&amp;IF(C1674*1=E1674*1,"","- Article déclassé"))</f>
        <v xml:space="preserve">Ecart positif </v>
      </c>
      <c r="I1674" s="18">
        <f>VLOOKUP('CODE A BARRE'!B1202,'COMPTAGE 2'!B:K,8,FALSE)</f>
        <v>0</v>
      </c>
      <c r="J1674" s="9">
        <f>VLOOKUP('CODE A BARRE'!B1202,'COMPTAGE 2'!B:K,9,FALSE)</f>
        <v>0</v>
      </c>
      <c r="K1674" s="18">
        <f>VLOOKUP('CODE A BARRE'!B1202,'COMPTAGE 2'!B:K,10,FALSE)</f>
        <v>0</v>
      </c>
      <c r="L1674" s="10" t="e">
        <f>VLOOKUP(B1674,'COMPTAGE 3'!B:M,11,FALSE)</f>
        <v>#N/A</v>
      </c>
      <c r="M1674" s="20" t="e">
        <f>VLOOKUP(B1674,'COMPTAGE 3'!B:M,12,FALSE)</f>
        <v>#N/A</v>
      </c>
    </row>
    <row r="1675" spans="2:13" ht="20.100000000000001" customHeight="1" x14ac:dyDescent="0.25">
      <c r="B1675" s="30" t="s">
        <v>4263</v>
      </c>
      <c r="C1675" s="16" t="str">
        <f>IFERROR(VLOOKUP(B1675,'BASE INCADEA'!A:D,2,FALSE),"Non référencé")</f>
        <v>020204</v>
      </c>
      <c r="D1675" s="16" t="str">
        <f>IFERROR(VLOOKUP(C1675,'BASE INCADEA'!B:E,2,FALSE),"Non référencé")</f>
        <v>2</v>
      </c>
      <c r="E1675" s="31" t="s">
        <v>235</v>
      </c>
      <c r="F1675" s="31">
        <v>4</v>
      </c>
      <c r="G1675" s="14" t="str">
        <f>IF(F1675*1=D1675*1,"Quantité OK",IF(D1675*1&lt;F1675*1,"Ecart positif","Ecart négatif")&amp;" "&amp;IF(C1675*1=E1675*1,"","- Article déclassé"))</f>
        <v>Ecart positif - Article déclassé</v>
      </c>
      <c r="I1675" s="18" t="str">
        <f>VLOOKUP('CODE A BARRE'!B589,'COMPTAGE 2'!B:K,8,FALSE)</f>
        <v/>
      </c>
      <c r="J1675" s="9">
        <f>VLOOKUP('CODE A BARRE'!B589,'COMPTAGE 2'!B:K,9,FALSE)</f>
        <v>0</v>
      </c>
      <c r="K1675" s="18" t="e">
        <f>VLOOKUP('CODE A BARRE'!B589,'COMPTAGE 2'!B:K,10,FALSE)</f>
        <v>#VALUE!</v>
      </c>
      <c r="L1675" s="10" t="e">
        <f>VLOOKUP(B1675,'COMPTAGE 3'!B:M,11,FALSE)</f>
        <v>#N/A</v>
      </c>
      <c r="M1675" s="20" t="e">
        <f>VLOOKUP(B1675,'COMPTAGE 3'!B:M,12,FALSE)</f>
        <v>#N/A</v>
      </c>
    </row>
    <row r="1676" spans="2:13" ht="20.100000000000001" customHeight="1" x14ac:dyDescent="0.25">
      <c r="B1676" s="30" t="s">
        <v>4265</v>
      </c>
      <c r="C1676" s="16" t="str">
        <f>IFERROR(VLOOKUP(B1676,'BASE INCADEA'!A:D,2,FALSE),"Non référencé")</f>
        <v>040405</v>
      </c>
      <c r="D1676" s="16" t="str">
        <f>IFERROR(VLOOKUP(C1676,'BASE INCADEA'!B:E,2,FALSE),"Non référencé")</f>
        <v>12</v>
      </c>
      <c r="E1676" s="31" t="s">
        <v>1260</v>
      </c>
      <c r="F1676" s="31">
        <v>2</v>
      </c>
      <c r="G1676" s="14" t="str">
        <f>IF(F1676*1=D1676*1,"Quantité OK",IF(D1676*1&lt;F1676*1,"Ecart positif","Ecart négatif")&amp;" "&amp;IF(C1676*1=E1676*1,"","- Article déclassé"))</f>
        <v xml:space="preserve">Ecart négatif </v>
      </c>
      <c r="I1676" s="18">
        <f>VLOOKUP('CODE A BARRE'!B1645,'COMPTAGE 2'!B:K,8,FALSE)</f>
        <v>0</v>
      </c>
      <c r="J1676" s="9">
        <f>VLOOKUP('CODE A BARRE'!B1645,'COMPTAGE 2'!B:K,9,FALSE)</f>
        <v>0</v>
      </c>
      <c r="K1676" s="18">
        <f>VLOOKUP('CODE A BARRE'!B1645,'COMPTAGE 2'!B:K,10,FALSE)</f>
        <v>0</v>
      </c>
      <c r="L1676" s="10" t="e">
        <f>VLOOKUP(B1676,'COMPTAGE 3'!B:M,11,FALSE)</f>
        <v>#N/A</v>
      </c>
      <c r="M1676" s="20" t="e">
        <f>VLOOKUP(B1676,'COMPTAGE 3'!B:M,12,FALSE)</f>
        <v>#N/A</v>
      </c>
    </row>
    <row r="1677" spans="2:13" ht="20.100000000000001" customHeight="1" x14ac:dyDescent="0.25">
      <c r="B1677" s="30" t="s">
        <v>6201</v>
      </c>
      <c r="C1677" s="16" t="str">
        <f>IFERROR(VLOOKUP(B1677,'BASE INCADEA'!A:D,2,FALSE),"Non référencé")</f>
        <v>Non référencé</v>
      </c>
      <c r="D1677" s="16" t="str">
        <f>IFERROR(VLOOKUP(C1677,'BASE INCADEA'!B:E,2,FALSE),"Non référencé")</f>
        <v>Non référencé</v>
      </c>
      <c r="E1677" s="31" t="s">
        <v>1352</v>
      </c>
      <c r="F1677" s="31">
        <v>1</v>
      </c>
      <c r="G1677" s="14" t="e">
        <f>IF(F1677*1=D1677*1,"Quantité OK",IF(D1677*1&lt;F1677*1,"Ecart positif","Ecart négatif")&amp;" "&amp;IF(C1677*1=E1677*1,"","- Article déclassé"))</f>
        <v>#VALUE!</v>
      </c>
      <c r="I1677" s="18">
        <f>VLOOKUP('CODE A BARRE'!B1234,'COMPTAGE 2'!B:K,8,FALSE)</f>
        <v>0</v>
      </c>
      <c r="J1677" s="9">
        <f>VLOOKUP('CODE A BARRE'!B1234,'COMPTAGE 2'!B:K,9,FALSE)</f>
        <v>0</v>
      </c>
      <c r="K1677" s="18">
        <f>VLOOKUP('CODE A BARRE'!B1234,'COMPTAGE 2'!B:K,10,FALSE)</f>
        <v>0</v>
      </c>
      <c r="L1677" s="10" t="e">
        <f>VLOOKUP(B1677,'COMPTAGE 3'!B:M,11,FALSE)</f>
        <v>#N/A</v>
      </c>
      <c r="M1677" s="20" t="e">
        <f>VLOOKUP(B1677,'COMPTAGE 3'!B:M,12,FALSE)</f>
        <v>#N/A</v>
      </c>
    </row>
    <row r="1678" spans="2:13" ht="20.100000000000001" customHeight="1" x14ac:dyDescent="0.25">
      <c r="B1678" s="30" t="s">
        <v>4269</v>
      </c>
      <c r="C1678" s="16" t="str">
        <f>IFERROR(VLOOKUP(B1678,'BASE INCADEA'!A:D,2,FALSE),"Non référencé")</f>
        <v>044902</v>
      </c>
      <c r="D1678" s="16" t="str">
        <f>IFERROR(VLOOKUP(C1678,'BASE INCADEA'!B:E,2,FALSE),"Non référencé")</f>
        <v>6</v>
      </c>
      <c r="E1678" s="31" t="s">
        <v>1668</v>
      </c>
      <c r="F1678" s="31">
        <v>17</v>
      </c>
      <c r="G1678" s="14" t="str">
        <f>IF(F1678*1=D1678*1,"Quantité OK",IF(D1678*1&lt;F1678*1,"Ecart positif","Ecart négatif")&amp;" "&amp;IF(C1678*1=E1678*1,"","- Article déclassé"))</f>
        <v xml:space="preserve">Ecart positif </v>
      </c>
      <c r="I1678" s="18">
        <f>VLOOKUP('CODE A BARRE'!B2042,'COMPTAGE 2'!B:K,8,FALSE)</f>
        <v>0</v>
      </c>
      <c r="J1678" s="9">
        <f>VLOOKUP('CODE A BARRE'!B2042,'COMPTAGE 2'!B:K,9,FALSE)</f>
        <v>0</v>
      </c>
      <c r="K1678" s="18">
        <f>VLOOKUP('CODE A BARRE'!B2042,'COMPTAGE 2'!B:K,10,FALSE)</f>
        <v>0</v>
      </c>
      <c r="L1678" s="10" t="e">
        <f>VLOOKUP(B1678,'COMPTAGE 3'!B:M,11,FALSE)</f>
        <v>#N/A</v>
      </c>
      <c r="M1678" s="20" t="e">
        <f>VLOOKUP(B1678,'COMPTAGE 3'!B:M,12,FALSE)</f>
        <v>#N/A</v>
      </c>
    </row>
    <row r="1679" spans="2:13" ht="20.100000000000001" customHeight="1" x14ac:dyDescent="0.25">
      <c r="B1679" s="30" t="s">
        <v>4270</v>
      </c>
      <c r="C1679" s="16" t="str">
        <f>IFERROR(VLOOKUP(B1679,'BASE INCADEA'!A:D,2,FALSE),"Non référencé")</f>
        <v>031402</v>
      </c>
      <c r="D1679" s="16" t="str">
        <f>IFERROR(VLOOKUP(C1679,'BASE INCADEA'!B:E,2,FALSE),"Non référencé")</f>
        <v>4</v>
      </c>
      <c r="E1679" s="31" t="s">
        <v>2518</v>
      </c>
      <c r="F1679" s="31">
        <v>2</v>
      </c>
      <c r="G1679" s="14" t="str">
        <f>IF(F1679*1=D1679*1,"Quantité OK",IF(D1679*1&lt;F1679*1,"Ecart positif","Ecart négatif")&amp;" "&amp;IF(C1679*1=E1679*1,"","- Article déclassé"))</f>
        <v xml:space="preserve">Ecart négatif </v>
      </c>
      <c r="I1679" s="18">
        <f>VLOOKUP('CODE A BARRE'!B1347,'COMPTAGE 2'!B:K,8,FALSE)</f>
        <v>0</v>
      </c>
      <c r="J1679" s="9">
        <f>VLOOKUP('CODE A BARRE'!B1347,'COMPTAGE 2'!B:K,9,FALSE)</f>
        <v>0</v>
      </c>
      <c r="K1679" s="18">
        <f>VLOOKUP('CODE A BARRE'!B1347,'COMPTAGE 2'!B:K,10,FALSE)</f>
        <v>0</v>
      </c>
      <c r="L1679" s="10" t="e">
        <f>VLOOKUP(B1679,'COMPTAGE 3'!B:M,11,FALSE)</f>
        <v>#N/A</v>
      </c>
      <c r="M1679" s="20" t="e">
        <f>VLOOKUP(B1679,'COMPTAGE 3'!B:M,12,FALSE)</f>
        <v>#N/A</v>
      </c>
    </row>
    <row r="1680" spans="2:13" ht="20.100000000000001" customHeight="1" x14ac:dyDescent="0.25">
      <c r="B1680" s="30" t="s">
        <v>4272</v>
      </c>
      <c r="C1680" s="16" t="str">
        <f>IFERROR(VLOOKUP(B1680,'BASE INCADEA'!A:D,2,FALSE),"Non référencé")</f>
        <v>034103</v>
      </c>
      <c r="D1680" s="16" t="str">
        <f>IFERROR(VLOOKUP(C1680,'BASE INCADEA'!B:E,2,FALSE),"Non référencé")</f>
        <v>1</v>
      </c>
      <c r="E1680" s="31" t="s">
        <v>2761</v>
      </c>
      <c r="F1680" s="31">
        <v>2</v>
      </c>
      <c r="G1680" s="14" t="str">
        <f>IF(F1680*1=D1680*1,"Quantité OK",IF(D1680*1&lt;F1680*1,"Ecart positif","Ecart négatif")&amp;" "&amp;IF(C1680*1=E1680*1,"","- Article déclassé"))</f>
        <v xml:space="preserve">Ecart positif </v>
      </c>
      <c r="I1680" s="18">
        <f>VLOOKUP('CODE A BARRE'!B1441,'COMPTAGE 2'!B:K,8,FALSE)</f>
        <v>0</v>
      </c>
      <c r="J1680" s="9">
        <f>VLOOKUP('CODE A BARRE'!B1441,'COMPTAGE 2'!B:K,9,FALSE)</f>
        <v>0</v>
      </c>
      <c r="K1680" s="18">
        <f>VLOOKUP('CODE A BARRE'!B1441,'COMPTAGE 2'!B:K,10,FALSE)</f>
        <v>0</v>
      </c>
      <c r="L1680" s="10" t="e">
        <f>VLOOKUP(B1680,'COMPTAGE 3'!B:M,11,FALSE)</f>
        <v>#N/A</v>
      </c>
      <c r="M1680" s="20" t="e">
        <f>VLOOKUP(B1680,'COMPTAGE 3'!B:M,12,FALSE)</f>
        <v>#N/A</v>
      </c>
    </row>
    <row r="1681" spans="2:13" ht="20.100000000000001" customHeight="1" x14ac:dyDescent="0.25">
      <c r="B1681" s="30" t="s">
        <v>4275</v>
      </c>
      <c r="C1681" s="16" t="str">
        <f>IFERROR(VLOOKUP(B1681,'BASE INCADEA'!A:D,2,FALSE),"Non référencé")</f>
        <v>030405</v>
      </c>
      <c r="D1681" s="16" t="str">
        <f>IFERROR(VLOOKUP(C1681,'BASE INCADEA'!B:E,2,FALSE),"Non référencé")</f>
        <v>3</v>
      </c>
      <c r="E1681" s="31" t="s">
        <v>1308</v>
      </c>
      <c r="F1681" s="31">
        <v>2</v>
      </c>
      <c r="G1681" s="14" t="str">
        <f>IF(F1681*1=D1681*1,"Quantité OK",IF(D1681*1&lt;F1681*1,"Ecart positif","Ecart négatif")&amp;" "&amp;IF(C1681*1=E1681*1,"","- Article déclassé"))</f>
        <v xml:space="preserve">Ecart négatif </v>
      </c>
      <c r="I1681" s="18">
        <f>VLOOKUP('CODE A BARRE'!B1184,'COMPTAGE 2'!B:K,8,FALSE)</f>
        <v>0</v>
      </c>
      <c r="J1681" s="9">
        <f>VLOOKUP('CODE A BARRE'!B1184,'COMPTAGE 2'!B:K,9,FALSE)</f>
        <v>0</v>
      </c>
      <c r="K1681" s="18">
        <f>VLOOKUP('CODE A BARRE'!B1184,'COMPTAGE 2'!B:K,10,FALSE)</f>
        <v>0</v>
      </c>
      <c r="L1681" s="10" t="e">
        <f>VLOOKUP(B1681,'COMPTAGE 3'!B:M,11,FALSE)</f>
        <v>#N/A</v>
      </c>
      <c r="M1681" s="20" t="e">
        <f>VLOOKUP(B1681,'COMPTAGE 3'!B:M,12,FALSE)</f>
        <v>#N/A</v>
      </c>
    </row>
    <row r="1682" spans="2:13" ht="20.100000000000001" customHeight="1" x14ac:dyDescent="0.25">
      <c r="B1682" s="30" t="s">
        <v>4279</v>
      </c>
      <c r="C1682" s="16" t="str">
        <f>IFERROR(VLOOKUP(B1682,'BASE INCADEA'!A:D,2,FALSE),"Non référencé")</f>
        <v>040204</v>
      </c>
      <c r="D1682" s="16" t="str">
        <f>IFERROR(VLOOKUP(C1682,'BASE INCADEA'!B:E,2,FALSE),"Non référencé")</f>
        <v>2</v>
      </c>
      <c r="E1682" s="31" t="s">
        <v>1765</v>
      </c>
      <c r="F1682" s="31">
        <v>4</v>
      </c>
      <c r="G1682" s="14" t="str">
        <f>IF(F1682*1=D1682*1,"Quantité OK",IF(D1682*1&lt;F1682*1,"Ecart positif","Ecart négatif")&amp;" "&amp;IF(C1682*1=E1682*1,"","- Article déclassé"))</f>
        <v xml:space="preserve">Ecart positif </v>
      </c>
      <c r="I1682" s="18">
        <f>VLOOKUP('CODE A BARRE'!B1586,'COMPTAGE 2'!B:K,8,FALSE)</f>
        <v>0</v>
      </c>
      <c r="J1682" s="9">
        <f>VLOOKUP('CODE A BARRE'!B1586,'COMPTAGE 2'!B:K,9,FALSE)</f>
        <v>0</v>
      </c>
      <c r="K1682" s="18">
        <f>VLOOKUP('CODE A BARRE'!B1586,'COMPTAGE 2'!B:K,10,FALSE)</f>
        <v>0</v>
      </c>
      <c r="L1682" s="10" t="e">
        <f>VLOOKUP(B1682,'COMPTAGE 3'!B:M,11,FALSE)</f>
        <v>#N/A</v>
      </c>
      <c r="M1682" s="20" t="e">
        <f>VLOOKUP(B1682,'COMPTAGE 3'!B:M,12,FALSE)</f>
        <v>#N/A</v>
      </c>
    </row>
    <row r="1683" spans="2:13" ht="20.100000000000001" customHeight="1" x14ac:dyDescent="0.25">
      <c r="B1683" s="30" t="s">
        <v>4283</v>
      </c>
      <c r="C1683" s="16" t="str">
        <f>IFERROR(VLOOKUP(B1683,'BASE INCADEA'!A:D,2,FALSE),"Non référencé")</f>
        <v>030203</v>
      </c>
      <c r="D1683" s="16" t="str">
        <f>IFERROR(VLOOKUP(C1683,'BASE INCADEA'!B:E,2,FALSE),"Non référencé")</f>
        <v>2</v>
      </c>
      <c r="E1683" s="31" t="s">
        <v>289</v>
      </c>
      <c r="F1683" s="31">
        <v>10</v>
      </c>
      <c r="G1683" s="14" t="str">
        <f>IF(F1683*1=D1683*1,"Quantité OK",IF(D1683*1&lt;F1683*1,"Ecart positif","Ecart négatif")&amp;" "&amp;IF(C1683*1=E1683*1,"","- Article déclassé"))</f>
        <v xml:space="preserve">Ecart positif </v>
      </c>
      <c r="I1683" s="18">
        <f>VLOOKUP('CODE A BARRE'!B1115,'COMPTAGE 2'!B:K,8,FALSE)</f>
        <v>0</v>
      </c>
      <c r="J1683" s="9">
        <f>VLOOKUP('CODE A BARRE'!B1115,'COMPTAGE 2'!B:K,9,FALSE)</f>
        <v>0</v>
      </c>
      <c r="K1683" s="18">
        <f>VLOOKUP('CODE A BARRE'!B1115,'COMPTAGE 2'!B:K,10,FALSE)</f>
        <v>0</v>
      </c>
      <c r="L1683" s="10" t="e">
        <f>VLOOKUP(B1683,'COMPTAGE 3'!B:M,11,FALSE)</f>
        <v>#N/A</v>
      </c>
      <c r="M1683" s="20" t="e">
        <f>VLOOKUP(B1683,'COMPTAGE 3'!B:M,12,FALSE)</f>
        <v>#N/A</v>
      </c>
    </row>
    <row r="1684" spans="2:13" ht="20.100000000000001" customHeight="1" x14ac:dyDescent="0.25">
      <c r="B1684" s="30" t="s">
        <v>4284</v>
      </c>
      <c r="C1684" s="16" t="str">
        <f>IFERROR(VLOOKUP(B1684,'BASE INCADEA'!A:D,2,FALSE),"Non référencé")</f>
        <v>041403</v>
      </c>
      <c r="D1684" s="16" t="str">
        <f>IFERROR(VLOOKUP(C1684,'BASE INCADEA'!B:E,2,FALSE),"Non référencé")</f>
        <v>2</v>
      </c>
      <c r="E1684" s="31" t="s">
        <v>1297</v>
      </c>
      <c r="F1684" s="31">
        <v>4</v>
      </c>
      <c r="G1684" s="14" t="str">
        <f>IF(F1684*1=D1684*1,"Quantité OK",IF(D1684*1&lt;F1684*1,"Ecart positif","Ecart négatif")&amp;" "&amp;IF(C1684*1=E1684*1,"","- Article déclassé"))</f>
        <v xml:space="preserve">Ecart positif </v>
      </c>
      <c r="I1684" s="18">
        <f>VLOOKUP('CODE A BARRE'!B1821,'COMPTAGE 2'!B:K,8,FALSE)</f>
        <v>0</v>
      </c>
      <c r="J1684" s="9">
        <f>VLOOKUP('CODE A BARRE'!B1821,'COMPTAGE 2'!B:K,9,FALSE)</f>
        <v>0</v>
      </c>
      <c r="K1684" s="18">
        <f>VLOOKUP('CODE A BARRE'!B1821,'COMPTAGE 2'!B:K,10,FALSE)</f>
        <v>0</v>
      </c>
      <c r="L1684" s="10" t="e">
        <f>VLOOKUP(B1684,'COMPTAGE 3'!B:M,11,FALSE)</f>
        <v>#N/A</v>
      </c>
      <c r="M1684" s="20" t="e">
        <f>VLOOKUP(B1684,'COMPTAGE 3'!B:M,12,FALSE)</f>
        <v>#N/A</v>
      </c>
    </row>
    <row r="1685" spans="2:13" ht="20.100000000000001" customHeight="1" x14ac:dyDescent="0.25">
      <c r="B1685" s="30" t="s">
        <v>4286</v>
      </c>
      <c r="C1685" s="16" t="str">
        <f>IFERROR(VLOOKUP(B1685,'BASE INCADEA'!A:D,2,FALSE),"Non référencé")</f>
        <v>030806</v>
      </c>
      <c r="D1685" s="16" t="str">
        <f>IFERROR(VLOOKUP(C1685,'BASE INCADEA'!B:E,2,FALSE),"Non référencé")</f>
        <v>7</v>
      </c>
      <c r="E1685" s="31" t="s">
        <v>2301</v>
      </c>
      <c r="F1685" s="31">
        <v>3</v>
      </c>
      <c r="G1685" s="14" t="str">
        <f>IF(F1685*1=D1685*1,"Quantité OK",IF(D1685*1&lt;F1685*1,"Ecart positif","Ecart négatif")&amp;" "&amp;IF(C1685*1=E1685*1,"","- Article déclassé"))</f>
        <v xml:space="preserve">Ecart négatif </v>
      </c>
      <c r="I1685" s="18">
        <f>VLOOKUP('CODE A BARRE'!B1263,'COMPTAGE 2'!B:K,8,FALSE)</f>
        <v>0</v>
      </c>
      <c r="J1685" s="9">
        <f>VLOOKUP('CODE A BARRE'!B1263,'COMPTAGE 2'!B:K,9,FALSE)</f>
        <v>0</v>
      </c>
      <c r="K1685" s="18">
        <f>VLOOKUP('CODE A BARRE'!B1263,'COMPTAGE 2'!B:K,10,FALSE)</f>
        <v>0</v>
      </c>
      <c r="L1685" s="10" t="e">
        <f>VLOOKUP(B1685,'COMPTAGE 3'!B:M,11,FALSE)</f>
        <v>#N/A</v>
      </c>
      <c r="M1685" s="20" t="e">
        <f>VLOOKUP(B1685,'COMPTAGE 3'!B:M,12,FALSE)</f>
        <v>#N/A</v>
      </c>
    </row>
    <row r="1686" spans="2:13" ht="20.100000000000001" customHeight="1" x14ac:dyDescent="0.25">
      <c r="B1686" s="30" t="s">
        <v>4288</v>
      </c>
      <c r="C1686" s="16" t="str">
        <f>IFERROR(VLOOKUP(B1686,'BASE INCADEA'!A:D,2,FALSE),"Non référencé")</f>
        <v>025103</v>
      </c>
      <c r="D1686" s="16" t="str">
        <f>IFERROR(VLOOKUP(C1686,'BASE INCADEA'!B:E,2,FALSE),"Non référencé")</f>
        <v>12</v>
      </c>
      <c r="E1686" s="31" t="s">
        <v>689</v>
      </c>
      <c r="F1686" s="31">
        <v>1</v>
      </c>
      <c r="G1686" s="14" t="str">
        <f>IF(F1686*1=D1686*1,"Quantité OK",IF(D1686*1&lt;F1686*1,"Ecart positif","Ecart négatif")&amp;" "&amp;IF(C1686*1=E1686*1,"","- Article déclassé"))</f>
        <v xml:space="preserve">Ecart négatif </v>
      </c>
      <c r="I1686" s="18">
        <f>VLOOKUP('CODE A BARRE'!B971,'COMPTAGE 2'!B:K,8,FALSE)</f>
        <v>0</v>
      </c>
      <c r="J1686" s="9">
        <f>VLOOKUP('CODE A BARRE'!B971,'COMPTAGE 2'!B:K,9,FALSE)</f>
        <v>0</v>
      </c>
      <c r="K1686" s="18">
        <f>VLOOKUP('CODE A BARRE'!B971,'COMPTAGE 2'!B:K,10,FALSE)</f>
        <v>0</v>
      </c>
      <c r="L1686" s="10" t="e">
        <f>VLOOKUP(B1686,'COMPTAGE 3'!B:M,11,FALSE)</f>
        <v>#N/A</v>
      </c>
      <c r="M1686" s="20" t="e">
        <f>VLOOKUP(B1686,'COMPTAGE 3'!B:M,12,FALSE)</f>
        <v>#N/A</v>
      </c>
    </row>
    <row r="1687" spans="2:13" ht="20.100000000000001" customHeight="1" x14ac:dyDescent="0.25">
      <c r="B1687" s="30" t="s">
        <v>6191</v>
      </c>
      <c r="C1687" s="16" t="str">
        <f>IFERROR(VLOOKUP(B1687,'BASE INCADEA'!A:D,2,FALSE),"Non référencé")</f>
        <v>Non référencé</v>
      </c>
      <c r="D1687" s="16" t="str">
        <f>IFERROR(VLOOKUP(C1687,'BASE INCADEA'!B:E,2,FALSE),"Non référencé")</f>
        <v>Non référencé</v>
      </c>
      <c r="E1687" s="31" t="s">
        <v>544</v>
      </c>
      <c r="F1687" s="31">
        <v>6</v>
      </c>
      <c r="G1687" s="14" t="e">
        <f>IF(F1687*1=D1687*1,"Quantité OK",IF(D1687*1&lt;F1687*1,"Ecart positif","Ecart négatif")&amp;" "&amp;IF(C1687*1=E1687*1,"","- Article déclassé"))</f>
        <v>#VALUE!</v>
      </c>
      <c r="I1687" s="18">
        <f>VLOOKUP('CODE A BARRE'!B1068,'COMPTAGE 2'!B:K,8,FALSE)</f>
        <v>0</v>
      </c>
      <c r="J1687" s="9">
        <f>VLOOKUP('CODE A BARRE'!B1068,'COMPTAGE 2'!B:K,9,FALSE)</f>
        <v>0</v>
      </c>
      <c r="K1687" s="18">
        <f>VLOOKUP('CODE A BARRE'!B1068,'COMPTAGE 2'!B:K,10,FALSE)</f>
        <v>0</v>
      </c>
      <c r="L1687" s="10" t="e">
        <f>VLOOKUP(B1687,'COMPTAGE 3'!B:M,11,FALSE)</f>
        <v>#N/A</v>
      </c>
      <c r="M1687" s="20" t="e">
        <f>VLOOKUP(B1687,'COMPTAGE 3'!B:M,12,FALSE)</f>
        <v>#N/A</v>
      </c>
    </row>
    <row r="1688" spans="2:13" ht="20.100000000000001" customHeight="1" x14ac:dyDescent="0.25">
      <c r="B1688" s="30" t="s">
        <v>4290</v>
      </c>
      <c r="C1688" s="16" t="str">
        <f>IFERROR(VLOOKUP(B1688,'BASE INCADEA'!A:D,2,FALSE),"Non référencé")</f>
        <v>901203</v>
      </c>
      <c r="D1688" s="16" t="str">
        <f>IFERROR(VLOOKUP(C1688,'BASE INCADEA'!B:E,2,FALSE),"Non référencé")</f>
        <v>1</v>
      </c>
      <c r="E1688" s="31" t="s">
        <v>2606</v>
      </c>
      <c r="F1688" s="31">
        <v>3</v>
      </c>
      <c r="G1688" s="14" t="str">
        <f>IF(F1688*1=D1688*1,"Quantité OK",IF(D1688*1&lt;F1688*1,"Ecart positif","Ecart négatif")&amp;" "&amp;IF(C1688*1=E1688*1,"","- Article déclassé"))</f>
        <v>Ecart positif - Article déclassé</v>
      </c>
      <c r="I1688" s="18">
        <f>VLOOKUP('CODE A BARRE'!B2377,'COMPTAGE 2'!B:K,8,FALSE)</f>
        <v>0</v>
      </c>
      <c r="J1688" s="9">
        <f>VLOOKUP('CODE A BARRE'!B2377,'COMPTAGE 2'!B:K,9,FALSE)</f>
        <v>0</v>
      </c>
      <c r="K1688" s="18">
        <f>VLOOKUP('CODE A BARRE'!B2377,'COMPTAGE 2'!B:K,10,FALSE)</f>
        <v>0</v>
      </c>
      <c r="L1688" s="10" t="e">
        <f>VLOOKUP(B1688,'COMPTAGE 3'!B:M,11,FALSE)</f>
        <v>#N/A</v>
      </c>
      <c r="M1688" s="20" t="e">
        <f>VLOOKUP(B1688,'COMPTAGE 3'!B:M,12,FALSE)</f>
        <v>#N/A</v>
      </c>
    </row>
    <row r="1689" spans="2:13" ht="20.100000000000001" customHeight="1" x14ac:dyDescent="0.25">
      <c r="B1689" s="30" t="s">
        <v>4292</v>
      </c>
      <c r="C1689" s="16" t="str">
        <f>IFERROR(VLOOKUP(B1689,'BASE INCADEA'!A:D,2,FALSE),"Non référencé")</f>
        <v>900304</v>
      </c>
      <c r="D1689" s="16" t="str">
        <f>IFERROR(VLOOKUP(C1689,'BASE INCADEA'!B:E,2,FALSE),"Non référencé")</f>
        <v>1</v>
      </c>
      <c r="E1689" s="31" t="s">
        <v>2949</v>
      </c>
      <c r="F1689" s="31">
        <v>9</v>
      </c>
      <c r="G1689" s="14" t="str">
        <f>IF(F1689*1=D1689*1,"Quantité OK",IF(D1689*1&lt;F1689*1,"Ecart positif","Ecart négatif")&amp;" "&amp;IF(C1689*1=E1689*1,"","- Article déclassé"))</f>
        <v xml:space="preserve">Ecart positif </v>
      </c>
      <c r="I1689" s="18">
        <f>VLOOKUP('CODE A BARRE'!B2160,'COMPTAGE 2'!B:K,8,FALSE)</f>
        <v>0</v>
      </c>
      <c r="J1689" s="9">
        <f>VLOOKUP('CODE A BARRE'!B2160,'COMPTAGE 2'!B:K,9,FALSE)</f>
        <v>0</v>
      </c>
      <c r="K1689" s="18">
        <f>VLOOKUP('CODE A BARRE'!B2160,'COMPTAGE 2'!B:K,10,FALSE)</f>
        <v>0</v>
      </c>
      <c r="L1689" s="10" t="e">
        <f>VLOOKUP(B1689,'COMPTAGE 3'!B:M,11,FALSE)</f>
        <v>#N/A</v>
      </c>
      <c r="M1689" s="20" t="e">
        <f>VLOOKUP(B1689,'COMPTAGE 3'!B:M,12,FALSE)</f>
        <v>#N/A</v>
      </c>
    </row>
    <row r="1690" spans="2:13" ht="20.100000000000001" customHeight="1" x14ac:dyDescent="0.25">
      <c r="B1690" s="30" t="s">
        <v>4294</v>
      </c>
      <c r="C1690" s="16" t="str">
        <f>IFERROR(VLOOKUP(B1690,'BASE INCADEA'!A:D,2,FALSE),"Non référencé")</f>
        <v>900303</v>
      </c>
      <c r="D1690" s="16" t="str">
        <f>IFERROR(VLOOKUP(C1690,'BASE INCADEA'!B:E,2,FALSE),"Non référencé")</f>
        <v>1</v>
      </c>
      <c r="E1690" s="31" t="s">
        <v>2634</v>
      </c>
      <c r="F1690" s="31">
        <v>1</v>
      </c>
      <c r="G1690" s="14" t="str">
        <f>IF(F1690*1=D1690*1,"Quantité OK",IF(D1690*1&lt;F1690*1,"Ecart positif","Ecart négatif")&amp;" "&amp;IF(C1690*1=E1690*1,"","- Article déclassé"))</f>
        <v>Quantité OK</v>
      </c>
      <c r="I1690" s="18">
        <f>VLOOKUP('CODE A BARRE'!B2125,'COMPTAGE 2'!B:K,8,FALSE)</f>
        <v>0</v>
      </c>
      <c r="J1690" s="9">
        <f>VLOOKUP('CODE A BARRE'!B2125,'COMPTAGE 2'!B:K,9,FALSE)</f>
        <v>0</v>
      </c>
      <c r="K1690" s="18">
        <f>VLOOKUP('CODE A BARRE'!B2125,'COMPTAGE 2'!B:K,10,FALSE)</f>
        <v>0</v>
      </c>
      <c r="L1690" s="10" t="e">
        <f>VLOOKUP(B1690,'COMPTAGE 3'!B:M,11,FALSE)</f>
        <v>#N/A</v>
      </c>
      <c r="M1690" s="20" t="e">
        <f>VLOOKUP(B1690,'COMPTAGE 3'!B:M,12,FALSE)</f>
        <v>#N/A</v>
      </c>
    </row>
    <row r="1691" spans="2:13" ht="20.100000000000001" customHeight="1" x14ac:dyDescent="0.25">
      <c r="B1691" s="30" t="s">
        <v>4296</v>
      </c>
      <c r="C1691" s="16" t="str">
        <f>IFERROR(VLOOKUP(B1691,'BASE INCADEA'!A:D,2,FALSE),"Non référencé")</f>
        <v>901204</v>
      </c>
      <c r="D1691" s="16" t="str">
        <f>IFERROR(VLOOKUP(C1691,'BASE INCADEA'!B:E,2,FALSE),"Non référencé")</f>
        <v>8</v>
      </c>
      <c r="E1691" s="31" t="s">
        <v>2606</v>
      </c>
      <c r="F1691" s="31">
        <v>1</v>
      </c>
      <c r="G1691" s="14" t="str">
        <f>IF(F1691*1=D1691*1,"Quantité OK",IF(D1691*1&lt;F1691*1,"Ecart positif","Ecart négatif")&amp;" "&amp;IF(C1691*1=E1691*1,"","- Article déclassé"))</f>
        <v>Ecart négatif - Article déclassé</v>
      </c>
      <c r="I1691" s="18">
        <f>VLOOKUP('CODE A BARRE'!B2378,'COMPTAGE 2'!B:K,8,FALSE)</f>
        <v>0</v>
      </c>
      <c r="J1691" s="9">
        <f>VLOOKUP('CODE A BARRE'!B2378,'COMPTAGE 2'!B:K,9,FALSE)</f>
        <v>0</v>
      </c>
      <c r="K1691" s="18">
        <f>VLOOKUP('CODE A BARRE'!B2378,'COMPTAGE 2'!B:K,10,FALSE)</f>
        <v>0</v>
      </c>
      <c r="L1691" s="10" t="e">
        <f>VLOOKUP(B1691,'COMPTAGE 3'!B:M,11,FALSE)</f>
        <v>#N/A</v>
      </c>
      <c r="M1691" s="20" t="e">
        <f>VLOOKUP(B1691,'COMPTAGE 3'!B:M,12,FALSE)</f>
        <v>#N/A</v>
      </c>
    </row>
    <row r="1692" spans="2:13" ht="20.100000000000001" customHeight="1" x14ac:dyDescent="0.25">
      <c r="B1692" s="30" t="s">
        <v>4296</v>
      </c>
      <c r="C1692" s="16" t="str">
        <f>IFERROR(VLOOKUP(B1692,'BASE INCADEA'!A:D,2,FALSE),"Non référencé")</f>
        <v>901204</v>
      </c>
      <c r="D1692" s="16" t="str">
        <f>IFERROR(VLOOKUP(C1692,'BASE INCADEA'!B:E,2,FALSE),"Non référencé")</f>
        <v>8</v>
      </c>
      <c r="E1692" s="31" t="s">
        <v>2249</v>
      </c>
      <c r="F1692" s="31">
        <v>5</v>
      </c>
      <c r="G1692" s="14" t="str">
        <f>IF(F1692*1=D1692*1,"Quantité OK",IF(D1692*1&lt;F1692*1,"Ecart positif","Ecart négatif")&amp;" "&amp;IF(C1692*1=E1692*1,"","- Article déclassé"))</f>
        <v>Ecart négatif - Article déclassé</v>
      </c>
      <c r="I1692" s="18">
        <f>VLOOKUP('CODE A BARRE'!B2393,'COMPTAGE 2'!B:K,8,FALSE)</f>
        <v>0</v>
      </c>
      <c r="J1692" s="9">
        <f>VLOOKUP('CODE A BARRE'!B2393,'COMPTAGE 2'!B:K,9,FALSE)</f>
        <v>0</v>
      </c>
      <c r="K1692" s="18">
        <f>VLOOKUP('CODE A BARRE'!B2393,'COMPTAGE 2'!B:K,10,FALSE)</f>
        <v>0</v>
      </c>
      <c r="L1692" s="10" t="e">
        <f>VLOOKUP(B1692,'COMPTAGE 3'!B:M,11,FALSE)</f>
        <v>#N/A</v>
      </c>
      <c r="M1692" s="20" t="e">
        <f>VLOOKUP(B1692,'COMPTAGE 3'!B:M,12,FALSE)</f>
        <v>#N/A</v>
      </c>
    </row>
    <row r="1693" spans="2:13" ht="20.100000000000001" customHeight="1" x14ac:dyDescent="0.25">
      <c r="B1693" s="30" t="s">
        <v>4296</v>
      </c>
      <c r="C1693" s="16" t="str">
        <f>IFERROR(VLOOKUP(B1693,'BASE INCADEA'!A:D,2,FALSE),"Non référencé")</f>
        <v>901204</v>
      </c>
      <c r="D1693" s="16" t="str">
        <f>IFERROR(VLOOKUP(C1693,'BASE INCADEA'!B:E,2,FALSE),"Non référencé")</f>
        <v>8</v>
      </c>
      <c r="E1693" s="31" t="s">
        <v>2601</v>
      </c>
      <c r="F1693" s="31">
        <v>2</v>
      </c>
      <c r="G1693" s="14" t="str">
        <f>IF(F1693*1=D1693*1,"Quantité OK",IF(D1693*1&lt;F1693*1,"Ecart positif","Ecart négatif")&amp;" "&amp;IF(C1693*1=E1693*1,"","- Article déclassé"))</f>
        <v>Ecart négatif - Article déclassé</v>
      </c>
      <c r="I1693" s="18">
        <f>VLOOKUP('CODE A BARRE'!B2429,'COMPTAGE 2'!B:K,8,FALSE)</f>
        <v>0</v>
      </c>
      <c r="J1693" s="9">
        <f>VLOOKUP('CODE A BARRE'!B2429,'COMPTAGE 2'!B:K,9,FALSE)</f>
        <v>0</v>
      </c>
      <c r="K1693" s="18">
        <f>VLOOKUP('CODE A BARRE'!B2429,'COMPTAGE 2'!B:K,10,FALSE)</f>
        <v>0</v>
      </c>
      <c r="L1693" s="10" t="e">
        <f>VLOOKUP(B1693,'COMPTAGE 3'!B:M,11,FALSE)</f>
        <v>#N/A</v>
      </c>
      <c r="M1693" s="20" t="e">
        <f>VLOOKUP(B1693,'COMPTAGE 3'!B:M,12,FALSE)</f>
        <v>#N/A</v>
      </c>
    </row>
    <row r="1694" spans="2:13" ht="20.100000000000001" customHeight="1" x14ac:dyDescent="0.25">
      <c r="B1694" s="30" t="s">
        <v>4306</v>
      </c>
      <c r="C1694" s="16" t="str">
        <f>IFERROR(VLOOKUP(B1694,'BASE INCADEA'!A:D,2,FALSE),"Non référencé")</f>
        <v>024307</v>
      </c>
      <c r="D1694" s="16" t="str">
        <f>IFERROR(VLOOKUP(C1694,'BASE INCADEA'!B:E,2,FALSE),"Non référencé")</f>
        <v>9</v>
      </c>
      <c r="E1694" s="31" t="s">
        <v>4307</v>
      </c>
      <c r="F1694" s="31">
        <v>4</v>
      </c>
      <c r="G1694" s="14" t="str">
        <f>IF(F1694*1=D1694*1,"Quantité OK",IF(D1694*1&lt;F1694*1,"Ecart positif","Ecart négatif")&amp;" "&amp;IF(C1694*1=E1694*1,"","- Article déclassé"))</f>
        <v xml:space="preserve">Ecart négatif </v>
      </c>
      <c r="I1694" s="18">
        <f>VLOOKUP('CODE A BARRE'!B872,'COMPTAGE 2'!B:K,8,FALSE)</f>
        <v>0</v>
      </c>
      <c r="J1694" s="9">
        <f>VLOOKUP('CODE A BARRE'!B872,'COMPTAGE 2'!B:K,9,FALSE)</f>
        <v>0</v>
      </c>
      <c r="K1694" s="18">
        <f>VLOOKUP('CODE A BARRE'!B872,'COMPTAGE 2'!B:K,10,FALSE)</f>
        <v>0</v>
      </c>
      <c r="L1694" s="10" t="e">
        <f>VLOOKUP(B1694,'COMPTAGE 3'!B:M,11,FALSE)</f>
        <v>#N/A</v>
      </c>
      <c r="M1694" s="20" t="e">
        <f>VLOOKUP(B1694,'COMPTAGE 3'!B:M,12,FALSE)</f>
        <v>#N/A</v>
      </c>
    </row>
    <row r="1695" spans="2:13" ht="20.100000000000001" customHeight="1" x14ac:dyDescent="0.25">
      <c r="B1695" s="30" t="s">
        <v>4306</v>
      </c>
      <c r="C1695" s="16" t="str">
        <f>IFERROR(VLOOKUP(B1695,'BASE INCADEA'!A:D,2,FALSE),"Non référencé")</f>
        <v>024307</v>
      </c>
      <c r="D1695" s="16" t="str">
        <f>IFERROR(VLOOKUP(C1695,'BASE INCADEA'!B:E,2,FALSE),"Non référencé")</f>
        <v>9</v>
      </c>
      <c r="E1695" s="31" t="s">
        <v>4310</v>
      </c>
      <c r="F1695" s="31">
        <v>5</v>
      </c>
      <c r="G1695" s="14" t="str">
        <f>IF(F1695*1=D1695*1,"Quantité OK",IF(D1695*1&lt;F1695*1,"Ecart positif","Ecart négatif")&amp;" "&amp;IF(C1695*1=E1695*1,"","- Article déclassé"))</f>
        <v>Ecart négatif - Article déclassé</v>
      </c>
      <c r="I1695" s="18">
        <f>VLOOKUP('CODE A BARRE'!B870,'COMPTAGE 2'!B:K,8,FALSE)</f>
        <v>0</v>
      </c>
      <c r="J1695" s="9">
        <f>VLOOKUP('CODE A BARRE'!B870,'COMPTAGE 2'!B:K,9,FALSE)</f>
        <v>0</v>
      </c>
      <c r="K1695" s="18">
        <f>VLOOKUP('CODE A BARRE'!B870,'COMPTAGE 2'!B:K,10,FALSE)</f>
        <v>0</v>
      </c>
      <c r="L1695" s="10" t="e">
        <f>VLOOKUP(B1695,'COMPTAGE 3'!B:M,11,FALSE)</f>
        <v>#N/A</v>
      </c>
      <c r="M1695" s="20" t="e">
        <f>VLOOKUP(B1695,'COMPTAGE 3'!B:M,12,FALSE)</f>
        <v>#N/A</v>
      </c>
    </row>
    <row r="1696" spans="2:13" ht="20.100000000000001" customHeight="1" x14ac:dyDescent="0.25">
      <c r="B1696" s="30" t="s">
        <v>4309</v>
      </c>
      <c r="C1696" s="16" t="str">
        <f>IFERROR(VLOOKUP(B1696,'BASE INCADEA'!A:D,2,FALSE),"Non référencé")</f>
        <v>024306</v>
      </c>
      <c r="D1696" s="16" t="str">
        <f>IFERROR(VLOOKUP(C1696,'BASE INCADEA'!B:E,2,FALSE),"Non référencé")</f>
        <v>13</v>
      </c>
      <c r="E1696" s="31" t="s">
        <v>4310</v>
      </c>
      <c r="F1696" s="31">
        <v>13</v>
      </c>
      <c r="G1696" s="14" t="str">
        <f>IF(F1696*1=D1696*1,"Quantité OK",IF(D1696*1&lt;F1696*1,"Ecart positif","Ecart négatif")&amp;" "&amp;IF(C1696*1=E1696*1,"","- Article déclassé"))</f>
        <v>Quantité OK</v>
      </c>
      <c r="I1696" s="18">
        <f>VLOOKUP('CODE A BARRE'!B869,'COMPTAGE 2'!B:K,8,FALSE)</f>
        <v>0</v>
      </c>
      <c r="J1696" s="9">
        <f>VLOOKUP('CODE A BARRE'!B869,'COMPTAGE 2'!B:K,9,FALSE)</f>
        <v>0</v>
      </c>
      <c r="K1696" s="18">
        <f>VLOOKUP('CODE A BARRE'!B869,'COMPTAGE 2'!B:K,10,FALSE)</f>
        <v>0</v>
      </c>
      <c r="L1696" s="10" t="e">
        <f>VLOOKUP(B1696,'COMPTAGE 3'!B:M,11,FALSE)</f>
        <v>#N/A</v>
      </c>
      <c r="M1696" s="20" t="e">
        <f>VLOOKUP(B1696,'COMPTAGE 3'!B:M,12,FALSE)</f>
        <v>#N/A</v>
      </c>
    </row>
    <row r="1697" spans="2:13" ht="20.100000000000001" customHeight="1" x14ac:dyDescent="0.25">
      <c r="B1697" s="30" t="s">
        <v>4312</v>
      </c>
      <c r="C1697" s="16" t="str">
        <f>IFERROR(VLOOKUP(B1697,'BASE INCADEA'!A:D,2,FALSE),"Non référencé")</f>
        <v>024106</v>
      </c>
      <c r="D1697" s="16" t="str">
        <f>IFERROR(VLOOKUP(C1697,'BASE INCADEA'!B:E,2,FALSE),"Non référencé")</f>
        <v>2</v>
      </c>
      <c r="E1697" s="31" t="s">
        <v>2681</v>
      </c>
      <c r="F1697" s="31">
        <v>8</v>
      </c>
      <c r="G1697" s="14" t="str">
        <f>IF(F1697*1=D1697*1,"Quantité OK",IF(D1697*1&lt;F1697*1,"Ecart positif","Ecart négatif")&amp;" "&amp;IF(C1697*1=E1697*1,"","- Article déclassé"))</f>
        <v xml:space="preserve">Ecart positif </v>
      </c>
      <c r="I1697" s="18">
        <f>VLOOKUP('CODE A BARRE'!B850,'COMPTAGE 2'!B:K,8,FALSE)</f>
        <v>0</v>
      </c>
      <c r="J1697" s="9">
        <f>VLOOKUP('CODE A BARRE'!B850,'COMPTAGE 2'!B:K,9,FALSE)</f>
        <v>0</v>
      </c>
      <c r="K1697" s="18">
        <f>VLOOKUP('CODE A BARRE'!B850,'COMPTAGE 2'!B:K,10,FALSE)</f>
        <v>0</v>
      </c>
      <c r="L1697" s="10" t="e">
        <f>VLOOKUP(B1697,'COMPTAGE 3'!B:M,11,FALSE)</f>
        <v>#N/A</v>
      </c>
      <c r="M1697" s="20" t="e">
        <f>VLOOKUP(B1697,'COMPTAGE 3'!B:M,12,FALSE)</f>
        <v>#N/A</v>
      </c>
    </row>
    <row r="1698" spans="2:13" ht="20.100000000000001" customHeight="1" x14ac:dyDescent="0.25">
      <c r="B1698" s="30" t="s">
        <v>4312</v>
      </c>
      <c r="C1698" s="16" t="str">
        <f>IFERROR(VLOOKUP(B1698,'BASE INCADEA'!A:D,2,FALSE),"Non référencé")</f>
        <v>024106</v>
      </c>
      <c r="D1698" s="16" t="str">
        <f>IFERROR(VLOOKUP(C1698,'BASE INCADEA'!B:E,2,FALSE),"Non référencé")</f>
        <v>2</v>
      </c>
      <c r="E1698" s="31" t="s">
        <v>2617</v>
      </c>
      <c r="F1698" s="31">
        <v>2</v>
      </c>
      <c r="G1698" s="14" t="str">
        <f>IF(F1698*1=D1698*1,"Quantité OK",IF(D1698*1&lt;F1698*1,"Ecart positif","Ecart négatif")&amp;" "&amp;IF(C1698*1=E1698*1,"","- Article déclassé"))</f>
        <v>Quantité OK</v>
      </c>
      <c r="I1698" s="18">
        <f>VLOOKUP('CODE A BARRE'!B844,'COMPTAGE 2'!B:K,8,FALSE)</f>
        <v>0</v>
      </c>
      <c r="J1698" s="9">
        <f>VLOOKUP('CODE A BARRE'!B844,'COMPTAGE 2'!B:K,9,FALSE)</f>
        <v>0</v>
      </c>
      <c r="K1698" s="18">
        <f>VLOOKUP('CODE A BARRE'!B844,'COMPTAGE 2'!B:K,10,FALSE)</f>
        <v>0</v>
      </c>
      <c r="L1698" s="10" t="e">
        <f>VLOOKUP(B1698,'COMPTAGE 3'!B:M,11,FALSE)</f>
        <v>#N/A</v>
      </c>
      <c r="M1698" s="20" t="e">
        <f>VLOOKUP(B1698,'COMPTAGE 3'!B:M,12,FALSE)</f>
        <v>#N/A</v>
      </c>
    </row>
    <row r="1699" spans="2:13" ht="20.100000000000001" customHeight="1" x14ac:dyDescent="0.25">
      <c r="B1699" s="30" t="s">
        <v>4313</v>
      </c>
      <c r="C1699" s="16" t="str">
        <f>IFERROR(VLOOKUP(B1699,'BASE INCADEA'!A:D,2,FALSE),"Non référencé")</f>
        <v>024504</v>
      </c>
      <c r="D1699" s="16" t="str">
        <f>IFERROR(VLOOKUP(C1699,'BASE INCADEA'!B:E,2,FALSE),"Non référencé")</f>
        <v>6</v>
      </c>
      <c r="E1699" s="31" t="s">
        <v>3995</v>
      </c>
      <c r="F1699" s="31">
        <v>12</v>
      </c>
      <c r="G1699" s="14" t="str">
        <f>IF(F1699*1=D1699*1,"Quantité OK",IF(D1699*1&lt;F1699*1,"Ecart positif","Ecart négatif")&amp;" "&amp;IF(C1699*1=E1699*1,"","- Article déclassé"))</f>
        <v xml:space="preserve">Ecart positif </v>
      </c>
      <c r="I1699" s="18">
        <f>VLOOKUP('CODE A BARRE'!B884,'COMPTAGE 2'!B:K,8,FALSE)</f>
        <v>0</v>
      </c>
      <c r="J1699" s="9">
        <f>VLOOKUP('CODE A BARRE'!B884,'COMPTAGE 2'!B:K,9,FALSE)</f>
        <v>0</v>
      </c>
      <c r="K1699" s="18">
        <f>VLOOKUP('CODE A BARRE'!B884,'COMPTAGE 2'!B:K,10,FALSE)</f>
        <v>0</v>
      </c>
      <c r="L1699" s="10" t="e">
        <f>VLOOKUP(B1699,'COMPTAGE 3'!B:M,11,FALSE)</f>
        <v>#N/A</v>
      </c>
      <c r="M1699" s="20" t="e">
        <f>VLOOKUP(B1699,'COMPTAGE 3'!B:M,12,FALSE)</f>
        <v>#N/A</v>
      </c>
    </row>
    <row r="1700" spans="2:13" ht="20.100000000000001" customHeight="1" x14ac:dyDescent="0.25">
      <c r="B1700" s="30" t="s">
        <v>4315</v>
      </c>
      <c r="C1700" s="16" t="str">
        <f>IFERROR(VLOOKUP(B1700,'BASE INCADEA'!A:D,2,FALSE),"Non référencé")</f>
        <v>024304</v>
      </c>
      <c r="D1700" s="16" t="str">
        <f>IFERROR(VLOOKUP(C1700,'BASE INCADEA'!B:E,2,FALSE),"Non référencé")</f>
        <v>31</v>
      </c>
      <c r="E1700" s="31" t="s">
        <v>1095</v>
      </c>
      <c r="F1700" s="31">
        <v>1</v>
      </c>
      <c r="G1700" s="14" t="str">
        <f>IF(F1700*1=D1700*1,"Quantité OK",IF(D1700*1&lt;F1700*1,"Ecart positif","Ecart négatif")&amp;" "&amp;IF(C1700*1=E1700*1,"","- Article déclassé"))</f>
        <v xml:space="preserve">Ecart négatif </v>
      </c>
      <c r="I1700" s="18">
        <f>VLOOKUP('CODE A BARRE'!B863,'COMPTAGE 2'!B:K,8,FALSE)</f>
        <v>0</v>
      </c>
      <c r="J1700" s="9">
        <f>VLOOKUP('CODE A BARRE'!B863,'COMPTAGE 2'!B:K,9,FALSE)</f>
        <v>0</v>
      </c>
      <c r="K1700" s="18">
        <f>VLOOKUP('CODE A BARRE'!B863,'COMPTAGE 2'!B:K,10,FALSE)</f>
        <v>0</v>
      </c>
      <c r="L1700" s="10" t="e">
        <f>VLOOKUP(B1700,'COMPTAGE 3'!B:M,11,FALSE)</f>
        <v>#N/A</v>
      </c>
      <c r="M1700" s="20" t="e">
        <f>VLOOKUP(B1700,'COMPTAGE 3'!B:M,12,FALSE)</f>
        <v>#N/A</v>
      </c>
    </row>
    <row r="1701" spans="2:13" ht="20.100000000000001" customHeight="1" x14ac:dyDescent="0.25">
      <c r="B1701" s="30" t="s">
        <v>4317</v>
      </c>
      <c r="C1701" s="16" t="str">
        <f>IFERROR(VLOOKUP(B1701,'BASE INCADEA'!A:D,2,FALSE),"Non référencé")</f>
        <v>024305</v>
      </c>
      <c r="D1701" s="16" t="str">
        <f>IFERROR(VLOOKUP(C1701,'BASE INCADEA'!B:E,2,FALSE),"Non référencé")</f>
        <v>4</v>
      </c>
      <c r="E1701" s="31" t="s">
        <v>4318</v>
      </c>
      <c r="F1701" s="31">
        <v>4</v>
      </c>
      <c r="G1701" s="14" t="str">
        <f>IF(F1701*1=D1701*1,"Quantité OK",IF(D1701*1&lt;F1701*1,"Ecart positif","Ecart négatif")&amp;" "&amp;IF(C1701*1=E1701*1,"","- Article déclassé"))</f>
        <v>Quantité OK</v>
      </c>
      <c r="I1701" s="18">
        <f>VLOOKUP('CODE A BARRE'!B864,'COMPTAGE 2'!B:K,8,FALSE)</f>
        <v>0</v>
      </c>
      <c r="J1701" s="9">
        <f>VLOOKUP('CODE A BARRE'!B864,'COMPTAGE 2'!B:K,9,FALSE)</f>
        <v>0</v>
      </c>
      <c r="K1701" s="18">
        <f>VLOOKUP('CODE A BARRE'!B864,'COMPTAGE 2'!B:K,10,FALSE)</f>
        <v>0</v>
      </c>
      <c r="L1701" s="10" t="e">
        <f>VLOOKUP(B1701,'COMPTAGE 3'!B:M,11,FALSE)</f>
        <v>#N/A</v>
      </c>
      <c r="M1701" s="20" t="e">
        <f>VLOOKUP(B1701,'COMPTAGE 3'!B:M,12,FALSE)</f>
        <v>#N/A</v>
      </c>
    </row>
    <row r="1702" spans="2:13" ht="20.100000000000001" customHeight="1" x14ac:dyDescent="0.25">
      <c r="B1702" s="30" t="s">
        <v>4322</v>
      </c>
      <c r="C1702" s="16" t="str">
        <f>IFERROR(VLOOKUP(B1702,'BASE INCADEA'!A:D,2,FALSE),"Non référencé")</f>
        <v>021205</v>
      </c>
      <c r="D1702" s="16" t="str">
        <f>IFERROR(VLOOKUP(C1702,'BASE INCADEA'!B:E,2,FALSE),"Non référencé")</f>
        <v>52</v>
      </c>
      <c r="E1702" s="31" t="s">
        <v>527</v>
      </c>
      <c r="F1702" s="31">
        <v>6</v>
      </c>
      <c r="G1702" s="14" t="str">
        <f>IF(F1702*1=D1702*1,"Quantité OK",IF(D1702*1&lt;F1702*1,"Ecart positif","Ecart négatif")&amp;" "&amp;IF(C1702*1=E1702*1,"","- Article déclassé"))</f>
        <v xml:space="preserve">Ecart négatif </v>
      </c>
      <c r="I1702" s="18">
        <f>VLOOKUP('CODE A BARRE'!B746,'COMPTAGE 2'!B:K,8,FALSE)</f>
        <v>0</v>
      </c>
      <c r="J1702" s="9">
        <f>VLOOKUP('CODE A BARRE'!B746,'COMPTAGE 2'!B:K,9,FALSE)</f>
        <v>0</v>
      </c>
      <c r="K1702" s="18">
        <f>VLOOKUP('CODE A BARRE'!B746,'COMPTAGE 2'!B:K,10,FALSE)</f>
        <v>0</v>
      </c>
      <c r="L1702" s="10" t="e">
        <f>VLOOKUP(B1702,'COMPTAGE 3'!B:M,11,FALSE)</f>
        <v>#N/A</v>
      </c>
      <c r="M1702" s="20" t="e">
        <f>VLOOKUP(B1702,'COMPTAGE 3'!B:M,12,FALSE)</f>
        <v>#N/A</v>
      </c>
    </row>
    <row r="1703" spans="2:13" ht="20.100000000000001" customHeight="1" x14ac:dyDescent="0.25">
      <c r="B1703" s="30" t="s">
        <v>4324</v>
      </c>
      <c r="C1703" s="16" t="str">
        <f>IFERROR(VLOOKUP(B1703,'BASE INCADEA'!A:D,2,FALSE),"Non référencé")</f>
        <v>025505</v>
      </c>
      <c r="D1703" s="16" t="str">
        <f>IFERROR(VLOOKUP(C1703,'BASE INCADEA'!B:E,2,FALSE),"Non référencé")</f>
        <v>2</v>
      </c>
      <c r="E1703" s="31" t="s">
        <v>689</v>
      </c>
      <c r="F1703" s="31">
        <v>4</v>
      </c>
      <c r="G1703" s="14" t="str">
        <f>IF(F1703*1=D1703*1,"Quantité OK",IF(D1703*1&lt;F1703*1,"Ecart positif","Ecart négatif")&amp;" "&amp;IF(C1703*1=E1703*1,"","- Article déclassé"))</f>
        <v>Ecart positif - Article déclassé</v>
      </c>
      <c r="I1703" s="18">
        <f>VLOOKUP('CODE A BARRE'!B972,'COMPTAGE 2'!B:K,8,FALSE)</f>
        <v>0</v>
      </c>
      <c r="J1703" s="9">
        <f>VLOOKUP('CODE A BARRE'!B972,'COMPTAGE 2'!B:K,9,FALSE)</f>
        <v>0</v>
      </c>
      <c r="K1703" s="18">
        <f>VLOOKUP('CODE A BARRE'!B972,'COMPTAGE 2'!B:K,10,FALSE)</f>
        <v>0</v>
      </c>
      <c r="L1703" s="10" t="e">
        <f>VLOOKUP(B1703,'COMPTAGE 3'!B:M,11,FALSE)</f>
        <v>#N/A</v>
      </c>
      <c r="M1703" s="20" t="e">
        <f>VLOOKUP(B1703,'COMPTAGE 3'!B:M,12,FALSE)</f>
        <v>#N/A</v>
      </c>
    </row>
    <row r="1704" spans="2:13" ht="20.100000000000001" customHeight="1" x14ac:dyDescent="0.25">
      <c r="B1704" s="30" t="s">
        <v>4324</v>
      </c>
      <c r="C1704" s="16" t="str">
        <f>IFERROR(VLOOKUP(B1704,'BASE INCADEA'!A:D,2,FALSE),"Non référencé")</f>
        <v>025505</v>
      </c>
      <c r="D1704" s="16" t="str">
        <f>IFERROR(VLOOKUP(C1704,'BASE INCADEA'!B:E,2,FALSE),"Non référencé")</f>
        <v>2</v>
      </c>
      <c r="E1704" s="31" t="s">
        <v>1078</v>
      </c>
      <c r="F1704" s="31">
        <v>3</v>
      </c>
      <c r="G1704" s="14" t="str">
        <f>IF(F1704*1=D1704*1,"Quantité OK",IF(D1704*1&lt;F1704*1,"Ecart positif","Ecart négatif")&amp;" "&amp;IF(C1704*1=E1704*1,"","- Article déclassé"))</f>
        <v xml:space="preserve">Ecart positif </v>
      </c>
      <c r="I1704" s="18">
        <f>VLOOKUP('CODE A BARRE'!B1032,'COMPTAGE 2'!B:K,8,FALSE)</f>
        <v>0</v>
      </c>
      <c r="J1704" s="9">
        <f>VLOOKUP('CODE A BARRE'!B1032,'COMPTAGE 2'!B:K,9,FALSE)</f>
        <v>0</v>
      </c>
      <c r="K1704" s="18">
        <f>VLOOKUP('CODE A BARRE'!B1032,'COMPTAGE 2'!B:K,10,FALSE)</f>
        <v>0</v>
      </c>
      <c r="L1704" s="10" t="e">
        <f>VLOOKUP(B1704,'COMPTAGE 3'!B:M,11,FALSE)</f>
        <v>#N/A</v>
      </c>
      <c r="M1704" s="20" t="e">
        <f>VLOOKUP(B1704,'COMPTAGE 3'!B:M,12,FALSE)</f>
        <v>#N/A</v>
      </c>
    </row>
    <row r="1705" spans="2:13" ht="20.100000000000001" customHeight="1" x14ac:dyDescent="0.25">
      <c r="B1705" s="30" t="s">
        <v>4326</v>
      </c>
      <c r="C1705" s="16" t="str">
        <f>IFERROR(VLOOKUP(B1705,'BASE INCADEA'!A:D,2,FALSE),"Non référencé")</f>
        <v>026107</v>
      </c>
      <c r="D1705" s="16" t="str">
        <f>IFERROR(VLOOKUP(C1705,'BASE INCADEA'!B:E,2,FALSE),"Non référencé")</f>
        <v>35</v>
      </c>
      <c r="E1705" s="31" t="s">
        <v>6259</v>
      </c>
      <c r="F1705" s="31">
        <v>5</v>
      </c>
      <c r="G1705" s="14" t="str">
        <f>IF(F1705*1=D1705*1,"Quantité OK",IF(D1705*1&lt;F1705*1,"Ecart positif","Ecart négatif")&amp;" "&amp;IF(C1705*1=E1705*1,"","- Article déclassé"))</f>
        <v>Ecart négatif - Article déclassé</v>
      </c>
      <c r="I1705" s="18">
        <f>VLOOKUP('CODE A BARRE'!B1095,'COMPTAGE 2'!B:K,8,FALSE)</f>
        <v>0</v>
      </c>
      <c r="J1705" s="9">
        <f>VLOOKUP('CODE A BARRE'!B1095,'COMPTAGE 2'!B:K,9,FALSE)</f>
        <v>0</v>
      </c>
      <c r="K1705" s="18">
        <f>VLOOKUP('CODE A BARRE'!B1095,'COMPTAGE 2'!B:K,10,FALSE)</f>
        <v>0</v>
      </c>
      <c r="L1705" s="10" t="e">
        <f>VLOOKUP(B1705,'COMPTAGE 3'!B:M,11,FALSE)</f>
        <v>#N/A</v>
      </c>
      <c r="M1705" s="20" t="e">
        <f>VLOOKUP(B1705,'COMPTAGE 3'!B:M,12,FALSE)</f>
        <v>#N/A</v>
      </c>
    </row>
    <row r="1706" spans="2:13" ht="20.100000000000001" customHeight="1" x14ac:dyDescent="0.25">
      <c r="B1706" s="30" t="s">
        <v>4328</v>
      </c>
      <c r="C1706" s="16" t="str">
        <f>IFERROR(VLOOKUP(B1706,'BASE INCADEA'!A:D,2,FALSE),"Non référencé")</f>
        <v>025307</v>
      </c>
      <c r="D1706" s="16" t="str">
        <f>IFERROR(VLOOKUP(C1706,'BASE INCADEA'!B:E,2,FALSE),"Non référencé")</f>
        <v>3</v>
      </c>
      <c r="E1706" s="31" t="s">
        <v>4329</v>
      </c>
      <c r="F1706" s="31">
        <v>3</v>
      </c>
      <c r="G1706" s="14" t="str">
        <f>IF(F1706*1=D1706*1,"Quantité OK",IF(D1706*1&lt;F1706*1,"Ecart positif","Ecart négatif")&amp;" "&amp;IF(C1706*1=E1706*1,"","- Article déclassé"))</f>
        <v>Quantité OK</v>
      </c>
      <c r="I1706" s="18">
        <f>VLOOKUP('CODE A BARRE'!B1010,'COMPTAGE 2'!B:K,8,FALSE)</f>
        <v>0</v>
      </c>
      <c r="J1706" s="9">
        <f>VLOOKUP('CODE A BARRE'!B1010,'COMPTAGE 2'!B:K,9,FALSE)</f>
        <v>0</v>
      </c>
      <c r="K1706" s="18">
        <f>VLOOKUP('CODE A BARRE'!B1010,'COMPTAGE 2'!B:K,10,FALSE)</f>
        <v>0</v>
      </c>
      <c r="L1706" s="10" t="e">
        <f>VLOOKUP(B1706,'COMPTAGE 3'!B:M,11,FALSE)</f>
        <v>#N/A</v>
      </c>
      <c r="M1706" s="20" t="e">
        <f>VLOOKUP(B1706,'COMPTAGE 3'!B:M,12,FALSE)</f>
        <v>#N/A</v>
      </c>
    </row>
    <row r="1707" spans="2:13" ht="20.100000000000001" customHeight="1" x14ac:dyDescent="0.25">
      <c r="B1707" s="30" t="s">
        <v>6173</v>
      </c>
      <c r="C1707" s="16" t="str">
        <f>IFERROR(VLOOKUP(B1707,'BASE INCADEA'!A:D,2,FALSE),"Non référencé")</f>
        <v>Non référencé</v>
      </c>
      <c r="D1707" s="16" t="str">
        <f>IFERROR(VLOOKUP(C1707,'BASE INCADEA'!B:E,2,FALSE),"Non référencé")</f>
        <v>Non référencé</v>
      </c>
      <c r="E1707" s="31" t="s">
        <v>597</v>
      </c>
      <c r="F1707" s="31">
        <v>20</v>
      </c>
      <c r="G1707" s="14" t="e">
        <f>IF(F1707*1=D1707*1,"Quantité OK",IF(D1707*1&lt;F1707*1,"Ecart positif","Ecart négatif")&amp;" "&amp;IF(C1707*1=E1707*1,"","- Article déclassé"))</f>
        <v>#VALUE!</v>
      </c>
      <c r="I1707" s="18">
        <f>VLOOKUP('CODE A BARRE'!B905,'COMPTAGE 2'!B:K,8,FALSE)</f>
        <v>0</v>
      </c>
      <c r="J1707" s="9">
        <f>VLOOKUP('CODE A BARRE'!B905,'COMPTAGE 2'!B:K,9,FALSE)</f>
        <v>0</v>
      </c>
      <c r="K1707" s="18">
        <f>VLOOKUP('CODE A BARRE'!B905,'COMPTAGE 2'!B:K,10,FALSE)</f>
        <v>0</v>
      </c>
      <c r="L1707" s="10" t="e">
        <f>VLOOKUP(B1707,'COMPTAGE 3'!B:M,11,FALSE)</f>
        <v>#N/A</v>
      </c>
      <c r="M1707" s="20" t="e">
        <f>VLOOKUP(B1707,'COMPTAGE 3'!B:M,12,FALSE)</f>
        <v>#N/A</v>
      </c>
    </row>
    <row r="1708" spans="2:13" ht="20.100000000000001" customHeight="1" x14ac:dyDescent="0.25">
      <c r="B1708" s="30" t="s">
        <v>6173</v>
      </c>
      <c r="C1708" s="16" t="str">
        <f>IFERROR(VLOOKUP(B1708,'BASE INCADEA'!A:D,2,FALSE),"Non référencé")</f>
        <v>Non référencé</v>
      </c>
      <c r="D1708" s="16" t="str">
        <f>IFERROR(VLOOKUP(C1708,'BASE INCADEA'!B:E,2,FALSE),"Non référencé")</f>
        <v>Non référencé</v>
      </c>
      <c r="E1708" s="31" t="s">
        <v>3137</v>
      </c>
      <c r="F1708" s="31">
        <v>3</v>
      </c>
      <c r="G1708" s="14" t="e">
        <f>IF(F1708*1=D1708*1,"Quantité OK",IF(D1708*1&lt;F1708*1,"Ecart positif","Ecart négatif")&amp;" "&amp;IF(C1708*1=E1708*1,"","- Article déclassé"))</f>
        <v>#VALUE!</v>
      </c>
      <c r="I1708" s="18">
        <f>VLOOKUP('CODE A BARRE'!B910,'COMPTAGE 2'!B:K,8,FALSE)</f>
        <v>0</v>
      </c>
      <c r="J1708" s="9">
        <f>VLOOKUP('CODE A BARRE'!B910,'COMPTAGE 2'!B:K,9,FALSE)</f>
        <v>0</v>
      </c>
      <c r="K1708" s="18">
        <f>VLOOKUP('CODE A BARRE'!B910,'COMPTAGE 2'!B:K,10,FALSE)</f>
        <v>0</v>
      </c>
      <c r="L1708" s="10" t="e">
        <f>VLOOKUP(B1708,'COMPTAGE 3'!B:M,11,FALSE)</f>
        <v>#N/A</v>
      </c>
      <c r="M1708" s="20" t="e">
        <f>VLOOKUP(B1708,'COMPTAGE 3'!B:M,12,FALSE)</f>
        <v>#N/A</v>
      </c>
    </row>
    <row r="1709" spans="2:13" ht="20.100000000000001" customHeight="1" x14ac:dyDescent="0.25">
      <c r="B1709" s="30" t="s">
        <v>4330</v>
      </c>
      <c r="C1709" s="16" t="str">
        <f>IFERROR(VLOOKUP(B1709,'BASE INCADEA'!A:D,2,FALSE),"Non référencé")</f>
        <v>025303</v>
      </c>
      <c r="D1709" s="16" t="str">
        <f>IFERROR(VLOOKUP(C1709,'BASE INCADEA'!B:E,2,FALSE),"Non référencé")</f>
        <v>1</v>
      </c>
      <c r="E1709" s="31" t="s">
        <v>1399</v>
      </c>
      <c r="F1709" s="31">
        <v>5</v>
      </c>
      <c r="G1709" s="14" t="str">
        <f>IF(F1709*1=D1709*1,"Quantité OK",IF(D1709*1&lt;F1709*1,"Ecart positif","Ecart négatif")&amp;" "&amp;IF(C1709*1=E1709*1,"","- Article déclassé"))</f>
        <v xml:space="preserve">Ecart positif </v>
      </c>
      <c r="I1709" s="18">
        <f>VLOOKUP('CODE A BARRE'!B1000,'COMPTAGE 2'!B:K,8,FALSE)</f>
        <v>0</v>
      </c>
      <c r="J1709" s="9">
        <f>VLOOKUP('CODE A BARRE'!B1000,'COMPTAGE 2'!B:K,9,FALSE)</f>
        <v>0</v>
      </c>
      <c r="K1709" s="18">
        <f>VLOOKUP('CODE A BARRE'!B1000,'COMPTAGE 2'!B:K,10,FALSE)</f>
        <v>0</v>
      </c>
      <c r="L1709" s="10" t="e">
        <f>VLOOKUP(B1709,'COMPTAGE 3'!B:M,11,FALSE)</f>
        <v>#N/A</v>
      </c>
      <c r="M1709" s="20" t="e">
        <f>VLOOKUP(B1709,'COMPTAGE 3'!B:M,12,FALSE)</f>
        <v>#N/A</v>
      </c>
    </row>
    <row r="1710" spans="2:13" ht="20.100000000000001" customHeight="1" x14ac:dyDescent="0.25">
      <c r="B1710" s="30" t="s">
        <v>6174</v>
      </c>
      <c r="C1710" s="16" t="str">
        <f>IFERROR(VLOOKUP(B1710,'BASE INCADEA'!A:D,2,FALSE),"Non référencé")</f>
        <v>Non référencé</v>
      </c>
      <c r="D1710" s="16" t="str">
        <f>IFERROR(VLOOKUP(C1710,'BASE INCADEA'!B:E,2,FALSE),"Non référencé")</f>
        <v>Non référencé</v>
      </c>
      <c r="E1710" s="31" t="s">
        <v>3137</v>
      </c>
      <c r="F1710" s="31">
        <v>1</v>
      </c>
      <c r="G1710" s="14" t="e">
        <f>IF(F1710*1=D1710*1,"Quantité OK",IF(D1710*1&lt;F1710*1,"Ecart positif","Ecart négatif")&amp;" "&amp;IF(C1710*1=E1710*1,"","- Article déclassé"))</f>
        <v>#VALUE!</v>
      </c>
      <c r="I1710" s="18">
        <f>VLOOKUP('CODE A BARRE'!B909,'COMPTAGE 2'!B:K,8,FALSE)</f>
        <v>0</v>
      </c>
      <c r="J1710" s="9">
        <f>VLOOKUP('CODE A BARRE'!B909,'COMPTAGE 2'!B:K,9,FALSE)</f>
        <v>0</v>
      </c>
      <c r="K1710" s="18">
        <f>VLOOKUP('CODE A BARRE'!B909,'COMPTAGE 2'!B:K,10,FALSE)</f>
        <v>0</v>
      </c>
      <c r="L1710" s="10" t="e">
        <f>VLOOKUP(B1710,'COMPTAGE 3'!B:M,11,FALSE)</f>
        <v>#N/A</v>
      </c>
      <c r="M1710" s="20" t="e">
        <f>VLOOKUP(B1710,'COMPTAGE 3'!B:M,12,FALSE)</f>
        <v>#N/A</v>
      </c>
    </row>
    <row r="1711" spans="2:13" ht="20.100000000000001" customHeight="1" x14ac:dyDescent="0.25">
      <c r="B1711" s="30" t="s">
        <v>4335</v>
      </c>
      <c r="C1711" s="16" t="str">
        <f>IFERROR(VLOOKUP(B1711,'BASE INCADEA'!A:D,2,FALSE),"Non référencé")</f>
        <v>044501</v>
      </c>
      <c r="D1711" s="16" t="str">
        <f>IFERROR(VLOOKUP(C1711,'BASE INCADEA'!B:E,2,FALSE),"Non référencé")</f>
        <v>4</v>
      </c>
      <c r="E1711" s="31" t="s">
        <v>2931</v>
      </c>
      <c r="F1711" s="31">
        <v>2</v>
      </c>
      <c r="G1711" s="14" t="str">
        <f>IF(F1711*1=D1711*1,"Quantité OK",IF(D1711*1&lt;F1711*1,"Ecart positif","Ecart négatif")&amp;" "&amp;IF(C1711*1=E1711*1,"","- Article déclassé"))</f>
        <v xml:space="preserve">Ecart négatif </v>
      </c>
      <c r="I1711" s="18">
        <f>VLOOKUP('CODE A BARRE'!B1980,'COMPTAGE 2'!B:K,8,FALSE)</f>
        <v>0</v>
      </c>
      <c r="J1711" s="9">
        <f>VLOOKUP('CODE A BARRE'!B1980,'COMPTAGE 2'!B:K,9,FALSE)</f>
        <v>0</v>
      </c>
      <c r="K1711" s="18">
        <f>VLOOKUP('CODE A BARRE'!B1980,'COMPTAGE 2'!B:K,10,FALSE)</f>
        <v>0</v>
      </c>
      <c r="L1711" s="10" t="e">
        <f>VLOOKUP(B1711,'COMPTAGE 3'!B:M,11,FALSE)</f>
        <v>#N/A</v>
      </c>
      <c r="M1711" s="20" t="e">
        <f>VLOOKUP(B1711,'COMPTAGE 3'!B:M,12,FALSE)</f>
        <v>#N/A</v>
      </c>
    </row>
    <row r="1712" spans="2:13" ht="20.100000000000001" customHeight="1" x14ac:dyDescent="0.25">
      <c r="B1712" s="30" t="s">
        <v>4337</v>
      </c>
      <c r="C1712" s="16" t="str">
        <f>IFERROR(VLOOKUP(B1712,'BASE INCADEA'!A:D,2,FALSE),"Non référencé")</f>
        <v>043705</v>
      </c>
      <c r="D1712" s="16" t="str">
        <f>IFERROR(VLOOKUP(C1712,'BASE INCADEA'!B:E,2,FALSE),"Non référencé")</f>
        <v>2</v>
      </c>
      <c r="E1712" s="31" t="s">
        <v>3072</v>
      </c>
      <c r="F1712" s="31">
        <v>1</v>
      </c>
      <c r="G1712" s="14" t="str">
        <f>IF(F1712*1=D1712*1,"Quantité OK",IF(D1712*1&lt;F1712*1,"Ecart positif","Ecart négatif")&amp;" "&amp;IF(C1712*1=E1712*1,"","- Article déclassé"))</f>
        <v xml:space="preserve">Ecart négatif </v>
      </c>
      <c r="I1712" s="18">
        <f>VLOOKUP('CODE A BARRE'!B1886,'COMPTAGE 2'!B:K,8,FALSE)</f>
        <v>0</v>
      </c>
      <c r="J1712" s="9">
        <f>VLOOKUP('CODE A BARRE'!B1886,'COMPTAGE 2'!B:K,9,FALSE)</f>
        <v>0</v>
      </c>
      <c r="K1712" s="18">
        <f>VLOOKUP('CODE A BARRE'!B1886,'COMPTAGE 2'!B:K,10,FALSE)</f>
        <v>0</v>
      </c>
      <c r="L1712" s="10" t="e">
        <f>VLOOKUP(B1712,'COMPTAGE 3'!B:M,11,FALSE)</f>
        <v>#N/A</v>
      </c>
      <c r="M1712" s="20" t="e">
        <f>VLOOKUP(B1712,'COMPTAGE 3'!B:M,12,FALSE)</f>
        <v>#N/A</v>
      </c>
    </row>
    <row r="1713" spans="2:13" ht="20.100000000000001" customHeight="1" x14ac:dyDescent="0.25">
      <c r="B1713" s="30" t="s">
        <v>4339</v>
      </c>
      <c r="C1713" s="16" t="str">
        <f>IFERROR(VLOOKUP(B1713,'BASE INCADEA'!A:D,2,FALSE),"Non référencé")</f>
        <v>030405</v>
      </c>
      <c r="D1713" s="16" t="str">
        <f>IFERROR(VLOOKUP(C1713,'BASE INCADEA'!B:E,2,FALSE),"Non référencé")</f>
        <v>3</v>
      </c>
      <c r="E1713" s="31" t="s">
        <v>1308</v>
      </c>
      <c r="F1713" s="31">
        <v>4</v>
      </c>
      <c r="G1713" s="14" t="str">
        <f>IF(F1713*1=D1713*1,"Quantité OK",IF(D1713*1&lt;F1713*1,"Ecart positif","Ecart négatif")&amp;" "&amp;IF(C1713*1=E1713*1,"","- Article déclassé"))</f>
        <v xml:space="preserve">Ecart positif </v>
      </c>
      <c r="I1713" s="18">
        <f>VLOOKUP('CODE A BARRE'!B1173,'COMPTAGE 2'!B:K,8,FALSE)</f>
        <v>0</v>
      </c>
      <c r="J1713" s="9">
        <f>VLOOKUP('CODE A BARRE'!B1173,'COMPTAGE 2'!B:K,9,FALSE)</f>
        <v>0</v>
      </c>
      <c r="K1713" s="18">
        <f>VLOOKUP('CODE A BARRE'!B1173,'COMPTAGE 2'!B:K,10,FALSE)</f>
        <v>0</v>
      </c>
      <c r="L1713" s="10" t="e">
        <f>VLOOKUP(B1713,'COMPTAGE 3'!B:M,11,FALSE)</f>
        <v>#N/A</v>
      </c>
      <c r="M1713" s="20" t="e">
        <f>VLOOKUP(B1713,'COMPTAGE 3'!B:M,12,FALSE)</f>
        <v>#N/A</v>
      </c>
    </row>
    <row r="1714" spans="2:13" ht="20.100000000000001" customHeight="1" x14ac:dyDescent="0.25">
      <c r="B1714" s="30" t="s">
        <v>4343</v>
      </c>
      <c r="C1714" s="16" t="str">
        <f>IFERROR(VLOOKUP(B1714,'BASE INCADEA'!A:D,2,FALSE),"Non référencé")</f>
        <v>025306</v>
      </c>
      <c r="D1714" s="16" t="str">
        <f>IFERROR(VLOOKUP(C1714,'BASE INCADEA'!B:E,2,FALSE),"Non référencé")</f>
        <v>1</v>
      </c>
      <c r="E1714" s="31" t="s">
        <v>853</v>
      </c>
      <c r="F1714" s="31">
        <v>15</v>
      </c>
      <c r="G1714" s="14" t="str">
        <f>IF(F1714*1=D1714*1,"Quantité OK",IF(D1714*1&lt;F1714*1,"Ecart positif","Ecart négatif")&amp;" "&amp;IF(C1714*1=E1714*1,"","- Article déclassé"))</f>
        <v xml:space="preserve">Ecart positif </v>
      </c>
      <c r="I1714" s="18">
        <f>VLOOKUP('CODE A BARRE'!B1009,'COMPTAGE 2'!B:K,8,FALSE)</f>
        <v>0</v>
      </c>
      <c r="J1714" s="9">
        <f>VLOOKUP('CODE A BARRE'!B1009,'COMPTAGE 2'!B:K,9,FALSE)</f>
        <v>0</v>
      </c>
      <c r="K1714" s="18">
        <f>VLOOKUP('CODE A BARRE'!B1009,'COMPTAGE 2'!B:K,10,FALSE)</f>
        <v>0</v>
      </c>
      <c r="L1714" s="10" t="e">
        <f>VLOOKUP(B1714,'COMPTAGE 3'!B:M,11,FALSE)</f>
        <v>#N/A</v>
      </c>
      <c r="M1714" s="20" t="e">
        <f>VLOOKUP(B1714,'COMPTAGE 3'!B:M,12,FALSE)</f>
        <v>#N/A</v>
      </c>
    </row>
    <row r="1715" spans="2:13" ht="20.100000000000001" customHeight="1" x14ac:dyDescent="0.25">
      <c r="B1715" s="30" t="s">
        <v>4343</v>
      </c>
      <c r="C1715" s="16" t="str">
        <f>IFERROR(VLOOKUP(B1715,'BASE INCADEA'!A:D,2,FALSE),"Non référencé")</f>
        <v>025306</v>
      </c>
      <c r="D1715" s="16" t="str">
        <f>IFERROR(VLOOKUP(C1715,'BASE INCADEA'!B:E,2,FALSE),"Non référencé")</f>
        <v>1</v>
      </c>
      <c r="E1715" s="31" t="s">
        <v>4327</v>
      </c>
      <c r="F1715" s="31">
        <v>19</v>
      </c>
      <c r="G1715" s="14" t="str">
        <f>IF(F1715*1=D1715*1,"Quantité OK",IF(D1715*1&lt;F1715*1,"Ecart positif","Ecart négatif")&amp;" "&amp;IF(C1715*1=E1715*1,"","- Article déclassé"))</f>
        <v>Ecart positif - Article déclassé</v>
      </c>
      <c r="I1715" s="18">
        <f>VLOOKUP('CODE A BARRE'!B1096,'COMPTAGE 2'!B:K,8,FALSE)</f>
        <v>0</v>
      </c>
      <c r="J1715" s="9">
        <f>VLOOKUP('CODE A BARRE'!B1096,'COMPTAGE 2'!B:K,9,FALSE)</f>
        <v>0</v>
      </c>
      <c r="K1715" s="18">
        <f>VLOOKUP('CODE A BARRE'!B1096,'COMPTAGE 2'!B:K,10,FALSE)</f>
        <v>0</v>
      </c>
      <c r="L1715" s="10" t="e">
        <f>VLOOKUP(B1715,'COMPTAGE 3'!B:M,11,FALSE)</f>
        <v>#N/A</v>
      </c>
      <c r="M1715" s="20" t="e">
        <f>VLOOKUP(B1715,'COMPTAGE 3'!B:M,12,FALSE)</f>
        <v>#N/A</v>
      </c>
    </row>
    <row r="1716" spans="2:13" ht="20.100000000000001" customHeight="1" x14ac:dyDescent="0.25">
      <c r="B1716" s="30" t="s">
        <v>4344</v>
      </c>
      <c r="C1716" s="16" t="str">
        <f>IFERROR(VLOOKUP(B1716,'BASE INCADEA'!A:D,2,FALSE),"Non référencé")</f>
        <v>025503</v>
      </c>
      <c r="D1716" s="16" t="str">
        <f>IFERROR(VLOOKUP(C1716,'BASE INCADEA'!B:E,2,FALSE),"Non référencé")</f>
        <v>2</v>
      </c>
      <c r="E1716" s="31" t="s">
        <v>4345</v>
      </c>
      <c r="F1716" s="31">
        <v>1</v>
      </c>
      <c r="G1716" s="14" t="str">
        <f>IF(F1716*1=D1716*1,"Quantité OK",IF(D1716*1&lt;F1716*1,"Ecart positif","Ecart négatif")&amp;" "&amp;IF(C1716*1=E1716*1,"","- Article déclassé"))</f>
        <v xml:space="preserve">Ecart négatif </v>
      </c>
      <c r="I1716" s="18">
        <f>VLOOKUP('CODE A BARRE'!B1027,'COMPTAGE 2'!B:K,8,FALSE)</f>
        <v>0</v>
      </c>
      <c r="J1716" s="9">
        <f>VLOOKUP('CODE A BARRE'!B1027,'COMPTAGE 2'!B:K,9,FALSE)</f>
        <v>0</v>
      </c>
      <c r="K1716" s="18">
        <f>VLOOKUP('CODE A BARRE'!B1027,'COMPTAGE 2'!B:K,10,FALSE)</f>
        <v>0</v>
      </c>
      <c r="L1716" s="10" t="e">
        <f>VLOOKUP(B1716,'COMPTAGE 3'!B:M,11,FALSE)</f>
        <v>#N/A</v>
      </c>
      <c r="M1716" s="20" t="e">
        <f>VLOOKUP(B1716,'COMPTAGE 3'!B:M,12,FALSE)</f>
        <v>#N/A</v>
      </c>
    </row>
    <row r="1717" spans="2:13" ht="20.100000000000001" customHeight="1" x14ac:dyDescent="0.25">
      <c r="B1717" s="30" t="s">
        <v>4347</v>
      </c>
      <c r="C1717" s="16" t="str">
        <f>IFERROR(VLOOKUP(B1717,'BASE INCADEA'!A:D,2,FALSE),"Non référencé")</f>
        <v>025705</v>
      </c>
      <c r="D1717" s="16" t="str">
        <f>IFERROR(VLOOKUP(C1717,'BASE INCADEA'!B:E,2,FALSE),"Non référencé")</f>
        <v>10</v>
      </c>
      <c r="E1717" s="31" t="s">
        <v>2687</v>
      </c>
      <c r="F1717" s="31">
        <v>16</v>
      </c>
      <c r="G1717" s="14" t="str">
        <f>IF(F1717*1=D1717*1,"Quantité OK",IF(D1717*1&lt;F1717*1,"Ecart positif","Ecart négatif")&amp;" "&amp;IF(C1717*1=E1717*1,"","- Article déclassé"))</f>
        <v xml:space="preserve">Ecart positif </v>
      </c>
      <c r="I1717" s="18">
        <f>VLOOKUP('CODE A BARRE'!B1055,'COMPTAGE 2'!B:K,8,FALSE)</f>
        <v>0</v>
      </c>
      <c r="J1717" s="9">
        <f>VLOOKUP('CODE A BARRE'!B1055,'COMPTAGE 2'!B:K,9,FALSE)</f>
        <v>0</v>
      </c>
      <c r="K1717" s="18">
        <f>VLOOKUP('CODE A BARRE'!B1055,'COMPTAGE 2'!B:K,10,FALSE)</f>
        <v>0</v>
      </c>
      <c r="L1717" s="10" t="e">
        <f>VLOOKUP(B1717,'COMPTAGE 3'!B:M,11,FALSE)</f>
        <v>#N/A</v>
      </c>
      <c r="M1717" s="20" t="e">
        <f>VLOOKUP(B1717,'COMPTAGE 3'!B:M,12,FALSE)</f>
        <v>#N/A</v>
      </c>
    </row>
    <row r="1718" spans="2:13" ht="20.100000000000001" customHeight="1" x14ac:dyDescent="0.25">
      <c r="B1718" s="30" t="s">
        <v>4353</v>
      </c>
      <c r="C1718" s="16" t="str">
        <f>IFERROR(VLOOKUP(B1718,'BASE INCADEA'!A:D,2,FALSE),"Non référencé")</f>
        <v>020207</v>
      </c>
      <c r="D1718" s="16" t="str">
        <f>IFERROR(VLOOKUP(C1718,'BASE INCADEA'!B:E,2,FALSE),"Non référencé")</f>
        <v>2</v>
      </c>
      <c r="E1718" s="31" t="s">
        <v>239</v>
      </c>
      <c r="F1718" s="31">
        <v>1</v>
      </c>
      <c r="G1718" s="14" t="str">
        <f>IF(F1718*1=D1718*1,"Quantité OK",IF(D1718*1&lt;F1718*1,"Ecart positif","Ecart négatif")&amp;" "&amp;IF(C1718*1=E1718*1,"","- Article déclassé"))</f>
        <v xml:space="preserve">Ecart négatif </v>
      </c>
      <c r="I1718" s="18" t="str">
        <f>VLOOKUP('CODE A BARRE'!B608,'COMPTAGE 2'!B:K,8,FALSE)</f>
        <v/>
      </c>
      <c r="J1718" s="9">
        <f>VLOOKUP('CODE A BARRE'!B608,'COMPTAGE 2'!B:K,9,FALSE)</f>
        <v>0</v>
      </c>
      <c r="K1718" s="18" t="e">
        <f>VLOOKUP('CODE A BARRE'!B608,'COMPTAGE 2'!B:K,10,FALSE)</f>
        <v>#VALUE!</v>
      </c>
      <c r="L1718" s="10" t="e">
        <f>VLOOKUP(B1718,'COMPTAGE 3'!B:M,11,FALSE)</f>
        <v>#N/A</v>
      </c>
      <c r="M1718" s="20" t="e">
        <f>VLOOKUP(B1718,'COMPTAGE 3'!B:M,12,FALSE)</f>
        <v>#N/A</v>
      </c>
    </row>
    <row r="1719" spans="2:13" ht="20.100000000000001" customHeight="1" x14ac:dyDescent="0.25">
      <c r="B1719" s="30" t="s">
        <v>6223</v>
      </c>
      <c r="C1719" s="16" t="str">
        <f>IFERROR(VLOOKUP(B1719,'BASE INCADEA'!A:D,2,FALSE),"Non référencé")</f>
        <v>Non référencé</v>
      </c>
      <c r="D1719" s="16" t="str">
        <f>IFERROR(VLOOKUP(C1719,'BASE INCADEA'!B:E,2,FALSE),"Non référencé")</f>
        <v>Non référencé</v>
      </c>
      <c r="E1719" s="31" t="s">
        <v>1278</v>
      </c>
      <c r="F1719" s="31">
        <v>1</v>
      </c>
      <c r="G1719" s="14" t="e">
        <f>IF(F1719*1=D1719*1,"Quantité OK",IF(D1719*1&lt;F1719*1,"Ecart positif","Ecart négatif")&amp;" "&amp;IF(C1719*1=E1719*1,"","- Article déclassé"))</f>
        <v>#VALUE!</v>
      </c>
      <c r="I1719" s="18">
        <f>VLOOKUP('CODE A BARRE'!B1730,'COMPTAGE 2'!B:K,8,FALSE)</f>
        <v>0</v>
      </c>
      <c r="J1719" s="9">
        <f>VLOOKUP('CODE A BARRE'!B1730,'COMPTAGE 2'!B:K,9,FALSE)</f>
        <v>0</v>
      </c>
      <c r="K1719" s="18">
        <f>VLOOKUP('CODE A BARRE'!B1730,'COMPTAGE 2'!B:K,10,FALSE)</f>
        <v>0</v>
      </c>
      <c r="L1719" s="10" t="e">
        <f>VLOOKUP(B1719,'COMPTAGE 3'!B:M,11,FALSE)</f>
        <v>#N/A</v>
      </c>
      <c r="M1719" s="20" t="e">
        <f>VLOOKUP(B1719,'COMPTAGE 3'!B:M,12,FALSE)</f>
        <v>#N/A</v>
      </c>
    </row>
    <row r="1720" spans="2:13" ht="20.100000000000001" customHeight="1" x14ac:dyDescent="0.25">
      <c r="B1720" s="30" t="s">
        <v>4359</v>
      </c>
      <c r="C1720" s="16" t="str">
        <f>IFERROR(VLOOKUP(B1720,'BASE INCADEA'!A:D,2,FALSE),"Non référencé")</f>
        <v>041405</v>
      </c>
      <c r="D1720" s="16" t="str">
        <f>IFERROR(VLOOKUP(C1720,'BASE INCADEA'!B:E,2,FALSE),"Non référencé")</f>
        <v>21</v>
      </c>
      <c r="E1720" s="31" t="s">
        <v>1842</v>
      </c>
      <c r="F1720" s="31">
        <v>2</v>
      </c>
      <c r="G1720" s="14" t="str">
        <f>IF(F1720*1=D1720*1,"Quantité OK",IF(D1720*1&lt;F1720*1,"Ecart positif","Ecart négatif")&amp;" "&amp;IF(C1720*1=E1720*1,"","- Article déclassé"))</f>
        <v xml:space="preserve">Ecart négatif </v>
      </c>
      <c r="I1720" s="18">
        <f>VLOOKUP('CODE A BARRE'!B1849,'COMPTAGE 2'!B:K,8,FALSE)</f>
        <v>0</v>
      </c>
      <c r="J1720" s="9">
        <f>VLOOKUP('CODE A BARRE'!B1849,'COMPTAGE 2'!B:K,9,FALSE)</f>
        <v>0</v>
      </c>
      <c r="K1720" s="18">
        <f>VLOOKUP('CODE A BARRE'!B1849,'COMPTAGE 2'!B:K,10,FALSE)</f>
        <v>0</v>
      </c>
      <c r="L1720" s="10" t="e">
        <f>VLOOKUP(B1720,'COMPTAGE 3'!B:M,11,FALSE)</f>
        <v>#N/A</v>
      </c>
      <c r="M1720" s="20" t="e">
        <f>VLOOKUP(B1720,'COMPTAGE 3'!B:M,12,FALSE)</f>
        <v>#N/A</v>
      </c>
    </row>
    <row r="1721" spans="2:13" ht="20.100000000000001" customHeight="1" x14ac:dyDescent="0.25">
      <c r="B1721" s="30" t="s">
        <v>4360</v>
      </c>
      <c r="C1721" s="16" t="str">
        <f>IFERROR(VLOOKUP(B1721,'BASE INCADEA'!A:D,2,FALSE),"Non référencé")</f>
        <v>044306</v>
      </c>
      <c r="D1721" s="16" t="str">
        <f>IFERROR(VLOOKUP(C1721,'BASE INCADEA'!B:E,2,FALSE),"Non référencé")</f>
        <v>1</v>
      </c>
      <c r="E1721" s="31" t="s">
        <v>2053</v>
      </c>
      <c r="F1721" s="31">
        <v>2</v>
      </c>
      <c r="G1721" s="14" t="str">
        <f>IF(F1721*1=D1721*1,"Quantité OK",IF(D1721*1&lt;F1721*1,"Ecart positif","Ecart négatif")&amp;" "&amp;IF(C1721*1=E1721*1,"","- Article déclassé"))</f>
        <v xml:space="preserve">Ecart positif </v>
      </c>
      <c r="I1721" s="18">
        <f>VLOOKUP('CODE A BARRE'!B1978,'COMPTAGE 2'!B:K,8,FALSE)</f>
        <v>0</v>
      </c>
      <c r="J1721" s="9">
        <f>VLOOKUP('CODE A BARRE'!B1978,'COMPTAGE 2'!B:K,9,FALSE)</f>
        <v>0</v>
      </c>
      <c r="K1721" s="18">
        <f>VLOOKUP('CODE A BARRE'!B1978,'COMPTAGE 2'!B:K,10,FALSE)</f>
        <v>0</v>
      </c>
      <c r="L1721" s="10" t="e">
        <f>VLOOKUP(B1721,'COMPTAGE 3'!B:M,11,FALSE)</f>
        <v>#N/A</v>
      </c>
      <c r="M1721" s="20" t="e">
        <f>VLOOKUP(B1721,'COMPTAGE 3'!B:M,12,FALSE)</f>
        <v>#N/A</v>
      </c>
    </row>
    <row r="1722" spans="2:13" ht="20.100000000000001" customHeight="1" x14ac:dyDescent="0.25">
      <c r="B1722" s="30" t="s">
        <v>4362</v>
      </c>
      <c r="C1722" s="16" t="str">
        <f>IFERROR(VLOOKUP(B1722,'BASE INCADEA'!A:D,2,FALSE),"Non référencé")</f>
        <v>033705</v>
      </c>
      <c r="D1722" s="16" t="str">
        <f>IFERROR(VLOOKUP(C1722,'BASE INCADEA'!B:E,2,FALSE),"Non référencé")</f>
        <v>1</v>
      </c>
      <c r="E1722" s="31" t="s">
        <v>1595</v>
      </c>
      <c r="F1722" s="31">
        <v>3</v>
      </c>
      <c r="G1722" s="14" t="str">
        <f>IF(F1722*1=D1722*1,"Quantité OK",IF(D1722*1&lt;F1722*1,"Ecart positif","Ecart négatif")&amp;" "&amp;IF(C1722*1=E1722*1,"","- Article déclassé"))</f>
        <v xml:space="preserve">Ecart positif </v>
      </c>
      <c r="I1722" s="18">
        <f>VLOOKUP('CODE A BARRE'!B1395,'COMPTAGE 2'!B:K,8,FALSE)</f>
        <v>0</v>
      </c>
      <c r="J1722" s="9">
        <f>VLOOKUP('CODE A BARRE'!B1395,'COMPTAGE 2'!B:K,9,FALSE)</f>
        <v>0</v>
      </c>
      <c r="K1722" s="18">
        <f>VLOOKUP('CODE A BARRE'!B1395,'COMPTAGE 2'!B:K,10,FALSE)</f>
        <v>0</v>
      </c>
      <c r="L1722" s="10" t="e">
        <f>VLOOKUP(B1722,'COMPTAGE 3'!B:M,11,FALSE)</f>
        <v>#N/A</v>
      </c>
      <c r="M1722" s="20" t="e">
        <f>VLOOKUP(B1722,'COMPTAGE 3'!B:M,12,FALSE)</f>
        <v>#N/A</v>
      </c>
    </row>
    <row r="1723" spans="2:13" ht="20.100000000000001" customHeight="1" x14ac:dyDescent="0.25">
      <c r="B1723" s="30" t="s">
        <v>4364</v>
      </c>
      <c r="C1723" s="16" t="str">
        <f>IFERROR(VLOOKUP(B1723,'BASE INCADEA'!A:D,2,FALSE),"Non référencé")</f>
        <v>024904</v>
      </c>
      <c r="D1723" s="16" t="str">
        <f>IFERROR(VLOOKUP(C1723,'BASE INCADEA'!B:E,2,FALSE),"Non référencé")</f>
        <v>2</v>
      </c>
      <c r="E1723" s="31" t="s">
        <v>2860</v>
      </c>
      <c r="F1723" s="31">
        <v>2</v>
      </c>
      <c r="G1723" s="14" t="str">
        <f>IF(F1723*1=D1723*1,"Quantité OK",IF(D1723*1&lt;F1723*1,"Ecart positif","Ecart négatif")&amp;" "&amp;IF(C1723*1=E1723*1,"","- Article déclassé"))</f>
        <v>Quantité OK</v>
      </c>
      <c r="I1723" s="18">
        <f>VLOOKUP('CODE A BARRE'!B946,'COMPTAGE 2'!B:K,8,FALSE)</f>
        <v>0</v>
      </c>
      <c r="J1723" s="9">
        <f>VLOOKUP('CODE A BARRE'!B946,'COMPTAGE 2'!B:K,9,FALSE)</f>
        <v>0</v>
      </c>
      <c r="K1723" s="18">
        <f>VLOOKUP('CODE A BARRE'!B946,'COMPTAGE 2'!B:K,10,FALSE)</f>
        <v>0</v>
      </c>
      <c r="L1723" s="10" t="e">
        <f>VLOOKUP(B1723,'COMPTAGE 3'!B:M,11,FALSE)</f>
        <v>#N/A</v>
      </c>
      <c r="M1723" s="20" t="e">
        <f>VLOOKUP(B1723,'COMPTAGE 3'!B:M,12,FALSE)</f>
        <v>#N/A</v>
      </c>
    </row>
    <row r="1724" spans="2:13" ht="20.100000000000001" customHeight="1" x14ac:dyDescent="0.25">
      <c r="B1724" s="30" t="s">
        <v>4366</v>
      </c>
      <c r="C1724" s="16" t="str">
        <f>IFERROR(VLOOKUP(B1724,'BASE INCADEA'!A:D,2,FALSE),"Non référencé")</f>
        <v>040402</v>
      </c>
      <c r="D1724" s="16" t="str">
        <f>IFERROR(VLOOKUP(C1724,'BASE INCADEA'!B:E,2,FALSE),"Non référencé")</f>
        <v>19</v>
      </c>
      <c r="E1724" s="31" t="s">
        <v>3727</v>
      </c>
      <c r="F1724" s="31">
        <v>7</v>
      </c>
      <c r="G1724" s="14" t="str">
        <f>IF(F1724*1=D1724*1,"Quantité OK",IF(D1724*1&lt;F1724*1,"Ecart positif","Ecart négatif")&amp;" "&amp;IF(C1724*1=E1724*1,"","- Article déclassé"))</f>
        <v xml:space="preserve">Ecart négatif </v>
      </c>
      <c r="I1724" s="18">
        <f>VLOOKUP('CODE A BARRE'!B1607,'COMPTAGE 2'!B:K,8,FALSE)</f>
        <v>0</v>
      </c>
      <c r="J1724" s="9">
        <f>VLOOKUP('CODE A BARRE'!B1607,'COMPTAGE 2'!B:K,9,FALSE)</f>
        <v>0</v>
      </c>
      <c r="K1724" s="18">
        <f>VLOOKUP('CODE A BARRE'!B1607,'COMPTAGE 2'!B:K,10,FALSE)</f>
        <v>0</v>
      </c>
      <c r="L1724" s="10" t="e">
        <f>VLOOKUP(B1724,'COMPTAGE 3'!B:M,11,FALSE)</f>
        <v>#N/A</v>
      </c>
      <c r="M1724" s="20" t="e">
        <f>VLOOKUP(B1724,'COMPTAGE 3'!B:M,12,FALSE)</f>
        <v>#N/A</v>
      </c>
    </row>
    <row r="1725" spans="2:13" ht="20.100000000000001" customHeight="1" x14ac:dyDescent="0.25">
      <c r="B1725" s="30" t="s">
        <v>4368</v>
      </c>
      <c r="C1725" s="16" t="str">
        <f>IFERROR(VLOOKUP(B1725,'BASE INCADEA'!A:D,2,FALSE),"Non référencé")</f>
        <v>040605</v>
      </c>
      <c r="D1725" s="16" t="str">
        <f>IFERROR(VLOOKUP(C1725,'BASE INCADEA'!B:E,2,FALSE),"Non référencé")</f>
        <v>4</v>
      </c>
      <c r="E1725" s="31" t="s">
        <v>965</v>
      </c>
      <c r="F1725" s="31">
        <v>6</v>
      </c>
      <c r="G1725" s="14" t="str">
        <f>IF(F1725*1=D1725*1,"Quantité OK",IF(D1725*1&lt;F1725*1,"Ecart positif","Ecart négatif")&amp;" "&amp;IF(C1725*1=E1725*1,"","- Article déclassé"))</f>
        <v xml:space="preserve">Ecart positif </v>
      </c>
      <c r="I1725" s="18">
        <f>VLOOKUP('CODE A BARRE'!B1688,'COMPTAGE 2'!B:K,8,FALSE)</f>
        <v>0</v>
      </c>
      <c r="J1725" s="9">
        <f>VLOOKUP('CODE A BARRE'!B1688,'COMPTAGE 2'!B:K,9,FALSE)</f>
        <v>0</v>
      </c>
      <c r="K1725" s="18">
        <f>VLOOKUP('CODE A BARRE'!B1688,'COMPTAGE 2'!B:K,10,FALSE)</f>
        <v>0</v>
      </c>
      <c r="L1725" s="10" t="e">
        <f>VLOOKUP(B1725,'COMPTAGE 3'!B:M,11,FALSE)</f>
        <v>#N/A</v>
      </c>
      <c r="M1725" s="20" t="e">
        <f>VLOOKUP(B1725,'COMPTAGE 3'!B:M,12,FALSE)</f>
        <v>#N/A</v>
      </c>
    </row>
    <row r="1726" spans="2:13" ht="20.100000000000001" customHeight="1" x14ac:dyDescent="0.25">
      <c r="B1726" s="30" t="s">
        <v>4370</v>
      </c>
      <c r="C1726" s="16" t="str">
        <f>IFERROR(VLOOKUP(B1726,'BASE INCADEA'!A:D,2,FALSE),"Non référencé")</f>
        <v>034103</v>
      </c>
      <c r="D1726" s="16" t="str">
        <f>IFERROR(VLOOKUP(C1726,'BASE INCADEA'!B:E,2,FALSE),"Non référencé")</f>
        <v>1</v>
      </c>
      <c r="E1726" s="31" t="s">
        <v>2761</v>
      </c>
      <c r="F1726" s="31">
        <v>1</v>
      </c>
      <c r="G1726" s="14" t="str">
        <f>IF(F1726*1=D1726*1,"Quantité OK",IF(D1726*1&lt;F1726*1,"Ecart positif","Ecart négatif")&amp;" "&amp;IF(C1726*1=E1726*1,"","- Article déclassé"))</f>
        <v>Quantité OK</v>
      </c>
      <c r="I1726" s="18">
        <f>VLOOKUP('CODE A BARRE'!B1444,'COMPTAGE 2'!B:K,8,FALSE)</f>
        <v>0</v>
      </c>
      <c r="J1726" s="9">
        <f>VLOOKUP('CODE A BARRE'!B1444,'COMPTAGE 2'!B:K,9,FALSE)</f>
        <v>0</v>
      </c>
      <c r="K1726" s="18">
        <f>VLOOKUP('CODE A BARRE'!B1444,'COMPTAGE 2'!B:K,10,FALSE)</f>
        <v>0</v>
      </c>
      <c r="L1726" s="10" t="e">
        <f>VLOOKUP(B1726,'COMPTAGE 3'!B:M,11,FALSE)</f>
        <v>#N/A</v>
      </c>
      <c r="M1726" s="20" t="e">
        <f>VLOOKUP(B1726,'COMPTAGE 3'!B:M,12,FALSE)</f>
        <v>#N/A</v>
      </c>
    </row>
    <row r="1727" spans="2:13" ht="20.100000000000001" customHeight="1" x14ac:dyDescent="0.25">
      <c r="B1727" s="30" t="s">
        <v>4373</v>
      </c>
      <c r="C1727" s="16" t="str">
        <f>IFERROR(VLOOKUP(B1727,'BASE INCADEA'!A:D,2,FALSE),"Non référencé")</f>
        <v>030205</v>
      </c>
      <c r="D1727" s="16" t="str">
        <f>IFERROR(VLOOKUP(C1727,'BASE INCADEA'!B:E,2,FALSE),"Non référencé")</f>
        <v>14</v>
      </c>
      <c r="E1727" s="31" t="s">
        <v>2500</v>
      </c>
      <c r="F1727" s="31">
        <v>5</v>
      </c>
      <c r="G1727" s="14" t="str">
        <f>IF(F1727*1=D1727*1,"Quantité OK",IF(D1727*1&lt;F1727*1,"Ecart positif","Ecart négatif")&amp;" "&amp;IF(C1727*1=E1727*1,"","- Article déclassé"))</f>
        <v xml:space="preserve">Ecart négatif </v>
      </c>
      <c r="I1727" s="18">
        <f>VLOOKUP('CODE A BARRE'!B1128,'COMPTAGE 2'!B:K,8,FALSE)</f>
        <v>0</v>
      </c>
      <c r="J1727" s="9">
        <f>VLOOKUP('CODE A BARRE'!B1128,'COMPTAGE 2'!B:K,9,FALSE)</f>
        <v>0</v>
      </c>
      <c r="K1727" s="18">
        <f>VLOOKUP('CODE A BARRE'!B1128,'COMPTAGE 2'!B:K,10,FALSE)</f>
        <v>0</v>
      </c>
      <c r="L1727" s="10" t="e">
        <f>VLOOKUP(B1727,'COMPTAGE 3'!B:M,11,FALSE)</f>
        <v>#N/A</v>
      </c>
      <c r="M1727" s="20" t="e">
        <f>VLOOKUP(B1727,'COMPTAGE 3'!B:M,12,FALSE)</f>
        <v>#N/A</v>
      </c>
    </row>
    <row r="1728" spans="2:13" ht="20.100000000000001" customHeight="1" x14ac:dyDescent="0.25">
      <c r="B1728" s="30" t="s">
        <v>4375</v>
      </c>
      <c r="C1728" s="16" t="str">
        <f>IFERROR(VLOOKUP(B1728,'BASE INCADEA'!A:D,2,FALSE),"Non référencé")</f>
        <v>901201</v>
      </c>
      <c r="D1728" s="16" t="str">
        <f>IFERROR(VLOOKUP(C1728,'BASE INCADEA'!B:E,2,FALSE),"Non référencé")</f>
        <v>1</v>
      </c>
      <c r="E1728" s="31" t="s">
        <v>2670</v>
      </c>
      <c r="F1728" s="31">
        <v>1</v>
      </c>
      <c r="G1728" s="14" t="str">
        <f>IF(F1728*1=D1728*1,"Quantité OK",IF(D1728*1&lt;F1728*1,"Ecart positif","Ecart négatif")&amp;" "&amp;IF(C1728*1=E1728*1,"","- Article déclassé"))</f>
        <v>Quantité OK</v>
      </c>
      <c r="I1728" s="18">
        <f>VLOOKUP('CODE A BARRE'!B2351,'COMPTAGE 2'!B:K,8,FALSE)</f>
        <v>0</v>
      </c>
      <c r="J1728" s="9">
        <f>VLOOKUP('CODE A BARRE'!B2351,'COMPTAGE 2'!B:K,9,FALSE)</f>
        <v>0</v>
      </c>
      <c r="K1728" s="18">
        <f>VLOOKUP('CODE A BARRE'!B2351,'COMPTAGE 2'!B:K,10,FALSE)</f>
        <v>0</v>
      </c>
      <c r="L1728" s="10" t="e">
        <f>VLOOKUP(B1728,'COMPTAGE 3'!B:M,11,FALSE)</f>
        <v>#N/A</v>
      </c>
      <c r="M1728" s="20" t="e">
        <f>VLOOKUP(B1728,'COMPTAGE 3'!B:M,12,FALSE)</f>
        <v>#N/A</v>
      </c>
    </row>
    <row r="1729" spans="2:13" ht="20.100000000000001" customHeight="1" x14ac:dyDescent="0.25">
      <c r="B1729" s="30" t="s">
        <v>4377</v>
      </c>
      <c r="C1729" s="16" t="str">
        <f>IFERROR(VLOOKUP(B1729,'BASE INCADEA'!A:D,2,FALSE),"Non référencé")</f>
        <v>901201</v>
      </c>
      <c r="D1729" s="16" t="str">
        <f>IFERROR(VLOOKUP(C1729,'BASE INCADEA'!B:E,2,FALSE),"Non référencé")</f>
        <v>1</v>
      </c>
      <c r="E1729" s="31" t="s">
        <v>2120</v>
      </c>
      <c r="F1729" s="31">
        <v>1</v>
      </c>
      <c r="G1729" s="14" t="str">
        <f>IF(F1729*1=D1729*1,"Quantité OK",IF(D1729*1&lt;F1729*1,"Ecart positif","Ecart négatif")&amp;" "&amp;IF(C1729*1=E1729*1,"","- Article déclassé"))</f>
        <v>Quantité OK</v>
      </c>
      <c r="I1729" s="18">
        <f>VLOOKUP('CODE A BARRE'!B2371,'COMPTAGE 2'!B:K,8,FALSE)</f>
        <v>0</v>
      </c>
      <c r="J1729" s="9">
        <f>VLOOKUP('CODE A BARRE'!B2371,'COMPTAGE 2'!B:K,9,FALSE)</f>
        <v>0</v>
      </c>
      <c r="K1729" s="18">
        <f>VLOOKUP('CODE A BARRE'!B2371,'COMPTAGE 2'!B:K,10,FALSE)</f>
        <v>0</v>
      </c>
      <c r="L1729" s="10" t="e">
        <f>VLOOKUP(B1729,'COMPTAGE 3'!B:M,11,FALSE)</f>
        <v>#N/A</v>
      </c>
      <c r="M1729" s="20" t="e">
        <f>VLOOKUP(B1729,'COMPTAGE 3'!B:M,12,FALSE)</f>
        <v>#N/A</v>
      </c>
    </row>
    <row r="1730" spans="2:13" ht="20.100000000000001" customHeight="1" x14ac:dyDescent="0.25">
      <c r="B1730" s="30" t="s">
        <v>4379</v>
      </c>
      <c r="C1730" s="16" t="str">
        <f>IFERROR(VLOOKUP(B1730,'BASE INCADEA'!A:D,2,FALSE),"Non référencé")</f>
        <v>031001</v>
      </c>
      <c r="D1730" s="16" t="str">
        <f>IFERROR(VLOOKUP(C1730,'BASE INCADEA'!B:E,2,FALSE),"Non référencé")</f>
        <v>14</v>
      </c>
      <c r="E1730" s="31" t="s">
        <v>1137</v>
      </c>
      <c r="F1730" s="31">
        <v>1</v>
      </c>
      <c r="G1730" s="14" t="str">
        <f>IF(F1730*1=D1730*1,"Quantité OK",IF(D1730*1&lt;F1730*1,"Ecart positif","Ecart négatif")&amp;" "&amp;IF(C1730*1=E1730*1,"","- Article déclassé"))</f>
        <v xml:space="preserve">Ecart négatif </v>
      </c>
      <c r="I1730" s="18">
        <f>VLOOKUP('CODE A BARRE'!B1271,'COMPTAGE 2'!B:K,8,FALSE)</f>
        <v>0</v>
      </c>
      <c r="J1730" s="9">
        <f>VLOOKUP('CODE A BARRE'!B1271,'COMPTAGE 2'!B:K,9,FALSE)</f>
        <v>0</v>
      </c>
      <c r="K1730" s="18">
        <f>VLOOKUP('CODE A BARRE'!B1271,'COMPTAGE 2'!B:K,10,FALSE)</f>
        <v>0</v>
      </c>
      <c r="L1730" s="10" t="e">
        <f>VLOOKUP(B1730,'COMPTAGE 3'!B:M,11,FALSE)</f>
        <v>#N/A</v>
      </c>
      <c r="M1730" s="20" t="e">
        <f>VLOOKUP(B1730,'COMPTAGE 3'!B:M,12,FALSE)</f>
        <v>#N/A</v>
      </c>
    </row>
    <row r="1731" spans="2:13" ht="20.100000000000001" customHeight="1" x14ac:dyDescent="0.25">
      <c r="B1731" s="30" t="s">
        <v>4384</v>
      </c>
      <c r="C1731" s="16" t="str">
        <f>IFERROR(VLOOKUP(B1731,'BASE INCADEA'!A:D,2,FALSE),"Non référencé")</f>
        <v>043704</v>
      </c>
      <c r="D1731" s="16" t="str">
        <f>IFERROR(VLOOKUP(C1731,'BASE INCADEA'!B:E,2,FALSE),"Non référencé")</f>
        <v>4</v>
      </c>
      <c r="E1731" s="31" t="s">
        <v>222</v>
      </c>
      <c r="F1731" s="31">
        <v>28</v>
      </c>
      <c r="G1731" s="14" t="str">
        <f>IF(F1731*1=D1731*1,"Quantité OK",IF(D1731*1&lt;F1731*1,"Ecart positif","Ecart négatif")&amp;" "&amp;IF(C1731*1=E1731*1,"","- Article déclassé"))</f>
        <v xml:space="preserve">Ecart positif </v>
      </c>
      <c r="I1731" s="18">
        <f>VLOOKUP('CODE A BARRE'!B1870,'COMPTAGE 2'!B:K,8,FALSE)</f>
        <v>0</v>
      </c>
      <c r="J1731" s="9">
        <f>VLOOKUP('CODE A BARRE'!B1870,'COMPTAGE 2'!B:K,9,FALSE)</f>
        <v>0</v>
      </c>
      <c r="K1731" s="18">
        <f>VLOOKUP('CODE A BARRE'!B1870,'COMPTAGE 2'!B:K,10,FALSE)</f>
        <v>0</v>
      </c>
      <c r="L1731" s="10" t="e">
        <f>VLOOKUP(B1731,'COMPTAGE 3'!B:M,11,FALSE)</f>
        <v>#N/A</v>
      </c>
      <c r="M1731" s="20" t="e">
        <f>VLOOKUP(B1731,'COMPTAGE 3'!B:M,12,FALSE)</f>
        <v>#N/A</v>
      </c>
    </row>
    <row r="1732" spans="2:13" ht="20.100000000000001" customHeight="1" x14ac:dyDescent="0.25">
      <c r="B1732" s="30" t="s">
        <v>4384</v>
      </c>
      <c r="C1732" s="16" t="str">
        <f>IFERROR(VLOOKUP(B1732,'BASE INCADEA'!A:D,2,FALSE),"Non référencé")</f>
        <v>043704</v>
      </c>
      <c r="D1732" s="16" t="str">
        <f>IFERROR(VLOOKUP(C1732,'BASE INCADEA'!B:E,2,FALSE),"Non référencé")</f>
        <v>4</v>
      </c>
      <c r="E1732" s="31" t="s">
        <v>3072</v>
      </c>
      <c r="F1732" s="31">
        <v>5</v>
      </c>
      <c r="G1732" s="14" t="str">
        <f>IF(F1732*1=D1732*1,"Quantité OK",IF(D1732*1&lt;F1732*1,"Ecart positif","Ecart négatif")&amp;" "&amp;IF(C1732*1=E1732*1,"","- Article déclassé"))</f>
        <v>Ecart positif - Article déclassé</v>
      </c>
      <c r="I1732" s="18">
        <f>VLOOKUP('CODE A BARRE'!B1887,'COMPTAGE 2'!B:K,8,FALSE)</f>
        <v>0</v>
      </c>
      <c r="J1732" s="9">
        <f>VLOOKUP('CODE A BARRE'!B1887,'COMPTAGE 2'!B:K,9,FALSE)</f>
        <v>0</v>
      </c>
      <c r="K1732" s="18">
        <f>VLOOKUP('CODE A BARRE'!B1887,'COMPTAGE 2'!B:K,10,FALSE)</f>
        <v>0</v>
      </c>
      <c r="L1732" s="10" t="e">
        <f>VLOOKUP(B1732,'COMPTAGE 3'!B:M,11,FALSE)</f>
        <v>#N/A</v>
      </c>
      <c r="M1732" s="20" t="e">
        <f>VLOOKUP(B1732,'COMPTAGE 3'!B:M,12,FALSE)</f>
        <v>#N/A</v>
      </c>
    </row>
    <row r="1733" spans="2:13" ht="20.100000000000001" customHeight="1" x14ac:dyDescent="0.25">
      <c r="B1733" s="30" t="s">
        <v>4386</v>
      </c>
      <c r="C1733" s="16" t="str">
        <f>IFERROR(VLOOKUP(B1733,'BASE INCADEA'!A:D,2,FALSE),"Non référencé")</f>
        <v>025503</v>
      </c>
      <c r="D1733" s="16" t="str">
        <f>IFERROR(VLOOKUP(C1733,'BASE INCADEA'!B:E,2,FALSE),"Non référencé")</f>
        <v>2</v>
      </c>
      <c r="E1733" s="31" t="s">
        <v>4345</v>
      </c>
      <c r="F1733" s="31">
        <v>1</v>
      </c>
      <c r="G1733" s="14" t="str">
        <f>IF(F1733*1=D1733*1,"Quantité OK",IF(D1733*1&lt;F1733*1,"Ecart positif","Ecart négatif")&amp;" "&amp;IF(C1733*1=E1733*1,"","- Article déclassé"))</f>
        <v xml:space="preserve">Ecart négatif </v>
      </c>
      <c r="I1733" s="18">
        <f>VLOOKUP('CODE A BARRE'!B1025,'COMPTAGE 2'!B:K,8,FALSE)</f>
        <v>0</v>
      </c>
      <c r="J1733" s="9">
        <f>VLOOKUP('CODE A BARRE'!B1025,'COMPTAGE 2'!B:K,9,FALSE)</f>
        <v>0</v>
      </c>
      <c r="K1733" s="18">
        <f>VLOOKUP('CODE A BARRE'!B1025,'COMPTAGE 2'!B:K,10,FALSE)</f>
        <v>0</v>
      </c>
      <c r="L1733" s="10" t="e">
        <f>VLOOKUP(B1733,'COMPTAGE 3'!B:M,11,FALSE)</f>
        <v>#N/A</v>
      </c>
      <c r="M1733" s="20" t="e">
        <f>VLOOKUP(B1733,'COMPTAGE 3'!B:M,12,FALSE)</f>
        <v>#N/A</v>
      </c>
    </row>
    <row r="1734" spans="2:13" ht="20.100000000000001" customHeight="1" x14ac:dyDescent="0.25">
      <c r="B1734" s="30" t="s">
        <v>4388</v>
      </c>
      <c r="C1734" s="16" t="str">
        <f>IFERROR(VLOOKUP(B1734,'BASE INCADEA'!A:D,2,FALSE),"Non référencé")</f>
        <v>031003</v>
      </c>
      <c r="D1734" s="16" t="str">
        <f>IFERROR(VLOOKUP(C1734,'BASE INCADEA'!B:E,2,FALSE),"Non référencé")</f>
        <v>1</v>
      </c>
      <c r="E1734" s="31" t="s">
        <v>753</v>
      </c>
      <c r="F1734" s="31">
        <v>82</v>
      </c>
      <c r="G1734" s="14" t="str">
        <f>IF(F1734*1=D1734*1,"Quantité OK",IF(D1734*1&lt;F1734*1,"Ecart positif","Ecart négatif")&amp;" "&amp;IF(C1734*1=E1734*1,"","- Article déclassé"))</f>
        <v xml:space="preserve">Ecart positif </v>
      </c>
      <c r="I1734" s="18">
        <f>VLOOKUP('CODE A BARRE'!B1279,'COMPTAGE 2'!B:K,8,FALSE)</f>
        <v>0</v>
      </c>
      <c r="J1734" s="9">
        <f>VLOOKUP('CODE A BARRE'!B1279,'COMPTAGE 2'!B:K,9,FALSE)</f>
        <v>0</v>
      </c>
      <c r="K1734" s="18">
        <f>VLOOKUP('CODE A BARRE'!B1279,'COMPTAGE 2'!B:K,10,FALSE)</f>
        <v>0</v>
      </c>
      <c r="L1734" s="10" t="e">
        <f>VLOOKUP(B1734,'COMPTAGE 3'!B:M,11,FALSE)</f>
        <v>#N/A</v>
      </c>
      <c r="M1734" s="20" t="e">
        <f>VLOOKUP(B1734,'COMPTAGE 3'!B:M,12,FALSE)</f>
        <v>#N/A</v>
      </c>
    </row>
    <row r="1735" spans="2:13" ht="20.100000000000001" customHeight="1" x14ac:dyDescent="0.25">
      <c r="B1735" s="30" t="s">
        <v>4388</v>
      </c>
      <c r="C1735" s="16" t="str">
        <f>IFERROR(VLOOKUP(B1735,'BASE INCADEA'!A:D,2,FALSE),"Non référencé")</f>
        <v>031003</v>
      </c>
      <c r="D1735" s="16" t="str">
        <f>IFERROR(VLOOKUP(C1735,'BASE INCADEA'!B:E,2,FALSE),"Non référencé")</f>
        <v>1</v>
      </c>
      <c r="E1735" s="31" t="s">
        <v>968</v>
      </c>
      <c r="F1735" s="31">
        <v>2</v>
      </c>
      <c r="G1735" s="14" t="str">
        <f>IF(F1735*1=D1735*1,"Quantité OK",IF(D1735*1&lt;F1735*1,"Ecart positif","Ecart négatif")&amp;" "&amp;IF(C1735*1=E1735*1,"","- Article déclassé"))</f>
        <v>Ecart positif - Article déclassé</v>
      </c>
      <c r="I1735" s="18">
        <f>VLOOKUP('CODE A BARRE'!B1285,'COMPTAGE 2'!B:K,8,FALSE)</f>
        <v>0</v>
      </c>
      <c r="J1735" s="9">
        <f>VLOOKUP('CODE A BARRE'!B1285,'COMPTAGE 2'!B:K,9,FALSE)</f>
        <v>0</v>
      </c>
      <c r="K1735" s="18">
        <f>VLOOKUP('CODE A BARRE'!B1285,'COMPTAGE 2'!B:K,10,FALSE)</f>
        <v>0</v>
      </c>
      <c r="L1735" s="10" t="e">
        <f>VLOOKUP(B1735,'COMPTAGE 3'!B:M,11,FALSE)</f>
        <v>#N/A</v>
      </c>
      <c r="M1735" s="20" t="e">
        <f>VLOOKUP(B1735,'COMPTAGE 3'!B:M,12,FALSE)</f>
        <v>#N/A</v>
      </c>
    </row>
    <row r="1736" spans="2:13" ht="20.100000000000001" customHeight="1" x14ac:dyDescent="0.25">
      <c r="B1736" s="30" t="s">
        <v>4390</v>
      </c>
      <c r="C1736" s="16" t="str">
        <f>IFERROR(VLOOKUP(B1736,'BASE INCADEA'!A:D,2,FALSE),"Non référencé")</f>
        <v>010106</v>
      </c>
      <c r="D1736" s="16" t="str">
        <f>IFERROR(VLOOKUP(C1736,'BASE INCADEA'!B:E,2,FALSE),"Non référencé")</f>
        <v>12</v>
      </c>
      <c r="E1736" s="31" t="s">
        <v>54</v>
      </c>
      <c r="F1736" s="31">
        <v>1</v>
      </c>
      <c r="G1736" s="14" t="str">
        <f>IF(F1736*1=D1736*1,"Quantité OK",IF(D1736*1&lt;F1736*1,"Ecart positif","Ecart négatif")&amp;" "&amp;IF(C1736*1=E1736*1,"","- Article déclassé"))</f>
        <v xml:space="preserve">Ecart négatif </v>
      </c>
      <c r="I1736" s="18" t="str">
        <f>VLOOKUP('CODE A BARRE'!B40,'COMPTAGE 2'!B:K,8,FALSE)</f>
        <v>011704</v>
      </c>
      <c r="J1736" s="9">
        <f>VLOOKUP('CODE A BARRE'!B40,'COMPTAGE 2'!B:K,9,FALSE)</f>
        <v>0</v>
      </c>
      <c r="K1736" s="18" t="str">
        <f>VLOOKUP('CODE A BARRE'!B40,'COMPTAGE 2'!B:K,10,FALSE)</f>
        <v xml:space="preserve">Ecart négatif </v>
      </c>
      <c r="L1736" s="10" t="e">
        <f>VLOOKUP(B1736,'COMPTAGE 3'!B:M,11,FALSE)</f>
        <v>#N/A</v>
      </c>
      <c r="M1736" s="20" t="e">
        <f>VLOOKUP(B1736,'COMPTAGE 3'!B:M,12,FALSE)</f>
        <v>#N/A</v>
      </c>
    </row>
    <row r="1737" spans="2:13" ht="20.100000000000001" customHeight="1" x14ac:dyDescent="0.25">
      <c r="B1737" s="30" t="s">
        <v>6214</v>
      </c>
      <c r="C1737" s="16" t="str">
        <f>IFERROR(VLOOKUP(B1737,'BASE INCADEA'!A:D,2,FALSE),"Non référencé")</f>
        <v>Non référencé</v>
      </c>
      <c r="D1737" s="16" t="str">
        <f>IFERROR(VLOOKUP(C1737,'BASE INCADEA'!B:E,2,FALSE),"Non référencé")</f>
        <v>Non référencé</v>
      </c>
      <c r="E1737" s="31" t="s">
        <v>65</v>
      </c>
      <c r="F1737" s="31">
        <v>1</v>
      </c>
      <c r="G1737" s="14" t="e">
        <f>IF(F1737*1=D1737*1,"Quantité OK",IF(D1737*1&lt;F1737*1,"Ecart positif","Ecart négatif")&amp;" "&amp;IF(C1737*1=E1737*1,"","- Article déclassé"))</f>
        <v>#VALUE!</v>
      </c>
      <c r="I1737" s="18">
        <f>VLOOKUP('CODE A BARRE'!B1505,'COMPTAGE 2'!B:K,8,FALSE)</f>
        <v>0</v>
      </c>
      <c r="J1737" s="9">
        <f>VLOOKUP('CODE A BARRE'!B1505,'COMPTAGE 2'!B:K,9,FALSE)</f>
        <v>0</v>
      </c>
      <c r="K1737" s="18">
        <f>VLOOKUP('CODE A BARRE'!B1505,'COMPTAGE 2'!B:K,10,FALSE)</f>
        <v>0</v>
      </c>
      <c r="L1737" s="10" t="e">
        <f>VLOOKUP(B1737,'COMPTAGE 3'!B:M,11,FALSE)</f>
        <v>#N/A</v>
      </c>
      <c r="M1737" s="20" t="e">
        <f>VLOOKUP(B1737,'COMPTAGE 3'!B:M,12,FALSE)</f>
        <v>#N/A</v>
      </c>
    </row>
    <row r="1738" spans="2:13" ht="20.100000000000001" customHeight="1" x14ac:dyDescent="0.25">
      <c r="B1738" s="30" t="s">
        <v>4392</v>
      </c>
      <c r="C1738" s="16" t="str">
        <f>IFERROR(VLOOKUP(B1738,'BASE INCADEA'!A:D,2,FALSE),"Non référencé")</f>
        <v>033905</v>
      </c>
      <c r="D1738" s="16" t="str">
        <f>IFERROR(VLOOKUP(C1738,'BASE INCADEA'!B:E,2,FALSE),"Non référencé")</f>
        <v>4</v>
      </c>
      <c r="E1738" s="31" t="s">
        <v>429</v>
      </c>
      <c r="F1738" s="31">
        <v>1</v>
      </c>
      <c r="G1738" s="14" t="str">
        <f>IF(F1738*1=D1738*1,"Quantité OK",IF(D1738*1&lt;F1738*1,"Ecart positif","Ecart négatif")&amp;" "&amp;IF(C1738*1=E1738*1,"","- Article déclassé"))</f>
        <v xml:space="preserve">Ecart négatif </v>
      </c>
      <c r="I1738" s="18">
        <f>VLOOKUP('CODE A BARRE'!B1422,'COMPTAGE 2'!B:K,8,FALSE)</f>
        <v>0</v>
      </c>
      <c r="J1738" s="9">
        <f>VLOOKUP('CODE A BARRE'!B1422,'COMPTAGE 2'!B:K,9,FALSE)</f>
        <v>0</v>
      </c>
      <c r="K1738" s="18">
        <f>VLOOKUP('CODE A BARRE'!B1422,'COMPTAGE 2'!B:K,10,FALSE)</f>
        <v>0</v>
      </c>
      <c r="L1738" s="10" t="e">
        <f>VLOOKUP(B1738,'COMPTAGE 3'!B:M,11,FALSE)</f>
        <v>#N/A</v>
      </c>
      <c r="M1738" s="20" t="e">
        <f>VLOOKUP(B1738,'COMPTAGE 3'!B:M,12,FALSE)</f>
        <v>#N/A</v>
      </c>
    </row>
    <row r="1739" spans="2:13" ht="20.100000000000001" customHeight="1" x14ac:dyDescent="0.25">
      <c r="B1739" s="30" t="s">
        <v>4394</v>
      </c>
      <c r="C1739" s="16" t="str">
        <f>IFERROR(VLOOKUP(B1739,'BASE INCADEA'!A:D,2,FALSE),"Non référencé")</f>
        <v>034107</v>
      </c>
      <c r="D1739" s="16" t="str">
        <f>IFERROR(VLOOKUP(C1739,'BASE INCADEA'!B:E,2,FALSE),"Non référencé")</f>
        <v>2</v>
      </c>
      <c r="E1739" s="31" t="s">
        <v>3476</v>
      </c>
      <c r="F1739" s="31">
        <v>2</v>
      </c>
      <c r="G1739" s="14" t="str">
        <f>IF(F1739*1=D1739*1,"Quantité OK",IF(D1739*1&lt;F1739*1,"Ecart positif","Ecart négatif")&amp;" "&amp;IF(C1739*1=E1739*1,"","- Article déclassé"))</f>
        <v>Quantité OK</v>
      </c>
      <c r="I1739" s="18">
        <f>VLOOKUP('CODE A BARRE'!B1458,'COMPTAGE 2'!B:K,8,FALSE)</f>
        <v>0</v>
      </c>
      <c r="J1739" s="9">
        <f>VLOOKUP('CODE A BARRE'!B1458,'COMPTAGE 2'!B:K,9,FALSE)</f>
        <v>0</v>
      </c>
      <c r="K1739" s="18">
        <f>VLOOKUP('CODE A BARRE'!B1458,'COMPTAGE 2'!B:K,10,FALSE)</f>
        <v>0</v>
      </c>
      <c r="L1739" s="10" t="e">
        <f>VLOOKUP(B1739,'COMPTAGE 3'!B:M,11,FALSE)</f>
        <v>#N/A</v>
      </c>
      <c r="M1739" s="20" t="e">
        <f>VLOOKUP(B1739,'COMPTAGE 3'!B:M,12,FALSE)</f>
        <v>#N/A</v>
      </c>
    </row>
    <row r="1740" spans="2:13" ht="20.100000000000001" customHeight="1" x14ac:dyDescent="0.25">
      <c r="B1740" s="30" t="s">
        <v>4398</v>
      </c>
      <c r="C1740" s="16" t="str">
        <f>IFERROR(VLOOKUP(B1740,'BASE INCADEA'!A:D,2,FALSE),"Non référencé")</f>
        <v>011007</v>
      </c>
      <c r="D1740" s="16" t="str">
        <f>IFERROR(VLOOKUP(C1740,'BASE INCADEA'!B:E,2,FALSE),"Non référencé")</f>
        <v>1</v>
      </c>
      <c r="E1740" s="31" t="s">
        <v>1854</v>
      </c>
      <c r="F1740" s="31">
        <v>1</v>
      </c>
      <c r="G1740" s="14" t="str">
        <f>IF(F1740*1=D1740*1,"Quantité OK",IF(D1740*1&lt;F1740*1,"Ecart positif","Ecart négatif")&amp;" "&amp;IF(C1740*1=E1740*1,"","- Article déclassé"))</f>
        <v>Quantité OK</v>
      </c>
      <c r="I1740" s="18" t="str">
        <f>VLOOKUP('CODE A BARRE'!B191,'COMPTAGE 2'!B:K,8,FALSE)</f>
        <v/>
      </c>
      <c r="J1740" s="9">
        <f>VLOOKUP('CODE A BARRE'!B191,'COMPTAGE 2'!B:K,9,FALSE)</f>
        <v>0</v>
      </c>
      <c r="K1740" s="18" t="e">
        <f>VLOOKUP('CODE A BARRE'!B191,'COMPTAGE 2'!B:K,10,FALSE)</f>
        <v>#VALUE!</v>
      </c>
      <c r="L1740" s="10" t="e">
        <f>VLOOKUP(B1740,'COMPTAGE 3'!B:M,11,FALSE)</f>
        <v>#N/A</v>
      </c>
      <c r="M1740" s="20" t="e">
        <f>VLOOKUP(B1740,'COMPTAGE 3'!B:M,12,FALSE)</f>
        <v>#N/A</v>
      </c>
    </row>
    <row r="1741" spans="2:13" ht="20.100000000000001" customHeight="1" x14ac:dyDescent="0.25">
      <c r="B1741" s="30" t="s">
        <v>4403</v>
      </c>
      <c r="C1741" s="16" t="str">
        <f>IFERROR(VLOOKUP(B1741,'BASE INCADEA'!A:D,2,FALSE),"Non référencé")</f>
        <v>901201</v>
      </c>
      <c r="D1741" s="16" t="str">
        <f>IFERROR(VLOOKUP(C1741,'BASE INCADEA'!B:E,2,FALSE),"Non référencé")</f>
        <v>1</v>
      </c>
      <c r="E1741" s="31" t="s">
        <v>2120</v>
      </c>
      <c r="F1741" s="31">
        <v>3</v>
      </c>
      <c r="G1741" s="14" t="str">
        <f>IF(F1741*1=D1741*1,"Quantité OK",IF(D1741*1&lt;F1741*1,"Ecart positif","Ecart négatif")&amp;" "&amp;IF(C1741*1=E1741*1,"","- Article déclassé"))</f>
        <v xml:space="preserve">Ecart positif </v>
      </c>
      <c r="I1741" s="18">
        <f>VLOOKUP('CODE A BARRE'!B2365,'COMPTAGE 2'!B:K,8,FALSE)</f>
        <v>0</v>
      </c>
      <c r="J1741" s="9">
        <f>VLOOKUP('CODE A BARRE'!B2365,'COMPTAGE 2'!B:K,9,FALSE)</f>
        <v>0</v>
      </c>
      <c r="K1741" s="18">
        <f>VLOOKUP('CODE A BARRE'!B2365,'COMPTAGE 2'!B:K,10,FALSE)</f>
        <v>0</v>
      </c>
      <c r="L1741" s="10" t="e">
        <f>VLOOKUP(B1741,'COMPTAGE 3'!B:M,11,FALSE)</f>
        <v>#N/A</v>
      </c>
      <c r="M1741" s="20" t="e">
        <f>VLOOKUP(B1741,'COMPTAGE 3'!B:M,12,FALSE)</f>
        <v>#N/A</v>
      </c>
    </row>
    <row r="1742" spans="2:13" ht="20.100000000000001" customHeight="1" x14ac:dyDescent="0.25">
      <c r="B1742" s="30" t="s">
        <v>4407</v>
      </c>
      <c r="C1742" s="16" t="str">
        <f>IFERROR(VLOOKUP(B1742,'BASE INCADEA'!A:D,2,FALSE),"Non référencé")</f>
        <v>024103</v>
      </c>
      <c r="D1742" s="16" t="str">
        <f>IFERROR(VLOOKUP(C1742,'BASE INCADEA'!B:E,2,FALSE),"Non référencé")</f>
        <v>2</v>
      </c>
      <c r="E1742" s="31" t="s">
        <v>3747</v>
      </c>
      <c r="F1742" s="31">
        <v>2</v>
      </c>
      <c r="G1742" s="14" t="str">
        <f>IF(F1742*1=D1742*1,"Quantité OK",IF(D1742*1&lt;F1742*1,"Ecart positif","Ecart négatif")&amp;" "&amp;IF(C1742*1=E1742*1,"","- Article déclassé"))</f>
        <v>Quantité OK</v>
      </c>
      <c r="I1742" s="18">
        <f>VLOOKUP('CODE A BARRE'!B837,'COMPTAGE 2'!B:K,8,FALSE)</f>
        <v>0</v>
      </c>
      <c r="J1742" s="9">
        <f>VLOOKUP('CODE A BARRE'!B837,'COMPTAGE 2'!B:K,9,FALSE)</f>
        <v>0</v>
      </c>
      <c r="K1742" s="18">
        <f>VLOOKUP('CODE A BARRE'!B837,'COMPTAGE 2'!B:K,10,FALSE)</f>
        <v>0</v>
      </c>
      <c r="L1742" s="10" t="e">
        <f>VLOOKUP(B1742,'COMPTAGE 3'!B:M,11,FALSE)</f>
        <v>#N/A</v>
      </c>
      <c r="M1742" s="20" t="e">
        <f>VLOOKUP(B1742,'COMPTAGE 3'!B:M,12,FALSE)</f>
        <v>#N/A</v>
      </c>
    </row>
    <row r="1743" spans="2:13" ht="20.100000000000001" customHeight="1" x14ac:dyDescent="0.25">
      <c r="B1743" s="30" t="s">
        <v>4411</v>
      </c>
      <c r="C1743" s="16" t="str">
        <f>IFERROR(VLOOKUP(B1743,'BASE INCADEA'!A:D,2,FALSE),"Non référencé")</f>
        <v>030203</v>
      </c>
      <c r="D1743" s="16" t="str">
        <f>IFERROR(VLOOKUP(C1743,'BASE INCADEA'!B:E,2,FALSE),"Non référencé")</f>
        <v>2</v>
      </c>
      <c r="E1743" s="31" t="s">
        <v>289</v>
      </c>
      <c r="F1743" s="31">
        <v>25</v>
      </c>
      <c r="G1743" s="14" t="str">
        <f>IF(F1743*1=D1743*1,"Quantité OK",IF(D1743*1&lt;F1743*1,"Ecart positif","Ecart négatif")&amp;" "&amp;IF(C1743*1=E1743*1,"","- Article déclassé"))</f>
        <v xml:space="preserve">Ecart positif </v>
      </c>
      <c r="I1743" s="18">
        <f>VLOOKUP('CODE A BARRE'!B1116,'COMPTAGE 2'!B:K,8,FALSE)</f>
        <v>0</v>
      </c>
      <c r="J1743" s="9">
        <f>VLOOKUP('CODE A BARRE'!B1116,'COMPTAGE 2'!B:K,9,FALSE)</f>
        <v>0</v>
      </c>
      <c r="K1743" s="18">
        <f>VLOOKUP('CODE A BARRE'!B1116,'COMPTAGE 2'!B:K,10,FALSE)</f>
        <v>0</v>
      </c>
      <c r="L1743" s="10" t="e">
        <f>VLOOKUP(B1743,'COMPTAGE 3'!B:M,11,FALSE)</f>
        <v>#N/A</v>
      </c>
      <c r="M1743" s="20" t="e">
        <f>VLOOKUP(B1743,'COMPTAGE 3'!B:M,12,FALSE)</f>
        <v>#N/A</v>
      </c>
    </row>
    <row r="1744" spans="2:13" ht="20.100000000000001" customHeight="1" x14ac:dyDescent="0.25">
      <c r="B1744" s="30" t="s">
        <v>4413</v>
      </c>
      <c r="C1744" s="16" t="str">
        <f>IFERROR(VLOOKUP(B1744,'BASE INCADEA'!A:D,2,FALSE),"Non référencé")</f>
        <v>024901</v>
      </c>
      <c r="D1744" s="16" t="str">
        <f>IFERROR(VLOOKUP(C1744,'BASE INCADEA'!B:E,2,FALSE),"Non référencé")</f>
        <v>2</v>
      </c>
      <c r="E1744" s="31" t="s">
        <v>3030</v>
      </c>
      <c r="F1744" s="31">
        <v>61</v>
      </c>
      <c r="G1744" s="14" t="str">
        <f>IF(F1744*1=D1744*1,"Quantité OK",IF(D1744*1&lt;F1744*1,"Ecart positif","Ecart négatif")&amp;" "&amp;IF(C1744*1=E1744*1,"","- Article déclassé"))</f>
        <v xml:space="preserve">Ecart positif </v>
      </c>
      <c r="I1744" s="18">
        <f>VLOOKUP('CODE A BARRE'!B934,'COMPTAGE 2'!B:K,8,FALSE)</f>
        <v>0</v>
      </c>
      <c r="J1744" s="9">
        <f>VLOOKUP('CODE A BARRE'!B934,'COMPTAGE 2'!B:K,9,FALSE)</f>
        <v>0</v>
      </c>
      <c r="K1744" s="18">
        <f>VLOOKUP('CODE A BARRE'!B934,'COMPTAGE 2'!B:K,10,FALSE)</f>
        <v>0</v>
      </c>
      <c r="L1744" s="10" t="e">
        <f>VLOOKUP(B1744,'COMPTAGE 3'!B:M,11,FALSE)</f>
        <v>#N/A</v>
      </c>
      <c r="M1744" s="20" t="e">
        <f>VLOOKUP(B1744,'COMPTAGE 3'!B:M,12,FALSE)</f>
        <v>#N/A</v>
      </c>
    </row>
    <row r="1745" spans="2:13" ht="20.100000000000001" customHeight="1" x14ac:dyDescent="0.25">
      <c r="B1745" s="30" t="s">
        <v>4416</v>
      </c>
      <c r="C1745" s="16" t="str">
        <f>IFERROR(VLOOKUP(B1745,'BASE INCADEA'!A:D,2,FALSE),"Non référencé")</f>
        <v>025301</v>
      </c>
      <c r="D1745" s="16" t="str">
        <f>IFERROR(VLOOKUP(C1745,'BASE INCADEA'!B:E,2,FALSE),"Non référencé")</f>
        <v>13</v>
      </c>
      <c r="E1745" s="31" t="s">
        <v>4417</v>
      </c>
      <c r="F1745" s="31">
        <v>13</v>
      </c>
      <c r="G1745" s="14" t="str">
        <f>IF(F1745*1=D1745*1,"Quantité OK",IF(D1745*1&lt;F1745*1,"Ecart positif","Ecart négatif")&amp;" "&amp;IF(C1745*1=E1745*1,"","- Article déclassé"))</f>
        <v>Quantité OK</v>
      </c>
      <c r="I1745" s="18">
        <f>VLOOKUP('CODE A BARRE'!B995,'COMPTAGE 2'!B:K,8,FALSE)</f>
        <v>0</v>
      </c>
      <c r="J1745" s="9">
        <f>VLOOKUP('CODE A BARRE'!B995,'COMPTAGE 2'!B:K,9,FALSE)</f>
        <v>0</v>
      </c>
      <c r="K1745" s="18">
        <f>VLOOKUP('CODE A BARRE'!B995,'COMPTAGE 2'!B:K,10,FALSE)</f>
        <v>0</v>
      </c>
      <c r="L1745" s="10" t="e">
        <f>VLOOKUP(B1745,'COMPTAGE 3'!B:M,11,FALSE)</f>
        <v>#N/A</v>
      </c>
      <c r="M1745" s="20" t="e">
        <f>VLOOKUP(B1745,'COMPTAGE 3'!B:M,12,FALSE)</f>
        <v>#N/A</v>
      </c>
    </row>
    <row r="1746" spans="2:13" ht="20.100000000000001" customHeight="1" x14ac:dyDescent="0.25">
      <c r="B1746" s="30" t="s">
        <v>4425</v>
      </c>
      <c r="C1746" s="16" t="str">
        <f>IFERROR(VLOOKUP(B1746,'BASE INCADEA'!A:D,2,FALSE),"Non référencé")</f>
        <v>021204</v>
      </c>
      <c r="D1746" s="16" t="str">
        <f>IFERROR(VLOOKUP(C1746,'BASE INCADEA'!B:E,2,FALSE),"Non référencé")</f>
        <v>1</v>
      </c>
      <c r="E1746" s="31" t="s">
        <v>200</v>
      </c>
      <c r="F1746" s="31">
        <v>15</v>
      </c>
      <c r="G1746" s="14" t="str">
        <f>IF(F1746*1=D1746*1,"Quantité OK",IF(D1746*1&lt;F1746*1,"Ecart positif","Ecart négatif")&amp;" "&amp;IF(C1746*1=E1746*1,"","- Article déclassé"))</f>
        <v xml:space="preserve">Ecart positif </v>
      </c>
      <c r="I1746" s="18">
        <f>VLOOKUP('CODE A BARRE'!B732,'COMPTAGE 2'!B:K,8,FALSE)</f>
        <v>0</v>
      </c>
      <c r="J1746" s="9">
        <f>VLOOKUP('CODE A BARRE'!B732,'COMPTAGE 2'!B:K,9,FALSE)</f>
        <v>0</v>
      </c>
      <c r="K1746" s="18">
        <f>VLOOKUP('CODE A BARRE'!B732,'COMPTAGE 2'!B:K,10,FALSE)</f>
        <v>0</v>
      </c>
      <c r="L1746" s="10" t="e">
        <f>VLOOKUP(B1746,'COMPTAGE 3'!B:M,11,FALSE)</f>
        <v>#N/A</v>
      </c>
      <c r="M1746" s="20" t="e">
        <f>VLOOKUP(B1746,'COMPTAGE 3'!B:M,12,FALSE)</f>
        <v>#N/A</v>
      </c>
    </row>
    <row r="1747" spans="2:13" ht="20.100000000000001" customHeight="1" x14ac:dyDescent="0.25">
      <c r="B1747" s="30" t="s">
        <v>4425</v>
      </c>
      <c r="C1747" s="16" t="str">
        <f>IFERROR(VLOOKUP(B1747,'BASE INCADEA'!A:D,2,FALSE),"Non référencé")</f>
        <v>021204</v>
      </c>
      <c r="D1747" s="16" t="str">
        <f>IFERROR(VLOOKUP(C1747,'BASE INCADEA'!B:E,2,FALSE),"Non référencé")</f>
        <v>1</v>
      </c>
      <c r="E1747" s="31" t="s">
        <v>575</v>
      </c>
      <c r="F1747" s="31">
        <v>1</v>
      </c>
      <c r="G1747" s="14" t="str">
        <f>IF(F1747*1=D1747*1,"Quantité OK",IF(D1747*1&lt;F1747*1,"Ecart positif","Ecart négatif")&amp;" "&amp;IF(C1747*1=E1747*1,"","- Article déclassé"))</f>
        <v>Quantité OK</v>
      </c>
      <c r="I1747" s="18">
        <f>VLOOKUP('CODE A BARRE'!B725,'COMPTAGE 2'!B:K,8,FALSE)</f>
        <v>0</v>
      </c>
      <c r="J1747" s="9">
        <f>VLOOKUP('CODE A BARRE'!B725,'COMPTAGE 2'!B:K,9,FALSE)</f>
        <v>0</v>
      </c>
      <c r="K1747" s="18">
        <f>VLOOKUP('CODE A BARRE'!B725,'COMPTAGE 2'!B:K,10,FALSE)</f>
        <v>0</v>
      </c>
      <c r="L1747" s="10" t="e">
        <f>VLOOKUP(B1747,'COMPTAGE 3'!B:M,11,FALSE)</f>
        <v>#N/A</v>
      </c>
      <c r="M1747" s="20" t="e">
        <f>VLOOKUP(B1747,'COMPTAGE 3'!B:M,12,FALSE)</f>
        <v>#N/A</v>
      </c>
    </row>
    <row r="1748" spans="2:13" ht="20.100000000000001" customHeight="1" x14ac:dyDescent="0.25">
      <c r="B1748" s="30" t="s">
        <v>4426</v>
      </c>
      <c r="C1748" s="16" t="str">
        <f>IFERROR(VLOOKUP(B1748,'BASE INCADEA'!A:D,2,FALSE),"Non référencé")</f>
        <v>040201</v>
      </c>
      <c r="D1748" s="16" t="str">
        <f>IFERROR(VLOOKUP(C1748,'BASE INCADEA'!B:E,2,FALSE),"Non référencé")</f>
        <v>54</v>
      </c>
      <c r="E1748" s="31" t="s">
        <v>4427</v>
      </c>
      <c r="F1748" s="31">
        <v>54</v>
      </c>
      <c r="G1748" s="14" t="str">
        <f>IF(F1748*1=D1748*1,"Quantité OK",IF(D1748*1&lt;F1748*1,"Ecart positif","Ecart négatif")&amp;" "&amp;IF(C1748*1=E1748*1,"","- Article déclassé"))</f>
        <v>Quantité OK</v>
      </c>
      <c r="I1748" s="18">
        <f>VLOOKUP('CODE A BARRE'!B1554,'COMPTAGE 2'!B:K,8,FALSE)</f>
        <v>0</v>
      </c>
      <c r="J1748" s="9">
        <f>VLOOKUP('CODE A BARRE'!B1554,'COMPTAGE 2'!B:K,9,FALSE)</f>
        <v>0</v>
      </c>
      <c r="K1748" s="18">
        <f>VLOOKUP('CODE A BARRE'!B1554,'COMPTAGE 2'!B:K,10,FALSE)</f>
        <v>0</v>
      </c>
      <c r="L1748" s="10" t="e">
        <f>VLOOKUP(B1748,'COMPTAGE 3'!B:M,11,FALSE)</f>
        <v>#N/A</v>
      </c>
      <c r="M1748" s="20" t="e">
        <f>VLOOKUP(B1748,'COMPTAGE 3'!B:M,12,FALSE)</f>
        <v>#N/A</v>
      </c>
    </row>
    <row r="1749" spans="2:13" ht="20.100000000000001" customHeight="1" x14ac:dyDescent="0.25">
      <c r="B1749" s="30" t="s">
        <v>4429</v>
      </c>
      <c r="C1749" s="16" t="str">
        <f>IFERROR(VLOOKUP(B1749,'BASE INCADEA'!A:D,2,FALSE),"Non référencé")</f>
        <v>030603</v>
      </c>
      <c r="D1749" s="16" t="str">
        <f>IFERROR(VLOOKUP(C1749,'BASE INCADEA'!B:E,2,FALSE),"Non référencé")</f>
        <v>1</v>
      </c>
      <c r="E1749" s="31" t="s">
        <v>2304</v>
      </c>
      <c r="F1749" s="31">
        <v>1</v>
      </c>
      <c r="G1749" s="14" t="str">
        <f>IF(F1749*1=D1749*1,"Quantité OK",IF(D1749*1&lt;F1749*1,"Ecart positif","Ecart négatif")&amp;" "&amp;IF(C1749*1=E1749*1,"","- Article déclassé"))</f>
        <v>Quantité OK</v>
      </c>
      <c r="I1749" s="18">
        <f>VLOOKUP('CODE A BARRE'!B1203,'COMPTAGE 2'!B:K,8,FALSE)</f>
        <v>0</v>
      </c>
      <c r="J1749" s="9">
        <f>VLOOKUP('CODE A BARRE'!B1203,'COMPTAGE 2'!B:K,9,FALSE)</f>
        <v>0</v>
      </c>
      <c r="K1749" s="18">
        <f>VLOOKUP('CODE A BARRE'!B1203,'COMPTAGE 2'!B:K,10,FALSE)</f>
        <v>0</v>
      </c>
      <c r="L1749" s="10" t="e">
        <f>VLOOKUP(B1749,'COMPTAGE 3'!B:M,11,FALSE)</f>
        <v>#N/A</v>
      </c>
      <c r="M1749" s="20" t="e">
        <f>VLOOKUP(B1749,'COMPTAGE 3'!B:M,12,FALSE)</f>
        <v>#N/A</v>
      </c>
    </row>
    <row r="1750" spans="2:13" ht="20.100000000000001" customHeight="1" x14ac:dyDescent="0.25">
      <c r="B1750" s="30" t="s">
        <v>4436</v>
      </c>
      <c r="C1750" s="16" t="str">
        <f>IFERROR(VLOOKUP(B1750,'BASE INCADEA'!A:D,2,FALSE),"Non référencé")</f>
        <v>901401</v>
      </c>
      <c r="D1750" s="16" t="str">
        <f>IFERROR(VLOOKUP(C1750,'BASE INCADEA'!B:E,2,FALSE),"Non référencé")</f>
        <v>1</v>
      </c>
      <c r="E1750" s="31" t="s">
        <v>3308</v>
      </c>
      <c r="F1750" s="31">
        <v>1</v>
      </c>
      <c r="G1750" s="14" t="str">
        <f>IF(F1750*1=D1750*1,"Quantité OK",IF(D1750*1&lt;F1750*1,"Ecart positif","Ecart négatif")&amp;" "&amp;IF(C1750*1=E1750*1,"","- Article déclassé"))</f>
        <v>Quantité OK</v>
      </c>
      <c r="I1750" s="18">
        <f>VLOOKUP('CODE A BARRE'!B2131,'COMPTAGE 2'!B:K,8,FALSE)</f>
        <v>0</v>
      </c>
      <c r="J1750" s="9">
        <f>VLOOKUP('CODE A BARRE'!B2131,'COMPTAGE 2'!B:K,9,FALSE)</f>
        <v>0</v>
      </c>
      <c r="K1750" s="18">
        <f>VLOOKUP('CODE A BARRE'!B2131,'COMPTAGE 2'!B:K,10,FALSE)</f>
        <v>0</v>
      </c>
      <c r="L1750" s="10" t="e">
        <f>VLOOKUP(B1750,'COMPTAGE 3'!B:M,11,FALSE)</f>
        <v>#N/A</v>
      </c>
      <c r="M1750" s="20" t="e">
        <f>VLOOKUP(B1750,'COMPTAGE 3'!B:M,12,FALSE)</f>
        <v>#N/A</v>
      </c>
    </row>
    <row r="1751" spans="2:13" ht="20.100000000000001" customHeight="1" x14ac:dyDescent="0.25">
      <c r="B1751" s="30" t="s">
        <v>4436</v>
      </c>
      <c r="C1751" s="16" t="str">
        <f>IFERROR(VLOOKUP(B1751,'BASE INCADEA'!A:D,2,FALSE),"Non référencé")</f>
        <v>901401</v>
      </c>
      <c r="D1751" s="16" t="str">
        <f>IFERROR(VLOOKUP(C1751,'BASE INCADEA'!B:E,2,FALSE),"Non référencé")</f>
        <v>1</v>
      </c>
      <c r="E1751" s="31" t="s">
        <v>2708</v>
      </c>
      <c r="F1751" s="31">
        <v>10</v>
      </c>
      <c r="G1751" s="14" t="str">
        <f>IF(F1751*1=D1751*1,"Quantité OK",IF(D1751*1&lt;F1751*1,"Ecart positif","Ecart négatif")&amp;" "&amp;IF(C1751*1=E1751*1,"","- Article déclassé"))</f>
        <v>Ecart positif - Article déclassé</v>
      </c>
      <c r="I1751" s="18">
        <f>VLOOKUP('CODE A BARRE'!B2142,'COMPTAGE 2'!B:K,8,FALSE)</f>
        <v>0</v>
      </c>
      <c r="J1751" s="9">
        <f>VLOOKUP('CODE A BARRE'!B2142,'COMPTAGE 2'!B:K,9,FALSE)</f>
        <v>0</v>
      </c>
      <c r="K1751" s="18">
        <f>VLOOKUP('CODE A BARRE'!B2142,'COMPTAGE 2'!B:K,10,FALSE)</f>
        <v>0</v>
      </c>
      <c r="L1751" s="10" t="e">
        <f>VLOOKUP(B1751,'COMPTAGE 3'!B:M,11,FALSE)</f>
        <v>#N/A</v>
      </c>
      <c r="M1751" s="20" t="e">
        <f>VLOOKUP(B1751,'COMPTAGE 3'!B:M,12,FALSE)</f>
        <v>#N/A</v>
      </c>
    </row>
    <row r="1752" spans="2:13" ht="20.100000000000001" customHeight="1" x14ac:dyDescent="0.25">
      <c r="B1752" s="30" t="s">
        <v>4436</v>
      </c>
      <c r="C1752" s="16" t="str">
        <f>IFERROR(VLOOKUP(B1752,'BASE INCADEA'!A:D,2,FALSE),"Non référencé")</f>
        <v>901401</v>
      </c>
      <c r="D1752" s="16" t="str">
        <f>IFERROR(VLOOKUP(C1752,'BASE INCADEA'!B:E,2,FALSE),"Non référencé")</f>
        <v>1</v>
      </c>
      <c r="E1752" s="31" t="s">
        <v>4295</v>
      </c>
      <c r="F1752" s="31">
        <v>1</v>
      </c>
      <c r="G1752" s="14" t="str">
        <f>IF(F1752*1=D1752*1,"Quantité OK",IF(D1752*1&lt;F1752*1,"Ecart positif","Ecart négatif")&amp;" "&amp;IF(C1752*1=E1752*1,"","- Article déclassé"))</f>
        <v>Quantité OK</v>
      </c>
      <c r="I1752" s="18">
        <f>VLOOKUP('CODE A BARRE'!B2153,'COMPTAGE 2'!B:K,8,FALSE)</f>
        <v>0</v>
      </c>
      <c r="J1752" s="9">
        <f>VLOOKUP('CODE A BARRE'!B2153,'COMPTAGE 2'!B:K,9,FALSE)</f>
        <v>0</v>
      </c>
      <c r="K1752" s="18">
        <f>VLOOKUP('CODE A BARRE'!B2153,'COMPTAGE 2'!B:K,10,FALSE)</f>
        <v>0</v>
      </c>
      <c r="L1752" s="10" t="e">
        <f>VLOOKUP(B1752,'COMPTAGE 3'!B:M,11,FALSE)</f>
        <v>#N/A</v>
      </c>
      <c r="M1752" s="20" t="e">
        <f>VLOOKUP(B1752,'COMPTAGE 3'!B:M,12,FALSE)</f>
        <v>#N/A</v>
      </c>
    </row>
    <row r="1753" spans="2:13" ht="20.100000000000001" customHeight="1" x14ac:dyDescent="0.25">
      <c r="B1753" s="30" t="s">
        <v>4436</v>
      </c>
      <c r="C1753" s="16" t="str">
        <f>IFERROR(VLOOKUP(B1753,'BASE INCADEA'!A:D,2,FALSE),"Non référencé")</f>
        <v>901401</v>
      </c>
      <c r="D1753" s="16" t="str">
        <f>IFERROR(VLOOKUP(C1753,'BASE INCADEA'!B:E,2,FALSE),"Non référencé")</f>
        <v>1</v>
      </c>
      <c r="E1753" s="31" t="s">
        <v>2949</v>
      </c>
      <c r="F1753" s="31">
        <v>2</v>
      </c>
      <c r="G1753" s="14" t="str">
        <f>IF(F1753*1=D1753*1,"Quantité OK",IF(D1753*1&lt;F1753*1,"Ecart positif","Ecart négatif")&amp;" "&amp;IF(C1753*1=E1753*1,"","- Article déclassé"))</f>
        <v>Ecart positif - Article déclassé</v>
      </c>
      <c r="I1753" s="18">
        <f>VLOOKUP('CODE A BARRE'!B2159,'COMPTAGE 2'!B:K,8,FALSE)</f>
        <v>0</v>
      </c>
      <c r="J1753" s="9">
        <f>VLOOKUP('CODE A BARRE'!B2159,'COMPTAGE 2'!B:K,9,FALSE)</f>
        <v>0</v>
      </c>
      <c r="K1753" s="18">
        <f>VLOOKUP('CODE A BARRE'!B2159,'COMPTAGE 2'!B:K,10,FALSE)</f>
        <v>0</v>
      </c>
      <c r="L1753" s="10" t="e">
        <f>VLOOKUP(B1753,'COMPTAGE 3'!B:M,11,FALSE)</f>
        <v>#N/A</v>
      </c>
      <c r="M1753" s="20" t="e">
        <f>VLOOKUP(B1753,'COMPTAGE 3'!B:M,12,FALSE)</f>
        <v>#N/A</v>
      </c>
    </row>
    <row r="1754" spans="2:13" ht="20.100000000000001" customHeight="1" x14ac:dyDescent="0.25">
      <c r="B1754" s="30" t="s">
        <v>4438</v>
      </c>
      <c r="C1754" s="16" t="str">
        <f>IFERROR(VLOOKUP(B1754,'BASE INCADEA'!A:D,2,FALSE),"Non référencé")</f>
        <v>900101</v>
      </c>
      <c r="D1754" s="16" t="str">
        <f>IFERROR(VLOOKUP(C1754,'BASE INCADEA'!B:E,2,FALSE),"Non référencé")</f>
        <v>2</v>
      </c>
      <c r="E1754" s="31" t="s">
        <v>3056</v>
      </c>
      <c r="F1754" s="31">
        <v>17</v>
      </c>
      <c r="G1754" s="14" t="str">
        <f>IF(F1754*1=D1754*1,"Quantité OK",IF(D1754*1&lt;F1754*1,"Ecart positif","Ecart négatif")&amp;" "&amp;IF(C1754*1=E1754*1,"","- Article déclassé"))</f>
        <v xml:space="preserve">Ecart positif </v>
      </c>
      <c r="I1754" s="18">
        <f>VLOOKUP('CODE A BARRE'!B2104,'COMPTAGE 2'!B:K,8,FALSE)</f>
        <v>0</v>
      </c>
      <c r="J1754" s="9">
        <f>VLOOKUP('CODE A BARRE'!B2104,'COMPTAGE 2'!B:K,9,FALSE)</f>
        <v>0</v>
      </c>
      <c r="K1754" s="18">
        <f>VLOOKUP('CODE A BARRE'!B2104,'COMPTAGE 2'!B:K,10,FALSE)</f>
        <v>0</v>
      </c>
      <c r="L1754" s="10" t="e">
        <f>VLOOKUP(B1754,'COMPTAGE 3'!B:M,11,FALSE)</f>
        <v>#N/A</v>
      </c>
      <c r="M1754" s="20" t="e">
        <f>VLOOKUP(B1754,'COMPTAGE 3'!B:M,12,FALSE)</f>
        <v>#N/A</v>
      </c>
    </row>
    <row r="1755" spans="2:13" ht="20.100000000000001" customHeight="1" x14ac:dyDescent="0.25">
      <c r="B1755" s="30" t="s">
        <v>4440</v>
      </c>
      <c r="C1755" s="16" t="str">
        <f>IFERROR(VLOOKUP(B1755,'BASE INCADEA'!A:D,2,FALSE),"Non référencé")</f>
        <v>011703</v>
      </c>
      <c r="D1755" s="16" t="str">
        <f>IFERROR(VLOOKUP(C1755,'BASE INCADEA'!B:E,2,FALSE),"Non référencé")</f>
        <v>4</v>
      </c>
      <c r="E1755" s="31" t="s">
        <v>710</v>
      </c>
      <c r="F1755" s="31">
        <v>7</v>
      </c>
      <c r="G1755" s="14" t="str">
        <f>IF(F1755*1=D1755*1,"Quantité OK",IF(D1755*1&lt;F1755*1,"Ecart positif","Ecart négatif")&amp;" "&amp;IF(C1755*1=E1755*1,"","- Article déclassé"))</f>
        <v xml:space="preserve">Ecart positif </v>
      </c>
      <c r="I1755" s="18" t="str">
        <f>VLOOKUP('CODE A BARRE'!B275,'COMPTAGE 2'!B:K,8,FALSE)</f>
        <v/>
      </c>
      <c r="J1755" s="9">
        <f>VLOOKUP('CODE A BARRE'!B275,'COMPTAGE 2'!B:K,9,FALSE)</f>
        <v>0</v>
      </c>
      <c r="K1755" s="18" t="e">
        <f>VLOOKUP('CODE A BARRE'!B275,'COMPTAGE 2'!B:K,10,FALSE)</f>
        <v>#VALUE!</v>
      </c>
      <c r="L1755" s="10" t="e">
        <f>VLOOKUP(B1755,'COMPTAGE 3'!B:M,11,FALSE)</f>
        <v>#N/A</v>
      </c>
      <c r="M1755" s="20" t="e">
        <f>VLOOKUP(B1755,'COMPTAGE 3'!B:M,12,FALSE)</f>
        <v>#N/A</v>
      </c>
    </row>
    <row r="1756" spans="2:13" ht="20.100000000000001" customHeight="1" x14ac:dyDescent="0.25">
      <c r="B1756" s="30" t="s">
        <v>4442</v>
      </c>
      <c r="C1756" s="16" t="str">
        <f>IFERROR(VLOOKUP(B1756,'BASE INCADEA'!A:D,2,FALSE),"Non référencé")</f>
        <v>021206</v>
      </c>
      <c r="D1756" s="16" t="str">
        <f>IFERROR(VLOOKUP(C1756,'BASE INCADEA'!B:E,2,FALSE),"Non référencé")</f>
        <v>3</v>
      </c>
      <c r="E1756" s="31" t="s">
        <v>4443</v>
      </c>
      <c r="F1756" s="31">
        <v>3</v>
      </c>
      <c r="G1756" s="14" t="str">
        <f>IF(F1756*1=D1756*1,"Quantité OK",IF(D1756*1&lt;F1756*1,"Ecart positif","Ecart négatif")&amp;" "&amp;IF(C1756*1=E1756*1,"","- Article déclassé"))</f>
        <v>Quantité OK</v>
      </c>
      <c r="I1756" s="18">
        <f>VLOOKUP('CODE A BARRE'!B748,'COMPTAGE 2'!B:K,8,FALSE)</f>
        <v>0</v>
      </c>
      <c r="J1756" s="9">
        <f>VLOOKUP('CODE A BARRE'!B748,'COMPTAGE 2'!B:K,9,FALSE)</f>
        <v>0</v>
      </c>
      <c r="K1756" s="18">
        <f>VLOOKUP('CODE A BARRE'!B748,'COMPTAGE 2'!B:K,10,FALSE)</f>
        <v>0</v>
      </c>
      <c r="L1756" s="10" t="e">
        <f>VLOOKUP(B1756,'COMPTAGE 3'!B:M,11,FALSE)</f>
        <v>#N/A</v>
      </c>
      <c r="M1756" s="20" t="e">
        <f>VLOOKUP(B1756,'COMPTAGE 3'!B:M,12,FALSE)</f>
        <v>#N/A</v>
      </c>
    </row>
    <row r="1757" spans="2:13" ht="20.100000000000001" customHeight="1" x14ac:dyDescent="0.25">
      <c r="B1757" s="30" t="s">
        <v>4445</v>
      </c>
      <c r="C1757" s="16" t="str">
        <f>IFERROR(VLOOKUP(B1757,'BASE INCADEA'!A:D,2,FALSE),"Non référencé")</f>
        <v>031004</v>
      </c>
      <c r="D1757" s="16" t="str">
        <f>IFERROR(VLOOKUP(C1757,'BASE INCADEA'!B:E,2,FALSE),"Non référencé")</f>
        <v>1</v>
      </c>
      <c r="E1757" s="31" t="s">
        <v>968</v>
      </c>
      <c r="F1757" s="31">
        <v>4</v>
      </c>
      <c r="G1757" s="14" t="str">
        <f>IF(F1757*1=D1757*1,"Quantité OK",IF(D1757*1&lt;F1757*1,"Ecart positif","Ecart négatif")&amp;" "&amp;IF(C1757*1=E1757*1,"","- Article déclassé"))</f>
        <v xml:space="preserve">Ecart positif </v>
      </c>
      <c r="I1757" s="18">
        <f>VLOOKUP('CODE A BARRE'!B1290,'COMPTAGE 2'!B:K,8,FALSE)</f>
        <v>0</v>
      </c>
      <c r="J1757" s="9">
        <f>VLOOKUP('CODE A BARRE'!B1290,'COMPTAGE 2'!B:K,9,FALSE)</f>
        <v>0</v>
      </c>
      <c r="K1757" s="18">
        <f>VLOOKUP('CODE A BARRE'!B1290,'COMPTAGE 2'!B:K,10,FALSE)</f>
        <v>0</v>
      </c>
      <c r="L1757" s="10" t="e">
        <f>VLOOKUP(B1757,'COMPTAGE 3'!B:M,11,FALSE)</f>
        <v>#N/A</v>
      </c>
      <c r="M1757" s="20" t="e">
        <f>VLOOKUP(B1757,'COMPTAGE 3'!B:M,12,FALSE)</f>
        <v>#N/A</v>
      </c>
    </row>
    <row r="1758" spans="2:13" ht="20.100000000000001" customHeight="1" x14ac:dyDescent="0.25">
      <c r="B1758" s="30" t="s">
        <v>4447</v>
      </c>
      <c r="C1758" s="16" t="str">
        <f>IFERROR(VLOOKUP(B1758,'BASE INCADEA'!A:D,2,FALSE),"Non référencé")</f>
        <v>015405</v>
      </c>
      <c r="D1758" s="16" t="str">
        <f>IFERROR(VLOOKUP(C1758,'BASE INCADEA'!B:E,2,FALSE),"Non référencé")</f>
        <v>1</v>
      </c>
      <c r="E1758" s="31" t="s">
        <v>831</v>
      </c>
      <c r="F1758" s="31">
        <v>40</v>
      </c>
      <c r="G1758" s="14" t="str">
        <f>IF(F1758*1=D1758*1,"Quantité OK",IF(D1758*1&lt;F1758*1,"Ecart positif","Ecart négatif")&amp;" "&amp;IF(C1758*1=E1758*1,"","- Article déclassé"))</f>
        <v xml:space="preserve">Ecart positif </v>
      </c>
      <c r="I1758" s="18" t="str">
        <f>VLOOKUP('CODE A BARRE'!B394,'COMPTAGE 2'!B:K,8,FALSE)</f>
        <v/>
      </c>
      <c r="J1758" s="9">
        <f>VLOOKUP('CODE A BARRE'!B394,'COMPTAGE 2'!B:K,9,FALSE)</f>
        <v>0</v>
      </c>
      <c r="K1758" s="18" t="e">
        <f>VLOOKUP('CODE A BARRE'!B394,'COMPTAGE 2'!B:K,10,FALSE)</f>
        <v>#VALUE!</v>
      </c>
      <c r="L1758" s="10" t="e">
        <f>VLOOKUP(B1758,'COMPTAGE 3'!B:M,11,FALSE)</f>
        <v>#N/A</v>
      </c>
      <c r="M1758" s="20" t="e">
        <f>VLOOKUP(B1758,'COMPTAGE 3'!B:M,12,FALSE)</f>
        <v>#N/A</v>
      </c>
    </row>
    <row r="1759" spans="2:13" ht="20.100000000000001" customHeight="1" x14ac:dyDescent="0.25">
      <c r="B1759" s="30" t="s">
        <v>4452</v>
      </c>
      <c r="C1759" s="16" t="str">
        <f>IFERROR(VLOOKUP(B1759,'BASE INCADEA'!A:D,2,FALSE),"Non référencé")</f>
        <v>025301</v>
      </c>
      <c r="D1759" s="16" t="str">
        <f>IFERROR(VLOOKUP(C1759,'BASE INCADEA'!B:E,2,FALSE),"Non référencé")</f>
        <v>13</v>
      </c>
      <c r="E1759" s="31" t="s">
        <v>2153</v>
      </c>
      <c r="F1759" s="31">
        <v>2</v>
      </c>
      <c r="G1759" s="14" t="str">
        <f>IF(F1759*1=D1759*1,"Quantité OK",IF(D1759*1&lt;F1759*1,"Ecart positif","Ecart négatif")&amp;" "&amp;IF(C1759*1=E1759*1,"","- Article déclassé"))</f>
        <v>Ecart négatif - Article déclassé</v>
      </c>
      <c r="I1759" s="18">
        <f>VLOOKUP('CODE A BARRE'!B967,'COMPTAGE 2'!B:K,8,FALSE)</f>
        <v>0</v>
      </c>
      <c r="J1759" s="9">
        <f>VLOOKUP('CODE A BARRE'!B967,'COMPTAGE 2'!B:K,9,FALSE)</f>
        <v>0</v>
      </c>
      <c r="K1759" s="18">
        <f>VLOOKUP('CODE A BARRE'!B967,'COMPTAGE 2'!B:K,10,FALSE)</f>
        <v>0</v>
      </c>
      <c r="L1759" s="10" t="e">
        <f>VLOOKUP(B1759,'COMPTAGE 3'!B:M,11,FALSE)</f>
        <v>#N/A</v>
      </c>
      <c r="M1759" s="20" t="e">
        <f>VLOOKUP(B1759,'COMPTAGE 3'!B:M,12,FALSE)</f>
        <v>#N/A</v>
      </c>
    </row>
    <row r="1760" spans="2:13" ht="20.100000000000001" customHeight="1" x14ac:dyDescent="0.25">
      <c r="B1760" s="30" t="s">
        <v>4456</v>
      </c>
      <c r="C1760" s="16" t="str">
        <f>IFERROR(VLOOKUP(B1760,'BASE INCADEA'!A:D,2,FALSE),"Non référencé")</f>
        <v>040602</v>
      </c>
      <c r="D1760" s="16" t="str">
        <f>IFERROR(VLOOKUP(C1760,'BASE INCADEA'!B:E,2,FALSE),"Non référencé")</f>
        <v>1</v>
      </c>
      <c r="E1760" s="31" t="s">
        <v>3082</v>
      </c>
      <c r="F1760" s="31">
        <v>4</v>
      </c>
      <c r="G1760" s="14" t="str">
        <f>IF(F1760*1=D1760*1,"Quantité OK",IF(D1760*1&lt;F1760*1,"Ecart positif","Ecart négatif")&amp;" "&amp;IF(C1760*1=E1760*1,"","- Article déclassé"))</f>
        <v xml:space="preserve">Ecart positif </v>
      </c>
      <c r="I1760" s="18">
        <f>VLOOKUP('CODE A BARRE'!B1655,'COMPTAGE 2'!B:K,8,FALSE)</f>
        <v>0</v>
      </c>
      <c r="J1760" s="9">
        <f>VLOOKUP('CODE A BARRE'!B1655,'COMPTAGE 2'!B:K,9,FALSE)</f>
        <v>0</v>
      </c>
      <c r="K1760" s="18">
        <f>VLOOKUP('CODE A BARRE'!B1655,'COMPTAGE 2'!B:K,10,FALSE)</f>
        <v>0</v>
      </c>
      <c r="L1760" s="10" t="e">
        <f>VLOOKUP(B1760,'COMPTAGE 3'!B:M,11,FALSE)</f>
        <v>#N/A</v>
      </c>
      <c r="M1760" s="20" t="e">
        <f>VLOOKUP(B1760,'COMPTAGE 3'!B:M,12,FALSE)</f>
        <v>#N/A</v>
      </c>
    </row>
    <row r="1761" spans="2:13" ht="20.100000000000001" customHeight="1" x14ac:dyDescent="0.25">
      <c r="B1761" s="30" t="s">
        <v>4458</v>
      </c>
      <c r="C1761" s="16" t="str">
        <f>IFERROR(VLOOKUP(B1761,'BASE INCADEA'!A:D,2,FALSE),"Non référencé")</f>
        <v>034303</v>
      </c>
      <c r="D1761" s="16" t="str">
        <f>IFERROR(VLOOKUP(C1761,'BASE INCADEA'!B:E,2,FALSE),"Non référencé")</f>
        <v>8</v>
      </c>
      <c r="E1761" s="31" t="s">
        <v>4459</v>
      </c>
      <c r="F1761" s="31">
        <v>8</v>
      </c>
      <c r="G1761" s="14" t="str">
        <f>IF(F1761*1=D1761*1,"Quantité OK",IF(D1761*1&lt;F1761*1,"Ecart positif","Ecart négatif")&amp;" "&amp;IF(C1761*1=E1761*1,"","- Article déclassé"))</f>
        <v>Quantité OK</v>
      </c>
      <c r="I1761" s="18">
        <f>VLOOKUP('CODE A BARRE'!B1464,'COMPTAGE 2'!B:K,8,FALSE)</f>
        <v>0</v>
      </c>
      <c r="J1761" s="9">
        <f>VLOOKUP('CODE A BARRE'!B1464,'COMPTAGE 2'!B:K,9,FALSE)</f>
        <v>0</v>
      </c>
      <c r="K1761" s="18">
        <f>VLOOKUP('CODE A BARRE'!B1464,'COMPTAGE 2'!B:K,10,FALSE)</f>
        <v>0</v>
      </c>
      <c r="L1761" s="10" t="e">
        <f>VLOOKUP(B1761,'COMPTAGE 3'!B:M,11,FALSE)</f>
        <v>#N/A</v>
      </c>
      <c r="M1761" s="20" t="e">
        <f>VLOOKUP(B1761,'COMPTAGE 3'!B:M,12,FALSE)</f>
        <v>#N/A</v>
      </c>
    </row>
    <row r="1762" spans="2:13" ht="20.100000000000001" customHeight="1" x14ac:dyDescent="0.25">
      <c r="B1762" s="30" t="s">
        <v>4461</v>
      </c>
      <c r="C1762" s="16" t="str">
        <f>IFERROR(VLOOKUP(B1762,'BASE INCADEA'!A:D,2,FALSE),"Non référencé")</f>
        <v>034303</v>
      </c>
      <c r="D1762" s="16" t="str">
        <f>IFERROR(VLOOKUP(C1762,'BASE INCADEA'!B:E,2,FALSE),"Non référencé")</f>
        <v>8</v>
      </c>
      <c r="E1762" s="31" t="s">
        <v>4459</v>
      </c>
      <c r="F1762" s="31">
        <v>255</v>
      </c>
      <c r="G1762" s="14" t="str">
        <f>IF(F1762*1=D1762*1,"Quantité OK",IF(D1762*1&lt;F1762*1,"Ecart positif","Ecart négatif")&amp;" "&amp;IF(C1762*1=E1762*1,"","- Article déclassé"))</f>
        <v xml:space="preserve">Ecart positif </v>
      </c>
      <c r="I1762" s="18">
        <f>VLOOKUP('CODE A BARRE'!B1463,'COMPTAGE 2'!B:K,8,FALSE)</f>
        <v>0</v>
      </c>
      <c r="J1762" s="9">
        <f>VLOOKUP('CODE A BARRE'!B1463,'COMPTAGE 2'!B:K,9,FALSE)</f>
        <v>0</v>
      </c>
      <c r="K1762" s="18">
        <f>VLOOKUP('CODE A BARRE'!B1463,'COMPTAGE 2'!B:K,10,FALSE)</f>
        <v>0</v>
      </c>
      <c r="L1762" s="10" t="e">
        <f>VLOOKUP(B1762,'COMPTAGE 3'!B:M,11,FALSE)</f>
        <v>#N/A</v>
      </c>
      <c r="M1762" s="20" t="e">
        <f>VLOOKUP(B1762,'COMPTAGE 3'!B:M,12,FALSE)</f>
        <v>#N/A</v>
      </c>
    </row>
    <row r="1763" spans="2:13" ht="20.100000000000001" customHeight="1" x14ac:dyDescent="0.25">
      <c r="B1763" s="30" t="s">
        <v>4464</v>
      </c>
      <c r="C1763" s="16" t="str">
        <f>IFERROR(VLOOKUP(B1763,'BASE INCADEA'!A:D,2,FALSE),"Non référencé")</f>
        <v>030604</v>
      </c>
      <c r="D1763" s="16" t="str">
        <f>IFERROR(VLOOKUP(C1763,'BASE INCADEA'!B:E,2,FALSE),"Non référencé")</f>
        <v>2</v>
      </c>
      <c r="E1763" s="31" t="s">
        <v>2309</v>
      </c>
      <c r="F1763" s="31">
        <v>3</v>
      </c>
      <c r="G1763" s="14" t="str">
        <f>IF(F1763*1=D1763*1,"Quantité OK",IF(D1763*1&lt;F1763*1,"Ecart positif","Ecart négatif")&amp;" "&amp;IF(C1763*1=E1763*1,"","- Article déclassé"))</f>
        <v xml:space="preserve">Ecart positif </v>
      </c>
      <c r="I1763" s="18">
        <f>VLOOKUP('CODE A BARRE'!B1212,'COMPTAGE 2'!B:K,8,FALSE)</f>
        <v>0</v>
      </c>
      <c r="J1763" s="9">
        <f>VLOOKUP('CODE A BARRE'!B1212,'COMPTAGE 2'!B:K,9,FALSE)</f>
        <v>0</v>
      </c>
      <c r="K1763" s="18">
        <f>VLOOKUP('CODE A BARRE'!B1212,'COMPTAGE 2'!B:K,10,FALSE)</f>
        <v>0</v>
      </c>
      <c r="L1763" s="10" t="e">
        <f>VLOOKUP(B1763,'COMPTAGE 3'!B:M,11,FALSE)</f>
        <v>#N/A</v>
      </c>
      <c r="M1763" s="20" t="e">
        <f>VLOOKUP(B1763,'COMPTAGE 3'!B:M,12,FALSE)</f>
        <v>#N/A</v>
      </c>
    </row>
    <row r="1764" spans="2:13" ht="20.100000000000001" customHeight="1" x14ac:dyDescent="0.25">
      <c r="B1764" s="30" t="s">
        <v>4466</v>
      </c>
      <c r="C1764" s="16" t="str">
        <f>IFERROR(VLOOKUP(B1764,'BASE INCADEA'!A:D,2,FALSE),"Non référencé")</f>
        <v>034307</v>
      </c>
      <c r="D1764" s="16" t="str">
        <f>IFERROR(VLOOKUP(C1764,'BASE INCADEA'!B:E,2,FALSE),"Non référencé")</f>
        <v>1</v>
      </c>
      <c r="E1764" s="31" t="s">
        <v>1919</v>
      </c>
      <c r="F1764" s="31">
        <v>3</v>
      </c>
      <c r="G1764" s="14" t="str">
        <f>IF(F1764*1=D1764*1,"Quantité OK",IF(D1764*1&lt;F1764*1,"Ecart positif","Ecart négatif")&amp;" "&amp;IF(C1764*1=E1764*1,"","- Article déclassé"))</f>
        <v xml:space="preserve">Ecart positif </v>
      </c>
      <c r="I1764" s="18">
        <f>VLOOKUP('CODE A BARRE'!B1485,'COMPTAGE 2'!B:K,8,FALSE)</f>
        <v>0</v>
      </c>
      <c r="J1764" s="9">
        <f>VLOOKUP('CODE A BARRE'!B1485,'COMPTAGE 2'!B:K,9,FALSE)</f>
        <v>0</v>
      </c>
      <c r="K1764" s="18">
        <f>VLOOKUP('CODE A BARRE'!B1485,'COMPTAGE 2'!B:K,10,FALSE)</f>
        <v>0</v>
      </c>
      <c r="L1764" s="10" t="e">
        <f>VLOOKUP(B1764,'COMPTAGE 3'!B:M,11,FALSE)</f>
        <v>#N/A</v>
      </c>
      <c r="M1764" s="20" t="e">
        <f>VLOOKUP(B1764,'COMPTAGE 3'!B:M,12,FALSE)</f>
        <v>#N/A</v>
      </c>
    </row>
    <row r="1765" spans="2:13" ht="20.100000000000001" customHeight="1" x14ac:dyDescent="0.25">
      <c r="B1765" s="30" t="s">
        <v>4468</v>
      </c>
      <c r="C1765" s="16" t="str">
        <f>IFERROR(VLOOKUP(B1765,'BASE INCADEA'!A:D,2,FALSE),"Non référencé")</f>
        <v>034306</v>
      </c>
      <c r="D1765" s="16" t="str">
        <f>IFERROR(VLOOKUP(C1765,'BASE INCADEA'!B:E,2,FALSE),"Non référencé")</f>
        <v>2</v>
      </c>
      <c r="E1765" s="31" t="s">
        <v>2206</v>
      </c>
      <c r="F1765" s="31">
        <v>2</v>
      </c>
      <c r="G1765" s="14" t="str">
        <f>IF(F1765*1=D1765*1,"Quantité OK",IF(D1765*1&lt;F1765*1,"Ecart positif","Ecart négatif")&amp;" "&amp;IF(C1765*1=E1765*1,"","- Article déclassé"))</f>
        <v>Quantité OK</v>
      </c>
      <c r="I1765" s="18">
        <f>VLOOKUP('CODE A BARRE'!B1482,'COMPTAGE 2'!B:K,8,FALSE)</f>
        <v>0</v>
      </c>
      <c r="J1765" s="9">
        <f>VLOOKUP('CODE A BARRE'!B1482,'COMPTAGE 2'!B:K,9,FALSE)</f>
        <v>0</v>
      </c>
      <c r="K1765" s="18">
        <f>VLOOKUP('CODE A BARRE'!B1482,'COMPTAGE 2'!B:K,10,FALSE)</f>
        <v>0</v>
      </c>
      <c r="L1765" s="10" t="e">
        <f>VLOOKUP(B1765,'COMPTAGE 3'!B:M,11,FALSE)</f>
        <v>#N/A</v>
      </c>
      <c r="M1765" s="20" t="e">
        <f>VLOOKUP(B1765,'COMPTAGE 3'!B:M,12,FALSE)</f>
        <v>#N/A</v>
      </c>
    </row>
    <row r="1766" spans="2:13" ht="20.100000000000001" customHeight="1" x14ac:dyDescent="0.25">
      <c r="B1766" s="30" t="s">
        <v>4470</v>
      </c>
      <c r="C1766" s="16" t="str">
        <f>IFERROR(VLOOKUP(B1766,'BASE INCADEA'!A:D,2,FALSE),"Non référencé")</f>
        <v>034305</v>
      </c>
      <c r="D1766" s="16" t="str">
        <f>IFERROR(VLOOKUP(C1766,'BASE INCADEA'!B:E,2,FALSE),"Non référencé")</f>
        <v>2</v>
      </c>
      <c r="E1766" s="31" t="s">
        <v>333</v>
      </c>
      <c r="F1766" s="31">
        <v>3</v>
      </c>
      <c r="G1766" s="14" t="str">
        <f>IF(F1766*1=D1766*1,"Quantité OK",IF(D1766*1&lt;F1766*1,"Ecart positif","Ecart négatif")&amp;" "&amp;IF(C1766*1=E1766*1,"","- Article déclassé"))</f>
        <v xml:space="preserve">Ecart positif </v>
      </c>
      <c r="I1766" s="18">
        <f>VLOOKUP('CODE A BARRE'!B1477,'COMPTAGE 2'!B:K,8,FALSE)</f>
        <v>0</v>
      </c>
      <c r="J1766" s="9">
        <f>VLOOKUP('CODE A BARRE'!B1477,'COMPTAGE 2'!B:K,9,FALSE)</f>
        <v>0</v>
      </c>
      <c r="K1766" s="18">
        <f>VLOOKUP('CODE A BARRE'!B1477,'COMPTAGE 2'!B:K,10,FALSE)</f>
        <v>0</v>
      </c>
      <c r="L1766" s="10" t="e">
        <f>VLOOKUP(B1766,'COMPTAGE 3'!B:M,11,FALSE)</f>
        <v>#N/A</v>
      </c>
      <c r="M1766" s="20" t="e">
        <f>VLOOKUP(B1766,'COMPTAGE 3'!B:M,12,FALSE)</f>
        <v>#N/A</v>
      </c>
    </row>
    <row r="1767" spans="2:13" ht="20.100000000000001" customHeight="1" x14ac:dyDescent="0.25">
      <c r="B1767" s="30" t="s">
        <v>4472</v>
      </c>
      <c r="C1767" s="16" t="str">
        <f>IFERROR(VLOOKUP(B1767,'BASE INCADEA'!A:D,2,FALSE),"Non référencé")</f>
        <v>034106</v>
      </c>
      <c r="D1767" s="16" t="str">
        <f>IFERROR(VLOOKUP(C1767,'BASE INCADEA'!B:E,2,FALSE),"Non référencé")</f>
        <v>3</v>
      </c>
      <c r="E1767" s="31" t="s">
        <v>4473</v>
      </c>
      <c r="F1767" s="31">
        <v>3</v>
      </c>
      <c r="G1767" s="14" t="str">
        <f>IF(F1767*1=D1767*1,"Quantité OK",IF(D1767*1&lt;F1767*1,"Ecart positif","Ecart négatif")&amp;" "&amp;IF(C1767*1=E1767*1,"","- Article déclassé"))</f>
        <v>Quantité OK</v>
      </c>
      <c r="I1767" s="18">
        <f>VLOOKUP('CODE A BARRE'!B1456,'COMPTAGE 2'!B:K,8,FALSE)</f>
        <v>0</v>
      </c>
      <c r="J1767" s="9">
        <f>VLOOKUP('CODE A BARRE'!B1456,'COMPTAGE 2'!B:K,9,FALSE)</f>
        <v>0</v>
      </c>
      <c r="K1767" s="18">
        <f>VLOOKUP('CODE A BARRE'!B1456,'COMPTAGE 2'!B:K,10,FALSE)</f>
        <v>0</v>
      </c>
      <c r="L1767" s="10" t="e">
        <f>VLOOKUP(B1767,'COMPTAGE 3'!B:M,11,FALSE)</f>
        <v>#N/A</v>
      </c>
      <c r="M1767" s="20" t="e">
        <f>VLOOKUP(B1767,'COMPTAGE 3'!B:M,12,FALSE)</f>
        <v>#N/A</v>
      </c>
    </row>
    <row r="1768" spans="2:13" ht="20.100000000000001" customHeight="1" x14ac:dyDescent="0.25">
      <c r="B1768" s="30" t="s">
        <v>4475</v>
      </c>
      <c r="C1768" s="16" t="str">
        <f>IFERROR(VLOOKUP(B1768,'BASE INCADEA'!A:D,2,FALSE),"Non référencé")</f>
        <v>030606</v>
      </c>
      <c r="D1768" s="16" t="str">
        <f>IFERROR(VLOOKUP(C1768,'BASE INCADEA'!B:E,2,FALSE),"Non référencé")</f>
        <v>3</v>
      </c>
      <c r="E1768" s="31" t="s">
        <v>1498</v>
      </c>
      <c r="F1768" s="31">
        <v>1</v>
      </c>
      <c r="G1768" s="14" t="str">
        <f>IF(F1768*1=D1768*1,"Quantité OK",IF(D1768*1&lt;F1768*1,"Ecart positif","Ecart négatif")&amp;" "&amp;IF(C1768*1=E1768*1,"","- Article déclassé"))</f>
        <v xml:space="preserve">Ecart négatif </v>
      </c>
      <c r="I1768" s="18">
        <f>VLOOKUP('CODE A BARRE'!B1231,'COMPTAGE 2'!B:K,8,FALSE)</f>
        <v>0</v>
      </c>
      <c r="J1768" s="9">
        <f>VLOOKUP('CODE A BARRE'!B1231,'COMPTAGE 2'!B:K,9,FALSE)</f>
        <v>0</v>
      </c>
      <c r="K1768" s="18">
        <f>VLOOKUP('CODE A BARRE'!B1231,'COMPTAGE 2'!B:K,10,FALSE)</f>
        <v>0</v>
      </c>
      <c r="L1768" s="10" t="e">
        <f>VLOOKUP(B1768,'COMPTAGE 3'!B:M,11,FALSE)</f>
        <v>#N/A</v>
      </c>
      <c r="M1768" s="20" t="e">
        <f>VLOOKUP(B1768,'COMPTAGE 3'!B:M,12,FALSE)</f>
        <v>#N/A</v>
      </c>
    </row>
    <row r="1769" spans="2:13" ht="20.100000000000001" customHeight="1" x14ac:dyDescent="0.25">
      <c r="B1769" s="30" t="s">
        <v>6172</v>
      </c>
      <c r="C1769" s="16" t="str">
        <f>IFERROR(VLOOKUP(B1769,'BASE INCADEA'!A:D,2,FALSE),"Non référencé")</f>
        <v>Non référencé</v>
      </c>
      <c r="D1769" s="16" t="str">
        <f>IFERROR(VLOOKUP(C1769,'BASE INCADEA'!B:E,2,FALSE),"Non référencé")</f>
        <v>Non référencé</v>
      </c>
      <c r="E1769" s="31" t="s">
        <v>597</v>
      </c>
      <c r="F1769" s="31">
        <v>1</v>
      </c>
      <c r="G1769" s="14" t="e">
        <f>IF(F1769*1=D1769*1,"Quantité OK",IF(D1769*1&lt;F1769*1,"Ecart positif","Ecart négatif")&amp;" "&amp;IF(C1769*1=E1769*1,"","- Article déclassé"))</f>
        <v>#VALUE!</v>
      </c>
      <c r="I1769" s="18">
        <f>VLOOKUP('CODE A BARRE'!B904,'COMPTAGE 2'!B:K,8,FALSE)</f>
        <v>0</v>
      </c>
      <c r="J1769" s="9">
        <f>VLOOKUP('CODE A BARRE'!B904,'COMPTAGE 2'!B:K,9,FALSE)</f>
        <v>0</v>
      </c>
      <c r="K1769" s="18">
        <f>VLOOKUP('CODE A BARRE'!B904,'COMPTAGE 2'!B:K,10,FALSE)</f>
        <v>0</v>
      </c>
      <c r="L1769" s="10" t="e">
        <f>VLOOKUP(B1769,'COMPTAGE 3'!B:M,11,FALSE)</f>
        <v>#N/A</v>
      </c>
      <c r="M1769" s="20" t="e">
        <f>VLOOKUP(B1769,'COMPTAGE 3'!B:M,12,FALSE)</f>
        <v>#N/A</v>
      </c>
    </row>
    <row r="1770" spans="2:13" ht="20.100000000000001" customHeight="1" x14ac:dyDescent="0.25">
      <c r="B1770" s="30" t="s">
        <v>6165</v>
      </c>
      <c r="C1770" s="16" t="str">
        <f>IFERROR(VLOOKUP(B1770,'BASE INCADEA'!A:D,2,FALSE),"Non référencé")</f>
        <v>Non référencé</v>
      </c>
      <c r="D1770" s="16" t="str">
        <f>IFERROR(VLOOKUP(C1770,'BASE INCADEA'!B:E,2,FALSE),"Non référencé")</f>
        <v>Non référencé</v>
      </c>
      <c r="E1770" s="31" t="s">
        <v>2225</v>
      </c>
      <c r="F1770" s="31">
        <v>2</v>
      </c>
      <c r="G1770" s="14" t="e">
        <f>IF(F1770*1=D1770*1,"Quantité OK",IF(D1770*1&lt;F1770*1,"Ecart positif","Ecart négatif")&amp;" "&amp;IF(C1770*1=E1770*1,"","- Article déclassé"))</f>
        <v>#VALUE!</v>
      </c>
      <c r="I1770" s="18">
        <f>VLOOKUP('CODE A BARRE'!B749,'COMPTAGE 2'!B:K,8,FALSE)</f>
        <v>0</v>
      </c>
      <c r="J1770" s="9">
        <f>VLOOKUP('CODE A BARRE'!B749,'COMPTAGE 2'!B:K,9,FALSE)</f>
        <v>0</v>
      </c>
      <c r="K1770" s="18">
        <f>VLOOKUP('CODE A BARRE'!B749,'COMPTAGE 2'!B:K,10,FALSE)</f>
        <v>0</v>
      </c>
      <c r="L1770" s="10" t="e">
        <f>VLOOKUP(B1770,'COMPTAGE 3'!B:M,11,FALSE)</f>
        <v>#N/A</v>
      </c>
      <c r="M1770" s="20" t="e">
        <f>VLOOKUP(B1770,'COMPTAGE 3'!B:M,12,FALSE)</f>
        <v>#N/A</v>
      </c>
    </row>
    <row r="1771" spans="2:13" ht="20.100000000000001" customHeight="1" x14ac:dyDescent="0.25">
      <c r="B1771" s="30" t="s">
        <v>4482</v>
      </c>
      <c r="C1771" s="16" t="str">
        <f>IFERROR(VLOOKUP(B1771,'BASE INCADEA'!A:D,2,FALSE),"Non référencé")</f>
        <v>021005</v>
      </c>
      <c r="D1771" s="16" t="str">
        <f>IFERROR(VLOOKUP(C1771,'BASE INCADEA'!B:E,2,FALSE),"Non référencé")</f>
        <v>3</v>
      </c>
      <c r="E1771" s="31" t="s">
        <v>455</v>
      </c>
      <c r="F1771" s="31">
        <v>278</v>
      </c>
      <c r="G1771" s="14" t="str">
        <f>IF(F1771*1=D1771*1,"Quantité OK",IF(D1771*1&lt;F1771*1,"Ecart positif","Ecart négatif")&amp;" "&amp;IF(C1771*1=E1771*1,"","- Article déclassé"))</f>
        <v xml:space="preserve">Ecart positif </v>
      </c>
      <c r="I1771" s="18">
        <f>VLOOKUP('CODE A BARRE'!B714,'COMPTAGE 2'!B:K,8,FALSE)</f>
        <v>0</v>
      </c>
      <c r="J1771" s="9">
        <f>VLOOKUP('CODE A BARRE'!B714,'COMPTAGE 2'!B:K,9,FALSE)</f>
        <v>0</v>
      </c>
      <c r="K1771" s="18">
        <f>VLOOKUP('CODE A BARRE'!B714,'COMPTAGE 2'!B:K,10,FALSE)</f>
        <v>0</v>
      </c>
      <c r="L1771" s="10" t="e">
        <f>VLOOKUP(B1771,'COMPTAGE 3'!B:M,11,FALSE)</f>
        <v>#N/A</v>
      </c>
      <c r="M1771" s="20" t="e">
        <f>VLOOKUP(B1771,'COMPTAGE 3'!B:M,12,FALSE)</f>
        <v>#N/A</v>
      </c>
    </row>
    <row r="1772" spans="2:13" ht="20.100000000000001" customHeight="1" x14ac:dyDescent="0.25">
      <c r="B1772" s="30" t="s">
        <v>4489</v>
      </c>
      <c r="C1772" s="16" t="str">
        <f>IFERROR(VLOOKUP(B1772,'BASE INCADEA'!A:D,2,FALSE),"Non référencé")</f>
        <v>901404</v>
      </c>
      <c r="D1772" s="16" t="str">
        <f>IFERROR(VLOOKUP(C1772,'BASE INCADEA'!B:E,2,FALSE),"Non référencé")</f>
        <v>13</v>
      </c>
      <c r="E1772" s="31" t="s">
        <v>2601</v>
      </c>
      <c r="F1772" s="31">
        <v>4</v>
      </c>
      <c r="G1772" s="14" t="str">
        <f>IF(F1772*1=D1772*1,"Quantité OK",IF(D1772*1&lt;F1772*1,"Ecart positif","Ecart négatif")&amp;" "&amp;IF(C1772*1=E1772*1,"","- Article déclassé"))</f>
        <v>Ecart négatif - Article déclassé</v>
      </c>
      <c r="I1772" s="18">
        <f>VLOOKUP('CODE A BARRE'!B2430,'COMPTAGE 2'!B:K,8,FALSE)</f>
        <v>0</v>
      </c>
      <c r="J1772" s="9">
        <f>VLOOKUP('CODE A BARRE'!B2430,'COMPTAGE 2'!B:K,9,FALSE)</f>
        <v>0</v>
      </c>
      <c r="K1772" s="18">
        <f>VLOOKUP('CODE A BARRE'!B2430,'COMPTAGE 2'!B:K,10,FALSE)</f>
        <v>0</v>
      </c>
      <c r="L1772" s="10" t="e">
        <f>VLOOKUP(B1772,'COMPTAGE 3'!B:M,11,FALSE)</f>
        <v>#N/A</v>
      </c>
      <c r="M1772" s="20" t="e">
        <f>VLOOKUP(B1772,'COMPTAGE 3'!B:M,12,FALSE)</f>
        <v>#N/A</v>
      </c>
    </row>
    <row r="1773" spans="2:13" ht="20.100000000000001" customHeight="1" x14ac:dyDescent="0.25">
      <c r="B1773" s="30" t="s">
        <v>4491</v>
      </c>
      <c r="C1773" s="16" t="str">
        <f>IFERROR(VLOOKUP(B1773,'BASE INCADEA'!A:D,2,FALSE),"Non référencé")</f>
        <v>901404</v>
      </c>
      <c r="D1773" s="16" t="str">
        <f>IFERROR(VLOOKUP(C1773,'BASE INCADEA'!B:E,2,FALSE),"Non référencé")</f>
        <v>13</v>
      </c>
      <c r="E1773" s="31" t="s">
        <v>5200</v>
      </c>
      <c r="F1773" s="31">
        <v>8</v>
      </c>
      <c r="G1773" s="14" t="str">
        <f>IF(F1773*1=D1773*1,"Quantité OK",IF(D1773*1&lt;F1773*1,"Ecart positif","Ecart négatif")&amp;" "&amp;IF(C1773*1=E1773*1,"","- Article déclassé"))</f>
        <v>Ecart négatif - Article déclassé</v>
      </c>
      <c r="I1773" s="18">
        <f>VLOOKUP('CODE A BARRE'!B2421,'COMPTAGE 2'!B:K,8,FALSE)</f>
        <v>0</v>
      </c>
      <c r="J1773" s="9">
        <f>VLOOKUP('CODE A BARRE'!B2421,'COMPTAGE 2'!B:K,9,FALSE)</f>
        <v>0</v>
      </c>
      <c r="K1773" s="18">
        <f>VLOOKUP('CODE A BARRE'!B2421,'COMPTAGE 2'!B:K,10,FALSE)</f>
        <v>0</v>
      </c>
      <c r="L1773" s="10" t="e">
        <f>VLOOKUP(B1773,'COMPTAGE 3'!B:M,11,FALSE)</f>
        <v>#N/A</v>
      </c>
      <c r="M1773" s="20" t="e">
        <f>VLOOKUP(B1773,'COMPTAGE 3'!B:M,12,FALSE)</f>
        <v>#N/A</v>
      </c>
    </row>
    <row r="1774" spans="2:13" ht="20.100000000000001" customHeight="1" x14ac:dyDescent="0.25">
      <c r="B1774" s="30" t="s">
        <v>4493</v>
      </c>
      <c r="C1774" s="16" t="str">
        <f>IFERROR(VLOOKUP(B1774,'BASE INCADEA'!A:D,2,FALSE),"Non référencé")</f>
        <v>901202</v>
      </c>
      <c r="D1774" s="16" t="str">
        <f>IFERROR(VLOOKUP(C1774,'BASE INCADEA'!B:E,2,FALSE),"Non référencé")</f>
        <v>2</v>
      </c>
      <c r="E1774" s="31" t="s">
        <v>2249</v>
      </c>
      <c r="F1774" s="31">
        <v>2</v>
      </c>
      <c r="G1774" s="14" t="str">
        <f>IF(F1774*1=D1774*1,"Quantité OK",IF(D1774*1&lt;F1774*1,"Ecart positif","Ecart négatif")&amp;" "&amp;IF(C1774*1=E1774*1,"","- Article déclassé"))</f>
        <v>Quantité OK</v>
      </c>
      <c r="I1774" s="18">
        <f>VLOOKUP('CODE A BARRE'!B2386,'COMPTAGE 2'!B:K,8,FALSE)</f>
        <v>0</v>
      </c>
      <c r="J1774" s="9">
        <f>VLOOKUP('CODE A BARRE'!B2386,'COMPTAGE 2'!B:K,9,FALSE)</f>
        <v>0</v>
      </c>
      <c r="K1774" s="18">
        <f>VLOOKUP('CODE A BARRE'!B2386,'COMPTAGE 2'!B:K,10,FALSE)</f>
        <v>0</v>
      </c>
      <c r="L1774" s="10" t="e">
        <f>VLOOKUP(B1774,'COMPTAGE 3'!B:M,11,FALSE)</f>
        <v>#N/A</v>
      </c>
      <c r="M1774" s="20" t="e">
        <f>VLOOKUP(B1774,'COMPTAGE 3'!B:M,12,FALSE)</f>
        <v>#N/A</v>
      </c>
    </row>
    <row r="1775" spans="2:13" ht="20.100000000000001" customHeight="1" x14ac:dyDescent="0.25">
      <c r="B1775" s="30" t="s">
        <v>4494</v>
      </c>
      <c r="C1775" s="16" t="str">
        <f>IFERROR(VLOOKUP(B1775,'BASE INCADEA'!A:D,2,FALSE),"Non référencé")</f>
        <v>901404</v>
      </c>
      <c r="D1775" s="16" t="str">
        <f>IFERROR(VLOOKUP(C1775,'BASE INCADEA'!B:E,2,FALSE),"Non référencé")</f>
        <v>13</v>
      </c>
      <c r="E1775" s="31" t="s">
        <v>2995</v>
      </c>
      <c r="F1775" s="31">
        <v>3</v>
      </c>
      <c r="G1775" s="14" t="str">
        <f>IF(F1775*1=D1775*1,"Quantité OK",IF(D1775*1&lt;F1775*1,"Ecart positif","Ecart négatif")&amp;" "&amp;IF(C1775*1=E1775*1,"","- Article déclassé"))</f>
        <v xml:space="preserve">Ecart négatif </v>
      </c>
      <c r="I1775" s="18">
        <f>VLOOKUP('CODE A BARRE'!B2438,'COMPTAGE 2'!B:K,8,FALSE)</f>
        <v>0</v>
      </c>
      <c r="J1775" s="9">
        <f>VLOOKUP('CODE A BARRE'!B2438,'COMPTAGE 2'!B:K,9,FALSE)</f>
        <v>0</v>
      </c>
      <c r="K1775" s="18">
        <f>VLOOKUP('CODE A BARRE'!B2438,'COMPTAGE 2'!B:K,10,FALSE)</f>
        <v>0</v>
      </c>
      <c r="L1775" s="10" t="e">
        <f>VLOOKUP(B1775,'COMPTAGE 3'!B:M,11,FALSE)</f>
        <v>#N/A</v>
      </c>
      <c r="M1775" s="20" t="e">
        <f>VLOOKUP(B1775,'COMPTAGE 3'!B:M,12,FALSE)</f>
        <v>#N/A</v>
      </c>
    </row>
    <row r="1776" spans="2:13" ht="20.100000000000001" customHeight="1" x14ac:dyDescent="0.25">
      <c r="B1776" s="30" t="s">
        <v>4495</v>
      </c>
      <c r="C1776" s="16" t="str">
        <f>IFERROR(VLOOKUP(B1776,'BASE INCADEA'!A:D,2,FALSE),"Non référencé")</f>
        <v>030202</v>
      </c>
      <c r="D1776" s="16" t="str">
        <f>IFERROR(VLOOKUP(C1776,'BASE INCADEA'!B:E,2,FALSE),"Non référencé")</f>
        <v>2</v>
      </c>
      <c r="E1776" s="31" t="s">
        <v>1774</v>
      </c>
      <c r="F1776" s="31">
        <v>1</v>
      </c>
      <c r="G1776" s="14" t="str">
        <f>IF(F1776*1=D1776*1,"Quantité OK",IF(D1776*1&lt;F1776*1,"Ecart positif","Ecart négatif")&amp;" "&amp;IF(C1776*1=E1776*1,"","- Article déclassé"))</f>
        <v xml:space="preserve">Ecart négatif </v>
      </c>
      <c r="I1776" s="18">
        <f>VLOOKUP('CODE A BARRE'!B1111,'COMPTAGE 2'!B:K,8,FALSE)</f>
        <v>0</v>
      </c>
      <c r="J1776" s="9">
        <f>VLOOKUP('CODE A BARRE'!B1111,'COMPTAGE 2'!B:K,9,FALSE)</f>
        <v>0</v>
      </c>
      <c r="K1776" s="18">
        <f>VLOOKUP('CODE A BARRE'!B1111,'COMPTAGE 2'!B:K,10,FALSE)</f>
        <v>0</v>
      </c>
      <c r="L1776" s="10" t="e">
        <f>VLOOKUP(B1776,'COMPTAGE 3'!B:M,11,FALSE)</f>
        <v>#N/A</v>
      </c>
      <c r="M1776" s="20" t="e">
        <f>VLOOKUP(B1776,'COMPTAGE 3'!B:M,12,FALSE)</f>
        <v>#N/A</v>
      </c>
    </row>
    <row r="1777" spans="2:13" ht="20.100000000000001" customHeight="1" x14ac:dyDescent="0.25">
      <c r="B1777" s="30" t="s">
        <v>4507</v>
      </c>
      <c r="C1777" s="16" t="str">
        <f>IFERROR(VLOOKUP(B1777,'BASE INCADEA'!A:D,2,FALSE),"Non référencé")</f>
        <v>024303</v>
      </c>
      <c r="D1777" s="16" t="str">
        <f>IFERROR(VLOOKUP(C1777,'BASE INCADEA'!B:E,2,FALSE),"Non référencé")</f>
        <v>2</v>
      </c>
      <c r="E1777" s="31" t="s">
        <v>3218</v>
      </c>
      <c r="F1777" s="31">
        <v>4</v>
      </c>
      <c r="G1777" s="14" t="str">
        <f>IF(F1777*1=D1777*1,"Quantité OK",IF(D1777*1&lt;F1777*1,"Ecart positif","Ecart négatif")&amp;" "&amp;IF(C1777*1=E1777*1,"","- Article déclassé"))</f>
        <v xml:space="preserve">Ecart positif </v>
      </c>
      <c r="I1777" s="18">
        <f>VLOOKUP('CODE A BARRE'!B857,'COMPTAGE 2'!B:K,8,FALSE)</f>
        <v>0</v>
      </c>
      <c r="J1777" s="9">
        <f>VLOOKUP('CODE A BARRE'!B857,'COMPTAGE 2'!B:K,9,FALSE)</f>
        <v>0</v>
      </c>
      <c r="K1777" s="18">
        <f>VLOOKUP('CODE A BARRE'!B857,'COMPTAGE 2'!B:K,10,FALSE)</f>
        <v>0</v>
      </c>
      <c r="L1777" s="10" t="e">
        <f>VLOOKUP(B1777,'COMPTAGE 3'!B:M,11,FALSE)</f>
        <v>#N/A</v>
      </c>
      <c r="M1777" s="20" t="e">
        <f>VLOOKUP(B1777,'COMPTAGE 3'!B:M,12,FALSE)</f>
        <v>#N/A</v>
      </c>
    </row>
    <row r="1778" spans="2:13" ht="20.100000000000001" customHeight="1" x14ac:dyDescent="0.25">
      <c r="B1778" s="30" t="s">
        <v>4509</v>
      </c>
      <c r="C1778" s="16" t="str">
        <f>IFERROR(VLOOKUP(B1778,'BASE INCADEA'!A:D,2,FALSE),"Non référencé")</f>
        <v>023904</v>
      </c>
      <c r="D1778" s="16" t="str">
        <f>IFERROR(VLOOKUP(C1778,'BASE INCADEA'!B:E,2,FALSE),"Non référencé")</f>
        <v>2</v>
      </c>
      <c r="E1778" s="31" t="s">
        <v>631</v>
      </c>
      <c r="F1778" s="31">
        <v>2</v>
      </c>
      <c r="G1778" s="14" t="str">
        <f>IF(F1778*1=D1778*1,"Quantité OK",IF(D1778*1&lt;F1778*1,"Ecart positif","Ecart négatif")&amp;" "&amp;IF(C1778*1=E1778*1,"","- Article déclassé"))</f>
        <v>Quantité OK</v>
      </c>
      <c r="I1778" s="18">
        <f>VLOOKUP('CODE A BARRE'!B813,'COMPTAGE 2'!B:K,8,FALSE)</f>
        <v>0</v>
      </c>
      <c r="J1778" s="9">
        <f>VLOOKUP('CODE A BARRE'!B813,'COMPTAGE 2'!B:K,9,FALSE)</f>
        <v>0</v>
      </c>
      <c r="K1778" s="18">
        <f>VLOOKUP('CODE A BARRE'!B813,'COMPTAGE 2'!B:K,10,FALSE)</f>
        <v>0</v>
      </c>
      <c r="L1778" s="10" t="e">
        <f>VLOOKUP(B1778,'COMPTAGE 3'!B:M,11,FALSE)</f>
        <v>#N/A</v>
      </c>
      <c r="M1778" s="20" t="e">
        <f>VLOOKUP(B1778,'COMPTAGE 3'!B:M,12,FALSE)</f>
        <v>#N/A</v>
      </c>
    </row>
    <row r="1779" spans="2:13" ht="20.100000000000001" customHeight="1" x14ac:dyDescent="0.25">
      <c r="B1779" s="30" t="s">
        <v>4511</v>
      </c>
      <c r="C1779" s="16" t="str">
        <f>IFERROR(VLOOKUP(B1779,'BASE INCADEA'!A:D,2,FALSE),"Non référencé")</f>
        <v>024502</v>
      </c>
      <c r="D1779" s="16" t="str">
        <f>IFERROR(VLOOKUP(C1779,'BASE INCADEA'!B:E,2,FALSE),"Non référencé")</f>
        <v>3</v>
      </c>
      <c r="E1779" s="31" t="s">
        <v>4512</v>
      </c>
      <c r="F1779" s="31">
        <v>3</v>
      </c>
      <c r="G1779" s="14" t="str">
        <f>IF(F1779*1=D1779*1,"Quantité OK",IF(D1779*1&lt;F1779*1,"Ecart positif","Ecart négatif")&amp;" "&amp;IF(C1779*1=E1779*1,"","- Article déclassé"))</f>
        <v>Quantité OK</v>
      </c>
      <c r="I1779" s="18">
        <f>VLOOKUP('CODE A BARRE'!B877,'COMPTAGE 2'!B:K,8,FALSE)</f>
        <v>0</v>
      </c>
      <c r="J1779" s="9">
        <f>VLOOKUP('CODE A BARRE'!B877,'COMPTAGE 2'!B:K,9,FALSE)</f>
        <v>0</v>
      </c>
      <c r="K1779" s="18">
        <f>VLOOKUP('CODE A BARRE'!B877,'COMPTAGE 2'!B:K,10,FALSE)</f>
        <v>0</v>
      </c>
      <c r="L1779" s="10" t="e">
        <f>VLOOKUP(B1779,'COMPTAGE 3'!B:M,11,FALSE)</f>
        <v>#N/A</v>
      </c>
      <c r="M1779" s="20" t="e">
        <f>VLOOKUP(B1779,'COMPTAGE 3'!B:M,12,FALSE)</f>
        <v>#N/A</v>
      </c>
    </row>
    <row r="1780" spans="2:13" ht="20.100000000000001" customHeight="1" x14ac:dyDescent="0.25">
      <c r="B1780" s="30" t="s">
        <v>4514</v>
      </c>
      <c r="C1780" s="16" t="str">
        <f>IFERROR(VLOOKUP(B1780,'BASE INCADEA'!A:D,2,FALSE),"Non référencé")</f>
        <v>024701</v>
      </c>
      <c r="D1780" s="16" t="str">
        <f>IFERROR(VLOOKUP(C1780,'BASE INCADEA'!B:E,2,FALSE),"Non référencé")</f>
        <v>2</v>
      </c>
      <c r="E1780" s="31" t="s">
        <v>2177</v>
      </c>
      <c r="F1780" s="31">
        <v>1</v>
      </c>
      <c r="G1780" s="14" t="str">
        <f>IF(F1780*1=D1780*1,"Quantité OK",IF(D1780*1&lt;F1780*1,"Ecart positif","Ecart négatif")&amp;" "&amp;IF(C1780*1=E1780*1,"","- Article déclassé"))</f>
        <v xml:space="preserve">Ecart négatif </v>
      </c>
      <c r="I1780" s="18">
        <f>VLOOKUP('CODE A BARRE'!B894,'COMPTAGE 2'!B:K,8,FALSE)</f>
        <v>0</v>
      </c>
      <c r="J1780" s="9">
        <f>VLOOKUP('CODE A BARRE'!B894,'COMPTAGE 2'!B:K,9,FALSE)</f>
        <v>0</v>
      </c>
      <c r="K1780" s="18">
        <f>VLOOKUP('CODE A BARRE'!B894,'COMPTAGE 2'!B:K,10,FALSE)</f>
        <v>0</v>
      </c>
      <c r="L1780" s="10" t="e">
        <f>VLOOKUP(B1780,'COMPTAGE 3'!B:M,11,FALSE)</f>
        <v>#N/A</v>
      </c>
      <c r="M1780" s="20" t="e">
        <f>VLOOKUP(B1780,'COMPTAGE 3'!B:M,12,FALSE)</f>
        <v>#N/A</v>
      </c>
    </row>
    <row r="1781" spans="2:13" ht="20.100000000000001" customHeight="1" x14ac:dyDescent="0.25">
      <c r="B1781" s="30" t="s">
        <v>4515</v>
      </c>
      <c r="C1781" s="16" t="str">
        <f>IFERROR(VLOOKUP(B1781,'BASE INCADEA'!A:D,2,FALSE),"Non référencé")</f>
        <v>030401</v>
      </c>
      <c r="D1781" s="16" t="str">
        <f>IFERROR(VLOOKUP(C1781,'BASE INCADEA'!B:E,2,FALSE),"Non référencé")</f>
        <v>2</v>
      </c>
      <c r="E1781" s="31" t="s">
        <v>2325</v>
      </c>
      <c r="F1781" s="31">
        <v>2</v>
      </c>
      <c r="G1781" s="14" t="str">
        <f>IF(F1781*1=D1781*1,"Quantité OK",IF(D1781*1&lt;F1781*1,"Ecart positif","Ecart négatif")&amp;" "&amp;IF(C1781*1=E1781*1,"","- Article déclassé"))</f>
        <v>Quantité OK</v>
      </c>
      <c r="I1781" s="18">
        <f>VLOOKUP('CODE A BARRE'!B1143,'COMPTAGE 2'!B:K,8,FALSE)</f>
        <v>0</v>
      </c>
      <c r="J1781" s="9">
        <f>VLOOKUP('CODE A BARRE'!B1143,'COMPTAGE 2'!B:K,9,FALSE)</f>
        <v>0</v>
      </c>
      <c r="K1781" s="18">
        <f>VLOOKUP('CODE A BARRE'!B1143,'COMPTAGE 2'!B:K,10,FALSE)</f>
        <v>0</v>
      </c>
      <c r="L1781" s="10" t="e">
        <f>VLOOKUP(B1781,'COMPTAGE 3'!B:M,11,FALSE)</f>
        <v>#N/A</v>
      </c>
      <c r="M1781" s="20" t="e">
        <f>VLOOKUP(B1781,'COMPTAGE 3'!B:M,12,FALSE)</f>
        <v>#N/A</v>
      </c>
    </row>
    <row r="1782" spans="2:13" ht="20.100000000000001" customHeight="1" x14ac:dyDescent="0.25">
      <c r="B1782" s="30" t="s">
        <v>4518</v>
      </c>
      <c r="C1782" s="16" t="str">
        <f>IFERROR(VLOOKUP(B1782,'BASE INCADEA'!A:D,2,FALSE),"Non référencé")</f>
        <v>015001</v>
      </c>
      <c r="D1782" s="16" t="str">
        <f>IFERROR(VLOOKUP(C1782,'BASE INCADEA'!B:E,2,FALSE),"Non référencé")</f>
        <v>1</v>
      </c>
      <c r="E1782" s="31" t="s">
        <v>4519</v>
      </c>
      <c r="F1782" s="31">
        <v>1</v>
      </c>
      <c r="G1782" s="14" t="str">
        <f>IF(F1782*1=D1782*1,"Quantité OK",IF(D1782*1&lt;F1782*1,"Ecart positif","Ecart négatif")&amp;" "&amp;IF(C1782*1=E1782*1,"","- Article déclassé"))</f>
        <v>Quantité OK</v>
      </c>
      <c r="I1782" s="18" t="str">
        <f>VLOOKUP('CODE A BARRE'!B331,'COMPTAGE 2'!B:K,8,FALSE)</f>
        <v/>
      </c>
      <c r="J1782" s="9">
        <f>VLOOKUP('CODE A BARRE'!B331,'COMPTAGE 2'!B:K,9,FALSE)</f>
        <v>0</v>
      </c>
      <c r="K1782" s="18" t="e">
        <f>VLOOKUP('CODE A BARRE'!B331,'COMPTAGE 2'!B:K,10,FALSE)</f>
        <v>#VALUE!</v>
      </c>
      <c r="L1782" s="10" t="e">
        <f>VLOOKUP(B1782,'COMPTAGE 3'!B:M,11,FALSE)</f>
        <v>#N/A</v>
      </c>
      <c r="M1782" s="20" t="e">
        <f>VLOOKUP(B1782,'COMPTAGE 3'!B:M,12,FALSE)</f>
        <v>#N/A</v>
      </c>
    </row>
    <row r="1783" spans="2:13" ht="20.100000000000001" customHeight="1" x14ac:dyDescent="0.25">
      <c r="B1783" s="30" t="s">
        <v>4521</v>
      </c>
      <c r="C1783" s="16" t="str">
        <f>IFERROR(VLOOKUP(B1783,'BASE INCADEA'!A:D,2,FALSE),"Non référencé")</f>
        <v>030402</v>
      </c>
      <c r="D1783" s="16" t="str">
        <f>IFERROR(VLOOKUP(C1783,'BASE INCADEA'!B:E,2,FALSE),"Non référencé")</f>
        <v>1</v>
      </c>
      <c r="E1783" s="31" t="s">
        <v>594</v>
      </c>
      <c r="F1783" s="31">
        <v>1</v>
      </c>
      <c r="G1783" s="14" t="str">
        <f>IF(F1783*1=D1783*1,"Quantité OK",IF(D1783*1&lt;F1783*1,"Ecart positif","Ecart négatif")&amp;" "&amp;IF(C1783*1=E1783*1,"","- Article déclassé"))</f>
        <v>Quantité OK</v>
      </c>
      <c r="I1783" s="18">
        <f>VLOOKUP('CODE A BARRE'!B1149,'COMPTAGE 2'!B:K,8,FALSE)</f>
        <v>0</v>
      </c>
      <c r="J1783" s="9">
        <f>VLOOKUP('CODE A BARRE'!B1149,'COMPTAGE 2'!B:K,9,FALSE)</f>
        <v>0</v>
      </c>
      <c r="K1783" s="18">
        <f>VLOOKUP('CODE A BARRE'!B1149,'COMPTAGE 2'!B:K,10,FALSE)</f>
        <v>0</v>
      </c>
      <c r="L1783" s="10" t="e">
        <f>VLOOKUP(B1783,'COMPTAGE 3'!B:M,11,FALSE)</f>
        <v>#N/A</v>
      </c>
      <c r="M1783" s="20" t="e">
        <f>VLOOKUP(B1783,'COMPTAGE 3'!B:M,12,FALSE)</f>
        <v>#N/A</v>
      </c>
    </row>
    <row r="1784" spans="2:13" ht="20.100000000000001" customHeight="1" x14ac:dyDescent="0.25">
      <c r="B1784" s="30" t="s">
        <v>4525</v>
      </c>
      <c r="C1784" s="16" t="str">
        <f>IFERROR(VLOOKUP(B1784,'BASE INCADEA'!A:D,2,FALSE),"Non référencé")</f>
        <v>044102</v>
      </c>
      <c r="D1784" s="16" t="str">
        <f>IFERROR(VLOOKUP(C1784,'BASE INCADEA'!B:E,2,FALSE),"Non référencé")</f>
        <v>1</v>
      </c>
      <c r="E1784" s="31" t="s">
        <v>4526</v>
      </c>
      <c r="F1784" s="31">
        <v>1</v>
      </c>
      <c r="G1784" s="14" t="str">
        <f>IF(F1784*1=D1784*1,"Quantité OK",IF(D1784*1&lt;F1784*1,"Ecart positif","Ecart négatif")&amp;" "&amp;IF(C1784*1=E1784*1,"","- Article déclassé"))</f>
        <v>Quantité OK</v>
      </c>
      <c r="I1784" s="18">
        <f>VLOOKUP('CODE A BARRE'!B1920,'COMPTAGE 2'!B:K,8,FALSE)</f>
        <v>0</v>
      </c>
      <c r="J1784" s="9">
        <f>VLOOKUP('CODE A BARRE'!B1920,'COMPTAGE 2'!B:K,9,FALSE)</f>
        <v>0</v>
      </c>
      <c r="K1784" s="18">
        <f>VLOOKUP('CODE A BARRE'!B1920,'COMPTAGE 2'!B:K,10,FALSE)</f>
        <v>0</v>
      </c>
      <c r="L1784" s="10" t="e">
        <f>VLOOKUP(B1784,'COMPTAGE 3'!B:M,11,FALSE)</f>
        <v>#N/A</v>
      </c>
      <c r="M1784" s="20" t="e">
        <f>VLOOKUP(B1784,'COMPTAGE 3'!B:M,12,FALSE)</f>
        <v>#N/A</v>
      </c>
    </row>
    <row r="1785" spans="2:13" ht="20.100000000000001" customHeight="1" x14ac:dyDescent="0.25">
      <c r="B1785" s="30" t="s">
        <v>4527</v>
      </c>
      <c r="C1785" s="16" t="str">
        <f>IFERROR(VLOOKUP(B1785,'BASE INCADEA'!A:D,2,FALSE),"Non référencé")</f>
        <v>030205</v>
      </c>
      <c r="D1785" s="16" t="str">
        <f>IFERROR(VLOOKUP(C1785,'BASE INCADEA'!B:E,2,FALSE),"Non référencé")</f>
        <v>14</v>
      </c>
      <c r="E1785" s="31" t="s">
        <v>2500</v>
      </c>
      <c r="F1785" s="31">
        <v>2</v>
      </c>
      <c r="G1785" s="14" t="str">
        <f>IF(F1785*1=D1785*1,"Quantité OK",IF(D1785*1&lt;F1785*1,"Ecart positif","Ecart négatif")&amp;" "&amp;IF(C1785*1=E1785*1,"","- Article déclassé"))</f>
        <v xml:space="preserve">Ecart négatif </v>
      </c>
      <c r="I1785" s="18">
        <f>VLOOKUP('CODE A BARRE'!B1126,'COMPTAGE 2'!B:K,8,FALSE)</f>
        <v>0</v>
      </c>
      <c r="J1785" s="9">
        <f>VLOOKUP('CODE A BARRE'!B1126,'COMPTAGE 2'!B:K,9,FALSE)</f>
        <v>0</v>
      </c>
      <c r="K1785" s="18">
        <f>VLOOKUP('CODE A BARRE'!B1126,'COMPTAGE 2'!B:K,10,FALSE)</f>
        <v>0</v>
      </c>
      <c r="L1785" s="10" t="e">
        <f>VLOOKUP(B1785,'COMPTAGE 3'!B:M,11,FALSE)</f>
        <v>#N/A</v>
      </c>
      <c r="M1785" s="20" t="e">
        <f>VLOOKUP(B1785,'COMPTAGE 3'!B:M,12,FALSE)</f>
        <v>#N/A</v>
      </c>
    </row>
    <row r="1786" spans="2:13" ht="20.100000000000001" customHeight="1" x14ac:dyDescent="0.25">
      <c r="B1786" s="30" t="s">
        <v>4529</v>
      </c>
      <c r="C1786" s="16" t="str">
        <f>IFERROR(VLOOKUP(B1786,'BASE INCADEA'!A:D,2,FALSE),"Non référencé")</f>
        <v>044704</v>
      </c>
      <c r="D1786" s="16" t="str">
        <f>IFERROR(VLOOKUP(C1786,'BASE INCADEA'!B:E,2,FALSE),"Non référencé")</f>
        <v>2</v>
      </c>
      <c r="E1786" s="31" t="s">
        <v>885</v>
      </c>
      <c r="F1786" s="31">
        <v>1</v>
      </c>
      <c r="G1786" s="14" t="str">
        <f>IF(F1786*1=D1786*1,"Quantité OK",IF(D1786*1&lt;F1786*1,"Ecart positif","Ecart négatif")&amp;" "&amp;IF(C1786*1=E1786*1,"","- Article déclassé"))</f>
        <v xml:space="preserve">Ecart négatif </v>
      </c>
      <c r="I1786" s="18">
        <f>VLOOKUP('CODE A BARRE'!B2028,'COMPTAGE 2'!B:K,8,FALSE)</f>
        <v>0</v>
      </c>
      <c r="J1786" s="9">
        <f>VLOOKUP('CODE A BARRE'!B2028,'COMPTAGE 2'!B:K,9,FALSE)</f>
        <v>0</v>
      </c>
      <c r="K1786" s="18">
        <f>VLOOKUP('CODE A BARRE'!B2028,'COMPTAGE 2'!B:K,10,FALSE)</f>
        <v>0</v>
      </c>
      <c r="L1786" s="10" t="e">
        <f>VLOOKUP(B1786,'COMPTAGE 3'!B:M,11,FALSE)</f>
        <v>#N/A</v>
      </c>
      <c r="M1786" s="20" t="e">
        <f>VLOOKUP(B1786,'COMPTAGE 3'!B:M,12,FALSE)</f>
        <v>#N/A</v>
      </c>
    </row>
    <row r="1787" spans="2:13" ht="20.100000000000001" customHeight="1" x14ac:dyDescent="0.25">
      <c r="B1787" s="30" t="s">
        <v>4531</v>
      </c>
      <c r="C1787" s="16" t="str">
        <f>IFERROR(VLOOKUP(B1787,'BASE INCADEA'!A:D,2,FALSE),"Non référencé")</f>
        <v>021005</v>
      </c>
      <c r="D1787" s="16" t="str">
        <f>IFERROR(VLOOKUP(C1787,'BASE INCADEA'!B:E,2,FALSE),"Non référencé")</f>
        <v>3</v>
      </c>
      <c r="E1787" s="31" t="s">
        <v>455</v>
      </c>
      <c r="F1787" s="31">
        <v>6</v>
      </c>
      <c r="G1787" s="14" t="str">
        <f>IF(F1787*1=D1787*1,"Quantité OK",IF(D1787*1&lt;F1787*1,"Ecart positif","Ecart négatif")&amp;" "&amp;IF(C1787*1=E1787*1,"","- Article déclassé"))</f>
        <v xml:space="preserve">Ecart positif </v>
      </c>
      <c r="I1787" s="18">
        <f>VLOOKUP('CODE A BARRE'!B715,'COMPTAGE 2'!B:K,8,FALSE)</f>
        <v>0</v>
      </c>
      <c r="J1787" s="9">
        <f>VLOOKUP('CODE A BARRE'!B715,'COMPTAGE 2'!B:K,9,FALSE)</f>
        <v>0</v>
      </c>
      <c r="K1787" s="18">
        <f>VLOOKUP('CODE A BARRE'!B715,'COMPTAGE 2'!B:K,10,FALSE)</f>
        <v>0</v>
      </c>
      <c r="L1787" s="10" t="e">
        <f>VLOOKUP(B1787,'COMPTAGE 3'!B:M,11,FALSE)</f>
        <v>#N/A</v>
      </c>
      <c r="M1787" s="20" t="e">
        <f>VLOOKUP(B1787,'COMPTAGE 3'!B:M,12,FALSE)</f>
        <v>#N/A</v>
      </c>
    </row>
    <row r="1788" spans="2:13" ht="20.100000000000001" customHeight="1" x14ac:dyDescent="0.25">
      <c r="B1788" s="30" t="s">
        <v>4533</v>
      </c>
      <c r="C1788" s="16" t="str">
        <f>IFERROR(VLOOKUP(B1788,'BASE INCADEA'!A:D,2,FALSE),"Non référencé")</f>
        <v>031403</v>
      </c>
      <c r="D1788" s="16" t="str">
        <f>IFERROR(VLOOKUP(C1788,'BASE INCADEA'!B:E,2,FALSE),"Non référencé")</f>
        <v>1</v>
      </c>
      <c r="E1788" s="31" t="s">
        <v>154</v>
      </c>
      <c r="F1788" s="31">
        <v>1</v>
      </c>
      <c r="G1788" s="14" t="str">
        <f>IF(F1788*1=D1788*1,"Quantité OK",IF(D1788*1&lt;F1788*1,"Ecart positif","Ecart négatif")&amp;" "&amp;IF(C1788*1=E1788*1,"","- Article déclassé"))</f>
        <v>Quantité OK</v>
      </c>
      <c r="I1788" s="18">
        <f>VLOOKUP('CODE A BARRE'!B1350,'COMPTAGE 2'!B:K,8,FALSE)</f>
        <v>0</v>
      </c>
      <c r="J1788" s="9">
        <f>VLOOKUP('CODE A BARRE'!B1350,'COMPTAGE 2'!B:K,9,FALSE)</f>
        <v>0</v>
      </c>
      <c r="K1788" s="18">
        <f>VLOOKUP('CODE A BARRE'!B1350,'COMPTAGE 2'!B:K,10,FALSE)</f>
        <v>0</v>
      </c>
      <c r="L1788" s="10" t="e">
        <f>VLOOKUP(B1788,'COMPTAGE 3'!B:M,11,FALSE)</f>
        <v>#N/A</v>
      </c>
      <c r="M1788" s="20" t="e">
        <f>VLOOKUP(B1788,'COMPTAGE 3'!B:M,12,FALSE)</f>
        <v>#N/A</v>
      </c>
    </row>
    <row r="1789" spans="2:13" ht="20.100000000000001" customHeight="1" x14ac:dyDescent="0.25">
      <c r="B1789" s="30" t="s">
        <v>4535</v>
      </c>
      <c r="C1789" s="16" t="str">
        <f>IFERROR(VLOOKUP(B1789,'BASE INCADEA'!A:D,2,FALSE),"Non référencé")</f>
        <v>011002</v>
      </c>
      <c r="D1789" s="16" t="str">
        <f>IFERROR(VLOOKUP(C1789,'BASE INCADEA'!B:E,2,FALSE),"Non référencé")</f>
        <v>1</v>
      </c>
      <c r="E1789" s="31" t="s">
        <v>4536</v>
      </c>
      <c r="F1789" s="31">
        <v>1</v>
      </c>
      <c r="G1789" s="14" t="str">
        <f>IF(F1789*1=D1789*1,"Quantité OK",IF(D1789*1&lt;F1789*1,"Ecart positif","Ecart négatif")&amp;" "&amp;IF(C1789*1=E1789*1,"","- Article déclassé"))</f>
        <v>Quantité OK</v>
      </c>
      <c r="I1789" s="18" t="str">
        <f>VLOOKUP('CODE A BARRE'!B186,'COMPTAGE 2'!B:K,8,FALSE)</f>
        <v/>
      </c>
      <c r="J1789" s="9">
        <f>VLOOKUP('CODE A BARRE'!B186,'COMPTAGE 2'!B:K,9,FALSE)</f>
        <v>0</v>
      </c>
      <c r="K1789" s="18" t="e">
        <f>VLOOKUP('CODE A BARRE'!B186,'COMPTAGE 2'!B:K,10,FALSE)</f>
        <v>#VALUE!</v>
      </c>
      <c r="L1789" s="10" t="e">
        <f>VLOOKUP(B1789,'COMPTAGE 3'!B:M,11,FALSE)</f>
        <v>#N/A</v>
      </c>
      <c r="M1789" s="20" t="e">
        <f>VLOOKUP(B1789,'COMPTAGE 3'!B:M,12,FALSE)</f>
        <v>#N/A</v>
      </c>
    </row>
    <row r="1790" spans="2:13" ht="20.100000000000001" customHeight="1" x14ac:dyDescent="0.25">
      <c r="B1790" s="30" t="s">
        <v>4538</v>
      </c>
      <c r="C1790" s="16" t="str">
        <f>IFERROR(VLOOKUP(B1790,'BASE INCADEA'!A:D,2,FALSE),"Non référencé")</f>
        <v>041202</v>
      </c>
      <c r="D1790" s="16" t="str">
        <f>IFERROR(VLOOKUP(C1790,'BASE INCADEA'!B:E,2,FALSE),"Non référencé")</f>
        <v>1</v>
      </c>
      <c r="E1790" s="31" t="s">
        <v>269</v>
      </c>
      <c r="F1790" s="31">
        <v>1</v>
      </c>
      <c r="G1790" s="14" t="str">
        <f>IF(F1790*1=D1790*1,"Quantité OK",IF(D1790*1&lt;F1790*1,"Ecart positif","Ecart négatif")&amp;" "&amp;IF(C1790*1=E1790*1,"","- Article déclassé"))</f>
        <v>Quantité OK</v>
      </c>
      <c r="I1790" s="18">
        <f>VLOOKUP('CODE A BARRE'!B1777,'COMPTAGE 2'!B:K,8,FALSE)</f>
        <v>0</v>
      </c>
      <c r="J1790" s="9">
        <f>VLOOKUP('CODE A BARRE'!B1777,'COMPTAGE 2'!B:K,9,FALSE)</f>
        <v>0</v>
      </c>
      <c r="K1790" s="18">
        <f>VLOOKUP('CODE A BARRE'!B1777,'COMPTAGE 2'!B:K,10,FALSE)</f>
        <v>0</v>
      </c>
      <c r="L1790" s="10" t="e">
        <f>VLOOKUP(B1790,'COMPTAGE 3'!B:M,11,FALSE)</f>
        <v>#N/A</v>
      </c>
      <c r="M1790" s="20" t="e">
        <f>VLOOKUP(B1790,'COMPTAGE 3'!B:M,12,FALSE)</f>
        <v>#N/A</v>
      </c>
    </row>
    <row r="1791" spans="2:13" ht="20.100000000000001" customHeight="1" x14ac:dyDescent="0.25">
      <c r="B1791" s="30" t="s">
        <v>4540</v>
      </c>
      <c r="C1791" s="16" t="str">
        <f>IFERROR(VLOOKUP(B1791,'BASE INCADEA'!A:D,2,FALSE),"Non référencé")</f>
        <v>040403</v>
      </c>
      <c r="D1791" s="16" t="str">
        <f>IFERROR(VLOOKUP(C1791,'BASE INCADEA'!B:E,2,FALSE),"Non référencé")</f>
        <v>18</v>
      </c>
      <c r="E1791" s="31" t="s">
        <v>2128</v>
      </c>
      <c r="F1791" s="31">
        <v>1</v>
      </c>
      <c r="G1791" s="14" t="str">
        <f>IF(F1791*1=D1791*1,"Quantité OK",IF(D1791*1&lt;F1791*1,"Ecart positif","Ecart négatif")&amp;" "&amp;IF(C1791*1=E1791*1,"","- Article déclassé"))</f>
        <v xml:space="preserve">Ecart négatif </v>
      </c>
      <c r="I1791" s="18">
        <f>VLOOKUP('CODE A BARRE'!B1618,'COMPTAGE 2'!B:K,8,FALSE)</f>
        <v>0</v>
      </c>
      <c r="J1791" s="9">
        <f>VLOOKUP('CODE A BARRE'!B1618,'COMPTAGE 2'!B:K,9,FALSE)</f>
        <v>0</v>
      </c>
      <c r="K1791" s="18">
        <f>VLOOKUP('CODE A BARRE'!B1618,'COMPTAGE 2'!B:K,10,FALSE)</f>
        <v>0</v>
      </c>
      <c r="L1791" s="10" t="e">
        <f>VLOOKUP(B1791,'COMPTAGE 3'!B:M,11,FALSE)</f>
        <v>#N/A</v>
      </c>
      <c r="M1791" s="20" t="e">
        <f>VLOOKUP(B1791,'COMPTAGE 3'!B:M,12,FALSE)</f>
        <v>#N/A</v>
      </c>
    </row>
    <row r="1792" spans="2:13" ht="20.100000000000001" customHeight="1" x14ac:dyDescent="0.25">
      <c r="B1792" s="30" t="s">
        <v>4542</v>
      </c>
      <c r="C1792" s="16" t="str">
        <f>IFERROR(VLOOKUP(B1792,'BASE INCADEA'!A:D,2,FALSE),"Non référencé")</f>
        <v>040406</v>
      </c>
      <c r="D1792" s="16" t="str">
        <f>IFERROR(VLOOKUP(C1792,'BASE INCADEA'!B:E,2,FALSE),"Non référencé")</f>
        <v>37</v>
      </c>
      <c r="E1792" s="31" t="s">
        <v>4543</v>
      </c>
      <c r="F1792" s="31">
        <v>26</v>
      </c>
      <c r="G1792" s="14" t="str">
        <f>IF(F1792*1=D1792*1,"Quantité OK",IF(D1792*1&lt;F1792*1,"Ecart positif","Ecart négatif")&amp;" "&amp;IF(C1792*1=E1792*1,"","- Article déclassé"))</f>
        <v xml:space="preserve">Ecart négatif </v>
      </c>
      <c r="I1792" s="18">
        <f>VLOOKUP('CODE A BARRE'!B1647,'COMPTAGE 2'!B:K,8,FALSE)</f>
        <v>0</v>
      </c>
      <c r="J1792" s="9">
        <f>VLOOKUP('CODE A BARRE'!B1647,'COMPTAGE 2'!B:K,9,FALSE)</f>
        <v>0</v>
      </c>
      <c r="K1792" s="18">
        <f>VLOOKUP('CODE A BARRE'!B1647,'COMPTAGE 2'!B:K,10,FALSE)</f>
        <v>0</v>
      </c>
      <c r="L1792" s="10" t="e">
        <f>VLOOKUP(B1792,'COMPTAGE 3'!B:M,11,FALSE)</f>
        <v>#N/A</v>
      </c>
      <c r="M1792" s="20" t="e">
        <f>VLOOKUP(B1792,'COMPTAGE 3'!B:M,12,FALSE)</f>
        <v>#N/A</v>
      </c>
    </row>
    <row r="1793" spans="2:13" ht="20.100000000000001" customHeight="1" x14ac:dyDescent="0.25">
      <c r="B1793" s="30" t="s">
        <v>4544</v>
      </c>
      <c r="C1793" s="16" t="str">
        <f>IFERROR(VLOOKUP(B1793,'BASE INCADEA'!A:D,2,FALSE),"Non référencé")</f>
        <v>040605</v>
      </c>
      <c r="D1793" s="16" t="str">
        <f>IFERROR(VLOOKUP(C1793,'BASE INCADEA'!B:E,2,FALSE),"Non référencé")</f>
        <v>4</v>
      </c>
      <c r="E1793" s="31" t="s">
        <v>965</v>
      </c>
      <c r="F1793" s="31">
        <v>3</v>
      </c>
      <c r="G1793" s="14" t="str">
        <f>IF(F1793*1=D1793*1,"Quantité OK",IF(D1793*1&lt;F1793*1,"Ecart positif","Ecart négatif")&amp;" "&amp;IF(C1793*1=E1793*1,"","- Article déclassé"))</f>
        <v xml:space="preserve">Ecart négatif </v>
      </c>
      <c r="I1793" s="18">
        <f>VLOOKUP('CODE A BARRE'!B1680,'COMPTAGE 2'!B:K,8,FALSE)</f>
        <v>0</v>
      </c>
      <c r="J1793" s="9">
        <f>VLOOKUP('CODE A BARRE'!B1680,'COMPTAGE 2'!B:K,9,FALSE)</f>
        <v>0</v>
      </c>
      <c r="K1793" s="18">
        <f>VLOOKUP('CODE A BARRE'!B1680,'COMPTAGE 2'!B:K,10,FALSE)</f>
        <v>0</v>
      </c>
      <c r="L1793" s="10" t="e">
        <f>VLOOKUP(B1793,'COMPTAGE 3'!B:M,11,FALSE)</f>
        <v>#N/A</v>
      </c>
      <c r="M1793" s="20" t="e">
        <f>VLOOKUP(B1793,'COMPTAGE 3'!B:M,12,FALSE)</f>
        <v>#N/A</v>
      </c>
    </row>
    <row r="1794" spans="2:13" ht="20.100000000000001" customHeight="1" x14ac:dyDescent="0.25">
      <c r="B1794" s="30" t="s">
        <v>4546</v>
      </c>
      <c r="C1794" s="16" t="str">
        <f>IFERROR(VLOOKUP(B1794,'BASE INCADEA'!A:D,2,FALSE),"Non référencé")</f>
        <v>030605</v>
      </c>
      <c r="D1794" s="16" t="str">
        <f>IFERROR(VLOOKUP(C1794,'BASE INCADEA'!B:E,2,FALSE),"Non référencé")</f>
        <v>2</v>
      </c>
      <c r="E1794" s="31" t="s">
        <v>2080</v>
      </c>
      <c r="F1794" s="31">
        <v>6</v>
      </c>
      <c r="G1794" s="14" t="str">
        <f>IF(F1794*1=D1794*1,"Quantité OK",IF(D1794*1&lt;F1794*1,"Ecart positif","Ecart négatif")&amp;" "&amp;IF(C1794*1=E1794*1,"","- Article déclassé"))</f>
        <v xml:space="preserve">Ecart positif </v>
      </c>
      <c r="I1794" s="18">
        <f>VLOOKUP('CODE A BARRE'!B1225,'COMPTAGE 2'!B:K,8,FALSE)</f>
        <v>0</v>
      </c>
      <c r="J1794" s="9">
        <f>VLOOKUP('CODE A BARRE'!B1225,'COMPTAGE 2'!B:K,9,FALSE)</f>
        <v>0</v>
      </c>
      <c r="K1794" s="18">
        <f>VLOOKUP('CODE A BARRE'!B1225,'COMPTAGE 2'!B:K,10,FALSE)</f>
        <v>0</v>
      </c>
      <c r="L1794" s="10" t="e">
        <f>VLOOKUP(B1794,'COMPTAGE 3'!B:M,11,FALSE)</f>
        <v>#N/A</v>
      </c>
      <c r="M1794" s="20" t="e">
        <f>VLOOKUP(B1794,'COMPTAGE 3'!B:M,12,FALSE)</f>
        <v>#N/A</v>
      </c>
    </row>
    <row r="1795" spans="2:13" ht="20.100000000000001" customHeight="1" x14ac:dyDescent="0.25">
      <c r="B1795" s="30" t="s">
        <v>4548</v>
      </c>
      <c r="C1795" s="16" t="str">
        <f>IFERROR(VLOOKUP(B1795,'BASE INCADEA'!A:D,2,FALSE),"Non référencé")</f>
        <v>033905</v>
      </c>
      <c r="D1795" s="16" t="str">
        <f>IFERROR(VLOOKUP(C1795,'BASE INCADEA'!B:E,2,FALSE),"Non référencé")</f>
        <v>4</v>
      </c>
      <c r="E1795" s="31" t="s">
        <v>429</v>
      </c>
      <c r="F1795" s="31">
        <v>1</v>
      </c>
      <c r="G1795" s="14" t="str">
        <f>IF(F1795*1=D1795*1,"Quantité OK",IF(D1795*1&lt;F1795*1,"Ecart positif","Ecart négatif")&amp;" "&amp;IF(C1795*1=E1795*1,"","- Article déclassé"))</f>
        <v xml:space="preserve">Ecart négatif </v>
      </c>
      <c r="I1795" s="18">
        <f>VLOOKUP('CODE A BARRE'!B1426,'COMPTAGE 2'!B:K,8,FALSE)</f>
        <v>0</v>
      </c>
      <c r="J1795" s="9">
        <f>VLOOKUP('CODE A BARRE'!B1426,'COMPTAGE 2'!B:K,9,FALSE)</f>
        <v>0</v>
      </c>
      <c r="K1795" s="18">
        <f>VLOOKUP('CODE A BARRE'!B1426,'COMPTAGE 2'!B:K,10,FALSE)</f>
        <v>0</v>
      </c>
      <c r="L1795" s="10" t="e">
        <f>VLOOKUP(B1795,'COMPTAGE 3'!B:M,11,FALSE)</f>
        <v>#N/A</v>
      </c>
      <c r="M1795" s="20" t="e">
        <f>VLOOKUP(B1795,'COMPTAGE 3'!B:M,12,FALSE)</f>
        <v>#N/A</v>
      </c>
    </row>
    <row r="1796" spans="2:13" ht="20.100000000000001" customHeight="1" x14ac:dyDescent="0.25">
      <c r="B1796" s="30" t="s">
        <v>4550</v>
      </c>
      <c r="C1796" s="16" t="str">
        <f>IFERROR(VLOOKUP(B1796,'BASE INCADEA'!A:D,2,FALSE),"Non référencé")</f>
        <v>033705</v>
      </c>
      <c r="D1796" s="16" t="str">
        <f>IFERROR(VLOOKUP(C1796,'BASE INCADEA'!B:E,2,FALSE),"Non référencé")</f>
        <v>1</v>
      </c>
      <c r="E1796" s="31" t="s">
        <v>1595</v>
      </c>
      <c r="F1796" s="31">
        <v>2</v>
      </c>
      <c r="G1796" s="14" t="str">
        <f>IF(F1796*1=D1796*1,"Quantité OK",IF(D1796*1&lt;F1796*1,"Ecart positif","Ecart négatif")&amp;" "&amp;IF(C1796*1=E1796*1,"","- Article déclassé"))</f>
        <v xml:space="preserve">Ecart positif </v>
      </c>
      <c r="I1796" s="18">
        <f>VLOOKUP('CODE A BARRE'!B1397,'COMPTAGE 2'!B:K,8,FALSE)</f>
        <v>0</v>
      </c>
      <c r="J1796" s="9">
        <f>VLOOKUP('CODE A BARRE'!B1397,'COMPTAGE 2'!B:K,9,FALSE)</f>
        <v>0</v>
      </c>
      <c r="K1796" s="18">
        <f>VLOOKUP('CODE A BARRE'!B1397,'COMPTAGE 2'!B:K,10,FALSE)</f>
        <v>0</v>
      </c>
      <c r="L1796" s="10" t="e">
        <f>VLOOKUP(B1796,'COMPTAGE 3'!B:M,11,FALSE)</f>
        <v>#N/A</v>
      </c>
      <c r="M1796" s="20" t="e">
        <f>VLOOKUP(B1796,'COMPTAGE 3'!B:M,12,FALSE)</f>
        <v>#N/A</v>
      </c>
    </row>
    <row r="1797" spans="2:13" ht="20.100000000000001" customHeight="1" x14ac:dyDescent="0.25">
      <c r="B1797" s="30" t="s">
        <v>4554</v>
      </c>
      <c r="C1797" s="16" t="str">
        <f>IFERROR(VLOOKUP(B1797,'BASE INCADEA'!A:D,2,FALSE),"Non référencé")</f>
        <v>030801</v>
      </c>
      <c r="D1797" s="16" t="str">
        <f>IFERROR(VLOOKUP(C1797,'BASE INCADEA'!B:E,2,FALSE),"Non référencé")</f>
        <v>2</v>
      </c>
      <c r="E1797" s="31" t="s">
        <v>2556</v>
      </c>
      <c r="F1797" s="31">
        <v>1</v>
      </c>
      <c r="G1797" s="14" t="str">
        <f>IF(F1797*1=D1797*1,"Quantité OK",IF(D1797*1&lt;F1797*1,"Ecart positif","Ecart négatif")&amp;" "&amp;IF(C1797*1=E1797*1,"","- Article déclassé"))</f>
        <v xml:space="preserve">Ecart négatif </v>
      </c>
      <c r="I1797" s="18">
        <f>VLOOKUP('CODE A BARRE'!B1240,'COMPTAGE 2'!B:K,8,FALSE)</f>
        <v>0</v>
      </c>
      <c r="J1797" s="9">
        <f>VLOOKUP('CODE A BARRE'!B1240,'COMPTAGE 2'!B:K,9,FALSE)</f>
        <v>0</v>
      </c>
      <c r="K1797" s="18">
        <f>VLOOKUP('CODE A BARRE'!B1240,'COMPTAGE 2'!B:K,10,FALSE)</f>
        <v>0</v>
      </c>
      <c r="L1797" s="10" t="e">
        <f>VLOOKUP(B1797,'COMPTAGE 3'!B:M,11,FALSE)</f>
        <v>#N/A</v>
      </c>
      <c r="M1797" s="20" t="e">
        <f>VLOOKUP(B1797,'COMPTAGE 3'!B:M,12,FALSE)</f>
        <v>#N/A</v>
      </c>
    </row>
    <row r="1798" spans="2:13" ht="20.100000000000001" customHeight="1" x14ac:dyDescent="0.25">
      <c r="B1798" s="30" t="s">
        <v>4555</v>
      </c>
      <c r="C1798" s="16" t="str">
        <f>IFERROR(VLOOKUP(B1798,'BASE INCADEA'!A:D,2,FALSE),"Non référencé")</f>
        <v>025302</v>
      </c>
      <c r="D1798" s="16" t="str">
        <f>IFERROR(VLOOKUP(C1798,'BASE INCADEA'!B:E,2,FALSE),"Non référencé")</f>
        <v>1</v>
      </c>
      <c r="E1798" s="31" t="s">
        <v>2620</v>
      </c>
      <c r="F1798" s="31">
        <v>2</v>
      </c>
      <c r="G1798" s="14" t="str">
        <f>IF(F1798*1=D1798*1,"Quantité OK",IF(D1798*1&lt;F1798*1,"Ecart positif","Ecart négatif")&amp;" "&amp;IF(C1798*1=E1798*1,"","- Article déclassé"))</f>
        <v xml:space="preserve">Ecart positif </v>
      </c>
      <c r="I1798" s="18">
        <f>VLOOKUP('CODE A BARRE'!B998,'COMPTAGE 2'!B:K,8,FALSE)</f>
        <v>0</v>
      </c>
      <c r="J1798" s="9">
        <f>VLOOKUP('CODE A BARRE'!B998,'COMPTAGE 2'!B:K,9,FALSE)</f>
        <v>0</v>
      </c>
      <c r="K1798" s="18">
        <f>VLOOKUP('CODE A BARRE'!B998,'COMPTAGE 2'!B:K,10,FALSE)</f>
        <v>0</v>
      </c>
      <c r="L1798" s="10" t="e">
        <f>VLOOKUP(B1798,'COMPTAGE 3'!B:M,11,FALSE)</f>
        <v>#N/A</v>
      </c>
      <c r="M1798" s="20" t="e">
        <f>VLOOKUP(B1798,'COMPTAGE 3'!B:M,12,FALSE)</f>
        <v>#N/A</v>
      </c>
    </row>
    <row r="1799" spans="2:13" ht="20.100000000000001" customHeight="1" x14ac:dyDescent="0.25">
      <c r="B1799" s="30" t="s">
        <v>4557</v>
      </c>
      <c r="C1799" s="16" t="str">
        <f>IFERROR(VLOOKUP(B1799,'BASE INCADEA'!A:D,2,FALSE),"Non référencé")</f>
        <v>025107</v>
      </c>
      <c r="D1799" s="16" t="str">
        <f>IFERROR(VLOOKUP(C1799,'BASE INCADEA'!B:E,2,FALSE),"Non référencé")</f>
        <v>1</v>
      </c>
      <c r="E1799" s="31" t="s">
        <v>2625</v>
      </c>
      <c r="F1799" s="31">
        <v>3</v>
      </c>
      <c r="G1799" s="14" t="str">
        <f>IF(F1799*1=D1799*1,"Quantité OK",IF(D1799*1&lt;F1799*1,"Ecart positif","Ecart négatif")&amp;" "&amp;IF(C1799*1=E1799*1,"","- Article déclassé"))</f>
        <v xml:space="preserve">Ecart positif </v>
      </c>
      <c r="I1799" s="18">
        <f>VLOOKUP('CODE A BARRE'!B984,'COMPTAGE 2'!B:K,8,FALSE)</f>
        <v>0</v>
      </c>
      <c r="J1799" s="9">
        <f>VLOOKUP('CODE A BARRE'!B984,'COMPTAGE 2'!B:K,9,FALSE)</f>
        <v>0</v>
      </c>
      <c r="K1799" s="18">
        <f>VLOOKUP('CODE A BARRE'!B984,'COMPTAGE 2'!B:K,10,FALSE)</f>
        <v>0</v>
      </c>
      <c r="L1799" s="10" t="e">
        <f>VLOOKUP(B1799,'COMPTAGE 3'!B:M,11,FALSE)</f>
        <v>#N/A</v>
      </c>
      <c r="M1799" s="20" t="e">
        <f>VLOOKUP(B1799,'COMPTAGE 3'!B:M,12,FALSE)</f>
        <v>#N/A</v>
      </c>
    </row>
    <row r="1800" spans="2:13" ht="20.100000000000001" customHeight="1" x14ac:dyDescent="0.25">
      <c r="B1800" s="30" t="s">
        <v>4559</v>
      </c>
      <c r="C1800" s="16" t="str">
        <f>IFERROR(VLOOKUP(B1800,'BASE INCADEA'!A:D,2,FALSE),"Non référencé")</f>
        <v>040206</v>
      </c>
      <c r="D1800" s="16" t="str">
        <f>IFERROR(VLOOKUP(C1800,'BASE INCADEA'!B:E,2,FALSE),"Non référencé")</f>
        <v>5</v>
      </c>
      <c r="E1800" s="31" t="s">
        <v>2230</v>
      </c>
      <c r="F1800" s="31">
        <v>1</v>
      </c>
      <c r="G1800" s="14" t="str">
        <f>IF(F1800*1=D1800*1,"Quantité OK",IF(D1800*1&lt;F1800*1,"Ecart positif","Ecart négatif")&amp;" "&amp;IF(C1800*1=E1800*1,"","- Article déclassé"))</f>
        <v xml:space="preserve">Ecart négatif </v>
      </c>
      <c r="I1800" s="18">
        <f>VLOOKUP('CODE A BARRE'!B1601,'COMPTAGE 2'!B:K,8,FALSE)</f>
        <v>0</v>
      </c>
      <c r="J1800" s="9">
        <f>VLOOKUP('CODE A BARRE'!B1601,'COMPTAGE 2'!B:K,9,FALSE)</f>
        <v>0</v>
      </c>
      <c r="K1800" s="18">
        <f>VLOOKUP('CODE A BARRE'!B1601,'COMPTAGE 2'!B:K,10,FALSE)</f>
        <v>0</v>
      </c>
      <c r="L1800" s="10" t="e">
        <f>VLOOKUP(B1800,'COMPTAGE 3'!B:M,11,FALSE)</f>
        <v>#N/A</v>
      </c>
      <c r="M1800" s="20" t="e">
        <f>VLOOKUP(B1800,'COMPTAGE 3'!B:M,12,FALSE)</f>
        <v>#N/A</v>
      </c>
    </row>
    <row r="1801" spans="2:13" ht="20.100000000000001" customHeight="1" x14ac:dyDescent="0.25">
      <c r="B1801" s="30" t="s">
        <v>4561</v>
      </c>
      <c r="C1801" s="16" t="str">
        <f>IFERROR(VLOOKUP(B1801,'BASE INCADEA'!A:D,2,FALSE),"Non référencé")</f>
        <v>034703</v>
      </c>
      <c r="D1801" s="16" t="str">
        <f>IFERROR(VLOOKUP(C1801,'BASE INCADEA'!B:E,2,FALSE),"Non référencé")</f>
        <v>37</v>
      </c>
      <c r="E1801" s="31" t="s">
        <v>182</v>
      </c>
      <c r="F1801" s="31">
        <v>3</v>
      </c>
      <c r="G1801" s="14" t="str">
        <f>IF(F1801*1=D1801*1,"Quantité OK",IF(D1801*1&lt;F1801*1,"Ecart positif","Ecart négatif")&amp;" "&amp;IF(C1801*1=E1801*1,"","- Article déclassé"))</f>
        <v xml:space="preserve">Ecart négatif </v>
      </c>
      <c r="I1801" s="18">
        <f>VLOOKUP('CODE A BARRE'!B1522,'COMPTAGE 2'!B:K,8,FALSE)</f>
        <v>0</v>
      </c>
      <c r="J1801" s="9">
        <f>VLOOKUP('CODE A BARRE'!B1522,'COMPTAGE 2'!B:K,9,FALSE)</f>
        <v>0</v>
      </c>
      <c r="K1801" s="18">
        <f>VLOOKUP('CODE A BARRE'!B1522,'COMPTAGE 2'!B:K,10,FALSE)</f>
        <v>0</v>
      </c>
      <c r="L1801" s="10" t="e">
        <f>VLOOKUP(B1801,'COMPTAGE 3'!B:M,11,FALSE)</f>
        <v>#N/A</v>
      </c>
      <c r="M1801" s="20" t="e">
        <f>VLOOKUP(B1801,'COMPTAGE 3'!B:M,12,FALSE)</f>
        <v>#N/A</v>
      </c>
    </row>
    <row r="1802" spans="2:13" ht="20.100000000000001" customHeight="1" x14ac:dyDescent="0.25">
      <c r="B1802" s="30" t="s">
        <v>4565</v>
      </c>
      <c r="C1802" s="16" t="str">
        <f>IFERROR(VLOOKUP(B1802,'BASE INCADEA'!A:D,2,FALSE),"Non référencé")</f>
        <v>030404</v>
      </c>
      <c r="D1802" s="16" t="str">
        <f>IFERROR(VLOOKUP(C1802,'BASE INCADEA'!B:E,2,FALSE),"Non référencé")</f>
        <v>21</v>
      </c>
      <c r="E1802" s="31" t="s">
        <v>360</v>
      </c>
      <c r="F1802" s="31">
        <v>1</v>
      </c>
      <c r="G1802" s="14" t="str">
        <f>IF(F1802*1=D1802*1,"Quantité OK",IF(D1802*1&lt;F1802*1,"Ecart positif","Ecart négatif")&amp;" "&amp;IF(C1802*1=E1802*1,"","- Article déclassé"))</f>
        <v xml:space="preserve">Ecart négatif </v>
      </c>
      <c r="I1802" s="18">
        <f>VLOOKUP('CODE A BARRE'!B1169,'COMPTAGE 2'!B:K,8,FALSE)</f>
        <v>0</v>
      </c>
      <c r="J1802" s="9">
        <f>VLOOKUP('CODE A BARRE'!B1169,'COMPTAGE 2'!B:K,9,FALSE)</f>
        <v>0</v>
      </c>
      <c r="K1802" s="18">
        <f>VLOOKUP('CODE A BARRE'!B1169,'COMPTAGE 2'!B:K,10,FALSE)</f>
        <v>0</v>
      </c>
      <c r="L1802" s="10" t="e">
        <f>VLOOKUP(B1802,'COMPTAGE 3'!B:M,11,FALSE)</f>
        <v>#N/A</v>
      </c>
      <c r="M1802" s="20" t="e">
        <f>VLOOKUP(B1802,'COMPTAGE 3'!B:M,12,FALSE)</f>
        <v>#N/A</v>
      </c>
    </row>
    <row r="1803" spans="2:13" ht="20.100000000000001" customHeight="1" x14ac:dyDescent="0.25">
      <c r="B1803" s="30" t="s">
        <v>4567</v>
      </c>
      <c r="C1803" s="16" t="str">
        <f>IFERROR(VLOOKUP(B1803,'BASE INCADEA'!A:D,2,FALSE),"Non référencé")</f>
        <v>020405</v>
      </c>
      <c r="D1803" s="16" t="str">
        <f>IFERROR(VLOOKUP(C1803,'BASE INCADEA'!B:E,2,FALSE),"Non référencé")</f>
        <v>9</v>
      </c>
      <c r="E1803" s="31" t="s">
        <v>1483</v>
      </c>
      <c r="F1803" s="31">
        <v>1</v>
      </c>
      <c r="G1803" s="14" t="str">
        <f>IF(F1803*1=D1803*1,"Quantité OK",IF(D1803*1&lt;F1803*1,"Ecart positif","Ecart négatif")&amp;" "&amp;IF(C1803*1=E1803*1,"","- Article déclassé"))</f>
        <v xml:space="preserve">Ecart négatif </v>
      </c>
      <c r="I1803" s="18" t="str">
        <f>VLOOKUP('CODE A BARRE'!B639,'COMPTAGE 2'!B:K,8,FALSE)</f>
        <v/>
      </c>
      <c r="J1803" s="9">
        <f>VLOOKUP('CODE A BARRE'!B639,'COMPTAGE 2'!B:K,9,FALSE)</f>
        <v>0</v>
      </c>
      <c r="K1803" s="18" t="e">
        <f>VLOOKUP('CODE A BARRE'!B639,'COMPTAGE 2'!B:K,10,FALSE)</f>
        <v>#VALUE!</v>
      </c>
      <c r="L1803" s="10" t="e">
        <f>VLOOKUP(B1803,'COMPTAGE 3'!B:M,11,FALSE)</f>
        <v>#N/A</v>
      </c>
      <c r="M1803" s="20" t="e">
        <f>VLOOKUP(B1803,'COMPTAGE 3'!B:M,12,FALSE)</f>
        <v>#N/A</v>
      </c>
    </row>
    <row r="1804" spans="2:13" ht="20.100000000000001" customHeight="1" x14ac:dyDescent="0.25">
      <c r="B1804" s="30" t="s">
        <v>4570</v>
      </c>
      <c r="C1804" s="16" t="str">
        <f>IFERROR(VLOOKUP(B1804,'BASE INCADEA'!A:D,2,FALSE),"Non référencé")</f>
        <v>011903</v>
      </c>
      <c r="D1804" s="16" t="str">
        <f>IFERROR(VLOOKUP(C1804,'BASE INCADEA'!B:E,2,FALSE),"Non référencé")</f>
        <v>2</v>
      </c>
      <c r="E1804" s="31" t="s">
        <v>806</v>
      </c>
      <c r="F1804" s="31">
        <v>4</v>
      </c>
      <c r="G1804" s="14" t="str">
        <f>IF(F1804*1=D1804*1,"Quantité OK",IF(D1804*1&lt;F1804*1,"Ecart positif","Ecart négatif")&amp;" "&amp;IF(C1804*1=E1804*1,"","- Article déclassé"))</f>
        <v xml:space="preserve">Ecart positif </v>
      </c>
      <c r="I1804" s="18" t="str">
        <f>VLOOKUP('CODE A BARRE'!B292,'COMPTAGE 2'!B:K,8,FALSE)</f>
        <v/>
      </c>
      <c r="J1804" s="9">
        <f>VLOOKUP('CODE A BARRE'!B292,'COMPTAGE 2'!B:K,9,FALSE)</f>
        <v>0</v>
      </c>
      <c r="K1804" s="18" t="e">
        <f>VLOOKUP('CODE A BARRE'!B292,'COMPTAGE 2'!B:K,10,FALSE)</f>
        <v>#VALUE!</v>
      </c>
      <c r="L1804" s="10" t="e">
        <f>VLOOKUP(B1804,'COMPTAGE 3'!B:M,11,FALSE)</f>
        <v>#N/A</v>
      </c>
      <c r="M1804" s="20" t="e">
        <f>VLOOKUP(B1804,'COMPTAGE 3'!B:M,12,FALSE)</f>
        <v>#N/A</v>
      </c>
    </row>
    <row r="1805" spans="2:13" ht="20.100000000000001" customHeight="1" x14ac:dyDescent="0.25">
      <c r="B1805" s="30" t="s">
        <v>4576</v>
      </c>
      <c r="C1805" s="16" t="str">
        <f>IFERROR(VLOOKUP(B1805,'BASE INCADEA'!A:D,2,FALSE),"Non référencé")</f>
        <v>040205</v>
      </c>
      <c r="D1805" s="16" t="str">
        <f>IFERROR(VLOOKUP(C1805,'BASE INCADEA'!B:E,2,FALSE),"Non référencé")</f>
        <v>28</v>
      </c>
      <c r="E1805" s="31" t="s">
        <v>2075</v>
      </c>
      <c r="F1805" s="31">
        <v>2</v>
      </c>
      <c r="G1805" s="14" t="str">
        <f>IF(F1805*1=D1805*1,"Quantité OK",IF(D1805*1&lt;F1805*1,"Ecart positif","Ecart négatif")&amp;" "&amp;IF(C1805*1=E1805*1,"","- Article déclassé"))</f>
        <v xml:space="preserve">Ecart négatif </v>
      </c>
      <c r="I1805" s="18">
        <f>VLOOKUP('CODE A BARRE'!B1591,'COMPTAGE 2'!B:K,8,FALSE)</f>
        <v>0</v>
      </c>
      <c r="J1805" s="9">
        <f>VLOOKUP('CODE A BARRE'!B1591,'COMPTAGE 2'!B:K,9,FALSE)</f>
        <v>0</v>
      </c>
      <c r="K1805" s="18">
        <f>VLOOKUP('CODE A BARRE'!B1591,'COMPTAGE 2'!B:K,10,FALSE)</f>
        <v>0</v>
      </c>
      <c r="L1805" s="10" t="e">
        <f>VLOOKUP(B1805,'COMPTAGE 3'!B:M,11,FALSE)</f>
        <v>#N/A</v>
      </c>
      <c r="M1805" s="20" t="e">
        <f>VLOOKUP(B1805,'COMPTAGE 3'!B:M,12,FALSE)</f>
        <v>#N/A</v>
      </c>
    </row>
    <row r="1806" spans="2:13" ht="20.100000000000001" customHeight="1" x14ac:dyDescent="0.25">
      <c r="B1806" s="30" t="s">
        <v>4578</v>
      </c>
      <c r="C1806" s="16" t="str">
        <f>IFERROR(VLOOKUP(B1806,'BASE INCADEA'!A:D,2,FALSE),"Non référencé")</f>
        <v>010105</v>
      </c>
      <c r="D1806" s="16" t="str">
        <f>IFERROR(VLOOKUP(C1806,'BASE INCADEA'!B:E,2,FALSE),"Non référencé")</f>
        <v>1</v>
      </c>
      <c r="E1806" s="31" t="s">
        <v>717</v>
      </c>
      <c r="F1806" s="31">
        <v>1</v>
      </c>
      <c r="G1806" s="14" t="str">
        <f>IF(F1806*1=D1806*1,"Quantité OK",IF(D1806*1&lt;F1806*1,"Ecart positif","Ecart négatif")&amp;" "&amp;IF(C1806*1=E1806*1,"","- Article déclassé"))</f>
        <v>Quantité OK</v>
      </c>
      <c r="I1806" s="18" t="str">
        <f>VLOOKUP('CODE A BARRE'!B36,'COMPTAGE 2'!B:K,8,FALSE)</f>
        <v>011905</v>
      </c>
      <c r="J1806" s="9">
        <f>VLOOKUP('CODE A BARRE'!B36,'COMPTAGE 2'!B:K,9,FALSE)</f>
        <v>0</v>
      </c>
      <c r="K1806" s="18" t="str">
        <f>VLOOKUP('CODE A BARRE'!B36,'COMPTAGE 2'!B:K,10,FALSE)</f>
        <v xml:space="preserve">Ecart négatif </v>
      </c>
      <c r="L1806" s="10" t="e">
        <f>VLOOKUP(B1806,'COMPTAGE 3'!B:M,11,FALSE)</f>
        <v>#N/A</v>
      </c>
      <c r="M1806" s="20" t="e">
        <f>VLOOKUP(B1806,'COMPTAGE 3'!B:M,12,FALSE)</f>
        <v>#N/A</v>
      </c>
    </row>
    <row r="1807" spans="2:13" ht="20.100000000000001" customHeight="1" x14ac:dyDescent="0.25">
      <c r="B1807" s="30" t="s">
        <v>6211</v>
      </c>
      <c r="C1807" s="16" t="str">
        <f>IFERROR(VLOOKUP(B1807,'BASE INCADEA'!A:D,2,FALSE),"Non référencé")</f>
        <v>Non référencé</v>
      </c>
      <c r="D1807" s="16" t="str">
        <f>IFERROR(VLOOKUP(C1807,'BASE INCADEA'!B:E,2,FALSE),"Non référencé")</f>
        <v>Non référencé</v>
      </c>
      <c r="E1807" s="31" t="s">
        <v>333</v>
      </c>
      <c r="F1807" s="31">
        <v>2</v>
      </c>
      <c r="G1807" s="14" t="e">
        <f>IF(F1807*1=D1807*1,"Quantité OK",IF(D1807*1&lt;F1807*1,"Ecart positif","Ecart négatif")&amp;" "&amp;IF(C1807*1=E1807*1,"","- Article déclassé"))</f>
        <v>#VALUE!</v>
      </c>
      <c r="I1807" s="18">
        <f>VLOOKUP('CODE A BARRE'!B1480,'COMPTAGE 2'!B:K,8,FALSE)</f>
        <v>0</v>
      </c>
      <c r="J1807" s="9">
        <f>VLOOKUP('CODE A BARRE'!B1480,'COMPTAGE 2'!B:K,9,FALSE)</f>
        <v>0</v>
      </c>
      <c r="K1807" s="18">
        <f>VLOOKUP('CODE A BARRE'!B1480,'COMPTAGE 2'!B:K,10,FALSE)</f>
        <v>0</v>
      </c>
      <c r="L1807" s="10" t="e">
        <f>VLOOKUP(B1807,'COMPTAGE 3'!B:M,11,FALSE)</f>
        <v>#N/A</v>
      </c>
      <c r="M1807" s="20" t="e">
        <f>VLOOKUP(B1807,'COMPTAGE 3'!B:M,12,FALSE)</f>
        <v>#N/A</v>
      </c>
    </row>
    <row r="1808" spans="2:13" ht="20.100000000000001" customHeight="1" x14ac:dyDescent="0.25">
      <c r="B1808" s="30" t="s">
        <v>4582</v>
      </c>
      <c r="C1808" s="16" t="str">
        <f>IFERROR(VLOOKUP(B1808,'BASE INCADEA'!A:D,2,FALSE),"Non référencé")</f>
        <v>041205</v>
      </c>
      <c r="D1808" s="16" t="str">
        <f>IFERROR(VLOOKUP(C1808,'BASE INCADEA'!B:E,2,FALSE),"Non référencé")</f>
        <v>1</v>
      </c>
      <c r="E1808" s="31" t="s">
        <v>1300</v>
      </c>
      <c r="F1808" s="31">
        <v>48</v>
      </c>
      <c r="G1808" s="14" t="str">
        <f>IF(F1808*1=D1808*1,"Quantité OK",IF(D1808*1&lt;F1808*1,"Ecart positif","Ecart négatif")&amp;" "&amp;IF(C1808*1=E1808*1,"","- Article déclassé"))</f>
        <v xml:space="preserve">Ecart positif </v>
      </c>
      <c r="I1808" s="18">
        <f>VLOOKUP('CODE A BARRE'!B1806,'COMPTAGE 2'!B:K,8,FALSE)</f>
        <v>0</v>
      </c>
      <c r="J1808" s="9">
        <f>VLOOKUP('CODE A BARRE'!B1806,'COMPTAGE 2'!B:K,9,FALSE)</f>
        <v>0</v>
      </c>
      <c r="K1808" s="18">
        <f>VLOOKUP('CODE A BARRE'!B1806,'COMPTAGE 2'!B:K,10,FALSE)</f>
        <v>0</v>
      </c>
      <c r="L1808" s="10" t="e">
        <f>VLOOKUP(B1808,'COMPTAGE 3'!B:M,11,FALSE)</f>
        <v>#N/A</v>
      </c>
      <c r="M1808" s="20" t="e">
        <f>VLOOKUP(B1808,'COMPTAGE 3'!B:M,12,FALSE)</f>
        <v>#N/A</v>
      </c>
    </row>
    <row r="1809" spans="2:13" ht="20.100000000000001" customHeight="1" x14ac:dyDescent="0.25">
      <c r="B1809" s="30" t="s">
        <v>4584</v>
      </c>
      <c r="C1809" s="16" t="str">
        <f>IFERROR(VLOOKUP(B1809,'BASE INCADEA'!A:D,2,FALSE),"Non référencé")</f>
        <v>040205</v>
      </c>
      <c r="D1809" s="16" t="str">
        <f>IFERROR(VLOOKUP(C1809,'BASE INCADEA'!B:E,2,FALSE),"Non référencé")</f>
        <v>28</v>
      </c>
      <c r="E1809" s="31" t="s">
        <v>2075</v>
      </c>
      <c r="F1809" s="31">
        <v>1</v>
      </c>
      <c r="G1809" s="14" t="str">
        <f>IF(F1809*1=D1809*1,"Quantité OK",IF(D1809*1&lt;F1809*1,"Ecart positif","Ecart négatif")&amp;" "&amp;IF(C1809*1=E1809*1,"","- Article déclassé"))</f>
        <v xml:space="preserve">Ecart négatif </v>
      </c>
      <c r="I1809" s="18">
        <f>VLOOKUP('CODE A BARRE'!B1596,'COMPTAGE 2'!B:K,8,FALSE)</f>
        <v>0</v>
      </c>
      <c r="J1809" s="9">
        <f>VLOOKUP('CODE A BARRE'!B1596,'COMPTAGE 2'!B:K,9,FALSE)</f>
        <v>0</v>
      </c>
      <c r="K1809" s="18">
        <f>VLOOKUP('CODE A BARRE'!B1596,'COMPTAGE 2'!B:K,10,FALSE)</f>
        <v>0</v>
      </c>
      <c r="L1809" s="10" t="e">
        <f>VLOOKUP(B1809,'COMPTAGE 3'!B:M,11,FALSE)</f>
        <v>#N/A</v>
      </c>
      <c r="M1809" s="20" t="e">
        <f>VLOOKUP(B1809,'COMPTAGE 3'!B:M,12,FALSE)</f>
        <v>#N/A</v>
      </c>
    </row>
    <row r="1810" spans="2:13" ht="20.100000000000001" customHeight="1" x14ac:dyDescent="0.25">
      <c r="B1810" s="30" t="s">
        <v>4586</v>
      </c>
      <c r="C1810" s="16" t="str">
        <f>IFERROR(VLOOKUP(B1810,'BASE INCADEA'!A:D,2,FALSE),"Non référencé")</f>
        <v>020604</v>
      </c>
      <c r="D1810" s="16" t="str">
        <f>IFERROR(VLOOKUP(C1810,'BASE INCADEA'!B:E,2,FALSE),"Non référencé")</f>
        <v>7</v>
      </c>
      <c r="E1810" s="31" t="s">
        <v>859</v>
      </c>
      <c r="F1810" s="31">
        <v>2</v>
      </c>
      <c r="G1810" s="14" t="str">
        <f>IF(F1810*1=D1810*1,"Quantité OK",IF(D1810*1&lt;F1810*1,"Ecart positif","Ecart négatif")&amp;" "&amp;IF(C1810*1=E1810*1,"","- Article déclassé"))</f>
        <v xml:space="preserve">Ecart négatif </v>
      </c>
      <c r="I1810" s="18">
        <f>VLOOKUP('CODE A BARRE'!B659,'COMPTAGE 2'!B:K,8,FALSE)</f>
        <v>0</v>
      </c>
      <c r="J1810" s="9">
        <f>VLOOKUP('CODE A BARRE'!B659,'COMPTAGE 2'!B:K,9,FALSE)</f>
        <v>0</v>
      </c>
      <c r="K1810" s="18">
        <f>VLOOKUP('CODE A BARRE'!B659,'COMPTAGE 2'!B:K,10,FALSE)</f>
        <v>0</v>
      </c>
      <c r="L1810" s="10" t="e">
        <f>VLOOKUP(B1810,'COMPTAGE 3'!B:M,11,FALSE)</f>
        <v>#N/A</v>
      </c>
      <c r="M1810" s="20" t="e">
        <f>VLOOKUP(B1810,'COMPTAGE 3'!B:M,12,FALSE)</f>
        <v>#N/A</v>
      </c>
    </row>
    <row r="1811" spans="2:13" ht="20.100000000000001" customHeight="1" x14ac:dyDescent="0.25">
      <c r="B1811" s="30" t="s">
        <v>4588</v>
      </c>
      <c r="C1811" s="16" t="str">
        <f>IFERROR(VLOOKUP(B1811,'BASE INCADEA'!A:D,2,FALSE),"Non référencé")</f>
        <v>900104</v>
      </c>
      <c r="D1811" s="16" t="str">
        <f>IFERROR(VLOOKUP(C1811,'BASE INCADEA'!B:E,2,FALSE),"Non référencé")</f>
        <v>1</v>
      </c>
      <c r="E1811" s="31" t="s">
        <v>2995</v>
      </c>
      <c r="F1811" s="31">
        <v>11</v>
      </c>
      <c r="G1811" s="14" t="str">
        <f>IF(F1811*1=D1811*1,"Quantité OK",IF(D1811*1&lt;F1811*1,"Ecart positif","Ecart négatif")&amp;" "&amp;IF(C1811*1=E1811*1,"","- Article déclassé"))</f>
        <v>Ecart positif - Article déclassé</v>
      </c>
      <c r="I1811" s="18">
        <f>VLOOKUP('CODE A BARRE'!B2436,'COMPTAGE 2'!B:K,8,FALSE)</f>
        <v>0</v>
      </c>
      <c r="J1811" s="9">
        <f>VLOOKUP('CODE A BARRE'!B2436,'COMPTAGE 2'!B:K,9,FALSE)</f>
        <v>0</v>
      </c>
      <c r="K1811" s="18">
        <f>VLOOKUP('CODE A BARRE'!B2436,'COMPTAGE 2'!B:K,10,FALSE)</f>
        <v>0</v>
      </c>
      <c r="L1811" s="10" t="e">
        <f>VLOOKUP(B1811,'COMPTAGE 3'!B:M,11,FALSE)</f>
        <v>#N/A</v>
      </c>
      <c r="M1811" s="20" t="e">
        <f>VLOOKUP(B1811,'COMPTAGE 3'!B:M,12,FALSE)</f>
        <v>#N/A</v>
      </c>
    </row>
    <row r="1812" spans="2:13" ht="20.100000000000001" customHeight="1" x14ac:dyDescent="0.25">
      <c r="B1812" s="30" t="s">
        <v>4589</v>
      </c>
      <c r="C1812" s="16" t="str">
        <f>IFERROR(VLOOKUP(B1812,'BASE INCADEA'!A:D,2,FALSE),"Non référencé")</f>
        <v>901403</v>
      </c>
      <c r="D1812" s="16" t="str">
        <f>IFERROR(VLOOKUP(C1812,'BASE INCADEA'!B:E,2,FALSE),"Non référencé")</f>
        <v>4</v>
      </c>
      <c r="E1812" s="31" t="s">
        <v>2249</v>
      </c>
      <c r="F1812" s="31">
        <v>3</v>
      </c>
      <c r="G1812" s="14" t="str">
        <f>IF(F1812*1=D1812*1,"Quantité OK",IF(D1812*1&lt;F1812*1,"Ecart positif","Ecart négatif")&amp;" "&amp;IF(C1812*1=E1812*1,"","- Article déclassé"))</f>
        <v>Ecart négatif - Article déclassé</v>
      </c>
      <c r="I1812" s="18">
        <f>VLOOKUP('CODE A BARRE'!B2391,'COMPTAGE 2'!B:K,8,FALSE)</f>
        <v>0</v>
      </c>
      <c r="J1812" s="9">
        <f>VLOOKUP('CODE A BARRE'!B2391,'COMPTAGE 2'!B:K,9,FALSE)</f>
        <v>0</v>
      </c>
      <c r="K1812" s="18">
        <f>VLOOKUP('CODE A BARRE'!B2391,'COMPTAGE 2'!B:K,10,FALSE)</f>
        <v>0</v>
      </c>
      <c r="L1812" s="10" t="e">
        <f>VLOOKUP(B1812,'COMPTAGE 3'!B:M,11,FALSE)</f>
        <v>#N/A</v>
      </c>
      <c r="M1812" s="20" t="e">
        <f>VLOOKUP(B1812,'COMPTAGE 3'!B:M,12,FALSE)</f>
        <v>#N/A</v>
      </c>
    </row>
    <row r="1813" spans="2:13" ht="20.100000000000001" customHeight="1" x14ac:dyDescent="0.25">
      <c r="B1813" s="30" t="s">
        <v>4589</v>
      </c>
      <c r="C1813" s="16" t="str">
        <f>IFERROR(VLOOKUP(B1813,'BASE INCADEA'!A:D,2,FALSE),"Non référencé")</f>
        <v>901403</v>
      </c>
      <c r="D1813" s="16" t="str">
        <f>IFERROR(VLOOKUP(C1813,'BASE INCADEA'!B:E,2,FALSE),"Non référencé")</f>
        <v>4</v>
      </c>
      <c r="E1813" s="31" t="s">
        <v>5200</v>
      </c>
      <c r="F1813" s="31">
        <v>7</v>
      </c>
      <c r="G1813" s="14" t="str">
        <f>IF(F1813*1=D1813*1,"Quantité OK",IF(D1813*1&lt;F1813*1,"Ecart positif","Ecart négatif")&amp;" "&amp;IF(C1813*1=E1813*1,"","- Article déclassé"))</f>
        <v>Ecart positif - Article déclassé</v>
      </c>
      <c r="I1813" s="18">
        <f>VLOOKUP('CODE A BARRE'!B2419,'COMPTAGE 2'!B:K,8,FALSE)</f>
        <v>0</v>
      </c>
      <c r="J1813" s="9">
        <f>VLOOKUP('CODE A BARRE'!B2419,'COMPTAGE 2'!B:K,9,FALSE)</f>
        <v>0</v>
      </c>
      <c r="K1813" s="18">
        <f>VLOOKUP('CODE A BARRE'!B2419,'COMPTAGE 2'!B:K,10,FALSE)</f>
        <v>0</v>
      </c>
      <c r="L1813" s="10" t="e">
        <f>VLOOKUP(B1813,'COMPTAGE 3'!B:M,11,FALSE)</f>
        <v>#N/A</v>
      </c>
      <c r="M1813" s="20" t="e">
        <f>VLOOKUP(B1813,'COMPTAGE 3'!B:M,12,FALSE)</f>
        <v>#N/A</v>
      </c>
    </row>
    <row r="1814" spans="2:13" ht="20.100000000000001" customHeight="1" x14ac:dyDescent="0.25">
      <c r="B1814" s="30" t="s">
        <v>4590</v>
      </c>
      <c r="C1814" s="16" t="str">
        <f>IFERROR(VLOOKUP(B1814,'BASE INCADEA'!A:D,2,FALSE),"Non référencé")</f>
        <v>901204</v>
      </c>
      <c r="D1814" s="16" t="str">
        <f>IFERROR(VLOOKUP(C1814,'BASE INCADEA'!B:E,2,FALSE),"Non référencé")</f>
        <v>8</v>
      </c>
      <c r="E1814" s="31" t="s">
        <v>4029</v>
      </c>
      <c r="F1814" s="31">
        <v>1</v>
      </c>
      <c r="G1814" s="14" t="str">
        <f>IF(F1814*1=D1814*1,"Quantité OK",IF(D1814*1&lt;F1814*1,"Ecart positif","Ecart négatif")&amp;" "&amp;IF(C1814*1=E1814*1,"","- Article déclassé"))</f>
        <v xml:space="preserve">Ecart négatif </v>
      </c>
      <c r="I1814" s="18">
        <f>VLOOKUP('CODE A BARRE'!B2395,'COMPTAGE 2'!B:K,8,FALSE)</f>
        <v>0</v>
      </c>
      <c r="J1814" s="9">
        <f>VLOOKUP('CODE A BARRE'!B2395,'COMPTAGE 2'!B:K,9,FALSE)</f>
        <v>0</v>
      </c>
      <c r="K1814" s="18">
        <f>VLOOKUP('CODE A BARRE'!B2395,'COMPTAGE 2'!B:K,10,FALSE)</f>
        <v>0</v>
      </c>
      <c r="L1814" s="10" t="e">
        <f>VLOOKUP(B1814,'COMPTAGE 3'!B:M,11,FALSE)</f>
        <v>#N/A</v>
      </c>
      <c r="M1814" s="20" t="e">
        <f>VLOOKUP(B1814,'COMPTAGE 3'!B:M,12,FALSE)</f>
        <v>#N/A</v>
      </c>
    </row>
    <row r="1815" spans="2:13" ht="20.100000000000001" customHeight="1" x14ac:dyDescent="0.25">
      <c r="B1815" s="30" t="s">
        <v>4592</v>
      </c>
      <c r="C1815" s="16" t="str">
        <f>IFERROR(VLOOKUP(B1815,'BASE INCADEA'!A:D,2,FALSE),"Non référencé")</f>
        <v>901203</v>
      </c>
      <c r="D1815" s="16" t="str">
        <f>IFERROR(VLOOKUP(C1815,'BASE INCADEA'!B:E,2,FALSE),"Non référencé")</f>
        <v>1</v>
      </c>
      <c r="E1815" s="31" t="s">
        <v>2606</v>
      </c>
      <c r="F1815" s="31">
        <v>5</v>
      </c>
      <c r="G1815" s="14" t="str">
        <f>IF(F1815*1=D1815*1,"Quantité OK",IF(D1815*1&lt;F1815*1,"Ecart positif","Ecart négatif")&amp;" "&amp;IF(C1815*1=E1815*1,"","- Article déclassé"))</f>
        <v>Ecart positif - Article déclassé</v>
      </c>
      <c r="I1815" s="18">
        <f>VLOOKUP('CODE A BARRE'!B2382,'COMPTAGE 2'!B:K,8,FALSE)</f>
        <v>0</v>
      </c>
      <c r="J1815" s="9">
        <f>VLOOKUP('CODE A BARRE'!B2382,'COMPTAGE 2'!B:K,9,FALSE)</f>
        <v>0</v>
      </c>
      <c r="K1815" s="18">
        <f>VLOOKUP('CODE A BARRE'!B2382,'COMPTAGE 2'!B:K,10,FALSE)</f>
        <v>0</v>
      </c>
      <c r="L1815" s="10" t="e">
        <f>VLOOKUP(B1815,'COMPTAGE 3'!B:M,11,FALSE)</f>
        <v>#N/A</v>
      </c>
      <c r="M1815" s="20" t="e">
        <f>VLOOKUP(B1815,'COMPTAGE 3'!B:M,12,FALSE)</f>
        <v>#N/A</v>
      </c>
    </row>
    <row r="1816" spans="2:13" ht="20.100000000000001" customHeight="1" x14ac:dyDescent="0.25">
      <c r="B1816" s="30" t="s">
        <v>4592</v>
      </c>
      <c r="C1816" s="16" t="str">
        <f>IFERROR(VLOOKUP(B1816,'BASE INCADEA'!A:D,2,FALSE),"Non référencé")</f>
        <v>901203</v>
      </c>
      <c r="D1816" s="16" t="str">
        <f>IFERROR(VLOOKUP(C1816,'BASE INCADEA'!B:E,2,FALSE),"Non référencé")</f>
        <v>1</v>
      </c>
      <c r="E1816" s="31" t="s">
        <v>2249</v>
      </c>
      <c r="F1816" s="31">
        <v>10</v>
      </c>
      <c r="G1816" s="14" t="str">
        <f>IF(F1816*1=D1816*1,"Quantité OK",IF(D1816*1&lt;F1816*1,"Ecart positif","Ecart négatif")&amp;" "&amp;IF(C1816*1=E1816*1,"","- Article déclassé"))</f>
        <v xml:space="preserve">Ecart positif </v>
      </c>
      <c r="I1816" s="18">
        <f>VLOOKUP('CODE A BARRE'!B2388,'COMPTAGE 2'!B:K,8,FALSE)</f>
        <v>0</v>
      </c>
      <c r="J1816" s="9">
        <f>VLOOKUP('CODE A BARRE'!B2388,'COMPTAGE 2'!B:K,9,FALSE)</f>
        <v>0</v>
      </c>
      <c r="K1816" s="18">
        <f>VLOOKUP('CODE A BARRE'!B2388,'COMPTAGE 2'!B:K,10,FALSE)</f>
        <v>0</v>
      </c>
      <c r="L1816" s="10" t="e">
        <f>VLOOKUP(B1816,'COMPTAGE 3'!B:M,11,FALSE)</f>
        <v>#N/A</v>
      </c>
      <c r="M1816" s="20" t="e">
        <f>VLOOKUP(B1816,'COMPTAGE 3'!B:M,12,FALSE)</f>
        <v>#N/A</v>
      </c>
    </row>
    <row r="1817" spans="2:13" ht="20.100000000000001" customHeight="1" x14ac:dyDescent="0.25">
      <c r="B1817" s="30" t="s">
        <v>4593</v>
      </c>
      <c r="C1817" s="16" t="str">
        <f>IFERROR(VLOOKUP(B1817,'BASE INCADEA'!A:D,2,FALSE),"Non référencé")</f>
        <v>900404</v>
      </c>
      <c r="D1817" s="16" t="str">
        <f>IFERROR(VLOOKUP(C1817,'BASE INCADEA'!B:E,2,FALSE),"Non référencé")</f>
        <v>3</v>
      </c>
      <c r="E1817" s="31" t="s">
        <v>3308</v>
      </c>
      <c r="F1817" s="31">
        <v>1</v>
      </c>
      <c r="G1817" s="14" t="str">
        <f>IF(F1817*1=D1817*1,"Quantité OK",IF(D1817*1&lt;F1817*1,"Ecart positif","Ecart négatif")&amp;" "&amp;IF(C1817*1=E1817*1,"","- Article déclassé"))</f>
        <v>Ecart négatif - Article déclassé</v>
      </c>
      <c r="I1817" s="18">
        <f>VLOOKUP('CODE A BARRE'!B2132,'COMPTAGE 2'!B:K,8,FALSE)</f>
        <v>0</v>
      </c>
      <c r="J1817" s="9">
        <f>VLOOKUP('CODE A BARRE'!B2132,'COMPTAGE 2'!B:K,9,FALSE)</f>
        <v>0</v>
      </c>
      <c r="K1817" s="18">
        <f>VLOOKUP('CODE A BARRE'!B2132,'COMPTAGE 2'!B:K,10,FALSE)</f>
        <v>0</v>
      </c>
      <c r="L1817" s="10" t="e">
        <f>VLOOKUP(B1817,'COMPTAGE 3'!B:M,11,FALSE)</f>
        <v>#N/A</v>
      </c>
      <c r="M1817" s="20" t="e">
        <f>VLOOKUP(B1817,'COMPTAGE 3'!B:M,12,FALSE)</f>
        <v>#N/A</v>
      </c>
    </row>
    <row r="1818" spans="2:13" ht="20.100000000000001" customHeight="1" x14ac:dyDescent="0.25">
      <c r="B1818" s="30" t="s">
        <v>4593</v>
      </c>
      <c r="C1818" s="16" t="str">
        <f>IFERROR(VLOOKUP(B1818,'BASE INCADEA'!A:D,2,FALSE),"Non référencé")</f>
        <v>900404</v>
      </c>
      <c r="D1818" s="16" t="str">
        <f>IFERROR(VLOOKUP(C1818,'BASE INCADEA'!B:E,2,FALSE),"Non référencé")</f>
        <v>3</v>
      </c>
      <c r="E1818" s="31" t="s">
        <v>5359</v>
      </c>
      <c r="F1818" s="31">
        <v>2</v>
      </c>
      <c r="G1818" s="14" t="str">
        <f>IF(F1818*1=D1818*1,"Quantité OK",IF(D1818*1&lt;F1818*1,"Ecart positif","Ecart négatif")&amp;" "&amp;IF(C1818*1=E1818*1,"","- Article déclassé"))</f>
        <v>Ecart négatif - Article déclassé</v>
      </c>
      <c r="I1818" s="18">
        <f>VLOOKUP('CODE A BARRE'!B2177,'COMPTAGE 2'!B:K,8,FALSE)</f>
        <v>0</v>
      </c>
      <c r="J1818" s="9">
        <f>VLOOKUP('CODE A BARRE'!B2177,'COMPTAGE 2'!B:K,9,FALSE)</f>
        <v>0</v>
      </c>
      <c r="K1818" s="18">
        <f>VLOOKUP('CODE A BARRE'!B2177,'COMPTAGE 2'!B:K,10,FALSE)</f>
        <v>0</v>
      </c>
      <c r="L1818" s="10" t="e">
        <f>VLOOKUP(B1818,'COMPTAGE 3'!B:M,11,FALSE)</f>
        <v>#N/A</v>
      </c>
      <c r="M1818" s="20" t="e">
        <f>VLOOKUP(B1818,'COMPTAGE 3'!B:M,12,FALSE)</f>
        <v>#N/A</v>
      </c>
    </row>
    <row r="1819" spans="2:13" ht="20.100000000000001" customHeight="1" x14ac:dyDescent="0.25">
      <c r="B1819" s="30" t="s">
        <v>4593</v>
      </c>
      <c r="C1819" s="16" t="str">
        <f>IFERROR(VLOOKUP(B1819,'BASE INCADEA'!A:D,2,FALSE),"Non référencé")</f>
        <v>900404</v>
      </c>
      <c r="D1819" s="16" t="str">
        <f>IFERROR(VLOOKUP(C1819,'BASE INCADEA'!B:E,2,FALSE),"Non référencé")</f>
        <v>3</v>
      </c>
      <c r="E1819" s="31" t="s">
        <v>2642</v>
      </c>
      <c r="F1819" s="31">
        <v>1</v>
      </c>
      <c r="G1819" s="14" t="str">
        <f>IF(F1819*1=D1819*1,"Quantité OK",IF(D1819*1&lt;F1819*1,"Ecart positif","Ecart négatif")&amp;" "&amp;IF(C1819*1=E1819*1,"","- Article déclassé"))</f>
        <v>Ecart négatif - Article déclassé</v>
      </c>
      <c r="I1819" s="18">
        <f>VLOOKUP('CODE A BARRE'!B2245,'COMPTAGE 2'!B:K,8,FALSE)</f>
        <v>0</v>
      </c>
      <c r="J1819" s="9">
        <f>VLOOKUP('CODE A BARRE'!B2245,'COMPTAGE 2'!B:K,9,FALSE)</f>
        <v>0</v>
      </c>
      <c r="K1819" s="18">
        <f>VLOOKUP('CODE A BARRE'!B2245,'COMPTAGE 2'!B:K,10,FALSE)</f>
        <v>0</v>
      </c>
      <c r="L1819" s="10" t="e">
        <f>VLOOKUP(B1819,'COMPTAGE 3'!B:M,11,FALSE)</f>
        <v>#N/A</v>
      </c>
      <c r="M1819" s="20" t="e">
        <f>VLOOKUP(B1819,'COMPTAGE 3'!B:M,12,FALSE)</f>
        <v>#N/A</v>
      </c>
    </row>
    <row r="1820" spans="2:13" ht="20.100000000000001" customHeight="1" x14ac:dyDescent="0.25">
      <c r="B1820" s="30" t="s">
        <v>4593</v>
      </c>
      <c r="C1820" s="16" t="str">
        <f>IFERROR(VLOOKUP(B1820,'BASE INCADEA'!A:D,2,FALSE),"Non référencé")</f>
        <v>900404</v>
      </c>
      <c r="D1820" s="16" t="str">
        <f>IFERROR(VLOOKUP(C1820,'BASE INCADEA'!B:E,2,FALSE),"Non référencé")</f>
        <v>3</v>
      </c>
      <c r="E1820" s="31" t="s">
        <v>2436</v>
      </c>
      <c r="F1820" s="31">
        <v>1</v>
      </c>
      <c r="G1820" s="14" t="str">
        <f>IF(F1820*1=D1820*1,"Quantité OK",IF(D1820*1&lt;F1820*1,"Ecart positif","Ecart négatif")&amp;" "&amp;IF(C1820*1=E1820*1,"","- Article déclassé"))</f>
        <v>Ecart négatif - Article déclassé</v>
      </c>
      <c r="I1820" s="18">
        <f>VLOOKUP('CODE A BARRE'!B2210,'COMPTAGE 2'!B:K,8,FALSE)</f>
        <v>0</v>
      </c>
      <c r="J1820" s="9">
        <f>VLOOKUP('CODE A BARRE'!B2210,'COMPTAGE 2'!B:K,9,FALSE)</f>
        <v>0</v>
      </c>
      <c r="K1820" s="18">
        <f>VLOOKUP('CODE A BARRE'!B2210,'COMPTAGE 2'!B:K,10,FALSE)</f>
        <v>0</v>
      </c>
      <c r="L1820" s="10" t="e">
        <f>VLOOKUP(B1820,'COMPTAGE 3'!B:M,11,FALSE)</f>
        <v>#N/A</v>
      </c>
      <c r="M1820" s="20" t="e">
        <f>VLOOKUP(B1820,'COMPTAGE 3'!B:M,12,FALSE)</f>
        <v>#N/A</v>
      </c>
    </row>
    <row r="1821" spans="2:13" ht="20.100000000000001" customHeight="1" x14ac:dyDescent="0.25">
      <c r="B1821" s="30" t="s">
        <v>4603</v>
      </c>
      <c r="C1821" s="16" t="str">
        <f>IFERROR(VLOOKUP(B1821,'BASE INCADEA'!A:D,2,FALSE),"Non référencé")</f>
        <v>023505</v>
      </c>
      <c r="D1821" s="16" t="str">
        <f>IFERROR(VLOOKUP(C1821,'BASE INCADEA'!B:E,2,FALSE),"Non référencé")</f>
        <v>11</v>
      </c>
      <c r="E1821" s="31" t="s">
        <v>686</v>
      </c>
      <c r="F1821" s="31">
        <v>2</v>
      </c>
      <c r="G1821" s="14" t="str">
        <f>IF(F1821*1=D1821*1,"Quantité OK",IF(D1821*1&lt;F1821*1,"Ecart positif","Ecart négatif")&amp;" "&amp;IF(C1821*1=E1821*1,"","- Article déclassé"))</f>
        <v xml:space="preserve">Ecart négatif </v>
      </c>
      <c r="I1821" s="18">
        <f>VLOOKUP('CODE A BARRE'!B772,'COMPTAGE 2'!B:K,8,FALSE)</f>
        <v>0</v>
      </c>
      <c r="J1821" s="9">
        <f>VLOOKUP('CODE A BARRE'!B772,'COMPTAGE 2'!B:K,9,FALSE)</f>
        <v>0</v>
      </c>
      <c r="K1821" s="18">
        <f>VLOOKUP('CODE A BARRE'!B772,'COMPTAGE 2'!B:K,10,FALSE)</f>
        <v>0</v>
      </c>
      <c r="L1821" s="10" t="e">
        <f>VLOOKUP(B1821,'COMPTAGE 3'!B:M,11,FALSE)</f>
        <v>#N/A</v>
      </c>
      <c r="M1821" s="20" t="e">
        <f>VLOOKUP(B1821,'COMPTAGE 3'!B:M,12,FALSE)</f>
        <v>#N/A</v>
      </c>
    </row>
    <row r="1822" spans="2:13" ht="20.100000000000001" customHeight="1" x14ac:dyDescent="0.25">
      <c r="B1822" s="30" t="s">
        <v>4605</v>
      </c>
      <c r="C1822" s="16" t="str">
        <f>IFERROR(VLOOKUP(B1822,'BASE INCADEA'!A:D,2,FALSE),"Non référencé")</f>
        <v>023504</v>
      </c>
      <c r="D1822" s="16" t="str">
        <f>IFERROR(VLOOKUP(C1822,'BASE INCADEA'!B:E,2,FALSE),"Non référencé")</f>
        <v>2</v>
      </c>
      <c r="E1822" s="31" t="s">
        <v>2337</v>
      </c>
      <c r="F1822" s="31">
        <v>6</v>
      </c>
      <c r="G1822" s="14" t="str">
        <f>IF(F1822*1=D1822*1,"Quantité OK",IF(D1822*1&lt;F1822*1,"Ecart positif","Ecart négatif")&amp;" "&amp;IF(C1822*1=E1822*1,"","- Article déclassé"))</f>
        <v xml:space="preserve">Ecart positif </v>
      </c>
      <c r="I1822" s="18">
        <f>VLOOKUP('CODE A BARRE'!B768,'COMPTAGE 2'!B:K,8,FALSE)</f>
        <v>0</v>
      </c>
      <c r="J1822" s="9">
        <f>VLOOKUP('CODE A BARRE'!B768,'COMPTAGE 2'!B:K,9,FALSE)</f>
        <v>0</v>
      </c>
      <c r="K1822" s="18">
        <f>VLOOKUP('CODE A BARRE'!B768,'COMPTAGE 2'!B:K,10,FALSE)</f>
        <v>0</v>
      </c>
      <c r="L1822" s="10" t="e">
        <f>VLOOKUP(B1822,'COMPTAGE 3'!B:M,11,FALSE)</f>
        <v>#N/A</v>
      </c>
      <c r="M1822" s="20" t="e">
        <f>VLOOKUP(B1822,'COMPTAGE 3'!B:M,12,FALSE)</f>
        <v>#N/A</v>
      </c>
    </row>
    <row r="1823" spans="2:13" ht="20.100000000000001" customHeight="1" x14ac:dyDescent="0.25">
      <c r="B1823" s="30" t="s">
        <v>4607</v>
      </c>
      <c r="C1823" s="16" t="str">
        <f>IFERROR(VLOOKUP(B1823,'BASE INCADEA'!A:D,2,FALSE),"Non référencé")</f>
        <v>023706</v>
      </c>
      <c r="D1823" s="16" t="str">
        <f>IFERROR(VLOOKUP(C1823,'BASE INCADEA'!B:E,2,FALSE),"Non référencé")</f>
        <v>2</v>
      </c>
      <c r="E1823" s="31" t="s">
        <v>3063</v>
      </c>
      <c r="F1823" s="31">
        <v>9</v>
      </c>
      <c r="G1823" s="14" t="str">
        <f>IF(F1823*1=D1823*1,"Quantité OK",IF(D1823*1&lt;F1823*1,"Ecart positif","Ecart négatif")&amp;" "&amp;IF(C1823*1=E1823*1,"","- Article déclassé"))</f>
        <v xml:space="preserve">Ecart positif </v>
      </c>
      <c r="I1823" s="18">
        <f>VLOOKUP('CODE A BARRE'!B801,'COMPTAGE 2'!B:K,8,FALSE)</f>
        <v>0</v>
      </c>
      <c r="J1823" s="9">
        <f>VLOOKUP('CODE A BARRE'!B801,'COMPTAGE 2'!B:K,9,FALSE)</f>
        <v>0</v>
      </c>
      <c r="K1823" s="18">
        <f>VLOOKUP('CODE A BARRE'!B801,'COMPTAGE 2'!B:K,10,FALSE)</f>
        <v>0</v>
      </c>
      <c r="L1823" s="10" t="e">
        <f>VLOOKUP(B1823,'COMPTAGE 3'!B:M,11,FALSE)</f>
        <v>#N/A</v>
      </c>
      <c r="M1823" s="20" t="e">
        <f>VLOOKUP(B1823,'COMPTAGE 3'!B:M,12,FALSE)</f>
        <v>#N/A</v>
      </c>
    </row>
    <row r="1824" spans="2:13" ht="20.100000000000001" customHeight="1" x14ac:dyDescent="0.25">
      <c r="B1824" s="30" t="s">
        <v>4608</v>
      </c>
      <c r="C1824" s="16" t="str">
        <f>IFERROR(VLOOKUP(B1824,'BASE INCADEA'!A:D,2,FALSE),"Non référencé")</f>
        <v>023906</v>
      </c>
      <c r="D1824" s="16" t="str">
        <f>IFERROR(VLOOKUP(C1824,'BASE INCADEA'!B:E,2,FALSE),"Non référencé")</f>
        <v>3</v>
      </c>
      <c r="E1824" s="31" t="s">
        <v>2526</v>
      </c>
      <c r="F1824" s="31">
        <v>7</v>
      </c>
      <c r="G1824" s="14" t="str">
        <f>IF(F1824*1=D1824*1,"Quantité OK",IF(D1824*1&lt;F1824*1,"Ecart positif","Ecart négatif")&amp;" "&amp;IF(C1824*1=E1824*1,"","- Article déclassé"))</f>
        <v xml:space="preserve">Ecart positif </v>
      </c>
      <c r="I1824" s="18">
        <f>VLOOKUP('CODE A BARRE'!B822,'COMPTAGE 2'!B:K,8,FALSE)</f>
        <v>0</v>
      </c>
      <c r="J1824" s="9">
        <f>VLOOKUP('CODE A BARRE'!B822,'COMPTAGE 2'!B:K,9,FALSE)</f>
        <v>0</v>
      </c>
      <c r="K1824" s="18">
        <f>VLOOKUP('CODE A BARRE'!B822,'COMPTAGE 2'!B:K,10,FALSE)</f>
        <v>0</v>
      </c>
      <c r="L1824" s="10" t="e">
        <f>VLOOKUP(B1824,'COMPTAGE 3'!B:M,11,FALSE)</f>
        <v>#N/A</v>
      </c>
      <c r="M1824" s="20" t="e">
        <f>VLOOKUP(B1824,'COMPTAGE 3'!B:M,12,FALSE)</f>
        <v>#N/A</v>
      </c>
    </row>
    <row r="1825" spans="2:13" ht="20.100000000000001" customHeight="1" x14ac:dyDescent="0.25">
      <c r="B1825" s="30" t="s">
        <v>4610</v>
      </c>
      <c r="C1825" s="16" t="str">
        <f>IFERROR(VLOOKUP(B1825,'BASE INCADEA'!A:D,2,FALSE),"Non référencé")</f>
        <v>040804</v>
      </c>
      <c r="D1825" s="16" t="str">
        <f>IFERROR(VLOOKUP(C1825,'BASE INCADEA'!B:E,2,FALSE),"Non référencé")</f>
        <v>2</v>
      </c>
      <c r="E1825" s="31" t="s">
        <v>316</v>
      </c>
      <c r="F1825" s="31">
        <v>1</v>
      </c>
      <c r="G1825" s="14" t="str">
        <f>IF(F1825*1=D1825*1,"Quantité OK",IF(D1825*1&lt;F1825*1,"Ecart positif","Ecart négatif")&amp;" "&amp;IF(C1825*1=E1825*1,"","- Article déclassé"))</f>
        <v xml:space="preserve">Ecart négatif </v>
      </c>
      <c r="I1825" s="18">
        <f>VLOOKUP('CODE A BARRE'!B1719,'COMPTAGE 2'!B:K,8,FALSE)</f>
        <v>0</v>
      </c>
      <c r="J1825" s="9">
        <f>VLOOKUP('CODE A BARRE'!B1719,'COMPTAGE 2'!B:K,9,FALSE)</f>
        <v>0</v>
      </c>
      <c r="K1825" s="18">
        <f>VLOOKUP('CODE A BARRE'!B1719,'COMPTAGE 2'!B:K,10,FALSE)</f>
        <v>0</v>
      </c>
      <c r="L1825" s="10" t="e">
        <f>VLOOKUP(B1825,'COMPTAGE 3'!B:M,11,FALSE)</f>
        <v>#N/A</v>
      </c>
      <c r="M1825" s="20" t="e">
        <f>VLOOKUP(B1825,'COMPTAGE 3'!B:M,12,FALSE)</f>
        <v>#N/A</v>
      </c>
    </row>
    <row r="1826" spans="2:13" ht="20.100000000000001" customHeight="1" x14ac:dyDescent="0.25">
      <c r="B1826" s="30" t="s">
        <v>4612</v>
      </c>
      <c r="C1826" s="16" t="str">
        <f>IFERROR(VLOOKUP(B1826,'BASE INCADEA'!A:D,2,FALSE),"Non référencé")</f>
        <v>031005</v>
      </c>
      <c r="D1826" s="16" t="str">
        <f>IFERROR(VLOOKUP(C1826,'BASE INCADEA'!B:E,2,FALSE),"Non référencé")</f>
        <v>30</v>
      </c>
      <c r="E1826" s="31" t="s">
        <v>400</v>
      </c>
      <c r="F1826" s="31">
        <v>8</v>
      </c>
      <c r="G1826" s="14" t="str">
        <f>IF(F1826*1=D1826*1,"Quantité OK",IF(D1826*1&lt;F1826*1,"Ecart positif","Ecart négatif")&amp;" "&amp;IF(C1826*1=E1826*1,"","- Article déclassé"))</f>
        <v xml:space="preserve">Ecart négatif </v>
      </c>
      <c r="I1826" s="18">
        <f>VLOOKUP('CODE A BARRE'!B1301,'COMPTAGE 2'!B:K,8,FALSE)</f>
        <v>0</v>
      </c>
      <c r="J1826" s="9">
        <f>VLOOKUP('CODE A BARRE'!B1301,'COMPTAGE 2'!B:K,9,FALSE)</f>
        <v>0</v>
      </c>
      <c r="K1826" s="18">
        <f>VLOOKUP('CODE A BARRE'!B1301,'COMPTAGE 2'!B:K,10,FALSE)</f>
        <v>0</v>
      </c>
      <c r="L1826" s="10" t="e">
        <f>VLOOKUP(B1826,'COMPTAGE 3'!B:M,11,FALSE)</f>
        <v>#N/A</v>
      </c>
      <c r="M1826" s="20" t="e">
        <f>VLOOKUP(B1826,'COMPTAGE 3'!B:M,12,FALSE)</f>
        <v>#N/A</v>
      </c>
    </row>
    <row r="1827" spans="2:13" ht="20.100000000000001" customHeight="1" x14ac:dyDescent="0.25">
      <c r="B1827" s="30" t="s">
        <v>4614</v>
      </c>
      <c r="C1827" s="16" t="str">
        <f>IFERROR(VLOOKUP(B1827,'BASE INCADEA'!A:D,2,FALSE),"Non référencé")</f>
        <v>044702</v>
      </c>
      <c r="D1827" s="16" t="str">
        <f>IFERROR(VLOOKUP(C1827,'BASE INCADEA'!B:E,2,FALSE),"Non référencé")</f>
        <v>7</v>
      </c>
      <c r="E1827" s="31" t="s">
        <v>379</v>
      </c>
      <c r="F1827" s="31">
        <v>6</v>
      </c>
      <c r="G1827" s="14" t="str">
        <f>IF(F1827*1=D1827*1,"Quantité OK",IF(D1827*1&lt;F1827*1,"Ecart positif","Ecart négatif")&amp;" "&amp;IF(C1827*1=E1827*1,"","- Article déclassé"))</f>
        <v xml:space="preserve">Ecart négatif </v>
      </c>
      <c r="I1827" s="18">
        <f>VLOOKUP('CODE A BARRE'!B2014,'COMPTAGE 2'!B:K,8,FALSE)</f>
        <v>0</v>
      </c>
      <c r="J1827" s="9">
        <f>VLOOKUP('CODE A BARRE'!B2014,'COMPTAGE 2'!B:K,9,FALSE)</f>
        <v>0</v>
      </c>
      <c r="K1827" s="18">
        <f>VLOOKUP('CODE A BARRE'!B2014,'COMPTAGE 2'!B:K,10,FALSE)</f>
        <v>0</v>
      </c>
      <c r="L1827" s="10" t="e">
        <f>VLOOKUP(B1827,'COMPTAGE 3'!B:M,11,FALSE)</f>
        <v>#N/A</v>
      </c>
      <c r="M1827" s="20" t="e">
        <f>VLOOKUP(B1827,'COMPTAGE 3'!B:M,12,FALSE)</f>
        <v>#N/A</v>
      </c>
    </row>
    <row r="1828" spans="2:13" ht="20.100000000000001" customHeight="1" x14ac:dyDescent="0.25">
      <c r="B1828" s="30" t="s">
        <v>4618</v>
      </c>
      <c r="C1828" s="16" t="str">
        <f>IFERROR(VLOOKUP(B1828,'BASE INCADEA'!A:D,2,FALSE),"Non référencé")</f>
        <v>040405</v>
      </c>
      <c r="D1828" s="16" t="str">
        <f>IFERROR(VLOOKUP(C1828,'BASE INCADEA'!B:E,2,FALSE),"Non référencé")</f>
        <v>12</v>
      </c>
      <c r="E1828" s="31" t="s">
        <v>1260</v>
      </c>
      <c r="F1828" s="31">
        <v>2</v>
      </c>
      <c r="G1828" s="14" t="str">
        <f>IF(F1828*1=D1828*1,"Quantité OK",IF(D1828*1&lt;F1828*1,"Ecart positif","Ecart négatif")&amp;" "&amp;IF(C1828*1=E1828*1,"","- Article déclassé"))</f>
        <v xml:space="preserve">Ecart négatif </v>
      </c>
      <c r="I1828" s="18">
        <f>VLOOKUP('CODE A BARRE'!B1637,'COMPTAGE 2'!B:K,8,FALSE)</f>
        <v>0</v>
      </c>
      <c r="J1828" s="9">
        <f>VLOOKUP('CODE A BARRE'!B1637,'COMPTAGE 2'!B:K,9,FALSE)</f>
        <v>0</v>
      </c>
      <c r="K1828" s="18">
        <f>VLOOKUP('CODE A BARRE'!B1637,'COMPTAGE 2'!B:K,10,FALSE)</f>
        <v>0</v>
      </c>
      <c r="L1828" s="10" t="e">
        <f>VLOOKUP(B1828,'COMPTAGE 3'!B:M,11,FALSE)</f>
        <v>#N/A</v>
      </c>
      <c r="M1828" s="20" t="e">
        <f>VLOOKUP(B1828,'COMPTAGE 3'!B:M,12,FALSE)</f>
        <v>#N/A</v>
      </c>
    </row>
    <row r="1829" spans="2:13" ht="20.100000000000001" customHeight="1" x14ac:dyDescent="0.25">
      <c r="B1829" s="30" t="s">
        <v>4620</v>
      </c>
      <c r="C1829" s="16" t="str">
        <f>IFERROR(VLOOKUP(B1829,'BASE INCADEA'!A:D,2,FALSE),"Non référencé")</f>
        <v>031403</v>
      </c>
      <c r="D1829" s="16" t="str">
        <f>IFERROR(VLOOKUP(C1829,'BASE INCADEA'!B:E,2,FALSE),"Non référencé")</f>
        <v>1</v>
      </c>
      <c r="E1829" s="31" t="s">
        <v>154</v>
      </c>
      <c r="F1829" s="31">
        <v>3</v>
      </c>
      <c r="G1829" s="14" t="str">
        <f>IF(F1829*1=D1829*1,"Quantité OK",IF(D1829*1&lt;F1829*1,"Ecart positif","Ecart négatif")&amp;" "&amp;IF(C1829*1=E1829*1,"","- Article déclassé"))</f>
        <v xml:space="preserve">Ecart positif </v>
      </c>
      <c r="I1829" s="18">
        <f>VLOOKUP('CODE A BARRE'!B1353,'COMPTAGE 2'!B:K,8,FALSE)</f>
        <v>0</v>
      </c>
      <c r="J1829" s="9">
        <f>VLOOKUP('CODE A BARRE'!B1353,'COMPTAGE 2'!B:K,9,FALSE)</f>
        <v>0</v>
      </c>
      <c r="K1829" s="18">
        <f>VLOOKUP('CODE A BARRE'!B1353,'COMPTAGE 2'!B:K,10,FALSE)</f>
        <v>0</v>
      </c>
      <c r="L1829" s="10" t="e">
        <f>VLOOKUP(B1829,'COMPTAGE 3'!B:M,11,FALSE)</f>
        <v>#N/A</v>
      </c>
      <c r="M1829" s="20" t="e">
        <f>VLOOKUP(B1829,'COMPTAGE 3'!B:M,12,FALSE)</f>
        <v>#N/A</v>
      </c>
    </row>
    <row r="1830" spans="2:13" ht="20.100000000000001" customHeight="1" x14ac:dyDescent="0.25">
      <c r="B1830" s="30" t="s">
        <v>4622</v>
      </c>
      <c r="C1830" s="16" t="str">
        <f>IFERROR(VLOOKUP(B1830,'BASE INCADEA'!A:D,2,FALSE),"Non référencé")</f>
        <v>043906</v>
      </c>
      <c r="D1830" s="16" t="str">
        <f>IFERROR(VLOOKUP(C1830,'BASE INCADEA'!B:E,2,FALSE),"Non référencé")</f>
        <v>1</v>
      </c>
      <c r="E1830" s="31" t="s">
        <v>1284</v>
      </c>
      <c r="F1830" s="31">
        <v>3</v>
      </c>
      <c r="G1830" s="14" t="str">
        <f>IF(F1830*1=D1830*1,"Quantité OK",IF(D1830*1&lt;F1830*1,"Ecart positif","Ecart négatif")&amp;" "&amp;IF(C1830*1=E1830*1,"","- Article déclassé"))</f>
        <v xml:space="preserve">Ecart positif </v>
      </c>
      <c r="I1830" s="18">
        <f>VLOOKUP('CODE A BARRE'!B1911,'COMPTAGE 2'!B:K,8,FALSE)</f>
        <v>0</v>
      </c>
      <c r="J1830" s="9">
        <f>VLOOKUP('CODE A BARRE'!B1911,'COMPTAGE 2'!B:K,9,FALSE)</f>
        <v>0</v>
      </c>
      <c r="K1830" s="18">
        <f>VLOOKUP('CODE A BARRE'!B1911,'COMPTAGE 2'!B:K,10,FALSE)</f>
        <v>0</v>
      </c>
      <c r="L1830" s="10" t="e">
        <f>VLOOKUP(B1830,'COMPTAGE 3'!B:M,11,FALSE)</f>
        <v>#N/A</v>
      </c>
      <c r="M1830" s="20" t="e">
        <f>VLOOKUP(B1830,'COMPTAGE 3'!B:M,12,FALSE)</f>
        <v>#N/A</v>
      </c>
    </row>
    <row r="1831" spans="2:13" ht="20.100000000000001" customHeight="1" x14ac:dyDescent="0.25">
      <c r="B1831" s="30" t="s">
        <v>4624</v>
      </c>
      <c r="C1831" s="16" t="str">
        <f>IFERROR(VLOOKUP(B1831,'BASE INCADEA'!A:D,2,FALSE),"Non référencé")</f>
        <v>040204</v>
      </c>
      <c r="D1831" s="16" t="str">
        <f>IFERROR(VLOOKUP(C1831,'BASE INCADEA'!B:E,2,FALSE),"Non référencé")</f>
        <v>2</v>
      </c>
      <c r="E1831" s="31" t="s">
        <v>1765</v>
      </c>
      <c r="F1831" s="31">
        <v>6</v>
      </c>
      <c r="G1831" s="14" t="str">
        <f>IF(F1831*1=D1831*1,"Quantité OK",IF(D1831*1&lt;F1831*1,"Ecart positif","Ecart négatif")&amp;" "&amp;IF(C1831*1=E1831*1,"","- Article déclassé"))</f>
        <v xml:space="preserve">Ecart positif </v>
      </c>
      <c r="I1831" s="18">
        <f>VLOOKUP('CODE A BARRE'!B1568,'COMPTAGE 2'!B:K,8,FALSE)</f>
        <v>0</v>
      </c>
      <c r="J1831" s="9">
        <f>VLOOKUP('CODE A BARRE'!B1568,'COMPTAGE 2'!B:K,9,FALSE)</f>
        <v>0</v>
      </c>
      <c r="K1831" s="18">
        <f>VLOOKUP('CODE A BARRE'!B1568,'COMPTAGE 2'!B:K,10,FALSE)</f>
        <v>0</v>
      </c>
      <c r="L1831" s="10" t="e">
        <f>VLOOKUP(B1831,'COMPTAGE 3'!B:M,11,FALSE)</f>
        <v>#N/A</v>
      </c>
      <c r="M1831" s="20" t="e">
        <f>VLOOKUP(B1831,'COMPTAGE 3'!B:M,12,FALSE)</f>
        <v>#N/A</v>
      </c>
    </row>
    <row r="1832" spans="2:13" ht="20.100000000000001" customHeight="1" x14ac:dyDescent="0.25">
      <c r="B1832" s="30" t="s">
        <v>4628</v>
      </c>
      <c r="C1832" s="16" t="str">
        <f>IFERROR(VLOOKUP(B1832,'BASE INCADEA'!A:D,2,FALSE),"Non référencé")</f>
        <v>031401</v>
      </c>
      <c r="D1832" s="16" t="str">
        <f>IFERROR(VLOOKUP(C1832,'BASE INCADEA'!B:E,2,FALSE),"Non référencé")</f>
        <v>1</v>
      </c>
      <c r="E1832" s="31" t="s">
        <v>1355</v>
      </c>
      <c r="F1832" s="31">
        <v>1</v>
      </c>
      <c r="G1832" s="14" t="str">
        <f>IF(F1832*1=D1832*1,"Quantité OK",IF(D1832*1&lt;F1832*1,"Ecart positif","Ecart négatif")&amp;" "&amp;IF(C1832*1=E1832*1,"","- Article déclassé"))</f>
        <v>Quantité OK</v>
      </c>
      <c r="I1832" s="18">
        <f>VLOOKUP('CODE A BARRE'!B1343,'COMPTAGE 2'!B:K,8,FALSE)</f>
        <v>0</v>
      </c>
      <c r="J1832" s="9">
        <f>VLOOKUP('CODE A BARRE'!B1343,'COMPTAGE 2'!B:K,9,FALSE)</f>
        <v>0</v>
      </c>
      <c r="K1832" s="18">
        <f>VLOOKUP('CODE A BARRE'!B1343,'COMPTAGE 2'!B:K,10,FALSE)</f>
        <v>0</v>
      </c>
      <c r="L1832" s="10" t="e">
        <f>VLOOKUP(B1832,'COMPTAGE 3'!B:M,11,FALSE)</f>
        <v>#N/A</v>
      </c>
      <c r="M1832" s="20" t="e">
        <f>VLOOKUP(B1832,'COMPTAGE 3'!B:M,12,FALSE)</f>
        <v>#N/A</v>
      </c>
    </row>
    <row r="1833" spans="2:13" ht="20.100000000000001" customHeight="1" x14ac:dyDescent="0.25">
      <c r="B1833" s="30" t="s">
        <v>4630</v>
      </c>
      <c r="C1833" s="16" t="str">
        <f>IFERROR(VLOOKUP(B1833,'BASE INCADEA'!A:D,2,FALSE),"Non référencé")</f>
        <v>033902</v>
      </c>
      <c r="D1833" s="16" t="str">
        <f>IFERROR(VLOOKUP(C1833,'BASE INCADEA'!B:E,2,FALSE),"Non référencé")</f>
        <v>8</v>
      </c>
      <c r="E1833" s="31" t="s">
        <v>2198</v>
      </c>
      <c r="F1833" s="31">
        <v>4</v>
      </c>
      <c r="G1833" s="14" t="str">
        <f>IF(F1833*1=D1833*1,"Quantité OK",IF(D1833*1&lt;F1833*1,"Ecart positif","Ecart négatif")&amp;" "&amp;IF(C1833*1=E1833*1,"","- Article déclassé"))</f>
        <v xml:space="preserve">Ecart négatif </v>
      </c>
      <c r="I1833" s="18">
        <f>VLOOKUP('CODE A BARRE'!B1411,'COMPTAGE 2'!B:K,8,FALSE)</f>
        <v>0</v>
      </c>
      <c r="J1833" s="9">
        <f>VLOOKUP('CODE A BARRE'!B1411,'COMPTAGE 2'!B:K,9,FALSE)</f>
        <v>0</v>
      </c>
      <c r="K1833" s="18">
        <f>VLOOKUP('CODE A BARRE'!B1411,'COMPTAGE 2'!B:K,10,FALSE)</f>
        <v>0</v>
      </c>
      <c r="L1833" s="10" t="e">
        <f>VLOOKUP(B1833,'COMPTAGE 3'!B:M,11,FALSE)</f>
        <v>#N/A</v>
      </c>
      <c r="M1833" s="20" t="e">
        <f>VLOOKUP(B1833,'COMPTAGE 3'!B:M,12,FALSE)</f>
        <v>#N/A</v>
      </c>
    </row>
    <row r="1834" spans="2:13" ht="20.100000000000001" customHeight="1" x14ac:dyDescent="0.25">
      <c r="B1834" s="30" t="s">
        <v>4632</v>
      </c>
      <c r="C1834" s="16" t="str">
        <f>IFERROR(VLOOKUP(B1834,'BASE INCADEA'!A:D,2,FALSE),"Non référencé")</f>
        <v>033703</v>
      </c>
      <c r="D1834" s="16" t="str">
        <f>IFERROR(VLOOKUP(C1834,'BASE INCADEA'!B:E,2,FALSE),"Non référencé")</f>
        <v>1</v>
      </c>
      <c r="E1834" s="31" t="s">
        <v>947</v>
      </c>
      <c r="F1834" s="31">
        <v>3</v>
      </c>
      <c r="G1834" s="14" t="str">
        <f>IF(F1834*1=D1834*1,"Quantité OK",IF(D1834*1&lt;F1834*1,"Ecart positif","Ecart négatif")&amp;" "&amp;IF(C1834*1=E1834*1,"","- Article déclassé"))</f>
        <v xml:space="preserve">Ecart positif </v>
      </c>
      <c r="I1834" s="18">
        <f>VLOOKUP('CODE A BARRE'!B1390,'COMPTAGE 2'!B:K,8,FALSE)</f>
        <v>0</v>
      </c>
      <c r="J1834" s="9">
        <f>VLOOKUP('CODE A BARRE'!B1390,'COMPTAGE 2'!B:K,9,FALSE)</f>
        <v>0</v>
      </c>
      <c r="K1834" s="18">
        <f>VLOOKUP('CODE A BARRE'!B1390,'COMPTAGE 2'!B:K,10,FALSE)</f>
        <v>0</v>
      </c>
      <c r="L1834" s="10" t="e">
        <f>VLOOKUP(B1834,'COMPTAGE 3'!B:M,11,FALSE)</f>
        <v>#N/A</v>
      </c>
      <c r="M1834" s="20" t="e">
        <f>VLOOKUP(B1834,'COMPTAGE 3'!B:M,12,FALSE)</f>
        <v>#N/A</v>
      </c>
    </row>
    <row r="1835" spans="2:13" ht="20.100000000000001" customHeight="1" x14ac:dyDescent="0.25">
      <c r="B1835" s="30" t="s">
        <v>4637</v>
      </c>
      <c r="C1835" s="16" t="str">
        <f>IFERROR(VLOOKUP(B1835,'BASE INCADEA'!A:D,2,FALSE),"Non référencé")</f>
        <v>024505</v>
      </c>
      <c r="D1835" s="16" t="str">
        <f>IFERROR(VLOOKUP(C1835,'BASE INCADEA'!B:E,2,FALSE),"Non référencé")</f>
        <v>2</v>
      </c>
      <c r="E1835" s="31" t="s">
        <v>4163</v>
      </c>
      <c r="F1835" s="31">
        <v>1</v>
      </c>
      <c r="G1835" s="14" t="str">
        <f>IF(F1835*1=D1835*1,"Quantité OK",IF(D1835*1&lt;F1835*1,"Ecart positif","Ecart négatif")&amp;" "&amp;IF(C1835*1=E1835*1,"","- Article déclassé"))</f>
        <v xml:space="preserve">Ecart négatif </v>
      </c>
      <c r="I1835" s="18">
        <f>VLOOKUP('CODE A BARRE'!B886,'COMPTAGE 2'!B:K,8,FALSE)</f>
        <v>0</v>
      </c>
      <c r="J1835" s="9">
        <f>VLOOKUP('CODE A BARRE'!B886,'COMPTAGE 2'!B:K,9,FALSE)</f>
        <v>0</v>
      </c>
      <c r="K1835" s="18">
        <f>VLOOKUP('CODE A BARRE'!B886,'COMPTAGE 2'!B:K,10,FALSE)</f>
        <v>0</v>
      </c>
      <c r="L1835" s="10" t="e">
        <f>VLOOKUP(B1835,'COMPTAGE 3'!B:M,11,FALSE)</f>
        <v>#N/A</v>
      </c>
      <c r="M1835" s="20" t="e">
        <f>VLOOKUP(B1835,'COMPTAGE 3'!B:M,12,FALSE)</f>
        <v>#N/A</v>
      </c>
    </row>
    <row r="1836" spans="2:13" ht="20.100000000000001" customHeight="1" x14ac:dyDescent="0.25">
      <c r="B1836" s="30" t="s">
        <v>4639</v>
      </c>
      <c r="C1836" s="16" t="str">
        <f>IFERROR(VLOOKUP(B1836,'BASE INCADEA'!A:D,2,FALSE),"Non référencé")</f>
        <v>031405</v>
      </c>
      <c r="D1836" s="16" t="str">
        <f>IFERROR(VLOOKUP(C1836,'BASE INCADEA'!B:E,2,FALSE),"Non référencé")</f>
        <v>10</v>
      </c>
      <c r="E1836" s="31" t="s">
        <v>330</v>
      </c>
      <c r="F1836" s="31">
        <v>2</v>
      </c>
      <c r="G1836" s="14" t="str">
        <f>IF(F1836*1=D1836*1,"Quantité OK",IF(D1836*1&lt;F1836*1,"Ecart positif","Ecart négatif")&amp;" "&amp;IF(C1836*1=E1836*1,"","- Article déclassé"))</f>
        <v xml:space="preserve">Ecart négatif </v>
      </c>
      <c r="I1836" s="18">
        <f>VLOOKUP('CODE A BARRE'!B1372,'COMPTAGE 2'!B:K,8,FALSE)</f>
        <v>0</v>
      </c>
      <c r="J1836" s="9">
        <f>VLOOKUP('CODE A BARRE'!B1372,'COMPTAGE 2'!B:K,9,FALSE)</f>
        <v>0</v>
      </c>
      <c r="K1836" s="18">
        <f>VLOOKUP('CODE A BARRE'!B1372,'COMPTAGE 2'!B:K,10,FALSE)</f>
        <v>0</v>
      </c>
      <c r="L1836" s="10" t="e">
        <f>VLOOKUP(B1836,'COMPTAGE 3'!B:M,11,FALSE)</f>
        <v>#N/A</v>
      </c>
      <c r="M1836" s="20" t="e">
        <f>VLOOKUP(B1836,'COMPTAGE 3'!B:M,12,FALSE)</f>
        <v>#N/A</v>
      </c>
    </row>
    <row r="1837" spans="2:13" ht="20.100000000000001" customHeight="1" x14ac:dyDescent="0.25">
      <c r="B1837" s="30" t="s">
        <v>4643</v>
      </c>
      <c r="C1837" s="16" t="str">
        <f>IFERROR(VLOOKUP(B1837,'BASE INCADEA'!A:D,2,FALSE),"Non référencé")</f>
        <v>031405</v>
      </c>
      <c r="D1837" s="16" t="str">
        <f>IFERROR(VLOOKUP(C1837,'BASE INCADEA'!B:E,2,FALSE),"Non référencé")</f>
        <v>10</v>
      </c>
      <c r="E1837" s="31" t="s">
        <v>330</v>
      </c>
      <c r="F1837" s="31">
        <v>2</v>
      </c>
      <c r="G1837" s="14" t="str">
        <f>IF(F1837*1=D1837*1,"Quantité OK",IF(D1837*1&lt;F1837*1,"Ecart positif","Ecart négatif")&amp;" "&amp;IF(C1837*1=E1837*1,"","- Article déclassé"))</f>
        <v xml:space="preserve">Ecart négatif </v>
      </c>
      <c r="I1837" s="18">
        <f>VLOOKUP('CODE A BARRE'!B1374,'COMPTAGE 2'!B:K,8,FALSE)</f>
        <v>0</v>
      </c>
      <c r="J1837" s="9">
        <f>VLOOKUP('CODE A BARRE'!B1374,'COMPTAGE 2'!B:K,9,FALSE)</f>
        <v>0</v>
      </c>
      <c r="K1837" s="18">
        <f>VLOOKUP('CODE A BARRE'!B1374,'COMPTAGE 2'!B:K,10,FALSE)</f>
        <v>0</v>
      </c>
      <c r="L1837" s="10" t="e">
        <f>VLOOKUP(B1837,'COMPTAGE 3'!B:M,11,FALSE)</f>
        <v>#N/A</v>
      </c>
      <c r="M1837" s="20" t="e">
        <f>VLOOKUP(B1837,'COMPTAGE 3'!B:M,12,FALSE)</f>
        <v>#N/A</v>
      </c>
    </row>
    <row r="1838" spans="2:13" ht="20.100000000000001" customHeight="1" x14ac:dyDescent="0.25">
      <c r="B1838" s="30" t="s">
        <v>4644</v>
      </c>
      <c r="C1838" s="16" t="str">
        <f>IFERROR(VLOOKUP(B1838,'BASE INCADEA'!A:D,2,FALSE),"Non référencé")</f>
        <v>040405</v>
      </c>
      <c r="D1838" s="16" t="str">
        <f>IFERROR(VLOOKUP(C1838,'BASE INCADEA'!B:E,2,FALSE),"Non référencé")</f>
        <v>12</v>
      </c>
      <c r="E1838" s="31" t="s">
        <v>1260</v>
      </c>
      <c r="F1838" s="31">
        <v>2</v>
      </c>
      <c r="G1838" s="14" t="str">
        <f>IF(F1838*1=D1838*1,"Quantité OK",IF(D1838*1&lt;F1838*1,"Ecart positif","Ecart négatif")&amp;" "&amp;IF(C1838*1=E1838*1,"","- Article déclassé"))</f>
        <v xml:space="preserve">Ecart négatif </v>
      </c>
      <c r="I1838" s="18">
        <f>VLOOKUP('CODE A BARRE'!B1644,'COMPTAGE 2'!B:K,8,FALSE)</f>
        <v>0</v>
      </c>
      <c r="J1838" s="9">
        <f>VLOOKUP('CODE A BARRE'!B1644,'COMPTAGE 2'!B:K,9,FALSE)</f>
        <v>0</v>
      </c>
      <c r="K1838" s="18">
        <f>VLOOKUP('CODE A BARRE'!B1644,'COMPTAGE 2'!B:K,10,FALSE)</f>
        <v>0</v>
      </c>
      <c r="L1838" s="10" t="e">
        <f>VLOOKUP(B1838,'COMPTAGE 3'!B:M,11,FALSE)</f>
        <v>#N/A</v>
      </c>
      <c r="M1838" s="20" t="e">
        <f>VLOOKUP(B1838,'COMPTAGE 3'!B:M,12,FALSE)</f>
        <v>#N/A</v>
      </c>
    </row>
    <row r="1839" spans="2:13" ht="20.100000000000001" customHeight="1" x14ac:dyDescent="0.25">
      <c r="B1839" s="30" t="s">
        <v>4646</v>
      </c>
      <c r="C1839" s="16" t="str">
        <f>IFERROR(VLOOKUP(B1839,'BASE INCADEA'!A:D,2,FALSE),"Non référencé")</f>
        <v>034705</v>
      </c>
      <c r="D1839" s="16" t="str">
        <f>IFERROR(VLOOKUP(C1839,'BASE INCADEA'!B:E,2,FALSE),"Non référencé")</f>
        <v>2</v>
      </c>
      <c r="E1839" s="31" t="s">
        <v>277</v>
      </c>
      <c r="F1839" s="31">
        <v>8</v>
      </c>
      <c r="G1839" s="14" t="str">
        <f>IF(F1839*1=D1839*1,"Quantité OK",IF(D1839*1&lt;F1839*1,"Ecart positif","Ecart négatif")&amp;" "&amp;IF(C1839*1=E1839*1,"","- Article déclassé"))</f>
        <v xml:space="preserve">Ecart positif </v>
      </c>
      <c r="I1839" s="18">
        <f>VLOOKUP('CODE A BARRE'!B1531,'COMPTAGE 2'!B:K,8,FALSE)</f>
        <v>0</v>
      </c>
      <c r="J1839" s="9">
        <f>VLOOKUP('CODE A BARRE'!B1531,'COMPTAGE 2'!B:K,9,FALSE)</f>
        <v>0</v>
      </c>
      <c r="K1839" s="18">
        <f>VLOOKUP('CODE A BARRE'!B1531,'COMPTAGE 2'!B:K,10,FALSE)</f>
        <v>0</v>
      </c>
      <c r="L1839" s="10" t="e">
        <f>VLOOKUP(B1839,'COMPTAGE 3'!B:M,11,FALSE)</f>
        <v>#N/A</v>
      </c>
      <c r="M1839" s="20" t="e">
        <f>VLOOKUP(B1839,'COMPTAGE 3'!B:M,12,FALSE)</f>
        <v>#N/A</v>
      </c>
    </row>
    <row r="1840" spans="2:13" ht="20.100000000000001" customHeight="1" x14ac:dyDescent="0.25">
      <c r="B1840" s="30" t="s">
        <v>4648</v>
      </c>
      <c r="C1840" s="16" t="str">
        <f>IFERROR(VLOOKUP(B1840,'BASE INCADEA'!A:D,2,FALSE),"Non référencé")</f>
        <v>033706</v>
      </c>
      <c r="D1840" s="16" t="str">
        <f>IFERROR(VLOOKUP(C1840,'BASE INCADEA'!B:E,2,FALSE),"Non référencé")</f>
        <v>1</v>
      </c>
      <c r="E1840" s="31" t="s">
        <v>1366</v>
      </c>
      <c r="F1840" s="31">
        <v>2</v>
      </c>
      <c r="G1840" s="14" t="str">
        <f>IF(F1840*1=D1840*1,"Quantité OK",IF(D1840*1&lt;F1840*1,"Ecart positif","Ecart négatif")&amp;" "&amp;IF(C1840*1=E1840*1,"","- Article déclassé"))</f>
        <v xml:space="preserve">Ecart positif </v>
      </c>
      <c r="I1840" s="18">
        <f>VLOOKUP('CODE A BARRE'!B1401,'COMPTAGE 2'!B:K,8,FALSE)</f>
        <v>0</v>
      </c>
      <c r="J1840" s="9">
        <f>VLOOKUP('CODE A BARRE'!B1401,'COMPTAGE 2'!B:K,9,FALSE)</f>
        <v>0</v>
      </c>
      <c r="K1840" s="18">
        <f>VLOOKUP('CODE A BARRE'!B1401,'COMPTAGE 2'!B:K,10,FALSE)</f>
        <v>0</v>
      </c>
      <c r="L1840" s="10" t="e">
        <f>VLOOKUP(B1840,'COMPTAGE 3'!B:M,11,FALSE)</f>
        <v>#N/A</v>
      </c>
      <c r="M1840" s="20" t="e">
        <f>VLOOKUP(B1840,'COMPTAGE 3'!B:M,12,FALSE)</f>
        <v>#N/A</v>
      </c>
    </row>
    <row r="1841" spans="2:13" ht="20.100000000000001" customHeight="1" x14ac:dyDescent="0.25">
      <c r="B1841" s="30" t="s">
        <v>4650</v>
      </c>
      <c r="C1841" s="16" t="str">
        <f>IFERROR(VLOOKUP(B1841,'BASE INCADEA'!A:D,2,FALSE),"Non référencé")</f>
        <v>040606</v>
      </c>
      <c r="D1841" s="16" t="str">
        <f>IFERROR(VLOOKUP(C1841,'BASE INCADEA'!B:E,2,FALSE),"Non référencé")</f>
        <v>1</v>
      </c>
      <c r="E1841" s="31" t="s">
        <v>1281</v>
      </c>
      <c r="F1841" s="31">
        <v>6</v>
      </c>
      <c r="G1841" s="14" t="str">
        <f>IF(F1841*1=D1841*1,"Quantité OK",IF(D1841*1&lt;F1841*1,"Ecart positif","Ecart négatif")&amp;" "&amp;IF(C1841*1=E1841*1,"","- Article déclassé"))</f>
        <v xml:space="preserve">Ecart positif </v>
      </c>
      <c r="I1841" s="18">
        <f>VLOOKUP('CODE A BARRE'!B1691,'COMPTAGE 2'!B:K,8,FALSE)</f>
        <v>0</v>
      </c>
      <c r="J1841" s="9">
        <f>VLOOKUP('CODE A BARRE'!B1691,'COMPTAGE 2'!B:K,9,FALSE)</f>
        <v>0</v>
      </c>
      <c r="K1841" s="18">
        <f>VLOOKUP('CODE A BARRE'!B1691,'COMPTAGE 2'!B:K,10,FALSE)</f>
        <v>0</v>
      </c>
      <c r="L1841" s="10" t="e">
        <f>VLOOKUP(B1841,'COMPTAGE 3'!B:M,11,FALSE)</f>
        <v>#N/A</v>
      </c>
      <c r="M1841" s="20" t="e">
        <f>VLOOKUP(B1841,'COMPTAGE 3'!B:M,12,FALSE)</f>
        <v>#N/A</v>
      </c>
    </row>
    <row r="1842" spans="2:13" ht="20.100000000000001" customHeight="1" x14ac:dyDescent="0.25">
      <c r="B1842" s="30" t="s">
        <v>4652</v>
      </c>
      <c r="C1842" s="16" t="str">
        <f>IFERROR(VLOOKUP(B1842,'BASE INCADEA'!A:D,2,FALSE),"Non référencé")</f>
        <v>044905</v>
      </c>
      <c r="D1842" s="16" t="str">
        <f>IFERROR(VLOOKUP(C1842,'BASE INCADEA'!B:E,2,FALSE),"Non référencé")</f>
        <v>100</v>
      </c>
      <c r="E1842" s="31" t="s">
        <v>1339</v>
      </c>
      <c r="F1842" s="31">
        <v>1</v>
      </c>
      <c r="G1842" s="14" t="str">
        <f>IF(F1842*1=D1842*1,"Quantité OK",IF(D1842*1&lt;F1842*1,"Ecart positif","Ecart négatif")&amp;" "&amp;IF(C1842*1=E1842*1,"","- Article déclassé"))</f>
        <v xml:space="preserve">Ecart négatif </v>
      </c>
      <c r="I1842" s="18">
        <f>VLOOKUP('CODE A BARRE'!B2063,'COMPTAGE 2'!B:K,8,FALSE)</f>
        <v>0</v>
      </c>
      <c r="J1842" s="9">
        <f>VLOOKUP('CODE A BARRE'!B2063,'COMPTAGE 2'!B:K,9,FALSE)</f>
        <v>0</v>
      </c>
      <c r="K1842" s="18">
        <f>VLOOKUP('CODE A BARRE'!B2063,'COMPTAGE 2'!B:K,10,FALSE)</f>
        <v>0</v>
      </c>
      <c r="L1842" s="10" t="e">
        <f>VLOOKUP(B1842,'COMPTAGE 3'!B:M,11,FALSE)</f>
        <v>#N/A</v>
      </c>
      <c r="M1842" s="20" t="e">
        <f>VLOOKUP(B1842,'COMPTAGE 3'!B:M,12,FALSE)</f>
        <v>#N/A</v>
      </c>
    </row>
    <row r="1843" spans="2:13" ht="20.100000000000001" customHeight="1" x14ac:dyDescent="0.25">
      <c r="B1843" s="30" t="s">
        <v>4656</v>
      </c>
      <c r="C1843" s="16" t="str">
        <f>IFERROR(VLOOKUP(B1843,'BASE INCADEA'!A:D,2,FALSE),"Non référencé")</f>
        <v>030607</v>
      </c>
      <c r="D1843" s="16" t="str">
        <f>IFERROR(VLOOKUP(C1843,'BASE INCADEA'!B:E,2,FALSE),"Non référencé")</f>
        <v>1</v>
      </c>
      <c r="E1843" s="31" t="s">
        <v>1352</v>
      </c>
      <c r="F1843" s="31">
        <v>4</v>
      </c>
      <c r="G1843" s="14" t="str">
        <f>IF(F1843*1=D1843*1,"Quantité OK",IF(D1843*1&lt;F1843*1,"Ecart positif","Ecart négatif")&amp;" "&amp;IF(C1843*1=E1843*1,"","- Article déclassé"))</f>
        <v xml:space="preserve">Ecart positif </v>
      </c>
      <c r="I1843" s="18">
        <f>VLOOKUP('CODE A BARRE'!B1236,'COMPTAGE 2'!B:K,8,FALSE)</f>
        <v>0</v>
      </c>
      <c r="J1843" s="9">
        <f>VLOOKUP('CODE A BARRE'!B1236,'COMPTAGE 2'!B:K,9,FALSE)</f>
        <v>0</v>
      </c>
      <c r="K1843" s="18">
        <f>VLOOKUP('CODE A BARRE'!B1236,'COMPTAGE 2'!B:K,10,FALSE)</f>
        <v>0</v>
      </c>
      <c r="L1843" s="10" t="e">
        <f>VLOOKUP(B1843,'COMPTAGE 3'!B:M,11,FALSE)</f>
        <v>#N/A</v>
      </c>
      <c r="M1843" s="20" t="e">
        <f>VLOOKUP(B1843,'COMPTAGE 3'!B:M,12,FALSE)</f>
        <v>#N/A</v>
      </c>
    </row>
    <row r="1844" spans="2:13" ht="20.100000000000001" customHeight="1" x14ac:dyDescent="0.25">
      <c r="B1844" s="30" t="s">
        <v>4658</v>
      </c>
      <c r="C1844" s="16" t="str">
        <f>IFERROR(VLOOKUP(B1844,'BASE INCADEA'!A:D,2,FALSE),"Non référencé")</f>
        <v>041405</v>
      </c>
      <c r="D1844" s="16" t="str">
        <f>IFERROR(VLOOKUP(C1844,'BASE INCADEA'!B:E,2,FALSE),"Non référencé")</f>
        <v>21</v>
      </c>
      <c r="E1844" s="31" t="s">
        <v>1842</v>
      </c>
      <c r="F1844" s="31">
        <v>5</v>
      </c>
      <c r="G1844" s="14" t="str">
        <f>IF(F1844*1=D1844*1,"Quantité OK",IF(D1844*1&lt;F1844*1,"Ecart positif","Ecart négatif")&amp;" "&amp;IF(C1844*1=E1844*1,"","- Article déclassé"))</f>
        <v xml:space="preserve">Ecart négatif </v>
      </c>
      <c r="I1844" s="18">
        <f>VLOOKUP('CODE A BARRE'!B1848,'COMPTAGE 2'!B:K,8,FALSE)</f>
        <v>0</v>
      </c>
      <c r="J1844" s="9">
        <f>VLOOKUP('CODE A BARRE'!B1848,'COMPTAGE 2'!B:K,9,FALSE)</f>
        <v>0</v>
      </c>
      <c r="K1844" s="18">
        <f>VLOOKUP('CODE A BARRE'!B1848,'COMPTAGE 2'!B:K,10,FALSE)</f>
        <v>0</v>
      </c>
      <c r="L1844" s="10" t="e">
        <f>VLOOKUP(B1844,'COMPTAGE 3'!B:M,11,FALSE)</f>
        <v>#N/A</v>
      </c>
      <c r="M1844" s="20" t="e">
        <f>VLOOKUP(B1844,'COMPTAGE 3'!B:M,12,FALSE)</f>
        <v>#N/A</v>
      </c>
    </row>
    <row r="1845" spans="2:13" ht="20.100000000000001" customHeight="1" x14ac:dyDescent="0.25">
      <c r="B1845" s="30" t="s">
        <v>4660</v>
      </c>
      <c r="C1845" s="16" t="str">
        <f>IFERROR(VLOOKUP(B1845,'BASE INCADEA'!A:D,2,FALSE),"Non référencé")</f>
        <v>041406</v>
      </c>
      <c r="D1845" s="16" t="str">
        <f>IFERROR(VLOOKUP(C1845,'BASE INCADEA'!B:E,2,FALSE),"Non référencé")</f>
        <v>2</v>
      </c>
      <c r="E1845" s="31" t="s">
        <v>4138</v>
      </c>
      <c r="F1845" s="31">
        <v>1</v>
      </c>
      <c r="G1845" s="14" t="str">
        <f>IF(F1845*1=D1845*1,"Quantité OK",IF(D1845*1&lt;F1845*1,"Ecart positif","Ecart négatif")&amp;" "&amp;IF(C1845*1=E1845*1,"","- Article déclassé"))</f>
        <v xml:space="preserve">Ecart négatif </v>
      </c>
      <c r="I1845" s="18">
        <f>VLOOKUP('CODE A BARRE'!B1853,'COMPTAGE 2'!B:K,8,FALSE)</f>
        <v>0</v>
      </c>
      <c r="J1845" s="9">
        <f>VLOOKUP('CODE A BARRE'!B1853,'COMPTAGE 2'!B:K,9,FALSE)</f>
        <v>0</v>
      </c>
      <c r="K1845" s="18">
        <f>VLOOKUP('CODE A BARRE'!B1853,'COMPTAGE 2'!B:K,10,FALSE)</f>
        <v>0</v>
      </c>
      <c r="L1845" s="10" t="e">
        <f>VLOOKUP(B1845,'COMPTAGE 3'!B:M,11,FALSE)</f>
        <v>#N/A</v>
      </c>
      <c r="M1845" s="20" t="e">
        <f>VLOOKUP(B1845,'COMPTAGE 3'!B:M,12,FALSE)</f>
        <v>#N/A</v>
      </c>
    </row>
    <row r="1846" spans="2:13" ht="20.100000000000001" customHeight="1" x14ac:dyDescent="0.25">
      <c r="B1846" s="30" t="s">
        <v>4664</v>
      </c>
      <c r="C1846" s="16" t="str">
        <f>IFERROR(VLOOKUP(B1846,'BASE INCADEA'!A:D,2,FALSE),"Non référencé")</f>
        <v>040202</v>
      </c>
      <c r="D1846" s="16" t="str">
        <f>IFERROR(VLOOKUP(C1846,'BASE INCADEA'!B:E,2,FALSE),"Non référencé")</f>
        <v>4</v>
      </c>
      <c r="E1846" s="31" t="s">
        <v>2696</v>
      </c>
      <c r="F1846" s="31">
        <v>1</v>
      </c>
      <c r="G1846" s="14" t="str">
        <f>IF(F1846*1=D1846*1,"Quantité OK",IF(D1846*1&lt;F1846*1,"Ecart positif","Ecart négatif")&amp;" "&amp;IF(C1846*1=E1846*1,"","- Article déclassé"))</f>
        <v xml:space="preserve">Ecart négatif </v>
      </c>
      <c r="I1846" s="18">
        <f>VLOOKUP('CODE A BARRE'!B1557,'COMPTAGE 2'!B:K,8,FALSE)</f>
        <v>0</v>
      </c>
      <c r="J1846" s="9">
        <f>VLOOKUP('CODE A BARRE'!B1557,'COMPTAGE 2'!B:K,9,FALSE)</f>
        <v>0</v>
      </c>
      <c r="K1846" s="18">
        <f>VLOOKUP('CODE A BARRE'!B1557,'COMPTAGE 2'!B:K,10,FALSE)</f>
        <v>0</v>
      </c>
      <c r="L1846" s="10" t="e">
        <f>VLOOKUP(B1846,'COMPTAGE 3'!B:M,11,FALSE)</f>
        <v>#N/A</v>
      </c>
      <c r="M1846" s="20" t="e">
        <f>VLOOKUP(B1846,'COMPTAGE 3'!B:M,12,FALSE)</f>
        <v>#N/A</v>
      </c>
    </row>
    <row r="1847" spans="2:13" ht="20.100000000000001" customHeight="1" x14ac:dyDescent="0.25">
      <c r="B1847" s="30" t="s">
        <v>4666</v>
      </c>
      <c r="C1847" s="16" t="str">
        <f>IFERROR(VLOOKUP(B1847,'BASE INCADEA'!A:D,2,FALSE),"Non référencé")</f>
        <v>901403</v>
      </c>
      <c r="D1847" s="16" t="str">
        <f>IFERROR(VLOOKUP(C1847,'BASE INCADEA'!B:E,2,FALSE),"Non référencé")</f>
        <v>4</v>
      </c>
      <c r="E1847" s="31" t="s">
        <v>2598</v>
      </c>
      <c r="F1847" s="31">
        <v>1</v>
      </c>
      <c r="G1847" s="14" t="str">
        <f>IF(F1847*1=D1847*1,"Quantité OK",IF(D1847*1&lt;F1847*1,"Ecart positif","Ecart négatif")&amp;" "&amp;IF(C1847*1=E1847*1,"","- Article déclassé"))</f>
        <v>Ecart négatif - Article déclassé</v>
      </c>
      <c r="I1847" s="18">
        <f>VLOOKUP('CODE A BARRE'!B2405,'COMPTAGE 2'!B:K,8,FALSE)</f>
        <v>0</v>
      </c>
      <c r="J1847" s="9">
        <f>VLOOKUP('CODE A BARRE'!B2405,'COMPTAGE 2'!B:K,9,FALSE)</f>
        <v>0</v>
      </c>
      <c r="K1847" s="18">
        <f>VLOOKUP('CODE A BARRE'!B2405,'COMPTAGE 2'!B:K,10,FALSE)</f>
        <v>0</v>
      </c>
      <c r="L1847" s="10" t="e">
        <f>VLOOKUP(B1847,'COMPTAGE 3'!B:M,11,FALSE)</f>
        <v>#N/A</v>
      </c>
      <c r="M1847" s="20" t="e">
        <f>VLOOKUP(B1847,'COMPTAGE 3'!B:M,12,FALSE)</f>
        <v>#N/A</v>
      </c>
    </row>
    <row r="1848" spans="2:13" ht="20.100000000000001" customHeight="1" x14ac:dyDescent="0.25">
      <c r="B1848" s="30" t="s">
        <v>4666</v>
      </c>
      <c r="C1848" s="16" t="str">
        <f>IFERROR(VLOOKUP(B1848,'BASE INCADEA'!A:D,2,FALSE),"Non référencé")</f>
        <v>901403</v>
      </c>
      <c r="D1848" s="16" t="str">
        <f>IFERROR(VLOOKUP(C1848,'BASE INCADEA'!B:E,2,FALSE),"Non référencé")</f>
        <v>4</v>
      </c>
      <c r="E1848" s="31" t="s">
        <v>5200</v>
      </c>
      <c r="F1848" s="31">
        <v>3</v>
      </c>
      <c r="G1848" s="14" t="str">
        <f>IF(F1848*1=D1848*1,"Quantité OK",IF(D1848*1&lt;F1848*1,"Ecart positif","Ecart négatif")&amp;" "&amp;IF(C1848*1=E1848*1,"","- Article déclassé"))</f>
        <v>Ecart négatif - Article déclassé</v>
      </c>
      <c r="I1848" s="18">
        <f>VLOOKUP('CODE A BARRE'!B2427,'COMPTAGE 2'!B:K,8,FALSE)</f>
        <v>0</v>
      </c>
      <c r="J1848" s="9">
        <f>VLOOKUP('CODE A BARRE'!B2427,'COMPTAGE 2'!B:K,9,FALSE)</f>
        <v>0</v>
      </c>
      <c r="K1848" s="18">
        <f>VLOOKUP('CODE A BARRE'!B2427,'COMPTAGE 2'!B:K,10,FALSE)</f>
        <v>0</v>
      </c>
      <c r="L1848" s="10" t="e">
        <f>VLOOKUP(B1848,'COMPTAGE 3'!B:M,11,FALSE)</f>
        <v>#N/A</v>
      </c>
      <c r="M1848" s="20" t="e">
        <f>VLOOKUP(B1848,'COMPTAGE 3'!B:M,12,FALSE)</f>
        <v>#N/A</v>
      </c>
    </row>
    <row r="1849" spans="2:13" ht="20.100000000000001" customHeight="1" x14ac:dyDescent="0.25">
      <c r="B1849" s="30" t="s">
        <v>4666</v>
      </c>
      <c r="C1849" s="16" t="str">
        <f>IFERROR(VLOOKUP(B1849,'BASE INCADEA'!A:D,2,FALSE),"Non référencé")</f>
        <v>901403</v>
      </c>
      <c r="D1849" s="16" t="str">
        <f>IFERROR(VLOOKUP(C1849,'BASE INCADEA'!B:E,2,FALSE),"Non référencé")</f>
        <v>4</v>
      </c>
      <c r="E1849" s="31" t="s">
        <v>2606</v>
      </c>
      <c r="F1849" s="31">
        <v>7</v>
      </c>
      <c r="G1849" s="14" t="str">
        <f>IF(F1849*1=D1849*1,"Quantité OK",IF(D1849*1&lt;F1849*1,"Ecart positif","Ecart négatif")&amp;" "&amp;IF(C1849*1=E1849*1,"","- Article déclassé"))</f>
        <v>Ecart positif - Article déclassé</v>
      </c>
      <c r="I1849" s="18">
        <f>VLOOKUP('CODE A BARRE'!B2376,'COMPTAGE 2'!B:K,8,FALSE)</f>
        <v>0</v>
      </c>
      <c r="J1849" s="9">
        <f>VLOOKUP('CODE A BARRE'!B2376,'COMPTAGE 2'!B:K,9,FALSE)</f>
        <v>0</v>
      </c>
      <c r="K1849" s="18">
        <f>VLOOKUP('CODE A BARRE'!B2376,'COMPTAGE 2'!B:K,10,FALSE)</f>
        <v>0</v>
      </c>
      <c r="L1849" s="10" t="e">
        <f>VLOOKUP(B1849,'COMPTAGE 3'!B:M,11,FALSE)</f>
        <v>#N/A</v>
      </c>
      <c r="M1849" s="20" t="e">
        <f>VLOOKUP(B1849,'COMPTAGE 3'!B:M,12,FALSE)</f>
        <v>#N/A</v>
      </c>
    </row>
    <row r="1850" spans="2:13" ht="20.100000000000001" customHeight="1" x14ac:dyDescent="0.25">
      <c r="B1850" s="30" t="s">
        <v>4668</v>
      </c>
      <c r="C1850" s="16" t="str">
        <f>IFERROR(VLOOKUP(B1850,'BASE INCADEA'!A:D,2,FALSE),"Non référencé")</f>
        <v>901202</v>
      </c>
      <c r="D1850" s="16" t="str">
        <f>IFERROR(VLOOKUP(C1850,'BASE INCADEA'!B:E,2,FALSE),"Non référencé")</f>
        <v>2</v>
      </c>
      <c r="E1850" s="31" t="s">
        <v>3804</v>
      </c>
      <c r="F1850" s="31">
        <v>7</v>
      </c>
      <c r="G1850" s="14" t="str">
        <f>IF(F1850*1=D1850*1,"Quantité OK",IF(D1850*1&lt;F1850*1,"Ecart positif","Ecart négatif")&amp;" "&amp;IF(C1850*1=E1850*1,"","- Article déclassé"))</f>
        <v>Ecart positif - Article déclassé</v>
      </c>
      <c r="I1850" s="18">
        <f>VLOOKUP('CODE A BARRE'!B2229,'COMPTAGE 2'!B:K,8,FALSE)</f>
        <v>0</v>
      </c>
      <c r="J1850" s="9">
        <f>VLOOKUP('CODE A BARRE'!B2229,'COMPTAGE 2'!B:K,9,FALSE)</f>
        <v>0</v>
      </c>
      <c r="K1850" s="18">
        <f>VLOOKUP('CODE A BARRE'!B2229,'COMPTAGE 2'!B:K,10,FALSE)</f>
        <v>0</v>
      </c>
      <c r="L1850" s="10" t="e">
        <f>VLOOKUP(B1850,'COMPTAGE 3'!B:M,11,FALSE)</f>
        <v>#N/A</v>
      </c>
      <c r="M1850" s="20" t="e">
        <f>VLOOKUP(B1850,'COMPTAGE 3'!B:M,12,FALSE)</f>
        <v>#N/A</v>
      </c>
    </row>
    <row r="1851" spans="2:13" ht="20.100000000000001" customHeight="1" x14ac:dyDescent="0.25">
      <c r="B1851" s="30" t="s">
        <v>4668</v>
      </c>
      <c r="C1851" s="16" t="str">
        <f>IFERROR(VLOOKUP(B1851,'BASE INCADEA'!A:D,2,FALSE),"Non référencé")</f>
        <v>901202</v>
      </c>
      <c r="D1851" s="16" t="str">
        <f>IFERROR(VLOOKUP(C1851,'BASE INCADEA'!B:E,2,FALSE),"Non référencé")</f>
        <v>2</v>
      </c>
      <c r="E1851" s="31" t="s">
        <v>2642</v>
      </c>
      <c r="F1851" s="31">
        <v>4</v>
      </c>
      <c r="G1851" s="14" t="str">
        <f>IF(F1851*1=D1851*1,"Quantité OK",IF(D1851*1&lt;F1851*1,"Ecart positif","Ecart négatif")&amp;" "&amp;IF(C1851*1=E1851*1,"","- Article déclassé"))</f>
        <v>Ecart positif - Article déclassé</v>
      </c>
      <c r="I1851" s="18">
        <f>VLOOKUP('CODE A BARRE'!B2238,'COMPTAGE 2'!B:K,8,FALSE)</f>
        <v>0</v>
      </c>
      <c r="J1851" s="9">
        <f>VLOOKUP('CODE A BARRE'!B2238,'COMPTAGE 2'!B:K,9,FALSE)</f>
        <v>0</v>
      </c>
      <c r="K1851" s="18">
        <f>VLOOKUP('CODE A BARRE'!B2238,'COMPTAGE 2'!B:K,10,FALSE)</f>
        <v>0</v>
      </c>
      <c r="L1851" s="10" t="e">
        <f>VLOOKUP(B1851,'COMPTAGE 3'!B:M,11,FALSE)</f>
        <v>#N/A</v>
      </c>
      <c r="M1851" s="20" t="e">
        <f>VLOOKUP(B1851,'COMPTAGE 3'!B:M,12,FALSE)</f>
        <v>#N/A</v>
      </c>
    </row>
    <row r="1852" spans="2:13" ht="20.100000000000001" customHeight="1" x14ac:dyDescent="0.25">
      <c r="B1852" s="30" t="s">
        <v>4668</v>
      </c>
      <c r="C1852" s="16" t="str">
        <f>IFERROR(VLOOKUP(B1852,'BASE INCADEA'!A:D,2,FALSE),"Non référencé")</f>
        <v>901202</v>
      </c>
      <c r="D1852" s="16" t="str">
        <f>IFERROR(VLOOKUP(C1852,'BASE INCADEA'!B:E,2,FALSE),"Non référencé")</f>
        <v>2</v>
      </c>
      <c r="E1852" s="31" t="s">
        <v>2598</v>
      </c>
      <c r="F1852" s="31">
        <v>1</v>
      </c>
      <c r="G1852" s="14" t="str">
        <f>IF(F1852*1=D1852*1,"Quantité OK",IF(D1852*1&lt;F1852*1,"Ecart positif","Ecart négatif")&amp;" "&amp;IF(C1852*1=E1852*1,"","- Article déclassé"))</f>
        <v>Ecart négatif - Article déclassé</v>
      </c>
      <c r="I1852" s="18">
        <f>VLOOKUP('CODE A BARRE'!B2404,'COMPTAGE 2'!B:K,8,FALSE)</f>
        <v>0</v>
      </c>
      <c r="J1852" s="9">
        <f>VLOOKUP('CODE A BARRE'!B2404,'COMPTAGE 2'!B:K,9,FALSE)</f>
        <v>0</v>
      </c>
      <c r="K1852" s="18">
        <f>VLOOKUP('CODE A BARRE'!B2404,'COMPTAGE 2'!B:K,10,FALSE)</f>
        <v>0</v>
      </c>
      <c r="L1852" s="10" t="e">
        <f>VLOOKUP(B1852,'COMPTAGE 3'!B:M,11,FALSE)</f>
        <v>#N/A</v>
      </c>
      <c r="M1852" s="20" t="e">
        <f>VLOOKUP(B1852,'COMPTAGE 3'!B:M,12,FALSE)</f>
        <v>#N/A</v>
      </c>
    </row>
    <row r="1853" spans="2:13" ht="20.100000000000001" customHeight="1" x14ac:dyDescent="0.25">
      <c r="B1853" s="30" t="s">
        <v>4669</v>
      </c>
      <c r="C1853" s="16" t="str">
        <f>IFERROR(VLOOKUP(B1853,'BASE INCADEA'!A:D,2,FALSE),"Non référencé")</f>
        <v>040805</v>
      </c>
      <c r="D1853" s="16" t="str">
        <f>IFERROR(VLOOKUP(C1853,'BASE INCADEA'!B:E,2,FALSE),"Non référencé")</f>
        <v>1</v>
      </c>
      <c r="E1853" s="31" t="s">
        <v>2523</v>
      </c>
      <c r="F1853" s="31">
        <v>16</v>
      </c>
      <c r="G1853" s="14" t="str">
        <f>IF(F1853*1=D1853*1,"Quantité OK",IF(D1853*1&lt;F1853*1,"Ecart positif","Ecart négatif")&amp;" "&amp;IF(C1853*1=E1853*1,"","- Article déclassé"))</f>
        <v xml:space="preserve">Ecart positif </v>
      </c>
      <c r="I1853" s="18">
        <f>VLOOKUP('CODE A BARRE'!B1725,'COMPTAGE 2'!B:K,8,FALSE)</f>
        <v>0</v>
      </c>
      <c r="J1853" s="9">
        <f>VLOOKUP('CODE A BARRE'!B1725,'COMPTAGE 2'!B:K,9,FALSE)</f>
        <v>0</v>
      </c>
      <c r="K1853" s="18">
        <f>VLOOKUP('CODE A BARRE'!B1725,'COMPTAGE 2'!B:K,10,FALSE)</f>
        <v>0</v>
      </c>
      <c r="L1853" s="10" t="e">
        <f>VLOOKUP(B1853,'COMPTAGE 3'!B:M,11,FALSE)</f>
        <v>#N/A</v>
      </c>
      <c r="M1853" s="20" t="e">
        <f>VLOOKUP(B1853,'COMPTAGE 3'!B:M,12,FALSE)</f>
        <v>#N/A</v>
      </c>
    </row>
    <row r="1854" spans="2:13" ht="20.100000000000001" customHeight="1" x14ac:dyDescent="0.25">
      <c r="B1854" s="30" t="s">
        <v>4676</v>
      </c>
      <c r="C1854" s="16" t="str">
        <f>IFERROR(VLOOKUP(B1854,'BASE INCADEA'!A:D,2,FALSE),"Non référencé")</f>
        <v>020403</v>
      </c>
      <c r="D1854" s="16" t="str">
        <f>IFERROR(VLOOKUP(C1854,'BASE INCADEA'!B:E,2,FALSE),"Non référencé")</f>
        <v>7</v>
      </c>
      <c r="E1854" s="31" t="s">
        <v>2591</v>
      </c>
      <c r="F1854" s="31">
        <v>1</v>
      </c>
      <c r="G1854" s="14" t="str">
        <f>IF(F1854*1=D1854*1,"Quantité OK",IF(D1854*1&lt;F1854*1,"Ecart positif","Ecart négatif")&amp;" "&amp;IF(C1854*1=E1854*1,"","- Article déclassé"))</f>
        <v xml:space="preserve">Ecart négatif </v>
      </c>
      <c r="I1854" s="18" t="str">
        <f>VLOOKUP('CODE A BARRE'!B620,'COMPTAGE 2'!B:K,8,FALSE)</f>
        <v/>
      </c>
      <c r="J1854" s="9">
        <f>VLOOKUP('CODE A BARRE'!B620,'COMPTAGE 2'!B:K,9,FALSE)</f>
        <v>0</v>
      </c>
      <c r="K1854" s="18" t="e">
        <f>VLOOKUP('CODE A BARRE'!B620,'COMPTAGE 2'!B:K,10,FALSE)</f>
        <v>#VALUE!</v>
      </c>
      <c r="L1854" s="10" t="e">
        <f>VLOOKUP(B1854,'COMPTAGE 3'!B:M,11,FALSE)</f>
        <v>#N/A</v>
      </c>
      <c r="M1854" s="20" t="e">
        <f>VLOOKUP(B1854,'COMPTAGE 3'!B:M,12,FALSE)</f>
        <v>#N/A</v>
      </c>
    </row>
    <row r="1855" spans="2:13" ht="20.100000000000001" customHeight="1" x14ac:dyDescent="0.25">
      <c r="B1855" s="30" t="s">
        <v>4678</v>
      </c>
      <c r="C1855" s="16" t="str">
        <f>IFERROR(VLOOKUP(B1855,'BASE INCADEA'!A:D,2,FALSE),"Non référencé")</f>
        <v>023506</v>
      </c>
      <c r="D1855" s="16" t="str">
        <f>IFERROR(VLOOKUP(C1855,'BASE INCADEA'!B:E,2,FALSE),"Non référencé")</f>
        <v>6</v>
      </c>
      <c r="E1855" s="31" t="s">
        <v>3087</v>
      </c>
      <c r="F1855" s="31">
        <v>2</v>
      </c>
      <c r="G1855" s="14" t="str">
        <f>IF(F1855*1=D1855*1,"Quantité OK",IF(D1855*1&lt;F1855*1,"Ecart positif","Ecart négatif")&amp;" "&amp;IF(C1855*1=E1855*1,"","- Article déclassé"))</f>
        <v xml:space="preserve">Ecart négatif </v>
      </c>
      <c r="I1855" s="18">
        <f>VLOOKUP('CODE A BARRE'!B777,'COMPTAGE 2'!B:K,8,FALSE)</f>
        <v>0</v>
      </c>
      <c r="J1855" s="9">
        <f>VLOOKUP('CODE A BARRE'!B777,'COMPTAGE 2'!B:K,9,FALSE)</f>
        <v>0</v>
      </c>
      <c r="K1855" s="18">
        <f>VLOOKUP('CODE A BARRE'!B777,'COMPTAGE 2'!B:K,10,FALSE)</f>
        <v>0</v>
      </c>
      <c r="L1855" s="10" t="e">
        <f>VLOOKUP(B1855,'COMPTAGE 3'!B:M,11,FALSE)</f>
        <v>#N/A</v>
      </c>
      <c r="M1855" s="20" t="e">
        <f>VLOOKUP(B1855,'COMPTAGE 3'!B:M,12,FALSE)</f>
        <v>#N/A</v>
      </c>
    </row>
    <row r="1856" spans="2:13" ht="20.100000000000001" customHeight="1" x14ac:dyDescent="0.25">
      <c r="B1856" s="30" t="s">
        <v>4682</v>
      </c>
      <c r="C1856" s="16" t="str">
        <f>IFERROR(VLOOKUP(B1856,'BASE INCADEA'!A:D,2,FALSE),"Non référencé")</f>
        <v>016203</v>
      </c>
      <c r="D1856" s="16" t="str">
        <f>IFERROR(VLOOKUP(C1856,'BASE INCADEA'!B:E,2,FALSE),"Non référencé")</f>
        <v>1</v>
      </c>
      <c r="E1856" s="31" t="s">
        <v>856</v>
      </c>
      <c r="F1856" s="31">
        <v>3</v>
      </c>
      <c r="G1856" s="14" t="str">
        <f>IF(F1856*1=D1856*1,"Quantité OK",IF(D1856*1&lt;F1856*1,"Ecart positif","Ecart négatif")&amp;" "&amp;IF(C1856*1=E1856*1,"","- Article déclassé"))</f>
        <v xml:space="preserve">Ecart positif </v>
      </c>
      <c r="I1856" s="18" t="str">
        <f>VLOOKUP('CODE A BARRE'!B489,'COMPTAGE 2'!B:K,8,FALSE)</f>
        <v/>
      </c>
      <c r="J1856" s="9">
        <f>VLOOKUP('CODE A BARRE'!B489,'COMPTAGE 2'!B:K,9,FALSE)</f>
        <v>0</v>
      </c>
      <c r="K1856" s="18" t="e">
        <f>VLOOKUP('CODE A BARRE'!B489,'COMPTAGE 2'!B:K,10,FALSE)</f>
        <v>#VALUE!</v>
      </c>
      <c r="L1856" s="10" t="e">
        <f>VLOOKUP(B1856,'COMPTAGE 3'!B:M,11,FALSE)</f>
        <v>#N/A</v>
      </c>
      <c r="M1856" s="20" t="e">
        <f>VLOOKUP(B1856,'COMPTAGE 3'!B:M,12,FALSE)</f>
        <v>#N/A</v>
      </c>
    </row>
    <row r="1857" spans="2:13" ht="20.100000000000001" customHeight="1" x14ac:dyDescent="0.25">
      <c r="B1857" s="30" t="s">
        <v>4684</v>
      </c>
      <c r="C1857" s="16" t="str">
        <f>IFERROR(VLOOKUP(B1857,'BASE INCADEA'!A:D,2,FALSE),"Non référencé")</f>
        <v>020206</v>
      </c>
      <c r="D1857" s="16" t="str">
        <f>IFERROR(VLOOKUP(C1857,'BASE INCADEA'!B:E,2,FALSE),"Non référencé")</f>
        <v>56</v>
      </c>
      <c r="E1857" s="31" t="s">
        <v>239</v>
      </c>
      <c r="F1857" s="31">
        <v>22</v>
      </c>
      <c r="G1857" s="14" t="str">
        <f>IF(F1857*1=D1857*1,"Quantité OK",IF(D1857*1&lt;F1857*1,"Ecart positif","Ecart négatif")&amp;" "&amp;IF(C1857*1=E1857*1,"","- Article déclassé"))</f>
        <v>Ecart négatif - Article déclassé</v>
      </c>
      <c r="I1857" s="18" t="str">
        <f>VLOOKUP('CODE A BARRE'!B603,'COMPTAGE 2'!B:K,8,FALSE)</f>
        <v/>
      </c>
      <c r="J1857" s="9">
        <f>VLOOKUP('CODE A BARRE'!B603,'COMPTAGE 2'!B:K,9,FALSE)</f>
        <v>0</v>
      </c>
      <c r="K1857" s="18" t="e">
        <f>VLOOKUP('CODE A BARRE'!B603,'COMPTAGE 2'!B:K,10,FALSE)</f>
        <v>#VALUE!</v>
      </c>
      <c r="L1857" s="10" t="e">
        <f>VLOOKUP(B1857,'COMPTAGE 3'!B:M,11,FALSE)</f>
        <v>#N/A</v>
      </c>
      <c r="M1857" s="20" t="e">
        <f>VLOOKUP(B1857,'COMPTAGE 3'!B:M,12,FALSE)</f>
        <v>#N/A</v>
      </c>
    </row>
    <row r="1858" spans="2:13" ht="20.100000000000001" customHeight="1" x14ac:dyDescent="0.25">
      <c r="B1858" s="30" t="s">
        <v>4686</v>
      </c>
      <c r="C1858" s="16" t="str">
        <f>IFERROR(VLOOKUP(B1858,'BASE INCADEA'!A:D,2,FALSE),"Non référencé")</f>
        <v>041003</v>
      </c>
      <c r="D1858" s="16" t="str">
        <f>IFERROR(VLOOKUP(C1858,'BASE INCADEA'!B:E,2,FALSE),"Non référencé")</f>
        <v>2</v>
      </c>
      <c r="E1858" s="31" t="s">
        <v>2469</v>
      </c>
      <c r="F1858" s="31">
        <v>1</v>
      </c>
      <c r="G1858" s="14" t="str">
        <f>IF(F1858*1=D1858*1,"Quantité OK",IF(D1858*1&lt;F1858*1,"Ecart positif","Ecart négatif")&amp;" "&amp;IF(C1858*1=E1858*1,"","- Article déclassé"))</f>
        <v xml:space="preserve">Ecart négatif </v>
      </c>
      <c r="I1858" s="18">
        <f>VLOOKUP('CODE A BARRE'!B1742,'COMPTAGE 2'!B:K,8,FALSE)</f>
        <v>0</v>
      </c>
      <c r="J1858" s="9">
        <f>VLOOKUP('CODE A BARRE'!B1742,'COMPTAGE 2'!B:K,9,FALSE)</f>
        <v>0</v>
      </c>
      <c r="K1858" s="18">
        <f>VLOOKUP('CODE A BARRE'!B1742,'COMPTAGE 2'!B:K,10,FALSE)</f>
        <v>0</v>
      </c>
      <c r="L1858" s="10" t="e">
        <f>VLOOKUP(B1858,'COMPTAGE 3'!B:M,11,FALSE)</f>
        <v>#N/A</v>
      </c>
      <c r="M1858" s="20" t="e">
        <f>VLOOKUP(B1858,'COMPTAGE 3'!B:M,12,FALSE)</f>
        <v>#N/A</v>
      </c>
    </row>
    <row r="1859" spans="2:13" ht="20.100000000000001" customHeight="1" x14ac:dyDescent="0.25">
      <c r="B1859" s="30" t="s">
        <v>4688</v>
      </c>
      <c r="C1859" s="16" t="str">
        <f>IFERROR(VLOOKUP(B1859,'BASE INCADEA'!A:D,2,FALSE),"Non référencé")</f>
        <v>031403</v>
      </c>
      <c r="D1859" s="16" t="str">
        <f>IFERROR(VLOOKUP(C1859,'BASE INCADEA'!B:E,2,FALSE),"Non référencé")</f>
        <v>1</v>
      </c>
      <c r="E1859" s="31" t="s">
        <v>154</v>
      </c>
      <c r="F1859" s="31">
        <v>2</v>
      </c>
      <c r="G1859" s="14" t="str">
        <f>IF(F1859*1=D1859*1,"Quantité OK",IF(D1859*1&lt;F1859*1,"Ecart positif","Ecart négatif")&amp;" "&amp;IF(C1859*1=E1859*1,"","- Article déclassé"))</f>
        <v xml:space="preserve">Ecart positif </v>
      </c>
      <c r="I1859" s="18">
        <f>VLOOKUP('CODE A BARRE'!B1351,'COMPTAGE 2'!B:K,8,FALSE)</f>
        <v>0</v>
      </c>
      <c r="J1859" s="9">
        <f>VLOOKUP('CODE A BARRE'!B1351,'COMPTAGE 2'!B:K,9,FALSE)</f>
        <v>0</v>
      </c>
      <c r="K1859" s="18">
        <f>VLOOKUP('CODE A BARRE'!B1351,'COMPTAGE 2'!B:K,10,FALSE)</f>
        <v>0</v>
      </c>
      <c r="L1859" s="10" t="e">
        <f>VLOOKUP(B1859,'COMPTAGE 3'!B:M,11,FALSE)</f>
        <v>#N/A</v>
      </c>
      <c r="M1859" s="20" t="e">
        <f>VLOOKUP(B1859,'COMPTAGE 3'!B:M,12,FALSE)</f>
        <v>#N/A</v>
      </c>
    </row>
    <row r="1860" spans="2:13" ht="20.100000000000001" customHeight="1" x14ac:dyDescent="0.25">
      <c r="B1860" s="30" t="s">
        <v>4690</v>
      </c>
      <c r="C1860" s="16" t="str">
        <f>IFERROR(VLOOKUP(B1860,'BASE INCADEA'!A:D,2,FALSE),"Non référencé")</f>
        <v>024307</v>
      </c>
      <c r="D1860" s="16" t="str">
        <f>IFERROR(VLOOKUP(C1860,'BASE INCADEA'!B:E,2,FALSE),"Non référencé")</f>
        <v>9</v>
      </c>
      <c r="E1860" s="31" t="s">
        <v>4307</v>
      </c>
      <c r="F1860" s="31">
        <v>2</v>
      </c>
      <c r="G1860" s="14" t="str">
        <f>IF(F1860*1=D1860*1,"Quantité OK",IF(D1860*1&lt;F1860*1,"Ecart positif","Ecart négatif")&amp;" "&amp;IF(C1860*1=E1860*1,"","- Article déclassé"))</f>
        <v xml:space="preserve">Ecart négatif </v>
      </c>
      <c r="I1860" s="18">
        <f>VLOOKUP('CODE A BARRE'!B874,'COMPTAGE 2'!B:K,8,FALSE)</f>
        <v>0</v>
      </c>
      <c r="J1860" s="9">
        <f>VLOOKUP('CODE A BARRE'!B874,'COMPTAGE 2'!B:K,9,FALSE)</f>
        <v>0</v>
      </c>
      <c r="K1860" s="18">
        <f>VLOOKUP('CODE A BARRE'!B874,'COMPTAGE 2'!B:K,10,FALSE)</f>
        <v>0</v>
      </c>
      <c r="L1860" s="10" t="e">
        <f>VLOOKUP(B1860,'COMPTAGE 3'!B:M,11,FALSE)</f>
        <v>#N/A</v>
      </c>
      <c r="M1860" s="20" t="e">
        <f>VLOOKUP(B1860,'COMPTAGE 3'!B:M,12,FALSE)</f>
        <v>#N/A</v>
      </c>
    </row>
    <row r="1861" spans="2:13" ht="20.100000000000001" customHeight="1" x14ac:dyDescent="0.25">
      <c r="B1861" s="30" t="s">
        <v>4692</v>
      </c>
      <c r="C1861" s="16" t="str">
        <f>IFERROR(VLOOKUP(B1861,'BASE INCADEA'!A:D,2,FALSE),"Non référencé")</f>
        <v>016205</v>
      </c>
      <c r="D1861" s="16" t="str">
        <f>IFERROR(VLOOKUP(C1861,'BASE INCADEA'!B:E,2,FALSE),"Non référencé")</f>
        <v>1</v>
      </c>
      <c r="E1861" s="31" t="s">
        <v>747</v>
      </c>
      <c r="F1861" s="31">
        <v>14</v>
      </c>
      <c r="G1861" s="14" t="str">
        <f>IF(F1861*1=D1861*1,"Quantité OK",IF(D1861*1&lt;F1861*1,"Ecart positif","Ecart négatif")&amp;" "&amp;IF(C1861*1=E1861*1,"","- Article déclassé"))</f>
        <v xml:space="preserve">Ecart positif </v>
      </c>
      <c r="I1861" s="18" t="str">
        <f>VLOOKUP('CODE A BARRE'!B504,'COMPTAGE 2'!B:K,8,FALSE)</f>
        <v/>
      </c>
      <c r="J1861" s="9">
        <f>VLOOKUP('CODE A BARRE'!B504,'COMPTAGE 2'!B:K,9,FALSE)</f>
        <v>0</v>
      </c>
      <c r="K1861" s="18" t="e">
        <f>VLOOKUP('CODE A BARRE'!B504,'COMPTAGE 2'!B:K,10,FALSE)</f>
        <v>#VALUE!</v>
      </c>
      <c r="L1861" s="10" t="e">
        <f>VLOOKUP(B1861,'COMPTAGE 3'!B:M,11,FALSE)</f>
        <v>#N/A</v>
      </c>
      <c r="M1861" s="20" t="e">
        <f>VLOOKUP(B1861,'COMPTAGE 3'!B:M,12,FALSE)</f>
        <v>#N/A</v>
      </c>
    </row>
    <row r="1862" spans="2:13" ht="20.100000000000001" customHeight="1" x14ac:dyDescent="0.25">
      <c r="B1862" s="30" t="s">
        <v>4694</v>
      </c>
      <c r="C1862" s="16" t="str">
        <f>IFERROR(VLOOKUP(B1862,'BASE INCADEA'!A:D,2,FALSE),"Non référencé")</f>
        <v>031005</v>
      </c>
      <c r="D1862" s="16" t="str">
        <f>IFERROR(VLOOKUP(C1862,'BASE INCADEA'!B:E,2,FALSE),"Non référencé")</f>
        <v>30</v>
      </c>
      <c r="E1862" s="31" t="s">
        <v>400</v>
      </c>
      <c r="F1862" s="31">
        <v>4</v>
      </c>
      <c r="G1862" s="14" t="str">
        <f>IF(F1862*1=D1862*1,"Quantité OK",IF(D1862*1&lt;F1862*1,"Ecart positif","Ecart négatif")&amp;" "&amp;IF(C1862*1=E1862*1,"","- Article déclassé"))</f>
        <v xml:space="preserve">Ecart négatif </v>
      </c>
      <c r="I1862" s="18">
        <f>VLOOKUP('CODE A BARRE'!B1294,'COMPTAGE 2'!B:K,8,FALSE)</f>
        <v>0</v>
      </c>
      <c r="J1862" s="9">
        <f>VLOOKUP('CODE A BARRE'!B1294,'COMPTAGE 2'!B:K,9,FALSE)</f>
        <v>0</v>
      </c>
      <c r="K1862" s="18">
        <f>VLOOKUP('CODE A BARRE'!B1294,'COMPTAGE 2'!B:K,10,FALSE)</f>
        <v>0</v>
      </c>
      <c r="L1862" s="10" t="e">
        <f>VLOOKUP(B1862,'COMPTAGE 3'!B:M,11,FALSE)</f>
        <v>#N/A</v>
      </c>
      <c r="M1862" s="20" t="e">
        <f>VLOOKUP(B1862,'COMPTAGE 3'!B:M,12,FALSE)</f>
        <v>#N/A</v>
      </c>
    </row>
    <row r="1863" spans="2:13" ht="20.100000000000001" customHeight="1" x14ac:dyDescent="0.25">
      <c r="B1863" s="30" t="s">
        <v>4696</v>
      </c>
      <c r="C1863" s="16" t="str">
        <f>IFERROR(VLOOKUP(B1863,'BASE INCADEA'!A:D,2,FALSE),"Non référencé")</f>
        <v>021205</v>
      </c>
      <c r="D1863" s="16" t="str">
        <f>IFERROR(VLOOKUP(C1863,'BASE INCADEA'!B:E,2,FALSE),"Non référencé")</f>
        <v>52</v>
      </c>
      <c r="E1863" s="31" t="s">
        <v>527</v>
      </c>
      <c r="F1863" s="31">
        <v>3</v>
      </c>
      <c r="G1863" s="14" t="str">
        <f>IF(F1863*1=D1863*1,"Quantité OK",IF(D1863*1&lt;F1863*1,"Ecart positif","Ecart négatif")&amp;" "&amp;IF(C1863*1=E1863*1,"","- Article déclassé"))</f>
        <v xml:space="preserve">Ecart négatif </v>
      </c>
      <c r="I1863" s="18">
        <f>VLOOKUP('CODE A BARRE'!B741,'COMPTAGE 2'!B:K,8,FALSE)</f>
        <v>0</v>
      </c>
      <c r="J1863" s="9">
        <f>VLOOKUP('CODE A BARRE'!B741,'COMPTAGE 2'!B:K,9,FALSE)</f>
        <v>0</v>
      </c>
      <c r="K1863" s="18">
        <f>VLOOKUP('CODE A BARRE'!B741,'COMPTAGE 2'!B:K,10,FALSE)</f>
        <v>0</v>
      </c>
      <c r="L1863" s="10" t="e">
        <f>VLOOKUP(B1863,'COMPTAGE 3'!B:M,11,FALSE)</f>
        <v>#N/A</v>
      </c>
      <c r="M1863" s="20" t="e">
        <f>VLOOKUP(B1863,'COMPTAGE 3'!B:M,12,FALSE)</f>
        <v>#N/A</v>
      </c>
    </row>
    <row r="1864" spans="2:13" ht="20.100000000000001" customHeight="1" x14ac:dyDescent="0.25">
      <c r="B1864" s="30" t="s">
        <v>4698</v>
      </c>
      <c r="C1864" s="16" t="str">
        <f>IFERROR(VLOOKUP(B1864,'BASE INCADEA'!A:D,2,FALSE),"Non référencé")</f>
        <v>033907</v>
      </c>
      <c r="D1864" s="16" t="str">
        <f>IFERROR(VLOOKUP(C1864,'BASE INCADEA'!B:E,2,FALSE),"Non référencé")</f>
        <v>2</v>
      </c>
      <c r="E1864" s="31" t="s">
        <v>3480</v>
      </c>
      <c r="F1864" s="31">
        <v>4</v>
      </c>
      <c r="G1864" s="14" t="str">
        <f>IF(F1864*1=D1864*1,"Quantité OK",IF(D1864*1&lt;F1864*1,"Ecart positif","Ecart négatif")&amp;" "&amp;IF(C1864*1=E1864*1,"","- Article déclassé"))</f>
        <v xml:space="preserve">Ecart positif </v>
      </c>
      <c r="I1864" s="18">
        <f>VLOOKUP('CODE A BARRE'!B1433,'COMPTAGE 2'!B:K,8,FALSE)</f>
        <v>0</v>
      </c>
      <c r="J1864" s="9">
        <f>VLOOKUP('CODE A BARRE'!B1433,'COMPTAGE 2'!B:K,9,FALSE)</f>
        <v>0</v>
      </c>
      <c r="K1864" s="18">
        <f>VLOOKUP('CODE A BARRE'!B1433,'COMPTAGE 2'!B:K,10,FALSE)</f>
        <v>0</v>
      </c>
      <c r="L1864" s="10" t="e">
        <f>VLOOKUP(B1864,'COMPTAGE 3'!B:M,11,FALSE)</f>
        <v>#N/A</v>
      </c>
      <c r="M1864" s="20" t="e">
        <f>VLOOKUP(B1864,'COMPTAGE 3'!B:M,12,FALSE)</f>
        <v>#N/A</v>
      </c>
    </row>
    <row r="1865" spans="2:13" ht="20.100000000000001" customHeight="1" x14ac:dyDescent="0.25">
      <c r="B1865" s="30" t="s">
        <v>4700</v>
      </c>
      <c r="C1865" s="16" t="str">
        <f>IFERROR(VLOOKUP(B1865,'BASE INCADEA'!A:D,2,FALSE),"Non référencé")</f>
        <v>901201</v>
      </c>
      <c r="D1865" s="16" t="str">
        <f>IFERROR(VLOOKUP(C1865,'BASE INCADEA'!B:E,2,FALSE),"Non référencé")</f>
        <v>1</v>
      </c>
      <c r="E1865" s="31" t="s">
        <v>2120</v>
      </c>
      <c r="F1865" s="31">
        <v>20</v>
      </c>
      <c r="G1865" s="14" t="str">
        <f>IF(F1865*1=D1865*1,"Quantité OK",IF(D1865*1&lt;F1865*1,"Ecart positif","Ecart négatif")&amp;" "&amp;IF(C1865*1=E1865*1,"","- Article déclassé"))</f>
        <v xml:space="preserve">Ecart positif </v>
      </c>
      <c r="I1865" s="18">
        <f>VLOOKUP('CODE A BARRE'!B2355,'COMPTAGE 2'!B:K,8,FALSE)</f>
        <v>0</v>
      </c>
      <c r="J1865" s="9">
        <f>VLOOKUP('CODE A BARRE'!B2355,'COMPTAGE 2'!B:K,9,FALSE)</f>
        <v>0</v>
      </c>
      <c r="K1865" s="18">
        <f>VLOOKUP('CODE A BARRE'!B2355,'COMPTAGE 2'!B:K,10,FALSE)</f>
        <v>0</v>
      </c>
      <c r="L1865" s="10" t="e">
        <f>VLOOKUP(B1865,'COMPTAGE 3'!B:M,11,FALSE)</f>
        <v>#N/A</v>
      </c>
      <c r="M1865" s="20" t="e">
        <f>VLOOKUP(B1865,'COMPTAGE 3'!B:M,12,FALSE)</f>
        <v>#N/A</v>
      </c>
    </row>
    <row r="1866" spans="2:13" ht="20.100000000000001" customHeight="1" x14ac:dyDescent="0.25">
      <c r="B1866" s="30" t="s">
        <v>4701</v>
      </c>
      <c r="C1866" s="16" t="str">
        <f>IFERROR(VLOOKUP(B1866,'BASE INCADEA'!A:D,2,FALSE),"Non référencé")</f>
        <v>901203</v>
      </c>
      <c r="D1866" s="16" t="str">
        <f>IFERROR(VLOOKUP(C1866,'BASE INCADEA'!B:E,2,FALSE),"Non référencé")</f>
        <v>1</v>
      </c>
      <c r="E1866" s="31" t="s">
        <v>2606</v>
      </c>
      <c r="F1866" s="31">
        <v>7</v>
      </c>
      <c r="G1866" s="14" t="str">
        <f>IF(F1866*1=D1866*1,"Quantité OK",IF(D1866*1&lt;F1866*1,"Ecart positif","Ecart négatif")&amp;" "&amp;IF(C1866*1=E1866*1,"","- Article déclassé"))</f>
        <v>Ecart positif - Article déclassé</v>
      </c>
      <c r="I1866" s="18">
        <f>VLOOKUP('CODE A BARRE'!B2375,'COMPTAGE 2'!B:K,8,FALSE)</f>
        <v>0</v>
      </c>
      <c r="J1866" s="9">
        <f>VLOOKUP('CODE A BARRE'!B2375,'COMPTAGE 2'!B:K,9,FALSE)</f>
        <v>0</v>
      </c>
      <c r="K1866" s="18">
        <f>VLOOKUP('CODE A BARRE'!B2375,'COMPTAGE 2'!B:K,10,FALSE)</f>
        <v>0</v>
      </c>
      <c r="L1866" s="10" t="e">
        <f>VLOOKUP(B1866,'COMPTAGE 3'!B:M,11,FALSE)</f>
        <v>#N/A</v>
      </c>
      <c r="M1866" s="20" t="e">
        <f>VLOOKUP(B1866,'COMPTAGE 3'!B:M,12,FALSE)</f>
        <v>#N/A</v>
      </c>
    </row>
    <row r="1867" spans="2:13" ht="20.100000000000001" customHeight="1" x14ac:dyDescent="0.25">
      <c r="B1867" s="30" t="s">
        <v>4701</v>
      </c>
      <c r="C1867" s="16" t="str">
        <f>IFERROR(VLOOKUP(B1867,'BASE INCADEA'!A:D,2,FALSE),"Non référencé")</f>
        <v>901203</v>
      </c>
      <c r="D1867" s="16" t="str">
        <f>IFERROR(VLOOKUP(C1867,'BASE INCADEA'!B:E,2,FALSE),"Non référencé")</f>
        <v>1</v>
      </c>
      <c r="E1867" s="31" t="s">
        <v>2249</v>
      </c>
      <c r="F1867" s="31">
        <v>21</v>
      </c>
      <c r="G1867" s="14" t="str">
        <f>IF(F1867*1=D1867*1,"Quantité OK",IF(D1867*1&lt;F1867*1,"Ecart positif","Ecart négatif")&amp;" "&amp;IF(C1867*1=E1867*1,"","- Article déclassé"))</f>
        <v xml:space="preserve">Ecart positif </v>
      </c>
      <c r="I1867" s="18">
        <f>VLOOKUP('CODE A BARRE'!B2387,'COMPTAGE 2'!B:K,8,FALSE)</f>
        <v>0</v>
      </c>
      <c r="J1867" s="9">
        <f>VLOOKUP('CODE A BARRE'!B2387,'COMPTAGE 2'!B:K,9,FALSE)</f>
        <v>0</v>
      </c>
      <c r="K1867" s="18">
        <f>VLOOKUP('CODE A BARRE'!B2387,'COMPTAGE 2'!B:K,10,FALSE)</f>
        <v>0</v>
      </c>
      <c r="L1867" s="10" t="e">
        <f>VLOOKUP(B1867,'COMPTAGE 3'!B:M,11,FALSE)</f>
        <v>#N/A</v>
      </c>
      <c r="M1867" s="20" t="e">
        <f>VLOOKUP(B1867,'COMPTAGE 3'!B:M,12,FALSE)</f>
        <v>#N/A</v>
      </c>
    </row>
    <row r="1868" spans="2:13" ht="20.100000000000001" customHeight="1" x14ac:dyDescent="0.25">
      <c r="B1868" s="30" t="s">
        <v>4703</v>
      </c>
      <c r="C1868" s="16" t="str">
        <f>IFERROR(VLOOKUP(B1868,'BASE INCADEA'!A:D,2,FALSE),"Non référencé")</f>
        <v>015404</v>
      </c>
      <c r="D1868" s="16" t="str">
        <f>IFERROR(VLOOKUP(C1868,'BASE INCADEA'!B:E,2,FALSE),"Non référencé")</f>
        <v>6</v>
      </c>
      <c r="E1868" s="31" t="s">
        <v>1034</v>
      </c>
      <c r="F1868" s="31">
        <v>12</v>
      </c>
      <c r="G1868" s="14" t="str">
        <f>IF(F1868*1=D1868*1,"Quantité OK",IF(D1868*1&lt;F1868*1,"Ecart positif","Ecart négatif")&amp;" "&amp;IF(C1868*1=E1868*1,"","- Article déclassé"))</f>
        <v xml:space="preserve">Ecart positif </v>
      </c>
      <c r="I1868" s="18" t="str">
        <f>VLOOKUP('CODE A BARRE'!B387,'COMPTAGE 2'!B:K,8,FALSE)</f>
        <v/>
      </c>
      <c r="J1868" s="9">
        <f>VLOOKUP('CODE A BARRE'!B387,'COMPTAGE 2'!B:K,9,FALSE)</f>
        <v>0</v>
      </c>
      <c r="K1868" s="18" t="e">
        <f>VLOOKUP('CODE A BARRE'!B387,'COMPTAGE 2'!B:K,10,FALSE)</f>
        <v>#VALUE!</v>
      </c>
      <c r="L1868" s="10" t="e">
        <f>VLOOKUP(B1868,'COMPTAGE 3'!B:M,11,FALSE)</f>
        <v>#N/A</v>
      </c>
      <c r="M1868" s="20" t="e">
        <f>VLOOKUP(B1868,'COMPTAGE 3'!B:M,12,FALSE)</f>
        <v>#N/A</v>
      </c>
    </row>
    <row r="1869" spans="2:13" ht="20.100000000000001" customHeight="1" x14ac:dyDescent="0.25">
      <c r="B1869" s="30" t="s">
        <v>4706</v>
      </c>
      <c r="C1869" s="16" t="str">
        <f>IFERROR(VLOOKUP(B1869,'BASE INCADEA'!A:D,2,FALSE),"Non référencé")</f>
        <v>040205</v>
      </c>
      <c r="D1869" s="16" t="str">
        <f>IFERROR(VLOOKUP(C1869,'BASE INCADEA'!B:E,2,FALSE),"Non référencé")</f>
        <v>28</v>
      </c>
      <c r="E1869" s="31" t="s">
        <v>2075</v>
      </c>
      <c r="F1869" s="31">
        <v>1</v>
      </c>
      <c r="G1869" s="14" t="str">
        <f>IF(F1869*1=D1869*1,"Quantité OK",IF(D1869*1&lt;F1869*1,"Ecart positif","Ecart négatif")&amp;" "&amp;IF(C1869*1=E1869*1,"","- Article déclassé"))</f>
        <v xml:space="preserve">Ecart négatif </v>
      </c>
      <c r="I1869" s="18">
        <f>VLOOKUP('CODE A BARRE'!B1597,'COMPTAGE 2'!B:K,8,FALSE)</f>
        <v>0</v>
      </c>
      <c r="J1869" s="9">
        <f>VLOOKUP('CODE A BARRE'!B1597,'COMPTAGE 2'!B:K,9,FALSE)</f>
        <v>0</v>
      </c>
      <c r="K1869" s="18">
        <f>VLOOKUP('CODE A BARRE'!B1597,'COMPTAGE 2'!B:K,10,FALSE)</f>
        <v>0</v>
      </c>
      <c r="L1869" s="10" t="e">
        <f>VLOOKUP(B1869,'COMPTAGE 3'!B:M,11,FALSE)</f>
        <v>#N/A</v>
      </c>
      <c r="M1869" s="20" t="e">
        <f>VLOOKUP(B1869,'COMPTAGE 3'!B:M,12,FALSE)</f>
        <v>#N/A</v>
      </c>
    </row>
    <row r="1870" spans="2:13" ht="20.100000000000001" customHeight="1" x14ac:dyDescent="0.25">
      <c r="B1870" s="30" t="s">
        <v>4709</v>
      </c>
      <c r="C1870" s="16" t="str">
        <f>IFERROR(VLOOKUP(B1870,'BASE INCADEA'!A:D,2,FALSE),"Non référencé")</f>
        <v>010504</v>
      </c>
      <c r="D1870" s="16" t="str">
        <f>IFERROR(VLOOKUP(C1870,'BASE INCADEA'!B:E,2,FALSE),"Non référencé")</f>
        <v>3</v>
      </c>
      <c r="E1870" s="31" t="s">
        <v>899</v>
      </c>
      <c r="F1870" s="31">
        <v>1</v>
      </c>
      <c r="G1870" s="14" t="str">
        <f>IF(F1870*1=D1870*1,"Quantité OK",IF(D1870*1&lt;F1870*1,"Ecart positif","Ecart négatif")&amp;" "&amp;IF(C1870*1=E1870*1,"","- Article déclassé"))</f>
        <v xml:space="preserve">Ecart négatif </v>
      </c>
      <c r="I1870" s="18" t="str">
        <f>VLOOKUP('CODE A BARRE'!B108,'COMPTAGE 2'!B:K,8,FALSE)</f>
        <v>016402</v>
      </c>
      <c r="J1870" s="9">
        <f>VLOOKUP('CODE A BARRE'!B108,'COMPTAGE 2'!B:K,9,FALSE)</f>
        <v>0</v>
      </c>
      <c r="K1870" s="18" t="str">
        <f>VLOOKUP('CODE A BARRE'!B108,'COMPTAGE 2'!B:K,10,FALSE)</f>
        <v xml:space="preserve">Ecart négatif </v>
      </c>
      <c r="L1870" s="10" t="e">
        <f>VLOOKUP(B1870,'COMPTAGE 3'!B:M,11,FALSE)</f>
        <v>#N/A</v>
      </c>
      <c r="M1870" s="20" t="e">
        <f>VLOOKUP(B1870,'COMPTAGE 3'!B:M,12,FALSE)</f>
        <v>#N/A</v>
      </c>
    </row>
    <row r="1871" spans="2:13" ht="20.100000000000001" customHeight="1" x14ac:dyDescent="0.25">
      <c r="B1871" s="30" t="s">
        <v>4711</v>
      </c>
      <c r="C1871" s="16" t="str">
        <f>IFERROR(VLOOKUP(B1871,'BASE INCADEA'!A:D,2,FALSE),"Non référencé")</f>
        <v>900401</v>
      </c>
      <c r="D1871" s="16" t="str">
        <f>IFERROR(VLOOKUP(C1871,'BASE INCADEA'!B:E,2,FALSE),"Non référencé")</f>
        <v>3</v>
      </c>
      <c r="E1871" s="31" t="s">
        <v>2443</v>
      </c>
      <c r="F1871" s="31">
        <v>3</v>
      </c>
      <c r="G1871" s="14" t="str">
        <f>IF(F1871*1=D1871*1,"Quantité OK",IF(D1871*1&lt;F1871*1,"Ecart positif","Ecart négatif")&amp;" "&amp;IF(C1871*1=E1871*1,"","- Article déclassé"))</f>
        <v>Quantité OK</v>
      </c>
      <c r="I1871" s="18">
        <f>VLOOKUP('CODE A BARRE'!B2175,'COMPTAGE 2'!B:K,8,FALSE)</f>
        <v>0</v>
      </c>
      <c r="J1871" s="9">
        <f>VLOOKUP('CODE A BARRE'!B2175,'COMPTAGE 2'!B:K,9,FALSE)</f>
        <v>0</v>
      </c>
      <c r="K1871" s="18">
        <f>VLOOKUP('CODE A BARRE'!B2175,'COMPTAGE 2'!B:K,10,FALSE)</f>
        <v>0</v>
      </c>
      <c r="L1871" s="10" t="e">
        <f>VLOOKUP(B1871,'COMPTAGE 3'!B:M,11,FALSE)</f>
        <v>#N/A</v>
      </c>
      <c r="M1871" s="20" t="e">
        <f>VLOOKUP(B1871,'COMPTAGE 3'!B:M,12,FALSE)</f>
        <v>#N/A</v>
      </c>
    </row>
    <row r="1872" spans="2:13" ht="20.100000000000001" customHeight="1" x14ac:dyDescent="0.25">
      <c r="B1872" s="30" t="s">
        <v>4713</v>
      </c>
      <c r="C1872" s="16" t="str">
        <f>IFERROR(VLOOKUP(B1872,'BASE INCADEA'!A:D,2,FALSE),"Non référencé")</f>
        <v>900502</v>
      </c>
      <c r="D1872" s="16" t="str">
        <f>IFERROR(VLOOKUP(C1872,'BASE INCADEA'!B:E,2,FALSE),"Non référencé")</f>
        <v>4</v>
      </c>
      <c r="E1872" s="31" t="s">
        <v>2247</v>
      </c>
      <c r="F1872" s="31">
        <v>3</v>
      </c>
      <c r="G1872" s="14" t="str">
        <f>IF(F1872*1=D1872*1,"Quantité OK",IF(D1872*1&lt;F1872*1,"Ecart positif","Ecart négatif")&amp;" "&amp;IF(C1872*1=E1872*1,"","- Article déclassé"))</f>
        <v xml:space="preserve">Ecart négatif </v>
      </c>
      <c r="I1872" s="18">
        <f>VLOOKUP('CODE A BARRE'!B2199,'COMPTAGE 2'!B:K,8,FALSE)</f>
        <v>0</v>
      </c>
      <c r="J1872" s="9">
        <f>VLOOKUP('CODE A BARRE'!B2199,'COMPTAGE 2'!B:K,9,FALSE)</f>
        <v>0</v>
      </c>
      <c r="K1872" s="18">
        <f>VLOOKUP('CODE A BARRE'!B2199,'COMPTAGE 2'!B:K,10,FALSE)</f>
        <v>0</v>
      </c>
      <c r="L1872" s="10" t="e">
        <f>VLOOKUP(B1872,'COMPTAGE 3'!B:M,11,FALSE)</f>
        <v>#N/A</v>
      </c>
      <c r="M1872" s="20" t="e">
        <f>VLOOKUP(B1872,'COMPTAGE 3'!B:M,12,FALSE)</f>
        <v>#N/A</v>
      </c>
    </row>
    <row r="1873" spans="2:13" ht="20.100000000000001" customHeight="1" x14ac:dyDescent="0.25">
      <c r="B1873" s="30" t="s">
        <v>4713</v>
      </c>
      <c r="C1873" s="16" t="str">
        <f>IFERROR(VLOOKUP(B1873,'BASE INCADEA'!A:D,2,FALSE),"Non référencé")</f>
        <v>900502</v>
      </c>
      <c r="D1873" s="16" t="str">
        <f>IFERROR(VLOOKUP(C1873,'BASE INCADEA'!B:E,2,FALSE),"Non référencé")</f>
        <v>4</v>
      </c>
      <c r="E1873" s="31" t="s">
        <v>2436</v>
      </c>
      <c r="F1873" s="31">
        <v>4</v>
      </c>
      <c r="G1873" s="14" t="str">
        <f>IF(F1873*1=D1873*1,"Quantité OK",IF(D1873*1&lt;F1873*1,"Ecart positif","Ecart négatif")&amp;" "&amp;IF(C1873*1=E1873*1,"","- Article déclassé"))</f>
        <v>Quantité OK</v>
      </c>
      <c r="I1873" s="18">
        <f>VLOOKUP('CODE A BARRE'!B2209,'COMPTAGE 2'!B:K,8,FALSE)</f>
        <v>0</v>
      </c>
      <c r="J1873" s="9">
        <f>VLOOKUP('CODE A BARRE'!B2209,'COMPTAGE 2'!B:K,9,FALSE)</f>
        <v>0</v>
      </c>
      <c r="K1873" s="18">
        <f>VLOOKUP('CODE A BARRE'!B2209,'COMPTAGE 2'!B:K,10,FALSE)</f>
        <v>0</v>
      </c>
      <c r="L1873" s="10" t="e">
        <f>VLOOKUP(B1873,'COMPTAGE 3'!B:M,11,FALSE)</f>
        <v>#N/A</v>
      </c>
      <c r="M1873" s="20" t="e">
        <f>VLOOKUP(B1873,'COMPTAGE 3'!B:M,12,FALSE)</f>
        <v>#N/A</v>
      </c>
    </row>
    <row r="1874" spans="2:13" ht="20.100000000000001" customHeight="1" x14ac:dyDescent="0.25">
      <c r="B1874" s="30" t="s">
        <v>4714</v>
      </c>
      <c r="C1874" s="16" t="str">
        <f>IFERROR(VLOOKUP(B1874,'BASE INCADEA'!A:D,2,FALSE),"Non référencé")</f>
        <v>011505</v>
      </c>
      <c r="D1874" s="16" t="str">
        <f>IFERROR(VLOOKUP(C1874,'BASE INCADEA'!B:E,2,FALSE),"Non référencé")</f>
        <v>5</v>
      </c>
      <c r="E1874" s="31" t="s">
        <v>678</v>
      </c>
      <c r="F1874" s="31">
        <v>2</v>
      </c>
      <c r="G1874" s="14" t="str">
        <f>IF(F1874*1=D1874*1,"Quantité OK",IF(D1874*1&lt;F1874*1,"Ecart positif","Ecart négatif")&amp;" "&amp;IF(C1874*1=E1874*1,"","- Article déclassé"))</f>
        <v xml:space="preserve">Ecart négatif </v>
      </c>
      <c r="I1874" s="18" t="str">
        <f>VLOOKUP('CODE A BARRE'!B265,'COMPTAGE 2'!B:K,8,FALSE)</f>
        <v/>
      </c>
      <c r="J1874" s="9">
        <f>VLOOKUP('CODE A BARRE'!B265,'COMPTAGE 2'!B:K,9,FALSE)</f>
        <v>0</v>
      </c>
      <c r="K1874" s="18" t="e">
        <f>VLOOKUP('CODE A BARRE'!B265,'COMPTAGE 2'!B:K,10,FALSE)</f>
        <v>#VALUE!</v>
      </c>
      <c r="L1874" s="10" t="e">
        <f>VLOOKUP(B1874,'COMPTAGE 3'!B:M,11,FALSE)</f>
        <v>#N/A</v>
      </c>
      <c r="M1874" s="20" t="e">
        <f>VLOOKUP(B1874,'COMPTAGE 3'!B:M,12,FALSE)</f>
        <v>#N/A</v>
      </c>
    </row>
    <row r="1875" spans="2:13" ht="20.100000000000001" customHeight="1" x14ac:dyDescent="0.25">
      <c r="B1875" s="30" t="s">
        <v>4720</v>
      </c>
      <c r="C1875" s="16" t="str">
        <f>IFERROR(VLOOKUP(B1875,'BASE INCADEA'!A:D,2,FALSE),"Non référencé")</f>
        <v>010505</v>
      </c>
      <c r="D1875" s="16" t="str">
        <f>IFERROR(VLOOKUP(C1875,'BASE INCADEA'!B:E,2,FALSE),"Non référencé")</f>
        <v>3</v>
      </c>
      <c r="E1875" s="31" t="s">
        <v>790</v>
      </c>
      <c r="F1875" s="31">
        <v>4</v>
      </c>
      <c r="G1875" s="14" t="str">
        <f>IF(F1875*1=D1875*1,"Quantité OK",IF(D1875*1&lt;F1875*1,"Ecart positif","Ecart négatif")&amp;" "&amp;IF(C1875*1=E1875*1,"","- Article déclassé"))</f>
        <v xml:space="preserve">Ecart positif </v>
      </c>
      <c r="I1875" s="18" t="str">
        <f>VLOOKUP('CODE A BARRE'!B116,'COMPTAGE 2'!B:K,8,FALSE)</f>
        <v>010302</v>
      </c>
      <c r="J1875" s="9">
        <f>VLOOKUP('CODE A BARRE'!B116,'COMPTAGE 2'!B:K,9,FALSE)</f>
        <v>0</v>
      </c>
      <c r="K1875" s="18" t="str">
        <f>VLOOKUP('CODE A BARRE'!B116,'COMPTAGE 2'!B:K,10,FALSE)</f>
        <v xml:space="preserve">Ecart négatif </v>
      </c>
      <c r="L1875" s="10" t="e">
        <f>VLOOKUP(B1875,'COMPTAGE 3'!B:M,11,FALSE)</f>
        <v>#N/A</v>
      </c>
      <c r="M1875" s="20" t="e">
        <f>VLOOKUP(B1875,'COMPTAGE 3'!B:M,12,FALSE)</f>
        <v>#N/A</v>
      </c>
    </row>
    <row r="1876" spans="2:13" ht="20.100000000000001" customHeight="1" x14ac:dyDescent="0.25">
      <c r="B1876" s="30" t="s">
        <v>4723</v>
      </c>
      <c r="C1876" s="16" t="str">
        <f>IFERROR(VLOOKUP(B1876,'BASE INCADEA'!A:D,2,FALSE),"Non référencé")</f>
        <v>016404</v>
      </c>
      <c r="D1876" s="16" t="str">
        <f>IFERROR(VLOOKUP(C1876,'BASE INCADEA'!B:E,2,FALSE),"Non référencé")</f>
        <v>3</v>
      </c>
      <c r="E1876" s="31" t="s">
        <v>647</v>
      </c>
      <c r="F1876" s="31">
        <v>1</v>
      </c>
      <c r="G1876" s="14" t="str">
        <f>IF(F1876*1=D1876*1,"Quantité OK",IF(D1876*1&lt;F1876*1,"Ecart positif","Ecart négatif")&amp;" "&amp;IF(C1876*1=E1876*1,"","- Article déclassé"))</f>
        <v xml:space="preserve">Ecart négatif </v>
      </c>
      <c r="I1876" s="18" t="str">
        <f>VLOOKUP('CODE A BARRE'!B526,'COMPTAGE 2'!B:K,8,FALSE)</f>
        <v/>
      </c>
      <c r="J1876" s="9">
        <f>VLOOKUP('CODE A BARRE'!B526,'COMPTAGE 2'!B:K,9,FALSE)</f>
        <v>0</v>
      </c>
      <c r="K1876" s="18" t="e">
        <f>VLOOKUP('CODE A BARRE'!B526,'COMPTAGE 2'!B:K,10,FALSE)</f>
        <v>#VALUE!</v>
      </c>
      <c r="L1876" s="10" t="e">
        <f>VLOOKUP(B1876,'COMPTAGE 3'!B:M,11,FALSE)</f>
        <v>#N/A</v>
      </c>
      <c r="M1876" s="20" t="e">
        <f>VLOOKUP(B1876,'COMPTAGE 3'!B:M,12,FALSE)</f>
        <v>#N/A</v>
      </c>
    </row>
    <row r="1877" spans="2:13" ht="20.100000000000001" customHeight="1" x14ac:dyDescent="0.25">
      <c r="B1877" s="30" t="s">
        <v>4725</v>
      </c>
      <c r="C1877" s="16" t="str">
        <f>IFERROR(VLOOKUP(B1877,'BASE INCADEA'!A:D,2,FALSE),"Non référencé")</f>
        <v>010305</v>
      </c>
      <c r="D1877" s="16" t="str">
        <f>IFERROR(VLOOKUP(C1877,'BASE INCADEA'!B:E,2,FALSE),"Non référencé")</f>
        <v>1</v>
      </c>
      <c r="E1877" s="31" t="s">
        <v>1011</v>
      </c>
      <c r="F1877" s="31">
        <v>1</v>
      </c>
      <c r="G1877" s="14" t="str">
        <f>IF(F1877*1=D1877*1,"Quantité OK",IF(D1877*1&lt;F1877*1,"Ecart positif","Ecart négatif")&amp;" "&amp;IF(C1877*1=E1877*1,"","- Article déclassé"))</f>
        <v>Quantité OK</v>
      </c>
      <c r="I1877" s="18" t="str">
        <f>VLOOKUP('CODE A BARRE'!B79,'COMPTAGE 2'!B:K,8,FALSE)</f>
        <v>025005</v>
      </c>
      <c r="J1877" s="9">
        <f>VLOOKUP('CODE A BARRE'!B79,'COMPTAGE 2'!B:K,9,FALSE)</f>
        <v>0</v>
      </c>
      <c r="K1877" s="18" t="str">
        <f>VLOOKUP('CODE A BARRE'!B79,'COMPTAGE 2'!B:K,10,FALSE)</f>
        <v xml:space="preserve">Ecart négatif </v>
      </c>
      <c r="L1877" s="10" t="e">
        <f>VLOOKUP(B1877,'COMPTAGE 3'!B:M,11,FALSE)</f>
        <v>#N/A</v>
      </c>
      <c r="M1877" s="20" t="e">
        <f>VLOOKUP(B1877,'COMPTAGE 3'!B:M,12,FALSE)</f>
        <v>#N/A</v>
      </c>
    </row>
    <row r="1878" spans="2:13" ht="20.100000000000001" customHeight="1" x14ac:dyDescent="0.25">
      <c r="B1878" s="30" t="s">
        <v>4729</v>
      </c>
      <c r="C1878" s="16" t="str">
        <f>IFERROR(VLOOKUP(B1878,'BASE INCADEA'!A:D,2,FALSE),"Non référencé")</f>
        <v>011704</v>
      </c>
      <c r="D1878" s="16" t="str">
        <f>IFERROR(VLOOKUP(C1878,'BASE INCADEA'!B:E,2,FALSE),"Non référencé")</f>
        <v>10</v>
      </c>
      <c r="E1878" s="31" t="s">
        <v>494</v>
      </c>
      <c r="F1878" s="31">
        <v>2</v>
      </c>
      <c r="G1878" s="14" t="str">
        <f>IF(F1878*1=D1878*1,"Quantité OK",IF(D1878*1&lt;F1878*1,"Ecart positif","Ecart négatif")&amp;" "&amp;IF(C1878*1=E1878*1,"","- Article déclassé"))</f>
        <v xml:space="preserve">Ecart négatif </v>
      </c>
      <c r="I1878" s="18" t="str">
        <f>VLOOKUP('CODE A BARRE'!B278,'COMPTAGE 2'!B:K,8,FALSE)</f>
        <v/>
      </c>
      <c r="J1878" s="9">
        <f>VLOOKUP('CODE A BARRE'!B278,'COMPTAGE 2'!B:K,9,FALSE)</f>
        <v>0</v>
      </c>
      <c r="K1878" s="18" t="e">
        <f>VLOOKUP('CODE A BARRE'!B278,'COMPTAGE 2'!B:K,10,FALSE)</f>
        <v>#VALUE!</v>
      </c>
      <c r="L1878" s="10" t="e">
        <f>VLOOKUP(B1878,'COMPTAGE 3'!B:M,11,FALSE)</f>
        <v>#N/A</v>
      </c>
      <c r="M1878" s="20" t="e">
        <f>VLOOKUP(B1878,'COMPTAGE 3'!B:M,12,FALSE)</f>
        <v>#N/A</v>
      </c>
    </row>
    <row r="1879" spans="2:13" ht="20.100000000000001" customHeight="1" x14ac:dyDescent="0.25">
      <c r="B1879" s="30" t="s">
        <v>4730</v>
      </c>
      <c r="C1879" s="16" t="str">
        <f>IFERROR(VLOOKUP(B1879,'BASE INCADEA'!A:D,2,FALSE),"Non référencé")</f>
        <v>011504</v>
      </c>
      <c r="D1879" s="16" t="str">
        <f>IFERROR(VLOOKUP(C1879,'BASE INCADEA'!B:E,2,FALSE),"Non référencé")</f>
        <v>18</v>
      </c>
      <c r="E1879" s="31" t="s">
        <v>994</v>
      </c>
      <c r="F1879" s="31">
        <v>1</v>
      </c>
      <c r="G1879" s="14" t="str">
        <f>IF(F1879*1=D1879*1,"Quantité OK",IF(D1879*1&lt;F1879*1,"Ecart positif","Ecart négatif")&amp;" "&amp;IF(C1879*1=E1879*1,"","- Article déclassé"))</f>
        <v xml:space="preserve">Ecart négatif </v>
      </c>
      <c r="I1879" s="18" t="str">
        <f>VLOOKUP('CODE A BARRE'!B260,'COMPTAGE 2'!B:K,8,FALSE)</f>
        <v/>
      </c>
      <c r="J1879" s="9">
        <f>VLOOKUP('CODE A BARRE'!B260,'COMPTAGE 2'!B:K,9,FALSE)</f>
        <v>0</v>
      </c>
      <c r="K1879" s="18" t="e">
        <f>VLOOKUP('CODE A BARRE'!B260,'COMPTAGE 2'!B:K,10,FALSE)</f>
        <v>#VALUE!</v>
      </c>
      <c r="L1879" s="10" t="e">
        <f>VLOOKUP(B1879,'COMPTAGE 3'!B:M,11,FALSE)</f>
        <v>#N/A</v>
      </c>
      <c r="M1879" s="20" t="e">
        <f>VLOOKUP(B1879,'COMPTAGE 3'!B:M,12,FALSE)</f>
        <v>#N/A</v>
      </c>
    </row>
    <row r="1880" spans="2:13" ht="20.100000000000001" customHeight="1" x14ac:dyDescent="0.25">
      <c r="B1880" s="30" t="s">
        <v>4731</v>
      </c>
      <c r="C1880" s="16" t="str">
        <f>IFERROR(VLOOKUP(B1880,'BASE INCADEA'!A:D,2,FALSE),"Non référencé")</f>
        <v>011505</v>
      </c>
      <c r="D1880" s="16" t="str">
        <f>IFERROR(VLOOKUP(C1880,'BASE INCADEA'!B:E,2,FALSE),"Non référencé")</f>
        <v>5</v>
      </c>
      <c r="E1880" s="31" t="s">
        <v>678</v>
      </c>
      <c r="F1880" s="31">
        <v>2</v>
      </c>
      <c r="G1880" s="14" t="str">
        <f>IF(F1880*1=D1880*1,"Quantité OK",IF(D1880*1&lt;F1880*1,"Ecart positif","Ecart négatif")&amp;" "&amp;IF(C1880*1=E1880*1,"","- Article déclassé"))</f>
        <v xml:space="preserve">Ecart négatif </v>
      </c>
      <c r="I1880" s="18" t="str">
        <f>VLOOKUP('CODE A BARRE'!B266,'COMPTAGE 2'!B:K,8,FALSE)</f>
        <v/>
      </c>
      <c r="J1880" s="9">
        <f>VLOOKUP('CODE A BARRE'!B266,'COMPTAGE 2'!B:K,9,FALSE)</f>
        <v>0</v>
      </c>
      <c r="K1880" s="18" t="e">
        <f>VLOOKUP('CODE A BARRE'!B266,'COMPTAGE 2'!B:K,10,FALSE)</f>
        <v>#VALUE!</v>
      </c>
      <c r="L1880" s="10" t="e">
        <f>VLOOKUP(B1880,'COMPTAGE 3'!B:M,11,FALSE)</f>
        <v>#N/A</v>
      </c>
      <c r="M1880" s="20" t="e">
        <f>VLOOKUP(B1880,'COMPTAGE 3'!B:M,12,FALSE)</f>
        <v>#N/A</v>
      </c>
    </row>
    <row r="1881" spans="2:13" ht="20.100000000000001" customHeight="1" x14ac:dyDescent="0.25">
      <c r="B1881" s="30" t="s">
        <v>4732</v>
      </c>
      <c r="C1881" s="16" t="str">
        <f>IFERROR(VLOOKUP(B1881,'BASE INCADEA'!A:D,2,FALSE),"Non référencé")</f>
        <v>011305</v>
      </c>
      <c r="D1881" s="16" t="str">
        <f>IFERROR(VLOOKUP(C1881,'BASE INCADEA'!B:E,2,FALSE),"Non référencé")</f>
        <v>3</v>
      </c>
      <c r="E1881" s="31" t="s">
        <v>1676</v>
      </c>
      <c r="F1881" s="31">
        <v>2</v>
      </c>
      <c r="G1881" s="14" t="str">
        <f>IF(F1881*1=D1881*1,"Quantité OK",IF(D1881*1&lt;F1881*1,"Ecart positif","Ecart négatif")&amp;" "&amp;IF(C1881*1=E1881*1,"","- Article déclassé"))</f>
        <v xml:space="preserve">Ecart négatif </v>
      </c>
      <c r="I1881" s="18" t="str">
        <f>VLOOKUP('CODE A BARRE'!B244,'COMPTAGE 2'!B:K,8,FALSE)</f>
        <v/>
      </c>
      <c r="J1881" s="9">
        <f>VLOOKUP('CODE A BARRE'!B244,'COMPTAGE 2'!B:K,9,FALSE)</f>
        <v>0</v>
      </c>
      <c r="K1881" s="18" t="e">
        <f>VLOOKUP('CODE A BARRE'!B244,'COMPTAGE 2'!B:K,10,FALSE)</f>
        <v>#VALUE!</v>
      </c>
      <c r="L1881" s="10" t="e">
        <f>VLOOKUP(B1881,'COMPTAGE 3'!B:M,11,FALSE)</f>
        <v>#N/A</v>
      </c>
      <c r="M1881" s="20" t="e">
        <f>VLOOKUP(B1881,'COMPTAGE 3'!B:M,12,FALSE)</f>
        <v>#N/A</v>
      </c>
    </row>
    <row r="1882" spans="2:13" ht="20.100000000000001" customHeight="1" x14ac:dyDescent="0.25">
      <c r="B1882" s="30" t="s">
        <v>4733</v>
      </c>
      <c r="C1882" s="16" t="str">
        <f>IFERROR(VLOOKUP(B1882,'BASE INCADEA'!A:D,2,FALSE),"Non référencé")</f>
        <v>011305</v>
      </c>
      <c r="D1882" s="16" t="str">
        <f>IFERROR(VLOOKUP(C1882,'BASE INCADEA'!B:E,2,FALSE),"Non référencé")</f>
        <v>3</v>
      </c>
      <c r="E1882" s="31" t="s">
        <v>1676</v>
      </c>
      <c r="F1882" s="31">
        <v>2</v>
      </c>
      <c r="G1882" s="14" t="str">
        <f>IF(F1882*1=D1882*1,"Quantité OK",IF(D1882*1&lt;F1882*1,"Ecart positif","Ecart négatif")&amp;" "&amp;IF(C1882*1=E1882*1,"","- Article déclassé"))</f>
        <v xml:space="preserve">Ecart négatif </v>
      </c>
      <c r="I1882" s="18" t="str">
        <f>VLOOKUP('CODE A BARRE'!B245,'COMPTAGE 2'!B:K,8,FALSE)</f>
        <v/>
      </c>
      <c r="J1882" s="9">
        <f>VLOOKUP('CODE A BARRE'!B245,'COMPTAGE 2'!B:K,9,FALSE)</f>
        <v>0</v>
      </c>
      <c r="K1882" s="18" t="e">
        <f>VLOOKUP('CODE A BARRE'!B245,'COMPTAGE 2'!B:K,10,FALSE)</f>
        <v>#VALUE!</v>
      </c>
      <c r="L1882" s="10" t="e">
        <f>VLOOKUP(B1882,'COMPTAGE 3'!B:M,11,FALSE)</f>
        <v>#N/A</v>
      </c>
      <c r="M1882" s="20" t="e">
        <f>VLOOKUP(B1882,'COMPTAGE 3'!B:M,12,FALSE)</f>
        <v>#N/A</v>
      </c>
    </row>
    <row r="1883" spans="2:13" ht="20.100000000000001" customHeight="1" x14ac:dyDescent="0.25">
      <c r="B1883" s="30" t="s">
        <v>4735</v>
      </c>
      <c r="C1883" s="16" t="str">
        <f>IFERROR(VLOOKUP(B1883,'BASE INCADEA'!A:D,2,FALSE),"Non référencé")</f>
        <v>011503</v>
      </c>
      <c r="D1883" s="16" t="str">
        <f>IFERROR(VLOOKUP(C1883,'BASE INCADEA'!B:E,2,FALSE),"Non référencé")</f>
        <v>1</v>
      </c>
      <c r="E1883" s="31" t="s">
        <v>1697</v>
      </c>
      <c r="F1883" s="31">
        <v>2</v>
      </c>
      <c r="G1883" s="14" t="str">
        <f>IF(F1883*1=D1883*1,"Quantité OK",IF(D1883*1&lt;F1883*1,"Ecart positif","Ecart négatif")&amp;" "&amp;IF(C1883*1=E1883*1,"","- Article déclassé"))</f>
        <v xml:space="preserve">Ecart positif </v>
      </c>
      <c r="I1883" s="18" t="str">
        <f>VLOOKUP('CODE A BARRE'!B258,'COMPTAGE 2'!B:K,8,FALSE)</f>
        <v/>
      </c>
      <c r="J1883" s="9">
        <f>VLOOKUP('CODE A BARRE'!B258,'COMPTAGE 2'!B:K,9,FALSE)</f>
        <v>0</v>
      </c>
      <c r="K1883" s="18" t="e">
        <f>VLOOKUP('CODE A BARRE'!B258,'COMPTAGE 2'!B:K,10,FALSE)</f>
        <v>#VALUE!</v>
      </c>
      <c r="L1883" s="10" t="e">
        <f>VLOOKUP(B1883,'COMPTAGE 3'!B:M,11,FALSE)</f>
        <v>#N/A</v>
      </c>
      <c r="M1883" s="20" t="e">
        <f>VLOOKUP(B1883,'COMPTAGE 3'!B:M,12,FALSE)</f>
        <v>#N/A</v>
      </c>
    </row>
    <row r="1884" spans="2:13" ht="20.100000000000001" customHeight="1" x14ac:dyDescent="0.25">
      <c r="B1884" s="30" t="s">
        <v>4740</v>
      </c>
      <c r="C1884" s="16" t="str">
        <f>IFERROR(VLOOKUP(B1884,'BASE INCADEA'!A:D,2,FALSE),"Non référencé")</f>
        <v>901204</v>
      </c>
      <c r="D1884" s="16" t="str">
        <f>IFERROR(VLOOKUP(C1884,'BASE INCADEA'!B:E,2,FALSE),"Non référencé")</f>
        <v>8</v>
      </c>
      <c r="E1884" s="31" t="s">
        <v>2606</v>
      </c>
      <c r="F1884" s="31">
        <v>1</v>
      </c>
      <c r="G1884" s="14" t="str">
        <f>IF(F1884*1=D1884*1,"Quantité OK",IF(D1884*1&lt;F1884*1,"Ecart positif","Ecart négatif")&amp;" "&amp;IF(C1884*1=E1884*1,"","- Article déclassé"))</f>
        <v>Ecart négatif - Article déclassé</v>
      </c>
      <c r="I1884" s="18">
        <f>VLOOKUP('CODE A BARRE'!B2384,'COMPTAGE 2'!B:K,8,FALSE)</f>
        <v>0</v>
      </c>
      <c r="J1884" s="9">
        <f>VLOOKUP('CODE A BARRE'!B2384,'COMPTAGE 2'!B:K,9,FALSE)</f>
        <v>0</v>
      </c>
      <c r="K1884" s="18">
        <f>VLOOKUP('CODE A BARRE'!B2384,'COMPTAGE 2'!B:K,10,FALSE)</f>
        <v>0</v>
      </c>
      <c r="L1884" s="10" t="e">
        <f>VLOOKUP(B1884,'COMPTAGE 3'!B:M,11,FALSE)</f>
        <v>#N/A</v>
      </c>
      <c r="M1884" s="20" t="e">
        <f>VLOOKUP(B1884,'COMPTAGE 3'!B:M,12,FALSE)</f>
        <v>#N/A</v>
      </c>
    </row>
    <row r="1885" spans="2:13" ht="20.100000000000001" customHeight="1" x14ac:dyDescent="0.25">
      <c r="B1885" s="30" t="s">
        <v>4742</v>
      </c>
      <c r="C1885" s="16" t="str">
        <f>IFERROR(VLOOKUP(B1885,'BASE INCADEA'!A:D,2,FALSE),"Non référencé")</f>
        <v>900904</v>
      </c>
      <c r="D1885" s="16" t="str">
        <f>IFERROR(VLOOKUP(C1885,'BASE INCADEA'!B:E,2,FALSE),"Non référencé")</f>
        <v>1</v>
      </c>
      <c r="E1885" s="31" t="s">
        <v>3778</v>
      </c>
      <c r="F1885" s="31">
        <v>5</v>
      </c>
      <c r="G1885" s="14" t="str">
        <f>IF(F1885*1=D1885*1,"Quantité OK",IF(D1885*1&lt;F1885*1,"Ecart positif","Ecart négatif")&amp;" "&amp;IF(C1885*1=E1885*1,"","- Article déclassé"))</f>
        <v xml:space="preserve">Ecart positif </v>
      </c>
      <c r="I1885" s="18">
        <f>VLOOKUP('CODE A BARRE'!B2310,'COMPTAGE 2'!B:K,8,FALSE)</f>
        <v>0</v>
      </c>
      <c r="J1885" s="9">
        <f>VLOOKUP('CODE A BARRE'!B2310,'COMPTAGE 2'!B:K,9,FALSE)</f>
        <v>0</v>
      </c>
      <c r="K1885" s="18">
        <f>VLOOKUP('CODE A BARRE'!B2310,'COMPTAGE 2'!B:K,10,FALSE)</f>
        <v>0</v>
      </c>
      <c r="L1885" s="10" t="e">
        <f>VLOOKUP(B1885,'COMPTAGE 3'!B:M,11,FALSE)</f>
        <v>#N/A</v>
      </c>
      <c r="M1885" s="20" t="e">
        <f>VLOOKUP(B1885,'COMPTAGE 3'!B:M,12,FALSE)</f>
        <v>#N/A</v>
      </c>
    </row>
    <row r="1886" spans="2:13" ht="20.100000000000001" customHeight="1" x14ac:dyDescent="0.25">
      <c r="B1886" s="30" t="s">
        <v>4743</v>
      </c>
      <c r="C1886" s="16" t="str">
        <f>IFERROR(VLOOKUP(B1886,'BASE INCADEA'!A:D,2,FALSE),"Non référencé")</f>
        <v>900902</v>
      </c>
      <c r="D1886" s="16" t="str">
        <f>IFERROR(VLOOKUP(C1886,'BASE INCADEA'!B:E,2,FALSE),"Non référencé")</f>
        <v>2</v>
      </c>
      <c r="E1886" s="31" t="s">
        <v>2543</v>
      </c>
      <c r="F1886" s="31">
        <v>1</v>
      </c>
      <c r="G1886" s="14" t="str">
        <f>IF(F1886*1=D1886*1,"Quantité OK",IF(D1886*1&lt;F1886*1,"Ecart positif","Ecart négatif")&amp;" "&amp;IF(C1886*1=E1886*1,"","- Article déclassé"))</f>
        <v xml:space="preserve">Ecart négatif </v>
      </c>
      <c r="I1886" s="18">
        <f>VLOOKUP('CODE A BARRE'!B2299,'COMPTAGE 2'!B:K,8,FALSE)</f>
        <v>0</v>
      </c>
      <c r="J1886" s="9">
        <f>VLOOKUP('CODE A BARRE'!B2299,'COMPTAGE 2'!B:K,9,FALSE)</f>
        <v>0</v>
      </c>
      <c r="K1886" s="18">
        <f>VLOOKUP('CODE A BARRE'!B2299,'COMPTAGE 2'!B:K,10,FALSE)</f>
        <v>0</v>
      </c>
      <c r="L1886" s="10" t="e">
        <f>VLOOKUP(B1886,'COMPTAGE 3'!B:M,11,FALSE)</f>
        <v>#N/A</v>
      </c>
      <c r="M1886" s="20" t="e">
        <f>VLOOKUP(B1886,'COMPTAGE 3'!B:M,12,FALSE)</f>
        <v>#N/A</v>
      </c>
    </row>
    <row r="1887" spans="2:13" ht="20.100000000000001" customHeight="1" x14ac:dyDescent="0.25">
      <c r="B1887" s="30" t="s">
        <v>4746</v>
      </c>
      <c r="C1887" s="16" t="str">
        <f>IFERROR(VLOOKUP(B1887,'BASE INCADEA'!A:D,2,FALSE),"Non référencé")</f>
        <v>020403</v>
      </c>
      <c r="D1887" s="16" t="str">
        <f>IFERROR(VLOOKUP(C1887,'BASE INCADEA'!B:E,2,FALSE),"Non référencé")</f>
        <v>7</v>
      </c>
      <c r="E1887" s="31" t="s">
        <v>2591</v>
      </c>
      <c r="F1887" s="31">
        <v>4</v>
      </c>
      <c r="G1887" s="14" t="str">
        <f>IF(F1887*1=D1887*1,"Quantité OK",IF(D1887*1&lt;F1887*1,"Ecart positif","Ecart négatif")&amp;" "&amp;IF(C1887*1=E1887*1,"","- Article déclassé"))</f>
        <v xml:space="preserve">Ecart négatif </v>
      </c>
      <c r="I1887" s="18" t="str">
        <f>VLOOKUP('CODE A BARRE'!B623,'COMPTAGE 2'!B:K,8,FALSE)</f>
        <v/>
      </c>
      <c r="J1887" s="9">
        <f>VLOOKUP('CODE A BARRE'!B623,'COMPTAGE 2'!B:K,9,FALSE)</f>
        <v>0</v>
      </c>
      <c r="K1887" s="18" t="e">
        <f>VLOOKUP('CODE A BARRE'!B623,'COMPTAGE 2'!B:K,10,FALSE)</f>
        <v>#VALUE!</v>
      </c>
      <c r="L1887" s="10" t="e">
        <f>VLOOKUP(B1887,'COMPTAGE 3'!B:M,11,FALSE)</f>
        <v>#N/A</v>
      </c>
      <c r="M1887" s="20" t="e">
        <f>VLOOKUP(B1887,'COMPTAGE 3'!B:M,12,FALSE)</f>
        <v>#N/A</v>
      </c>
    </row>
    <row r="1888" spans="2:13" ht="20.100000000000001" customHeight="1" x14ac:dyDescent="0.25">
      <c r="B1888" s="30" t="s">
        <v>4750</v>
      </c>
      <c r="C1888" s="16" t="str">
        <f>IFERROR(VLOOKUP(B1888,'BASE INCADEA'!A:D,2,FALSE),"Non référencé")</f>
        <v>020606</v>
      </c>
      <c r="D1888" s="16" t="str">
        <f>IFERROR(VLOOKUP(C1888,'BASE INCADEA'!B:E,2,FALSE),"Non référencé")</f>
        <v>6</v>
      </c>
      <c r="E1888" s="31" t="s">
        <v>521</v>
      </c>
      <c r="F1888" s="31">
        <v>39</v>
      </c>
      <c r="G1888" s="14" t="str">
        <f>IF(F1888*1=D1888*1,"Quantité OK",IF(D1888*1&lt;F1888*1,"Ecart positif","Ecart négatif")&amp;" "&amp;IF(C1888*1=E1888*1,"","- Article déclassé"))</f>
        <v xml:space="preserve">Ecart positif </v>
      </c>
      <c r="I1888" s="18">
        <f>VLOOKUP('CODE A BARRE'!B671,'COMPTAGE 2'!B:K,8,FALSE)</f>
        <v>0</v>
      </c>
      <c r="J1888" s="9">
        <f>VLOOKUP('CODE A BARRE'!B671,'COMPTAGE 2'!B:K,9,FALSE)</f>
        <v>0</v>
      </c>
      <c r="K1888" s="18">
        <f>VLOOKUP('CODE A BARRE'!B671,'COMPTAGE 2'!B:K,10,FALSE)</f>
        <v>0</v>
      </c>
      <c r="L1888" s="10" t="e">
        <f>VLOOKUP(B1888,'COMPTAGE 3'!B:M,11,FALSE)</f>
        <v>#N/A</v>
      </c>
      <c r="M1888" s="20" t="e">
        <f>VLOOKUP(B1888,'COMPTAGE 3'!B:M,12,FALSE)</f>
        <v>#N/A</v>
      </c>
    </row>
    <row r="1889" spans="2:13" ht="20.100000000000001" customHeight="1" x14ac:dyDescent="0.25">
      <c r="B1889" s="30" t="s">
        <v>4752</v>
      </c>
      <c r="C1889" s="16" t="str">
        <f>IFERROR(VLOOKUP(B1889,'BASE INCADEA'!A:D,2,FALSE),"Non référencé")</f>
        <v>010101</v>
      </c>
      <c r="D1889" s="16" t="str">
        <f>IFERROR(VLOOKUP(C1889,'BASE INCADEA'!B:E,2,FALSE),"Non référencé")</f>
        <v>6</v>
      </c>
      <c r="E1889" s="31" t="s">
        <v>89</v>
      </c>
      <c r="F1889" s="31">
        <v>23</v>
      </c>
      <c r="G1889" s="14" t="str">
        <f>IF(F1889*1=D1889*1,"Quantité OK",IF(D1889*1&lt;F1889*1,"Ecart positif","Ecart négatif")&amp;" "&amp;IF(C1889*1=E1889*1,"","- Article déclassé"))</f>
        <v xml:space="preserve">Ecart positif </v>
      </c>
      <c r="I1889" s="18" t="str">
        <f>VLOOKUP('CODE A BARRE'!B6,'COMPTAGE 2'!B:K,8,FALSE)</f>
        <v>020401</v>
      </c>
      <c r="J1889" s="9">
        <f>VLOOKUP('CODE A BARRE'!B6,'COMPTAGE 2'!B:K,9,FALSE)</f>
        <v>0</v>
      </c>
      <c r="K1889" s="18" t="str">
        <f>VLOOKUP('CODE A BARRE'!B6,'COMPTAGE 2'!B:K,10,FALSE)</f>
        <v xml:space="preserve">Ecart négatif </v>
      </c>
      <c r="L1889" s="10" t="e">
        <f>VLOOKUP(B1889,'COMPTAGE 3'!B:M,11,FALSE)</f>
        <v>#N/A</v>
      </c>
      <c r="M1889" s="20" t="e">
        <f>VLOOKUP(B1889,'COMPTAGE 3'!B:M,12,FALSE)</f>
        <v>#N/A</v>
      </c>
    </row>
    <row r="1890" spans="2:13" ht="20.100000000000001" customHeight="1" x14ac:dyDescent="0.25">
      <c r="B1890" s="30" t="s">
        <v>4753</v>
      </c>
      <c r="C1890" s="16" t="str">
        <f>IFERROR(VLOOKUP(B1890,'BASE INCADEA'!A:D,2,FALSE),"Non référencé")</f>
        <v>030207</v>
      </c>
      <c r="D1890" s="16" t="str">
        <f>IFERROR(VLOOKUP(C1890,'BASE INCADEA'!B:E,2,FALSE),"Non référencé")</f>
        <v>2</v>
      </c>
      <c r="E1890" s="31" t="s">
        <v>2316</v>
      </c>
      <c r="F1890" s="31">
        <v>2</v>
      </c>
      <c r="G1890" s="14" t="str">
        <f>IF(F1890*1=D1890*1,"Quantité OK",IF(D1890*1&lt;F1890*1,"Ecart positif","Ecart négatif")&amp;" "&amp;IF(C1890*1=E1890*1,"","- Article déclassé"))</f>
        <v>Quantité OK</v>
      </c>
      <c r="I1890" s="18">
        <f>VLOOKUP('CODE A BARRE'!B1142,'COMPTAGE 2'!B:K,8,FALSE)</f>
        <v>0</v>
      </c>
      <c r="J1890" s="9">
        <f>VLOOKUP('CODE A BARRE'!B1142,'COMPTAGE 2'!B:K,9,FALSE)</f>
        <v>0</v>
      </c>
      <c r="K1890" s="18">
        <f>VLOOKUP('CODE A BARRE'!B1142,'COMPTAGE 2'!B:K,10,FALSE)</f>
        <v>0</v>
      </c>
      <c r="L1890" s="10" t="e">
        <f>VLOOKUP(B1890,'COMPTAGE 3'!B:M,11,FALSE)</f>
        <v>#N/A</v>
      </c>
      <c r="M1890" s="20" t="e">
        <f>VLOOKUP(B1890,'COMPTAGE 3'!B:M,12,FALSE)</f>
        <v>#N/A</v>
      </c>
    </row>
    <row r="1891" spans="2:13" ht="20.100000000000001" customHeight="1" x14ac:dyDescent="0.25">
      <c r="B1891" s="30" t="s">
        <v>4757</v>
      </c>
      <c r="C1891" s="16" t="str">
        <f>IFERROR(VLOOKUP(B1891,'BASE INCADEA'!A:D,2,FALSE),"Non référencé")</f>
        <v>030601</v>
      </c>
      <c r="D1891" s="16" t="str">
        <f>IFERROR(VLOOKUP(C1891,'BASE INCADEA'!B:E,2,FALSE),"Non référencé")</f>
        <v>6</v>
      </c>
      <c r="E1891" s="31" t="s">
        <v>2840</v>
      </c>
      <c r="F1891" s="31">
        <v>15</v>
      </c>
      <c r="G1891" s="14" t="str">
        <f>IF(F1891*1=D1891*1,"Quantité OK",IF(D1891*1&lt;F1891*1,"Ecart positif","Ecart négatif")&amp;" "&amp;IF(C1891*1=E1891*1,"","- Article déclassé"))</f>
        <v>Ecart positif - Article déclassé</v>
      </c>
      <c r="I1891" s="18">
        <f>VLOOKUP('CODE A BARRE'!B1197,'COMPTAGE 2'!B:K,8,FALSE)</f>
        <v>0</v>
      </c>
      <c r="J1891" s="9">
        <f>VLOOKUP('CODE A BARRE'!B1197,'COMPTAGE 2'!B:K,9,FALSE)</f>
        <v>0</v>
      </c>
      <c r="K1891" s="18">
        <f>VLOOKUP('CODE A BARRE'!B1197,'COMPTAGE 2'!B:K,10,FALSE)</f>
        <v>0</v>
      </c>
      <c r="L1891" s="10" t="e">
        <f>VLOOKUP(B1891,'COMPTAGE 3'!B:M,11,FALSE)</f>
        <v>#N/A</v>
      </c>
      <c r="M1891" s="20" t="e">
        <f>VLOOKUP(B1891,'COMPTAGE 3'!B:M,12,FALSE)</f>
        <v>#N/A</v>
      </c>
    </row>
    <row r="1892" spans="2:13" ht="20.100000000000001" customHeight="1" x14ac:dyDescent="0.25">
      <c r="B1892" s="30" t="s">
        <v>4759</v>
      </c>
      <c r="C1892" s="16" t="str">
        <f>IFERROR(VLOOKUP(B1892,'BASE INCADEA'!A:D,2,FALSE),"Non référencé")</f>
        <v>041005</v>
      </c>
      <c r="D1892" s="16" t="str">
        <f>IFERROR(VLOOKUP(C1892,'BASE INCADEA'!B:E,2,FALSE),"Non référencé")</f>
        <v>17</v>
      </c>
      <c r="E1892" s="31" t="s">
        <v>2533</v>
      </c>
      <c r="F1892" s="31">
        <v>1</v>
      </c>
      <c r="G1892" s="14" t="str">
        <f>IF(F1892*1=D1892*1,"Quantité OK",IF(D1892*1&lt;F1892*1,"Ecart positif","Ecart négatif")&amp;" "&amp;IF(C1892*1=E1892*1,"","- Article déclassé"))</f>
        <v xml:space="preserve">Ecart négatif </v>
      </c>
      <c r="I1892" s="18">
        <f>VLOOKUP('CODE A BARRE'!B1763,'COMPTAGE 2'!B:K,8,FALSE)</f>
        <v>0</v>
      </c>
      <c r="J1892" s="9">
        <f>VLOOKUP('CODE A BARRE'!B1763,'COMPTAGE 2'!B:K,9,FALSE)</f>
        <v>0</v>
      </c>
      <c r="K1892" s="18">
        <f>VLOOKUP('CODE A BARRE'!B1763,'COMPTAGE 2'!B:K,10,FALSE)</f>
        <v>0</v>
      </c>
      <c r="L1892" s="10" t="e">
        <f>VLOOKUP(B1892,'COMPTAGE 3'!B:M,11,FALSE)</f>
        <v>#N/A</v>
      </c>
      <c r="M1892" s="20" t="e">
        <f>VLOOKUP(B1892,'COMPTAGE 3'!B:M,12,FALSE)</f>
        <v>#N/A</v>
      </c>
    </row>
    <row r="1893" spans="2:13" ht="20.100000000000001" customHeight="1" x14ac:dyDescent="0.25">
      <c r="B1893" s="30" t="s">
        <v>4761</v>
      </c>
      <c r="C1893" s="16" t="str">
        <f>IFERROR(VLOOKUP(B1893,'BASE INCADEA'!A:D,2,FALSE),"Non référencé")</f>
        <v>024707</v>
      </c>
      <c r="D1893" s="16" t="str">
        <f>IFERROR(VLOOKUP(C1893,'BASE INCADEA'!B:E,2,FALSE),"Non référencé")</f>
        <v>5</v>
      </c>
      <c r="E1893" s="31" t="s">
        <v>1699</v>
      </c>
      <c r="F1893" s="31">
        <v>4</v>
      </c>
      <c r="G1893" s="14" t="str">
        <f>IF(F1893*1=D1893*1,"Quantité OK",IF(D1893*1&lt;F1893*1,"Ecart positif","Ecart négatif")&amp;" "&amp;IF(C1893*1=E1893*1,"","- Article déclassé"))</f>
        <v xml:space="preserve">Ecart négatif </v>
      </c>
      <c r="I1893" s="18">
        <f>VLOOKUP('CODE A BARRE'!B916,'COMPTAGE 2'!B:K,8,FALSE)</f>
        <v>0</v>
      </c>
      <c r="J1893" s="9">
        <f>VLOOKUP('CODE A BARRE'!B916,'COMPTAGE 2'!B:K,9,FALSE)</f>
        <v>0</v>
      </c>
      <c r="K1893" s="18">
        <f>VLOOKUP('CODE A BARRE'!B916,'COMPTAGE 2'!B:K,10,FALSE)</f>
        <v>0</v>
      </c>
      <c r="L1893" s="10" t="e">
        <f>VLOOKUP(B1893,'COMPTAGE 3'!B:M,11,FALSE)</f>
        <v>#N/A</v>
      </c>
      <c r="M1893" s="20" t="e">
        <f>VLOOKUP(B1893,'COMPTAGE 3'!B:M,12,FALSE)</f>
        <v>#N/A</v>
      </c>
    </row>
    <row r="1894" spans="2:13" ht="20.100000000000001" customHeight="1" x14ac:dyDescent="0.25">
      <c r="B1894" s="30" t="s">
        <v>4765</v>
      </c>
      <c r="C1894" s="16" t="str">
        <f>IFERROR(VLOOKUP(B1894,'BASE INCADEA'!A:D,2,FALSE),"Non référencé")</f>
        <v>020406</v>
      </c>
      <c r="D1894" s="16" t="str">
        <f>IFERROR(VLOOKUP(C1894,'BASE INCADEA'!B:E,2,FALSE),"Non référencé")</f>
        <v>2</v>
      </c>
      <c r="E1894" s="31" t="s">
        <v>1075</v>
      </c>
      <c r="F1894" s="31">
        <v>2</v>
      </c>
      <c r="G1894" s="14" t="str">
        <f>IF(F1894*1=D1894*1,"Quantité OK",IF(D1894*1&lt;F1894*1,"Ecart positif","Ecart négatif")&amp;" "&amp;IF(C1894*1=E1894*1,"","- Article déclassé"))</f>
        <v>Quantité OK</v>
      </c>
      <c r="I1894" s="18" t="str">
        <f>VLOOKUP('CODE A BARRE'!B642,'COMPTAGE 2'!B:K,8,FALSE)</f>
        <v/>
      </c>
      <c r="J1894" s="9">
        <f>VLOOKUP('CODE A BARRE'!B642,'COMPTAGE 2'!B:K,9,FALSE)</f>
        <v>0</v>
      </c>
      <c r="K1894" s="18" t="e">
        <f>VLOOKUP('CODE A BARRE'!B642,'COMPTAGE 2'!B:K,10,FALSE)</f>
        <v>#VALUE!</v>
      </c>
      <c r="L1894" s="10" t="e">
        <f>VLOOKUP(B1894,'COMPTAGE 3'!B:M,11,FALSE)</f>
        <v>#N/A</v>
      </c>
      <c r="M1894" s="20" t="e">
        <f>VLOOKUP(B1894,'COMPTAGE 3'!B:M,12,FALSE)</f>
        <v>#N/A</v>
      </c>
    </row>
    <row r="1895" spans="2:13" ht="20.100000000000001" customHeight="1" x14ac:dyDescent="0.25">
      <c r="B1895" s="30" t="s">
        <v>4767</v>
      </c>
      <c r="C1895" s="16" t="str">
        <f>IFERROR(VLOOKUP(B1895,'BASE INCADEA'!A:D,2,FALSE),"Non référencé")</f>
        <v>030801</v>
      </c>
      <c r="D1895" s="16" t="str">
        <f>IFERROR(VLOOKUP(C1895,'BASE INCADEA'!B:E,2,FALSE),"Non référencé")</f>
        <v>2</v>
      </c>
      <c r="E1895" s="31" t="s">
        <v>2556</v>
      </c>
      <c r="F1895" s="31">
        <v>1</v>
      </c>
      <c r="G1895" s="14" t="str">
        <f>IF(F1895*1=D1895*1,"Quantité OK",IF(D1895*1&lt;F1895*1,"Ecart positif","Ecart négatif")&amp;" "&amp;IF(C1895*1=E1895*1,"","- Article déclassé"))</f>
        <v xml:space="preserve">Ecart négatif </v>
      </c>
      <c r="I1895" s="18">
        <f>VLOOKUP('CODE A BARRE'!B1238,'COMPTAGE 2'!B:K,8,FALSE)</f>
        <v>0</v>
      </c>
      <c r="J1895" s="9">
        <f>VLOOKUP('CODE A BARRE'!B1238,'COMPTAGE 2'!B:K,9,FALSE)</f>
        <v>0</v>
      </c>
      <c r="K1895" s="18">
        <f>VLOOKUP('CODE A BARRE'!B1238,'COMPTAGE 2'!B:K,10,FALSE)</f>
        <v>0</v>
      </c>
      <c r="L1895" s="10" t="e">
        <f>VLOOKUP(B1895,'COMPTAGE 3'!B:M,11,FALSE)</f>
        <v>#N/A</v>
      </c>
      <c r="M1895" s="20" t="e">
        <f>VLOOKUP(B1895,'COMPTAGE 3'!B:M,12,FALSE)</f>
        <v>#N/A</v>
      </c>
    </row>
    <row r="1896" spans="2:13" ht="20.100000000000001" customHeight="1" x14ac:dyDescent="0.25">
      <c r="B1896" s="30" t="s">
        <v>4769</v>
      </c>
      <c r="C1896" s="16" t="str">
        <f>IFERROR(VLOOKUP(B1896,'BASE INCADEA'!A:D,2,FALSE),"Non référencé")</f>
        <v>900903</v>
      </c>
      <c r="D1896" s="16" t="str">
        <f>IFERROR(VLOOKUP(C1896,'BASE INCADEA'!B:E,2,FALSE),"Non référencé")</f>
        <v>2</v>
      </c>
      <c r="E1896" s="31" t="s">
        <v>3778</v>
      </c>
      <c r="F1896" s="31">
        <v>2</v>
      </c>
      <c r="G1896" s="14" t="str">
        <f>IF(F1896*1=D1896*1,"Quantité OK",IF(D1896*1&lt;F1896*1,"Ecart positif","Ecart négatif")&amp;" "&amp;IF(C1896*1=E1896*1,"","- Article déclassé"))</f>
        <v>Quantité OK</v>
      </c>
      <c r="I1896" s="18">
        <f>VLOOKUP('CODE A BARRE'!B2307,'COMPTAGE 2'!B:K,8,FALSE)</f>
        <v>0</v>
      </c>
      <c r="J1896" s="9">
        <f>VLOOKUP('CODE A BARRE'!B2307,'COMPTAGE 2'!B:K,9,FALSE)</f>
        <v>0</v>
      </c>
      <c r="K1896" s="18">
        <f>VLOOKUP('CODE A BARRE'!B2307,'COMPTAGE 2'!B:K,10,FALSE)</f>
        <v>0</v>
      </c>
      <c r="L1896" s="10" t="e">
        <f>VLOOKUP(B1896,'COMPTAGE 3'!B:M,11,FALSE)</f>
        <v>#N/A</v>
      </c>
      <c r="M1896" s="20" t="e">
        <f>VLOOKUP(B1896,'COMPTAGE 3'!B:M,12,FALSE)</f>
        <v>#N/A</v>
      </c>
    </row>
    <row r="1897" spans="2:13" ht="20.100000000000001" customHeight="1" x14ac:dyDescent="0.25">
      <c r="B1897" s="30" t="s">
        <v>356</v>
      </c>
      <c r="C1897" s="16" t="str">
        <f>IFERROR(VLOOKUP(B1897,'BASE INCADEA'!A:D,2,FALSE),"Non référencé")</f>
        <v>010804</v>
      </c>
      <c r="D1897" s="16" t="str">
        <f>IFERROR(VLOOKUP(C1897,'BASE INCADEA'!B:E,2,FALSE),"Non référencé")</f>
        <v>4</v>
      </c>
      <c r="E1897" s="31" t="s">
        <v>357</v>
      </c>
      <c r="F1897" s="31">
        <v>4</v>
      </c>
      <c r="G1897" s="14" t="str">
        <f>IF(F1897*1=D1897*1,"Quantité OK",IF(D1897*1&lt;F1897*1,"Ecart positif","Ecart négatif")&amp;" "&amp;IF(C1897*1=E1897*1,"","- Article déclassé"))</f>
        <v>Quantité OK</v>
      </c>
      <c r="I1897" s="18" t="str">
        <f>VLOOKUP('CODE A BARRE'!B160,'COMPTAGE 2'!B:K,8,FALSE)</f>
        <v/>
      </c>
      <c r="J1897" s="9">
        <f>VLOOKUP('CODE A BARRE'!B160,'COMPTAGE 2'!B:K,9,FALSE)</f>
        <v>0</v>
      </c>
      <c r="K1897" s="18" t="e">
        <f>VLOOKUP('CODE A BARRE'!B160,'COMPTAGE 2'!B:K,10,FALSE)</f>
        <v>#VALUE!</v>
      </c>
      <c r="L1897" s="10" t="e">
        <f>VLOOKUP(B1897,'COMPTAGE 3'!B:M,11,FALSE)</f>
        <v>#N/A</v>
      </c>
      <c r="M1897" s="20" t="e">
        <f>VLOOKUP(B1897,'COMPTAGE 3'!B:M,12,FALSE)</f>
        <v>#N/A</v>
      </c>
    </row>
    <row r="1898" spans="2:13" ht="20.100000000000001" customHeight="1" x14ac:dyDescent="0.25">
      <c r="B1898" s="30" t="s">
        <v>4771</v>
      </c>
      <c r="C1898" s="16" t="str">
        <f>IFERROR(VLOOKUP(B1898,'BASE INCADEA'!A:D,2,FALSE),"Non référencé")</f>
        <v>034702</v>
      </c>
      <c r="D1898" s="16" t="str">
        <f>IFERROR(VLOOKUP(C1898,'BASE INCADEA'!B:E,2,FALSE),"Non référencé")</f>
        <v>1</v>
      </c>
      <c r="E1898" s="31" t="s">
        <v>4749</v>
      </c>
      <c r="F1898" s="31">
        <v>6</v>
      </c>
      <c r="G1898" s="14" t="str">
        <f>IF(F1898*1=D1898*1,"Quantité OK",IF(D1898*1&lt;F1898*1,"Ecart positif","Ecart négatif")&amp;" "&amp;IF(C1898*1=E1898*1,"","- Article déclassé"))</f>
        <v>Ecart positif - Article déclassé</v>
      </c>
      <c r="I1898" s="18">
        <f>VLOOKUP('CODE A BARRE'!B1518,'COMPTAGE 2'!B:K,8,FALSE)</f>
        <v>0</v>
      </c>
      <c r="J1898" s="9">
        <f>VLOOKUP('CODE A BARRE'!B1518,'COMPTAGE 2'!B:K,9,FALSE)</f>
        <v>0</v>
      </c>
      <c r="K1898" s="18">
        <f>VLOOKUP('CODE A BARRE'!B1518,'COMPTAGE 2'!B:K,10,FALSE)</f>
        <v>0</v>
      </c>
      <c r="L1898" s="10" t="e">
        <f>VLOOKUP(B1898,'COMPTAGE 3'!B:M,11,FALSE)</f>
        <v>#N/A</v>
      </c>
      <c r="M1898" s="20" t="e">
        <f>VLOOKUP(B1898,'COMPTAGE 3'!B:M,12,FALSE)</f>
        <v>#N/A</v>
      </c>
    </row>
    <row r="1899" spans="2:13" ht="20.100000000000001" customHeight="1" x14ac:dyDescent="0.25">
      <c r="B1899" s="30" t="s">
        <v>359</v>
      </c>
      <c r="C1899" s="16" t="str">
        <f>IFERROR(VLOOKUP(B1899,'BASE INCADEA'!A:D,2,FALSE),"Non référencé")</f>
        <v>030404</v>
      </c>
      <c r="D1899" s="16" t="str">
        <f>IFERROR(VLOOKUP(C1899,'BASE INCADEA'!B:E,2,FALSE),"Non référencé")</f>
        <v>21</v>
      </c>
      <c r="E1899" s="31" t="s">
        <v>360</v>
      </c>
      <c r="F1899" s="31">
        <v>25</v>
      </c>
      <c r="G1899" s="14" t="str">
        <f>IF(F1899*1=D1899*1,"Quantité OK",IF(D1899*1&lt;F1899*1,"Ecart positif","Ecart négatif")&amp;" "&amp;IF(C1899*1=E1899*1,"","- Article déclassé"))</f>
        <v xml:space="preserve">Ecart positif </v>
      </c>
      <c r="I1899" s="18">
        <f>VLOOKUP('CODE A BARRE'!B1163,'COMPTAGE 2'!B:K,8,FALSE)</f>
        <v>0</v>
      </c>
      <c r="J1899" s="9">
        <f>VLOOKUP('CODE A BARRE'!B1163,'COMPTAGE 2'!B:K,9,FALSE)</f>
        <v>0</v>
      </c>
      <c r="K1899" s="18">
        <f>VLOOKUP('CODE A BARRE'!B1163,'COMPTAGE 2'!B:K,10,FALSE)</f>
        <v>0</v>
      </c>
      <c r="L1899" s="10" t="e">
        <f>VLOOKUP(B1899,'COMPTAGE 3'!B:M,11,FALSE)</f>
        <v>#N/A</v>
      </c>
      <c r="M1899" s="20" t="e">
        <f>VLOOKUP(B1899,'COMPTAGE 3'!B:M,12,FALSE)</f>
        <v>#N/A</v>
      </c>
    </row>
    <row r="1900" spans="2:13" ht="20.100000000000001" customHeight="1" x14ac:dyDescent="0.25">
      <c r="B1900" s="30" t="s">
        <v>4773</v>
      </c>
      <c r="C1900" s="16" t="str">
        <f>IFERROR(VLOOKUP(B1900,'BASE INCADEA'!A:D,2,FALSE),"Non référencé")</f>
        <v>034102</v>
      </c>
      <c r="D1900" s="16" t="str">
        <f>IFERROR(VLOOKUP(C1900,'BASE INCADEA'!B:E,2,FALSE),"Non référencé")</f>
        <v>1</v>
      </c>
      <c r="E1900" s="31" t="s">
        <v>295</v>
      </c>
      <c r="F1900" s="31">
        <v>19</v>
      </c>
      <c r="G1900" s="14" t="str">
        <f>IF(F1900*1=D1900*1,"Quantité OK",IF(D1900*1&lt;F1900*1,"Ecart positif","Ecart négatif")&amp;" "&amp;IF(C1900*1=E1900*1,"","- Article déclassé"))</f>
        <v xml:space="preserve">Ecart positif </v>
      </c>
      <c r="I1900" s="18">
        <f>VLOOKUP('CODE A BARRE'!B1439,'COMPTAGE 2'!B:K,8,FALSE)</f>
        <v>0</v>
      </c>
      <c r="J1900" s="9">
        <f>VLOOKUP('CODE A BARRE'!B1439,'COMPTAGE 2'!B:K,9,FALSE)</f>
        <v>0</v>
      </c>
      <c r="K1900" s="18">
        <f>VLOOKUP('CODE A BARRE'!B1439,'COMPTAGE 2'!B:K,10,FALSE)</f>
        <v>0</v>
      </c>
      <c r="L1900" s="10" t="e">
        <f>VLOOKUP(B1900,'COMPTAGE 3'!B:M,11,FALSE)</f>
        <v>#N/A</v>
      </c>
      <c r="M1900" s="20" t="e">
        <f>VLOOKUP(B1900,'COMPTAGE 3'!B:M,12,FALSE)</f>
        <v>#N/A</v>
      </c>
    </row>
    <row r="1901" spans="2:13" ht="20.100000000000001" customHeight="1" x14ac:dyDescent="0.25">
      <c r="B1901" s="30" t="s">
        <v>362</v>
      </c>
      <c r="C1901" s="16" t="str">
        <f>IFERROR(VLOOKUP(B1901,'BASE INCADEA'!A:D,2,FALSE),"Non référencé")</f>
        <v>034102</v>
      </c>
      <c r="D1901" s="16" t="str">
        <f>IFERROR(VLOOKUP(C1901,'BASE INCADEA'!B:E,2,FALSE),"Non référencé")</f>
        <v>1</v>
      </c>
      <c r="E1901" s="31" t="s">
        <v>295</v>
      </c>
      <c r="F1901" s="31">
        <v>2</v>
      </c>
      <c r="G1901" s="14" t="str">
        <f>IF(F1901*1=D1901*1,"Quantité OK",IF(D1901*1&lt;F1901*1,"Ecart positif","Ecart négatif")&amp;" "&amp;IF(C1901*1=E1901*1,"","- Article déclassé"))</f>
        <v xml:space="preserve">Ecart positif </v>
      </c>
      <c r="I1901" s="18">
        <f>VLOOKUP('CODE A BARRE'!B1435,'COMPTAGE 2'!B:K,8,FALSE)</f>
        <v>0</v>
      </c>
      <c r="J1901" s="9">
        <f>VLOOKUP('CODE A BARRE'!B1435,'COMPTAGE 2'!B:K,9,FALSE)</f>
        <v>0</v>
      </c>
      <c r="K1901" s="18">
        <f>VLOOKUP('CODE A BARRE'!B1435,'COMPTAGE 2'!B:K,10,FALSE)</f>
        <v>0</v>
      </c>
      <c r="L1901" s="10" t="e">
        <f>VLOOKUP(B1901,'COMPTAGE 3'!B:M,11,FALSE)</f>
        <v>#N/A</v>
      </c>
      <c r="M1901" s="20" t="e">
        <f>VLOOKUP(B1901,'COMPTAGE 3'!B:M,12,FALSE)</f>
        <v>#N/A</v>
      </c>
    </row>
    <row r="1902" spans="2:13" ht="20.100000000000001" customHeight="1" x14ac:dyDescent="0.25">
      <c r="B1902" s="30" t="s">
        <v>364</v>
      </c>
      <c r="C1902" s="16" t="str">
        <f>IFERROR(VLOOKUP(B1902,'BASE INCADEA'!A:D,2,FALSE),"Non référencé")</f>
        <v>034706</v>
      </c>
      <c r="D1902" s="16" t="str">
        <f>IFERROR(VLOOKUP(C1902,'BASE INCADEA'!B:E,2,FALSE),"Non référencé")</f>
        <v>1</v>
      </c>
      <c r="E1902" s="31" t="s">
        <v>365</v>
      </c>
      <c r="F1902" s="31">
        <v>1</v>
      </c>
      <c r="G1902" s="14" t="str">
        <f>IF(F1902*1=D1902*1,"Quantité OK",IF(D1902*1&lt;F1902*1,"Ecart positif","Ecart négatif")&amp;" "&amp;IF(C1902*1=E1902*1,"","- Article déclassé"))</f>
        <v>Quantité OK</v>
      </c>
      <c r="I1902" s="18">
        <f>VLOOKUP('CODE A BARRE'!B1538,'COMPTAGE 2'!B:K,8,FALSE)</f>
        <v>0</v>
      </c>
      <c r="J1902" s="9">
        <f>VLOOKUP('CODE A BARRE'!B1538,'COMPTAGE 2'!B:K,9,FALSE)</f>
        <v>0</v>
      </c>
      <c r="K1902" s="18">
        <f>VLOOKUP('CODE A BARRE'!B1538,'COMPTAGE 2'!B:K,10,FALSE)</f>
        <v>0</v>
      </c>
      <c r="L1902" s="10" t="e">
        <f>VLOOKUP(B1902,'COMPTAGE 3'!B:M,11,FALSE)</f>
        <v>#N/A</v>
      </c>
      <c r="M1902" s="20" t="e">
        <f>VLOOKUP(B1902,'COMPTAGE 3'!B:M,12,FALSE)</f>
        <v>#N/A</v>
      </c>
    </row>
    <row r="1903" spans="2:13" ht="20.100000000000001" customHeight="1" x14ac:dyDescent="0.25">
      <c r="B1903" s="30" t="s">
        <v>367</v>
      </c>
      <c r="C1903" s="16" t="str">
        <f>IFERROR(VLOOKUP(B1903,'BASE INCADEA'!A:D,2,FALSE),"Non référencé")</f>
        <v>020205</v>
      </c>
      <c r="D1903" s="16" t="str">
        <f>IFERROR(VLOOKUP(C1903,'BASE INCADEA'!B:E,2,FALSE),"Non référencé")</f>
        <v>19</v>
      </c>
      <c r="E1903" s="31" t="s">
        <v>166</v>
      </c>
      <c r="F1903" s="31">
        <v>2</v>
      </c>
      <c r="G1903" s="14" t="str">
        <f>IF(F1903*1=D1903*1,"Quantité OK",IF(D1903*1&lt;F1903*1,"Ecart positif","Ecart négatif")&amp;" "&amp;IF(C1903*1=E1903*1,"","- Article déclassé"))</f>
        <v>Ecart négatif - Article déclassé</v>
      </c>
      <c r="I1903" s="18" t="str">
        <f>VLOOKUP('CODE A BARRE'!B600,'COMPTAGE 2'!B:K,8,FALSE)</f>
        <v/>
      </c>
      <c r="J1903" s="9">
        <f>VLOOKUP('CODE A BARRE'!B600,'COMPTAGE 2'!B:K,9,FALSE)</f>
        <v>0</v>
      </c>
      <c r="K1903" s="18" t="e">
        <f>VLOOKUP('CODE A BARRE'!B600,'COMPTAGE 2'!B:K,10,FALSE)</f>
        <v>#VALUE!</v>
      </c>
      <c r="L1903" s="10" t="e">
        <f>VLOOKUP(B1903,'COMPTAGE 3'!B:M,11,FALSE)</f>
        <v>#N/A</v>
      </c>
      <c r="M1903" s="20" t="e">
        <f>VLOOKUP(B1903,'COMPTAGE 3'!B:M,12,FALSE)</f>
        <v>#N/A</v>
      </c>
    </row>
    <row r="1904" spans="2:13" ht="20.100000000000001" customHeight="1" x14ac:dyDescent="0.25">
      <c r="B1904" s="30" t="s">
        <v>369</v>
      </c>
      <c r="C1904" s="16" t="str">
        <f>IFERROR(VLOOKUP(B1904,'BASE INCADEA'!A:D,2,FALSE),"Non référencé")</f>
        <v>011907</v>
      </c>
      <c r="D1904" s="16" t="str">
        <f>IFERROR(VLOOKUP(C1904,'BASE INCADEA'!B:E,2,FALSE),"Non référencé")</f>
        <v>2</v>
      </c>
      <c r="E1904" s="31" t="s">
        <v>370</v>
      </c>
      <c r="F1904" s="31">
        <v>2</v>
      </c>
      <c r="G1904" s="14" t="str">
        <f>IF(F1904*1=D1904*1,"Quantité OK",IF(D1904*1&lt;F1904*1,"Ecart positif","Ecart négatif")&amp;" "&amp;IF(C1904*1=E1904*1,"","- Article déclassé"))</f>
        <v>Quantité OK</v>
      </c>
      <c r="I1904" s="18" t="str">
        <f>VLOOKUP('CODE A BARRE'!B306,'COMPTAGE 2'!B:K,8,FALSE)</f>
        <v/>
      </c>
      <c r="J1904" s="9">
        <f>VLOOKUP('CODE A BARRE'!B306,'COMPTAGE 2'!B:K,9,FALSE)</f>
        <v>0</v>
      </c>
      <c r="K1904" s="18" t="e">
        <f>VLOOKUP('CODE A BARRE'!B306,'COMPTAGE 2'!B:K,10,FALSE)</f>
        <v>#VALUE!</v>
      </c>
      <c r="L1904" s="10" t="e">
        <f>VLOOKUP(B1904,'COMPTAGE 3'!B:M,11,FALSE)</f>
        <v>#N/A</v>
      </c>
      <c r="M1904" s="20" t="e">
        <f>VLOOKUP(B1904,'COMPTAGE 3'!B:M,12,FALSE)</f>
        <v>#N/A</v>
      </c>
    </row>
    <row r="1905" spans="2:13" ht="20.100000000000001" customHeight="1" x14ac:dyDescent="0.25">
      <c r="B1905" s="30" t="s">
        <v>4775</v>
      </c>
      <c r="C1905" s="16" t="str">
        <f>IFERROR(VLOOKUP(B1905,'BASE INCADEA'!A:D,2,FALSE),"Non référencé")</f>
        <v>024702</v>
      </c>
      <c r="D1905" s="16" t="str">
        <f>IFERROR(VLOOKUP(C1905,'BASE INCADEA'!B:E,2,FALSE),"Non référencé")</f>
        <v>1</v>
      </c>
      <c r="E1905" s="31" t="s">
        <v>4776</v>
      </c>
      <c r="F1905" s="31">
        <v>1</v>
      </c>
      <c r="G1905" s="14" t="str">
        <f>IF(F1905*1=D1905*1,"Quantité OK",IF(D1905*1&lt;F1905*1,"Ecart positif","Ecart négatif")&amp;" "&amp;IF(C1905*1=E1905*1,"","- Article déclassé"))</f>
        <v>Quantité OK</v>
      </c>
      <c r="I1905" s="18">
        <f>VLOOKUP('CODE A BARRE'!B895,'COMPTAGE 2'!B:K,8,FALSE)</f>
        <v>0</v>
      </c>
      <c r="J1905" s="9">
        <f>VLOOKUP('CODE A BARRE'!B895,'COMPTAGE 2'!B:K,9,FALSE)</f>
        <v>0</v>
      </c>
      <c r="K1905" s="18">
        <f>VLOOKUP('CODE A BARRE'!B895,'COMPTAGE 2'!B:K,10,FALSE)</f>
        <v>0</v>
      </c>
      <c r="L1905" s="10" t="e">
        <f>VLOOKUP(B1905,'COMPTAGE 3'!B:M,11,FALSE)</f>
        <v>#N/A</v>
      </c>
      <c r="M1905" s="20" t="e">
        <f>VLOOKUP(B1905,'COMPTAGE 3'!B:M,12,FALSE)</f>
        <v>#N/A</v>
      </c>
    </row>
    <row r="1906" spans="2:13" ht="20.100000000000001" customHeight="1" x14ac:dyDescent="0.25">
      <c r="B1906" s="30" t="s">
        <v>378</v>
      </c>
      <c r="C1906" s="16" t="str">
        <f>IFERROR(VLOOKUP(B1906,'BASE INCADEA'!A:D,2,FALSE),"Non référencé")</f>
        <v>044702</v>
      </c>
      <c r="D1906" s="16" t="str">
        <f>IFERROR(VLOOKUP(C1906,'BASE INCADEA'!B:E,2,FALSE),"Non référencé")</f>
        <v>7</v>
      </c>
      <c r="E1906" s="31" t="s">
        <v>379</v>
      </c>
      <c r="F1906" s="31">
        <v>8</v>
      </c>
      <c r="G1906" s="14" t="str">
        <f>IF(F1906*1=D1906*1,"Quantité OK",IF(D1906*1&lt;F1906*1,"Ecart positif","Ecart négatif")&amp;" "&amp;IF(C1906*1=E1906*1,"","- Article déclassé"))</f>
        <v xml:space="preserve">Ecart positif </v>
      </c>
      <c r="I1906" s="18">
        <f>VLOOKUP('CODE A BARRE'!B2013,'COMPTAGE 2'!B:K,8,FALSE)</f>
        <v>0</v>
      </c>
      <c r="J1906" s="9">
        <f>VLOOKUP('CODE A BARRE'!B2013,'COMPTAGE 2'!B:K,9,FALSE)</f>
        <v>0</v>
      </c>
      <c r="K1906" s="18">
        <f>VLOOKUP('CODE A BARRE'!B2013,'COMPTAGE 2'!B:K,10,FALSE)</f>
        <v>0</v>
      </c>
      <c r="L1906" s="10" t="e">
        <f>VLOOKUP(B1906,'COMPTAGE 3'!B:M,11,FALSE)</f>
        <v>#N/A</v>
      </c>
      <c r="M1906" s="20" t="e">
        <f>VLOOKUP(B1906,'COMPTAGE 3'!B:M,12,FALSE)</f>
        <v>#N/A</v>
      </c>
    </row>
    <row r="1907" spans="2:13" ht="20.100000000000001" customHeight="1" x14ac:dyDescent="0.25">
      <c r="B1907" s="30" t="s">
        <v>4778</v>
      </c>
      <c r="C1907" s="16" t="str">
        <f>IFERROR(VLOOKUP(B1907,'BASE INCADEA'!A:D,2,FALSE),"Non référencé")</f>
        <v>044703</v>
      </c>
      <c r="D1907" s="16" t="str">
        <f>IFERROR(VLOOKUP(C1907,'BASE INCADEA'!B:E,2,FALSE),"Non référencé")</f>
        <v>1</v>
      </c>
      <c r="E1907" s="31" t="s">
        <v>1606</v>
      </c>
      <c r="F1907" s="31">
        <v>42</v>
      </c>
      <c r="G1907" s="14" t="str">
        <f>IF(F1907*1=D1907*1,"Quantité OK",IF(D1907*1&lt;F1907*1,"Ecart positif","Ecart négatif")&amp;" "&amp;IF(C1907*1=E1907*1,"","- Article déclassé"))</f>
        <v xml:space="preserve">Ecart positif </v>
      </c>
      <c r="I1907" s="18">
        <f>VLOOKUP('CODE A BARRE'!B2022,'COMPTAGE 2'!B:K,8,FALSE)</f>
        <v>0</v>
      </c>
      <c r="J1907" s="9">
        <f>VLOOKUP('CODE A BARRE'!B2022,'COMPTAGE 2'!B:K,9,FALSE)</f>
        <v>0</v>
      </c>
      <c r="K1907" s="18">
        <f>VLOOKUP('CODE A BARRE'!B2022,'COMPTAGE 2'!B:K,10,FALSE)</f>
        <v>0</v>
      </c>
      <c r="L1907" s="10" t="e">
        <f>VLOOKUP(B1907,'COMPTAGE 3'!B:M,11,FALSE)</f>
        <v>#N/A</v>
      </c>
      <c r="M1907" s="20" t="e">
        <f>VLOOKUP(B1907,'COMPTAGE 3'!B:M,12,FALSE)</f>
        <v>#N/A</v>
      </c>
    </row>
    <row r="1908" spans="2:13" ht="20.100000000000001" customHeight="1" x14ac:dyDescent="0.25">
      <c r="B1908" s="30" t="s">
        <v>381</v>
      </c>
      <c r="C1908" s="16" t="str">
        <f>IFERROR(VLOOKUP(B1908,'BASE INCADEA'!A:D,2,FALSE),"Non référencé")</f>
        <v>040203</v>
      </c>
      <c r="D1908" s="16" t="str">
        <f>IFERROR(VLOOKUP(C1908,'BASE INCADEA'!B:E,2,FALSE),"Non référencé")</f>
        <v>7</v>
      </c>
      <c r="E1908" s="31" t="s">
        <v>382</v>
      </c>
      <c r="F1908" s="31">
        <v>7</v>
      </c>
      <c r="G1908" s="14" t="str">
        <f>IF(F1908*1=D1908*1,"Quantité OK",IF(D1908*1&lt;F1908*1,"Ecart positif","Ecart négatif")&amp;" "&amp;IF(C1908*1=E1908*1,"","- Article déclassé"))</f>
        <v>Quantité OK</v>
      </c>
      <c r="I1908" s="18">
        <f>VLOOKUP('CODE A BARRE'!B1562,'COMPTAGE 2'!B:K,8,FALSE)</f>
        <v>0</v>
      </c>
      <c r="J1908" s="9">
        <f>VLOOKUP('CODE A BARRE'!B1562,'COMPTAGE 2'!B:K,9,FALSE)</f>
        <v>0</v>
      </c>
      <c r="K1908" s="18">
        <f>VLOOKUP('CODE A BARRE'!B1562,'COMPTAGE 2'!B:K,10,FALSE)</f>
        <v>0</v>
      </c>
      <c r="L1908" s="10" t="e">
        <f>VLOOKUP(B1908,'COMPTAGE 3'!B:M,11,FALSE)</f>
        <v>#N/A</v>
      </c>
      <c r="M1908" s="20" t="e">
        <f>VLOOKUP(B1908,'COMPTAGE 3'!B:M,12,FALSE)</f>
        <v>#N/A</v>
      </c>
    </row>
    <row r="1909" spans="2:13" ht="20.100000000000001" customHeight="1" x14ac:dyDescent="0.25">
      <c r="B1909" s="30" t="s">
        <v>384</v>
      </c>
      <c r="C1909" s="16" t="str">
        <f>IFERROR(VLOOKUP(B1909,'BASE INCADEA'!A:D,2,FALSE),"Non référencé")</f>
        <v>040603</v>
      </c>
      <c r="D1909" s="16" t="str">
        <f>IFERROR(VLOOKUP(C1909,'BASE INCADEA'!B:E,2,FALSE),"Non référencé")</f>
        <v>5</v>
      </c>
      <c r="E1909" s="31" t="s">
        <v>385</v>
      </c>
      <c r="F1909" s="31">
        <v>5</v>
      </c>
      <c r="G1909" s="14" t="str">
        <f>IF(F1909*1=D1909*1,"Quantité OK",IF(D1909*1&lt;F1909*1,"Ecart positif","Ecart négatif")&amp;" "&amp;IF(C1909*1=E1909*1,"","- Article déclassé"))</f>
        <v>Quantité OK</v>
      </c>
      <c r="I1909" s="18">
        <f>VLOOKUP('CODE A BARRE'!B1661,'COMPTAGE 2'!B:K,8,FALSE)</f>
        <v>0</v>
      </c>
      <c r="J1909" s="9">
        <f>VLOOKUP('CODE A BARRE'!B1661,'COMPTAGE 2'!B:K,9,FALSE)</f>
        <v>0</v>
      </c>
      <c r="K1909" s="18">
        <f>VLOOKUP('CODE A BARRE'!B1661,'COMPTAGE 2'!B:K,10,FALSE)</f>
        <v>0</v>
      </c>
      <c r="L1909" s="10" t="e">
        <f>VLOOKUP(B1909,'COMPTAGE 3'!B:M,11,FALSE)</f>
        <v>#N/A</v>
      </c>
      <c r="M1909" s="20" t="e">
        <f>VLOOKUP(B1909,'COMPTAGE 3'!B:M,12,FALSE)</f>
        <v>#N/A</v>
      </c>
    </row>
    <row r="1910" spans="2:13" ht="20.100000000000001" customHeight="1" x14ac:dyDescent="0.25">
      <c r="B1910" s="30" t="s">
        <v>4782</v>
      </c>
      <c r="C1910" s="16" t="str">
        <f>IFERROR(VLOOKUP(B1910,'BASE INCADEA'!A:D,2,FALSE),"Non référencé")</f>
        <v>034503</v>
      </c>
      <c r="D1910" s="16" t="str">
        <f>IFERROR(VLOOKUP(C1910,'BASE INCADEA'!B:E,2,FALSE),"Non référencé")</f>
        <v>18</v>
      </c>
      <c r="E1910" s="31" t="s">
        <v>2139</v>
      </c>
      <c r="F1910" s="31">
        <v>5</v>
      </c>
      <c r="G1910" s="14" t="str">
        <f>IF(F1910*1=D1910*1,"Quantité OK",IF(D1910*1&lt;F1910*1,"Ecart positif","Ecart négatif")&amp;" "&amp;IF(C1910*1=E1910*1,"","- Article déclassé"))</f>
        <v xml:space="preserve">Ecart négatif </v>
      </c>
      <c r="I1910" s="18">
        <f>VLOOKUP('CODE A BARRE'!B1493,'COMPTAGE 2'!B:K,8,FALSE)</f>
        <v>0</v>
      </c>
      <c r="J1910" s="9">
        <f>VLOOKUP('CODE A BARRE'!B1493,'COMPTAGE 2'!B:K,9,FALSE)</f>
        <v>0</v>
      </c>
      <c r="K1910" s="18">
        <f>VLOOKUP('CODE A BARRE'!B1493,'COMPTAGE 2'!B:K,10,FALSE)</f>
        <v>0</v>
      </c>
      <c r="L1910" s="10" t="e">
        <f>VLOOKUP(B1910,'COMPTAGE 3'!B:M,11,FALSE)</f>
        <v>#N/A</v>
      </c>
      <c r="M1910" s="20" t="e">
        <f>VLOOKUP(B1910,'COMPTAGE 3'!B:M,12,FALSE)</f>
        <v>#N/A</v>
      </c>
    </row>
    <row r="1911" spans="2:13" ht="20.100000000000001" customHeight="1" x14ac:dyDescent="0.25">
      <c r="B1911" s="30" t="s">
        <v>4786</v>
      </c>
      <c r="C1911" s="16" t="str">
        <f>IFERROR(VLOOKUP(B1911,'BASE INCADEA'!A:D,2,FALSE),"Non référencé")</f>
        <v>044904</v>
      </c>
      <c r="D1911" s="16" t="str">
        <f>IFERROR(VLOOKUP(C1911,'BASE INCADEA'!B:E,2,FALSE),"Non référencé")</f>
        <v>3</v>
      </c>
      <c r="E1911" s="31" t="s">
        <v>338</v>
      </c>
      <c r="F1911" s="31">
        <v>83</v>
      </c>
      <c r="G1911" s="14" t="str">
        <f>IF(F1911*1=D1911*1,"Quantité OK",IF(D1911*1&lt;F1911*1,"Ecart positif","Ecart négatif")&amp;" "&amp;IF(C1911*1=E1911*1,"","- Article déclassé"))</f>
        <v xml:space="preserve">Ecart positif </v>
      </c>
      <c r="I1911" s="18">
        <f>VLOOKUP('CODE A BARRE'!B2053,'COMPTAGE 2'!B:K,8,FALSE)</f>
        <v>0</v>
      </c>
      <c r="J1911" s="9">
        <f>VLOOKUP('CODE A BARRE'!B2053,'COMPTAGE 2'!B:K,9,FALSE)</f>
        <v>0</v>
      </c>
      <c r="K1911" s="18">
        <f>VLOOKUP('CODE A BARRE'!B2053,'COMPTAGE 2'!B:K,10,FALSE)</f>
        <v>0</v>
      </c>
      <c r="L1911" s="10" t="e">
        <f>VLOOKUP(B1911,'COMPTAGE 3'!B:M,11,FALSE)</f>
        <v>#N/A</v>
      </c>
      <c r="M1911" s="20" t="e">
        <f>VLOOKUP(B1911,'COMPTAGE 3'!B:M,12,FALSE)</f>
        <v>#N/A</v>
      </c>
    </row>
    <row r="1912" spans="2:13" ht="20.100000000000001" customHeight="1" x14ac:dyDescent="0.25">
      <c r="B1912" s="30" t="s">
        <v>4789</v>
      </c>
      <c r="C1912" s="16" t="str">
        <f>IFERROR(VLOOKUP(B1912,'BASE INCADEA'!A:D,2,FALSE),"Non référencé")</f>
        <v>010903</v>
      </c>
      <c r="D1912" s="16" t="str">
        <f>IFERROR(VLOOKUP(C1912,'BASE INCADEA'!B:E,2,FALSE),"Non référencé")</f>
        <v>20</v>
      </c>
      <c r="E1912" s="31" t="s">
        <v>1328</v>
      </c>
      <c r="F1912" s="31">
        <v>1</v>
      </c>
      <c r="G1912" s="14" t="str">
        <f>IF(F1912*1=D1912*1,"Quantité OK",IF(D1912*1&lt;F1912*1,"Ecart positif","Ecart négatif")&amp;" "&amp;IF(C1912*1=E1912*1,"","- Article déclassé"))</f>
        <v xml:space="preserve">Ecart négatif </v>
      </c>
      <c r="I1912" s="18" t="str">
        <f>VLOOKUP('CODE A BARRE'!B169,'COMPTAGE 2'!B:K,8,FALSE)</f>
        <v/>
      </c>
      <c r="J1912" s="9">
        <f>VLOOKUP('CODE A BARRE'!B169,'COMPTAGE 2'!B:K,9,FALSE)</f>
        <v>0</v>
      </c>
      <c r="K1912" s="18" t="e">
        <f>VLOOKUP('CODE A BARRE'!B169,'COMPTAGE 2'!B:K,10,FALSE)</f>
        <v>#VALUE!</v>
      </c>
      <c r="L1912" s="10" t="e">
        <f>VLOOKUP(B1912,'COMPTAGE 3'!B:M,11,FALSE)</f>
        <v>#N/A</v>
      </c>
      <c r="M1912" s="20" t="e">
        <f>VLOOKUP(B1912,'COMPTAGE 3'!B:M,12,FALSE)</f>
        <v>#N/A</v>
      </c>
    </row>
    <row r="1913" spans="2:13" ht="20.100000000000001" customHeight="1" x14ac:dyDescent="0.25">
      <c r="B1913" s="30" t="s">
        <v>4791</v>
      </c>
      <c r="C1913" s="16" t="str">
        <f>IFERROR(VLOOKUP(B1913,'BASE INCADEA'!A:D,2,FALSE),"Non référencé")</f>
        <v>044906</v>
      </c>
      <c r="D1913" s="16" t="str">
        <f>IFERROR(VLOOKUP(C1913,'BASE INCADEA'!B:E,2,FALSE),"Non référencé")</f>
        <v>1</v>
      </c>
      <c r="E1913" s="31" t="s">
        <v>2813</v>
      </c>
      <c r="F1913" s="31">
        <v>18</v>
      </c>
      <c r="G1913" s="14" t="str">
        <f>IF(F1913*1=D1913*1,"Quantité OK",IF(D1913*1&lt;F1913*1,"Ecart positif","Ecart négatif")&amp;" "&amp;IF(C1913*1=E1913*1,"","- Article déclassé"))</f>
        <v>Ecart positif - Article déclassé</v>
      </c>
      <c r="I1913" s="18">
        <f>VLOOKUP('CODE A BARRE'!B1306,'COMPTAGE 2'!B:K,8,FALSE)</f>
        <v>0</v>
      </c>
      <c r="J1913" s="9">
        <f>VLOOKUP('CODE A BARRE'!B1306,'COMPTAGE 2'!B:K,9,FALSE)</f>
        <v>0</v>
      </c>
      <c r="K1913" s="18">
        <f>VLOOKUP('CODE A BARRE'!B1306,'COMPTAGE 2'!B:K,10,FALSE)</f>
        <v>0</v>
      </c>
      <c r="L1913" s="10" t="e">
        <f>VLOOKUP(B1913,'COMPTAGE 3'!B:M,11,FALSE)</f>
        <v>#N/A</v>
      </c>
      <c r="M1913" s="20" t="e">
        <f>VLOOKUP(B1913,'COMPTAGE 3'!B:M,12,FALSE)</f>
        <v>#N/A</v>
      </c>
    </row>
    <row r="1914" spans="2:13" ht="20.100000000000001" customHeight="1" x14ac:dyDescent="0.25">
      <c r="B1914" s="30" t="s">
        <v>4796</v>
      </c>
      <c r="C1914" s="16" t="str">
        <f>IFERROR(VLOOKUP(B1914,'BASE INCADEA'!A:D,2,FALSE),"Non référencé")</f>
        <v>016006</v>
      </c>
      <c r="D1914" s="16" t="str">
        <f>IFERROR(VLOOKUP(C1914,'BASE INCADEA'!B:E,2,FALSE),"Non référencé")</f>
        <v>1</v>
      </c>
      <c r="E1914" s="31" t="s">
        <v>1384</v>
      </c>
      <c r="F1914" s="31">
        <v>4</v>
      </c>
      <c r="G1914" s="14" t="str">
        <f>IF(F1914*1=D1914*1,"Quantité OK",IF(D1914*1&lt;F1914*1,"Ecart positif","Ecart négatif")&amp;" "&amp;IF(C1914*1=E1914*1,"","- Article déclassé"))</f>
        <v xml:space="preserve">Ecart positif </v>
      </c>
      <c r="I1914" s="18" t="str">
        <f>VLOOKUP('CODE A BARRE'!B473,'COMPTAGE 2'!B:K,8,FALSE)</f>
        <v/>
      </c>
      <c r="J1914" s="9">
        <f>VLOOKUP('CODE A BARRE'!B473,'COMPTAGE 2'!B:K,9,FALSE)</f>
        <v>0</v>
      </c>
      <c r="K1914" s="18" t="e">
        <f>VLOOKUP('CODE A BARRE'!B473,'COMPTAGE 2'!B:K,10,FALSE)</f>
        <v>#VALUE!</v>
      </c>
      <c r="L1914" s="10" t="e">
        <f>VLOOKUP(B1914,'COMPTAGE 3'!B:M,11,FALSE)</f>
        <v>#N/A</v>
      </c>
      <c r="M1914" s="20" t="e">
        <f>VLOOKUP(B1914,'COMPTAGE 3'!B:M,12,FALSE)</f>
        <v>#N/A</v>
      </c>
    </row>
    <row r="1915" spans="2:13" ht="20.100000000000001" customHeight="1" x14ac:dyDescent="0.25">
      <c r="B1915" s="30" t="s">
        <v>4798</v>
      </c>
      <c r="C1915" s="16" t="str">
        <f>IFERROR(VLOOKUP(B1915,'BASE INCADEA'!A:D,2,FALSE),"Non référencé")</f>
        <v>020602</v>
      </c>
      <c r="D1915" s="16" t="str">
        <f>IFERROR(VLOOKUP(C1915,'BASE INCADEA'!B:E,2,FALSE),"Non référencé")</f>
        <v>3</v>
      </c>
      <c r="E1915" s="31" t="s">
        <v>580</v>
      </c>
      <c r="F1915" s="31">
        <v>1</v>
      </c>
      <c r="G1915" s="14" t="str">
        <f>IF(F1915*1=D1915*1,"Quantité OK",IF(D1915*1&lt;F1915*1,"Ecart positif","Ecart négatif")&amp;" "&amp;IF(C1915*1=E1915*1,"","- Article déclassé"))</f>
        <v xml:space="preserve">Ecart négatif </v>
      </c>
      <c r="I1915" s="18" t="str">
        <f>VLOOKUP('CODE A BARRE'!B650,'COMPTAGE 2'!B:K,8,FALSE)</f>
        <v/>
      </c>
      <c r="J1915" s="9">
        <f>VLOOKUP('CODE A BARRE'!B650,'COMPTAGE 2'!B:K,9,FALSE)</f>
        <v>0</v>
      </c>
      <c r="K1915" s="18" t="e">
        <f>VLOOKUP('CODE A BARRE'!B650,'COMPTAGE 2'!B:K,10,FALSE)</f>
        <v>#VALUE!</v>
      </c>
      <c r="L1915" s="10" t="e">
        <f>VLOOKUP(B1915,'COMPTAGE 3'!B:M,11,FALSE)</f>
        <v>#N/A</v>
      </c>
      <c r="M1915" s="20" t="e">
        <f>VLOOKUP(B1915,'COMPTAGE 3'!B:M,12,FALSE)</f>
        <v>#N/A</v>
      </c>
    </row>
    <row r="1916" spans="2:13" ht="20.100000000000001" customHeight="1" x14ac:dyDescent="0.25">
      <c r="B1916" s="30" t="s">
        <v>4802</v>
      </c>
      <c r="C1916" s="16" t="str">
        <f>IFERROR(VLOOKUP(B1916,'BASE INCADEA'!A:D,2,FALSE),"Non référencé")</f>
        <v>900104</v>
      </c>
      <c r="D1916" s="16" t="str">
        <f>IFERROR(VLOOKUP(C1916,'BASE INCADEA'!B:E,2,FALSE),"Non référencé")</f>
        <v>1</v>
      </c>
      <c r="E1916" s="31" t="s">
        <v>3056</v>
      </c>
      <c r="F1916" s="31">
        <v>2</v>
      </c>
      <c r="G1916" s="14" t="str">
        <f>IF(F1916*1=D1916*1,"Quantité OK",IF(D1916*1&lt;F1916*1,"Ecart positif","Ecart négatif")&amp;" "&amp;IF(C1916*1=E1916*1,"","- Article déclassé"))</f>
        <v>Ecart positif - Article déclassé</v>
      </c>
      <c r="I1916" s="18">
        <f>VLOOKUP('CODE A BARRE'!B2105,'COMPTAGE 2'!B:K,8,FALSE)</f>
        <v>0</v>
      </c>
      <c r="J1916" s="9">
        <f>VLOOKUP('CODE A BARRE'!B2105,'COMPTAGE 2'!B:K,9,FALSE)</f>
        <v>0</v>
      </c>
      <c r="K1916" s="18">
        <f>VLOOKUP('CODE A BARRE'!B2105,'COMPTAGE 2'!B:K,10,FALSE)</f>
        <v>0</v>
      </c>
      <c r="L1916" s="10" t="e">
        <f>VLOOKUP(B1916,'COMPTAGE 3'!B:M,11,FALSE)</f>
        <v>#N/A</v>
      </c>
      <c r="M1916" s="20" t="e">
        <f>VLOOKUP(B1916,'COMPTAGE 3'!B:M,12,FALSE)</f>
        <v>#N/A</v>
      </c>
    </row>
    <row r="1917" spans="2:13" ht="20.100000000000001" customHeight="1" x14ac:dyDescent="0.25">
      <c r="B1917" s="30" t="s">
        <v>4807</v>
      </c>
      <c r="C1917" s="16" t="str">
        <f>IFERROR(VLOOKUP(B1917,'BASE INCADEA'!A:D,2,FALSE),"Non référencé")</f>
        <v>023903</v>
      </c>
      <c r="D1917" s="16" t="str">
        <f>IFERROR(VLOOKUP(C1917,'BASE INCADEA'!B:E,2,FALSE),"Non référencé")</f>
        <v>4</v>
      </c>
      <c r="E1917" s="31" t="s">
        <v>3065</v>
      </c>
      <c r="F1917" s="31">
        <v>1</v>
      </c>
      <c r="G1917" s="14" t="str">
        <f>IF(F1917*1=D1917*1,"Quantité OK",IF(D1917*1&lt;F1917*1,"Ecart positif","Ecart négatif")&amp;" "&amp;IF(C1917*1=E1917*1,"","- Article déclassé"))</f>
        <v xml:space="preserve">Ecart négatif </v>
      </c>
      <c r="I1917" s="18">
        <f>VLOOKUP('CODE A BARRE'!B809,'COMPTAGE 2'!B:K,8,FALSE)</f>
        <v>0</v>
      </c>
      <c r="J1917" s="9">
        <f>VLOOKUP('CODE A BARRE'!B809,'COMPTAGE 2'!B:K,9,FALSE)</f>
        <v>0</v>
      </c>
      <c r="K1917" s="18">
        <f>VLOOKUP('CODE A BARRE'!B809,'COMPTAGE 2'!B:K,10,FALSE)</f>
        <v>0</v>
      </c>
      <c r="L1917" s="10" t="e">
        <f>VLOOKUP(B1917,'COMPTAGE 3'!B:M,11,FALSE)</f>
        <v>#N/A</v>
      </c>
      <c r="M1917" s="20" t="e">
        <f>VLOOKUP(B1917,'COMPTAGE 3'!B:M,12,FALSE)</f>
        <v>#N/A</v>
      </c>
    </row>
    <row r="1918" spans="2:13" ht="20.100000000000001" customHeight="1" x14ac:dyDescent="0.25">
      <c r="B1918" s="30" t="s">
        <v>4809</v>
      </c>
      <c r="C1918" s="16" t="str">
        <f>IFERROR(VLOOKUP(B1918,'BASE INCADEA'!A:D,2,FALSE),"Non référencé")</f>
        <v>024505</v>
      </c>
      <c r="D1918" s="16" t="str">
        <f>IFERROR(VLOOKUP(C1918,'BASE INCADEA'!B:E,2,FALSE),"Non référencé")</f>
        <v>2</v>
      </c>
      <c r="E1918" s="31" t="s">
        <v>4163</v>
      </c>
      <c r="F1918" s="31">
        <v>2</v>
      </c>
      <c r="G1918" s="14" t="str">
        <f>IF(F1918*1=D1918*1,"Quantité OK",IF(D1918*1&lt;F1918*1,"Ecart positif","Ecart négatif")&amp;" "&amp;IF(C1918*1=E1918*1,"","- Article déclassé"))</f>
        <v>Quantité OK</v>
      </c>
      <c r="I1918" s="18">
        <f>VLOOKUP('CODE A BARRE'!B888,'COMPTAGE 2'!B:K,8,FALSE)</f>
        <v>0</v>
      </c>
      <c r="J1918" s="9">
        <f>VLOOKUP('CODE A BARRE'!B888,'COMPTAGE 2'!B:K,9,FALSE)</f>
        <v>0</v>
      </c>
      <c r="K1918" s="18">
        <f>VLOOKUP('CODE A BARRE'!B888,'COMPTAGE 2'!B:K,10,FALSE)</f>
        <v>0</v>
      </c>
      <c r="L1918" s="10" t="e">
        <f>VLOOKUP(B1918,'COMPTAGE 3'!B:M,11,FALSE)</f>
        <v>#N/A</v>
      </c>
      <c r="M1918" s="20" t="e">
        <f>VLOOKUP(B1918,'COMPTAGE 3'!B:M,12,FALSE)</f>
        <v>#N/A</v>
      </c>
    </row>
    <row r="1919" spans="2:13" ht="20.100000000000001" customHeight="1" x14ac:dyDescent="0.25">
      <c r="B1919" s="30" t="s">
        <v>4814</v>
      </c>
      <c r="C1919" s="16" t="str">
        <f>IFERROR(VLOOKUP(B1919,'BASE INCADEA'!A:D,2,FALSE),"Non référencé")</f>
        <v>020802</v>
      </c>
      <c r="D1919" s="16" t="str">
        <f>IFERROR(VLOOKUP(C1919,'BASE INCADEA'!B:E,2,FALSE),"Non référencé")</f>
        <v>2</v>
      </c>
      <c r="E1919" s="31" t="s">
        <v>3183</v>
      </c>
      <c r="F1919" s="31">
        <v>1</v>
      </c>
      <c r="G1919" s="14" t="str">
        <f>IF(F1919*1=D1919*1,"Quantité OK",IF(D1919*1&lt;F1919*1,"Ecart positif","Ecart négatif")&amp;" "&amp;IF(C1919*1=E1919*1,"","- Article déclassé"))</f>
        <v xml:space="preserve">Ecart négatif </v>
      </c>
      <c r="I1919" s="18">
        <f>VLOOKUP('CODE A BARRE'!B677,'COMPTAGE 2'!B:K,8,FALSE)</f>
        <v>0</v>
      </c>
      <c r="J1919" s="9">
        <f>VLOOKUP('CODE A BARRE'!B677,'COMPTAGE 2'!B:K,9,FALSE)</f>
        <v>0</v>
      </c>
      <c r="K1919" s="18">
        <f>VLOOKUP('CODE A BARRE'!B677,'COMPTAGE 2'!B:K,10,FALSE)</f>
        <v>0</v>
      </c>
      <c r="L1919" s="10" t="e">
        <f>VLOOKUP(B1919,'COMPTAGE 3'!B:M,11,FALSE)</f>
        <v>#N/A</v>
      </c>
      <c r="M1919" s="20" t="e">
        <f>VLOOKUP(B1919,'COMPTAGE 3'!B:M,12,FALSE)</f>
        <v>#N/A</v>
      </c>
    </row>
    <row r="1920" spans="2:13" ht="20.100000000000001" customHeight="1" x14ac:dyDescent="0.25">
      <c r="B1920" s="30" t="s">
        <v>4816</v>
      </c>
      <c r="C1920" s="16" t="str">
        <f>IFERROR(VLOOKUP(B1920,'BASE INCADEA'!A:D,2,FALSE),"Non référencé")</f>
        <v>043704</v>
      </c>
      <c r="D1920" s="16" t="str">
        <f>IFERROR(VLOOKUP(C1920,'BASE INCADEA'!B:E,2,FALSE),"Non référencé")</f>
        <v>4</v>
      </c>
      <c r="E1920" s="31" t="s">
        <v>222</v>
      </c>
      <c r="F1920" s="31">
        <v>1</v>
      </c>
      <c r="G1920" s="14" t="str">
        <f>IF(F1920*1=D1920*1,"Quantité OK",IF(D1920*1&lt;F1920*1,"Ecart positif","Ecart négatif")&amp;" "&amp;IF(C1920*1=E1920*1,"","- Article déclassé"))</f>
        <v xml:space="preserve">Ecart négatif </v>
      </c>
      <c r="I1920" s="18">
        <f>VLOOKUP('CODE A BARRE'!B1872,'COMPTAGE 2'!B:K,8,FALSE)</f>
        <v>0</v>
      </c>
      <c r="J1920" s="9">
        <f>VLOOKUP('CODE A BARRE'!B1872,'COMPTAGE 2'!B:K,9,FALSE)</f>
        <v>0</v>
      </c>
      <c r="K1920" s="18">
        <f>VLOOKUP('CODE A BARRE'!B1872,'COMPTAGE 2'!B:K,10,FALSE)</f>
        <v>0</v>
      </c>
      <c r="L1920" s="10" t="e">
        <f>VLOOKUP(B1920,'COMPTAGE 3'!B:M,11,FALSE)</f>
        <v>#N/A</v>
      </c>
      <c r="M1920" s="20" t="e">
        <f>VLOOKUP(B1920,'COMPTAGE 3'!B:M,12,FALSE)</f>
        <v>#N/A</v>
      </c>
    </row>
    <row r="1921" spans="2:13" ht="20.100000000000001" customHeight="1" x14ac:dyDescent="0.25">
      <c r="B1921" s="30" t="s">
        <v>4820</v>
      </c>
      <c r="C1921" s="16" t="str">
        <f>IFERROR(VLOOKUP(B1921,'BASE INCADEA'!A:D,2,FALSE),"Non référencé")</f>
        <v>034701</v>
      </c>
      <c r="D1921" s="16" t="str">
        <f>IFERROR(VLOOKUP(C1921,'BASE INCADEA'!B:E,2,FALSE),"Non référencé")</f>
        <v>4</v>
      </c>
      <c r="E1921" s="31" t="s">
        <v>4749</v>
      </c>
      <c r="F1921" s="31">
        <v>1</v>
      </c>
      <c r="G1921" s="14" t="str">
        <f>IF(F1921*1=D1921*1,"Quantité OK",IF(D1921*1&lt;F1921*1,"Ecart positif","Ecart négatif")&amp;" "&amp;IF(C1921*1=E1921*1,"","- Article déclassé"))</f>
        <v xml:space="preserve">Ecart négatif </v>
      </c>
      <c r="I1921" s="18">
        <f>VLOOKUP('CODE A BARRE'!B1517,'COMPTAGE 2'!B:K,8,FALSE)</f>
        <v>0</v>
      </c>
      <c r="J1921" s="9">
        <f>VLOOKUP('CODE A BARRE'!B1517,'COMPTAGE 2'!B:K,9,FALSE)</f>
        <v>0</v>
      </c>
      <c r="K1921" s="18">
        <f>VLOOKUP('CODE A BARRE'!B1517,'COMPTAGE 2'!B:K,10,FALSE)</f>
        <v>0</v>
      </c>
      <c r="L1921" s="10" t="e">
        <f>VLOOKUP(B1921,'COMPTAGE 3'!B:M,11,FALSE)</f>
        <v>#N/A</v>
      </c>
      <c r="M1921" s="20" t="e">
        <f>VLOOKUP(B1921,'COMPTAGE 3'!B:M,12,FALSE)</f>
        <v>#N/A</v>
      </c>
    </row>
    <row r="1922" spans="2:13" ht="20.100000000000001" customHeight="1" x14ac:dyDescent="0.25">
      <c r="B1922" s="30" t="s">
        <v>4822</v>
      </c>
      <c r="C1922" s="16" t="str">
        <f>IFERROR(VLOOKUP(B1922,'BASE INCADEA'!A:D,2,FALSE),"Non référencé")</f>
        <v>041205</v>
      </c>
      <c r="D1922" s="16" t="str">
        <f>IFERROR(VLOOKUP(C1922,'BASE INCADEA'!B:E,2,FALSE),"Non référencé")</f>
        <v>1</v>
      </c>
      <c r="E1922" s="31" t="s">
        <v>1300</v>
      </c>
      <c r="F1922" s="31">
        <v>2</v>
      </c>
      <c r="G1922" s="14" t="str">
        <f>IF(F1922*1=D1922*1,"Quantité OK",IF(D1922*1&lt;F1922*1,"Ecart positif","Ecart négatif")&amp;" "&amp;IF(C1922*1=E1922*1,"","- Article déclassé"))</f>
        <v xml:space="preserve">Ecart positif </v>
      </c>
      <c r="I1922" s="18">
        <f>VLOOKUP('CODE A BARRE'!B1808,'COMPTAGE 2'!B:K,8,FALSE)</f>
        <v>0</v>
      </c>
      <c r="J1922" s="9">
        <f>VLOOKUP('CODE A BARRE'!B1808,'COMPTAGE 2'!B:K,9,FALSE)</f>
        <v>0</v>
      </c>
      <c r="K1922" s="18">
        <f>VLOOKUP('CODE A BARRE'!B1808,'COMPTAGE 2'!B:K,10,FALSE)</f>
        <v>0</v>
      </c>
      <c r="L1922" s="10" t="e">
        <f>VLOOKUP(B1922,'COMPTAGE 3'!B:M,11,FALSE)</f>
        <v>#N/A</v>
      </c>
      <c r="M1922" s="20" t="e">
        <f>VLOOKUP(B1922,'COMPTAGE 3'!B:M,12,FALSE)</f>
        <v>#N/A</v>
      </c>
    </row>
    <row r="1923" spans="2:13" ht="20.100000000000001" customHeight="1" x14ac:dyDescent="0.25">
      <c r="B1923" s="30" t="s">
        <v>4824</v>
      </c>
      <c r="C1923" s="16" t="str">
        <f>IFERROR(VLOOKUP(B1923,'BASE INCADEA'!A:D,2,FALSE),"Non référencé")</f>
        <v>030205</v>
      </c>
      <c r="D1923" s="16" t="str">
        <f>IFERROR(VLOOKUP(C1923,'BASE INCADEA'!B:E,2,FALSE),"Non référencé")</f>
        <v>14</v>
      </c>
      <c r="E1923" s="31" t="s">
        <v>2500</v>
      </c>
      <c r="F1923" s="31">
        <v>2</v>
      </c>
      <c r="G1923" s="14" t="str">
        <f>IF(F1923*1=D1923*1,"Quantité OK",IF(D1923*1&lt;F1923*1,"Ecart positif","Ecart négatif")&amp;" "&amp;IF(C1923*1=E1923*1,"","- Article déclassé"))</f>
        <v xml:space="preserve">Ecart négatif </v>
      </c>
      <c r="I1923" s="18">
        <f>VLOOKUP('CODE A BARRE'!B1131,'COMPTAGE 2'!B:K,8,FALSE)</f>
        <v>0</v>
      </c>
      <c r="J1923" s="9">
        <f>VLOOKUP('CODE A BARRE'!B1131,'COMPTAGE 2'!B:K,9,FALSE)</f>
        <v>0</v>
      </c>
      <c r="K1923" s="18">
        <f>VLOOKUP('CODE A BARRE'!B1131,'COMPTAGE 2'!B:K,10,FALSE)</f>
        <v>0</v>
      </c>
      <c r="L1923" s="10" t="e">
        <f>VLOOKUP(B1923,'COMPTAGE 3'!B:M,11,FALSE)</f>
        <v>#N/A</v>
      </c>
      <c r="M1923" s="20" t="e">
        <f>VLOOKUP(B1923,'COMPTAGE 3'!B:M,12,FALSE)</f>
        <v>#N/A</v>
      </c>
    </row>
    <row r="1924" spans="2:13" ht="20.100000000000001" customHeight="1" x14ac:dyDescent="0.25">
      <c r="B1924" s="30" t="s">
        <v>4826</v>
      </c>
      <c r="C1924" s="16" t="str">
        <f>IFERROR(VLOOKUP(B1924,'BASE INCADEA'!A:D,2,FALSE),"Non référencé")</f>
        <v>030205</v>
      </c>
      <c r="D1924" s="16" t="str">
        <f>IFERROR(VLOOKUP(C1924,'BASE INCADEA'!B:E,2,FALSE),"Non référencé")</f>
        <v>14</v>
      </c>
      <c r="E1924" s="31" t="s">
        <v>2500</v>
      </c>
      <c r="F1924" s="31">
        <v>2</v>
      </c>
      <c r="G1924" s="14" t="str">
        <f>IF(F1924*1=D1924*1,"Quantité OK",IF(D1924*1&lt;F1924*1,"Ecart positif","Ecart négatif")&amp;" "&amp;IF(C1924*1=E1924*1,"","- Article déclassé"))</f>
        <v xml:space="preserve">Ecart négatif </v>
      </c>
      <c r="I1924" s="18">
        <f>VLOOKUP('CODE A BARRE'!B1127,'COMPTAGE 2'!B:K,8,FALSE)</f>
        <v>0</v>
      </c>
      <c r="J1924" s="9">
        <f>VLOOKUP('CODE A BARRE'!B1127,'COMPTAGE 2'!B:K,9,FALSE)</f>
        <v>0</v>
      </c>
      <c r="K1924" s="18">
        <f>VLOOKUP('CODE A BARRE'!B1127,'COMPTAGE 2'!B:K,10,FALSE)</f>
        <v>0</v>
      </c>
      <c r="L1924" s="10" t="e">
        <f>VLOOKUP(B1924,'COMPTAGE 3'!B:M,11,FALSE)</f>
        <v>#N/A</v>
      </c>
      <c r="M1924" s="20" t="e">
        <f>VLOOKUP(B1924,'COMPTAGE 3'!B:M,12,FALSE)</f>
        <v>#N/A</v>
      </c>
    </row>
    <row r="1925" spans="2:13" ht="20.100000000000001" customHeight="1" x14ac:dyDescent="0.25">
      <c r="B1925" s="30" t="s">
        <v>4828</v>
      </c>
      <c r="C1925" s="16" t="str">
        <f>IFERROR(VLOOKUP(B1925,'BASE INCADEA'!A:D,2,FALSE),"Non référencé")</f>
        <v>040205</v>
      </c>
      <c r="D1925" s="16" t="str">
        <f>IFERROR(VLOOKUP(C1925,'BASE INCADEA'!B:E,2,FALSE),"Non référencé")</f>
        <v>28</v>
      </c>
      <c r="E1925" s="31" t="s">
        <v>2075</v>
      </c>
      <c r="F1925" s="31">
        <v>1</v>
      </c>
      <c r="G1925" s="14" t="str">
        <f>IF(F1925*1=D1925*1,"Quantité OK",IF(D1925*1&lt;F1925*1,"Ecart positif","Ecart négatif")&amp;" "&amp;IF(C1925*1=E1925*1,"","- Article déclassé"))</f>
        <v xml:space="preserve">Ecart négatif </v>
      </c>
      <c r="I1925" s="18">
        <f>VLOOKUP('CODE A BARRE'!B1594,'COMPTAGE 2'!B:K,8,FALSE)</f>
        <v>0</v>
      </c>
      <c r="J1925" s="9">
        <f>VLOOKUP('CODE A BARRE'!B1594,'COMPTAGE 2'!B:K,9,FALSE)</f>
        <v>0</v>
      </c>
      <c r="K1925" s="18">
        <f>VLOOKUP('CODE A BARRE'!B1594,'COMPTAGE 2'!B:K,10,FALSE)</f>
        <v>0</v>
      </c>
      <c r="L1925" s="10" t="e">
        <f>VLOOKUP(B1925,'COMPTAGE 3'!B:M,11,FALSE)</f>
        <v>#N/A</v>
      </c>
      <c r="M1925" s="20" t="e">
        <f>VLOOKUP(B1925,'COMPTAGE 3'!B:M,12,FALSE)</f>
        <v>#N/A</v>
      </c>
    </row>
    <row r="1926" spans="2:13" ht="20.100000000000001" customHeight="1" x14ac:dyDescent="0.25">
      <c r="B1926" s="30" t="s">
        <v>4828</v>
      </c>
      <c r="C1926" s="16" t="str">
        <f>IFERROR(VLOOKUP(B1926,'BASE INCADEA'!A:D,2,FALSE),"Non référencé")</f>
        <v>040205</v>
      </c>
      <c r="D1926" s="16" t="str">
        <f>IFERROR(VLOOKUP(C1926,'BASE INCADEA'!B:E,2,FALSE),"Non référencé")</f>
        <v>28</v>
      </c>
      <c r="E1926" s="31" t="s">
        <v>1765</v>
      </c>
      <c r="F1926" s="31">
        <v>1</v>
      </c>
      <c r="G1926" s="14" t="str">
        <f>IF(F1926*1=D1926*1,"Quantité OK",IF(D1926*1&lt;F1926*1,"Ecart positif","Ecart négatif")&amp;" "&amp;IF(C1926*1=E1926*1,"","- Article déclassé"))</f>
        <v>Ecart négatif - Article déclassé</v>
      </c>
      <c r="I1926" s="18">
        <f>VLOOKUP('CODE A BARRE'!B1582,'COMPTAGE 2'!B:K,8,FALSE)</f>
        <v>0</v>
      </c>
      <c r="J1926" s="9">
        <f>VLOOKUP('CODE A BARRE'!B1582,'COMPTAGE 2'!B:K,9,FALSE)</f>
        <v>0</v>
      </c>
      <c r="K1926" s="18">
        <f>VLOOKUP('CODE A BARRE'!B1582,'COMPTAGE 2'!B:K,10,FALSE)</f>
        <v>0</v>
      </c>
      <c r="L1926" s="10" t="e">
        <f>VLOOKUP(B1926,'COMPTAGE 3'!B:M,11,FALSE)</f>
        <v>#N/A</v>
      </c>
      <c r="M1926" s="20" t="e">
        <f>VLOOKUP(B1926,'COMPTAGE 3'!B:M,12,FALSE)</f>
        <v>#N/A</v>
      </c>
    </row>
    <row r="1927" spans="2:13" ht="20.100000000000001" customHeight="1" x14ac:dyDescent="0.25">
      <c r="B1927" s="30" t="s">
        <v>4829</v>
      </c>
      <c r="C1927" s="16" t="str">
        <f>IFERROR(VLOOKUP(B1927,'BASE INCADEA'!A:D,2,FALSE),"Non référencé")</f>
        <v>021003</v>
      </c>
      <c r="D1927" s="16" t="str">
        <f>IFERROR(VLOOKUP(C1927,'BASE INCADEA'!B:E,2,FALSE),"Non référencé")</f>
        <v>3</v>
      </c>
      <c r="E1927" s="31" t="s">
        <v>1342</v>
      </c>
      <c r="F1927" s="31">
        <v>2</v>
      </c>
      <c r="G1927" s="14" t="str">
        <f>IF(F1927*1=D1927*1,"Quantité OK",IF(D1927*1&lt;F1927*1,"Ecart positif","Ecart négatif")&amp;" "&amp;IF(C1927*1=E1927*1,"","- Article déclassé"))</f>
        <v xml:space="preserve">Ecart négatif </v>
      </c>
      <c r="I1927" s="18">
        <f>VLOOKUP('CODE A BARRE'!B703,'COMPTAGE 2'!B:K,8,FALSE)</f>
        <v>0</v>
      </c>
      <c r="J1927" s="9">
        <f>VLOOKUP('CODE A BARRE'!B703,'COMPTAGE 2'!B:K,9,FALSE)</f>
        <v>0</v>
      </c>
      <c r="K1927" s="18">
        <f>VLOOKUP('CODE A BARRE'!B703,'COMPTAGE 2'!B:K,10,FALSE)</f>
        <v>0</v>
      </c>
      <c r="L1927" s="10" t="e">
        <f>VLOOKUP(B1927,'COMPTAGE 3'!B:M,11,FALSE)</f>
        <v>#N/A</v>
      </c>
      <c r="M1927" s="20" t="e">
        <f>VLOOKUP(B1927,'COMPTAGE 3'!B:M,12,FALSE)</f>
        <v>#N/A</v>
      </c>
    </row>
    <row r="1928" spans="2:13" ht="20.100000000000001" customHeight="1" x14ac:dyDescent="0.25">
      <c r="B1928" s="30" t="s">
        <v>4836</v>
      </c>
      <c r="C1928" s="16" t="str">
        <f>IFERROR(VLOOKUP(B1928,'BASE INCADEA'!A:D,2,FALSE),"Non référencé")</f>
        <v>025107</v>
      </c>
      <c r="D1928" s="16" t="str">
        <f>IFERROR(VLOOKUP(C1928,'BASE INCADEA'!B:E,2,FALSE),"Non référencé")</f>
        <v>1</v>
      </c>
      <c r="E1928" s="31" t="s">
        <v>2625</v>
      </c>
      <c r="F1928" s="31">
        <v>4</v>
      </c>
      <c r="G1928" s="14" t="str">
        <f>IF(F1928*1=D1928*1,"Quantité OK",IF(D1928*1&lt;F1928*1,"Ecart positif","Ecart négatif")&amp;" "&amp;IF(C1928*1=E1928*1,"","- Article déclassé"))</f>
        <v xml:space="preserve">Ecart positif </v>
      </c>
      <c r="I1928" s="18">
        <f>VLOOKUP('CODE A BARRE'!B985,'COMPTAGE 2'!B:K,8,FALSE)</f>
        <v>0</v>
      </c>
      <c r="J1928" s="9">
        <f>VLOOKUP('CODE A BARRE'!B985,'COMPTAGE 2'!B:K,9,FALSE)</f>
        <v>0</v>
      </c>
      <c r="K1928" s="18">
        <f>VLOOKUP('CODE A BARRE'!B985,'COMPTAGE 2'!B:K,10,FALSE)</f>
        <v>0</v>
      </c>
      <c r="L1928" s="10" t="e">
        <f>VLOOKUP(B1928,'COMPTAGE 3'!B:M,11,FALSE)</f>
        <v>#N/A</v>
      </c>
      <c r="M1928" s="20" t="e">
        <f>VLOOKUP(B1928,'COMPTAGE 3'!B:M,12,FALSE)</f>
        <v>#N/A</v>
      </c>
    </row>
    <row r="1929" spans="2:13" ht="20.100000000000001" customHeight="1" x14ac:dyDescent="0.25">
      <c r="B1929" s="30" t="s">
        <v>4838</v>
      </c>
      <c r="C1929" s="16" t="str">
        <f>IFERROR(VLOOKUP(B1929,'BASE INCADEA'!A:D,2,FALSE),"Non référencé")</f>
        <v>025106</v>
      </c>
      <c r="D1929" s="16" t="str">
        <f>IFERROR(VLOOKUP(C1929,'BASE INCADEA'!B:E,2,FALSE),"Non référencé")</f>
        <v>3</v>
      </c>
      <c r="E1929" s="31" t="s">
        <v>3153</v>
      </c>
      <c r="F1929" s="31">
        <v>1</v>
      </c>
      <c r="G1929" s="14" t="str">
        <f>IF(F1929*1=D1929*1,"Quantité OK",IF(D1929*1&lt;F1929*1,"Ecart positif","Ecart négatif")&amp;" "&amp;IF(C1929*1=E1929*1,"","- Article déclassé"))</f>
        <v xml:space="preserve">Ecart négatif </v>
      </c>
      <c r="I1929" s="18">
        <f>VLOOKUP('CODE A BARRE'!B980,'COMPTAGE 2'!B:K,8,FALSE)</f>
        <v>0</v>
      </c>
      <c r="J1929" s="9">
        <f>VLOOKUP('CODE A BARRE'!B980,'COMPTAGE 2'!B:K,9,FALSE)</f>
        <v>0</v>
      </c>
      <c r="K1929" s="18">
        <f>VLOOKUP('CODE A BARRE'!B980,'COMPTAGE 2'!B:K,10,FALSE)</f>
        <v>0</v>
      </c>
      <c r="L1929" s="10" t="e">
        <f>VLOOKUP(B1929,'COMPTAGE 3'!B:M,11,FALSE)</f>
        <v>#N/A</v>
      </c>
      <c r="M1929" s="20" t="e">
        <f>VLOOKUP(B1929,'COMPTAGE 3'!B:M,12,FALSE)</f>
        <v>#N/A</v>
      </c>
    </row>
    <row r="1930" spans="2:13" ht="20.100000000000001" customHeight="1" x14ac:dyDescent="0.25">
      <c r="B1930" s="30" t="s">
        <v>4840</v>
      </c>
      <c r="C1930" s="16" t="str">
        <f>IFERROR(VLOOKUP(B1930,'BASE INCADEA'!A:D,2,FALSE),"Non référencé")</f>
        <v>043703</v>
      </c>
      <c r="D1930" s="16" t="str">
        <f>IFERROR(VLOOKUP(C1930,'BASE INCADEA'!B:E,2,FALSE),"Non référencé")</f>
        <v>18</v>
      </c>
      <c r="E1930" s="31" t="s">
        <v>2195</v>
      </c>
      <c r="F1930" s="31">
        <v>2</v>
      </c>
      <c r="G1930" s="14" t="str">
        <f>IF(F1930*1=D1930*1,"Quantité OK",IF(D1930*1&lt;F1930*1,"Ecart positif","Ecart négatif")&amp;" "&amp;IF(C1930*1=E1930*1,"","- Article déclassé"))</f>
        <v xml:space="preserve">Ecart négatif </v>
      </c>
      <c r="I1930" s="18">
        <f>VLOOKUP('CODE A BARRE'!B1858,'COMPTAGE 2'!B:K,8,FALSE)</f>
        <v>0</v>
      </c>
      <c r="J1930" s="9">
        <f>VLOOKUP('CODE A BARRE'!B1858,'COMPTAGE 2'!B:K,9,FALSE)</f>
        <v>0</v>
      </c>
      <c r="K1930" s="18">
        <f>VLOOKUP('CODE A BARRE'!B1858,'COMPTAGE 2'!B:K,10,FALSE)</f>
        <v>0</v>
      </c>
      <c r="L1930" s="10" t="e">
        <f>VLOOKUP(B1930,'COMPTAGE 3'!B:M,11,FALSE)</f>
        <v>#N/A</v>
      </c>
      <c r="M1930" s="20" t="e">
        <f>VLOOKUP(B1930,'COMPTAGE 3'!B:M,12,FALSE)</f>
        <v>#N/A</v>
      </c>
    </row>
    <row r="1931" spans="2:13" ht="20.100000000000001" customHeight="1" x14ac:dyDescent="0.25">
      <c r="B1931" s="30" t="s">
        <v>4842</v>
      </c>
      <c r="C1931" s="16" t="str">
        <f>IFERROR(VLOOKUP(B1931,'BASE INCADEA'!A:D,2,FALSE),"Non référencé")</f>
        <v>030204</v>
      </c>
      <c r="D1931" s="16" t="str">
        <f>IFERROR(VLOOKUP(C1931,'BASE INCADEA'!B:E,2,FALSE),"Non référencé")</f>
        <v>1</v>
      </c>
      <c r="E1931" s="31" t="s">
        <v>360</v>
      </c>
      <c r="F1931" s="31">
        <v>2</v>
      </c>
      <c r="G1931" s="14" t="str">
        <f>IF(F1931*1=D1931*1,"Quantité OK",IF(D1931*1&lt;F1931*1,"Ecart positif","Ecart négatif")&amp;" "&amp;IF(C1931*1=E1931*1,"","- Article déclassé"))</f>
        <v>Ecart positif - Article déclassé</v>
      </c>
      <c r="I1931" s="18">
        <f>VLOOKUP('CODE A BARRE'!B1159,'COMPTAGE 2'!B:K,8,FALSE)</f>
        <v>0</v>
      </c>
      <c r="J1931" s="9">
        <f>VLOOKUP('CODE A BARRE'!B1159,'COMPTAGE 2'!B:K,9,FALSE)</f>
        <v>0</v>
      </c>
      <c r="K1931" s="18">
        <f>VLOOKUP('CODE A BARRE'!B1159,'COMPTAGE 2'!B:K,10,FALSE)</f>
        <v>0</v>
      </c>
      <c r="L1931" s="10" t="e">
        <f>VLOOKUP(B1931,'COMPTAGE 3'!B:M,11,FALSE)</f>
        <v>#N/A</v>
      </c>
      <c r="M1931" s="20" t="e">
        <f>VLOOKUP(B1931,'COMPTAGE 3'!B:M,12,FALSE)</f>
        <v>#N/A</v>
      </c>
    </row>
    <row r="1932" spans="2:13" ht="20.100000000000001" customHeight="1" x14ac:dyDescent="0.25">
      <c r="B1932" s="30" t="s">
        <v>4844</v>
      </c>
      <c r="C1932" s="16" t="str">
        <f>IFERROR(VLOOKUP(B1932,'BASE INCADEA'!A:D,2,FALSE),"Non référencé")</f>
        <v>030204</v>
      </c>
      <c r="D1932" s="16" t="str">
        <f>IFERROR(VLOOKUP(C1932,'BASE INCADEA'!B:E,2,FALSE),"Non référencé")</f>
        <v>1</v>
      </c>
      <c r="E1932" s="31" t="s">
        <v>360</v>
      </c>
      <c r="F1932" s="31">
        <v>1</v>
      </c>
      <c r="G1932" s="14" t="str">
        <f>IF(F1932*1=D1932*1,"Quantité OK",IF(D1932*1&lt;F1932*1,"Ecart positif","Ecart négatif")&amp;" "&amp;IF(C1932*1=E1932*1,"","- Article déclassé"))</f>
        <v>Quantité OK</v>
      </c>
      <c r="I1932" s="18">
        <f>VLOOKUP('CODE A BARRE'!B1160,'COMPTAGE 2'!B:K,8,FALSE)</f>
        <v>0</v>
      </c>
      <c r="J1932" s="9">
        <f>VLOOKUP('CODE A BARRE'!B1160,'COMPTAGE 2'!B:K,9,FALSE)</f>
        <v>0</v>
      </c>
      <c r="K1932" s="18">
        <f>VLOOKUP('CODE A BARRE'!B1160,'COMPTAGE 2'!B:K,10,FALSE)</f>
        <v>0</v>
      </c>
      <c r="L1932" s="10" t="e">
        <f>VLOOKUP(B1932,'COMPTAGE 3'!B:M,11,FALSE)</f>
        <v>#N/A</v>
      </c>
      <c r="M1932" s="20" t="e">
        <f>VLOOKUP(B1932,'COMPTAGE 3'!B:M,12,FALSE)</f>
        <v>#N/A</v>
      </c>
    </row>
    <row r="1933" spans="2:13" ht="20.100000000000001" customHeight="1" x14ac:dyDescent="0.25">
      <c r="B1933" s="30" t="s">
        <v>4845</v>
      </c>
      <c r="C1933" s="16" t="str">
        <f>IFERROR(VLOOKUP(B1933,'BASE INCADEA'!A:D,2,FALSE),"Non référencé")</f>
        <v>040604</v>
      </c>
      <c r="D1933" s="16" t="str">
        <f>IFERROR(VLOOKUP(C1933,'BASE INCADEA'!B:E,2,FALSE),"Non référencé")</f>
        <v>9</v>
      </c>
      <c r="E1933" s="31" t="s">
        <v>888</v>
      </c>
      <c r="F1933" s="31">
        <v>1</v>
      </c>
      <c r="G1933" s="14" t="str">
        <f>IF(F1933*1=D1933*1,"Quantité OK",IF(D1933*1&lt;F1933*1,"Ecart positif","Ecart négatif")&amp;" "&amp;IF(C1933*1=E1933*1,"","- Article déclassé"))</f>
        <v xml:space="preserve">Ecart négatif </v>
      </c>
      <c r="I1933" s="18">
        <f>VLOOKUP('CODE A BARRE'!B1666,'COMPTAGE 2'!B:K,8,FALSE)</f>
        <v>0</v>
      </c>
      <c r="J1933" s="9">
        <f>VLOOKUP('CODE A BARRE'!B1666,'COMPTAGE 2'!B:K,9,FALSE)</f>
        <v>0</v>
      </c>
      <c r="K1933" s="18">
        <f>VLOOKUP('CODE A BARRE'!B1666,'COMPTAGE 2'!B:K,10,FALSE)</f>
        <v>0</v>
      </c>
      <c r="L1933" s="10" t="e">
        <f>VLOOKUP(B1933,'COMPTAGE 3'!B:M,11,FALSE)</f>
        <v>#N/A</v>
      </c>
      <c r="M1933" s="20" t="e">
        <f>VLOOKUP(B1933,'COMPTAGE 3'!B:M,12,FALSE)</f>
        <v>#N/A</v>
      </c>
    </row>
    <row r="1934" spans="2:13" ht="20.100000000000001" customHeight="1" x14ac:dyDescent="0.25">
      <c r="B1934" s="30" t="s">
        <v>4847</v>
      </c>
      <c r="C1934" s="16" t="str">
        <f>IFERROR(VLOOKUP(B1934,'BASE INCADEA'!A:D,2,FALSE),"Non référencé")</f>
        <v>030604</v>
      </c>
      <c r="D1934" s="16" t="str">
        <f>IFERROR(VLOOKUP(C1934,'BASE INCADEA'!B:E,2,FALSE),"Non référencé")</f>
        <v>2</v>
      </c>
      <c r="E1934" s="31" t="s">
        <v>2309</v>
      </c>
      <c r="F1934" s="31">
        <v>1</v>
      </c>
      <c r="G1934" s="14" t="str">
        <f>IF(F1934*1=D1934*1,"Quantité OK",IF(D1934*1&lt;F1934*1,"Ecart positif","Ecart négatif")&amp;" "&amp;IF(C1934*1=E1934*1,"","- Article déclassé"))</f>
        <v xml:space="preserve">Ecart négatif </v>
      </c>
      <c r="I1934" s="18">
        <f>VLOOKUP('CODE A BARRE'!B1218,'COMPTAGE 2'!B:K,8,FALSE)</f>
        <v>0</v>
      </c>
      <c r="J1934" s="9">
        <f>VLOOKUP('CODE A BARRE'!B1218,'COMPTAGE 2'!B:K,9,FALSE)</f>
        <v>0</v>
      </c>
      <c r="K1934" s="18">
        <f>VLOOKUP('CODE A BARRE'!B1218,'COMPTAGE 2'!B:K,10,FALSE)</f>
        <v>0</v>
      </c>
      <c r="L1934" s="10" t="e">
        <f>VLOOKUP(B1934,'COMPTAGE 3'!B:M,11,FALSE)</f>
        <v>#N/A</v>
      </c>
      <c r="M1934" s="20" t="e">
        <f>VLOOKUP(B1934,'COMPTAGE 3'!B:M,12,FALSE)</f>
        <v>#N/A</v>
      </c>
    </row>
    <row r="1935" spans="2:13" ht="20.100000000000001" customHeight="1" x14ac:dyDescent="0.25">
      <c r="B1935" s="30" t="s">
        <v>4849</v>
      </c>
      <c r="C1935" s="16" t="str">
        <f>IFERROR(VLOOKUP(B1935,'BASE INCADEA'!A:D,2,FALSE),"Non référencé")</f>
        <v>900503</v>
      </c>
      <c r="D1935" s="16" t="str">
        <f>IFERROR(VLOOKUP(C1935,'BASE INCADEA'!B:E,2,FALSE),"Non référencé")</f>
        <v>3</v>
      </c>
      <c r="E1935" s="31" t="s">
        <v>2436</v>
      </c>
      <c r="F1935" s="31">
        <v>1</v>
      </c>
      <c r="G1935" s="14" t="str">
        <f>IF(F1935*1=D1935*1,"Quantité OK",IF(D1935*1&lt;F1935*1,"Ecart positif","Ecart négatif")&amp;" "&amp;IF(C1935*1=E1935*1,"","- Article déclassé"))</f>
        <v xml:space="preserve">Ecart négatif </v>
      </c>
      <c r="I1935" s="18">
        <f>VLOOKUP('CODE A BARRE'!B2208,'COMPTAGE 2'!B:K,8,FALSE)</f>
        <v>0</v>
      </c>
      <c r="J1935" s="9">
        <f>VLOOKUP('CODE A BARRE'!B2208,'COMPTAGE 2'!B:K,9,FALSE)</f>
        <v>0</v>
      </c>
      <c r="K1935" s="18">
        <f>VLOOKUP('CODE A BARRE'!B2208,'COMPTAGE 2'!B:K,10,FALSE)</f>
        <v>0</v>
      </c>
      <c r="L1935" s="10" t="e">
        <f>VLOOKUP(B1935,'COMPTAGE 3'!B:M,11,FALSE)</f>
        <v>#N/A</v>
      </c>
      <c r="M1935" s="20" t="e">
        <f>VLOOKUP(B1935,'COMPTAGE 3'!B:M,12,FALSE)</f>
        <v>#N/A</v>
      </c>
    </row>
    <row r="1936" spans="2:13" ht="20.100000000000001" customHeight="1" x14ac:dyDescent="0.25">
      <c r="B1936" s="30" t="s">
        <v>4849</v>
      </c>
      <c r="C1936" s="16" t="str">
        <f>IFERROR(VLOOKUP(B1936,'BASE INCADEA'!A:D,2,FALSE),"Non référencé")</f>
        <v>900503</v>
      </c>
      <c r="D1936" s="16" t="str">
        <f>IFERROR(VLOOKUP(C1936,'BASE INCADEA'!B:E,2,FALSE),"Non référencé")</f>
        <v>3</v>
      </c>
      <c r="E1936" s="31" t="s">
        <v>2428</v>
      </c>
      <c r="F1936" s="31">
        <v>1</v>
      </c>
      <c r="G1936" s="14" t="str">
        <f>IF(F1936*1=D1936*1,"Quantité OK",IF(D1936*1&lt;F1936*1,"Ecart positif","Ecart négatif")&amp;" "&amp;IF(C1936*1=E1936*1,"","- Article déclassé"))</f>
        <v>Ecart négatif - Article déclassé</v>
      </c>
      <c r="I1936" s="18">
        <f>VLOOKUP('CODE A BARRE'!B2218,'COMPTAGE 2'!B:K,8,FALSE)</f>
        <v>0</v>
      </c>
      <c r="J1936" s="9">
        <f>VLOOKUP('CODE A BARRE'!B2218,'COMPTAGE 2'!B:K,9,FALSE)</f>
        <v>0</v>
      </c>
      <c r="K1936" s="18">
        <f>VLOOKUP('CODE A BARRE'!B2218,'COMPTAGE 2'!B:K,10,FALSE)</f>
        <v>0</v>
      </c>
      <c r="L1936" s="10" t="e">
        <f>VLOOKUP(B1936,'COMPTAGE 3'!B:M,11,FALSE)</f>
        <v>#N/A</v>
      </c>
      <c r="M1936" s="20" t="e">
        <f>VLOOKUP(B1936,'COMPTAGE 3'!B:M,12,FALSE)</f>
        <v>#N/A</v>
      </c>
    </row>
    <row r="1937" spans="2:13" ht="20.100000000000001" customHeight="1" x14ac:dyDescent="0.25">
      <c r="B1937" s="30" t="s">
        <v>4849</v>
      </c>
      <c r="C1937" s="16" t="str">
        <f>IFERROR(VLOOKUP(B1937,'BASE INCADEA'!A:D,2,FALSE),"Non référencé")</f>
        <v>900503</v>
      </c>
      <c r="D1937" s="16" t="str">
        <f>IFERROR(VLOOKUP(C1937,'BASE INCADEA'!B:E,2,FALSE),"Non référencé")</f>
        <v>3</v>
      </c>
      <c r="E1937" s="31" t="s">
        <v>3114</v>
      </c>
      <c r="F1937" s="31">
        <v>1</v>
      </c>
      <c r="G1937" s="14" t="str">
        <f>IF(F1937*1=D1937*1,"Quantité OK",IF(D1937*1&lt;F1937*1,"Ecart positif","Ecart négatif")&amp;" "&amp;IF(C1937*1=E1937*1,"","- Article déclassé"))</f>
        <v>Ecart négatif - Article déclassé</v>
      </c>
      <c r="I1937" s="18">
        <f>VLOOKUP('CODE A BARRE'!B2193,'COMPTAGE 2'!B:K,8,FALSE)</f>
        <v>0</v>
      </c>
      <c r="J1937" s="9">
        <f>VLOOKUP('CODE A BARRE'!B2193,'COMPTAGE 2'!B:K,9,FALSE)</f>
        <v>0</v>
      </c>
      <c r="K1937" s="18">
        <f>VLOOKUP('CODE A BARRE'!B2193,'COMPTAGE 2'!B:K,10,FALSE)</f>
        <v>0</v>
      </c>
      <c r="L1937" s="10" t="e">
        <f>VLOOKUP(B1937,'COMPTAGE 3'!B:M,11,FALSE)</f>
        <v>#N/A</v>
      </c>
      <c r="M1937" s="20" t="e">
        <f>VLOOKUP(B1937,'COMPTAGE 3'!B:M,12,FALSE)</f>
        <v>#N/A</v>
      </c>
    </row>
    <row r="1938" spans="2:13" ht="20.100000000000001" customHeight="1" x14ac:dyDescent="0.25">
      <c r="B1938" s="30" t="s">
        <v>4852</v>
      </c>
      <c r="C1938" s="16" t="str">
        <f>IFERROR(VLOOKUP(B1938,'BASE INCADEA'!A:D,2,FALSE),"Non référencé")</f>
        <v>016603</v>
      </c>
      <c r="D1938" s="16" t="str">
        <f>IFERROR(VLOOKUP(C1938,'BASE INCADEA'!B:E,2,FALSE),"Non référencé")</f>
        <v>2</v>
      </c>
      <c r="E1938" s="31" t="s">
        <v>562</v>
      </c>
      <c r="F1938" s="31">
        <v>1</v>
      </c>
      <c r="G1938" s="14" t="str">
        <f>IF(F1938*1=D1938*1,"Quantité OK",IF(D1938*1&lt;F1938*1,"Ecart positif","Ecart négatif")&amp;" "&amp;IF(C1938*1=E1938*1,"","- Article déclassé"))</f>
        <v xml:space="preserve">Ecart négatif </v>
      </c>
      <c r="I1938" s="18" t="str">
        <f>VLOOKUP('CODE A BARRE'!B557,'COMPTAGE 2'!B:K,8,FALSE)</f>
        <v/>
      </c>
      <c r="J1938" s="9">
        <f>VLOOKUP('CODE A BARRE'!B557,'COMPTAGE 2'!B:K,9,FALSE)</f>
        <v>0</v>
      </c>
      <c r="K1938" s="18" t="e">
        <f>VLOOKUP('CODE A BARRE'!B557,'COMPTAGE 2'!B:K,10,FALSE)</f>
        <v>#VALUE!</v>
      </c>
      <c r="L1938" s="10" t="e">
        <f>VLOOKUP(B1938,'COMPTAGE 3'!B:M,11,FALSE)</f>
        <v>#N/A</v>
      </c>
      <c r="M1938" s="20" t="e">
        <f>VLOOKUP(B1938,'COMPTAGE 3'!B:M,12,FALSE)</f>
        <v>#N/A</v>
      </c>
    </row>
    <row r="1939" spans="2:13" ht="20.100000000000001" customHeight="1" x14ac:dyDescent="0.25">
      <c r="B1939" s="30" t="s">
        <v>6180</v>
      </c>
      <c r="C1939" s="16" t="str">
        <f>IFERROR(VLOOKUP(B1939,'BASE INCADEA'!A:D,2,FALSE),"Non référencé")</f>
        <v>Non référencé</v>
      </c>
      <c r="D1939" s="16" t="str">
        <f>IFERROR(VLOOKUP(C1939,'BASE INCADEA'!B:E,2,FALSE),"Non référencé")</f>
        <v>Non référencé</v>
      </c>
      <c r="E1939" s="31" t="s">
        <v>2860</v>
      </c>
      <c r="F1939" s="31">
        <v>5</v>
      </c>
      <c r="G1939" s="14" t="e">
        <f>IF(F1939*1=D1939*1,"Quantité OK",IF(D1939*1&lt;F1939*1,"Ecart positif","Ecart négatif")&amp;" "&amp;IF(C1939*1=E1939*1,"","- Article déclassé"))</f>
        <v>#VALUE!</v>
      </c>
      <c r="I1939" s="18">
        <f>VLOOKUP('CODE A BARRE'!B945,'COMPTAGE 2'!B:K,8,FALSE)</f>
        <v>0</v>
      </c>
      <c r="J1939" s="9">
        <f>VLOOKUP('CODE A BARRE'!B945,'COMPTAGE 2'!B:K,9,FALSE)</f>
        <v>0</v>
      </c>
      <c r="K1939" s="18">
        <f>VLOOKUP('CODE A BARRE'!B945,'COMPTAGE 2'!B:K,10,FALSE)</f>
        <v>0</v>
      </c>
      <c r="L1939" s="10" t="e">
        <f>VLOOKUP(B1939,'COMPTAGE 3'!B:M,11,FALSE)</f>
        <v>#N/A</v>
      </c>
      <c r="M1939" s="20" t="e">
        <f>VLOOKUP(B1939,'COMPTAGE 3'!B:M,12,FALSE)</f>
        <v>#N/A</v>
      </c>
    </row>
    <row r="1940" spans="2:13" ht="20.100000000000001" customHeight="1" x14ac:dyDescent="0.25">
      <c r="B1940" s="30" t="s">
        <v>4854</v>
      </c>
      <c r="C1940" s="16" t="str">
        <f>IFERROR(VLOOKUP(B1940,'BASE INCADEA'!A:D,2,FALSE),"Non référencé")</f>
        <v>034706</v>
      </c>
      <c r="D1940" s="16" t="str">
        <f>IFERROR(VLOOKUP(C1940,'BASE INCADEA'!B:E,2,FALSE),"Non référencé")</f>
        <v>1</v>
      </c>
      <c r="E1940" s="31" t="s">
        <v>365</v>
      </c>
      <c r="F1940" s="31">
        <v>11</v>
      </c>
      <c r="G1940" s="14" t="str">
        <f>IF(F1940*1=D1940*1,"Quantité OK",IF(D1940*1&lt;F1940*1,"Ecart positif","Ecart négatif")&amp;" "&amp;IF(C1940*1=E1940*1,"","- Article déclassé"))</f>
        <v xml:space="preserve">Ecart positif </v>
      </c>
      <c r="I1940" s="18">
        <f>VLOOKUP('CODE A BARRE'!B1539,'COMPTAGE 2'!B:K,8,FALSE)</f>
        <v>0</v>
      </c>
      <c r="J1940" s="9">
        <f>VLOOKUP('CODE A BARRE'!B1539,'COMPTAGE 2'!B:K,9,FALSE)</f>
        <v>0</v>
      </c>
      <c r="K1940" s="18">
        <f>VLOOKUP('CODE A BARRE'!B1539,'COMPTAGE 2'!B:K,10,FALSE)</f>
        <v>0</v>
      </c>
      <c r="L1940" s="10" t="e">
        <f>VLOOKUP(B1940,'COMPTAGE 3'!B:M,11,FALSE)</f>
        <v>#N/A</v>
      </c>
      <c r="M1940" s="20" t="e">
        <f>VLOOKUP(B1940,'COMPTAGE 3'!B:M,12,FALSE)</f>
        <v>#N/A</v>
      </c>
    </row>
    <row r="1941" spans="2:13" ht="20.100000000000001" customHeight="1" x14ac:dyDescent="0.25">
      <c r="B1941" s="30" t="s">
        <v>4856</v>
      </c>
      <c r="C1941" s="16" t="str">
        <f>IFERROR(VLOOKUP(B1941,'BASE INCADEA'!A:D,2,FALSE),"Non référencé")</f>
        <v>031007</v>
      </c>
      <c r="D1941" s="16" t="str">
        <f>IFERROR(VLOOKUP(C1941,'BASE INCADEA'!B:E,2,FALSE),"Non référencé")</f>
        <v>7</v>
      </c>
      <c r="E1941" s="31" t="s">
        <v>4055</v>
      </c>
      <c r="F1941" s="31">
        <v>16</v>
      </c>
      <c r="G1941" s="14" t="str">
        <f>IF(F1941*1=D1941*1,"Quantité OK",IF(D1941*1&lt;F1941*1,"Ecart positif","Ecart négatif")&amp;" "&amp;IF(C1941*1=E1941*1,"","- Article déclassé"))</f>
        <v xml:space="preserve">Ecart positif </v>
      </c>
      <c r="I1941" s="18">
        <f>VLOOKUP('CODE A BARRE'!B1308,'COMPTAGE 2'!B:K,8,FALSE)</f>
        <v>0</v>
      </c>
      <c r="J1941" s="9">
        <f>VLOOKUP('CODE A BARRE'!B1308,'COMPTAGE 2'!B:K,9,FALSE)</f>
        <v>0</v>
      </c>
      <c r="K1941" s="18">
        <f>VLOOKUP('CODE A BARRE'!B1308,'COMPTAGE 2'!B:K,10,FALSE)</f>
        <v>0</v>
      </c>
      <c r="L1941" s="10" t="e">
        <f>VLOOKUP(B1941,'COMPTAGE 3'!B:M,11,FALSE)</f>
        <v>#N/A</v>
      </c>
      <c r="M1941" s="20" t="e">
        <f>VLOOKUP(B1941,'COMPTAGE 3'!B:M,12,FALSE)</f>
        <v>#N/A</v>
      </c>
    </row>
    <row r="1942" spans="2:13" ht="20.100000000000001" customHeight="1" x14ac:dyDescent="0.25">
      <c r="B1942" s="30" t="s">
        <v>4858</v>
      </c>
      <c r="C1942" s="16" t="str">
        <f>IFERROR(VLOOKUP(B1942,'BASE INCADEA'!A:D,2,FALSE),"Non référencé")</f>
        <v>033906</v>
      </c>
      <c r="D1942" s="16" t="str">
        <f>IFERROR(VLOOKUP(C1942,'BASE INCADEA'!B:E,2,FALSE),"Non référencé")</f>
        <v>3</v>
      </c>
      <c r="E1942" s="31" t="s">
        <v>2212</v>
      </c>
      <c r="F1942" s="31">
        <v>1</v>
      </c>
      <c r="G1942" s="14" t="str">
        <f>IF(F1942*1=D1942*1,"Quantité OK",IF(D1942*1&lt;F1942*1,"Ecart positif","Ecart négatif")&amp;" "&amp;IF(C1942*1=E1942*1,"","- Article déclassé"))</f>
        <v xml:space="preserve">Ecart négatif </v>
      </c>
      <c r="I1942" s="18">
        <f>VLOOKUP('CODE A BARRE'!B1429,'COMPTAGE 2'!B:K,8,FALSE)</f>
        <v>0</v>
      </c>
      <c r="J1942" s="9">
        <f>VLOOKUP('CODE A BARRE'!B1429,'COMPTAGE 2'!B:K,9,FALSE)</f>
        <v>0</v>
      </c>
      <c r="K1942" s="18">
        <f>VLOOKUP('CODE A BARRE'!B1429,'COMPTAGE 2'!B:K,10,FALSE)</f>
        <v>0</v>
      </c>
      <c r="L1942" s="10" t="e">
        <f>VLOOKUP(B1942,'COMPTAGE 3'!B:M,11,FALSE)</f>
        <v>#N/A</v>
      </c>
      <c r="M1942" s="20" t="e">
        <f>VLOOKUP(B1942,'COMPTAGE 3'!B:M,12,FALSE)</f>
        <v>#N/A</v>
      </c>
    </row>
    <row r="1943" spans="2:13" ht="20.100000000000001" customHeight="1" x14ac:dyDescent="0.25">
      <c r="B1943" s="30" t="s">
        <v>4860</v>
      </c>
      <c r="C1943" s="16" t="str">
        <f>IFERROR(VLOOKUP(B1943,'BASE INCADEA'!A:D,2,FALSE),"Non référencé")</f>
        <v>030605</v>
      </c>
      <c r="D1943" s="16" t="str">
        <f>IFERROR(VLOOKUP(C1943,'BASE INCADEA'!B:E,2,FALSE),"Non référencé")</f>
        <v>2</v>
      </c>
      <c r="E1943" s="31" t="s">
        <v>2080</v>
      </c>
      <c r="F1943" s="31">
        <v>2</v>
      </c>
      <c r="G1943" s="14" t="str">
        <f>IF(F1943*1=D1943*1,"Quantité OK",IF(D1943*1&lt;F1943*1,"Ecart positif","Ecart négatif")&amp;" "&amp;IF(C1943*1=E1943*1,"","- Article déclassé"))</f>
        <v>Quantité OK</v>
      </c>
      <c r="I1943" s="18">
        <f>VLOOKUP('CODE A BARRE'!B1226,'COMPTAGE 2'!B:K,8,FALSE)</f>
        <v>0</v>
      </c>
      <c r="J1943" s="9">
        <f>VLOOKUP('CODE A BARRE'!B1226,'COMPTAGE 2'!B:K,9,FALSE)</f>
        <v>0</v>
      </c>
      <c r="K1943" s="18">
        <f>VLOOKUP('CODE A BARRE'!B1226,'COMPTAGE 2'!B:K,10,FALSE)</f>
        <v>0</v>
      </c>
      <c r="L1943" s="10" t="e">
        <f>VLOOKUP(B1943,'COMPTAGE 3'!B:M,11,FALSE)</f>
        <v>#N/A</v>
      </c>
      <c r="M1943" s="20" t="e">
        <f>VLOOKUP(B1943,'COMPTAGE 3'!B:M,12,FALSE)</f>
        <v>#N/A</v>
      </c>
    </row>
    <row r="1944" spans="2:13" ht="20.100000000000001" customHeight="1" x14ac:dyDescent="0.25">
      <c r="B1944" s="30" t="s">
        <v>4862</v>
      </c>
      <c r="C1944" s="16" t="str">
        <f>IFERROR(VLOOKUP(B1944,'BASE INCADEA'!A:D,2,FALSE),"Non référencé")</f>
        <v>034506</v>
      </c>
      <c r="D1944" s="16" t="str">
        <f>IFERROR(VLOOKUP(C1944,'BASE INCADEA'!B:E,2,FALSE),"Non référencé")</f>
        <v>1</v>
      </c>
      <c r="E1944" s="31" t="s">
        <v>263</v>
      </c>
      <c r="F1944" s="31">
        <v>1</v>
      </c>
      <c r="G1944" s="14" t="str">
        <f>IF(F1944*1=D1944*1,"Quantité OK",IF(D1944*1&lt;F1944*1,"Ecart positif","Ecart négatif")&amp;" "&amp;IF(C1944*1=E1944*1,"","- Article déclassé"))</f>
        <v>Quantité OK</v>
      </c>
      <c r="I1944" s="18">
        <f>VLOOKUP('CODE A BARRE'!B1509,'COMPTAGE 2'!B:K,8,FALSE)</f>
        <v>0</v>
      </c>
      <c r="J1944" s="9">
        <f>VLOOKUP('CODE A BARRE'!B1509,'COMPTAGE 2'!B:K,9,FALSE)</f>
        <v>0</v>
      </c>
      <c r="K1944" s="18">
        <f>VLOOKUP('CODE A BARRE'!B1509,'COMPTAGE 2'!B:K,10,FALSE)</f>
        <v>0</v>
      </c>
      <c r="L1944" s="10" t="e">
        <f>VLOOKUP(B1944,'COMPTAGE 3'!B:M,11,FALSE)</f>
        <v>#N/A</v>
      </c>
      <c r="M1944" s="20" t="e">
        <f>VLOOKUP(B1944,'COMPTAGE 3'!B:M,12,FALSE)</f>
        <v>#N/A</v>
      </c>
    </row>
    <row r="1945" spans="2:13" ht="20.100000000000001" customHeight="1" x14ac:dyDescent="0.25">
      <c r="B1945" s="30" t="s">
        <v>6209</v>
      </c>
      <c r="C1945" s="16" t="str">
        <f>IFERROR(VLOOKUP(B1945,'BASE INCADEA'!A:D,2,FALSE),"Non référencé")</f>
        <v>Non référencé</v>
      </c>
      <c r="D1945" s="16" t="str">
        <f>IFERROR(VLOOKUP(C1945,'BASE INCADEA'!B:E,2,FALSE),"Non référencé")</f>
        <v>Non référencé</v>
      </c>
      <c r="E1945" s="31" t="s">
        <v>2136</v>
      </c>
      <c r="F1945" s="31">
        <v>1</v>
      </c>
      <c r="G1945" s="14" t="e">
        <f>IF(F1945*1=D1945*1,"Quantité OK",IF(D1945*1&lt;F1945*1,"Ecart positif","Ecart négatif")&amp;" "&amp;IF(C1945*1=E1945*1,"","- Article déclassé"))</f>
        <v>#VALUE!</v>
      </c>
      <c r="I1945" s="18">
        <f>VLOOKUP('CODE A BARRE'!B1466,'COMPTAGE 2'!B:K,8,FALSE)</f>
        <v>0</v>
      </c>
      <c r="J1945" s="9">
        <f>VLOOKUP('CODE A BARRE'!B1466,'COMPTAGE 2'!B:K,9,FALSE)</f>
        <v>0</v>
      </c>
      <c r="K1945" s="18">
        <f>VLOOKUP('CODE A BARRE'!B1466,'COMPTAGE 2'!B:K,10,FALSE)</f>
        <v>0</v>
      </c>
      <c r="L1945" s="10" t="e">
        <f>VLOOKUP(B1945,'COMPTAGE 3'!B:M,11,FALSE)</f>
        <v>#N/A</v>
      </c>
      <c r="M1945" s="20" t="e">
        <f>VLOOKUP(B1945,'COMPTAGE 3'!B:M,12,FALSE)</f>
        <v>#N/A</v>
      </c>
    </row>
    <row r="1946" spans="2:13" ht="20.100000000000001" customHeight="1" x14ac:dyDescent="0.25">
      <c r="B1946" s="30" t="s">
        <v>4864</v>
      </c>
      <c r="C1946" s="16" t="str">
        <f>IFERROR(VLOOKUP(B1946,'BASE INCADEA'!A:D,2,FALSE),"Non référencé")</f>
        <v>034305</v>
      </c>
      <c r="D1946" s="16" t="str">
        <f>IFERROR(VLOOKUP(C1946,'BASE INCADEA'!B:E,2,FALSE),"Non référencé")</f>
        <v>2</v>
      </c>
      <c r="E1946" s="31" t="s">
        <v>333</v>
      </c>
      <c r="F1946" s="31">
        <v>2</v>
      </c>
      <c r="G1946" s="14" t="str">
        <f>IF(F1946*1=D1946*1,"Quantité OK",IF(D1946*1&lt;F1946*1,"Ecart positif","Ecart négatif")&amp;" "&amp;IF(C1946*1=E1946*1,"","- Article déclassé"))</f>
        <v>Quantité OK</v>
      </c>
      <c r="I1946" s="18">
        <f>VLOOKUP('CODE A BARRE'!B1475,'COMPTAGE 2'!B:K,8,FALSE)</f>
        <v>0</v>
      </c>
      <c r="J1946" s="9">
        <f>VLOOKUP('CODE A BARRE'!B1475,'COMPTAGE 2'!B:K,9,FALSE)</f>
        <v>0</v>
      </c>
      <c r="K1946" s="18">
        <f>VLOOKUP('CODE A BARRE'!B1475,'COMPTAGE 2'!B:K,10,FALSE)</f>
        <v>0</v>
      </c>
      <c r="L1946" s="10" t="e">
        <f>VLOOKUP(B1946,'COMPTAGE 3'!B:M,11,FALSE)</f>
        <v>#N/A</v>
      </c>
      <c r="M1946" s="20" t="e">
        <f>VLOOKUP(B1946,'COMPTAGE 3'!B:M,12,FALSE)</f>
        <v>#N/A</v>
      </c>
    </row>
    <row r="1947" spans="2:13" ht="20.100000000000001" customHeight="1" x14ac:dyDescent="0.25">
      <c r="B1947" s="30" t="s">
        <v>6218</v>
      </c>
      <c r="C1947" s="16" t="str">
        <f>IFERROR(VLOOKUP(B1947,'BASE INCADEA'!A:D,2,FALSE),"Non référencé")</f>
        <v>Non référencé</v>
      </c>
      <c r="D1947" s="16" t="str">
        <f>IFERROR(VLOOKUP(C1947,'BASE INCADEA'!B:E,2,FALSE),"Non référencé")</f>
        <v>Non référencé</v>
      </c>
      <c r="E1947" s="31" t="s">
        <v>1765</v>
      </c>
      <c r="F1947" s="31">
        <v>2</v>
      </c>
      <c r="G1947" s="14" t="e">
        <f>IF(F1947*1=D1947*1,"Quantité OK",IF(D1947*1&lt;F1947*1,"Ecart positif","Ecart négatif")&amp;" "&amp;IF(C1947*1=E1947*1,"","- Article déclassé"))</f>
        <v>#VALUE!</v>
      </c>
      <c r="I1947" s="18">
        <f>VLOOKUP('CODE A BARRE'!B1584,'COMPTAGE 2'!B:K,8,FALSE)</f>
        <v>0</v>
      </c>
      <c r="J1947" s="9">
        <f>VLOOKUP('CODE A BARRE'!B1584,'COMPTAGE 2'!B:K,9,FALSE)</f>
        <v>0</v>
      </c>
      <c r="K1947" s="18">
        <f>VLOOKUP('CODE A BARRE'!B1584,'COMPTAGE 2'!B:K,10,FALSE)</f>
        <v>0</v>
      </c>
      <c r="L1947" s="10" t="e">
        <f>VLOOKUP(B1947,'COMPTAGE 3'!B:M,11,FALSE)</f>
        <v>#N/A</v>
      </c>
      <c r="M1947" s="20" t="e">
        <f>VLOOKUP(B1947,'COMPTAGE 3'!B:M,12,FALSE)</f>
        <v>#N/A</v>
      </c>
    </row>
    <row r="1948" spans="2:13" ht="20.100000000000001" customHeight="1" x14ac:dyDescent="0.25">
      <c r="B1948" s="30" t="s">
        <v>4868</v>
      </c>
      <c r="C1948" s="16" t="str">
        <f>IFERROR(VLOOKUP(B1948,'BASE INCADEA'!A:D,2,FALSE),"Non référencé")</f>
        <v>034504</v>
      </c>
      <c r="D1948" s="16" t="str">
        <f>IFERROR(VLOOKUP(C1948,'BASE INCADEA'!B:E,2,FALSE),"Non référencé")</f>
        <v>2</v>
      </c>
      <c r="E1948" s="31" t="s">
        <v>266</v>
      </c>
      <c r="F1948" s="31">
        <v>12</v>
      </c>
      <c r="G1948" s="14" t="str">
        <f>IF(F1948*1=D1948*1,"Quantité OK",IF(D1948*1&lt;F1948*1,"Ecart positif","Ecart négatif")&amp;" "&amp;IF(C1948*1=E1948*1,"","- Article déclassé"))</f>
        <v xml:space="preserve">Ecart positif </v>
      </c>
      <c r="I1948" s="18">
        <f>VLOOKUP('CODE A BARRE'!B1498,'COMPTAGE 2'!B:K,8,FALSE)</f>
        <v>0</v>
      </c>
      <c r="J1948" s="9">
        <f>VLOOKUP('CODE A BARRE'!B1498,'COMPTAGE 2'!B:K,9,FALSE)</f>
        <v>0</v>
      </c>
      <c r="K1948" s="18">
        <f>VLOOKUP('CODE A BARRE'!B1498,'COMPTAGE 2'!B:K,10,FALSE)</f>
        <v>0</v>
      </c>
      <c r="L1948" s="10" t="e">
        <f>VLOOKUP(B1948,'COMPTAGE 3'!B:M,11,FALSE)</f>
        <v>#N/A</v>
      </c>
      <c r="M1948" s="20" t="e">
        <f>VLOOKUP(B1948,'COMPTAGE 3'!B:M,12,FALSE)</f>
        <v>#N/A</v>
      </c>
    </row>
    <row r="1949" spans="2:13" ht="20.100000000000001" customHeight="1" x14ac:dyDescent="0.25">
      <c r="B1949" s="30" t="s">
        <v>4870</v>
      </c>
      <c r="C1949" s="16" t="str">
        <f>IFERROR(VLOOKUP(B1949,'BASE INCADEA'!A:D,2,FALSE),"Non référencé")</f>
        <v>020202</v>
      </c>
      <c r="D1949" s="16" t="str">
        <f>IFERROR(VLOOKUP(C1949,'BASE INCADEA'!B:E,2,FALSE),"Non référencé")</f>
        <v>2</v>
      </c>
      <c r="E1949" s="31" t="s">
        <v>1191</v>
      </c>
      <c r="F1949" s="31">
        <v>4</v>
      </c>
      <c r="G1949" s="14" t="str">
        <f>IF(F1949*1=D1949*1,"Quantité OK",IF(D1949*1&lt;F1949*1,"Ecart positif","Ecart négatif")&amp;" "&amp;IF(C1949*1=E1949*1,"","- Article déclassé"))</f>
        <v>Ecart positif - Article déclassé</v>
      </c>
      <c r="I1949" s="18" t="str">
        <f>VLOOKUP('CODE A BARRE'!B582,'COMPTAGE 2'!B:K,8,FALSE)</f>
        <v/>
      </c>
      <c r="J1949" s="9">
        <f>VLOOKUP('CODE A BARRE'!B582,'COMPTAGE 2'!B:K,9,FALSE)</f>
        <v>0</v>
      </c>
      <c r="K1949" s="18" t="e">
        <f>VLOOKUP('CODE A BARRE'!B582,'COMPTAGE 2'!B:K,10,FALSE)</f>
        <v>#VALUE!</v>
      </c>
      <c r="L1949" s="10" t="e">
        <f>VLOOKUP(B1949,'COMPTAGE 3'!B:M,11,FALSE)</f>
        <v>#N/A</v>
      </c>
      <c r="M1949" s="20" t="e">
        <f>VLOOKUP(B1949,'COMPTAGE 3'!B:M,12,FALSE)</f>
        <v>#N/A</v>
      </c>
    </row>
    <row r="1950" spans="2:13" ht="20.100000000000001" customHeight="1" x14ac:dyDescent="0.25">
      <c r="B1950" s="30" t="s">
        <v>4882</v>
      </c>
      <c r="C1950" s="16" t="str">
        <f>IFERROR(VLOOKUP(B1950,'BASE INCADEA'!A:D,2,FALSE),"Non référencé")</f>
        <v>023703</v>
      </c>
      <c r="D1950" s="16" t="str">
        <f>IFERROR(VLOOKUP(C1950,'BASE INCADEA'!B:E,2,FALSE),"Non référencé")</f>
        <v>7</v>
      </c>
      <c r="E1950" s="31" t="s">
        <v>2588</v>
      </c>
      <c r="F1950" s="31">
        <v>2</v>
      </c>
      <c r="G1950" s="14" t="str">
        <f>IF(F1950*1=D1950*1,"Quantité OK",IF(D1950*1&lt;F1950*1,"Ecart positif","Ecart négatif")&amp;" "&amp;IF(C1950*1=E1950*1,"","- Article déclassé"))</f>
        <v xml:space="preserve">Ecart négatif </v>
      </c>
      <c r="I1950" s="18">
        <f>VLOOKUP('CODE A BARRE'!B790,'COMPTAGE 2'!B:K,8,FALSE)</f>
        <v>0</v>
      </c>
      <c r="J1950" s="9">
        <f>VLOOKUP('CODE A BARRE'!B790,'COMPTAGE 2'!B:K,9,FALSE)</f>
        <v>0</v>
      </c>
      <c r="K1950" s="18">
        <f>VLOOKUP('CODE A BARRE'!B790,'COMPTAGE 2'!B:K,10,FALSE)</f>
        <v>0</v>
      </c>
      <c r="L1950" s="10" t="e">
        <f>VLOOKUP(B1950,'COMPTAGE 3'!B:M,11,FALSE)</f>
        <v>#N/A</v>
      </c>
      <c r="M1950" s="20" t="e">
        <f>VLOOKUP(B1950,'COMPTAGE 3'!B:M,12,FALSE)</f>
        <v>#N/A</v>
      </c>
    </row>
    <row r="1951" spans="2:13" ht="20.100000000000001" customHeight="1" x14ac:dyDescent="0.25">
      <c r="B1951" s="30" t="s">
        <v>4884</v>
      </c>
      <c r="C1951" s="16" t="str">
        <f>IFERROR(VLOOKUP(B1951,'BASE INCADEA'!A:D,2,FALSE),"Non référencé")</f>
        <v>023704</v>
      </c>
      <c r="D1951" s="16" t="str">
        <f>IFERROR(VLOOKUP(C1951,'BASE INCADEA'!B:E,2,FALSE),"Non référencé")</f>
        <v>1</v>
      </c>
      <c r="E1951" s="31" t="s">
        <v>617</v>
      </c>
      <c r="F1951" s="31">
        <v>2</v>
      </c>
      <c r="G1951" s="14" t="str">
        <f>IF(F1951*1=D1951*1,"Quantité OK",IF(D1951*1&lt;F1951*1,"Ecart positif","Ecart négatif")&amp;" "&amp;IF(C1951*1=E1951*1,"","- Article déclassé"))</f>
        <v xml:space="preserve">Ecart positif </v>
      </c>
      <c r="I1951" s="18">
        <f>VLOOKUP('CODE A BARRE'!B792,'COMPTAGE 2'!B:K,8,FALSE)</f>
        <v>0</v>
      </c>
      <c r="J1951" s="9">
        <f>VLOOKUP('CODE A BARRE'!B792,'COMPTAGE 2'!B:K,9,FALSE)</f>
        <v>0</v>
      </c>
      <c r="K1951" s="18">
        <f>VLOOKUP('CODE A BARRE'!B792,'COMPTAGE 2'!B:K,10,FALSE)</f>
        <v>0</v>
      </c>
      <c r="L1951" s="10" t="e">
        <f>VLOOKUP(B1951,'COMPTAGE 3'!B:M,11,FALSE)</f>
        <v>#N/A</v>
      </c>
      <c r="M1951" s="20" t="e">
        <f>VLOOKUP(B1951,'COMPTAGE 3'!B:M,12,FALSE)</f>
        <v>#N/A</v>
      </c>
    </row>
    <row r="1952" spans="2:13" ht="20.100000000000001" customHeight="1" x14ac:dyDescent="0.25">
      <c r="B1952" s="30" t="s">
        <v>4886</v>
      </c>
      <c r="C1952" s="16" t="str">
        <f>IFERROR(VLOOKUP(B1952,'BASE INCADEA'!A:D,2,FALSE),"Non référencé")</f>
        <v>025301</v>
      </c>
      <c r="D1952" s="16" t="str">
        <f>IFERROR(VLOOKUP(C1952,'BASE INCADEA'!B:E,2,FALSE),"Non référencé")</f>
        <v>13</v>
      </c>
      <c r="E1952" s="31" t="s">
        <v>4417</v>
      </c>
      <c r="F1952" s="31">
        <v>1</v>
      </c>
      <c r="G1952" s="14" t="str">
        <f>IF(F1952*1=D1952*1,"Quantité OK",IF(D1952*1&lt;F1952*1,"Ecart positif","Ecart négatif")&amp;" "&amp;IF(C1952*1=E1952*1,"","- Article déclassé"))</f>
        <v xml:space="preserve">Ecart négatif </v>
      </c>
      <c r="I1952" s="18">
        <f>VLOOKUP('CODE A BARRE'!B994,'COMPTAGE 2'!B:K,8,FALSE)</f>
        <v>0</v>
      </c>
      <c r="J1952" s="9">
        <f>VLOOKUP('CODE A BARRE'!B994,'COMPTAGE 2'!B:K,9,FALSE)</f>
        <v>0</v>
      </c>
      <c r="K1952" s="18">
        <f>VLOOKUP('CODE A BARRE'!B994,'COMPTAGE 2'!B:K,10,FALSE)</f>
        <v>0</v>
      </c>
      <c r="L1952" s="10" t="e">
        <f>VLOOKUP(B1952,'COMPTAGE 3'!B:M,11,FALSE)</f>
        <v>#N/A</v>
      </c>
      <c r="M1952" s="20" t="e">
        <f>VLOOKUP(B1952,'COMPTAGE 3'!B:M,12,FALSE)</f>
        <v>#N/A</v>
      </c>
    </row>
    <row r="1953" spans="2:13" ht="20.100000000000001" customHeight="1" x14ac:dyDescent="0.25">
      <c r="B1953" s="30" t="s">
        <v>6207</v>
      </c>
      <c r="C1953" s="16" t="str">
        <f>IFERROR(VLOOKUP(B1953,'BASE INCADEA'!A:D,2,FALSE),"Non référencé")</f>
        <v>Non référencé</v>
      </c>
      <c r="D1953" s="16" t="str">
        <f>IFERROR(VLOOKUP(C1953,'BASE INCADEA'!B:E,2,FALSE),"Non référencé")</f>
        <v>Non référencé</v>
      </c>
      <c r="E1953" s="31" t="s">
        <v>192</v>
      </c>
      <c r="F1953" s="31">
        <v>7</v>
      </c>
      <c r="G1953" s="14" t="e">
        <f>IF(F1953*1=D1953*1,"Quantité OK",IF(D1953*1&lt;F1953*1,"Ecart positif","Ecart négatif")&amp;" "&amp;IF(C1953*1=E1953*1,"","- Article déclassé"))</f>
        <v>#VALUE!</v>
      </c>
      <c r="I1953" s="18">
        <f>VLOOKUP('CODE A BARRE'!B1410,'COMPTAGE 2'!B:K,8,FALSE)</f>
        <v>0</v>
      </c>
      <c r="J1953" s="9">
        <f>VLOOKUP('CODE A BARRE'!B1410,'COMPTAGE 2'!B:K,9,FALSE)</f>
        <v>0</v>
      </c>
      <c r="K1953" s="18">
        <f>VLOOKUP('CODE A BARRE'!B1410,'COMPTAGE 2'!B:K,10,FALSE)</f>
        <v>0</v>
      </c>
      <c r="L1953" s="10" t="e">
        <f>VLOOKUP(B1953,'COMPTAGE 3'!B:M,11,FALSE)</f>
        <v>#N/A</v>
      </c>
      <c r="M1953" s="20" t="e">
        <f>VLOOKUP(B1953,'COMPTAGE 3'!B:M,12,FALSE)</f>
        <v>#N/A</v>
      </c>
    </row>
    <row r="1954" spans="2:13" ht="20.100000000000001" customHeight="1" x14ac:dyDescent="0.25">
      <c r="B1954" s="30" t="s">
        <v>4893</v>
      </c>
      <c r="C1954" s="16" t="str">
        <f>IFERROR(VLOOKUP(B1954,'BASE INCADEA'!A:D,2,FALSE),"Non référencé")</f>
        <v>020401</v>
      </c>
      <c r="D1954" s="16" t="str">
        <f>IFERROR(VLOOKUP(C1954,'BASE INCADEA'!B:E,2,FALSE),"Non référencé")</f>
        <v>10</v>
      </c>
      <c r="E1954" s="31" t="s">
        <v>435</v>
      </c>
      <c r="F1954" s="31">
        <v>4</v>
      </c>
      <c r="G1954" s="14" t="str">
        <f>IF(F1954*1=D1954*1,"Quantité OK",IF(D1954*1&lt;F1954*1,"Ecart positif","Ecart négatif")&amp;" "&amp;IF(C1954*1=E1954*1,"","- Article déclassé"))</f>
        <v xml:space="preserve">Ecart négatif </v>
      </c>
      <c r="I1954" s="18" t="str">
        <f>VLOOKUP('CODE A BARRE'!B611,'COMPTAGE 2'!B:K,8,FALSE)</f>
        <v/>
      </c>
      <c r="J1954" s="9">
        <f>VLOOKUP('CODE A BARRE'!B611,'COMPTAGE 2'!B:K,9,FALSE)</f>
        <v>0</v>
      </c>
      <c r="K1954" s="18" t="e">
        <f>VLOOKUP('CODE A BARRE'!B611,'COMPTAGE 2'!B:K,10,FALSE)</f>
        <v>#VALUE!</v>
      </c>
      <c r="L1954" s="10" t="e">
        <f>VLOOKUP(B1954,'COMPTAGE 3'!B:M,11,FALSE)</f>
        <v>#N/A</v>
      </c>
      <c r="M1954" s="20" t="e">
        <f>VLOOKUP(B1954,'COMPTAGE 3'!B:M,12,FALSE)</f>
        <v>#N/A</v>
      </c>
    </row>
    <row r="1955" spans="2:13" ht="20.100000000000001" customHeight="1" x14ac:dyDescent="0.25">
      <c r="B1955" s="30" t="s">
        <v>4899</v>
      </c>
      <c r="C1955" s="16" t="str">
        <f>IFERROR(VLOOKUP(B1955,'BASE INCADEA'!A:D,2,FALSE),"Non référencé")</f>
        <v>030604</v>
      </c>
      <c r="D1955" s="16" t="str">
        <f>IFERROR(VLOOKUP(C1955,'BASE INCADEA'!B:E,2,FALSE),"Non référencé")</f>
        <v>2</v>
      </c>
      <c r="E1955" s="31" t="s">
        <v>2309</v>
      </c>
      <c r="F1955" s="31">
        <v>9</v>
      </c>
      <c r="G1955" s="14" t="str">
        <f>IF(F1955*1=D1955*1,"Quantité OK",IF(D1955*1&lt;F1955*1,"Ecart positif","Ecart négatif")&amp;" "&amp;IF(C1955*1=E1955*1,"","- Article déclassé"))</f>
        <v xml:space="preserve">Ecart positif </v>
      </c>
      <c r="I1955" s="18">
        <f>VLOOKUP('CODE A BARRE'!B1215,'COMPTAGE 2'!B:K,8,FALSE)</f>
        <v>0</v>
      </c>
      <c r="J1955" s="9">
        <f>VLOOKUP('CODE A BARRE'!B1215,'COMPTAGE 2'!B:K,9,FALSE)</f>
        <v>0</v>
      </c>
      <c r="K1955" s="18">
        <f>VLOOKUP('CODE A BARRE'!B1215,'COMPTAGE 2'!B:K,10,FALSE)</f>
        <v>0</v>
      </c>
      <c r="L1955" s="10" t="e">
        <f>VLOOKUP(B1955,'COMPTAGE 3'!B:M,11,FALSE)</f>
        <v>#N/A</v>
      </c>
      <c r="M1955" s="20" t="e">
        <f>VLOOKUP(B1955,'COMPTAGE 3'!B:M,12,FALSE)</f>
        <v>#N/A</v>
      </c>
    </row>
    <row r="1956" spans="2:13" ht="20.100000000000001" customHeight="1" x14ac:dyDescent="0.25">
      <c r="B1956" s="30" t="s">
        <v>4901</v>
      </c>
      <c r="C1956" s="16" t="str">
        <f>IFERROR(VLOOKUP(B1956,'BASE INCADEA'!A:D,2,FALSE),"Non référencé")</f>
        <v>020604</v>
      </c>
      <c r="D1956" s="16" t="str">
        <f>IFERROR(VLOOKUP(C1956,'BASE INCADEA'!B:E,2,FALSE),"Non référencé")</f>
        <v>7</v>
      </c>
      <c r="E1956" s="31" t="s">
        <v>859</v>
      </c>
      <c r="F1956" s="31">
        <v>2</v>
      </c>
      <c r="G1956" s="14" t="str">
        <f>IF(F1956*1=D1956*1,"Quantité OK",IF(D1956*1&lt;F1956*1,"Ecart positif","Ecart négatif")&amp;" "&amp;IF(C1956*1=E1956*1,"","- Article déclassé"))</f>
        <v xml:space="preserve">Ecart négatif </v>
      </c>
      <c r="I1956" s="18">
        <f>VLOOKUP('CODE A BARRE'!B656,'COMPTAGE 2'!B:K,8,FALSE)</f>
        <v>0</v>
      </c>
      <c r="J1956" s="9">
        <f>VLOOKUP('CODE A BARRE'!B656,'COMPTAGE 2'!B:K,9,FALSE)</f>
        <v>0</v>
      </c>
      <c r="K1956" s="18">
        <f>VLOOKUP('CODE A BARRE'!B656,'COMPTAGE 2'!B:K,10,FALSE)</f>
        <v>0</v>
      </c>
      <c r="L1956" s="10" t="e">
        <f>VLOOKUP(B1956,'COMPTAGE 3'!B:M,11,FALSE)</f>
        <v>#N/A</v>
      </c>
      <c r="M1956" s="20" t="e">
        <f>VLOOKUP(B1956,'COMPTAGE 3'!B:M,12,FALSE)</f>
        <v>#N/A</v>
      </c>
    </row>
    <row r="1957" spans="2:13" ht="20.100000000000001" customHeight="1" x14ac:dyDescent="0.25">
      <c r="B1957" s="30" t="s">
        <v>4903</v>
      </c>
      <c r="C1957" s="16" t="str">
        <f>IFERROR(VLOOKUP(B1957,'BASE INCADEA'!A:D,2,FALSE),"Non référencé")</f>
        <v>016401</v>
      </c>
      <c r="D1957" s="16" t="str">
        <f>IFERROR(VLOOKUP(C1957,'BASE INCADEA'!B:E,2,FALSE),"Non référencé")</f>
        <v>1</v>
      </c>
      <c r="E1957" s="31" t="s">
        <v>1645</v>
      </c>
      <c r="F1957" s="31">
        <v>1</v>
      </c>
      <c r="G1957" s="14" t="str">
        <f>IF(F1957*1=D1957*1,"Quantité OK",IF(D1957*1&lt;F1957*1,"Ecart positif","Ecart négatif")&amp;" "&amp;IF(C1957*1=E1957*1,"","- Article déclassé"))</f>
        <v>Quantité OK</v>
      </c>
      <c r="I1957" s="18" t="str">
        <f>VLOOKUP('CODE A BARRE'!B514,'COMPTAGE 2'!B:K,8,FALSE)</f>
        <v/>
      </c>
      <c r="J1957" s="9">
        <f>VLOOKUP('CODE A BARRE'!B514,'COMPTAGE 2'!B:K,9,FALSE)</f>
        <v>0</v>
      </c>
      <c r="K1957" s="18" t="e">
        <f>VLOOKUP('CODE A BARRE'!B514,'COMPTAGE 2'!B:K,10,FALSE)</f>
        <v>#VALUE!</v>
      </c>
      <c r="L1957" s="10" t="e">
        <f>VLOOKUP(B1957,'COMPTAGE 3'!B:M,11,FALSE)</f>
        <v>#N/A</v>
      </c>
      <c r="M1957" s="20" t="e">
        <f>VLOOKUP(B1957,'COMPTAGE 3'!B:M,12,FALSE)</f>
        <v>#N/A</v>
      </c>
    </row>
    <row r="1958" spans="2:13" ht="20.100000000000001" customHeight="1" x14ac:dyDescent="0.25">
      <c r="B1958" s="30" t="s">
        <v>4905</v>
      </c>
      <c r="C1958" s="16" t="str">
        <f>IFERROR(VLOOKUP(B1958,'BASE INCADEA'!A:D,2,FALSE),"Non référencé")</f>
        <v>044102</v>
      </c>
      <c r="D1958" s="16" t="str">
        <f>IFERROR(VLOOKUP(C1958,'BASE INCADEA'!B:E,2,FALSE),"Non référencé")</f>
        <v>1</v>
      </c>
      <c r="E1958" s="31" t="s">
        <v>4526</v>
      </c>
      <c r="F1958" s="31">
        <v>2</v>
      </c>
      <c r="G1958" s="14" t="str">
        <f>IF(F1958*1=D1958*1,"Quantité OK",IF(D1958*1&lt;F1958*1,"Ecart positif","Ecart négatif")&amp;" "&amp;IF(C1958*1=E1958*1,"","- Article déclassé"))</f>
        <v xml:space="preserve">Ecart positif </v>
      </c>
      <c r="I1958" s="18">
        <f>VLOOKUP('CODE A BARRE'!B1919,'COMPTAGE 2'!B:K,8,FALSE)</f>
        <v>0</v>
      </c>
      <c r="J1958" s="9">
        <f>VLOOKUP('CODE A BARRE'!B1919,'COMPTAGE 2'!B:K,9,FALSE)</f>
        <v>0</v>
      </c>
      <c r="K1958" s="18">
        <f>VLOOKUP('CODE A BARRE'!B1919,'COMPTAGE 2'!B:K,10,FALSE)</f>
        <v>0</v>
      </c>
      <c r="L1958" s="10" t="e">
        <f>VLOOKUP(B1958,'COMPTAGE 3'!B:M,11,FALSE)</f>
        <v>#N/A</v>
      </c>
      <c r="M1958" s="20" t="e">
        <f>VLOOKUP(B1958,'COMPTAGE 3'!B:M,12,FALSE)</f>
        <v>#N/A</v>
      </c>
    </row>
    <row r="1959" spans="2:13" ht="20.100000000000001" customHeight="1" x14ac:dyDescent="0.25">
      <c r="B1959" s="30" t="s">
        <v>4911</v>
      </c>
      <c r="C1959" s="16" t="str">
        <f>IFERROR(VLOOKUP(B1959,'BASE INCADEA'!A:D,2,FALSE),"Non référencé")</f>
        <v>044905</v>
      </c>
      <c r="D1959" s="16" t="str">
        <f>IFERROR(VLOOKUP(C1959,'BASE INCADEA'!B:E,2,FALSE),"Non référencé")</f>
        <v>100</v>
      </c>
      <c r="E1959" s="31" t="s">
        <v>1339</v>
      </c>
      <c r="F1959" s="31">
        <v>3</v>
      </c>
      <c r="G1959" s="14" t="str">
        <f>IF(F1959*1=D1959*1,"Quantité OK",IF(D1959*1&lt;F1959*1,"Ecart positif","Ecart négatif")&amp;" "&amp;IF(C1959*1=E1959*1,"","- Article déclassé"))</f>
        <v xml:space="preserve">Ecart négatif </v>
      </c>
      <c r="I1959" s="18">
        <f>VLOOKUP('CODE A BARRE'!B2062,'COMPTAGE 2'!B:K,8,FALSE)</f>
        <v>0</v>
      </c>
      <c r="J1959" s="9">
        <f>VLOOKUP('CODE A BARRE'!B2062,'COMPTAGE 2'!B:K,9,FALSE)</f>
        <v>0</v>
      </c>
      <c r="K1959" s="18">
        <f>VLOOKUP('CODE A BARRE'!B2062,'COMPTAGE 2'!B:K,10,FALSE)</f>
        <v>0</v>
      </c>
      <c r="L1959" s="10" t="e">
        <f>VLOOKUP(B1959,'COMPTAGE 3'!B:M,11,FALSE)</f>
        <v>#N/A</v>
      </c>
      <c r="M1959" s="20" t="e">
        <f>VLOOKUP(B1959,'COMPTAGE 3'!B:M,12,FALSE)</f>
        <v>#N/A</v>
      </c>
    </row>
    <row r="1960" spans="2:13" ht="20.100000000000001" customHeight="1" x14ac:dyDescent="0.25">
      <c r="B1960" s="30" t="s">
        <v>4913</v>
      </c>
      <c r="C1960" s="16" t="str">
        <f>IFERROR(VLOOKUP(B1960,'BASE INCADEA'!A:D,2,FALSE),"Non référencé")</f>
        <v>021003</v>
      </c>
      <c r="D1960" s="16" t="str">
        <f>IFERROR(VLOOKUP(C1960,'BASE INCADEA'!B:E,2,FALSE),"Non référencé")</f>
        <v>3</v>
      </c>
      <c r="E1960" s="31" t="s">
        <v>1342</v>
      </c>
      <c r="F1960" s="31">
        <v>1</v>
      </c>
      <c r="G1960" s="14" t="str">
        <f>IF(F1960*1=D1960*1,"Quantité OK",IF(D1960*1&lt;F1960*1,"Ecart positif","Ecart négatif")&amp;" "&amp;IF(C1960*1=E1960*1,"","- Article déclassé"))</f>
        <v xml:space="preserve">Ecart négatif </v>
      </c>
      <c r="I1960" s="18">
        <f>VLOOKUP('CODE A BARRE'!B705,'COMPTAGE 2'!B:K,8,FALSE)</f>
        <v>0</v>
      </c>
      <c r="J1960" s="9">
        <f>VLOOKUP('CODE A BARRE'!B705,'COMPTAGE 2'!B:K,9,FALSE)</f>
        <v>0</v>
      </c>
      <c r="K1960" s="18">
        <f>VLOOKUP('CODE A BARRE'!B705,'COMPTAGE 2'!B:K,10,FALSE)</f>
        <v>0</v>
      </c>
      <c r="L1960" s="10" t="e">
        <f>VLOOKUP(B1960,'COMPTAGE 3'!B:M,11,FALSE)</f>
        <v>#N/A</v>
      </c>
      <c r="M1960" s="20" t="e">
        <f>VLOOKUP(B1960,'COMPTAGE 3'!B:M,12,FALSE)</f>
        <v>#N/A</v>
      </c>
    </row>
    <row r="1961" spans="2:13" ht="20.100000000000001" customHeight="1" x14ac:dyDescent="0.25">
      <c r="B1961" s="30" t="s">
        <v>4919</v>
      </c>
      <c r="C1961" s="16" t="str">
        <f>IFERROR(VLOOKUP(B1961,'BASE INCADEA'!A:D,2,FALSE),"Non référencé")</f>
        <v>011104</v>
      </c>
      <c r="D1961" s="16" t="str">
        <f>IFERROR(VLOOKUP(C1961,'BASE INCADEA'!B:E,2,FALSE),"Non référencé")</f>
        <v>2</v>
      </c>
      <c r="E1961" s="31" t="s">
        <v>1121</v>
      </c>
      <c r="F1961" s="31">
        <v>1</v>
      </c>
      <c r="G1961" s="14" t="str">
        <f>IF(F1961*1=D1961*1,"Quantité OK",IF(D1961*1&lt;F1961*1,"Ecart positif","Ecart négatif")&amp;" "&amp;IF(C1961*1=E1961*1,"","- Article déclassé"))</f>
        <v xml:space="preserve">Ecart négatif </v>
      </c>
      <c r="I1961" s="18" t="str">
        <f>VLOOKUP('CODE A BARRE'!B205,'COMPTAGE 2'!B:K,8,FALSE)</f>
        <v/>
      </c>
      <c r="J1961" s="9">
        <f>VLOOKUP('CODE A BARRE'!B205,'COMPTAGE 2'!B:K,9,FALSE)</f>
        <v>0</v>
      </c>
      <c r="K1961" s="18" t="e">
        <f>VLOOKUP('CODE A BARRE'!B205,'COMPTAGE 2'!B:K,10,FALSE)</f>
        <v>#VALUE!</v>
      </c>
      <c r="L1961" s="10" t="e">
        <f>VLOOKUP(B1961,'COMPTAGE 3'!B:M,11,FALSE)</f>
        <v>#N/A</v>
      </c>
      <c r="M1961" s="20" t="e">
        <f>VLOOKUP(B1961,'COMPTAGE 3'!B:M,12,FALSE)</f>
        <v>#N/A</v>
      </c>
    </row>
    <row r="1962" spans="2:13" ht="20.100000000000001" customHeight="1" x14ac:dyDescent="0.25">
      <c r="B1962" s="30" t="s">
        <v>4921</v>
      </c>
      <c r="C1962" s="16" t="str">
        <f>IFERROR(VLOOKUP(B1962,'BASE INCADEA'!A:D,2,FALSE),"Non référencé")</f>
        <v>010306</v>
      </c>
      <c r="D1962" s="16" t="str">
        <f>IFERROR(VLOOKUP(C1962,'BASE INCADEA'!B:E,2,FALSE),"Non référencé")</f>
        <v>1</v>
      </c>
      <c r="E1962" s="31" t="s">
        <v>301</v>
      </c>
      <c r="F1962" s="31">
        <v>6</v>
      </c>
      <c r="G1962" s="14" t="str">
        <f>IF(F1962*1=D1962*1,"Quantité OK",IF(D1962*1&lt;F1962*1,"Ecart positif","Ecart négatif")&amp;" "&amp;IF(C1962*1=E1962*1,"","- Article déclassé"))</f>
        <v xml:space="preserve">Ecart positif </v>
      </c>
      <c r="I1962" s="18" t="str">
        <f>VLOOKUP('CODE A BARRE'!B85,'COMPTAGE 2'!B:K,8,FALSE)</f>
        <v>011304</v>
      </c>
      <c r="J1962" s="9">
        <f>VLOOKUP('CODE A BARRE'!B85,'COMPTAGE 2'!B:K,9,FALSE)</f>
        <v>0</v>
      </c>
      <c r="K1962" s="18" t="str">
        <f>VLOOKUP('CODE A BARRE'!B85,'COMPTAGE 2'!B:K,10,FALSE)</f>
        <v xml:space="preserve">Ecart négatif </v>
      </c>
      <c r="L1962" s="10" t="e">
        <f>VLOOKUP(B1962,'COMPTAGE 3'!B:M,11,FALSE)</f>
        <v>#N/A</v>
      </c>
      <c r="M1962" s="20" t="e">
        <f>VLOOKUP(B1962,'COMPTAGE 3'!B:M,12,FALSE)</f>
        <v>#N/A</v>
      </c>
    </row>
    <row r="1963" spans="2:13" ht="20.100000000000001" customHeight="1" x14ac:dyDescent="0.25">
      <c r="B1963" s="30" t="s">
        <v>4925</v>
      </c>
      <c r="C1963" s="16" t="str">
        <f>IFERROR(VLOOKUP(B1963,'BASE INCADEA'!A:D,2,FALSE),"Non référencé")</f>
        <v>030201</v>
      </c>
      <c r="D1963" s="16" t="str">
        <f>IFERROR(VLOOKUP(C1963,'BASE INCADEA'!B:E,2,FALSE),"Non référencé")</f>
        <v>2</v>
      </c>
      <c r="E1963" s="31" t="s">
        <v>1935</v>
      </c>
      <c r="F1963" s="31">
        <v>1</v>
      </c>
      <c r="G1963" s="14" t="str">
        <f>IF(F1963*1=D1963*1,"Quantité OK",IF(D1963*1&lt;F1963*1,"Ecart positif","Ecart négatif")&amp;" "&amp;IF(C1963*1=E1963*1,"","- Article déclassé"))</f>
        <v xml:space="preserve">Ecart négatif </v>
      </c>
      <c r="I1963" s="18">
        <f>VLOOKUP('CODE A BARRE'!B1104,'COMPTAGE 2'!B:K,8,FALSE)</f>
        <v>0</v>
      </c>
      <c r="J1963" s="9">
        <f>VLOOKUP('CODE A BARRE'!B1104,'COMPTAGE 2'!B:K,9,FALSE)</f>
        <v>0</v>
      </c>
      <c r="K1963" s="18">
        <f>VLOOKUP('CODE A BARRE'!B1104,'COMPTAGE 2'!B:K,10,FALSE)</f>
        <v>0</v>
      </c>
      <c r="L1963" s="10" t="e">
        <f>VLOOKUP(B1963,'COMPTAGE 3'!B:M,11,FALSE)</f>
        <v>#N/A</v>
      </c>
      <c r="M1963" s="20" t="e">
        <f>VLOOKUP(B1963,'COMPTAGE 3'!B:M,12,FALSE)</f>
        <v>#N/A</v>
      </c>
    </row>
    <row r="1964" spans="2:13" ht="20.100000000000001" customHeight="1" x14ac:dyDescent="0.25">
      <c r="B1964" s="30" t="s">
        <v>4927</v>
      </c>
      <c r="C1964" s="16" t="str">
        <f>IFERROR(VLOOKUP(B1964,'BASE INCADEA'!A:D,2,FALSE),"Non référencé")</f>
        <v>034105</v>
      </c>
      <c r="D1964" s="16" t="str">
        <f>IFERROR(VLOOKUP(C1964,'BASE INCADEA'!B:E,2,FALSE),"Non référencé")</f>
        <v>5</v>
      </c>
      <c r="E1964" s="31" t="s">
        <v>3485</v>
      </c>
      <c r="F1964" s="31">
        <v>5</v>
      </c>
      <c r="G1964" s="14" t="str">
        <f>IF(F1964*1=D1964*1,"Quantité OK",IF(D1964*1&lt;F1964*1,"Ecart positif","Ecart négatif")&amp;" "&amp;IF(C1964*1=E1964*1,"","- Article déclassé"))</f>
        <v>Quantité OK</v>
      </c>
      <c r="I1964" s="18">
        <f>VLOOKUP('CODE A BARRE'!B1450,'COMPTAGE 2'!B:K,8,FALSE)</f>
        <v>0</v>
      </c>
      <c r="J1964" s="9">
        <f>VLOOKUP('CODE A BARRE'!B1450,'COMPTAGE 2'!B:K,9,FALSE)</f>
        <v>0</v>
      </c>
      <c r="K1964" s="18">
        <f>VLOOKUP('CODE A BARRE'!B1450,'COMPTAGE 2'!B:K,10,FALSE)</f>
        <v>0</v>
      </c>
      <c r="L1964" s="10" t="e">
        <f>VLOOKUP(B1964,'COMPTAGE 3'!B:M,11,FALSE)</f>
        <v>#N/A</v>
      </c>
      <c r="M1964" s="20" t="e">
        <f>VLOOKUP(B1964,'COMPTAGE 3'!B:M,12,FALSE)</f>
        <v>#N/A</v>
      </c>
    </row>
    <row r="1965" spans="2:13" ht="20.100000000000001" customHeight="1" x14ac:dyDescent="0.25">
      <c r="B1965" s="30" t="s">
        <v>4929</v>
      </c>
      <c r="C1965" s="16" t="str">
        <f>IFERROR(VLOOKUP(B1965,'BASE INCADEA'!A:D,2,FALSE),"Non référencé")</f>
        <v>021005</v>
      </c>
      <c r="D1965" s="16" t="str">
        <f>IFERROR(VLOOKUP(C1965,'BASE INCADEA'!B:E,2,FALSE),"Non référencé")</f>
        <v>3</v>
      </c>
      <c r="E1965" s="31" t="s">
        <v>455</v>
      </c>
      <c r="F1965" s="31">
        <v>1</v>
      </c>
      <c r="G1965" s="14" t="str">
        <f>IF(F1965*1=D1965*1,"Quantité OK",IF(D1965*1&lt;F1965*1,"Ecart positif","Ecart négatif")&amp;" "&amp;IF(C1965*1=E1965*1,"","- Article déclassé"))</f>
        <v xml:space="preserve">Ecart négatif </v>
      </c>
      <c r="I1965" s="18">
        <f>VLOOKUP('CODE A BARRE'!B717,'COMPTAGE 2'!B:K,8,FALSE)</f>
        <v>0</v>
      </c>
      <c r="J1965" s="9">
        <f>VLOOKUP('CODE A BARRE'!B717,'COMPTAGE 2'!B:K,9,FALSE)</f>
        <v>0</v>
      </c>
      <c r="K1965" s="18">
        <f>VLOOKUP('CODE A BARRE'!B717,'COMPTAGE 2'!B:K,10,FALSE)</f>
        <v>0</v>
      </c>
      <c r="L1965" s="10" t="e">
        <f>VLOOKUP(B1965,'COMPTAGE 3'!B:M,11,FALSE)</f>
        <v>#N/A</v>
      </c>
      <c r="M1965" s="20" t="e">
        <f>VLOOKUP(B1965,'COMPTAGE 3'!B:M,12,FALSE)</f>
        <v>#N/A</v>
      </c>
    </row>
    <row r="1966" spans="2:13" ht="20.100000000000001" customHeight="1" x14ac:dyDescent="0.25">
      <c r="B1966" s="30" t="s">
        <v>4931</v>
      </c>
      <c r="C1966" s="16" t="str">
        <f>IFERROR(VLOOKUP(B1966,'BASE INCADEA'!A:D,2,FALSE),"Non référencé")</f>
        <v>033706</v>
      </c>
      <c r="D1966" s="16" t="str">
        <f>IFERROR(VLOOKUP(C1966,'BASE INCADEA'!B:E,2,FALSE),"Non référencé")</f>
        <v>1</v>
      </c>
      <c r="E1966" s="31" t="s">
        <v>1366</v>
      </c>
      <c r="F1966" s="31">
        <v>3</v>
      </c>
      <c r="G1966" s="14" t="str">
        <f>IF(F1966*1=D1966*1,"Quantité OK",IF(D1966*1&lt;F1966*1,"Ecart positif","Ecart négatif")&amp;" "&amp;IF(C1966*1=E1966*1,"","- Article déclassé"))</f>
        <v xml:space="preserve">Ecart positif </v>
      </c>
      <c r="I1966" s="18">
        <f>VLOOKUP('CODE A BARRE'!B1400,'COMPTAGE 2'!B:K,8,FALSE)</f>
        <v>0</v>
      </c>
      <c r="J1966" s="9">
        <f>VLOOKUP('CODE A BARRE'!B1400,'COMPTAGE 2'!B:K,9,FALSE)</f>
        <v>0</v>
      </c>
      <c r="K1966" s="18">
        <f>VLOOKUP('CODE A BARRE'!B1400,'COMPTAGE 2'!B:K,10,FALSE)</f>
        <v>0</v>
      </c>
      <c r="L1966" s="10" t="e">
        <f>VLOOKUP(B1966,'COMPTAGE 3'!B:M,11,FALSE)</f>
        <v>#N/A</v>
      </c>
      <c r="M1966" s="20" t="e">
        <f>VLOOKUP(B1966,'COMPTAGE 3'!B:M,12,FALSE)</f>
        <v>#N/A</v>
      </c>
    </row>
    <row r="1967" spans="2:13" ht="20.100000000000001" customHeight="1" x14ac:dyDescent="0.25">
      <c r="B1967" s="30" t="s">
        <v>4935</v>
      </c>
      <c r="C1967" s="16" t="str">
        <f>IFERROR(VLOOKUP(B1967,'BASE INCADEA'!A:D,2,FALSE),"Non référencé")</f>
        <v>043705</v>
      </c>
      <c r="D1967" s="16" t="str">
        <f>IFERROR(VLOOKUP(C1967,'BASE INCADEA'!B:E,2,FALSE),"Non référencé")</f>
        <v>2</v>
      </c>
      <c r="E1967" s="31" t="s">
        <v>3072</v>
      </c>
      <c r="F1967" s="31">
        <v>1</v>
      </c>
      <c r="G1967" s="14" t="str">
        <f>IF(F1967*1=D1967*1,"Quantité OK",IF(D1967*1&lt;F1967*1,"Ecart positif","Ecart négatif")&amp;" "&amp;IF(C1967*1=E1967*1,"","- Article déclassé"))</f>
        <v xml:space="preserve">Ecart négatif </v>
      </c>
      <c r="I1967" s="18">
        <f>VLOOKUP('CODE A BARRE'!B1884,'COMPTAGE 2'!B:K,8,FALSE)</f>
        <v>0</v>
      </c>
      <c r="J1967" s="9">
        <f>VLOOKUP('CODE A BARRE'!B1884,'COMPTAGE 2'!B:K,9,FALSE)</f>
        <v>0</v>
      </c>
      <c r="K1967" s="18">
        <f>VLOOKUP('CODE A BARRE'!B1884,'COMPTAGE 2'!B:K,10,FALSE)</f>
        <v>0</v>
      </c>
      <c r="L1967" s="10" t="e">
        <f>VLOOKUP(B1967,'COMPTAGE 3'!B:M,11,FALSE)</f>
        <v>#N/A</v>
      </c>
      <c r="M1967" s="20" t="e">
        <f>VLOOKUP(B1967,'COMPTAGE 3'!B:M,12,FALSE)</f>
        <v>#N/A</v>
      </c>
    </row>
    <row r="1968" spans="2:13" ht="20.100000000000001" customHeight="1" x14ac:dyDescent="0.25">
      <c r="B1968" s="30" t="s">
        <v>4940</v>
      </c>
      <c r="C1968" s="16" t="str">
        <f>IFERROR(VLOOKUP(B1968,'BASE INCADEA'!A:D,2,FALSE),"Non référencé")</f>
        <v>030404</v>
      </c>
      <c r="D1968" s="16" t="str">
        <f>IFERROR(VLOOKUP(C1968,'BASE INCADEA'!B:E,2,FALSE),"Non référencé")</f>
        <v>21</v>
      </c>
      <c r="E1968" s="31" t="s">
        <v>360</v>
      </c>
      <c r="F1968" s="31">
        <v>3</v>
      </c>
      <c r="G1968" s="14" t="str">
        <f>IF(F1968*1=D1968*1,"Quantité OK",IF(D1968*1&lt;F1968*1,"Ecart positif","Ecart négatif")&amp;" "&amp;IF(C1968*1=E1968*1,"","- Article déclassé"))</f>
        <v xml:space="preserve">Ecart négatif </v>
      </c>
      <c r="I1968" s="18">
        <f>VLOOKUP('CODE A BARRE'!B1171,'COMPTAGE 2'!B:K,8,FALSE)</f>
        <v>0</v>
      </c>
      <c r="J1968" s="9">
        <f>VLOOKUP('CODE A BARRE'!B1171,'COMPTAGE 2'!B:K,9,FALSE)</f>
        <v>0</v>
      </c>
      <c r="K1968" s="18">
        <f>VLOOKUP('CODE A BARRE'!B1171,'COMPTAGE 2'!B:K,10,FALSE)</f>
        <v>0</v>
      </c>
      <c r="L1968" s="10" t="e">
        <f>VLOOKUP(B1968,'COMPTAGE 3'!B:M,11,FALSE)</f>
        <v>#N/A</v>
      </c>
      <c r="M1968" s="20" t="e">
        <f>VLOOKUP(B1968,'COMPTAGE 3'!B:M,12,FALSE)</f>
        <v>#N/A</v>
      </c>
    </row>
    <row r="1969" spans="2:13" ht="20.100000000000001" customHeight="1" x14ac:dyDescent="0.25">
      <c r="B1969" s="30" t="s">
        <v>4942</v>
      </c>
      <c r="C1969" s="16" t="str">
        <f>IFERROR(VLOOKUP(B1969,'BASE INCADEA'!A:D,2,FALSE),"Non référencé")</f>
        <v>024705</v>
      </c>
      <c r="D1969" s="16" t="str">
        <f>IFERROR(VLOOKUP(C1969,'BASE INCADEA'!B:E,2,FALSE),"Non référencé")</f>
        <v>1</v>
      </c>
      <c r="E1969" s="31" t="s">
        <v>3137</v>
      </c>
      <c r="F1969" s="31">
        <v>2</v>
      </c>
      <c r="G1969" s="14" t="str">
        <f>IF(F1969*1=D1969*1,"Quantité OK",IF(D1969*1&lt;F1969*1,"Ecart positif","Ecart négatif")&amp;" "&amp;IF(C1969*1=E1969*1,"","- Article déclassé"))</f>
        <v xml:space="preserve">Ecart positif </v>
      </c>
      <c r="I1969" s="18">
        <f>VLOOKUP('CODE A BARRE'!B907,'COMPTAGE 2'!B:K,8,FALSE)</f>
        <v>0</v>
      </c>
      <c r="J1969" s="9">
        <f>VLOOKUP('CODE A BARRE'!B907,'COMPTAGE 2'!B:K,9,FALSE)</f>
        <v>0</v>
      </c>
      <c r="K1969" s="18">
        <f>VLOOKUP('CODE A BARRE'!B907,'COMPTAGE 2'!B:K,10,FALSE)</f>
        <v>0</v>
      </c>
      <c r="L1969" s="10" t="e">
        <f>VLOOKUP(B1969,'COMPTAGE 3'!B:M,11,FALSE)</f>
        <v>#N/A</v>
      </c>
      <c r="M1969" s="20" t="e">
        <f>VLOOKUP(B1969,'COMPTAGE 3'!B:M,12,FALSE)</f>
        <v>#N/A</v>
      </c>
    </row>
    <row r="1970" spans="2:13" ht="20.100000000000001" customHeight="1" x14ac:dyDescent="0.25">
      <c r="B1970" s="30" t="s">
        <v>4946</v>
      </c>
      <c r="C1970" s="16" t="str">
        <f>IFERROR(VLOOKUP(B1970,'BASE INCADEA'!A:D,2,FALSE),"Non référencé")</f>
        <v>031205</v>
      </c>
      <c r="D1970" s="16" t="str">
        <f>IFERROR(VLOOKUP(C1970,'BASE INCADEA'!B:E,2,FALSE),"Non référencé")</f>
        <v>2</v>
      </c>
      <c r="E1970" s="31" t="s">
        <v>892</v>
      </c>
      <c r="F1970" s="31">
        <v>1</v>
      </c>
      <c r="G1970" s="14" t="str">
        <f>IF(F1970*1=D1970*1,"Quantité OK",IF(D1970*1&lt;F1970*1,"Ecart positif","Ecart négatif")&amp;" "&amp;IF(C1970*1=E1970*1,"","- Article déclassé"))</f>
        <v xml:space="preserve">Ecart négatif </v>
      </c>
      <c r="I1970" s="18">
        <f>VLOOKUP('CODE A BARRE'!B1329,'COMPTAGE 2'!B:K,8,FALSE)</f>
        <v>0</v>
      </c>
      <c r="J1970" s="9">
        <f>VLOOKUP('CODE A BARRE'!B1329,'COMPTAGE 2'!B:K,9,FALSE)</f>
        <v>0</v>
      </c>
      <c r="K1970" s="18">
        <f>VLOOKUP('CODE A BARRE'!B1329,'COMPTAGE 2'!B:K,10,FALSE)</f>
        <v>0</v>
      </c>
      <c r="L1970" s="10" t="e">
        <f>VLOOKUP(B1970,'COMPTAGE 3'!B:M,11,FALSE)</f>
        <v>#N/A</v>
      </c>
      <c r="M1970" s="20" t="e">
        <f>VLOOKUP(B1970,'COMPTAGE 3'!B:M,12,FALSE)</f>
        <v>#N/A</v>
      </c>
    </row>
    <row r="1971" spans="2:13" ht="20.100000000000001" customHeight="1" x14ac:dyDescent="0.25">
      <c r="B1971" s="30" t="s">
        <v>4948</v>
      </c>
      <c r="C1971" s="16" t="str">
        <f>IFERROR(VLOOKUP(B1971,'BASE INCADEA'!A:D,2,FALSE),"Non référencé")</f>
        <v>020402</v>
      </c>
      <c r="D1971" s="16" t="str">
        <f>IFERROR(VLOOKUP(C1971,'BASE INCADEA'!B:E,2,FALSE),"Non référencé")</f>
        <v>2</v>
      </c>
      <c r="E1971" s="31" t="s">
        <v>189</v>
      </c>
      <c r="F1971" s="31">
        <v>1</v>
      </c>
      <c r="G1971" s="14" t="str">
        <f>IF(F1971*1=D1971*1,"Quantité OK",IF(D1971*1&lt;F1971*1,"Ecart positif","Ecart négatif")&amp;" "&amp;IF(C1971*1=E1971*1,"","- Article déclassé"))</f>
        <v xml:space="preserve">Ecart négatif </v>
      </c>
      <c r="I1971" s="18" t="str">
        <f>VLOOKUP('CODE A BARRE'!B613,'COMPTAGE 2'!B:K,8,FALSE)</f>
        <v/>
      </c>
      <c r="J1971" s="9">
        <f>VLOOKUP('CODE A BARRE'!B613,'COMPTAGE 2'!B:K,9,FALSE)</f>
        <v>0</v>
      </c>
      <c r="K1971" s="18" t="e">
        <f>VLOOKUP('CODE A BARRE'!B613,'COMPTAGE 2'!B:K,10,FALSE)</f>
        <v>#VALUE!</v>
      </c>
      <c r="L1971" s="10" t="e">
        <f>VLOOKUP(B1971,'COMPTAGE 3'!B:M,11,FALSE)</f>
        <v>#N/A</v>
      </c>
      <c r="M1971" s="20" t="e">
        <f>VLOOKUP(B1971,'COMPTAGE 3'!B:M,12,FALSE)</f>
        <v>#N/A</v>
      </c>
    </row>
    <row r="1972" spans="2:13" ht="20.100000000000001" customHeight="1" x14ac:dyDescent="0.25">
      <c r="B1972" s="30" t="s">
        <v>4950</v>
      </c>
      <c r="C1972" s="16" t="str">
        <f>IFERROR(VLOOKUP(B1972,'BASE INCADEA'!A:D,2,FALSE),"Non référencé")</f>
        <v>030405</v>
      </c>
      <c r="D1972" s="16" t="str">
        <f>IFERROR(VLOOKUP(C1972,'BASE INCADEA'!B:E,2,FALSE),"Non référencé")</f>
        <v>3</v>
      </c>
      <c r="E1972" s="31" t="s">
        <v>1308</v>
      </c>
      <c r="F1972" s="31">
        <v>4</v>
      </c>
      <c r="G1972" s="14" t="str">
        <f>IF(F1972*1=D1972*1,"Quantité OK",IF(D1972*1&lt;F1972*1,"Ecart positif","Ecart négatif")&amp;" "&amp;IF(C1972*1=E1972*1,"","- Article déclassé"))</f>
        <v xml:space="preserve">Ecart positif </v>
      </c>
      <c r="I1972" s="18">
        <f>VLOOKUP('CODE A BARRE'!B1181,'COMPTAGE 2'!B:K,8,FALSE)</f>
        <v>0</v>
      </c>
      <c r="J1972" s="9">
        <f>VLOOKUP('CODE A BARRE'!B1181,'COMPTAGE 2'!B:K,9,FALSE)</f>
        <v>0</v>
      </c>
      <c r="K1972" s="18">
        <f>VLOOKUP('CODE A BARRE'!B1181,'COMPTAGE 2'!B:K,10,FALSE)</f>
        <v>0</v>
      </c>
      <c r="L1972" s="10" t="e">
        <f>VLOOKUP(B1972,'COMPTAGE 3'!B:M,11,FALSE)</f>
        <v>#N/A</v>
      </c>
      <c r="M1972" s="20" t="e">
        <f>VLOOKUP(B1972,'COMPTAGE 3'!B:M,12,FALSE)</f>
        <v>#N/A</v>
      </c>
    </row>
    <row r="1973" spans="2:13" ht="20.100000000000001" customHeight="1" x14ac:dyDescent="0.25">
      <c r="B1973" s="30" t="s">
        <v>4952</v>
      </c>
      <c r="C1973" s="16" t="str">
        <f>IFERROR(VLOOKUP(B1973,'BASE INCADEA'!A:D,2,FALSE),"Non référencé")</f>
        <v>020605</v>
      </c>
      <c r="D1973" s="16" t="str">
        <f>IFERROR(VLOOKUP(C1973,'BASE INCADEA'!B:E,2,FALSE),"Non référencé")</f>
        <v>2</v>
      </c>
      <c r="E1973" s="31" t="s">
        <v>700</v>
      </c>
      <c r="F1973" s="31">
        <v>9</v>
      </c>
      <c r="G1973" s="14" t="str">
        <f>IF(F1973*1=D1973*1,"Quantité OK",IF(D1973*1&lt;F1973*1,"Ecart positif","Ecart négatif")&amp;" "&amp;IF(C1973*1=E1973*1,"","- Article déclassé"))</f>
        <v xml:space="preserve">Ecart positif </v>
      </c>
      <c r="I1973" s="18">
        <f>VLOOKUP('CODE A BARRE'!B662,'COMPTAGE 2'!B:K,8,FALSE)</f>
        <v>0</v>
      </c>
      <c r="J1973" s="9">
        <f>VLOOKUP('CODE A BARRE'!B662,'COMPTAGE 2'!B:K,9,FALSE)</f>
        <v>0</v>
      </c>
      <c r="K1973" s="18">
        <f>VLOOKUP('CODE A BARRE'!B662,'COMPTAGE 2'!B:K,10,FALSE)</f>
        <v>0</v>
      </c>
      <c r="L1973" s="10" t="e">
        <f>VLOOKUP(B1973,'COMPTAGE 3'!B:M,11,FALSE)</f>
        <v>#N/A</v>
      </c>
      <c r="M1973" s="20" t="e">
        <f>VLOOKUP(B1973,'COMPTAGE 3'!B:M,12,FALSE)</f>
        <v>#N/A</v>
      </c>
    </row>
    <row r="1974" spans="2:13" ht="20.100000000000001" customHeight="1" x14ac:dyDescent="0.25">
      <c r="B1974" s="30" t="s">
        <v>4954</v>
      </c>
      <c r="C1974" s="16" t="str">
        <f>IFERROR(VLOOKUP(B1974,'BASE INCADEA'!A:D,2,FALSE),"Non référencé")</f>
        <v>031005</v>
      </c>
      <c r="D1974" s="16" t="str">
        <f>IFERROR(VLOOKUP(C1974,'BASE INCADEA'!B:E,2,FALSE),"Non référencé")</f>
        <v>30</v>
      </c>
      <c r="E1974" s="31" t="s">
        <v>400</v>
      </c>
      <c r="F1974" s="31">
        <v>10</v>
      </c>
      <c r="G1974" s="14" t="str">
        <f>IF(F1974*1=D1974*1,"Quantité OK",IF(D1974*1&lt;F1974*1,"Ecart positif","Ecart négatif")&amp;" "&amp;IF(C1974*1=E1974*1,"","- Article déclassé"))</f>
        <v xml:space="preserve">Ecart négatif </v>
      </c>
      <c r="I1974" s="18">
        <f>VLOOKUP('CODE A BARRE'!B1296,'COMPTAGE 2'!B:K,8,FALSE)</f>
        <v>0</v>
      </c>
      <c r="J1974" s="9">
        <f>VLOOKUP('CODE A BARRE'!B1296,'COMPTAGE 2'!B:K,9,FALSE)</f>
        <v>0</v>
      </c>
      <c r="K1974" s="18">
        <f>VLOOKUP('CODE A BARRE'!B1296,'COMPTAGE 2'!B:K,10,FALSE)</f>
        <v>0</v>
      </c>
      <c r="L1974" s="10" t="e">
        <f>VLOOKUP(B1974,'COMPTAGE 3'!B:M,11,FALSE)</f>
        <v>#N/A</v>
      </c>
      <c r="M1974" s="20" t="e">
        <f>VLOOKUP(B1974,'COMPTAGE 3'!B:M,12,FALSE)</f>
        <v>#N/A</v>
      </c>
    </row>
    <row r="1975" spans="2:13" ht="20.100000000000001" customHeight="1" x14ac:dyDescent="0.25">
      <c r="B1975" s="30" t="s">
        <v>4956</v>
      </c>
      <c r="C1975" s="16" t="str">
        <f>IFERROR(VLOOKUP(B1975,'BASE INCADEA'!A:D,2,FALSE),"Non référencé")</f>
        <v>020601</v>
      </c>
      <c r="D1975" s="16" t="str">
        <f>IFERROR(VLOOKUP(C1975,'BASE INCADEA'!B:E,2,FALSE),"Non référencé")</f>
        <v>30</v>
      </c>
      <c r="E1975" s="31" t="s">
        <v>4957</v>
      </c>
      <c r="F1975" s="31">
        <v>29</v>
      </c>
      <c r="G1975" s="14" t="str">
        <f>IF(F1975*1=D1975*1,"Quantité OK",IF(D1975*1&lt;F1975*1,"Ecart positif","Ecart négatif")&amp;" "&amp;IF(C1975*1=E1975*1,"","- Article déclassé"))</f>
        <v xml:space="preserve">Ecart négatif </v>
      </c>
      <c r="I1975" s="18" t="str">
        <f>VLOOKUP('CODE A BARRE'!B648,'COMPTAGE 2'!B:K,8,FALSE)</f>
        <v/>
      </c>
      <c r="J1975" s="9">
        <f>VLOOKUP('CODE A BARRE'!B648,'COMPTAGE 2'!B:K,9,FALSE)</f>
        <v>0</v>
      </c>
      <c r="K1975" s="18" t="e">
        <f>VLOOKUP('CODE A BARRE'!B648,'COMPTAGE 2'!B:K,10,FALSE)</f>
        <v>#VALUE!</v>
      </c>
      <c r="L1975" s="10" t="e">
        <f>VLOOKUP(B1975,'COMPTAGE 3'!B:M,11,FALSE)</f>
        <v>#N/A</v>
      </c>
      <c r="M1975" s="20" t="e">
        <f>VLOOKUP(B1975,'COMPTAGE 3'!B:M,12,FALSE)</f>
        <v>#N/A</v>
      </c>
    </row>
    <row r="1976" spans="2:13" ht="20.100000000000001" customHeight="1" x14ac:dyDescent="0.25">
      <c r="B1976" s="30" t="s">
        <v>4959</v>
      </c>
      <c r="C1976" s="16" t="str">
        <f>IFERROR(VLOOKUP(B1976,'BASE INCADEA'!A:D,2,FALSE),"Non référencé")</f>
        <v>020804</v>
      </c>
      <c r="D1976" s="16" t="str">
        <f>IFERROR(VLOOKUP(C1976,'BASE INCADEA'!B:E,2,FALSE),"Non référencé")</f>
        <v>2</v>
      </c>
      <c r="E1976" s="31" t="s">
        <v>3394</v>
      </c>
      <c r="F1976" s="31">
        <v>2</v>
      </c>
      <c r="G1976" s="14" t="str">
        <f>IF(F1976*1=D1976*1,"Quantité OK",IF(D1976*1&lt;F1976*1,"Ecart positif","Ecart négatif")&amp;" "&amp;IF(C1976*1=E1976*1,"","- Article déclassé"))</f>
        <v>Quantité OK</v>
      </c>
      <c r="I1976" s="18">
        <f>VLOOKUP('CODE A BARRE'!B685,'COMPTAGE 2'!B:K,8,FALSE)</f>
        <v>0</v>
      </c>
      <c r="J1976" s="9">
        <f>VLOOKUP('CODE A BARRE'!B685,'COMPTAGE 2'!B:K,9,FALSE)</f>
        <v>0</v>
      </c>
      <c r="K1976" s="18">
        <f>VLOOKUP('CODE A BARRE'!B685,'COMPTAGE 2'!B:K,10,FALSE)</f>
        <v>0</v>
      </c>
      <c r="L1976" s="10" t="e">
        <f>VLOOKUP(B1976,'COMPTAGE 3'!B:M,11,FALSE)</f>
        <v>#N/A</v>
      </c>
      <c r="M1976" s="20" t="e">
        <f>VLOOKUP(B1976,'COMPTAGE 3'!B:M,12,FALSE)</f>
        <v>#N/A</v>
      </c>
    </row>
    <row r="1977" spans="2:13" ht="20.100000000000001" customHeight="1" x14ac:dyDescent="0.25">
      <c r="B1977" s="30" t="s">
        <v>4961</v>
      </c>
      <c r="C1977" s="16" t="str">
        <f>IFERROR(VLOOKUP(B1977,'BASE INCADEA'!A:D,2,FALSE),"Non référencé")</f>
        <v>030203</v>
      </c>
      <c r="D1977" s="16" t="str">
        <f>IFERROR(VLOOKUP(C1977,'BASE INCADEA'!B:E,2,FALSE),"Non référencé")</f>
        <v>2</v>
      </c>
      <c r="E1977" s="31" t="s">
        <v>289</v>
      </c>
      <c r="F1977" s="31">
        <v>1</v>
      </c>
      <c r="G1977" s="14" t="str">
        <f>IF(F1977*1=D1977*1,"Quantité OK",IF(D1977*1&lt;F1977*1,"Ecart positif","Ecart négatif")&amp;" "&amp;IF(C1977*1=E1977*1,"","- Article déclassé"))</f>
        <v xml:space="preserve">Ecart négatif </v>
      </c>
      <c r="I1977" s="18">
        <f>VLOOKUP('CODE A BARRE'!B1113,'COMPTAGE 2'!B:K,8,FALSE)</f>
        <v>0</v>
      </c>
      <c r="J1977" s="9">
        <f>VLOOKUP('CODE A BARRE'!B1113,'COMPTAGE 2'!B:K,9,FALSE)</f>
        <v>0</v>
      </c>
      <c r="K1977" s="18">
        <f>VLOOKUP('CODE A BARRE'!B1113,'COMPTAGE 2'!B:K,10,FALSE)</f>
        <v>0</v>
      </c>
      <c r="L1977" s="10" t="e">
        <f>VLOOKUP(B1977,'COMPTAGE 3'!B:M,11,FALSE)</f>
        <v>#N/A</v>
      </c>
      <c r="M1977" s="20" t="e">
        <f>VLOOKUP(B1977,'COMPTAGE 3'!B:M,12,FALSE)</f>
        <v>#N/A</v>
      </c>
    </row>
    <row r="1978" spans="2:13" ht="20.100000000000001" customHeight="1" x14ac:dyDescent="0.25">
      <c r="B1978" s="30" t="s">
        <v>4964</v>
      </c>
      <c r="C1978" s="16" t="str">
        <f>IFERROR(VLOOKUP(B1978,'BASE INCADEA'!A:D,2,FALSE),"Non référencé")</f>
        <v>031405</v>
      </c>
      <c r="D1978" s="16" t="str">
        <f>IFERROR(VLOOKUP(C1978,'BASE INCADEA'!B:E,2,FALSE),"Non référencé")</f>
        <v>10</v>
      </c>
      <c r="E1978" s="31" t="s">
        <v>330</v>
      </c>
      <c r="F1978" s="31">
        <v>18</v>
      </c>
      <c r="G1978" s="14" t="str">
        <f>IF(F1978*1=D1978*1,"Quantité OK",IF(D1978*1&lt;F1978*1,"Ecart positif","Ecart négatif")&amp;" "&amp;IF(C1978*1=E1978*1,"","- Article déclassé"))</f>
        <v xml:space="preserve">Ecart positif </v>
      </c>
      <c r="I1978" s="18">
        <f>VLOOKUP('CODE A BARRE'!B1376,'COMPTAGE 2'!B:K,8,FALSE)</f>
        <v>0</v>
      </c>
      <c r="J1978" s="9">
        <f>VLOOKUP('CODE A BARRE'!B1376,'COMPTAGE 2'!B:K,9,FALSE)</f>
        <v>0</v>
      </c>
      <c r="K1978" s="18">
        <f>VLOOKUP('CODE A BARRE'!B1376,'COMPTAGE 2'!B:K,10,FALSE)</f>
        <v>0</v>
      </c>
      <c r="L1978" s="10" t="e">
        <f>VLOOKUP(B1978,'COMPTAGE 3'!B:M,11,FALSE)</f>
        <v>#N/A</v>
      </c>
      <c r="M1978" s="20" t="e">
        <f>VLOOKUP(B1978,'COMPTAGE 3'!B:M,12,FALSE)</f>
        <v>#N/A</v>
      </c>
    </row>
    <row r="1979" spans="2:13" ht="20.100000000000001" customHeight="1" x14ac:dyDescent="0.25">
      <c r="B1979" s="30" t="s">
        <v>4966</v>
      </c>
      <c r="C1979" s="16" t="str">
        <f>IFERROR(VLOOKUP(B1979,'BASE INCADEA'!A:D,2,FALSE),"Non référencé")</f>
        <v>030805</v>
      </c>
      <c r="D1979" s="16" t="str">
        <f>IFERROR(VLOOKUP(C1979,'BASE INCADEA'!B:E,2,FALSE),"Non référencé")</f>
        <v>20</v>
      </c>
      <c r="E1979" s="31" t="s">
        <v>3125</v>
      </c>
      <c r="F1979" s="31">
        <v>3</v>
      </c>
      <c r="G1979" s="14" t="str">
        <f>IF(F1979*1=D1979*1,"Quantité OK",IF(D1979*1&lt;F1979*1,"Ecart positif","Ecart négatif")&amp;" "&amp;IF(C1979*1=E1979*1,"","- Article déclassé"))</f>
        <v xml:space="preserve">Ecart négatif </v>
      </c>
      <c r="I1979" s="18">
        <f>VLOOKUP('CODE A BARRE'!B1259,'COMPTAGE 2'!B:K,8,FALSE)</f>
        <v>0</v>
      </c>
      <c r="J1979" s="9">
        <f>VLOOKUP('CODE A BARRE'!B1259,'COMPTAGE 2'!B:K,9,FALSE)</f>
        <v>0</v>
      </c>
      <c r="K1979" s="18">
        <f>VLOOKUP('CODE A BARRE'!B1259,'COMPTAGE 2'!B:K,10,FALSE)</f>
        <v>0</v>
      </c>
      <c r="L1979" s="10" t="e">
        <f>VLOOKUP(B1979,'COMPTAGE 3'!B:M,11,FALSE)</f>
        <v>#N/A</v>
      </c>
      <c r="M1979" s="20" t="e">
        <f>VLOOKUP(B1979,'COMPTAGE 3'!B:M,12,FALSE)</f>
        <v>#N/A</v>
      </c>
    </row>
    <row r="1980" spans="2:13" ht="20.100000000000001" customHeight="1" x14ac:dyDescent="0.25">
      <c r="B1980" s="30" t="s">
        <v>4968</v>
      </c>
      <c r="C1980" s="16" t="str">
        <f>IFERROR(VLOOKUP(B1980,'BASE INCADEA'!A:D,2,FALSE),"Non référencé")</f>
        <v>901002</v>
      </c>
      <c r="D1980" s="16" t="str">
        <f>IFERROR(VLOOKUP(C1980,'BASE INCADEA'!B:E,2,FALSE),"Non référencé")</f>
        <v>1</v>
      </c>
      <c r="E1980" s="31" t="s">
        <v>2645</v>
      </c>
      <c r="F1980" s="31">
        <v>2</v>
      </c>
      <c r="G1980" s="14" t="str">
        <f>IF(F1980*1=D1980*1,"Quantité OK",IF(D1980*1&lt;F1980*1,"Ecart positif","Ecart négatif")&amp;" "&amp;IF(C1980*1=E1980*1,"","- Article déclassé"))</f>
        <v>Ecart positif - Article déclassé</v>
      </c>
      <c r="I1980" s="18">
        <f>VLOOKUP('CODE A BARRE'!B2314,'COMPTAGE 2'!B:K,8,FALSE)</f>
        <v>0</v>
      </c>
      <c r="J1980" s="9">
        <f>VLOOKUP('CODE A BARRE'!B2314,'COMPTAGE 2'!B:K,9,FALSE)</f>
        <v>0</v>
      </c>
      <c r="K1980" s="18">
        <f>VLOOKUP('CODE A BARRE'!B2314,'COMPTAGE 2'!B:K,10,FALSE)</f>
        <v>0</v>
      </c>
      <c r="L1980" s="10" t="e">
        <f>VLOOKUP(B1980,'COMPTAGE 3'!B:M,11,FALSE)</f>
        <v>#N/A</v>
      </c>
      <c r="M1980" s="20" t="e">
        <f>VLOOKUP(B1980,'COMPTAGE 3'!B:M,12,FALSE)</f>
        <v>#N/A</v>
      </c>
    </row>
    <row r="1981" spans="2:13" ht="20.100000000000001" customHeight="1" x14ac:dyDescent="0.25">
      <c r="B1981" s="30" t="s">
        <v>6243</v>
      </c>
      <c r="C1981" s="16" t="str">
        <f>IFERROR(VLOOKUP(B1981,'BASE INCADEA'!A:D,2,FALSE),"Non référencé")</f>
        <v>Non référencé</v>
      </c>
      <c r="D1981" s="16" t="str">
        <f>IFERROR(VLOOKUP(C1981,'BASE INCADEA'!B:E,2,FALSE),"Non référencé")</f>
        <v>Non référencé</v>
      </c>
      <c r="E1981" s="31" t="s">
        <v>2120</v>
      </c>
      <c r="F1981" s="31">
        <v>3</v>
      </c>
      <c r="G1981" s="14" t="e">
        <f>IF(F1981*1=D1981*1,"Quantité OK",IF(D1981*1&lt;F1981*1,"Ecart positif","Ecart négatif")&amp;" "&amp;IF(C1981*1=E1981*1,"","- Article déclassé"))</f>
        <v>#VALUE!</v>
      </c>
      <c r="I1981" s="18">
        <f>VLOOKUP('CODE A BARRE'!B2372,'COMPTAGE 2'!B:K,8,FALSE)</f>
        <v>0</v>
      </c>
      <c r="J1981" s="9">
        <f>VLOOKUP('CODE A BARRE'!B2372,'COMPTAGE 2'!B:K,9,FALSE)</f>
        <v>0</v>
      </c>
      <c r="K1981" s="18">
        <f>VLOOKUP('CODE A BARRE'!B2372,'COMPTAGE 2'!B:K,10,FALSE)</f>
        <v>0</v>
      </c>
      <c r="L1981" s="10" t="e">
        <f>VLOOKUP(B1981,'COMPTAGE 3'!B:M,11,FALSE)</f>
        <v>#N/A</v>
      </c>
      <c r="M1981" s="20" t="e">
        <f>VLOOKUP(B1981,'COMPTAGE 3'!B:M,12,FALSE)</f>
        <v>#N/A</v>
      </c>
    </row>
    <row r="1982" spans="2:13" ht="20.100000000000001" customHeight="1" x14ac:dyDescent="0.25">
      <c r="B1982" s="30" t="s">
        <v>4970</v>
      </c>
      <c r="C1982" s="16" t="str">
        <f>IFERROR(VLOOKUP(B1982,'BASE INCADEA'!A:D,2,FALSE),"Non référencé")</f>
        <v>901201</v>
      </c>
      <c r="D1982" s="16" t="str">
        <f>IFERROR(VLOOKUP(C1982,'BASE INCADEA'!B:E,2,FALSE),"Non référencé")</f>
        <v>1</v>
      </c>
      <c r="E1982" s="31" t="s">
        <v>2120</v>
      </c>
      <c r="F1982" s="31">
        <v>1</v>
      </c>
      <c r="G1982" s="14" t="str">
        <f>IF(F1982*1=D1982*1,"Quantité OK",IF(D1982*1&lt;F1982*1,"Ecart positif","Ecart négatif")&amp;" "&amp;IF(C1982*1=E1982*1,"","- Article déclassé"))</f>
        <v>Quantité OK</v>
      </c>
      <c r="I1982" s="18">
        <f>VLOOKUP('CODE A BARRE'!B2363,'COMPTAGE 2'!B:K,8,FALSE)</f>
        <v>0</v>
      </c>
      <c r="J1982" s="9">
        <f>VLOOKUP('CODE A BARRE'!B2363,'COMPTAGE 2'!B:K,9,FALSE)</f>
        <v>0</v>
      </c>
      <c r="K1982" s="18">
        <f>VLOOKUP('CODE A BARRE'!B2363,'COMPTAGE 2'!B:K,10,FALSE)</f>
        <v>0</v>
      </c>
      <c r="L1982" s="10" t="e">
        <f>VLOOKUP(B1982,'COMPTAGE 3'!B:M,11,FALSE)</f>
        <v>#N/A</v>
      </c>
      <c r="M1982" s="20" t="e">
        <f>VLOOKUP(B1982,'COMPTAGE 3'!B:M,12,FALSE)</f>
        <v>#N/A</v>
      </c>
    </row>
    <row r="1983" spans="2:13" ht="20.100000000000001" customHeight="1" x14ac:dyDescent="0.25">
      <c r="B1983" s="30" t="s">
        <v>4974</v>
      </c>
      <c r="C1983" s="16" t="str">
        <f>IFERROR(VLOOKUP(B1983,'BASE INCADEA'!A:D,2,FALSE),"Non référencé")</f>
        <v>900203</v>
      </c>
      <c r="D1983" s="16" t="str">
        <f>IFERROR(VLOOKUP(C1983,'BASE INCADEA'!B:E,2,FALSE),"Non référencé")</f>
        <v>1</v>
      </c>
      <c r="E1983" s="31" t="s">
        <v>3308</v>
      </c>
      <c r="F1983" s="31">
        <v>1</v>
      </c>
      <c r="G1983" s="14" t="str">
        <f>IF(F1983*1=D1983*1,"Quantité OK",IF(D1983*1&lt;F1983*1,"Ecart positif","Ecart négatif")&amp;" "&amp;IF(C1983*1=E1983*1,"","- Article déclassé"))</f>
        <v>Quantité OK</v>
      </c>
      <c r="I1983" s="18">
        <f>VLOOKUP('CODE A BARRE'!B2133,'COMPTAGE 2'!B:K,8,FALSE)</f>
        <v>0</v>
      </c>
      <c r="J1983" s="9">
        <f>VLOOKUP('CODE A BARRE'!B2133,'COMPTAGE 2'!B:K,9,FALSE)</f>
        <v>0</v>
      </c>
      <c r="K1983" s="18">
        <f>VLOOKUP('CODE A BARRE'!B2133,'COMPTAGE 2'!B:K,10,FALSE)</f>
        <v>0</v>
      </c>
      <c r="L1983" s="10" t="e">
        <f>VLOOKUP(B1983,'COMPTAGE 3'!B:M,11,FALSE)</f>
        <v>#N/A</v>
      </c>
      <c r="M1983" s="20" t="e">
        <f>VLOOKUP(B1983,'COMPTAGE 3'!B:M,12,FALSE)</f>
        <v>#N/A</v>
      </c>
    </row>
    <row r="1984" spans="2:13" ht="20.100000000000001" customHeight="1" x14ac:dyDescent="0.25">
      <c r="B1984" s="30" t="s">
        <v>4976</v>
      </c>
      <c r="C1984" s="16" t="str">
        <f>IFERROR(VLOOKUP(B1984,'BASE INCADEA'!A:D,2,FALSE),"Non référencé")</f>
        <v>011904</v>
      </c>
      <c r="D1984" s="16" t="str">
        <f>IFERROR(VLOOKUP(C1984,'BASE INCADEA'!B:E,2,FALSE),"Non référencé")</f>
        <v>7</v>
      </c>
      <c r="E1984" s="31" t="s">
        <v>1235</v>
      </c>
      <c r="F1984" s="31">
        <v>2</v>
      </c>
      <c r="G1984" s="14" t="str">
        <f>IF(F1984*1=D1984*1,"Quantité OK",IF(D1984*1&lt;F1984*1,"Ecart positif","Ecart négatif")&amp;" "&amp;IF(C1984*1=E1984*1,"","- Article déclassé"))</f>
        <v xml:space="preserve">Ecart négatif </v>
      </c>
      <c r="I1984" s="18" t="str">
        <f>VLOOKUP('CODE A BARRE'!B296,'COMPTAGE 2'!B:K,8,FALSE)</f>
        <v/>
      </c>
      <c r="J1984" s="9">
        <f>VLOOKUP('CODE A BARRE'!B296,'COMPTAGE 2'!B:K,9,FALSE)</f>
        <v>0</v>
      </c>
      <c r="K1984" s="18" t="e">
        <f>VLOOKUP('CODE A BARRE'!B296,'COMPTAGE 2'!B:K,10,FALSE)</f>
        <v>#VALUE!</v>
      </c>
      <c r="L1984" s="10" t="e">
        <f>VLOOKUP(B1984,'COMPTAGE 3'!B:M,11,FALSE)</f>
        <v>#N/A</v>
      </c>
      <c r="M1984" s="20" t="e">
        <f>VLOOKUP(B1984,'COMPTAGE 3'!B:M,12,FALSE)</f>
        <v>#N/A</v>
      </c>
    </row>
    <row r="1985" spans="2:13" ht="20.100000000000001" customHeight="1" x14ac:dyDescent="0.25">
      <c r="B1985" s="30" t="s">
        <v>4980</v>
      </c>
      <c r="C1985" s="16" t="str">
        <f>IFERROR(VLOOKUP(B1985,'BASE INCADEA'!A:D,2,FALSE),"Non référencé")</f>
        <v>024107</v>
      </c>
      <c r="D1985" s="16" t="str">
        <f>IFERROR(VLOOKUP(C1985,'BASE INCADEA'!B:E,2,FALSE),"Non référencé")</f>
        <v>2</v>
      </c>
      <c r="E1985" s="31" t="s">
        <v>2684</v>
      </c>
      <c r="F1985" s="31">
        <v>2</v>
      </c>
      <c r="G1985" s="14" t="str">
        <f>IF(F1985*1=D1985*1,"Quantité OK",IF(D1985*1&lt;F1985*1,"Ecart positif","Ecart négatif")&amp;" "&amp;IF(C1985*1=E1985*1,"","- Article déclassé"))</f>
        <v>Quantité OK</v>
      </c>
      <c r="I1985" s="18">
        <f>VLOOKUP('CODE A BARRE'!B853,'COMPTAGE 2'!B:K,8,FALSE)</f>
        <v>0</v>
      </c>
      <c r="J1985" s="9">
        <f>VLOOKUP('CODE A BARRE'!B853,'COMPTAGE 2'!B:K,9,FALSE)</f>
        <v>0</v>
      </c>
      <c r="K1985" s="18">
        <f>VLOOKUP('CODE A BARRE'!B853,'COMPTAGE 2'!B:K,10,FALSE)</f>
        <v>0</v>
      </c>
      <c r="L1985" s="10" t="e">
        <f>VLOOKUP(B1985,'COMPTAGE 3'!B:M,11,FALSE)</f>
        <v>#N/A</v>
      </c>
      <c r="M1985" s="20" t="e">
        <f>VLOOKUP(B1985,'COMPTAGE 3'!B:M,12,FALSE)</f>
        <v>#N/A</v>
      </c>
    </row>
    <row r="1986" spans="2:13" ht="20.100000000000001" customHeight="1" x14ac:dyDescent="0.25">
      <c r="B1986" s="30" t="s">
        <v>4986</v>
      </c>
      <c r="C1986" s="16" t="str">
        <f>IFERROR(VLOOKUP(B1986,'BASE INCADEA'!A:D,2,FALSE),"Non référencé")</f>
        <v>043704</v>
      </c>
      <c r="D1986" s="16" t="str">
        <f>IFERROR(VLOOKUP(C1986,'BASE INCADEA'!B:E,2,FALSE),"Non référencé")</f>
        <v>4</v>
      </c>
      <c r="E1986" s="31" t="s">
        <v>222</v>
      </c>
      <c r="F1986" s="31">
        <v>9</v>
      </c>
      <c r="G1986" s="14" t="str">
        <f>IF(F1986*1=D1986*1,"Quantité OK",IF(D1986*1&lt;F1986*1,"Ecart positif","Ecart négatif")&amp;" "&amp;IF(C1986*1=E1986*1,"","- Article déclassé"))</f>
        <v xml:space="preserve">Ecart positif </v>
      </c>
      <c r="I1986" s="18">
        <f>VLOOKUP('CODE A BARRE'!B1873,'COMPTAGE 2'!B:K,8,FALSE)</f>
        <v>0</v>
      </c>
      <c r="J1986" s="9">
        <f>VLOOKUP('CODE A BARRE'!B1873,'COMPTAGE 2'!B:K,9,FALSE)</f>
        <v>0</v>
      </c>
      <c r="K1986" s="18">
        <f>VLOOKUP('CODE A BARRE'!B1873,'COMPTAGE 2'!B:K,10,FALSE)</f>
        <v>0</v>
      </c>
      <c r="L1986" s="10" t="e">
        <f>VLOOKUP(B1986,'COMPTAGE 3'!B:M,11,FALSE)</f>
        <v>#N/A</v>
      </c>
      <c r="M1986" s="20" t="e">
        <f>VLOOKUP(B1986,'COMPTAGE 3'!B:M,12,FALSE)</f>
        <v>#N/A</v>
      </c>
    </row>
    <row r="1987" spans="2:13" ht="20.100000000000001" customHeight="1" x14ac:dyDescent="0.25">
      <c r="B1987" s="30" t="s">
        <v>4988</v>
      </c>
      <c r="C1987" s="16" t="str">
        <f>IFERROR(VLOOKUP(B1987,'BASE INCADEA'!A:D,2,FALSE),"Non référencé")</f>
        <v>043904</v>
      </c>
      <c r="D1987" s="16" t="str">
        <f>IFERROR(VLOOKUP(C1987,'BASE INCADEA'!B:E,2,FALSE),"Non référencé")</f>
        <v>1</v>
      </c>
      <c r="E1987" s="31" t="s">
        <v>1528</v>
      </c>
      <c r="F1987" s="31">
        <v>2</v>
      </c>
      <c r="G1987" s="14" t="str">
        <f>IF(F1987*1=D1987*1,"Quantité OK",IF(D1987*1&lt;F1987*1,"Ecart positif","Ecart négatif")&amp;" "&amp;IF(C1987*1=E1987*1,"","- Article déclassé"))</f>
        <v xml:space="preserve">Ecart positif </v>
      </c>
      <c r="I1987" s="18">
        <f>VLOOKUP('CODE A BARRE'!B1902,'COMPTAGE 2'!B:K,8,FALSE)</f>
        <v>0</v>
      </c>
      <c r="J1987" s="9">
        <f>VLOOKUP('CODE A BARRE'!B1902,'COMPTAGE 2'!B:K,9,FALSE)</f>
        <v>0</v>
      </c>
      <c r="K1987" s="18">
        <f>VLOOKUP('CODE A BARRE'!B1902,'COMPTAGE 2'!B:K,10,FALSE)</f>
        <v>0</v>
      </c>
      <c r="L1987" s="10" t="e">
        <f>VLOOKUP(B1987,'COMPTAGE 3'!B:M,11,FALSE)</f>
        <v>#N/A</v>
      </c>
      <c r="M1987" s="20" t="e">
        <f>VLOOKUP(B1987,'COMPTAGE 3'!B:M,12,FALSE)</f>
        <v>#N/A</v>
      </c>
    </row>
    <row r="1988" spans="2:13" ht="20.100000000000001" customHeight="1" x14ac:dyDescent="0.25">
      <c r="B1988" s="30" t="s">
        <v>4990</v>
      </c>
      <c r="C1988" s="16" t="str">
        <f>IFERROR(VLOOKUP(B1988,'BASE INCADEA'!A:D,2,FALSE),"Non référencé")</f>
        <v>041204</v>
      </c>
      <c r="D1988" s="16" t="str">
        <f>IFERROR(VLOOKUP(C1988,'BASE INCADEA'!B:E,2,FALSE),"Non référencé")</f>
        <v>100</v>
      </c>
      <c r="E1988" s="31" t="s">
        <v>1404</v>
      </c>
      <c r="F1988" s="31">
        <v>1</v>
      </c>
      <c r="G1988" s="14" t="str">
        <f>IF(F1988*1=D1988*1,"Quantité OK",IF(D1988*1&lt;F1988*1,"Ecart positif","Ecart négatif")&amp;" "&amp;IF(C1988*1=E1988*1,"","- Article déclassé"))</f>
        <v xml:space="preserve">Ecart négatif </v>
      </c>
      <c r="I1988" s="18">
        <f>VLOOKUP('CODE A BARRE'!B1794,'COMPTAGE 2'!B:K,8,FALSE)</f>
        <v>0</v>
      </c>
      <c r="J1988" s="9">
        <f>VLOOKUP('CODE A BARRE'!B1794,'COMPTAGE 2'!B:K,9,FALSE)</f>
        <v>0</v>
      </c>
      <c r="K1988" s="18">
        <f>VLOOKUP('CODE A BARRE'!B1794,'COMPTAGE 2'!B:K,10,FALSE)</f>
        <v>0</v>
      </c>
      <c r="L1988" s="10" t="e">
        <f>VLOOKUP(B1988,'COMPTAGE 3'!B:M,11,FALSE)</f>
        <v>#N/A</v>
      </c>
      <c r="M1988" s="20" t="e">
        <f>VLOOKUP(B1988,'COMPTAGE 3'!B:M,12,FALSE)</f>
        <v>#N/A</v>
      </c>
    </row>
    <row r="1989" spans="2:13" ht="20.100000000000001" customHeight="1" x14ac:dyDescent="0.25">
      <c r="B1989" s="30" t="s">
        <v>4992</v>
      </c>
      <c r="C1989" s="16" t="str">
        <f>IFERROR(VLOOKUP(B1989,'BASE INCADEA'!A:D,2,FALSE),"Non référencé")</f>
        <v>040202</v>
      </c>
      <c r="D1989" s="16" t="str">
        <f>IFERROR(VLOOKUP(C1989,'BASE INCADEA'!B:E,2,FALSE),"Non référencé")</f>
        <v>4</v>
      </c>
      <c r="E1989" s="31" t="s">
        <v>2696</v>
      </c>
      <c r="F1989" s="31">
        <v>1</v>
      </c>
      <c r="G1989" s="14" t="str">
        <f>IF(F1989*1=D1989*1,"Quantité OK",IF(D1989*1&lt;F1989*1,"Ecart positif","Ecart négatif")&amp;" "&amp;IF(C1989*1=E1989*1,"","- Article déclassé"))</f>
        <v xml:space="preserve">Ecart négatif </v>
      </c>
      <c r="I1989" s="18">
        <f>VLOOKUP('CODE A BARRE'!B1559,'COMPTAGE 2'!B:K,8,FALSE)</f>
        <v>0</v>
      </c>
      <c r="J1989" s="9">
        <f>VLOOKUP('CODE A BARRE'!B1559,'COMPTAGE 2'!B:K,9,FALSE)</f>
        <v>0</v>
      </c>
      <c r="K1989" s="18">
        <f>VLOOKUP('CODE A BARRE'!B1559,'COMPTAGE 2'!B:K,10,FALSE)</f>
        <v>0</v>
      </c>
      <c r="L1989" s="10" t="e">
        <f>VLOOKUP(B1989,'COMPTAGE 3'!B:M,11,FALSE)</f>
        <v>#N/A</v>
      </c>
      <c r="M1989" s="20" t="e">
        <f>VLOOKUP(B1989,'COMPTAGE 3'!B:M,12,FALSE)</f>
        <v>#N/A</v>
      </c>
    </row>
    <row r="1990" spans="2:13" ht="20.100000000000001" customHeight="1" x14ac:dyDescent="0.25">
      <c r="B1990" s="30" t="s">
        <v>6202</v>
      </c>
      <c r="C1990" s="16" t="str">
        <f>IFERROR(VLOOKUP(B1990,'BASE INCADEA'!A:D,2,FALSE),"Non référencé")</f>
        <v>Non référencé</v>
      </c>
      <c r="D1990" s="16" t="str">
        <f>IFERROR(VLOOKUP(C1990,'BASE INCADEA'!B:E,2,FALSE),"Non référencé")</f>
        <v>Non référencé</v>
      </c>
      <c r="E1990" s="31" t="s">
        <v>3125</v>
      </c>
      <c r="F1990" s="31">
        <v>1</v>
      </c>
      <c r="G1990" s="14" t="e">
        <f>IF(F1990*1=D1990*1,"Quantité OK",IF(D1990*1&lt;F1990*1,"Ecart positif","Ecart négatif")&amp;" "&amp;IF(C1990*1=E1990*1,"","- Article déclassé"))</f>
        <v>#VALUE!</v>
      </c>
      <c r="I1990" s="18">
        <f>VLOOKUP('CODE A BARRE'!B1258,'COMPTAGE 2'!B:K,8,FALSE)</f>
        <v>0</v>
      </c>
      <c r="J1990" s="9">
        <f>VLOOKUP('CODE A BARRE'!B1258,'COMPTAGE 2'!B:K,9,FALSE)</f>
        <v>0</v>
      </c>
      <c r="K1990" s="18">
        <f>VLOOKUP('CODE A BARRE'!B1258,'COMPTAGE 2'!B:K,10,FALSE)</f>
        <v>0</v>
      </c>
      <c r="L1990" s="10" t="e">
        <f>VLOOKUP(B1990,'COMPTAGE 3'!B:M,11,FALSE)</f>
        <v>#N/A</v>
      </c>
      <c r="M1990" s="20" t="e">
        <f>VLOOKUP(B1990,'COMPTAGE 3'!B:M,12,FALSE)</f>
        <v>#N/A</v>
      </c>
    </row>
    <row r="1991" spans="2:13" ht="20.100000000000001" customHeight="1" x14ac:dyDescent="0.25">
      <c r="B1991" s="30" t="s">
        <v>4996</v>
      </c>
      <c r="C1991" s="16" t="str">
        <f>IFERROR(VLOOKUP(B1991,'BASE INCADEA'!A:D,2,FALSE),"Non référencé")</f>
        <v>044303</v>
      </c>
      <c r="D1991" s="16" t="str">
        <f>IFERROR(VLOOKUP(C1991,'BASE INCADEA'!B:E,2,FALSE),"Non référencé")</f>
        <v>15</v>
      </c>
      <c r="E1991" s="31" t="s">
        <v>404</v>
      </c>
      <c r="F1991" s="31">
        <v>1</v>
      </c>
      <c r="G1991" s="14" t="str">
        <f>IF(F1991*1=D1991*1,"Quantité OK",IF(D1991*1&lt;F1991*1,"Ecart positif","Ecart négatif")&amp;" "&amp;IF(C1991*1=E1991*1,"","- Article déclassé"))</f>
        <v xml:space="preserve">Ecart négatif </v>
      </c>
      <c r="I1991" s="18">
        <f>VLOOKUP('CODE A BARRE'!B1958,'COMPTAGE 2'!B:K,8,FALSE)</f>
        <v>0</v>
      </c>
      <c r="J1991" s="9">
        <f>VLOOKUP('CODE A BARRE'!B1958,'COMPTAGE 2'!B:K,9,FALSE)</f>
        <v>0</v>
      </c>
      <c r="K1991" s="18">
        <f>VLOOKUP('CODE A BARRE'!B1958,'COMPTAGE 2'!B:K,10,FALSE)</f>
        <v>0</v>
      </c>
      <c r="L1991" s="10" t="e">
        <f>VLOOKUP(B1991,'COMPTAGE 3'!B:M,11,FALSE)</f>
        <v>#N/A</v>
      </c>
      <c r="M1991" s="20" t="e">
        <f>VLOOKUP(B1991,'COMPTAGE 3'!B:M,12,FALSE)</f>
        <v>#N/A</v>
      </c>
    </row>
    <row r="1992" spans="2:13" ht="20.100000000000001" customHeight="1" x14ac:dyDescent="0.25">
      <c r="B1992" s="30" t="s">
        <v>4998</v>
      </c>
      <c r="C1992" s="16" t="str">
        <f>IFERROR(VLOOKUP(B1992,'BASE INCADEA'!A:D,2,FALSE),"Non référencé")</f>
        <v>043901</v>
      </c>
      <c r="D1992" s="16" t="str">
        <f>IFERROR(VLOOKUP(C1992,'BASE INCADEA'!B:E,2,FALSE),"Non référencé")</f>
        <v>1</v>
      </c>
      <c r="E1992" s="31" t="s">
        <v>2567</v>
      </c>
      <c r="F1992" s="31">
        <v>2</v>
      </c>
      <c r="G1992" s="14" t="str">
        <f>IF(F1992*1=D1992*1,"Quantité OK",IF(D1992*1&lt;F1992*1,"Ecart positif","Ecart négatif")&amp;" "&amp;IF(C1992*1=E1992*1,"","- Article déclassé"))</f>
        <v xml:space="preserve">Ecart positif </v>
      </c>
      <c r="I1992" s="18">
        <f>VLOOKUP('CODE A BARRE'!B1892,'COMPTAGE 2'!B:K,8,FALSE)</f>
        <v>0</v>
      </c>
      <c r="J1992" s="9">
        <f>VLOOKUP('CODE A BARRE'!B1892,'COMPTAGE 2'!B:K,9,FALSE)</f>
        <v>0</v>
      </c>
      <c r="K1992" s="18">
        <f>VLOOKUP('CODE A BARRE'!B1892,'COMPTAGE 2'!B:K,10,FALSE)</f>
        <v>0</v>
      </c>
      <c r="L1992" s="10" t="e">
        <f>VLOOKUP(B1992,'COMPTAGE 3'!B:M,11,FALSE)</f>
        <v>#N/A</v>
      </c>
      <c r="M1992" s="20" t="e">
        <f>VLOOKUP(B1992,'COMPTAGE 3'!B:M,12,FALSE)</f>
        <v>#N/A</v>
      </c>
    </row>
    <row r="1993" spans="2:13" ht="20.100000000000001" customHeight="1" x14ac:dyDescent="0.25">
      <c r="B1993" s="30" t="s">
        <v>5000</v>
      </c>
      <c r="C1993" s="16" t="str">
        <f>IFERROR(VLOOKUP(B1993,'BASE INCADEA'!A:D,2,FALSE),"Non référencé")</f>
        <v>041205</v>
      </c>
      <c r="D1993" s="16" t="str">
        <f>IFERROR(VLOOKUP(C1993,'BASE INCADEA'!B:E,2,FALSE),"Non référencé")</f>
        <v>1</v>
      </c>
      <c r="E1993" s="31" t="s">
        <v>1300</v>
      </c>
      <c r="F1993" s="31">
        <v>1</v>
      </c>
      <c r="G1993" s="14" t="str">
        <f>IF(F1993*1=D1993*1,"Quantité OK",IF(D1993*1&lt;F1993*1,"Ecart positif","Ecart négatif")&amp;" "&amp;IF(C1993*1=E1993*1,"","- Article déclassé"))</f>
        <v>Quantité OK</v>
      </c>
      <c r="I1993" s="18">
        <f>VLOOKUP('CODE A BARRE'!B1810,'COMPTAGE 2'!B:K,8,FALSE)</f>
        <v>0</v>
      </c>
      <c r="J1993" s="9">
        <f>VLOOKUP('CODE A BARRE'!B1810,'COMPTAGE 2'!B:K,9,FALSE)</f>
        <v>0</v>
      </c>
      <c r="K1993" s="18">
        <f>VLOOKUP('CODE A BARRE'!B1810,'COMPTAGE 2'!B:K,10,FALSE)</f>
        <v>0</v>
      </c>
      <c r="L1993" s="10" t="e">
        <f>VLOOKUP(B1993,'COMPTAGE 3'!B:M,11,FALSE)</f>
        <v>#N/A</v>
      </c>
      <c r="M1993" s="20" t="e">
        <f>VLOOKUP(B1993,'COMPTAGE 3'!B:M,12,FALSE)</f>
        <v>#N/A</v>
      </c>
    </row>
    <row r="1994" spans="2:13" ht="20.100000000000001" customHeight="1" x14ac:dyDescent="0.25">
      <c r="B1994" s="30" t="s">
        <v>5002</v>
      </c>
      <c r="C1994" s="16" t="str">
        <f>IFERROR(VLOOKUP(B1994,'BASE INCADEA'!A:D,2,FALSE),"Non référencé")</f>
        <v>033901</v>
      </c>
      <c r="D1994" s="16" t="str">
        <f>IFERROR(VLOOKUP(C1994,'BASE INCADEA'!B:E,2,FALSE),"Non référencé")</f>
        <v>24</v>
      </c>
      <c r="E1994" s="31" t="s">
        <v>192</v>
      </c>
      <c r="F1994" s="31">
        <v>2</v>
      </c>
      <c r="G1994" s="14" t="str">
        <f>IF(F1994*1=D1994*1,"Quantité OK",IF(D1994*1&lt;F1994*1,"Ecart positif","Ecart négatif")&amp;" "&amp;IF(C1994*1=E1994*1,"","- Article déclassé"))</f>
        <v xml:space="preserve">Ecart négatif </v>
      </c>
      <c r="I1994" s="18">
        <f>VLOOKUP('CODE A BARRE'!B1406,'COMPTAGE 2'!B:K,8,FALSE)</f>
        <v>0</v>
      </c>
      <c r="J1994" s="9">
        <f>VLOOKUP('CODE A BARRE'!B1406,'COMPTAGE 2'!B:K,9,FALSE)</f>
        <v>0</v>
      </c>
      <c r="K1994" s="18">
        <f>VLOOKUP('CODE A BARRE'!B1406,'COMPTAGE 2'!B:K,10,FALSE)</f>
        <v>0</v>
      </c>
      <c r="L1994" s="10" t="e">
        <f>VLOOKUP(B1994,'COMPTAGE 3'!B:M,11,FALSE)</f>
        <v>#N/A</v>
      </c>
      <c r="M1994" s="20" t="e">
        <f>VLOOKUP(B1994,'COMPTAGE 3'!B:M,12,FALSE)</f>
        <v>#N/A</v>
      </c>
    </row>
    <row r="1995" spans="2:13" ht="20.100000000000001" customHeight="1" x14ac:dyDescent="0.25">
      <c r="B1995" s="30" t="s">
        <v>5004</v>
      </c>
      <c r="C1995" s="16" t="str">
        <f>IFERROR(VLOOKUP(B1995,'BASE INCADEA'!A:D,2,FALSE),"Non référencé")</f>
        <v>025101</v>
      </c>
      <c r="D1995" s="16" t="str">
        <f>IFERROR(VLOOKUP(C1995,'BASE INCADEA'!B:E,2,FALSE),"Non référencé")</f>
        <v>1</v>
      </c>
      <c r="E1995" s="31" t="s">
        <v>2153</v>
      </c>
      <c r="F1995" s="31">
        <v>9</v>
      </c>
      <c r="G1995" s="14" t="str">
        <f>IF(F1995*1=D1995*1,"Quantité OK",IF(D1995*1&lt;F1995*1,"Ecart positif","Ecart négatif")&amp;" "&amp;IF(C1995*1=E1995*1,"","- Article déclassé"))</f>
        <v xml:space="preserve">Ecart positif </v>
      </c>
      <c r="I1995" s="18">
        <f>VLOOKUP('CODE A BARRE'!B965,'COMPTAGE 2'!B:K,8,FALSE)</f>
        <v>0</v>
      </c>
      <c r="J1995" s="9">
        <f>VLOOKUP('CODE A BARRE'!B965,'COMPTAGE 2'!B:K,9,FALSE)</f>
        <v>0</v>
      </c>
      <c r="K1995" s="18">
        <f>VLOOKUP('CODE A BARRE'!B965,'COMPTAGE 2'!B:K,10,FALSE)</f>
        <v>0</v>
      </c>
      <c r="L1995" s="10" t="e">
        <f>VLOOKUP(B1995,'COMPTAGE 3'!B:M,11,FALSE)</f>
        <v>#N/A</v>
      </c>
      <c r="M1995" s="20" t="e">
        <f>VLOOKUP(B1995,'COMPTAGE 3'!B:M,12,FALSE)</f>
        <v>#N/A</v>
      </c>
    </row>
    <row r="1996" spans="2:13" ht="20.100000000000001" customHeight="1" x14ac:dyDescent="0.25">
      <c r="B1996" s="30" t="s">
        <v>5006</v>
      </c>
      <c r="C1996" s="16" t="str">
        <f>IFERROR(VLOOKUP(B1996,'BASE INCADEA'!A:D,2,FALSE),"Non référencé")</f>
        <v>044102</v>
      </c>
      <c r="D1996" s="16" t="str">
        <f>IFERROR(VLOOKUP(C1996,'BASE INCADEA'!B:E,2,FALSE),"Non référencé")</f>
        <v>1</v>
      </c>
      <c r="E1996" s="31" t="s">
        <v>4526</v>
      </c>
      <c r="F1996" s="31">
        <v>5</v>
      </c>
      <c r="G1996" s="14" t="str">
        <f>IF(F1996*1=D1996*1,"Quantité OK",IF(D1996*1&lt;F1996*1,"Ecart positif","Ecart négatif")&amp;" "&amp;IF(C1996*1=E1996*1,"","- Article déclassé"))</f>
        <v xml:space="preserve">Ecart positif </v>
      </c>
      <c r="I1996" s="18">
        <f>VLOOKUP('CODE A BARRE'!B1918,'COMPTAGE 2'!B:K,8,FALSE)</f>
        <v>0</v>
      </c>
      <c r="J1996" s="9">
        <f>VLOOKUP('CODE A BARRE'!B1918,'COMPTAGE 2'!B:K,9,FALSE)</f>
        <v>0</v>
      </c>
      <c r="K1996" s="18">
        <f>VLOOKUP('CODE A BARRE'!B1918,'COMPTAGE 2'!B:K,10,FALSE)</f>
        <v>0</v>
      </c>
      <c r="L1996" s="10" t="e">
        <f>VLOOKUP(B1996,'COMPTAGE 3'!B:M,11,FALSE)</f>
        <v>#N/A</v>
      </c>
      <c r="M1996" s="20" t="e">
        <f>VLOOKUP(B1996,'COMPTAGE 3'!B:M,12,FALSE)</f>
        <v>#N/A</v>
      </c>
    </row>
    <row r="1997" spans="2:13" ht="20.100000000000001" customHeight="1" x14ac:dyDescent="0.25">
      <c r="B1997" s="30" t="s">
        <v>5015</v>
      </c>
      <c r="C1997" s="16" t="str">
        <f>IFERROR(VLOOKUP(B1997,'BASE INCADEA'!A:D,2,FALSE),"Non référencé")</f>
        <v>023705</v>
      </c>
      <c r="D1997" s="16" t="str">
        <f>IFERROR(VLOOKUP(C1997,'BASE INCADEA'!B:E,2,FALSE),"Non référencé")</f>
        <v>1</v>
      </c>
      <c r="E1997" s="31" t="s">
        <v>2333</v>
      </c>
      <c r="F1997" s="31">
        <v>14</v>
      </c>
      <c r="G1997" s="14" t="str">
        <f>IF(F1997*1=D1997*1,"Quantité OK",IF(D1997*1&lt;F1997*1,"Ecart positif","Ecart négatif")&amp;" "&amp;IF(C1997*1=E1997*1,"","- Article déclassé"))</f>
        <v xml:space="preserve">Ecart positif </v>
      </c>
      <c r="I1997" s="18">
        <f>VLOOKUP('CODE A BARRE'!B798,'COMPTAGE 2'!B:K,8,FALSE)</f>
        <v>0</v>
      </c>
      <c r="J1997" s="9">
        <f>VLOOKUP('CODE A BARRE'!B798,'COMPTAGE 2'!B:K,9,FALSE)</f>
        <v>0</v>
      </c>
      <c r="K1997" s="18">
        <f>VLOOKUP('CODE A BARRE'!B798,'COMPTAGE 2'!B:K,10,FALSE)</f>
        <v>0</v>
      </c>
      <c r="L1997" s="10" t="e">
        <f>VLOOKUP(B1997,'COMPTAGE 3'!B:M,11,FALSE)</f>
        <v>#N/A</v>
      </c>
      <c r="M1997" s="20" t="e">
        <f>VLOOKUP(B1997,'COMPTAGE 3'!B:M,12,FALSE)</f>
        <v>#N/A</v>
      </c>
    </row>
    <row r="1998" spans="2:13" ht="20.100000000000001" customHeight="1" x14ac:dyDescent="0.25">
      <c r="B1998" s="30" t="s">
        <v>5017</v>
      </c>
      <c r="C1998" s="16" t="str">
        <f>IFERROR(VLOOKUP(B1998,'BASE INCADEA'!A:D,2,FALSE),"Non référencé")</f>
        <v>025501</v>
      </c>
      <c r="D1998" s="16" t="str">
        <f>IFERROR(VLOOKUP(C1998,'BASE INCADEA'!B:E,2,FALSE),"Non référencé")</f>
        <v>2</v>
      </c>
      <c r="E1998" s="31" t="s">
        <v>1648</v>
      </c>
      <c r="F1998" s="31">
        <v>12</v>
      </c>
      <c r="G1998" s="14" t="str">
        <f>IF(F1998*1=D1998*1,"Quantité OK",IF(D1998*1&lt;F1998*1,"Ecart positif","Ecart négatif")&amp;" "&amp;IF(C1998*1=E1998*1,"","- Article déclassé"))</f>
        <v xml:space="preserve">Ecart positif </v>
      </c>
      <c r="I1998" s="18">
        <f>VLOOKUP('CODE A BARRE'!B1019,'COMPTAGE 2'!B:K,8,FALSE)</f>
        <v>0</v>
      </c>
      <c r="J1998" s="9">
        <f>VLOOKUP('CODE A BARRE'!B1019,'COMPTAGE 2'!B:K,9,FALSE)</f>
        <v>0</v>
      </c>
      <c r="K1998" s="18">
        <f>VLOOKUP('CODE A BARRE'!B1019,'COMPTAGE 2'!B:K,10,FALSE)</f>
        <v>0</v>
      </c>
      <c r="L1998" s="10" t="e">
        <f>VLOOKUP(B1998,'COMPTAGE 3'!B:M,11,FALSE)</f>
        <v>#N/A</v>
      </c>
      <c r="M1998" s="20" t="e">
        <f>VLOOKUP(B1998,'COMPTAGE 3'!B:M,12,FALSE)</f>
        <v>#N/A</v>
      </c>
    </row>
    <row r="1999" spans="2:13" ht="20.100000000000001" customHeight="1" x14ac:dyDescent="0.25">
      <c r="B1999" s="30" t="s">
        <v>5019</v>
      </c>
      <c r="C1999" s="16" t="str">
        <f>IFERROR(VLOOKUP(B1999,'BASE INCADEA'!A:D,2,FALSE),"Non référencé")</f>
        <v>040404</v>
      </c>
      <c r="D1999" s="16" t="str">
        <f>IFERROR(VLOOKUP(C1999,'BASE INCADEA'!B:E,2,FALSE),"Non référencé")</f>
        <v>10</v>
      </c>
      <c r="E1999" s="31" t="s">
        <v>327</v>
      </c>
      <c r="F1999" s="31">
        <v>4</v>
      </c>
      <c r="G1999" s="14" t="str">
        <f>IF(F1999*1=D1999*1,"Quantité OK",IF(D1999*1&lt;F1999*1,"Ecart positif","Ecart négatif")&amp;" "&amp;IF(C1999*1=E1999*1,"","- Article déclassé"))</f>
        <v xml:space="preserve">Ecart négatif </v>
      </c>
      <c r="I1999" s="18">
        <f>VLOOKUP('CODE A BARRE'!B1623,'COMPTAGE 2'!B:K,8,FALSE)</f>
        <v>0</v>
      </c>
      <c r="J1999" s="9">
        <f>VLOOKUP('CODE A BARRE'!B1623,'COMPTAGE 2'!B:K,9,FALSE)</f>
        <v>0</v>
      </c>
      <c r="K1999" s="18">
        <f>VLOOKUP('CODE A BARRE'!B1623,'COMPTAGE 2'!B:K,10,FALSE)</f>
        <v>0</v>
      </c>
      <c r="L1999" s="10" t="e">
        <f>VLOOKUP(B1999,'COMPTAGE 3'!B:M,11,FALSE)</f>
        <v>#N/A</v>
      </c>
      <c r="M1999" s="20" t="e">
        <f>VLOOKUP(B1999,'COMPTAGE 3'!B:M,12,FALSE)</f>
        <v>#N/A</v>
      </c>
    </row>
    <row r="2000" spans="2:13" ht="20.100000000000001" customHeight="1" x14ac:dyDescent="0.25">
      <c r="B2000" s="30" t="s">
        <v>5021</v>
      </c>
      <c r="C2000" s="16" t="str">
        <f>IFERROR(VLOOKUP(B2000,'BASE INCADEA'!A:D,2,FALSE),"Non référencé")</f>
        <v>031206</v>
      </c>
      <c r="D2000" s="16" t="str">
        <f>IFERROR(VLOOKUP(C2000,'BASE INCADEA'!B:E,2,FALSE),"Non référencé")</f>
        <v>1</v>
      </c>
      <c r="E2000" s="31" t="s">
        <v>310</v>
      </c>
      <c r="F2000" s="31">
        <v>12</v>
      </c>
      <c r="G2000" s="14" t="str">
        <f>IF(F2000*1=D2000*1,"Quantité OK",IF(D2000*1&lt;F2000*1,"Ecart positif","Ecart négatif")&amp;" "&amp;IF(C2000*1=E2000*1,"","- Article déclassé"))</f>
        <v xml:space="preserve">Ecart positif </v>
      </c>
      <c r="I2000" s="18">
        <f>VLOOKUP('CODE A BARRE'!B1339,'COMPTAGE 2'!B:K,8,FALSE)</f>
        <v>0</v>
      </c>
      <c r="J2000" s="9">
        <f>VLOOKUP('CODE A BARRE'!B1339,'COMPTAGE 2'!B:K,9,FALSE)</f>
        <v>0</v>
      </c>
      <c r="K2000" s="18">
        <f>VLOOKUP('CODE A BARRE'!B1339,'COMPTAGE 2'!B:K,10,FALSE)</f>
        <v>0</v>
      </c>
      <c r="L2000" s="10" t="e">
        <f>VLOOKUP(B2000,'COMPTAGE 3'!B:M,11,FALSE)</f>
        <v>#N/A</v>
      </c>
      <c r="M2000" s="20" t="e">
        <f>VLOOKUP(B2000,'COMPTAGE 3'!B:M,12,FALSE)</f>
        <v>#N/A</v>
      </c>
    </row>
    <row r="2001" spans="2:13" ht="20.100000000000001" customHeight="1" x14ac:dyDescent="0.25">
      <c r="B2001" s="30" t="s">
        <v>5023</v>
      </c>
      <c r="C2001" s="16" t="str">
        <f>IFERROR(VLOOKUP(B2001,'BASE INCADEA'!A:D,2,FALSE),"Non référencé")</f>
        <v>034907</v>
      </c>
      <c r="D2001" s="16" t="str">
        <f>IFERROR(VLOOKUP(C2001,'BASE INCADEA'!B:E,2,FALSE),"Non référencé")</f>
        <v>1</v>
      </c>
      <c r="E2001" s="31" t="s">
        <v>3471</v>
      </c>
      <c r="F2001" s="31">
        <v>1</v>
      </c>
      <c r="G2001" s="14" t="str">
        <f>IF(F2001*1=D2001*1,"Quantité OK",IF(D2001*1&lt;F2001*1,"Ecart positif","Ecart négatif")&amp;" "&amp;IF(C2001*1=E2001*1,"","- Article déclassé"))</f>
        <v>Quantité OK</v>
      </c>
      <c r="I2001" s="18">
        <f>VLOOKUP('CODE A BARRE'!B1544,'COMPTAGE 2'!B:K,8,FALSE)</f>
        <v>0</v>
      </c>
      <c r="J2001" s="9">
        <f>VLOOKUP('CODE A BARRE'!B1544,'COMPTAGE 2'!B:K,9,FALSE)</f>
        <v>0</v>
      </c>
      <c r="K2001" s="18">
        <f>VLOOKUP('CODE A BARRE'!B1544,'COMPTAGE 2'!B:K,10,FALSE)</f>
        <v>0</v>
      </c>
      <c r="L2001" s="10" t="e">
        <f>VLOOKUP(B2001,'COMPTAGE 3'!B:M,11,FALSE)</f>
        <v>#N/A</v>
      </c>
      <c r="M2001" s="20" t="e">
        <f>VLOOKUP(B2001,'COMPTAGE 3'!B:M,12,FALSE)</f>
        <v>#N/A</v>
      </c>
    </row>
    <row r="2002" spans="2:13" ht="20.100000000000001" customHeight="1" x14ac:dyDescent="0.25">
      <c r="B2002" s="30" t="s">
        <v>5026</v>
      </c>
      <c r="C2002" s="16" t="str">
        <f>IFERROR(VLOOKUP(B2002,'BASE INCADEA'!A:D,2,FALSE),"Non référencé")</f>
        <v>034307</v>
      </c>
      <c r="D2002" s="16" t="str">
        <f>IFERROR(VLOOKUP(C2002,'BASE INCADEA'!B:E,2,FALSE),"Non référencé")</f>
        <v>1</v>
      </c>
      <c r="E2002" s="31" t="s">
        <v>1919</v>
      </c>
      <c r="F2002" s="31">
        <v>2</v>
      </c>
      <c r="G2002" s="14" t="str">
        <f>IF(F2002*1=D2002*1,"Quantité OK",IF(D2002*1&lt;F2002*1,"Ecart positif","Ecart négatif")&amp;" "&amp;IF(C2002*1=E2002*1,"","- Article déclassé"))</f>
        <v xml:space="preserve">Ecart positif </v>
      </c>
      <c r="I2002" s="18">
        <f>VLOOKUP('CODE A BARRE'!B1486,'COMPTAGE 2'!B:K,8,FALSE)</f>
        <v>0</v>
      </c>
      <c r="J2002" s="9">
        <f>VLOOKUP('CODE A BARRE'!B1486,'COMPTAGE 2'!B:K,9,FALSE)</f>
        <v>0</v>
      </c>
      <c r="K2002" s="18">
        <f>VLOOKUP('CODE A BARRE'!B1486,'COMPTAGE 2'!B:K,10,FALSE)</f>
        <v>0</v>
      </c>
      <c r="L2002" s="10" t="e">
        <f>VLOOKUP(B2002,'COMPTAGE 3'!B:M,11,FALSE)</f>
        <v>#N/A</v>
      </c>
      <c r="M2002" s="20" t="e">
        <f>VLOOKUP(B2002,'COMPTAGE 3'!B:M,12,FALSE)</f>
        <v>#N/A</v>
      </c>
    </row>
    <row r="2003" spans="2:13" ht="20.100000000000001" customHeight="1" x14ac:dyDescent="0.25">
      <c r="B2003" s="30" t="s">
        <v>5031</v>
      </c>
      <c r="C2003" s="16" t="str">
        <f>IFERROR(VLOOKUP(B2003,'BASE INCADEA'!A:D,2,FALSE),"Non référencé")</f>
        <v>041005</v>
      </c>
      <c r="D2003" s="16" t="str">
        <f>IFERROR(VLOOKUP(C2003,'BASE INCADEA'!B:E,2,FALSE),"Non référencé")</f>
        <v>17</v>
      </c>
      <c r="E2003" s="31" t="s">
        <v>2533</v>
      </c>
      <c r="F2003" s="31">
        <v>12</v>
      </c>
      <c r="G2003" s="14" t="str">
        <f>IF(F2003*1=D2003*1,"Quantité OK",IF(D2003*1&lt;F2003*1,"Ecart positif","Ecart négatif")&amp;" "&amp;IF(C2003*1=E2003*1,"","- Article déclassé"))</f>
        <v xml:space="preserve">Ecart négatif </v>
      </c>
      <c r="I2003" s="18">
        <f>VLOOKUP('CODE A BARRE'!B1762,'COMPTAGE 2'!B:K,8,FALSE)</f>
        <v>0</v>
      </c>
      <c r="J2003" s="9">
        <f>VLOOKUP('CODE A BARRE'!B1762,'COMPTAGE 2'!B:K,9,FALSE)</f>
        <v>0</v>
      </c>
      <c r="K2003" s="18">
        <f>VLOOKUP('CODE A BARRE'!B1762,'COMPTAGE 2'!B:K,10,FALSE)</f>
        <v>0</v>
      </c>
      <c r="L2003" s="10" t="e">
        <f>VLOOKUP(B2003,'COMPTAGE 3'!B:M,11,FALSE)</f>
        <v>#N/A</v>
      </c>
      <c r="M2003" s="20" t="e">
        <f>VLOOKUP(B2003,'COMPTAGE 3'!B:M,12,FALSE)</f>
        <v>#N/A</v>
      </c>
    </row>
    <row r="2004" spans="2:13" ht="20.100000000000001" customHeight="1" x14ac:dyDescent="0.25">
      <c r="B2004" s="30" t="s">
        <v>5032</v>
      </c>
      <c r="C2004" s="16" t="str">
        <f>IFERROR(VLOOKUP(B2004,'BASE INCADEA'!A:D,2,FALSE),"Non référencé")</f>
        <v>034706</v>
      </c>
      <c r="D2004" s="16" t="str">
        <f>IFERROR(VLOOKUP(C2004,'BASE INCADEA'!B:E,2,FALSE),"Non référencé")</f>
        <v>1</v>
      </c>
      <c r="E2004" s="31" t="s">
        <v>365</v>
      </c>
      <c r="F2004" s="31">
        <v>1</v>
      </c>
      <c r="G2004" s="14" t="str">
        <f>IF(F2004*1=D2004*1,"Quantité OK",IF(D2004*1&lt;F2004*1,"Ecart positif","Ecart négatif")&amp;" "&amp;IF(C2004*1=E2004*1,"","- Article déclassé"))</f>
        <v>Quantité OK</v>
      </c>
      <c r="I2004" s="18">
        <f>VLOOKUP('CODE A BARRE'!B1537,'COMPTAGE 2'!B:K,8,FALSE)</f>
        <v>0</v>
      </c>
      <c r="J2004" s="9">
        <f>VLOOKUP('CODE A BARRE'!B1537,'COMPTAGE 2'!B:K,9,FALSE)</f>
        <v>0</v>
      </c>
      <c r="K2004" s="18">
        <f>VLOOKUP('CODE A BARRE'!B1537,'COMPTAGE 2'!B:K,10,FALSE)</f>
        <v>0</v>
      </c>
      <c r="L2004" s="10" t="e">
        <f>VLOOKUP(B2004,'COMPTAGE 3'!B:M,11,FALSE)</f>
        <v>#N/A</v>
      </c>
      <c r="M2004" s="20" t="e">
        <f>VLOOKUP(B2004,'COMPTAGE 3'!B:M,12,FALSE)</f>
        <v>#N/A</v>
      </c>
    </row>
    <row r="2005" spans="2:13" ht="20.100000000000001" customHeight="1" x14ac:dyDescent="0.25">
      <c r="B2005" s="30" t="s">
        <v>5034</v>
      </c>
      <c r="C2005" s="16" t="str">
        <f>IFERROR(VLOOKUP(B2005,'BASE INCADEA'!A:D,2,FALSE),"Non référencé")</f>
        <v>901103</v>
      </c>
      <c r="D2005" s="16" t="str">
        <f>IFERROR(VLOOKUP(C2005,'BASE INCADEA'!B:E,2,FALSE),"Non référencé")</f>
        <v>2</v>
      </c>
      <c r="E2005" s="31" t="s">
        <v>2648</v>
      </c>
      <c r="F2005" s="31">
        <v>1</v>
      </c>
      <c r="G2005" s="14" t="str">
        <f>IF(F2005*1=D2005*1,"Quantité OK",IF(D2005*1&lt;F2005*1,"Ecart positif","Ecart négatif")&amp;" "&amp;IF(C2005*1=E2005*1,"","- Article déclassé"))</f>
        <v xml:space="preserve">Ecart négatif </v>
      </c>
      <c r="I2005" s="18">
        <f>VLOOKUP('CODE A BARRE'!B2340,'COMPTAGE 2'!B:K,8,FALSE)</f>
        <v>0</v>
      </c>
      <c r="J2005" s="9">
        <f>VLOOKUP('CODE A BARRE'!B2340,'COMPTAGE 2'!B:K,9,FALSE)</f>
        <v>0</v>
      </c>
      <c r="K2005" s="18">
        <f>VLOOKUP('CODE A BARRE'!B2340,'COMPTAGE 2'!B:K,10,FALSE)</f>
        <v>0</v>
      </c>
      <c r="L2005" s="10" t="e">
        <f>VLOOKUP(B2005,'COMPTAGE 3'!B:M,11,FALSE)</f>
        <v>#N/A</v>
      </c>
      <c r="M2005" s="20" t="e">
        <f>VLOOKUP(B2005,'COMPTAGE 3'!B:M,12,FALSE)</f>
        <v>#N/A</v>
      </c>
    </row>
    <row r="2006" spans="2:13" ht="20.100000000000001" customHeight="1" x14ac:dyDescent="0.25">
      <c r="B2006" s="30" t="s">
        <v>6237</v>
      </c>
      <c r="C2006" s="16" t="str">
        <f>IFERROR(VLOOKUP(B2006,'BASE INCADEA'!A:D,2,FALSE),"Non référencé")</f>
        <v>Non référencé</v>
      </c>
      <c r="D2006" s="16" t="str">
        <f>IFERROR(VLOOKUP(C2006,'BASE INCADEA'!B:E,2,FALSE),"Non référencé")</f>
        <v>Non référencé</v>
      </c>
      <c r="E2006" s="31" t="s">
        <v>3051</v>
      </c>
      <c r="F2006" s="31">
        <v>1</v>
      </c>
      <c r="G2006" s="14" t="e">
        <f>IF(F2006*1=D2006*1,"Quantité OK",IF(D2006*1&lt;F2006*1,"Ecart positif","Ecart négatif")&amp;" "&amp;IF(C2006*1=E2006*1,"","- Article déclassé"))</f>
        <v>#VALUE!</v>
      </c>
      <c r="I2006" s="18">
        <f>VLOOKUP('CODE A BARRE'!B2251,'COMPTAGE 2'!B:K,8,FALSE)</f>
        <v>0</v>
      </c>
      <c r="J2006" s="9">
        <f>VLOOKUP('CODE A BARRE'!B2251,'COMPTAGE 2'!B:K,9,FALSE)</f>
        <v>0</v>
      </c>
      <c r="K2006" s="18">
        <f>VLOOKUP('CODE A BARRE'!B2251,'COMPTAGE 2'!B:K,10,FALSE)</f>
        <v>0</v>
      </c>
      <c r="L2006" s="10" t="e">
        <f>VLOOKUP(B2006,'COMPTAGE 3'!B:M,11,FALSE)</f>
        <v>#N/A</v>
      </c>
      <c r="M2006" s="20" t="e">
        <f>VLOOKUP(B2006,'COMPTAGE 3'!B:M,12,FALSE)</f>
        <v>#N/A</v>
      </c>
    </row>
    <row r="2007" spans="2:13" ht="20.100000000000001" customHeight="1" x14ac:dyDescent="0.25">
      <c r="B2007" s="30" t="s">
        <v>6237</v>
      </c>
      <c r="C2007" s="16" t="str">
        <f>IFERROR(VLOOKUP(B2007,'BASE INCADEA'!A:D,2,FALSE),"Non référencé")</f>
        <v>Non référencé</v>
      </c>
      <c r="D2007" s="16" t="str">
        <f>IFERROR(VLOOKUP(C2007,'BASE INCADEA'!B:E,2,FALSE),"Non référencé")</f>
        <v>Non référencé</v>
      </c>
      <c r="E2007" s="31" t="s">
        <v>3848</v>
      </c>
      <c r="F2007" s="31">
        <v>2</v>
      </c>
      <c r="G2007" s="14" t="e">
        <f>IF(F2007*1=D2007*1,"Quantité OK",IF(D2007*1&lt;F2007*1,"Ecart positif","Ecart négatif")&amp;" "&amp;IF(C2007*1=E2007*1,"","- Article déclassé"))</f>
        <v>#VALUE!</v>
      </c>
      <c r="I2007" s="18">
        <f>VLOOKUP('CODE A BARRE'!B2262,'COMPTAGE 2'!B:K,8,FALSE)</f>
        <v>0</v>
      </c>
      <c r="J2007" s="9">
        <f>VLOOKUP('CODE A BARRE'!B2262,'COMPTAGE 2'!B:K,9,FALSE)</f>
        <v>0</v>
      </c>
      <c r="K2007" s="18">
        <f>VLOOKUP('CODE A BARRE'!B2262,'COMPTAGE 2'!B:K,10,FALSE)</f>
        <v>0</v>
      </c>
      <c r="L2007" s="10" t="e">
        <f>VLOOKUP(B2007,'COMPTAGE 3'!B:M,11,FALSE)</f>
        <v>#N/A</v>
      </c>
      <c r="M2007" s="20" t="e">
        <f>VLOOKUP(B2007,'COMPTAGE 3'!B:M,12,FALSE)</f>
        <v>#N/A</v>
      </c>
    </row>
    <row r="2008" spans="2:13" ht="20.100000000000001" customHeight="1" x14ac:dyDescent="0.25">
      <c r="B2008" s="30" t="s">
        <v>5036</v>
      </c>
      <c r="C2008" s="16" t="str">
        <f>IFERROR(VLOOKUP(B2008,'BASE INCADEA'!A:D,2,FALSE),"Non référencé")</f>
        <v>900203</v>
      </c>
      <c r="D2008" s="16" t="str">
        <f>IFERROR(VLOOKUP(C2008,'BASE INCADEA'!B:E,2,FALSE),"Non référencé")</f>
        <v>1</v>
      </c>
      <c r="E2008" s="31" t="s">
        <v>3308</v>
      </c>
      <c r="F2008" s="31">
        <v>2</v>
      </c>
      <c r="G2008" s="14" t="str">
        <f>IF(F2008*1=D2008*1,"Quantité OK",IF(D2008*1&lt;F2008*1,"Ecart positif","Ecart négatif")&amp;" "&amp;IF(C2008*1=E2008*1,"","- Article déclassé"))</f>
        <v xml:space="preserve">Ecart positif </v>
      </c>
      <c r="I2008" s="18">
        <f>VLOOKUP('CODE A BARRE'!B2130,'COMPTAGE 2'!B:K,8,FALSE)</f>
        <v>0</v>
      </c>
      <c r="J2008" s="9">
        <f>VLOOKUP('CODE A BARRE'!B2130,'COMPTAGE 2'!B:K,9,FALSE)</f>
        <v>0</v>
      </c>
      <c r="K2008" s="18">
        <f>VLOOKUP('CODE A BARRE'!B2130,'COMPTAGE 2'!B:K,10,FALSE)</f>
        <v>0</v>
      </c>
      <c r="L2008" s="10" t="e">
        <f>VLOOKUP(B2008,'COMPTAGE 3'!B:M,11,FALSE)</f>
        <v>#N/A</v>
      </c>
      <c r="M2008" s="20" t="e">
        <f>VLOOKUP(B2008,'COMPTAGE 3'!B:M,12,FALSE)</f>
        <v>#N/A</v>
      </c>
    </row>
    <row r="2009" spans="2:13" ht="20.100000000000001" customHeight="1" x14ac:dyDescent="0.25">
      <c r="B2009" s="30" t="s">
        <v>5038</v>
      </c>
      <c r="C2009" s="16" t="str">
        <f>IFERROR(VLOOKUP(B2009,'BASE INCADEA'!A:D,2,FALSE),"Non référencé")</f>
        <v>900502</v>
      </c>
      <c r="D2009" s="16" t="str">
        <f>IFERROR(VLOOKUP(C2009,'BASE INCADEA'!B:E,2,FALSE),"Non référencé")</f>
        <v>4</v>
      </c>
      <c r="E2009" s="31" t="s">
        <v>2247</v>
      </c>
      <c r="F2009" s="31">
        <v>1</v>
      </c>
      <c r="G2009" s="14" t="str">
        <f>IF(F2009*1=D2009*1,"Quantité OK",IF(D2009*1&lt;F2009*1,"Ecart positif","Ecart négatif")&amp;" "&amp;IF(C2009*1=E2009*1,"","- Article déclassé"))</f>
        <v xml:space="preserve">Ecart négatif </v>
      </c>
      <c r="I2009" s="18">
        <f>VLOOKUP('CODE A BARRE'!B2198,'COMPTAGE 2'!B:K,8,FALSE)</f>
        <v>0</v>
      </c>
      <c r="J2009" s="9">
        <f>VLOOKUP('CODE A BARRE'!B2198,'COMPTAGE 2'!B:K,9,FALSE)</f>
        <v>0</v>
      </c>
      <c r="K2009" s="18">
        <f>VLOOKUP('CODE A BARRE'!B2198,'COMPTAGE 2'!B:K,10,FALSE)</f>
        <v>0</v>
      </c>
      <c r="L2009" s="10" t="e">
        <f>VLOOKUP(B2009,'COMPTAGE 3'!B:M,11,FALSE)</f>
        <v>#N/A</v>
      </c>
      <c r="M2009" s="20" t="e">
        <f>VLOOKUP(B2009,'COMPTAGE 3'!B:M,12,FALSE)</f>
        <v>#N/A</v>
      </c>
    </row>
    <row r="2010" spans="2:13" ht="20.100000000000001" customHeight="1" x14ac:dyDescent="0.25">
      <c r="B2010" s="30" t="s">
        <v>5040</v>
      </c>
      <c r="C2010" s="16" t="str">
        <f>IFERROR(VLOOKUP(B2010,'BASE INCADEA'!A:D,2,FALSE),"Non référencé")</f>
        <v>900904</v>
      </c>
      <c r="D2010" s="16" t="str">
        <f>IFERROR(VLOOKUP(C2010,'BASE INCADEA'!B:E,2,FALSE),"Non référencé")</f>
        <v>1</v>
      </c>
      <c r="E2010" s="31" t="s">
        <v>2439</v>
      </c>
      <c r="F2010" s="31">
        <v>3</v>
      </c>
      <c r="G2010" s="14" t="str">
        <f>IF(F2010*1=D2010*1,"Quantité OK",IF(D2010*1&lt;F2010*1,"Ecart positif","Ecart négatif")&amp;" "&amp;IF(C2010*1=E2010*1,"","- Article déclassé"))</f>
        <v>Ecart positif - Article déclassé</v>
      </c>
      <c r="I2010" s="18">
        <f>VLOOKUP('CODE A BARRE'!B2291,'COMPTAGE 2'!B:K,8,FALSE)</f>
        <v>0</v>
      </c>
      <c r="J2010" s="9">
        <f>VLOOKUP('CODE A BARRE'!B2291,'COMPTAGE 2'!B:K,9,FALSE)</f>
        <v>0</v>
      </c>
      <c r="K2010" s="18">
        <f>VLOOKUP('CODE A BARRE'!B2291,'COMPTAGE 2'!B:K,10,FALSE)</f>
        <v>0</v>
      </c>
      <c r="L2010" s="10" t="e">
        <f>VLOOKUP(B2010,'COMPTAGE 3'!B:M,11,FALSE)</f>
        <v>#N/A</v>
      </c>
      <c r="M2010" s="20" t="e">
        <f>VLOOKUP(B2010,'COMPTAGE 3'!B:M,12,FALSE)</f>
        <v>#N/A</v>
      </c>
    </row>
    <row r="2011" spans="2:13" ht="20.100000000000001" customHeight="1" x14ac:dyDescent="0.25">
      <c r="B2011" s="30" t="s">
        <v>5041</v>
      </c>
      <c r="C2011" s="16" t="str">
        <f>IFERROR(VLOOKUP(B2011,'BASE INCADEA'!A:D,2,FALSE),"Non référencé")</f>
        <v>900901</v>
      </c>
      <c r="D2011" s="16" t="str">
        <f>IFERROR(VLOOKUP(C2011,'BASE INCADEA'!B:E,2,FALSE),"Non référencé")</f>
        <v>5</v>
      </c>
      <c r="E2011" s="31" t="s">
        <v>2639</v>
      </c>
      <c r="F2011" s="31">
        <v>1</v>
      </c>
      <c r="G2011" s="14" t="str">
        <f>IF(F2011*1=D2011*1,"Quantité OK",IF(D2011*1&lt;F2011*1,"Ecart positif","Ecart négatif")&amp;" "&amp;IF(C2011*1=E2011*1,"","- Article déclassé"))</f>
        <v>Ecart négatif - Article déclassé</v>
      </c>
      <c r="I2011" s="18">
        <f>VLOOKUP('CODE A BARRE'!B2304,'COMPTAGE 2'!B:K,8,FALSE)</f>
        <v>0</v>
      </c>
      <c r="J2011" s="9">
        <f>VLOOKUP('CODE A BARRE'!B2304,'COMPTAGE 2'!B:K,9,FALSE)</f>
        <v>0</v>
      </c>
      <c r="K2011" s="18">
        <f>VLOOKUP('CODE A BARRE'!B2304,'COMPTAGE 2'!B:K,10,FALSE)</f>
        <v>0</v>
      </c>
      <c r="L2011" s="10" t="e">
        <f>VLOOKUP(B2011,'COMPTAGE 3'!B:M,11,FALSE)</f>
        <v>#N/A</v>
      </c>
      <c r="M2011" s="20" t="e">
        <f>VLOOKUP(B2011,'COMPTAGE 3'!B:M,12,FALSE)</f>
        <v>#N/A</v>
      </c>
    </row>
    <row r="2012" spans="2:13" ht="20.100000000000001" customHeight="1" x14ac:dyDescent="0.25">
      <c r="B2012" s="30" t="s">
        <v>5049</v>
      </c>
      <c r="C2012" s="16" t="str">
        <f>IFERROR(VLOOKUP(B2012,'BASE INCADEA'!A:D,2,FALSE),"Non référencé")</f>
        <v>044904</v>
      </c>
      <c r="D2012" s="16" t="str">
        <f>IFERROR(VLOOKUP(C2012,'BASE INCADEA'!B:E,2,FALSE),"Non référencé")</f>
        <v>3</v>
      </c>
      <c r="E2012" s="31" t="s">
        <v>338</v>
      </c>
      <c r="F2012" s="31">
        <v>2</v>
      </c>
      <c r="G2012" s="14" t="str">
        <f>IF(F2012*1=D2012*1,"Quantité OK",IF(D2012*1&lt;F2012*1,"Ecart positif","Ecart négatif")&amp;" "&amp;IF(C2012*1=E2012*1,"","- Article déclassé"))</f>
        <v xml:space="preserve">Ecart négatif </v>
      </c>
      <c r="I2012" s="18">
        <f>VLOOKUP('CODE A BARRE'!B2057,'COMPTAGE 2'!B:K,8,FALSE)</f>
        <v>0</v>
      </c>
      <c r="J2012" s="9">
        <f>VLOOKUP('CODE A BARRE'!B2057,'COMPTAGE 2'!B:K,9,FALSE)</f>
        <v>0</v>
      </c>
      <c r="K2012" s="18">
        <f>VLOOKUP('CODE A BARRE'!B2057,'COMPTAGE 2'!B:K,10,FALSE)</f>
        <v>0</v>
      </c>
      <c r="L2012" s="10" t="e">
        <f>VLOOKUP(B2012,'COMPTAGE 3'!B:M,11,FALSE)</f>
        <v>#N/A</v>
      </c>
      <c r="M2012" s="20" t="e">
        <f>VLOOKUP(B2012,'COMPTAGE 3'!B:M,12,FALSE)</f>
        <v>#N/A</v>
      </c>
    </row>
    <row r="2013" spans="2:13" ht="20.100000000000001" customHeight="1" x14ac:dyDescent="0.25">
      <c r="B2013" s="30" t="s">
        <v>5053</v>
      </c>
      <c r="C2013" s="16" t="str">
        <f>IFERROR(VLOOKUP(B2013,'BASE INCADEA'!A:D,2,FALSE),"Non référencé")</f>
        <v>024306</v>
      </c>
      <c r="D2013" s="16" t="str">
        <f>IFERROR(VLOOKUP(C2013,'BASE INCADEA'!B:E,2,FALSE),"Non référencé")</f>
        <v>13</v>
      </c>
      <c r="E2013" s="31" t="s">
        <v>4310</v>
      </c>
      <c r="F2013" s="31">
        <v>2</v>
      </c>
      <c r="G2013" s="14" t="str">
        <f>IF(F2013*1=D2013*1,"Quantité OK",IF(D2013*1&lt;F2013*1,"Ecart positif","Ecart négatif")&amp;" "&amp;IF(C2013*1=E2013*1,"","- Article déclassé"))</f>
        <v xml:space="preserve">Ecart négatif </v>
      </c>
      <c r="I2013" s="18">
        <f>VLOOKUP('CODE A BARRE'!B871,'COMPTAGE 2'!B:K,8,FALSE)</f>
        <v>0</v>
      </c>
      <c r="J2013" s="9">
        <f>VLOOKUP('CODE A BARRE'!B871,'COMPTAGE 2'!B:K,9,FALSE)</f>
        <v>0</v>
      </c>
      <c r="K2013" s="18">
        <f>VLOOKUP('CODE A BARRE'!B871,'COMPTAGE 2'!B:K,10,FALSE)</f>
        <v>0</v>
      </c>
      <c r="L2013" s="10" t="e">
        <f>VLOOKUP(B2013,'COMPTAGE 3'!B:M,11,FALSE)</f>
        <v>#N/A</v>
      </c>
      <c r="M2013" s="20" t="e">
        <f>VLOOKUP(B2013,'COMPTAGE 3'!B:M,12,FALSE)</f>
        <v>#N/A</v>
      </c>
    </row>
    <row r="2014" spans="2:13" ht="20.100000000000001" customHeight="1" x14ac:dyDescent="0.25">
      <c r="B2014" s="30" t="s">
        <v>5054</v>
      </c>
      <c r="C2014" s="16" t="str">
        <f>IFERROR(VLOOKUP(B2014,'BASE INCADEA'!A:D,2,FALSE),"Non référencé")</f>
        <v>024701</v>
      </c>
      <c r="D2014" s="16" t="str">
        <f>IFERROR(VLOOKUP(C2014,'BASE INCADEA'!B:E,2,FALSE),"Non référencé")</f>
        <v>2</v>
      </c>
      <c r="E2014" s="31" t="s">
        <v>2177</v>
      </c>
      <c r="F2014" s="31">
        <v>1</v>
      </c>
      <c r="G2014" s="14" t="str">
        <f>IF(F2014*1=D2014*1,"Quantité OK",IF(D2014*1&lt;F2014*1,"Ecart positif","Ecart négatif")&amp;" "&amp;IF(C2014*1=E2014*1,"","- Article déclassé"))</f>
        <v xml:space="preserve">Ecart négatif </v>
      </c>
      <c r="I2014" s="18">
        <f>VLOOKUP('CODE A BARRE'!B893,'COMPTAGE 2'!B:K,8,FALSE)</f>
        <v>0</v>
      </c>
      <c r="J2014" s="9">
        <f>VLOOKUP('CODE A BARRE'!B893,'COMPTAGE 2'!B:K,9,FALSE)</f>
        <v>0</v>
      </c>
      <c r="K2014" s="18">
        <f>VLOOKUP('CODE A BARRE'!B893,'COMPTAGE 2'!B:K,10,FALSE)</f>
        <v>0</v>
      </c>
      <c r="L2014" s="10" t="e">
        <f>VLOOKUP(B2014,'COMPTAGE 3'!B:M,11,FALSE)</f>
        <v>#N/A</v>
      </c>
      <c r="M2014" s="20" t="e">
        <f>VLOOKUP(B2014,'COMPTAGE 3'!B:M,12,FALSE)</f>
        <v>#N/A</v>
      </c>
    </row>
    <row r="2015" spans="2:13" ht="20.100000000000001" customHeight="1" x14ac:dyDescent="0.25">
      <c r="B2015" s="30" t="s">
        <v>5060</v>
      </c>
      <c r="C2015" s="16" t="str">
        <f>IFERROR(VLOOKUP(B2015,'BASE INCADEA'!A:D,2,FALSE),"Non référencé")</f>
        <v>031204</v>
      </c>
      <c r="D2015" s="16" t="str">
        <f>IFERROR(VLOOKUP(C2015,'BASE INCADEA'!B:E,2,FALSE),"Non référencé")</f>
        <v>6</v>
      </c>
      <c r="E2015" s="31" t="s">
        <v>1752</v>
      </c>
      <c r="F2015" s="31">
        <v>1</v>
      </c>
      <c r="G2015" s="14" t="str">
        <f>IF(F2015*1=D2015*1,"Quantité OK",IF(D2015*1&lt;F2015*1,"Ecart positif","Ecart négatif")&amp;" "&amp;IF(C2015*1=E2015*1,"","- Article déclassé"))</f>
        <v xml:space="preserve">Ecart négatif </v>
      </c>
      <c r="I2015" s="18">
        <f>VLOOKUP('CODE A BARRE'!B1325,'COMPTAGE 2'!B:K,8,FALSE)</f>
        <v>0</v>
      </c>
      <c r="J2015" s="9">
        <f>VLOOKUP('CODE A BARRE'!B1325,'COMPTAGE 2'!B:K,9,FALSE)</f>
        <v>0</v>
      </c>
      <c r="K2015" s="18">
        <f>VLOOKUP('CODE A BARRE'!B1325,'COMPTAGE 2'!B:K,10,FALSE)</f>
        <v>0</v>
      </c>
      <c r="L2015" s="10" t="e">
        <f>VLOOKUP(B2015,'COMPTAGE 3'!B:M,11,FALSE)</f>
        <v>#N/A</v>
      </c>
      <c r="M2015" s="20" t="e">
        <f>VLOOKUP(B2015,'COMPTAGE 3'!B:M,12,FALSE)</f>
        <v>#N/A</v>
      </c>
    </row>
    <row r="2016" spans="2:13" ht="20.100000000000001" customHeight="1" x14ac:dyDescent="0.25">
      <c r="B2016" s="30" t="s">
        <v>5062</v>
      </c>
      <c r="C2016" s="16" t="str">
        <f>IFERROR(VLOOKUP(B2016,'BASE INCADEA'!A:D,2,FALSE),"Non référencé")</f>
        <v>021203</v>
      </c>
      <c r="D2016" s="16" t="str">
        <f>IFERROR(VLOOKUP(C2016,'BASE INCADEA'!B:E,2,FALSE),"Non référencé")</f>
        <v>1</v>
      </c>
      <c r="E2016" s="31" t="s">
        <v>1551</v>
      </c>
      <c r="F2016" s="31">
        <v>2</v>
      </c>
      <c r="G2016" s="14" t="str">
        <f>IF(F2016*1=D2016*1,"Quantité OK",IF(D2016*1&lt;F2016*1,"Ecart positif","Ecart négatif")&amp;" "&amp;IF(C2016*1=E2016*1,"","- Article déclassé"))</f>
        <v xml:space="preserve">Ecart positif </v>
      </c>
      <c r="I2016" s="18">
        <f>VLOOKUP('CODE A BARRE'!B729,'COMPTAGE 2'!B:K,8,FALSE)</f>
        <v>0</v>
      </c>
      <c r="J2016" s="9">
        <f>VLOOKUP('CODE A BARRE'!B729,'COMPTAGE 2'!B:K,9,FALSE)</f>
        <v>0</v>
      </c>
      <c r="K2016" s="18">
        <f>VLOOKUP('CODE A BARRE'!B729,'COMPTAGE 2'!B:K,10,FALSE)</f>
        <v>0</v>
      </c>
      <c r="L2016" s="10" t="e">
        <f>VLOOKUP(B2016,'COMPTAGE 3'!B:M,11,FALSE)</f>
        <v>#N/A</v>
      </c>
      <c r="M2016" s="20" t="e">
        <f>VLOOKUP(B2016,'COMPTAGE 3'!B:M,12,FALSE)</f>
        <v>#N/A</v>
      </c>
    </row>
    <row r="2017" spans="2:13" ht="20.100000000000001" customHeight="1" x14ac:dyDescent="0.25">
      <c r="B2017" s="30" t="s">
        <v>5064</v>
      </c>
      <c r="C2017" s="16" t="str">
        <f>IFERROR(VLOOKUP(B2017,'BASE INCADEA'!A:D,2,FALSE),"Non référencé")</f>
        <v>030801</v>
      </c>
      <c r="D2017" s="16" t="str">
        <f>IFERROR(VLOOKUP(C2017,'BASE INCADEA'!B:E,2,FALSE),"Non référencé")</f>
        <v>2</v>
      </c>
      <c r="E2017" s="31" t="s">
        <v>2556</v>
      </c>
      <c r="F2017" s="31">
        <v>1</v>
      </c>
      <c r="G2017" s="14" t="str">
        <f>IF(F2017*1=D2017*1,"Quantité OK",IF(D2017*1&lt;F2017*1,"Ecart positif","Ecart négatif")&amp;" "&amp;IF(C2017*1=E2017*1,"","- Article déclassé"))</f>
        <v xml:space="preserve">Ecart négatif </v>
      </c>
      <c r="I2017" s="18">
        <f>VLOOKUP('CODE A BARRE'!B1239,'COMPTAGE 2'!B:K,8,FALSE)</f>
        <v>0</v>
      </c>
      <c r="J2017" s="9">
        <f>VLOOKUP('CODE A BARRE'!B1239,'COMPTAGE 2'!B:K,9,FALSE)</f>
        <v>0</v>
      </c>
      <c r="K2017" s="18">
        <f>VLOOKUP('CODE A BARRE'!B1239,'COMPTAGE 2'!B:K,10,FALSE)</f>
        <v>0</v>
      </c>
      <c r="L2017" s="10" t="e">
        <f>VLOOKUP(B2017,'COMPTAGE 3'!B:M,11,FALSE)</f>
        <v>#N/A</v>
      </c>
      <c r="M2017" s="20" t="e">
        <f>VLOOKUP(B2017,'COMPTAGE 3'!B:M,12,FALSE)</f>
        <v>#N/A</v>
      </c>
    </row>
    <row r="2018" spans="2:13" ht="20.100000000000001" customHeight="1" x14ac:dyDescent="0.25">
      <c r="B2018" s="30" t="s">
        <v>5066</v>
      </c>
      <c r="C2018" s="16" t="str">
        <f>IFERROR(VLOOKUP(B2018,'BASE INCADEA'!A:D,2,FALSE),"Non référencé")</f>
        <v>044305</v>
      </c>
      <c r="D2018" s="16" t="str">
        <f>IFERROR(VLOOKUP(C2018,'BASE INCADEA'!B:E,2,FALSE),"Non référencé")</f>
        <v>1</v>
      </c>
      <c r="E2018" s="31" t="s">
        <v>2491</v>
      </c>
      <c r="F2018" s="31">
        <v>1</v>
      </c>
      <c r="G2018" s="14" t="str">
        <f>IF(F2018*1=D2018*1,"Quantité OK",IF(D2018*1&lt;F2018*1,"Ecart positif","Ecart négatif")&amp;" "&amp;IF(C2018*1=E2018*1,"","- Article déclassé"))</f>
        <v>Quantité OK</v>
      </c>
      <c r="I2018" s="18">
        <f>VLOOKUP('CODE A BARRE'!B1974,'COMPTAGE 2'!B:K,8,FALSE)</f>
        <v>0</v>
      </c>
      <c r="J2018" s="9">
        <f>VLOOKUP('CODE A BARRE'!B1974,'COMPTAGE 2'!B:K,9,FALSE)</f>
        <v>0</v>
      </c>
      <c r="K2018" s="18">
        <f>VLOOKUP('CODE A BARRE'!B1974,'COMPTAGE 2'!B:K,10,FALSE)</f>
        <v>0</v>
      </c>
      <c r="L2018" s="10" t="e">
        <f>VLOOKUP(B2018,'COMPTAGE 3'!B:M,11,FALSE)</f>
        <v>#N/A</v>
      </c>
      <c r="M2018" s="20" t="e">
        <f>VLOOKUP(B2018,'COMPTAGE 3'!B:M,12,FALSE)</f>
        <v>#N/A</v>
      </c>
    </row>
    <row r="2019" spans="2:13" ht="20.100000000000001" customHeight="1" x14ac:dyDescent="0.25">
      <c r="B2019" s="30" t="s">
        <v>5068</v>
      </c>
      <c r="C2019" s="16" t="str">
        <f>IFERROR(VLOOKUP(B2019,'BASE INCADEA'!A:D,2,FALSE),"Non référencé")</f>
        <v>041006</v>
      </c>
      <c r="D2019" s="16" t="str">
        <f>IFERROR(VLOOKUP(C2019,'BASE INCADEA'!B:E,2,FALSE),"Non référencé")</f>
        <v>6</v>
      </c>
      <c r="E2019" s="31" t="s">
        <v>1229</v>
      </c>
      <c r="F2019" s="31">
        <v>1</v>
      </c>
      <c r="G2019" s="14" t="str">
        <f>IF(F2019*1=D2019*1,"Quantité OK",IF(D2019*1&lt;F2019*1,"Ecart positif","Ecart négatif")&amp;" "&amp;IF(C2019*1=E2019*1,"","- Article déclassé"))</f>
        <v xml:space="preserve">Ecart négatif </v>
      </c>
      <c r="I2019" s="18">
        <f>VLOOKUP('CODE A BARRE'!B1770,'COMPTAGE 2'!B:K,8,FALSE)</f>
        <v>0</v>
      </c>
      <c r="J2019" s="9">
        <f>VLOOKUP('CODE A BARRE'!B1770,'COMPTAGE 2'!B:K,9,FALSE)</f>
        <v>0</v>
      </c>
      <c r="K2019" s="18">
        <f>VLOOKUP('CODE A BARRE'!B1770,'COMPTAGE 2'!B:K,10,FALSE)</f>
        <v>0</v>
      </c>
      <c r="L2019" s="10" t="e">
        <f>VLOOKUP(B2019,'COMPTAGE 3'!B:M,11,FALSE)</f>
        <v>#N/A</v>
      </c>
      <c r="M2019" s="20" t="e">
        <f>VLOOKUP(B2019,'COMPTAGE 3'!B:M,12,FALSE)</f>
        <v>#N/A</v>
      </c>
    </row>
    <row r="2020" spans="2:13" ht="20.100000000000001" customHeight="1" x14ac:dyDescent="0.25">
      <c r="B2020" s="30" t="s">
        <v>5070</v>
      </c>
      <c r="C2020" s="16" t="str">
        <f>IFERROR(VLOOKUP(B2020,'BASE INCADEA'!A:D,2,FALSE),"Non référencé")</f>
        <v>041003</v>
      </c>
      <c r="D2020" s="16" t="str">
        <f>IFERROR(VLOOKUP(C2020,'BASE INCADEA'!B:E,2,FALSE),"Non référencé")</f>
        <v>2</v>
      </c>
      <c r="E2020" s="31" t="s">
        <v>2469</v>
      </c>
      <c r="F2020" s="31">
        <v>2</v>
      </c>
      <c r="G2020" s="14" t="str">
        <f>IF(F2020*1=D2020*1,"Quantité OK",IF(D2020*1&lt;F2020*1,"Ecart positif","Ecart négatif")&amp;" "&amp;IF(C2020*1=E2020*1,"","- Article déclassé"))</f>
        <v>Quantité OK</v>
      </c>
      <c r="I2020" s="18">
        <f>VLOOKUP('CODE A BARRE'!B1744,'COMPTAGE 2'!B:K,8,FALSE)</f>
        <v>0</v>
      </c>
      <c r="J2020" s="9">
        <f>VLOOKUP('CODE A BARRE'!B1744,'COMPTAGE 2'!B:K,9,FALSE)</f>
        <v>0</v>
      </c>
      <c r="K2020" s="18">
        <f>VLOOKUP('CODE A BARRE'!B1744,'COMPTAGE 2'!B:K,10,FALSE)</f>
        <v>0</v>
      </c>
      <c r="L2020" s="10" t="e">
        <f>VLOOKUP(B2020,'COMPTAGE 3'!B:M,11,FALSE)</f>
        <v>#N/A</v>
      </c>
      <c r="M2020" s="20" t="e">
        <f>VLOOKUP(B2020,'COMPTAGE 3'!B:M,12,FALSE)</f>
        <v>#N/A</v>
      </c>
    </row>
    <row r="2021" spans="2:13" ht="20.100000000000001" customHeight="1" x14ac:dyDescent="0.25">
      <c r="B2021" s="30" t="s">
        <v>5072</v>
      </c>
      <c r="C2021" s="16" t="str">
        <f>IFERROR(VLOOKUP(B2021,'BASE INCADEA'!A:D,2,FALSE),"Non référencé")</f>
        <v>041005</v>
      </c>
      <c r="D2021" s="16" t="str">
        <f>IFERROR(VLOOKUP(C2021,'BASE INCADEA'!B:E,2,FALSE),"Non référencé")</f>
        <v>17</v>
      </c>
      <c r="E2021" s="31" t="s">
        <v>2533</v>
      </c>
      <c r="F2021" s="31">
        <v>2</v>
      </c>
      <c r="G2021" s="14" t="str">
        <f>IF(F2021*1=D2021*1,"Quantité OK",IF(D2021*1&lt;F2021*1,"Ecart positif","Ecart négatif")&amp;" "&amp;IF(C2021*1=E2021*1,"","- Article déclassé"))</f>
        <v xml:space="preserve">Ecart négatif </v>
      </c>
      <c r="I2021" s="18">
        <f>VLOOKUP('CODE A BARRE'!B1764,'COMPTAGE 2'!B:K,8,FALSE)</f>
        <v>0</v>
      </c>
      <c r="J2021" s="9">
        <f>VLOOKUP('CODE A BARRE'!B1764,'COMPTAGE 2'!B:K,9,FALSE)</f>
        <v>0</v>
      </c>
      <c r="K2021" s="18">
        <f>VLOOKUP('CODE A BARRE'!B1764,'COMPTAGE 2'!B:K,10,FALSE)</f>
        <v>0</v>
      </c>
      <c r="L2021" s="10" t="e">
        <f>VLOOKUP(B2021,'COMPTAGE 3'!B:M,11,FALSE)</f>
        <v>#N/A</v>
      </c>
      <c r="M2021" s="20" t="e">
        <f>VLOOKUP(B2021,'COMPTAGE 3'!B:M,12,FALSE)</f>
        <v>#N/A</v>
      </c>
    </row>
    <row r="2022" spans="2:13" ht="20.100000000000001" customHeight="1" x14ac:dyDescent="0.25">
      <c r="B2022" s="30" t="s">
        <v>5074</v>
      </c>
      <c r="C2022" s="16" t="str">
        <f>IFERROR(VLOOKUP(B2022,'BASE INCADEA'!A:D,2,FALSE),"Non référencé")</f>
        <v>043902</v>
      </c>
      <c r="D2022" s="16" t="str">
        <f>IFERROR(VLOOKUP(C2022,'BASE INCADEA'!B:E,2,FALSE),"Non référencé")</f>
        <v>1</v>
      </c>
      <c r="E2022" s="31" t="s">
        <v>2766</v>
      </c>
      <c r="F2022" s="31">
        <v>3</v>
      </c>
      <c r="G2022" s="14" t="str">
        <f>IF(F2022*1=D2022*1,"Quantité OK",IF(D2022*1&lt;F2022*1,"Ecart positif","Ecart négatif")&amp;" "&amp;IF(C2022*1=E2022*1,"","- Article déclassé"))</f>
        <v xml:space="preserve">Ecart positif </v>
      </c>
      <c r="I2022" s="18">
        <f>VLOOKUP('CODE A BARRE'!B1894,'COMPTAGE 2'!B:K,8,FALSE)</f>
        <v>0</v>
      </c>
      <c r="J2022" s="9">
        <f>VLOOKUP('CODE A BARRE'!B1894,'COMPTAGE 2'!B:K,9,FALSE)</f>
        <v>0</v>
      </c>
      <c r="K2022" s="18">
        <f>VLOOKUP('CODE A BARRE'!B1894,'COMPTAGE 2'!B:K,10,FALSE)</f>
        <v>0</v>
      </c>
      <c r="L2022" s="10" t="e">
        <f>VLOOKUP(B2022,'COMPTAGE 3'!B:M,11,FALSE)</f>
        <v>#N/A</v>
      </c>
      <c r="M2022" s="20" t="e">
        <f>VLOOKUP(B2022,'COMPTAGE 3'!B:M,12,FALSE)</f>
        <v>#N/A</v>
      </c>
    </row>
    <row r="2023" spans="2:13" ht="20.100000000000001" customHeight="1" x14ac:dyDescent="0.25">
      <c r="B2023" s="30" t="s">
        <v>5076</v>
      </c>
      <c r="C2023" s="16" t="str">
        <f>IFERROR(VLOOKUP(B2023,'BASE INCADEA'!A:D,2,FALSE),"Non référencé")</f>
        <v>020403</v>
      </c>
      <c r="D2023" s="16" t="str">
        <f>IFERROR(VLOOKUP(C2023,'BASE INCADEA'!B:E,2,FALSE),"Non référencé")</f>
        <v>7</v>
      </c>
      <c r="E2023" s="31" t="s">
        <v>2591</v>
      </c>
      <c r="F2023" s="31">
        <v>3</v>
      </c>
      <c r="G2023" s="14" t="str">
        <f>IF(F2023*1=D2023*1,"Quantité OK",IF(D2023*1&lt;F2023*1,"Ecart positif","Ecart négatif")&amp;" "&amp;IF(C2023*1=E2023*1,"","- Article déclassé"))</f>
        <v xml:space="preserve">Ecart négatif </v>
      </c>
      <c r="I2023" s="18" t="str">
        <f>VLOOKUP('CODE A BARRE'!B618,'COMPTAGE 2'!B:K,8,FALSE)</f>
        <v/>
      </c>
      <c r="J2023" s="9">
        <f>VLOOKUP('CODE A BARRE'!B618,'COMPTAGE 2'!B:K,9,FALSE)</f>
        <v>0</v>
      </c>
      <c r="K2023" s="18" t="e">
        <f>VLOOKUP('CODE A BARRE'!B618,'COMPTAGE 2'!B:K,10,FALSE)</f>
        <v>#VALUE!</v>
      </c>
      <c r="L2023" s="10" t="e">
        <f>VLOOKUP(B2023,'COMPTAGE 3'!B:M,11,FALSE)</f>
        <v>#N/A</v>
      </c>
      <c r="M2023" s="20" t="e">
        <f>VLOOKUP(B2023,'COMPTAGE 3'!B:M,12,FALSE)</f>
        <v>#N/A</v>
      </c>
    </row>
    <row r="2024" spans="2:13" ht="20.100000000000001" customHeight="1" x14ac:dyDescent="0.25">
      <c r="B2024" s="30" t="s">
        <v>5078</v>
      </c>
      <c r="C2024" s="16" t="str">
        <f>IFERROR(VLOOKUP(B2024,'BASE INCADEA'!A:D,2,FALSE),"Non référencé")</f>
        <v>034706</v>
      </c>
      <c r="D2024" s="16" t="str">
        <f>IFERROR(VLOOKUP(C2024,'BASE INCADEA'!B:E,2,FALSE),"Non référencé")</f>
        <v>1</v>
      </c>
      <c r="E2024" s="31" t="s">
        <v>365</v>
      </c>
      <c r="F2024" s="31">
        <v>1</v>
      </c>
      <c r="G2024" s="14" t="str">
        <f>IF(F2024*1=D2024*1,"Quantité OK",IF(D2024*1&lt;F2024*1,"Ecart positif","Ecart négatif")&amp;" "&amp;IF(C2024*1=E2024*1,"","- Article déclassé"))</f>
        <v>Quantité OK</v>
      </c>
      <c r="I2024" s="18">
        <f>VLOOKUP('CODE A BARRE'!B1540,'COMPTAGE 2'!B:K,8,FALSE)</f>
        <v>0</v>
      </c>
      <c r="J2024" s="9">
        <f>VLOOKUP('CODE A BARRE'!B1540,'COMPTAGE 2'!B:K,9,FALSE)</f>
        <v>0</v>
      </c>
      <c r="K2024" s="18">
        <f>VLOOKUP('CODE A BARRE'!B1540,'COMPTAGE 2'!B:K,10,FALSE)</f>
        <v>0</v>
      </c>
      <c r="L2024" s="10" t="e">
        <f>VLOOKUP(B2024,'COMPTAGE 3'!B:M,11,FALSE)</f>
        <v>#N/A</v>
      </c>
      <c r="M2024" s="20" t="e">
        <f>VLOOKUP(B2024,'COMPTAGE 3'!B:M,12,FALSE)</f>
        <v>#N/A</v>
      </c>
    </row>
    <row r="2025" spans="2:13" ht="20.100000000000001" customHeight="1" x14ac:dyDescent="0.25">
      <c r="B2025" s="30" t="s">
        <v>390</v>
      </c>
      <c r="C2025" s="16" t="str">
        <f>IFERROR(VLOOKUP(B2025,'BASE INCADEA'!A:D,2,FALSE),"Non référencé")</f>
        <v>041002</v>
      </c>
      <c r="D2025" s="16" t="str">
        <f>IFERROR(VLOOKUP(C2025,'BASE INCADEA'!B:E,2,FALSE),"Non référencé")</f>
        <v>2</v>
      </c>
      <c r="E2025" s="31" t="s">
        <v>391</v>
      </c>
      <c r="F2025" s="31">
        <v>2</v>
      </c>
      <c r="G2025" s="14" t="str">
        <f>IF(F2025*1=D2025*1,"Quantité OK",IF(D2025*1&lt;F2025*1,"Ecart positif","Ecart négatif")&amp;" "&amp;IF(C2025*1=E2025*1,"","- Article déclassé"))</f>
        <v>Quantité OK</v>
      </c>
      <c r="I2025" s="18">
        <f>VLOOKUP('CODE A BARRE'!B1738,'COMPTAGE 2'!B:K,8,FALSE)</f>
        <v>0</v>
      </c>
      <c r="J2025" s="9">
        <f>VLOOKUP('CODE A BARRE'!B1738,'COMPTAGE 2'!B:K,9,FALSE)</f>
        <v>0</v>
      </c>
      <c r="K2025" s="18">
        <f>VLOOKUP('CODE A BARRE'!B1738,'COMPTAGE 2'!B:K,10,FALSE)</f>
        <v>0</v>
      </c>
      <c r="L2025" s="10" t="e">
        <f>VLOOKUP(B2025,'COMPTAGE 3'!B:M,11,FALSE)</f>
        <v>#N/A</v>
      </c>
      <c r="M2025" s="20" t="e">
        <f>VLOOKUP(B2025,'COMPTAGE 3'!B:M,12,FALSE)</f>
        <v>#N/A</v>
      </c>
    </row>
    <row r="2026" spans="2:13" ht="20.100000000000001" customHeight="1" x14ac:dyDescent="0.25">
      <c r="B2026" s="30" t="s">
        <v>5084</v>
      </c>
      <c r="C2026" s="16" t="str">
        <f>IFERROR(VLOOKUP(B2026,'BASE INCADEA'!A:D,2,FALSE),"Non référencé")</f>
        <v>901002</v>
      </c>
      <c r="D2026" s="16" t="str">
        <f>IFERROR(VLOOKUP(C2026,'BASE INCADEA'!B:E,2,FALSE),"Non référencé")</f>
        <v>1</v>
      </c>
      <c r="E2026" s="31" t="s">
        <v>3488</v>
      </c>
      <c r="F2026" s="31">
        <v>1</v>
      </c>
      <c r="G2026" s="14" t="str">
        <f>IF(F2026*1=D2026*1,"Quantité OK",IF(D2026*1&lt;F2026*1,"Ecart positif","Ecart négatif")&amp;" "&amp;IF(C2026*1=E2026*1,"","- Article déclassé"))</f>
        <v>Quantité OK</v>
      </c>
      <c r="I2026" s="18">
        <f>VLOOKUP('CODE A BARRE'!B2320,'COMPTAGE 2'!B:K,8,FALSE)</f>
        <v>0</v>
      </c>
      <c r="J2026" s="9">
        <f>VLOOKUP('CODE A BARRE'!B2320,'COMPTAGE 2'!B:K,9,FALSE)</f>
        <v>0</v>
      </c>
      <c r="K2026" s="18">
        <f>VLOOKUP('CODE A BARRE'!B2320,'COMPTAGE 2'!B:K,10,FALSE)</f>
        <v>0</v>
      </c>
      <c r="L2026" s="10" t="e">
        <f>VLOOKUP(B2026,'COMPTAGE 3'!B:M,11,FALSE)</f>
        <v>#N/A</v>
      </c>
      <c r="M2026" s="20" t="e">
        <f>VLOOKUP(B2026,'COMPTAGE 3'!B:M,12,FALSE)</f>
        <v>#N/A</v>
      </c>
    </row>
    <row r="2027" spans="2:13" ht="20.100000000000001" customHeight="1" x14ac:dyDescent="0.25">
      <c r="B2027" s="30" t="s">
        <v>5086</v>
      </c>
      <c r="C2027" s="16" t="str">
        <f>IFERROR(VLOOKUP(B2027,'BASE INCADEA'!A:D,2,FALSE),"Non référencé")</f>
        <v>901004</v>
      </c>
      <c r="D2027" s="16" t="str">
        <f>IFERROR(VLOOKUP(C2027,'BASE INCADEA'!B:E,2,FALSE),"Non référencé")</f>
        <v>1</v>
      </c>
      <c r="E2027" s="31" t="s">
        <v>2244</v>
      </c>
      <c r="F2027" s="31">
        <v>1</v>
      </c>
      <c r="G2027" s="14" t="str">
        <f>IF(F2027*1=D2027*1,"Quantité OK",IF(D2027*1&lt;F2027*1,"Ecart positif","Ecart négatif")&amp;" "&amp;IF(C2027*1=E2027*1,"","- Article déclassé"))</f>
        <v>Quantité OK</v>
      </c>
      <c r="I2027" s="18">
        <f>VLOOKUP('CODE A BARRE'!B2330,'COMPTAGE 2'!B:K,8,FALSE)</f>
        <v>0</v>
      </c>
      <c r="J2027" s="9">
        <f>VLOOKUP('CODE A BARRE'!B2330,'COMPTAGE 2'!B:K,9,FALSE)</f>
        <v>0</v>
      </c>
      <c r="K2027" s="18">
        <f>VLOOKUP('CODE A BARRE'!B2330,'COMPTAGE 2'!B:K,10,FALSE)</f>
        <v>0</v>
      </c>
      <c r="L2027" s="10" t="e">
        <f>VLOOKUP(B2027,'COMPTAGE 3'!B:M,11,FALSE)</f>
        <v>#N/A</v>
      </c>
      <c r="M2027" s="20" t="e">
        <f>VLOOKUP(B2027,'COMPTAGE 3'!B:M,12,FALSE)</f>
        <v>#N/A</v>
      </c>
    </row>
    <row r="2028" spans="2:13" ht="20.100000000000001" customHeight="1" x14ac:dyDescent="0.25">
      <c r="B2028" s="30" t="s">
        <v>5088</v>
      </c>
      <c r="C2028" s="16" t="str">
        <f>IFERROR(VLOOKUP(B2028,'BASE INCADEA'!A:D,2,FALSE),"Non référencé")</f>
        <v>040204</v>
      </c>
      <c r="D2028" s="16" t="str">
        <f>IFERROR(VLOOKUP(C2028,'BASE INCADEA'!B:E,2,FALSE),"Non référencé")</f>
        <v>2</v>
      </c>
      <c r="E2028" s="31" t="s">
        <v>1765</v>
      </c>
      <c r="F2028" s="31">
        <v>2</v>
      </c>
      <c r="G2028" s="14" t="str">
        <f>IF(F2028*1=D2028*1,"Quantité OK",IF(D2028*1&lt;F2028*1,"Ecart positif","Ecart négatif")&amp;" "&amp;IF(C2028*1=E2028*1,"","- Article déclassé"))</f>
        <v>Quantité OK</v>
      </c>
      <c r="I2028" s="18">
        <f>VLOOKUP('CODE A BARRE'!B1578,'COMPTAGE 2'!B:K,8,FALSE)</f>
        <v>0</v>
      </c>
      <c r="J2028" s="9">
        <f>VLOOKUP('CODE A BARRE'!B1578,'COMPTAGE 2'!B:K,9,FALSE)</f>
        <v>0</v>
      </c>
      <c r="K2028" s="18">
        <f>VLOOKUP('CODE A BARRE'!B1578,'COMPTAGE 2'!B:K,10,FALSE)</f>
        <v>0</v>
      </c>
      <c r="L2028" s="10" t="e">
        <f>VLOOKUP(B2028,'COMPTAGE 3'!B:M,11,FALSE)</f>
        <v>#N/A</v>
      </c>
      <c r="M2028" s="20" t="e">
        <f>VLOOKUP(B2028,'COMPTAGE 3'!B:M,12,FALSE)</f>
        <v>#N/A</v>
      </c>
    </row>
    <row r="2029" spans="2:13" ht="20.100000000000001" customHeight="1" x14ac:dyDescent="0.25">
      <c r="B2029" s="30" t="s">
        <v>5089</v>
      </c>
      <c r="C2029" s="16" t="str">
        <f>IFERROR(VLOOKUP(B2029,'BASE INCADEA'!A:D,2,FALSE),"Non référencé")</f>
        <v>040404</v>
      </c>
      <c r="D2029" s="16" t="str">
        <f>IFERROR(VLOOKUP(C2029,'BASE INCADEA'!B:E,2,FALSE),"Non référencé")</f>
        <v>10</v>
      </c>
      <c r="E2029" s="31" t="s">
        <v>327</v>
      </c>
      <c r="F2029" s="31">
        <v>2</v>
      </c>
      <c r="G2029" s="14" t="str">
        <f>IF(F2029*1=D2029*1,"Quantité OK",IF(D2029*1&lt;F2029*1,"Ecart positif","Ecart négatif")&amp;" "&amp;IF(C2029*1=E2029*1,"","- Article déclassé"))</f>
        <v xml:space="preserve">Ecart négatif </v>
      </c>
      <c r="I2029" s="18">
        <f>VLOOKUP('CODE A BARRE'!B1634,'COMPTAGE 2'!B:K,8,FALSE)</f>
        <v>0</v>
      </c>
      <c r="J2029" s="9">
        <f>VLOOKUP('CODE A BARRE'!B1634,'COMPTAGE 2'!B:K,9,FALSE)</f>
        <v>0</v>
      </c>
      <c r="K2029" s="18">
        <f>VLOOKUP('CODE A BARRE'!B1634,'COMPTAGE 2'!B:K,10,FALSE)</f>
        <v>0</v>
      </c>
      <c r="L2029" s="10" t="e">
        <f>VLOOKUP(B2029,'COMPTAGE 3'!B:M,11,FALSE)</f>
        <v>#N/A</v>
      </c>
      <c r="M2029" s="20" t="e">
        <f>VLOOKUP(B2029,'COMPTAGE 3'!B:M,12,FALSE)</f>
        <v>#N/A</v>
      </c>
    </row>
    <row r="2030" spans="2:13" ht="20.100000000000001" customHeight="1" x14ac:dyDescent="0.25">
      <c r="B2030" s="30" t="s">
        <v>5090</v>
      </c>
      <c r="C2030" s="16" t="str">
        <f>IFERROR(VLOOKUP(B2030,'BASE INCADEA'!A:D,2,FALSE),"Non référencé")</f>
        <v>041404</v>
      </c>
      <c r="D2030" s="16" t="str">
        <f>IFERROR(VLOOKUP(C2030,'BASE INCADEA'!B:E,2,FALSE),"Non référencé")</f>
        <v>80</v>
      </c>
      <c r="E2030" s="31" t="s">
        <v>1501</v>
      </c>
      <c r="F2030" s="31">
        <v>1</v>
      </c>
      <c r="G2030" s="14" t="str">
        <f>IF(F2030*1=D2030*1,"Quantité OK",IF(D2030*1&lt;F2030*1,"Ecart positif","Ecart négatif")&amp;" "&amp;IF(C2030*1=E2030*1,"","- Article déclassé"))</f>
        <v xml:space="preserve">Ecart négatif </v>
      </c>
      <c r="I2030" s="18">
        <f>VLOOKUP('CODE A BARRE'!B1839,'COMPTAGE 2'!B:K,8,FALSE)</f>
        <v>0</v>
      </c>
      <c r="J2030" s="9">
        <f>VLOOKUP('CODE A BARRE'!B1839,'COMPTAGE 2'!B:K,9,FALSE)</f>
        <v>0</v>
      </c>
      <c r="K2030" s="18">
        <f>VLOOKUP('CODE A BARRE'!B1839,'COMPTAGE 2'!B:K,10,FALSE)</f>
        <v>0</v>
      </c>
      <c r="L2030" s="10" t="e">
        <f>VLOOKUP(B2030,'COMPTAGE 3'!B:M,11,FALSE)</f>
        <v>#N/A</v>
      </c>
      <c r="M2030" s="20" t="e">
        <f>VLOOKUP(B2030,'COMPTAGE 3'!B:M,12,FALSE)</f>
        <v>#N/A</v>
      </c>
    </row>
    <row r="2031" spans="2:13" ht="20.100000000000001" customHeight="1" x14ac:dyDescent="0.25">
      <c r="B2031" s="30" t="s">
        <v>393</v>
      </c>
      <c r="C2031" s="16" t="str">
        <f>IFERROR(VLOOKUP(B2031,'BASE INCADEA'!A:D,2,FALSE),"Non référencé")</f>
        <v>033904</v>
      </c>
      <c r="D2031" s="16" t="str">
        <f>IFERROR(VLOOKUP(C2031,'BASE INCADEA'!B:E,2,FALSE),"Non référencé")</f>
        <v>9</v>
      </c>
      <c r="E2031" s="31" t="s">
        <v>394</v>
      </c>
      <c r="F2031" s="31">
        <v>9</v>
      </c>
      <c r="G2031" s="14" t="str">
        <f>IF(F2031*1=D2031*1,"Quantité OK",IF(D2031*1&lt;F2031*1,"Ecart positif","Ecart négatif")&amp;" "&amp;IF(C2031*1=E2031*1,"","- Article déclassé"))</f>
        <v>Quantité OK</v>
      </c>
      <c r="I2031" s="18">
        <f>VLOOKUP('CODE A BARRE'!B1421,'COMPTAGE 2'!B:K,8,FALSE)</f>
        <v>0</v>
      </c>
      <c r="J2031" s="9">
        <f>VLOOKUP('CODE A BARRE'!B1421,'COMPTAGE 2'!B:K,9,FALSE)</f>
        <v>0</v>
      </c>
      <c r="K2031" s="18">
        <f>VLOOKUP('CODE A BARRE'!B1421,'COMPTAGE 2'!B:K,10,FALSE)</f>
        <v>0</v>
      </c>
      <c r="L2031" s="10" t="e">
        <f>VLOOKUP(B2031,'COMPTAGE 3'!B:M,11,FALSE)</f>
        <v>#N/A</v>
      </c>
      <c r="M2031" s="20" t="e">
        <f>VLOOKUP(B2031,'COMPTAGE 3'!B:M,12,FALSE)</f>
        <v>#N/A</v>
      </c>
    </row>
    <row r="2032" spans="2:13" ht="20.100000000000001" customHeight="1" x14ac:dyDescent="0.25">
      <c r="B2032" s="30" t="s">
        <v>5092</v>
      </c>
      <c r="C2032" s="16" t="str">
        <f>IFERROR(VLOOKUP(B2032,'BASE INCADEA'!A:D,2,FALSE),"Non référencé")</f>
        <v>030204</v>
      </c>
      <c r="D2032" s="16" t="str">
        <f>IFERROR(VLOOKUP(C2032,'BASE INCADEA'!B:E,2,FALSE),"Non référencé")</f>
        <v>1</v>
      </c>
      <c r="E2032" s="31" t="s">
        <v>1194</v>
      </c>
      <c r="F2032" s="31">
        <v>1</v>
      </c>
      <c r="G2032" s="14" t="str">
        <f>IF(F2032*1=D2032*1,"Quantité OK",IF(D2032*1&lt;F2032*1,"Ecart positif","Ecart négatif")&amp;" "&amp;IF(C2032*1=E2032*1,"","- Article déclassé"))</f>
        <v>Quantité OK</v>
      </c>
      <c r="I2032" s="18">
        <f>VLOOKUP('CODE A BARRE'!B1121,'COMPTAGE 2'!B:K,8,FALSE)</f>
        <v>0</v>
      </c>
      <c r="J2032" s="9">
        <f>VLOOKUP('CODE A BARRE'!B1121,'COMPTAGE 2'!B:K,9,FALSE)</f>
        <v>0</v>
      </c>
      <c r="K2032" s="18">
        <f>VLOOKUP('CODE A BARRE'!B1121,'COMPTAGE 2'!B:K,10,FALSE)</f>
        <v>0</v>
      </c>
      <c r="L2032" s="10" t="e">
        <f>VLOOKUP(B2032,'COMPTAGE 3'!B:M,11,FALSE)</f>
        <v>#N/A</v>
      </c>
      <c r="M2032" s="20" t="e">
        <f>VLOOKUP(B2032,'COMPTAGE 3'!B:M,12,FALSE)</f>
        <v>#N/A</v>
      </c>
    </row>
    <row r="2033" spans="2:13" ht="20.100000000000001" customHeight="1" x14ac:dyDescent="0.25">
      <c r="B2033" s="30" t="s">
        <v>396</v>
      </c>
      <c r="C2033" s="16" t="str">
        <f>IFERROR(VLOOKUP(B2033,'BASE INCADEA'!A:D,2,FALSE),"Non référencé")</f>
        <v>040601</v>
      </c>
      <c r="D2033" s="16" t="str">
        <f>IFERROR(VLOOKUP(C2033,'BASE INCADEA'!B:E,2,FALSE),"Non référencé")</f>
        <v>4</v>
      </c>
      <c r="E2033" s="31" t="s">
        <v>397</v>
      </c>
      <c r="F2033" s="31">
        <v>4</v>
      </c>
      <c r="G2033" s="14" t="str">
        <f>IF(F2033*1=D2033*1,"Quantité OK",IF(D2033*1&lt;F2033*1,"Ecart positif","Ecart négatif")&amp;" "&amp;IF(C2033*1=E2033*1,"","- Article déclassé"))</f>
        <v>Quantité OK</v>
      </c>
      <c r="I2033" s="18">
        <f>VLOOKUP('CODE A BARRE'!B1652,'COMPTAGE 2'!B:K,8,FALSE)</f>
        <v>0</v>
      </c>
      <c r="J2033" s="9">
        <f>VLOOKUP('CODE A BARRE'!B1652,'COMPTAGE 2'!B:K,9,FALSE)</f>
        <v>0</v>
      </c>
      <c r="K2033" s="18">
        <f>VLOOKUP('CODE A BARRE'!B1652,'COMPTAGE 2'!B:K,10,FALSE)</f>
        <v>0</v>
      </c>
      <c r="L2033" s="10" t="e">
        <f>VLOOKUP(B2033,'COMPTAGE 3'!B:M,11,FALSE)</f>
        <v>#N/A</v>
      </c>
      <c r="M2033" s="20" t="e">
        <f>VLOOKUP(B2033,'COMPTAGE 3'!B:M,12,FALSE)</f>
        <v>#N/A</v>
      </c>
    </row>
    <row r="2034" spans="2:13" ht="20.100000000000001" customHeight="1" x14ac:dyDescent="0.25">
      <c r="B2034" s="30" t="s">
        <v>399</v>
      </c>
      <c r="C2034" s="16" t="str">
        <f>IFERROR(VLOOKUP(B2034,'BASE INCADEA'!A:D,2,FALSE),"Non référencé")</f>
        <v>031005</v>
      </c>
      <c r="D2034" s="16" t="str">
        <f>IFERROR(VLOOKUP(C2034,'BASE INCADEA'!B:E,2,FALSE),"Non référencé")</f>
        <v>30</v>
      </c>
      <c r="E2034" s="31" t="s">
        <v>400</v>
      </c>
      <c r="F2034" s="31">
        <v>30</v>
      </c>
      <c r="G2034" s="14" t="str">
        <f>IF(F2034*1=D2034*1,"Quantité OK",IF(D2034*1&lt;F2034*1,"Ecart positif","Ecart négatif")&amp;" "&amp;IF(C2034*1=E2034*1,"","- Article déclassé"))</f>
        <v>Quantité OK</v>
      </c>
      <c r="I2034" s="18">
        <f>VLOOKUP('CODE A BARRE'!B1300,'COMPTAGE 2'!B:K,8,FALSE)</f>
        <v>0</v>
      </c>
      <c r="J2034" s="9">
        <f>VLOOKUP('CODE A BARRE'!B1300,'COMPTAGE 2'!B:K,9,FALSE)</f>
        <v>0</v>
      </c>
      <c r="K2034" s="18">
        <f>VLOOKUP('CODE A BARRE'!B1300,'COMPTAGE 2'!B:K,10,FALSE)</f>
        <v>0</v>
      </c>
      <c r="L2034" s="10" t="e">
        <f>VLOOKUP(B2034,'COMPTAGE 3'!B:M,11,FALSE)</f>
        <v>#N/A</v>
      </c>
      <c r="M2034" s="20" t="e">
        <f>VLOOKUP(B2034,'COMPTAGE 3'!B:M,12,FALSE)</f>
        <v>#N/A</v>
      </c>
    </row>
    <row r="2035" spans="2:13" ht="20.100000000000001" customHeight="1" x14ac:dyDescent="0.25">
      <c r="B2035" s="30" t="s">
        <v>403</v>
      </c>
      <c r="C2035" s="16" t="str">
        <f>IFERROR(VLOOKUP(B2035,'BASE INCADEA'!A:D,2,FALSE),"Non référencé")</f>
        <v>044303</v>
      </c>
      <c r="D2035" s="16" t="str">
        <f>IFERROR(VLOOKUP(C2035,'BASE INCADEA'!B:E,2,FALSE),"Non référencé")</f>
        <v>15</v>
      </c>
      <c r="E2035" s="31" t="s">
        <v>404</v>
      </c>
      <c r="F2035" s="31">
        <v>15</v>
      </c>
      <c r="G2035" s="14" t="str">
        <f>IF(F2035*1=D2035*1,"Quantité OK",IF(D2035*1&lt;F2035*1,"Ecart positif","Ecart négatif")&amp;" "&amp;IF(C2035*1=E2035*1,"","- Article déclassé"))</f>
        <v>Quantité OK</v>
      </c>
      <c r="I2035" s="18">
        <f>VLOOKUP('CODE A BARRE'!B1956,'COMPTAGE 2'!B:K,8,FALSE)</f>
        <v>0</v>
      </c>
      <c r="J2035" s="9">
        <f>VLOOKUP('CODE A BARRE'!B1956,'COMPTAGE 2'!B:K,9,FALSE)</f>
        <v>0</v>
      </c>
      <c r="K2035" s="18">
        <f>VLOOKUP('CODE A BARRE'!B1956,'COMPTAGE 2'!B:K,10,FALSE)</f>
        <v>0</v>
      </c>
      <c r="L2035" s="10" t="e">
        <f>VLOOKUP(B2035,'COMPTAGE 3'!B:M,11,FALSE)</f>
        <v>#N/A</v>
      </c>
      <c r="M2035" s="20" t="e">
        <f>VLOOKUP(B2035,'COMPTAGE 3'!B:M,12,FALSE)</f>
        <v>#N/A</v>
      </c>
    </row>
    <row r="2036" spans="2:13" ht="20.100000000000001" customHeight="1" x14ac:dyDescent="0.25">
      <c r="B2036" s="30" t="s">
        <v>419</v>
      </c>
      <c r="C2036" s="16" t="str">
        <f>IFERROR(VLOOKUP(B2036,'BASE INCADEA'!A:D,2,FALSE),"Non référencé")</f>
        <v>011402</v>
      </c>
      <c r="D2036" s="16" t="str">
        <f>IFERROR(VLOOKUP(C2036,'BASE INCADEA'!B:E,2,FALSE),"Non référencé")</f>
        <v>2</v>
      </c>
      <c r="E2036" s="31" t="s">
        <v>420</v>
      </c>
      <c r="F2036" s="31">
        <v>2</v>
      </c>
      <c r="G2036" s="14" t="str">
        <f>IF(F2036*1=D2036*1,"Quantité OK",IF(D2036*1&lt;F2036*1,"Ecart positif","Ecart négatif")&amp;" "&amp;IF(C2036*1=E2036*1,"","- Article déclassé"))</f>
        <v>Quantité OK</v>
      </c>
      <c r="I2036" s="18" t="str">
        <f>VLOOKUP('CODE A BARRE'!B253,'COMPTAGE 2'!B:K,8,FALSE)</f>
        <v/>
      </c>
      <c r="J2036" s="9">
        <f>VLOOKUP('CODE A BARRE'!B253,'COMPTAGE 2'!B:K,9,FALSE)</f>
        <v>0</v>
      </c>
      <c r="K2036" s="18" t="e">
        <f>VLOOKUP('CODE A BARRE'!B253,'COMPTAGE 2'!B:K,10,FALSE)</f>
        <v>#VALUE!</v>
      </c>
      <c r="L2036" s="10" t="e">
        <f>VLOOKUP(B2036,'COMPTAGE 3'!B:M,11,FALSE)</f>
        <v>#N/A</v>
      </c>
      <c r="M2036" s="20" t="e">
        <f>VLOOKUP(B2036,'COMPTAGE 3'!B:M,12,FALSE)</f>
        <v>#N/A</v>
      </c>
    </row>
    <row r="2037" spans="2:13" ht="20.100000000000001" customHeight="1" x14ac:dyDescent="0.25">
      <c r="B2037" s="30" t="s">
        <v>5103</v>
      </c>
      <c r="C2037" s="16" t="str">
        <f>IFERROR(VLOOKUP(B2037,'BASE INCADEA'!A:D,2,FALSE),"Non référencé")</f>
        <v>025806</v>
      </c>
      <c r="D2037" s="16" t="str">
        <f>IFERROR(VLOOKUP(C2037,'BASE INCADEA'!B:E,2,FALSE),"Non référencé")</f>
        <v>2</v>
      </c>
      <c r="E2037" s="31" t="s">
        <v>962</v>
      </c>
      <c r="F2037" s="31">
        <v>1</v>
      </c>
      <c r="G2037" s="14" t="str">
        <f>IF(F2037*1=D2037*1,"Quantité OK",IF(D2037*1&lt;F2037*1,"Ecart positif","Ecart négatif")&amp;" "&amp;IF(C2037*1=E2037*1,"","- Article déclassé"))</f>
        <v xml:space="preserve">Ecart négatif </v>
      </c>
      <c r="I2037" s="18">
        <f>VLOOKUP('CODE A BARRE'!B1076,'COMPTAGE 2'!B:K,8,FALSE)</f>
        <v>0</v>
      </c>
      <c r="J2037" s="9">
        <f>VLOOKUP('CODE A BARRE'!B1076,'COMPTAGE 2'!B:K,9,FALSE)</f>
        <v>0</v>
      </c>
      <c r="K2037" s="18">
        <f>VLOOKUP('CODE A BARRE'!B1076,'COMPTAGE 2'!B:K,10,FALSE)</f>
        <v>0</v>
      </c>
      <c r="L2037" s="10" t="e">
        <f>VLOOKUP(B2037,'COMPTAGE 3'!B:M,11,FALSE)</f>
        <v>#N/A</v>
      </c>
      <c r="M2037" s="20" t="e">
        <f>VLOOKUP(B2037,'COMPTAGE 3'!B:M,12,FALSE)</f>
        <v>#N/A</v>
      </c>
    </row>
    <row r="2038" spans="2:13" ht="20.100000000000001" customHeight="1" x14ac:dyDescent="0.25">
      <c r="B2038" s="30" t="s">
        <v>5105</v>
      </c>
      <c r="C2038" s="16" t="str">
        <f>IFERROR(VLOOKUP(B2038,'BASE INCADEA'!A:D,2,FALSE),"Non référencé")</f>
        <v>034907</v>
      </c>
      <c r="D2038" s="16" t="str">
        <f>IFERROR(VLOOKUP(C2038,'BASE INCADEA'!B:E,2,FALSE),"Non référencé")</f>
        <v>1</v>
      </c>
      <c r="E2038" s="31" t="s">
        <v>3471</v>
      </c>
      <c r="F2038" s="31">
        <v>5</v>
      </c>
      <c r="G2038" s="14" t="str">
        <f>IF(F2038*1=D2038*1,"Quantité OK",IF(D2038*1&lt;F2038*1,"Ecart positif","Ecart négatif")&amp;" "&amp;IF(C2038*1=E2038*1,"","- Article déclassé"))</f>
        <v>Ecart positif - Article déclassé</v>
      </c>
      <c r="I2038" s="18">
        <f>VLOOKUP('CODE A BARRE'!B1541,'COMPTAGE 2'!B:K,8,FALSE)</f>
        <v>0</v>
      </c>
      <c r="J2038" s="9">
        <f>VLOOKUP('CODE A BARRE'!B1541,'COMPTAGE 2'!B:K,9,FALSE)</f>
        <v>0</v>
      </c>
      <c r="K2038" s="18">
        <f>VLOOKUP('CODE A BARRE'!B1541,'COMPTAGE 2'!B:K,10,FALSE)</f>
        <v>0</v>
      </c>
      <c r="L2038" s="10" t="e">
        <f>VLOOKUP(B2038,'COMPTAGE 3'!B:M,11,FALSE)</f>
        <v>#N/A</v>
      </c>
      <c r="M2038" s="20" t="e">
        <f>VLOOKUP(B2038,'COMPTAGE 3'!B:M,12,FALSE)</f>
        <v>#N/A</v>
      </c>
    </row>
    <row r="2039" spans="2:13" ht="20.100000000000001" customHeight="1" x14ac:dyDescent="0.25">
      <c r="B2039" s="30" t="s">
        <v>5107</v>
      </c>
      <c r="C2039" s="16" t="str">
        <f>IFERROR(VLOOKUP(B2039,'BASE INCADEA'!A:D,2,FALSE),"Non référencé")</f>
        <v>020205</v>
      </c>
      <c r="D2039" s="16" t="str">
        <f>IFERROR(VLOOKUP(C2039,'BASE INCADEA'!B:E,2,FALSE),"Non référencé")</f>
        <v>19</v>
      </c>
      <c r="E2039" s="31" t="s">
        <v>166</v>
      </c>
      <c r="F2039" s="31">
        <v>2</v>
      </c>
      <c r="G2039" s="14" t="str">
        <f>IF(F2039*1=D2039*1,"Quantité OK",IF(D2039*1&lt;F2039*1,"Ecart positif","Ecart négatif")&amp;" "&amp;IF(C2039*1=E2039*1,"","- Article déclassé"))</f>
        <v>Ecart négatif - Article déclassé</v>
      </c>
      <c r="I2039" s="18" t="str">
        <f>VLOOKUP('CODE A BARRE'!B597,'COMPTAGE 2'!B:K,8,FALSE)</f>
        <v/>
      </c>
      <c r="J2039" s="9">
        <f>VLOOKUP('CODE A BARRE'!B597,'COMPTAGE 2'!B:K,9,FALSE)</f>
        <v>0</v>
      </c>
      <c r="K2039" s="18" t="e">
        <f>VLOOKUP('CODE A BARRE'!B597,'COMPTAGE 2'!B:K,10,FALSE)</f>
        <v>#VALUE!</v>
      </c>
      <c r="L2039" s="10" t="e">
        <f>VLOOKUP(B2039,'COMPTAGE 3'!B:M,11,FALSE)</f>
        <v>#N/A</v>
      </c>
      <c r="M2039" s="20" t="e">
        <f>VLOOKUP(B2039,'COMPTAGE 3'!B:M,12,FALSE)</f>
        <v>#N/A</v>
      </c>
    </row>
    <row r="2040" spans="2:13" ht="20.100000000000001" customHeight="1" x14ac:dyDescent="0.25">
      <c r="B2040" s="30" t="s">
        <v>5113</v>
      </c>
      <c r="C2040" s="16" t="str">
        <f>IFERROR(VLOOKUP(B2040,'BASE INCADEA'!A:D,2,FALSE),"Non référencé")</f>
        <v>016201</v>
      </c>
      <c r="D2040" s="16" t="str">
        <f>IFERROR(VLOOKUP(C2040,'BASE INCADEA'!B:E,2,FALSE),"Non référencé")</f>
        <v>6</v>
      </c>
      <c r="E2040" s="31" t="s">
        <v>124</v>
      </c>
      <c r="F2040" s="31">
        <v>43</v>
      </c>
      <c r="G2040" s="14" t="str">
        <f>IF(F2040*1=D2040*1,"Quantité OK",IF(D2040*1&lt;F2040*1,"Ecart positif","Ecart négatif")&amp;" "&amp;IF(C2040*1=E2040*1,"","- Article déclassé"))</f>
        <v xml:space="preserve">Ecart positif </v>
      </c>
      <c r="I2040" s="18" t="str">
        <f>VLOOKUP('CODE A BARRE'!B480,'COMPTAGE 2'!B:K,8,FALSE)</f>
        <v/>
      </c>
      <c r="J2040" s="9">
        <f>VLOOKUP('CODE A BARRE'!B480,'COMPTAGE 2'!B:K,9,FALSE)</f>
        <v>0</v>
      </c>
      <c r="K2040" s="18" t="e">
        <f>VLOOKUP('CODE A BARRE'!B480,'COMPTAGE 2'!B:K,10,FALSE)</f>
        <v>#VALUE!</v>
      </c>
      <c r="L2040" s="10" t="e">
        <f>VLOOKUP(B2040,'COMPTAGE 3'!B:M,11,FALSE)</f>
        <v>#N/A</v>
      </c>
      <c r="M2040" s="20" t="e">
        <f>VLOOKUP(B2040,'COMPTAGE 3'!B:M,12,FALSE)</f>
        <v>#N/A</v>
      </c>
    </row>
    <row r="2041" spans="2:13" ht="20.100000000000001" customHeight="1" x14ac:dyDescent="0.25">
      <c r="B2041" s="30" t="s">
        <v>5115</v>
      </c>
      <c r="C2041" s="16" t="str">
        <f>IFERROR(VLOOKUP(B2041,'BASE INCADEA'!A:D,2,FALSE),"Non référencé")</f>
        <v>901201</v>
      </c>
      <c r="D2041" s="16" t="str">
        <f>IFERROR(VLOOKUP(C2041,'BASE INCADEA'!B:E,2,FALSE),"Non référencé")</f>
        <v>1</v>
      </c>
      <c r="E2041" s="31" t="s">
        <v>2120</v>
      </c>
      <c r="F2041" s="31">
        <v>1</v>
      </c>
      <c r="G2041" s="14" t="str">
        <f>IF(F2041*1=D2041*1,"Quantité OK",IF(D2041*1&lt;F2041*1,"Ecart positif","Ecart négatif")&amp;" "&amp;IF(C2041*1=E2041*1,"","- Article déclassé"))</f>
        <v>Quantité OK</v>
      </c>
      <c r="I2041" s="18">
        <f>VLOOKUP('CODE A BARRE'!B2368,'COMPTAGE 2'!B:K,8,FALSE)</f>
        <v>0</v>
      </c>
      <c r="J2041" s="9">
        <f>VLOOKUP('CODE A BARRE'!B2368,'COMPTAGE 2'!B:K,9,FALSE)</f>
        <v>0</v>
      </c>
      <c r="K2041" s="18">
        <f>VLOOKUP('CODE A BARRE'!B2368,'COMPTAGE 2'!B:K,10,FALSE)</f>
        <v>0</v>
      </c>
      <c r="L2041" s="10" t="e">
        <f>VLOOKUP(B2041,'COMPTAGE 3'!B:M,11,FALSE)</f>
        <v>#N/A</v>
      </c>
      <c r="M2041" s="20" t="e">
        <f>VLOOKUP(B2041,'COMPTAGE 3'!B:M,12,FALSE)</f>
        <v>#N/A</v>
      </c>
    </row>
    <row r="2042" spans="2:13" ht="20.100000000000001" customHeight="1" x14ac:dyDescent="0.25">
      <c r="B2042" s="30" t="s">
        <v>5117</v>
      </c>
      <c r="C2042" s="16" t="str">
        <f>IFERROR(VLOOKUP(B2042,'BASE INCADEA'!A:D,2,FALSE),"Non référencé")</f>
        <v>901401</v>
      </c>
      <c r="D2042" s="16" t="str">
        <f>IFERROR(VLOOKUP(C2042,'BASE INCADEA'!B:E,2,FALSE),"Non référencé")</f>
        <v>1</v>
      </c>
      <c r="E2042" s="31" t="s">
        <v>2131</v>
      </c>
      <c r="F2042" s="31">
        <v>1</v>
      </c>
      <c r="G2042" s="14" t="str">
        <f>IF(F2042*1=D2042*1,"Quantité OK",IF(D2042*1&lt;F2042*1,"Ecart positif","Ecart négatif")&amp;" "&amp;IF(C2042*1=E2042*1,"","- Article déclassé"))</f>
        <v>Quantité OK</v>
      </c>
      <c r="I2042" s="18">
        <f>VLOOKUP('CODE A BARRE'!B2416,'COMPTAGE 2'!B:K,8,FALSE)</f>
        <v>0</v>
      </c>
      <c r="J2042" s="9">
        <f>VLOOKUP('CODE A BARRE'!B2416,'COMPTAGE 2'!B:K,9,FALSE)</f>
        <v>0</v>
      </c>
      <c r="K2042" s="18">
        <f>VLOOKUP('CODE A BARRE'!B2416,'COMPTAGE 2'!B:K,10,FALSE)</f>
        <v>0</v>
      </c>
      <c r="L2042" s="10" t="e">
        <f>VLOOKUP(B2042,'COMPTAGE 3'!B:M,11,FALSE)</f>
        <v>#N/A</v>
      </c>
      <c r="M2042" s="20" t="e">
        <f>VLOOKUP(B2042,'COMPTAGE 3'!B:M,12,FALSE)</f>
        <v>#N/A</v>
      </c>
    </row>
    <row r="2043" spans="2:13" ht="20.100000000000001" customHeight="1" x14ac:dyDescent="0.25">
      <c r="B2043" s="30" t="s">
        <v>6199</v>
      </c>
      <c r="C2043" s="16" t="str">
        <f>IFERROR(VLOOKUP(B2043,'BASE INCADEA'!A:D,2,FALSE),"Non référencé")</f>
        <v>Non référencé</v>
      </c>
      <c r="D2043" s="16" t="str">
        <f>IFERROR(VLOOKUP(C2043,'BASE INCADEA'!B:E,2,FALSE),"Non référencé")</f>
        <v>Non référencé</v>
      </c>
      <c r="E2043" s="31" t="s">
        <v>2304</v>
      </c>
      <c r="F2043" s="31">
        <v>1</v>
      </c>
      <c r="G2043" s="14" t="e">
        <f>IF(F2043*1=D2043*1,"Quantité OK",IF(D2043*1&lt;F2043*1,"Ecart positif","Ecart négatif")&amp;" "&amp;IF(C2043*1=E2043*1,"","- Article déclassé"))</f>
        <v>#VALUE!</v>
      </c>
      <c r="I2043" s="18">
        <f>VLOOKUP('CODE A BARRE'!B1200,'COMPTAGE 2'!B:K,8,FALSE)</f>
        <v>0</v>
      </c>
      <c r="J2043" s="9">
        <f>VLOOKUP('CODE A BARRE'!B1200,'COMPTAGE 2'!B:K,9,FALSE)</f>
        <v>0</v>
      </c>
      <c r="K2043" s="18">
        <f>VLOOKUP('CODE A BARRE'!B1200,'COMPTAGE 2'!B:K,10,FALSE)</f>
        <v>0</v>
      </c>
      <c r="L2043" s="10" t="e">
        <f>VLOOKUP(B2043,'COMPTAGE 3'!B:M,11,FALSE)</f>
        <v>#N/A</v>
      </c>
      <c r="M2043" s="20" t="e">
        <f>VLOOKUP(B2043,'COMPTAGE 3'!B:M,12,FALSE)</f>
        <v>#N/A</v>
      </c>
    </row>
    <row r="2044" spans="2:13" ht="20.100000000000001" customHeight="1" x14ac:dyDescent="0.25">
      <c r="B2044" s="30" t="s">
        <v>5121</v>
      </c>
      <c r="C2044" s="16" t="str">
        <f>IFERROR(VLOOKUP(B2044,'BASE INCADEA'!A:D,2,FALSE),"Non référencé")</f>
        <v>011503</v>
      </c>
      <c r="D2044" s="16" t="str">
        <f>IFERROR(VLOOKUP(C2044,'BASE INCADEA'!B:E,2,FALSE),"Non référencé")</f>
        <v>1</v>
      </c>
      <c r="E2044" s="31" t="s">
        <v>1697</v>
      </c>
      <c r="F2044" s="31">
        <v>6</v>
      </c>
      <c r="G2044" s="14" t="str">
        <f>IF(F2044*1=D2044*1,"Quantité OK",IF(D2044*1&lt;F2044*1,"Ecart positif","Ecart négatif")&amp;" "&amp;IF(C2044*1=E2044*1,"","- Article déclassé"))</f>
        <v xml:space="preserve">Ecart positif </v>
      </c>
      <c r="I2044" s="18" t="str">
        <f>VLOOKUP('CODE A BARRE'!B257,'COMPTAGE 2'!B:K,8,FALSE)</f>
        <v/>
      </c>
      <c r="J2044" s="9">
        <f>VLOOKUP('CODE A BARRE'!B257,'COMPTAGE 2'!B:K,9,FALSE)</f>
        <v>0</v>
      </c>
      <c r="K2044" s="18" t="e">
        <f>VLOOKUP('CODE A BARRE'!B257,'COMPTAGE 2'!B:K,10,FALSE)</f>
        <v>#VALUE!</v>
      </c>
      <c r="L2044" s="10" t="e">
        <f>VLOOKUP(B2044,'COMPTAGE 3'!B:M,11,FALSE)</f>
        <v>#N/A</v>
      </c>
      <c r="M2044" s="20" t="e">
        <f>VLOOKUP(B2044,'COMPTAGE 3'!B:M,12,FALSE)</f>
        <v>#N/A</v>
      </c>
    </row>
    <row r="2045" spans="2:13" ht="20.100000000000001" customHeight="1" x14ac:dyDescent="0.25">
      <c r="B2045" s="30" t="s">
        <v>5123</v>
      </c>
      <c r="C2045" s="16" t="str">
        <f>IFERROR(VLOOKUP(B2045,'BASE INCADEA'!A:D,2,FALSE),"Non référencé")</f>
        <v>043904</v>
      </c>
      <c r="D2045" s="16" t="str">
        <f>IFERROR(VLOOKUP(C2045,'BASE INCADEA'!B:E,2,FALSE),"Non référencé")</f>
        <v>1</v>
      </c>
      <c r="E2045" s="31" t="s">
        <v>1528</v>
      </c>
      <c r="F2045" s="31">
        <v>1</v>
      </c>
      <c r="G2045" s="14" t="str">
        <f>IF(F2045*1=D2045*1,"Quantité OK",IF(D2045*1&lt;F2045*1,"Ecart positif","Ecart négatif")&amp;" "&amp;IF(C2045*1=E2045*1,"","- Article déclassé"))</f>
        <v>Quantité OK</v>
      </c>
      <c r="I2045" s="18">
        <f>VLOOKUP('CODE A BARRE'!B1903,'COMPTAGE 2'!B:K,8,FALSE)</f>
        <v>0</v>
      </c>
      <c r="J2045" s="9">
        <f>VLOOKUP('CODE A BARRE'!B1903,'COMPTAGE 2'!B:K,9,FALSE)</f>
        <v>0</v>
      </c>
      <c r="K2045" s="18">
        <f>VLOOKUP('CODE A BARRE'!B1903,'COMPTAGE 2'!B:K,10,FALSE)</f>
        <v>0</v>
      </c>
      <c r="L2045" s="10" t="e">
        <f>VLOOKUP(B2045,'COMPTAGE 3'!B:M,11,FALSE)</f>
        <v>#N/A</v>
      </c>
      <c r="M2045" s="20" t="e">
        <f>VLOOKUP(B2045,'COMPTAGE 3'!B:M,12,FALSE)</f>
        <v>#N/A</v>
      </c>
    </row>
    <row r="2046" spans="2:13" ht="20.100000000000001" customHeight="1" x14ac:dyDescent="0.25">
      <c r="B2046" s="30" t="s">
        <v>5125</v>
      </c>
      <c r="C2046" s="16" t="str">
        <f>IFERROR(VLOOKUP(B2046,'BASE INCADEA'!A:D,2,FALSE),"Non référencé")</f>
        <v>011904</v>
      </c>
      <c r="D2046" s="16" t="str">
        <f>IFERROR(VLOOKUP(C2046,'BASE INCADEA'!B:E,2,FALSE),"Non référencé")</f>
        <v>7</v>
      </c>
      <c r="E2046" s="31" t="s">
        <v>1235</v>
      </c>
      <c r="F2046" s="31">
        <v>9</v>
      </c>
      <c r="G2046" s="14" t="str">
        <f>IF(F2046*1=D2046*1,"Quantité OK",IF(D2046*1&lt;F2046*1,"Ecart positif","Ecart négatif")&amp;" "&amp;IF(C2046*1=E2046*1,"","- Article déclassé"))</f>
        <v xml:space="preserve">Ecart positif </v>
      </c>
      <c r="I2046" s="18" t="str">
        <f>VLOOKUP('CODE A BARRE'!B300,'COMPTAGE 2'!B:K,8,FALSE)</f>
        <v/>
      </c>
      <c r="J2046" s="9">
        <f>VLOOKUP('CODE A BARRE'!B300,'COMPTAGE 2'!B:K,9,FALSE)</f>
        <v>0</v>
      </c>
      <c r="K2046" s="18" t="e">
        <f>VLOOKUP('CODE A BARRE'!B300,'COMPTAGE 2'!B:K,10,FALSE)</f>
        <v>#VALUE!</v>
      </c>
      <c r="L2046" s="10" t="e">
        <f>VLOOKUP(B2046,'COMPTAGE 3'!B:M,11,FALSE)</f>
        <v>#N/A</v>
      </c>
      <c r="M2046" s="20" t="e">
        <f>VLOOKUP(B2046,'COMPTAGE 3'!B:M,12,FALSE)</f>
        <v>#N/A</v>
      </c>
    </row>
    <row r="2047" spans="2:13" ht="20.100000000000001" customHeight="1" x14ac:dyDescent="0.25">
      <c r="B2047" s="30" t="s">
        <v>5127</v>
      </c>
      <c r="C2047" s="16" t="str">
        <f>IFERROR(VLOOKUP(B2047,'BASE INCADEA'!A:D,2,FALSE),"Non référencé")</f>
        <v>044904</v>
      </c>
      <c r="D2047" s="16" t="str">
        <f>IFERROR(VLOOKUP(C2047,'BASE INCADEA'!B:E,2,FALSE),"Non référencé")</f>
        <v>3</v>
      </c>
      <c r="E2047" s="31" t="s">
        <v>338</v>
      </c>
      <c r="F2047" s="31">
        <v>1</v>
      </c>
      <c r="G2047" s="14" t="str">
        <f>IF(F2047*1=D2047*1,"Quantité OK",IF(D2047*1&lt;F2047*1,"Ecart positif","Ecart négatif")&amp;" "&amp;IF(C2047*1=E2047*1,"","- Article déclassé"))</f>
        <v xml:space="preserve">Ecart négatif </v>
      </c>
      <c r="I2047" s="18">
        <f>VLOOKUP('CODE A BARRE'!B2055,'COMPTAGE 2'!B:K,8,FALSE)</f>
        <v>0</v>
      </c>
      <c r="J2047" s="9">
        <f>VLOOKUP('CODE A BARRE'!B2055,'COMPTAGE 2'!B:K,9,FALSE)</f>
        <v>0</v>
      </c>
      <c r="K2047" s="18">
        <f>VLOOKUP('CODE A BARRE'!B2055,'COMPTAGE 2'!B:K,10,FALSE)</f>
        <v>0</v>
      </c>
      <c r="L2047" s="10" t="e">
        <f>VLOOKUP(B2047,'COMPTAGE 3'!B:M,11,FALSE)</f>
        <v>#N/A</v>
      </c>
      <c r="M2047" s="20" t="e">
        <f>VLOOKUP(B2047,'COMPTAGE 3'!B:M,12,FALSE)</f>
        <v>#N/A</v>
      </c>
    </row>
    <row r="2048" spans="2:13" ht="20.100000000000001" customHeight="1" x14ac:dyDescent="0.25">
      <c r="B2048" s="30" t="s">
        <v>5131</v>
      </c>
      <c r="C2048" s="16" t="str">
        <f>IFERROR(VLOOKUP(B2048,'BASE INCADEA'!A:D,2,FALSE),"Non référencé")</f>
        <v>031404</v>
      </c>
      <c r="D2048" s="16" t="str">
        <f>IFERROR(VLOOKUP(C2048,'BASE INCADEA'!B:E,2,FALSE),"Non référencé")</f>
        <v>1</v>
      </c>
      <c r="E2048" s="31" t="s">
        <v>533</v>
      </c>
      <c r="F2048" s="31">
        <v>4</v>
      </c>
      <c r="G2048" s="14" t="str">
        <f>IF(F2048*1=D2048*1,"Quantité OK",IF(D2048*1&lt;F2048*1,"Ecart positif","Ecart négatif")&amp;" "&amp;IF(C2048*1=E2048*1,"","- Article déclassé"))</f>
        <v xml:space="preserve">Ecart positif </v>
      </c>
      <c r="I2048" s="18">
        <f>VLOOKUP('CODE A BARRE'!B1366,'COMPTAGE 2'!B:K,8,FALSE)</f>
        <v>0</v>
      </c>
      <c r="J2048" s="9">
        <f>VLOOKUP('CODE A BARRE'!B1366,'COMPTAGE 2'!B:K,9,FALSE)</f>
        <v>0</v>
      </c>
      <c r="K2048" s="18">
        <f>VLOOKUP('CODE A BARRE'!B1366,'COMPTAGE 2'!B:K,10,FALSE)</f>
        <v>0</v>
      </c>
      <c r="L2048" s="10" t="e">
        <f>VLOOKUP(B2048,'COMPTAGE 3'!B:M,11,FALSE)</f>
        <v>#N/A</v>
      </c>
      <c r="M2048" s="20" t="e">
        <f>VLOOKUP(B2048,'COMPTAGE 3'!B:M,12,FALSE)</f>
        <v>#N/A</v>
      </c>
    </row>
    <row r="2049" spans="2:13" ht="20.100000000000001" customHeight="1" x14ac:dyDescent="0.25">
      <c r="B2049" s="30" t="s">
        <v>5133</v>
      </c>
      <c r="C2049" s="16" t="str">
        <f>IFERROR(VLOOKUP(B2049,'BASE INCADEA'!A:D,2,FALSE),"Non référencé")</f>
        <v>011704</v>
      </c>
      <c r="D2049" s="16" t="str">
        <f>IFERROR(VLOOKUP(C2049,'BASE INCADEA'!B:E,2,FALSE),"Non référencé")</f>
        <v>10</v>
      </c>
      <c r="E2049" s="31" t="s">
        <v>494</v>
      </c>
      <c r="F2049" s="31">
        <v>1</v>
      </c>
      <c r="G2049" s="14" t="str">
        <f>IF(F2049*1=D2049*1,"Quantité OK",IF(D2049*1&lt;F2049*1,"Ecart positif","Ecart négatif")&amp;" "&amp;IF(C2049*1=E2049*1,"","- Article déclassé"))</f>
        <v xml:space="preserve">Ecart négatif </v>
      </c>
      <c r="I2049" s="18" t="str">
        <f>VLOOKUP('CODE A BARRE'!B279,'COMPTAGE 2'!B:K,8,FALSE)</f>
        <v/>
      </c>
      <c r="J2049" s="9">
        <f>VLOOKUP('CODE A BARRE'!B279,'COMPTAGE 2'!B:K,9,FALSE)</f>
        <v>0</v>
      </c>
      <c r="K2049" s="18" t="e">
        <f>VLOOKUP('CODE A BARRE'!B279,'COMPTAGE 2'!B:K,10,FALSE)</f>
        <v>#VALUE!</v>
      </c>
      <c r="L2049" s="10" t="e">
        <f>VLOOKUP(B2049,'COMPTAGE 3'!B:M,11,FALSE)</f>
        <v>#N/A</v>
      </c>
      <c r="M2049" s="20" t="e">
        <f>VLOOKUP(B2049,'COMPTAGE 3'!B:M,12,FALSE)</f>
        <v>#N/A</v>
      </c>
    </row>
    <row r="2050" spans="2:13" ht="20.100000000000001" customHeight="1" x14ac:dyDescent="0.25">
      <c r="B2050" s="30" t="s">
        <v>5135</v>
      </c>
      <c r="C2050" s="16" t="str">
        <f>IFERROR(VLOOKUP(B2050,'BASE INCADEA'!A:D,2,FALSE),"Non référencé")</f>
        <v>011907</v>
      </c>
      <c r="D2050" s="16" t="str">
        <f>IFERROR(VLOOKUP(C2050,'BASE INCADEA'!B:E,2,FALSE),"Non référencé")</f>
        <v>2</v>
      </c>
      <c r="E2050" s="31" t="s">
        <v>370</v>
      </c>
      <c r="F2050" s="31">
        <v>2</v>
      </c>
      <c r="G2050" s="14" t="str">
        <f>IF(F2050*1=D2050*1,"Quantité OK",IF(D2050*1&lt;F2050*1,"Ecart positif","Ecart négatif")&amp;" "&amp;IF(C2050*1=E2050*1,"","- Article déclassé"))</f>
        <v>Quantité OK</v>
      </c>
      <c r="I2050" s="18" t="str">
        <f>VLOOKUP('CODE A BARRE'!B307,'COMPTAGE 2'!B:K,8,FALSE)</f>
        <v/>
      </c>
      <c r="J2050" s="9">
        <f>VLOOKUP('CODE A BARRE'!B307,'COMPTAGE 2'!B:K,9,FALSE)</f>
        <v>0</v>
      </c>
      <c r="K2050" s="18" t="e">
        <f>VLOOKUP('CODE A BARRE'!B307,'COMPTAGE 2'!B:K,10,FALSE)</f>
        <v>#VALUE!</v>
      </c>
      <c r="L2050" s="10" t="e">
        <f>VLOOKUP(B2050,'COMPTAGE 3'!B:M,11,FALSE)</f>
        <v>#N/A</v>
      </c>
      <c r="M2050" s="20" t="e">
        <f>VLOOKUP(B2050,'COMPTAGE 3'!B:M,12,FALSE)</f>
        <v>#N/A</v>
      </c>
    </row>
    <row r="2051" spans="2:13" ht="20.100000000000001" customHeight="1" x14ac:dyDescent="0.25">
      <c r="B2051" s="30" t="s">
        <v>5137</v>
      </c>
      <c r="C2051" s="16" t="str">
        <f>IFERROR(VLOOKUP(B2051,'BASE INCADEA'!A:D,2,FALSE),"Non référencé")</f>
        <v>040204</v>
      </c>
      <c r="D2051" s="16" t="str">
        <f>IFERROR(VLOOKUP(C2051,'BASE INCADEA'!B:E,2,FALSE),"Non référencé")</f>
        <v>2</v>
      </c>
      <c r="E2051" s="31" t="s">
        <v>1765</v>
      </c>
      <c r="F2051" s="31">
        <v>1</v>
      </c>
      <c r="G2051" s="14" t="str">
        <f>IF(F2051*1=D2051*1,"Quantité OK",IF(D2051*1&lt;F2051*1,"Ecart positif","Ecart négatif")&amp;" "&amp;IF(C2051*1=E2051*1,"","- Article déclassé"))</f>
        <v xml:space="preserve">Ecart négatif </v>
      </c>
      <c r="I2051" s="18">
        <f>VLOOKUP('CODE A BARRE'!B1583,'COMPTAGE 2'!B:K,8,FALSE)</f>
        <v>0</v>
      </c>
      <c r="J2051" s="9">
        <f>VLOOKUP('CODE A BARRE'!B1583,'COMPTAGE 2'!B:K,9,FALSE)</f>
        <v>0</v>
      </c>
      <c r="K2051" s="18">
        <f>VLOOKUP('CODE A BARRE'!B1583,'COMPTAGE 2'!B:K,10,FALSE)</f>
        <v>0</v>
      </c>
      <c r="L2051" s="10" t="e">
        <f>VLOOKUP(B2051,'COMPTAGE 3'!B:M,11,FALSE)</f>
        <v>#N/A</v>
      </c>
      <c r="M2051" s="20" t="e">
        <f>VLOOKUP(B2051,'COMPTAGE 3'!B:M,12,FALSE)</f>
        <v>#N/A</v>
      </c>
    </row>
    <row r="2052" spans="2:13" ht="20.100000000000001" customHeight="1" x14ac:dyDescent="0.25">
      <c r="B2052" s="30" t="s">
        <v>5143</v>
      </c>
      <c r="C2052" s="16" t="str">
        <f>IFERROR(VLOOKUP(B2052,'BASE INCADEA'!A:D,2,FALSE),"Non référencé")</f>
        <v>015001</v>
      </c>
      <c r="D2052" s="16" t="str">
        <f>IFERROR(VLOOKUP(C2052,'BASE INCADEA'!B:E,2,FALSE),"Non référencé")</f>
        <v>1</v>
      </c>
      <c r="E2052" s="31" t="s">
        <v>4519</v>
      </c>
      <c r="F2052" s="31">
        <v>2</v>
      </c>
      <c r="G2052" s="14" t="str">
        <f>IF(F2052*1=D2052*1,"Quantité OK",IF(D2052*1&lt;F2052*1,"Ecart positif","Ecart négatif")&amp;" "&amp;IF(C2052*1=E2052*1,"","- Article déclassé"))</f>
        <v xml:space="preserve">Ecart positif </v>
      </c>
      <c r="I2052" s="18" t="str">
        <f>VLOOKUP('CODE A BARRE'!B332,'COMPTAGE 2'!B:K,8,FALSE)</f>
        <v/>
      </c>
      <c r="J2052" s="9">
        <f>VLOOKUP('CODE A BARRE'!B332,'COMPTAGE 2'!B:K,9,FALSE)</f>
        <v>0</v>
      </c>
      <c r="K2052" s="18" t="e">
        <f>VLOOKUP('CODE A BARRE'!B332,'COMPTAGE 2'!B:K,10,FALSE)</f>
        <v>#VALUE!</v>
      </c>
      <c r="L2052" s="10" t="e">
        <f>VLOOKUP(B2052,'COMPTAGE 3'!B:M,11,FALSE)</f>
        <v>#N/A</v>
      </c>
      <c r="M2052" s="20" t="e">
        <f>VLOOKUP(B2052,'COMPTAGE 3'!B:M,12,FALSE)</f>
        <v>#N/A</v>
      </c>
    </row>
    <row r="2053" spans="2:13" ht="20.100000000000001" customHeight="1" x14ac:dyDescent="0.25">
      <c r="B2053" s="30" t="s">
        <v>5145</v>
      </c>
      <c r="C2053" s="16" t="str">
        <f>IFERROR(VLOOKUP(B2053,'BASE INCADEA'!A:D,2,FALSE),"Non référencé")</f>
        <v>011504</v>
      </c>
      <c r="D2053" s="16" t="str">
        <f>IFERROR(VLOOKUP(C2053,'BASE INCADEA'!B:E,2,FALSE),"Non référencé")</f>
        <v>18</v>
      </c>
      <c r="E2053" s="31" t="s">
        <v>994</v>
      </c>
      <c r="F2053" s="31">
        <v>2</v>
      </c>
      <c r="G2053" s="14" t="str">
        <f>IF(F2053*1=D2053*1,"Quantité OK",IF(D2053*1&lt;F2053*1,"Ecart positif","Ecart négatif")&amp;" "&amp;IF(C2053*1=E2053*1,"","- Article déclassé"))</f>
        <v xml:space="preserve">Ecart négatif </v>
      </c>
      <c r="I2053" s="18" t="str">
        <f>VLOOKUP('CODE A BARRE'!B263,'COMPTAGE 2'!B:K,8,FALSE)</f>
        <v/>
      </c>
      <c r="J2053" s="9">
        <f>VLOOKUP('CODE A BARRE'!B263,'COMPTAGE 2'!B:K,9,FALSE)</f>
        <v>0</v>
      </c>
      <c r="K2053" s="18" t="e">
        <f>VLOOKUP('CODE A BARRE'!B263,'COMPTAGE 2'!B:K,10,FALSE)</f>
        <v>#VALUE!</v>
      </c>
      <c r="L2053" s="10" t="e">
        <f>VLOOKUP(B2053,'COMPTAGE 3'!B:M,11,FALSE)</f>
        <v>#N/A</v>
      </c>
      <c r="M2053" s="20" t="e">
        <f>VLOOKUP(B2053,'COMPTAGE 3'!B:M,12,FALSE)</f>
        <v>#N/A</v>
      </c>
    </row>
    <row r="2054" spans="2:13" ht="20.100000000000001" customHeight="1" x14ac:dyDescent="0.25">
      <c r="B2054" s="30" t="s">
        <v>5147</v>
      </c>
      <c r="C2054" s="16" t="str">
        <f>IFERROR(VLOOKUP(B2054,'BASE INCADEA'!A:D,2,FALSE),"Non référencé")</f>
        <v>016207</v>
      </c>
      <c r="D2054" s="16" t="str">
        <f>IFERROR(VLOOKUP(C2054,'BASE INCADEA'!B:E,2,FALSE),"Non référencé")</f>
        <v>1</v>
      </c>
      <c r="E2054" s="31" t="s">
        <v>5148</v>
      </c>
      <c r="F2054" s="31">
        <v>1</v>
      </c>
      <c r="G2054" s="14" t="str">
        <f>IF(F2054*1=D2054*1,"Quantité OK",IF(D2054*1&lt;F2054*1,"Ecart positif","Ecart négatif")&amp;" "&amp;IF(C2054*1=E2054*1,"","- Article déclassé"))</f>
        <v>Quantité OK</v>
      </c>
      <c r="I2054" s="18" t="str">
        <f>VLOOKUP('CODE A BARRE'!B511,'COMPTAGE 2'!B:K,8,FALSE)</f>
        <v/>
      </c>
      <c r="J2054" s="9">
        <f>VLOOKUP('CODE A BARRE'!B511,'COMPTAGE 2'!B:K,9,FALSE)</f>
        <v>0</v>
      </c>
      <c r="K2054" s="18" t="e">
        <f>VLOOKUP('CODE A BARRE'!B511,'COMPTAGE 2'!B:K,10,FALSE)</f>
        <v>#VALUE!</v>
      </c>
      <c r="L2054" s="10" t="e">
        <f>VLOOKUP(B2054,'COMPTAGE 3'!B:M,11,FALSE)</f>
        <v>#N/A</v>
      </c>
      <c r="M2054" s="20" t="e">
        <f>VLOOKUP(B2054,'COMPTAGE 3'!B:M,12,FALSE)</f>
        <v>#N/A</v>
      </c>
    </row>
    <row r="2055" spans="2:13" ht="20.100000000000001" customHeight="1" x14ac:dyDescent="0.25">
      <c r="B2055" s="30" t="s">
        <v>5150</v>
      </c>
      <c r="C2055" s="16" t="str">
        <f>IFERROR(VLOOKUP(B2055,'BASE INCADEA'!A:D,2,FALSE),"Non référencé")</f>
        <v>011904</v>
      </c>
      <c r="D2055" s="16" t="str">
        <f>IFERROR(VLOOKUP(C2055,'BASE INCADEA'!B:E,2,FALSE),"Non référencé")</f>
        <v>7</v>
      </c>
      <c r="E2055" s="31" t="s">
        <v>1235</v>
      </c>
      <c r="F2055" s="31">
        <v>1</v>
      </c>
      <c r="G2055" s="14" t="str">
        <f>IF(F2055*1=D2055*1,"Quantité OK",IF(D2055*1&lt;F2055*1,"Ecart positif","Ecart négatif")&amp;" "&amp;IF(C2055*1=E2055*1,"","- Article déclassé"))</f>
        <v xml:space="preserve">Ecart négatif </v>
      </c>
      <c r="I2055" s="18" t="str">
        <f>VLOOKUP('CODE A BARRE'!B299,'COMPTAGE 2'!B:K,8,FALSE)</f>
        <v/>
      </c>
      <c r="J2055" s="9">
        <f>VLOOKUP('CODE A BARRE'!B299,'COMPTAGE 2'!B:K,9,FALSE)</f>
        <v>0</v>
      </c>
      <c r="K2055" s="18" t="e">
        <f>VLOOKUP('CODE A BARRE'!B299,'COMPTAGE 2'!B:K,10,FALSE)</f>
        <v>#VALUE!</v>
      </c>
      <c r="L2055" s="10" t="e">
        <f>VLOOKUP(B2055,'COMPTAGE 3'!B:M,11,FALSE)</f>
        <v>#N/A</v>
      </c>
      <c r="M2055" s="20" t="e">
        <f>VLOOKUP(B2055,'COMPTAGE 3'!B:M,12,FALSE)</f>
        <v>#N/A</v>
      </c>
    </row>
    <row r="2056" spans="2:13" ht="20.100000000000001" customHeight="1" x14ac:dyDescent="0.25">
      <c r="B2056" s="30" t="s">
        <v>5152</v>
      </c>
      <c r="C2056" s="16" t="str">
        <f>IFERROR(VLOOKUP(B2056,'BASE INCADEA'!A:D,2,FALSE),"Non référencé")</f>
        <v>014806</v>
      </c>
      <c r="D2056" s="16" t="str">
        <f>IFERROR(VLOOKUP(C2056,'BASE INCADEA'!B:E,2,FALSE),"Non référencé")</f>
        <v>3</v>
      </c>
      <c r="E2056" s="31" t="s">
        <v>160</v>
      </c>
      <c r="F2056" s="31">
        <v>1</v>
      </c>
      <c r="G2056" s="14" t="str">
        <f>IF(F2056*1=D2056*1,"Quantité OK",IF(D2056*1&lt;F2056*1,"Ecart positif","Ecart négatif")&amp;" "&amp;IF(C2056*1=E2056*1,"","- Article déclassé"))</f>
        <v xml:space="preserve">Ecart négatif </v>
      </c>
      <c r="I2056" s="18" t="str">
        <f>VLOOKUP('CODE A BARRE'!B324,'COMPTAGE 2'!B:K,8,FALSE)</f>
        <v/>
      </c>
      <c r="J2056" s="9">
        <f>VLOOKUP('CODE A BARRE'!B324,'COMPTAGE 2'!B:K,9,FALSE)</f>
        <v>0</v>
      </c>
      <c r="K2056" s="18" t="e">
        <f>VLOOKUP('CODE A BARRE'!B324,'COMPTAGE 2'!B:K,10,FALSE)</f>
        <v>#VALUE!</v>
      </c>
      <c r="L2056" s="10" t="e">
        <f>VLOOKUP(B2056,'COMPTAGE 3'!B:M,11,FALSE)</f>
        <v>#N/A</v>
      </c>
      <c r="M2056" s="20" t="e">
        <f>VLOOKUP(B2056,'COMPTAGE 3'!B:M,12,FALSE)</f>
        <v>#N/A</v>
      </c>
    </row>
    <row r="2057" spans="2:13" ht="20.100000000000001" customHeight="1" x14ac:dyDescent="0.25">
      <c r="B2057" s="30" t="s">
        <v>5156</v>
      </c>
      <c r="C2057" s="16" t="str">
        <f>IFERROR(VLOOKUP(B2057,'BASE INCADEA'!A:D,2,FALSE),"Non référencé")</f>
        <v>034505</v>
      </c>
      <c r="D2057" s="16" t="str">
        <f>IFERROR(VLOOKUP(C2057,'BASE INCADEA'!B:E,2,FALSE),"Non référencé")</f>
        <v>8</v>
      </c>
      <c r="E2057" s="31" t="s">
        <v>65</v>
      </c>
      <c r="F2057" s="31">
        <v>1</v>
      </c>
      <c r="G2057" s="14" t="str">
        <f>IF(F2057*1=D2057*1,"Quantité OK",IF(D2057*1&lt;F2057*1,"Ecart positif","Ecart négatif")&amp;" "&amp;IF(C2057*1=E2057*1,"","- Article déclassé"))</f>
        <v xml:space="preserve">Ecart négatif </v>
      </c>
      <c r="I2057" s="18">
        <f>VLOOKUP('CODE A BARRE'!B1506,'COMPTAGE 2'!B:K,8,FALSE)</f>
        <v>0</v>
      </c>
      <c r="J2057" s="9">
        <f>VLOOKUP('CODE A BARRE'!B1506,'COMPTAGE 2'!B:K,9,FALSE)</f>
        <v>0</v>
      </c>
      <c r="K2057" s="18">
        <f>VLOOKUP('CODE A BARRE'!B1506,'COMPTAGE 2'!B:K,10,FALSE)</f>
        <v>0</v>
      </c>
      <c r="L2057" s="10" t="e">
        <f>VLOOKUP(B2057,'COMPTAGE 3'!B:M,11,FALSE)</f>
        <v>#N/A</v>
      </c>
      <c r="M2057" s="20" t="e">
        <f>VLOOKUP(B2057,'COMPTAGE 3'!B:M,12,FALSE)</f>
        <v>#N/A</v>
      </c>
    </row>
    <row r="2058" spans="2:13" ht="20.100000000000001" customHeight="1" x14ac:dyDescent="0.25">
      <c r="B2058" s="30" t="s">
        <v>5158</v>
      </c>
      <c r="C2058" s="16" t="str">
        <f>IFERROR(VLOOKUP(B2058,'BASE INCADEA'!A:D,2,FALSE),"Non référencé")</f>
        <v>034505</v>
      </c>
      <c r="D2058" s="16" t="str">
        <f>IFERROR(VLOOKUP(C2058,'BASE INCADEA'!B:E,2,FALSE),"Non référencé")</f>
        <v>8</v>
      </c>
      <c r="E2058" s="31" t="s">
        <v>2080</v>
      </c>
      <c r="F2058" s="31">
        <v>1</v>
      </c>
      <c r="G2058" s="14" t="str">
        <f>IF(F2058*1=D2058*1,"Quantité OK",IF(D2058*1&lt;F2058*1,"Ecart positif","Ecart négatif")&amp;" "&amp;IF(C2058*1=E2058*1,"","- Article déclassé"))</f>
        <v>Ecart négatif - Article déclassé</v>
      </c>
      <c r="I2058" s="18">
        <f>VLOOKUP('CODE A BARRE'!B1227,'COMPTAGE 2'!B:K,8,FALSE)</f>
        <v>0</v>
      </c>
      <c r="J2058" s="9">
        <f>VLOOKUP('CODE A BARRE'!B1227,'COMPTAGE 2'!B:K,9,FALSE)</f>
        <v>0</v>
      </c>
      <c r="K2058" s="18">
        <f>VLOOKUP('CODE A BARRE'!B1227,'COMPTAGE 2'!B:K,10,FALSE)</f>
        <v>0</v>
      </c>
      <c r="L2058" s="10" t="e">
        <f>VLOOKUP(B2058,'COMPTAGE 3'!B:M,11,FALSE)</f>
        <v>#N/A</v>
      </c>
      <c r="M2058" s="20" t="e">
        <f>VLOOKUP(B2058,'COMPTAGE 3'!B:M,12,FALSE)</f>
        <v>#N/A</v>
      </c>
    </row>
    <row r="2059" spans="2:13" ht="20.100000000000001" customHeight="1" x14ac:dyDescent="0.25">
      <c r="B2059" s="30" t="s">
        <v>5160</v>
      </c>
      <c r="C2059" s="16" t="str">
        <f>IFERROR(VLOOKUP(B2059,'BASE INCADEA'!A:D,2,FALSE),"Non référencé")</f>
        <v>015403</v>
      </c>
      <c r="D2059" s="16" t="str">
        <f>IFERROR(VLOOKUP(C2059,'BASE INCADEA'!B:E,2,FALSE),"Non référencé")</f>
        <v>1</v>
      </c>
      <c r="E2059" s="31" t="s">
        <v>1732</v>
      </c>
      <c r="F2059" s="31">
        <v>1</v>
      </c>
      <c r="G2059" s="14" t="str">
        <f>IF(F2059*1=D2059*1,"Quantité OK",IF(D2059*1&lt;F2059*1,"Ecart positif","Ecart négatif")&amp;" "&amp;IF(C2059*1=E2059*1,"","- Article déclassé"))</f>
        <v>Quantité OK</v>
      </c>
      <c r="I2059" s="18" t="str">
        <f>VLOOKUP('CODE A BARRE'!B379,'COMPTAGE 2'!B:K,8,FALSE)</f>
        <v/>
      </c>
      <c r="J2059" s="9">
        <f>VLOOKUP('CODE A BARRE'!B379,'COMPTAGE 2'!B:K,9,FALSE)</f>
        <v>0</v>
      </c>
      <c r="K2059" s="18" t="e">
        <f>VLOOKUP('CODE A BARRE'!B379,'COMPTAGE 2'!B:K,10,FALSE)</f>
        <v>#VALUE!</v>
      </c>
      <c r="L2059" s="10" t="e">
        <f>VLOOKUP(B2059,'COMPTAGE 3'!B:M,11,FALSE)</f>
        <v>#N/A</v>
      </c>
      <c r="M2059" s="20" t="e">
        <f>VLOOKUP(B2059,'COMPTAGE 3'!B:M,12,FALSE)</f>
        <v>#N/A</v>
      </c>
    </row>
    <row r="2060" spans="2:13" ht="20.100000000000001" customHeight="1" x14ac:dyDescent="0.25">
      <c r="B2060" s="30" t="s">
        <v>5167</v>
      </c>
      <c r="C2060" s="16" t="str">
        <f>IFERROR(VLOOKUP(B2060,'BASE INCADEA'!A:D,2,FALSE),"Non référencé")</f>
        <v>034707</v>
      </c>
      <c r="D2060" s="16" t="str">
        <f>IFERROR(VLOOKUP(C2060,'BASE INCADEA'!B:E,2,FALSE),"Non référencé")</f>
        <v>1</v>
      </c>
      <c r="E2060" s="31" t="s">
        <v>3471</v>
      </c>
      <c r="F2060" s="31">
        <v>3</v>
      </c>
      <c r="G2060" s="14" t="str">
        <f>IF(F2060*1=D2060*1,"Quantité OK",IF(D2060*1&lt;F2060*1,"Ecart positif","Ecart négatif")&amp;" "&amp;IF(C2060*1=E2060*1,"","- Article déclassé"))</f>
        <v xml:space="preserve">Ecart positif </v>
      </c>
      <c r="I2060" s="18">
        <f>VLOOKUP('CODE A BARRE'!B1547,'COMPTAGE 2'!B:K,8,FALSE)</f>
        <v>0</v>
      </c>
      <c r="J2060" s="9">
        <f>VLOOKUP('CODE A BARRE'!B1547,'COMPTAGE 2'!B:K,9,FALSE)</f>
        <v>0</v>
      </c>
      <c r="K2060" s="18">
        <f>VLOOKUP('CODE A BARRE'!B1547,'COMPTAGE 2'!B:K,10,FALSE)</f>
        <v>0</v>
      </c>
      <c r="L2060" s="10" t="e">
        <f>VLOOKUP(B2060,'COMPTAGE 3'!B:M,11,FALSE)</f>
        <v>#N/A</v>
      </c>
      <c r="M2060" s="20" t="e">
        <f>VLOOKUP(B2060,'COMPTAGE 3'!B:M,12,FALSE)</f>
        <v>#N/A</v>
      </c>
    </row>
    <row r="2061" spans="2:13" ht="20.100000000000001" customHeight="1" x14ac:dyDescent="0.25">
      <c r="B2061" s="30" t="s">
        <v>6213</v>
      </c>
      <c r="C2061" s="16" t="str">
        <f>IFERROR(VLOOKUP(B2061,'BASE INCADEA'!A:D,2,FALSE),"Non référencé")</f>
        <v>Non référencé</v>
      </c>
      <c r="D2061" s="16" t="str">
        <f>IFERROR(VLOOKUP(C2061,'BASE INCADEA'!B:E,2,FALSE),"Non référencé")</f>
        <v>Non référencé</v>
      </c>
      <c r="E2061" s="31" t="s">
        <v>266</v>
      </c>
      <c r="F2061" s="31">
        <v>1</v>
      </c>
      <c r="G2061" s="14" t="e">
        <f>IF(F2061*1=D2061*1,"Quantité OK",IF(D2061*1&lt;F2061*1,"Ecart positif","Ecart négatif")&amp;" "&amp;IF(C2061*1=E2061*1,"","- Article déclassé"))</f>
        <v>#VALUE!</v>
      </c>
      <c r="I2061" s="18">
        <f>VLOOKUP('CODE A BARRE'!B1499,'COMPTAGE 2'!B:K,8,FALSE)</f>
        <v>0</v>
      </c>
      <c r="J2061" s="9">
        <f>VLOOKUP('CODE A BARRE'!B1499,'COMPTAGE 2'!B:K,9,FALSE)</f>
        <v>0</v>
      </c>
      <c r="K2061" s="18">
        <f>VLOOKUP('CODE A BARRE'!B1499,'COMPTAGE 2'!B:K,10,FALSE)</f>
        <v>0</v>
      </c>
      <c r="L2061" s="10" t="e">
        <f>VLOOKUP(B2061,'COMPTAGE 3'!B:M,11,FALSE)</f>
        <v>#N/A</v>
      </c>
      <c r="M2061" s="20" t="e">
        <f>VLOOKUP(B2061,'COMPTAGE 3'!B:M,12,FALSE)</f>
        <v>#N/A</v>
      </c>
    </row>
    <row r="2062" spans="2:13" ht="20.100000000000001" customHeight="1" x14ac:dyDescent="0.25">
      <c r="B2062" s="30" t="s">
        <v>5169</v>
      </c>
      <c r="C2062" s="16" t="str">
        <f>IFERROR(VLOOKUP(B2062,'BASE INCADEA'!A:D,2,FALSE),"Non référencé")</f>
        <v>034306</v>
      </c>
      <c r="D2062" s="16" t="str">
        <f>IFERROR(VLOOKUP(C2062,'BASE INCADEA'!B:E,2,FALSE),"Non référencé")</f>
        <v>2</v>
      </c>
      <c r="E2062" s="31" t="s">
        <v>2206</v>
      </c>
      <c r="F2062" s="31">
        <v>3</v>
      </c>
      <c r="G2062" s="14" t="str">
        <f>IF(F2062*1=D2062*1,"Quantité OK",IF(D2062*1&lt;F2062*1,"Ecart positif","Ecart négatif")&amp;" "&amp;IF(C2062*1=E2062*1,"","- Article déclassé"))</f>
        <v xml:space="preserve">Ecart positif </v>
      </c>
      <c r="I2062" s="18">
        <f>VLOOKUP('CODE A BARRE'!B1483,'COMPTAGE 2'!B:K,8,FALSE)</f>
        <v>0</v>
      </c>
      <c r="J2062" s="9">
        <f>VLOOKUP('CODE A BARRE'!B1483,'COMPTAGE 2'!B:K,9,FALSE)</f>
        <v>0</v>
      </c>
      <c r="K2062" s="18">
        <f>VLOOKUP('CODE A BARRE'!B1483,'COMPTAGE 2'!B:K,10,FALSE)</f>
        <v>0</v>
      </c>
      <c r="L2062" s="10" t="e">
        <f>VLOOKUP(B2062,'COMPTAGE 3'!B:M,11,FALSE)</f>
        <v>#N/A</v>
      </c>
      <c r="M2062" s="20" t="e">
        <f>VLOOKUP(B2062,'COMPTAGE 3'!B:M,12,FALSE)</f>
        <v>#N/A</v>
      </c>
    </row>
    <row r="2063" spans="2:13" ht="20.100000000000001" customHeight="1" x14ac:dyDescent="0.25">
      <c r="B2063" s="30" t="s">
        <v>5171</v>
      </c>
      <c r="C2063" s="16" t="str">
        <f>IFERROR(VLOOKUP(B2063,'BASE INCADEA'!A:D,2,FALSE),"Non référencé")</f>
        <v>011004</v>
      </c>
      <c r="D2063" s="16" t="str">
        <f>IFERROR(VLOOKUP(C2063,'BASE INCADEA'!B:E,2,FALSE),"Non référencé")</f>
        <v>2</v>
      </c>
      <c r="E2063" s="31" t="s">
        <v>3485</v>
      </c>
      <c r="F2063" s="31">
        <v>1</v>
      </c>
      <c r="G2063" s="14" t="str">
        <f>IF(F2063*1=D2063*1,"Quantité OK",IF(D2063*1&lt;F2063*1,"Ecart positif","Ecart négatif")&amp;" "&amp;IF(C2063*1=E2063*1,"","- Article déclassé"))</f>
        <v>Ecart négatif - Article déclassé</v>
      </c>
      <c r="I2063" s="18">
        <f>VLOOKUP('CODE A BARRE'!B1454,'COMPTAGE 2'!B:K,8,FALSE)</f>
        <v>0</v>
      </c>
      <c r="J2063" s="9">
        <f>VLOOKUP('CODE A BARRE'!B1454,'COMPTAGE 2'!B:K,9,FALSE)</f>
        <v>0</v>
      </c>
      <c r="K2063" s="18">
        <f>VLOOKUP('CODE A BARRE'!B1454,'COMPTAGE 2'!B:K,10,FALSE)</f>
        <v>0</v>
      </c>
      <c r="L2063" s="10" t="e">
        <f>VLOOKUP(B2063,'COMPTAGE 3'!B:M,11,FALSE)</f>
        <v>#N/A</v>
      </c>
      <c r="M2063" s="20" t="e">
        <f>VLOOKUP(B2063,'COMPTAGE 3'!B:M,12,FALSE)</f>
        <v>#N/A</v>
      </c>
    </row>
    <row r="2064" spans="2:13" ht="20.100000000000001" customHeight="1" x14ac:dyDescent="0.25">
      <c r="B2064" s="30" t="s">
        <v>5171</v>
      </c>
      <c r="C2064" s="16" t="str">
        <f>IFERROR(VLOOKUP(B2064,'BASE INCADEA'!A:D,2,FALSE),"Non référencé")</f>
        <v>011004</v>
      </c>
      <c r="D2064" s="16" t="str">
        <f>IFERROR(VLOOKUP(C2064,'BASE INCADEA'!B:E,2,FALSE),"Non référencé")</f>
        <v>2</v>
      </c>
      <c r="E2064" s="31" t="s">
        <v>1705</v>
      </c>
      <c r="F2064" s="31">
        <v>9</v>
      </c>
      <c r="G2064" s="14" t="str">
        <f>IF(F2064*1=D2064*1,"Quantité OK",IF(D2064*1&lt;F2064*1,"Ecart positif","Ecart négatif")&amp;" "&amp;IF(C2064*1=E2064*1,"","- Article déclassé"))</f>
        <v xml:space="preserve">Ecart positif </v>
      </c>
      <c r="I2064" s="18" t="str">
        <f>VLOOKUP('CODE A BARRE'!B188,'COMPTAGE 2'!B:K,8,FALSE)</f>
        <v/>
      </c>
      <c r="J2064" s="9">
        <f>VLOOKUP('CODE A BARRE'!B188,'COMPTAGE 2'!B:K,9,FALSE)</f>
        <v>0</v>
      </c>
      <c r="K2064" s="18" t="e">
        <f>VLOOKUP('CODE A BARRE'!B188,'COMPTAGE 2'!B:K,10,FALSE)</f>
        <v>#VALUE!</v>
      </c>
      <c r="L2064" s="10" t="e">
        <f>VLOOKUP(B2064,'COMPTAGE 3'!B:M,11,FALSE)</f>
        <v>#N/A</v>
      </c>
      <c r="M2064" s="20" t="e">
        <f>VLOOKUP(B2064,'COMPTAGE 3'!B:M,12,FALSE)</f>
        <v>#N/A</v>
      </c>
    </row>
    <row r="2065" spans="2:13" ht="20.100000000000001" customHeight="1" x14ac:dyDescent="0.25">
      <c r="B2065" s="30" t="s">
        <v>5173</v>
      </c>
      <c r="C2065" s="16" t="str">
        <f>IFERROR(VLOOKUP(B2065,'BASE INCADEA'!A:D,2,FALSE),"Non référencé")</f>
        <v>033907</v>
      </c>
      <c r="D2065" s="16" t="str">
        <f>IFERROR(VLOOKUP(C2065,'BASE INCADEA'!B:E,2,FALSE),"Non référencé")</f>
        <v>2</v>
      </c>
      <c r="E2065" s="31" t="s">
        <v>3480</v>
      </c>
      <c r="F2065" s="31">
        <v>2</v>
      </c>
      <c r="G2065" s="14" t="str">
        <f>IF(F2065*1=D2065*1,"Quantité OK",IF(D2065*1&lt;F2065*1,"Ecart positif","Ecart négatif")&amp;" "&amp;IF(C2065*1=E2065*1,"","- Article déclassé"))</f>
        <v>Quantité OK</v>
      </c>
      <c r="I2065" s="18">
        <f>VLOOKUP('CODE A BARRE'!B1432,'COMPTAGE 2'!B:K,8,FALSE)</f>
        <v>0</v>
      </c>
      <c r="J2065" s="9">
        <f>VLOOKUP('CODE A BARRE'!B1432,'COMPTAGE 2'!B:K,9,FALSE)</f>
        <v>0</v>
      </c>
      <c r="K2065" s="18">
        <f>VLOOKUP('CODE A BARRE'!B1432,'COMPTAGE 2'!B:K,10,FALSE)</f>
        <v>0</v>
      </c>
      <c r="L2065" s="10" t="e">
        <f>VLOOKUP(B2065,'COMPTAGE 3'!B:M,11,FALSE)</f>
        <v>#N/A</v>
      </c>
      <c r="M2065" s="20" t="e">
        <f>VLOOKUP(B2065,'COMPTAGE 3'!B:M,12,FALSE)</f>
        <v>#N/A</v>
      </c>
    </row>
    <row r="2066" spans="2:13" ht="20.100000000000001" customHeight="1" x14ac:dyDescent="0.25">
      <c r="B2066" s="30" t="s">
        <v>5175</v>
      </c>
      <c r="C2066" s="16" t="str">
        <f>IFERROR(VLOOKUP(B2066,'BASE INCADEA'!A:D,2,FALSE),"Non référencé")</f>
        <v>011004</v>
      </c>
      <c r="D2066" s="16" t="str">
        <f>IFERROR(VLOOKUP(C2066,'BASE INCADEA'!B:E,2,FALSE),"Non référencé")</f>
        <v>2</v>
      </c>
      <c r="E2066" s="31" t="s">
        <v>4473</v>
      </c>
      <c r="F2066" s="31">
        <v>2</v>
      </c>
      <c r="G2066" s="14" t="str">
        <f>IF(F2066*1=D2066*1,"Quantité OK",IF(D2066*1&lt;F2066*1,"Ecart positif","Ecart négatif")&amp;" "&amp;IF(C2066*1=E2066*1,"","- Article déclassé"))</f>
        <v>Quantité OK</v>
      </c>
      <c r="I2066" s="18">
        <f>VLOOKUP('CODE A BARRE'!B1457,'COMPTAGE 2'!B:K,8,FALSE)</f>
        <v>0</v>
      </c>
      <c r="J2066" s="9">
        <f>VLOOKUP('CODE A BARRE'!B1457,'COMPTAGE 2'!B:K,9,FALSE)</f>
        <v>0</v>
      </c>
      <c r="K2066" s="18">
        <f>VLOOKUP('CODE A BARRE'!B1457,'COMPTAGE 2'!B:K,10,FALSE)</f>
        <v>0</v>
      </c>
      <c r="L2066" s="10" t="e">
        <f>VLOOKUP(B2066,'COMPTAGE 3'!B:M,11,FALSE)</f>
        <v>#N/A</v>
      </c>
      <c r="M2066" s="20" t="e">
        <f>VLOOKUP(B2066,'COMPTAGE 3'!B:M,12,FALSE)</f>
        <v>#N/A</v>
      </c>
    </row>
    <row r="2067" spans="2:13" ht="20.100000000000001" customHeight="1" x14ac:dyDescent="0.25">
      <c r="B2067" s="30" t="s">
        <v>5175</v>
      </c>
      <c r="C2067" s="16" t="str">
        <f>IFERROR(VLOOKUP(B2067,'BASE INCADEA'!A:D,2,FALSE),"Non référencé")</f>
        <v>011004</v>
      </c>
      <c r="D2067" s="16" t="str">
        <f>IFERROR(VLOOKUP(C2067,'BASE INCADEA'!B:E,2,FALSE),"Non référencé")</f>
        <v>2</v>
      </c>
      <c r="E2067" s="31" t="s">
        <v>6246</v>
      </c>
      <c r="F2067" s="31">
        <v>3</v>
      </c>
      <c r="G2067" s="14" t="str">
        <f>IF(F2067*1=D2067*1,"Quantité OK",IF(D2067*1&lt;F2067*1,"Ecart positif","Ecart négatif")&amp;" "&amp;IF(C2067*1=E2067*1,"","- Article déclassé"))</f>
        <v>Ecart positif - Article déclassé</v>
      </c>
      <c r="I2067" s="18" t="str">
        <f>VLOOKUP('CODE A BARRE'!B190,'COMPTAGE 2'!B:K,8,FALSE)</f>
        <v/>
      </c>
      <c r="J2067" s="9">
        <f>VLOOKUP('CODE A BARRE'!B190,'COMPTAGE 2'!B:K,9,FALSE)</f>
        <v>0</v>
      </c>
      <c r="K2067" s="18" t="e">
        <f>VLOOKUP('CODE A BARRE'!B190,'COMPTAGE 2'!B:K,10,FALSE)</f>
        <v>#VALUE!</v>
      </c>
      <c r="L2067" s="10" t="e">
        <f>VLOOKUP(B2067,'COMPTAGE 3'!B:M,11,FALSE)</f>
        <v>#N/A</v>
      </c>
      <c r="M2067" s="20" t="e">
        <f>VLOOKUP(B2067,'COMPTAGE 3'!B:M,12,FALSE)</f>
        <v>#N/A</v>
      </c>
    </row>
    <row r="2068" spans="2:13" ht="20.100000000000001" customHeight="1" x14ac:dyDescent="0.25">
      <c r="B2068" s="30" t="s">
        <v>5176</v>
      </c>
      <c r="C2068" s="16" t="str">
        <f>IFERROR(VLOOKUP(B2068,'BASE INCADEA'!A:D,2,FALSE),"Non référencé")</f>
        <v>034105</v>
      </c>
      <c r="D2068" s="16" t="str">
        <f>IFERROR(VLOOKUP(C2068,'BASE INCADEA'!B:E,2,FALSE),"Non référencé")</f>
        <v>5</v>
      </c>
      <c r="E2068" s="31" t="s">
        <v>3485</v>
      </c>
      <c r="F2068" s="31">
        <v>2</v>
      </c>
      <c r="G2068" s="14" t="str">
        <f>IF(F2068*1=D2068*1,"Quantité OK",IF(D2068*1&lt;F2068*1,"Ecart positif","Ecart négatif")&amp;" "&amp;IF(C2068*1=E2068*1,"","- Article déclassé"))</f>
        <v xml:space="preserve">Ecart négatif </v>
      </c>
      <c r="I2068" s="18">
        <f>VLOOKUP('CODE A BARRE'!B1452,'COMPTAGE 2'!B:K,8,FALSE)</f>
        <v>0</v>
      </c>
      <c r="J2068" s="9">
        <f>VLOOKUP('CODE A BARRE'!B1452,'COMPTAGE 2'!B:K,9,FALSE)</f>
        <v>0</v>
      </c>
      <c r="K2068" s="18">
        <f>VLOOKUP('CODE A BARRE'!B1452,'COMPTAGE 2'!B:K,10,FALSE)</f>
        <v>0</v>
      </c>
      <c r="L2068" s="10" t="e">
        <f>VLOOKUP(B2068,'COMPTAGE 3'!B:M,11,FALSE)</f>
        <v>#N/A</v>
      </c>
      <c r="M2068" s="20" t="e">
        <f>VLOOKUP(B2068,'COMPTAGE 3'!B:M,12,FALSE)</f>
        <v>#N/A</v>
      </c>
    </row>
    <row r="2069" spans="2:13" ht="20.100000000000001" customHeight="1" x14ac:dyDescent="0.25">
      <c r="B2069" s="30" t="s">
        <v>5177</v>
      </c>
      <c r="C2069" s="16" t="str">
        <f>IFERROR(VLOOKUP(B2069,'BASE INCADEA'!A:D,2,FALSE),"Non référencé")</f>
        <v>011004</v>
      </c>
      <c r="D2069" s="16" t="str">
        <f>IFERROR(VLOOKUP(C2069,'BASE INCADEA'!B:E,2,FALSE),"Non référencé")</f>
        <v>2</v>
      </c>
      <c r="E2069" s="31" t="s">
        <v>6246</v>
      </c>
      <c r="F2069" s="31">
        <v>3</v>
      </c>
      <c r="G2069" s="14" t="str">
        <f>IF(F2069*1=D2069*1,"Quantité OK",IF(D2069*1&lt;F2069*1,"Ecart positif","Ecart négatif")&amp;" "&amp;IF(C2069*1=E2069*1,"","- Article déclassé"))</f>
        <v>Ecart positif - Article déclassé</v>
      </c>
      <c r="I2069" s="18" t="str">
        <f>VLOOKUP('CODE A BARRE'!B189,'COMPTAGE 2'!B:K,8,FALSE)</f>
        <v/>
      </c>
      <c r="J2069" s="9">
        <f>VLOOKUP('CODE A BARRE'!B189,'COMPTAGE 2'!B:K,9,FALSE)</f>
        <v>0</v>
      </c>
      <c r="K2069" s="18" t="e">
        <f>VLOOKUP('CODE A BARRE'!B189,'COMPTAGE 2'!B:K,10,FALSE)</f>
        <v>#VALUE!</v>
      </c>
      <c r="L2069" s="10" t="e">
        <f>VLOOKUP(B2069,'COMPTAGE 3'!B:M,11,FALSE)</f>
        <v>#N/A</v>
      </c>
      <c r="M2069" s="20" t="e">
        <f>VLOOKUP(B2069,'COMPTAGE 3'!B:M,12,FALSE)</f>
        <v>#N/A</v>
      </c>
    </row>
    <row r="2070" spans="2:13" ht="20.100000000000001" customHeight="1" x14ac:dyDescent="0.25">
      <c r="B2070" s="30" t="s">
        <v>5177</v>
      </c>
      <c r="C2070" s="16" t="str">
        <f>IFERROR(VLOOKUP(B2070,'BASE INCADEA'!A:D,2,FALSE),"Non référencé")</f>
        <v>011004</v>
      </c>
      <c r="D2070" s="16" t="str">
        <f>IFERROR(VLOOKUP(C2070,'BASE INCADEA'!B:E,2,FALSE),"Non référencé")</f>
        <v>2</v>
      </c>
      <c r="E2070" s="31" t="s">
        <v>3485</v>
      </c>
      <c r="F2070" s="31">
        <v>2</v>
      </c>
      <c r="G2070" s="14" t="str">
        <f>IF(F2070*1=D2070*1,"Quantité OK",IF(D2070*1&lt;F2070*1,"Ecart positif","Ecart négatif")&amp;" "&amp;IF(C2070*1=E2070*1,"","- Article déclassé"))</f>
        <v>Quantité OK</v>
      </c>
      <c r="I2070" s="18">
        <f>VLOOKUP('CODE A BARRE'!B1451,'COMPTAGE 2'!B:K,8,FALSE)</f>
        <v>0</v>
      </c>
      <c r="J2070" s="9">
        <f>VLOOKUP('CODE A BARRE'!B1451,'COMPTAGE 2'!B:K,9,FALSE)</f>
        <v>0</v>
      </c>
      <c r="K2070" s="18">
        <f>VLOOKUP('CODE A BARRE'!B1451,'COMPTAGE 2'!B:K,10,FALSE)</f>
        <v>0</v>
      </c>
      <c r="L2070" s="10" t="e">
        <f>VLOOKUP(B2070,'COMPTAGE 3'!B:M,11,FALSE)</f>
        <v>#N/A</v>
      </c>
      <c r="M2070" s="20" t="e">
        <f>VLOOKUP(B2070,'COMPTAGE 3'!B:M,12,FALSE)</f>
        <v>#N/A</v>
      </c>
    </row>
    <row r="2071" spans="2:13" ht="20.100000000000001" customHeight="1" x14ac:dyDescent="0.25">
      <c r="B2071" s="30" t="s">
        <v>5178</v>
      </c>
      <c r="C2071" s="16" t="str">
        <f>IFERROR(VLOOKUP(B2071,'BASE INCADEA'!A:D,2,FALSE),"Non référencé")</f>
        <v>033907</v>
      </c>
      <c r="D2071" s="16" t="str">
        <f>IFERROR(VLOOKUP(C2071,'BASE INCADEA'!B:E,2,FALSE),"Non référencé")</f>
        <v>2</v>
      </c>
      <c r="E2071" s="31" t="s">
        <v>3480</v>
      </c>
      <c r="F2071" s="31">
        <v>4</v>
      </c>
      <c r="G2071" s="14" t="str">
        <f>IF(F2071*1=D2071*1,"Quantité OK",IF(D2071*1&lt;F2071*1,"Ecart positif","Ecart négatif")&amp;" "&amp;IF(C2071*1=E2071*1,"","- Article déclassé"))</f>
        <v xml:space="preserve">Ecart positif </v>
      </c>
      <c r="I2071" s="18">
        <f>VLOOKUP('CODE A BARRE'!B1430,'COMPTAGE 2'!B:K,8,FALSE)</f>
        <v>0</v>
      </c>
      <c r="J2071" s="9">
        <f>VLOOKUP('CODE A BARRE'!B1430,'COMPTAGE 2'!B:K,9,FALSE)</f>
        <v>0</v>
      </c>
      <c r="K2071" s="18">
        <f>VLOOKUP('CODE A BARRE'!B1430,'COMPTAGE 2'!B:K,10,FALSE)</f>
        <v>0</v>
      </c>
      <c r="L2071" s="10" t="e">
        <f>VLOOKUP(B2071,'COMPTAGE 3'!B:M,11,FALSE)</f>
        <v>#N/A</v>
      </c>
      <c r="M2071" s="20" t="e">
        <f>VLOOKUP(B2071,'COMPTAGE 3'!B:M,12,FALSE)</f>
        <v>#N/A</v>
      </c>
    </row>
    <row r="2072" spans="2:13" ht="20.100000000000001" customHeight="1" x14ac:dyDescent="0.25">
      <c r="B2072" s="30" t="s">
        <v>5181</v>
      </c>
      <c r="C2072" s="16" t="str">
        <f>IFERROR(VLOOKUP(B2072,'BASE INCADEA'!A:D,2,FALSE),"Non référencé")</f>
        <v>034906</v>
      </c>
      <c r="D2072" s="16" t="str">
        <f>IFERROR(VLOOKUP(C2072,'BASE INCADEA'!B:E,2,FALSE),"Non référencé")</f>
        <v>1</v>
      </c>
      <c r="E2072" s="31" t="s">
        <v>1048</v>
      </c>
      <c r="F2072" s="31">
        <v>2</v>
      </c>
      <c r="G2072" s="14" t="str">
        <f>IF(F2072*1=D2072*1,"Quantité OK",IF(D2072*1&lt;F2072*1,"Ecart positif","Ecart négatif")&amp;" "&amp;IF(C2072*1=E2072*1,"","- Article déclassé"))</f>
        <v xml:space="preserve">Ecart positif </v>
      </c>
      <c r="I2072" s="18">
        <f>VLOOKUP('CODE A BARRE'!B1550,'COMPTAGE 2'!B:K,8,FALSE)</f>
        <v>0</v>
      </c>
      <c r="J2072" s="9">
        <f>VLOOKUP('CODE A BARRE'!B1550,'COMPTAGE 2'!B:K,9,FALSE)</f>
        <v>0</v>
      </c>
      <c r="K2072" s="18">
        <f>VLOOKUP('CODE A BARRE'!B1550,'COMPTAGE 2'!B:K,10,FALSE)</f>
        <v>0</v>
      </c>
      <c r="L2072" s="10" t="e">
        <f>VLOOKUP(B2072,'COMPTAGE 3'!B:M,11,FALSE)</f>
        <v>#N/A</v>
      </c>
      <c r="M2072" s="20" t="e">
        <f>VLOOKUP(B2072,'COMPTAGE 3'!B:M,12,FALSE)</f>
        <v>#N/A</v>
      </c>
    </row>
    <row r="2073" spans="2:13" ht="20.100000000000001" customHeight="1" x14ac:dyDescent="0.25">
      <c r="B2073" s="30" t="s">
        <v>5183</v>
      </c>
      <c r="C2073" s="16" t="str">
        <f>IFERROR(VLOOKUP(B2073,'BASE INCADEA'!A:D,2,FALSE),"Non référencé")</f>
        <v>033704</v>
      </c>
      <c r="D2073" s="16" t="str">
        <f>IFERROR(VLOOKUP(C2073,'BASE INCADEA'!B:E,2,FALSE),"Non référencé")</f>
        <v>1</v>
      </c>
      <c r="E2073" s="31" t="s">
        <v>3022</v>
      </c>
      <c r="F2073" s="31">
        <v>3</v>
      </c>
      <c r="G2073" s="14" t="str">
        <f>IF(F2073*1=D2073*1,"Quantité OK",IF(D2073*1&lt;F2073*1,"Ecart positif","Ecart négatif")&amp;" "&amp;IF(C2073*1=E2073*1,"","- Article déclassé"))</f>
        <v xml:space="preserve">Ecart positif </v>
      </c>
      <c r="I2073" s="18">
        <f>VLOOKUP('CODE A BARRE'!B1392,'COMPTAGE 2'!B:K,8,FALSE)</f>
        <v>0</v>
      </c>
      <c r="J2073" s="9">
        <f>VLOOKUP('CODE A BARRE'!B1392,'COMPTAGE 2'!B:K,9,FALSE)</f>
        <v>0</v>
      </c>
      <c r="K2073" s="18">
        <f>VLOOKUP('CODE A BARRE'!B1392,'COMPTAGE 2'!B:K,10,FALSE)</f>
        <v>0</v>
      </c>
      <c r="L2073" s="10" t="e">
        <f>VLOOKUP(B2073,'COMPTAGE 3'!B:M,11,FALSE)</f>
        <v>#N/A</v>
      </c>
      <c r="M2073" s="20" t="e">
        <f>VLOOKUP(B2073,'COMPTAGE 3'!B:M,12,FALSE)</f>
        <v>#N/A</v>
      </c>
    </row>
    <row r="2074" spans="2:13" ht="20.100000000000001" customHeight="1" x14ac:dyDescent="0.25">
      <c r="B2074" s="30" t="s">
        <v>5184</v>
      </c>
      <c r="C2074" s="16" t="str">
        <f>IFERROR(VLOOKUP(B2074,'BASE INCADEA'!A:D,2,FALSE),"Non référencé")</f>
        <v>033701</v>
      </c>
      <c r="D2074" s="16" t="str">
        <f>IFERROR(VLOOKUP(C2074,'BASE INCADEA'!B:E,2,FALSE),"Non référencé")</f>
        <v>1</v>
      </c>
      <c r="E2074" s="31" t="s">
        <v>2031</v>
      </c>
      <c r="F2074" s="31">
        <v>2</v>
      </c>
      <c r="G2074" s="14" t="str">
        <f>IF(F2074*1=D2074*1,"Quantité OK",IF(D2074*1&lt;F2074*1,"Ecart positif","Ecart négatif")&amp;" "&amp;IF(C2074*1=E2074*1,"","- Article déclassé"))</f>
        <v xml:space="preserve">Ecart positif </v>
      </c>
      <c r="I2074" s="18">
        <f>VLOOKUP('CODE A BARRE'!B1387,'COMPTAGE 2'!B:K,8,FALSE)</f>
        <v>0</v>
      </c>
      <c r="J2074" s="9">
        <f>VLOOKUP('CODE A BARRE'!B1387,'COMPTAGE 2'!B:K,9,FALSE)</f>
        <v>0</v>
      </c>
      <c r="K2074" s="18">
        <f>VLOOKUP('CODE A BARRE'!B1387,'COMPTAGE 2'!B:K,10,FALSE)</f>
        <v>0</v>
      </c>
      <c r="L2074" s="10" t="e">
        <f>VLOOKUP(B2074,'COMPTAGE 3'!B:M,11,FALSE)</f>
        <v>#N/A</v>
      </c>
      <c r="M2074" s="20" t="e">
        <f>VLOOKUP(B2074,'COMPTAGE 3'!B:M,12,FALSE)</f>
        <v>#N/A</v>
      </c>
    </row>
    <row r="2075" spans="2:13" ht="20.100000000000001" customHeight="1" x14ac:dyDescent="0.25">
      <c r="B2075" s="30" t="s">
        <v>5186</v>
      </c>
      <c r="C2075" s="16" t="str">
        <f>IFERROR(VLOOKUP(B2075,'BASE INCADEA'!A:D,2,FALSE),"Non référencé")</f>
        <v>021207</v>
      </c>
      <c r="D2075" s="16" t="str">
        <f>IFERROR(VLOOKUP(C2075,'BASE INCADEA'!B:E,2,FALSE),"Non référencé")</f>
        <v>1</v>
      </c>
      <c r="E2075" s="31" t="s">
        <v>2225</v>
      </c>
      <c r="F2075" s="31">
        <v>1</v>
      </c>
      <c r="G2075" s="14" t="str">
        <f>IF(F2075*1=D2075*1,"Quantité OK",IF(D2075*1&lt;F2075*1,"Ecart positif","Ecart négatif")&amp;" "&amp;IF(C2075*1=E2075*1,"","- Article déclassé"))</f>
        <v>Quantité OK</v>
      </c>
      <c r="I2075" s="18">
        <f>VLOOKUP('CODE A BARRE'!B752,'COMPTAGE 2'!B:K,8,FALSE)</f>
        <v>0</v>
      </c>
      <c r="J2075" s="9">
        <f>VLOOKUP('CODE A BARRE'!B752,'COMPTAGE 2'!B:K,9,FALSE)</f>
        <v>0</v>
      </c>
      <c r="K2075" s="18">
        <f>VLOOKUP('CODE A BARRE'!B752,'COMPTAGE 2'!B:K,10,FALSE)</f>
        <v>0</v>
      </c>
      <c r="L2075" s="10" t="e">
        <f>VLOOKUP(B2075,'COMPTAGE 3'!B:M,11,FALSE)</f>
        <v>#N/A</v>
      </c>
      <c r="M2075" s="20" t="e">
        <f>VLOOKUP(B2075,'COMPTAGE 3'!B:M,12,FALSE)</f>
        <v>#N/A</v>
      </c>
    </row>
    <row r="2076" spans="2:13" ht="20.100000000000001" customHeight="1" x14ac:dyDescent="0.25">
      <c r="B2076" s="30" t="s">
        <v>5188</v>
      </c>
      <c r="C2076" s="16" t="str">
        <f>IFERROR(VLOOKUP(B2076,'BASE INCADEA'!A:D,2,FALSE),"Non référencé")</f>
        <v>011003</v>
      </c>
      <c r="D2076" s="16" t="str">
        <f>IFERROR(VLOOKUP(C2076,'BASE INCADEA'!B:E,2,FALSE),"Non référencé")</f>
        <v>2</v>
      </c>
      <c r="E2076" s="31" t="s">
        <v>5189</v>
      </c>
      <c r="F2076" s="31">
        <v>2</v>
      </c>
      <c r="G2076" s="14" t="str">
        <f>IF(F2076*1=D2076*1,"Quantité OK",IF(D2076*1&lt;F2076*1,"Ecart positif","Ecart négatif")&amp;" "&amp;IF(C2076*1=E2076*1,"","- Article déclassé"))</f>
        <v>Quantité OK</v>
      </c>
      <c r="I2076" s="18" t="str">
        <f>VLOOKUP('CODE A BARRE'!B187,'COMPTAGE 2'!B:K,8,FALSE)</f>
        <v/>
      </c>
      <c r="J2076" s="9">
        <f>VLOOKUP('CODE A BARRE'!B187,'COMPTAGE 2'!B:K,9,FALSE)</f>
        <v>0</v>
      </c>
      <c r="K2076" s="18" t="e">
        <f>VLOOKUP('CODE A BARRE'!B187,'COMPTAGE 2'!B:K,10,FALSE)</f>
        <v>#VALUE!</v>
      </c>
      <c r="L2076" s="10" t="e">
        <f>VLOOKUP(B2076,'COMPTAGE 3'!B:M,11,FALSE)</f>
        <v>#N/A</v>
      </c>
      <c r="M2076" s="20" t="e">
        <f>VLOOKUP(B2076,'COMPTAGE 3'!B:M,12,FALSE)</f>
        <v>#N/A</v>
      </c>
    </row>
    <row r="2077" spans="2:13" ht="20.100000000000001" customHeight="1" x14ac:dyDescent="0.25">
      <c r="B2077" s="30" t="s">
        <v>5193</v>
      </c>
      <c r="C2077" s="16" t="str">
        <f>IFERROR(VLOOKUP(B2077,'BASE INCADEA'!A:D,2,FALSE),"Non référencé")</f>
        <v>031404</v>
      </c>
      <c r="D2077" s="16" t="str">
        <f>IFERROR(VLOOKUP(C2077,'BASE INCADEA'!B:E,2,FALSE),"Non référencé")</f>
        <v>1</v>
      </c>
      <c r="E2077" s="31" t="s">
        <v>533</v>
      </c>
      <c r="F2077" s="31">
        <v>1</v>
      </c>
      <c r="G2077" s="14" t="str">
        <f>IF(F2077*1=D2077*1,"Quantité OK",IF(D2077*1&lt;F2077*1,"Ecart positif","Ecart négatif")&amp;" "&amp;IF(C2077*1=E2077*1,"","- Article déclassé"))</f>
        <v>Quantité OK</v>
      </c>
      <c r="I2077" s="18">
        <f>VLOOKUP('CODE A BARRE'!B1360,'COMPTAGE 2'!B:K,8,FALSE)</f>
        <v>0</v>
      </c>
      <c r="J2077" s="9">
        <f>VLOOKUP('CODE A BARRE'!B1360,'COMPTAGE 2'!B:K,9,FALSE)</f>
        <v>0</v>
      </c>
      <c r="K2077" s="18">
        <f>VLOOKUP('CODE A BARRE'!B1360,'COMPTAGE 2'!B:K,10,FALSE)</f>
        <v>0</v>
      </c>
      <c r="L2077" s="10" t="e">
        <f>VLOOKUP(B2077,'COMPTAGE 3'!B:M,11,FALSE)</f>
        <v>#N/A</v>
      </c>
      <c r="M2077" s="20" t="e">
        <f>VLOOKUP(B2077,'COMPTAGE 3'!B:M,12,FALSE)</f>
        <v>#N/A</v>
      </c>
    </row>
    <row r="2078" spans="2:13" ht="20.100000000000001" customHeight="1" x14ac:dyDescent="0.25">
      <c r="B2078" s="30" t="s">
        <v>5197</v>
      </c>
      <c r="C2078" s="16" t="str">
        <f>IFERROR(VLOOKUP(B2078,'BASE INCADEA'!A:D,2,FALSE),"Non référencé")</f>
        <v>041005</v>
      </c>
      <c r="D2078" s="16" t="str">
        <f>IFERROR(VLOOKUP(C2078,'BASE INCADEA'!B:E,2,FALSE),"Non référencé")</f>
        <v>17</v>
      </c>
      <c r="E2078" s="31" t="s">
        <v>2533</v>
      </c>
      <c r="F2078" s="31">
        <v>2</v>
      </c>
      <c r="G2078" s="14" t="str">
        <f>IF(F2078*1=D2078*1,"Quantité OK",IF(D2078*1&lt;F2078*1,"Ecart positif","Ecart négatif")&amp;" "&amp;IF(C2078*1=E2078*1,"","- Article déclassé"))</f>
        <v xml:space="preserve">Ecart négatif </v>
      </c>
      <c r="I2078" s="18">
        <f>VLOOKUP('CODE A BARRE'!B1766,'COMPTAGE 2'!B:K,8,FALSE)</f>
        <v>0</v>
      </c>
      <c r="J2078" s="9">
        <f>VLOOKUP('CODE A BARRE'!B1766,'COMPTAGE 2'!B:K,9,FALSE)</f>
        <v>0</v>
      </c>
      <c r="K2078" s="18">
        <f>VLOOKUP('CODE A BARRE'!B1766,'COMPTAGE 2'!B:K,10,FALSE)</f>
        <v>0</v>
      </c>
      <c r="L2078" s="10" t="e">
        <f>VLOOKUP(B2078,'COMPTAGE 3'!B:M,11,FALSE)</f>
        <v>#N/A</v>
      </c>
      <c r="M2078" s="20" t="e">
        <f>VLOOKUP(B2078,'COMPTAGE 3'!B:M,12,FALSE)</f>
        <v>#N/A</v>
      </c>
    </row>
    <row r="2079" spans="2:13" ht="20.100000000000001" customHeight="1" x14ac:dyDescent="0.25">
      <c r="B2079" s="30" t="s">
        <v>5199</v>
      </c>
      <c r="C2079" s="16" t="str">
        <f>IFERROR(VLOOKUP(B2079,'BASE INCADEA'!A:D,2,FALSE),"Non référencé")</f>
        <v>901402</v>
      </c>
      <c r="D2079" s="16" t="str">
        <f>IFERROR(VLOOKUP(C2079,'BASE INCADEA'!B:E,2,FALSE),"Non référencé")</f>
        <v>6</v>
      </c>
      <c r="E2079" s="31" t="s">
        <v>2131</v>
      </c>
      <c r="F2079" s="31">
        <v>2</v>
      </c>
      <c r="G2079" s="14" t="str">
        <f>IF(F2079*1=D2079*1,"Quantité OK",IF(D2079*1&lt;F2079*1,"Ecart positif","Ecart négatif")&amp;" "&amp;IF(C2079*1=E2079*1,"","- Article déclassé"))</f>
        <v>Ecart négatif - Article déclassé</v>
      </c>
      <c r="I2079" s="18">
        <f>VLOOKUP('CODE A BARRE'!B2411,'COMPTAGE 2'!B:K,8,FALSE)</f>
        <v>0</v>
      </c>
      <c r="J2079" s="9">
        <f>VLOOKUP('CODE A BARRE'!B2411,'COMPTAGE 2'!B:K,9,FALSE)</f>
        <v>0</v>
      </c>
      <c r="K2079" s="18">
        <f>VLOOKUP('CODE A BARRE'!B2411,'COMPTAGE 2'!B:K,10,FALSE)</f>
        <v>0</v>
      </c>
      <c r="L2079" s="10" t="e">
        <f>VLOOKUP(B2079,'COMPTAGE 3'!B:M,11,FALSE)</f>
        <v>#N/A</v>
      </c>
      <c r="M2079" s="20" t="e">
        <f>VLOOKUP(B2079,'COMPTAGE 3'!B:M,12,FALSE)</f>
        <v>#N/A</v>
      </c>
    </row>
    <row r="2080" spans="2:13" ht="20.100000000000001" customHeight="1" x14ac:dyDescent="0.25">
      <c r="B2080" s="30" t="s">
        <v>5201</v>
      </c>
      <c r="C2080" s="16" t="str">
        <f>IFERROR(VLOOKUP(B2080,'BASE INCADEA'!A:D,2,FALSE),"Non référencé")</f>
        <v>900704</v>
      </c>
      <c r="D2080" s="16" t="str">
        <f>IFERROR(VLOOKUP(C2080,'BASE INCADEA'!B:E,2,FALSE),"Non référencé")</f>
        <v>4</v>
      </c>
      <c r="E2080" s="31" t="s">
        <v>3919</v>
      </c>
      <c r="F2080" s="31">
        <v>2</v>
      </c>
      <c r="G2080" s="14" t="str">
        <f>IF(F2080*1=D2080*1,"Quantité OK",IF(D2080*1&lt;F2080*1,"Ecart positif","Ecart négatif")&amp;" "&amp;IF(C2080*1=E2080*1,"","- Article déclassé"))</f>
        <v>Ecart négatif - Article déclassé</v>
      </c>
      <c r="I2080" s="18">
        <f>VLOOKUP('CODE A BARRE'!B2290,'COMPTAGE 2'!B:K,8,FALSE)</f>
        <v>0</v>
      </c>
      <c r="J2080" s="9">
        <f>VLOOKUP('CODE A BARRE'!B2290,'COMPTAGE 2'!B:K,9,FALSE)</f>
        <v>0</v>
      </c>
      <c r="K2080" s="18">
        <f>VLOOKUP('CODE A BARRE'!B2290,'COMPTAGE 2'!B:K,10,FALSE)</f>
        <v>0</v>
      </c>
      <c r="L2080" s="10" t="e">
        <f>VLOOKUP(B2080,'COMPTAGE 3'!B:M,11,FALSE)</f>
        <v>#N/A</v>
      </c>
      <c r="M2080" s="20" t="e">
        <f>VLOOKUP(B2080,'COMPTAGE 3'!B:M,12,FALSE)</f>
        <v>#N/A</v>
      </c>
    </row>
    <row r="2081" spans="2:13" ht="20.100000000000001" customHeight="1" x14ac:dyDescent="0.25">
      <c r="B2081" s="30" t="s">
        <v>5208</v>
      </c>
      <c r="C2081" s="16" t="str">
        <f>IFERROR(VLOOKUP(B2081,'BASE INCADEA'!A:D,2,FALSE),"Non référencé")</f>
        <v>040803</v>
      </c>
      <c r="D2081" s="16" t="str">
        <f>IFERROR(VLOOKUP(C2081,'BASE INCADEA'!B:E,2,FALSE),"Non référencé")</f>
        <v>7</v>
      </c>
      <c r="E2081" s="31" t="s">
        <v>231</v>
      </c>
      <c r="F2081" s="31">
        <v>2</v>
      </c>
      <c r="G2081" s="14" t="str">
        <f>IF(F2081*1=D2081*1,"Quantité OK",IF(D2081*1&lt;F2081*1,"Ecart positif","Ecart négatif")&amp;" "&amp;IF(C2081*1=E2081*1,"","- Article déclassé"))</f>
        <v xml:space="preserve">Ecart négatif </v>
      </c>
      <c r="I2081" s="18">
        <f>VLOOKUP('CODE A BARRE'!B1700,'COMPTAGE 2'!B:K,8,FALSE)</f>
        <v>0</v>
      </c>
      <c r="J2081" s="9">
        <f>VLOOKUP('CODE A BARRE'!B1700,'COMPTAGE 2'!B:K,9,FALSE)</f>
        <v>0</v>
      </c>
      <c r="K2081" s="18">
        <f>VLOOKUP('CODE A BARRE'!B1700,'COMPTAGE 2'!B:K,10,FALSE)</f>
        <v>0</v>
      </c>
      <c r="L2081" s="10" t="e">
        <f>VLOOKUP(B2081,'COMPTAGE 3'!B:M,11,FALSE)</f>
        <v>#N/A</v>
      </c>
      <c r="M2081" s="20" t="e">
        <f>VLOOKUP(B2081,'COMPTAGE 3'!B:M,12,FALSE)</f>
        <v>#N/A</v>
      </c>
    </row>
    <row r="2082" spans="2:13" ht="20.100000000000001" customHeight="1" x14ac:dyDescent="0.25">
      <c r="B2082" s="30" t="s">
        <v>5214</v>
      </c>
      <c r="C2082" s="16" t="str">
        <f>IFERROR(VLOOKUP(B2082,'BASE INCADEA'!A:D,2,FALSE),"Non référencé")</f>
        <v>900801</v>
      </c>
      <c r="D2082" s="16" t="str">
        <f>IFERROR(VLOOKUP(C2082,'BASE INCADEA'!B:E,2,FALSE),"Non référencé")</f>
        <v>2</v>
      </c>
      <c r="E2082" s="31" t="s">
        <v>4295</v>
      </c>
      <c r="F2082" s="31">
        <v>3</v>
      </c>
      <c r="G2082" s="14" t="str">
        <f>IF(F2082*1=D2082*1,"Quantité OK",IF(D2082*1&lt;F2082*1,"Ecart positif","Ecart négatif")&amp;" "&amp;IF(C2082*1=E2082*1,"","- Article déclassé"))</f>
        <v>Ecart positif - Article déclassé</v>
      </c>
      <c r="I2082" s="18">
        <f>VLOOKUP('CODE A BARRE'!B2156,'COMPTAGE 2'!B:K,8,FALSE)</f>
        <v>0</v>
      </c>
      <c r="J2082" s="9">
        <f>VLOOKUP('CODE A BARRE'!B2156,'COMPTAGE 2'!B:K,9,FALSE)</f>
        <v>0</v>
      </c>
      <c r="K2082" s="18">
        <f>VLOOKUP('CODE A BARRE'!B2156,'COMPTAGE 2'!B:K,10,FALSE)</f>
        <v>0</v>
      </c>
      <c r="L2082" s="10" t="e">
        <f>VLOOKUP(B2082,'COMPTAGE 3'!B:M,11,FALSE)</f>
        <v>#N/A</v>
      </c>
      <c r="M2082" s="20" t="e">
        <f>VLOOKUP(B2082,'COMPTAGE 3'!B:M,12,FALSE)</f>
        <v>#N/A</v>
      </c>
    </row>
    <row r="2083" spans="2:13" ht="20.100000000000001" customHeight="1" x14ac:dyDescent="0.25">
      <c r="B2083" s="30" t="s">
        <v>5214</v>
      </c>
      <c r="C2083" s="16" t="str">
        <f>IFERROR(VLOOKUP(B2083,'BASE INCADEA'!A:D,2,FALSE),"Non référencé")</f>
        <v>900801</v>
      </c>
      <c r="D2083" s="16" t="str">
        <f>IFERROR(VLOOKUP(C2083,'BASE INCADEA'!B:E,2,FALSE),"Non référencé")</f>
        <v>2</v>
      </c>
      <c r="E2083" s="31" t="s">
        <v>5284</v>
      </c>
      <c r="F2083" s="31">
        <v>2</v>
      </c>
      <c r="G2083" s="14" t="str">
        <f>IF(F2083*1=D2083*1,"Quantité OK",IF(D2083*1&lt;F2083*1,"Ecart positif","Ecart négatif")&amp;" "&amp;IF(C2083*1=E2083*1,"","- Article déclassé"))</f>
        <v>Quantité OK</v>
      </c>
      <c r="I2083" s="18">
        <f>VLOOKUP('CODE A BARRE'!B2279,'COMPTAGE 2'!B:K,8,FALSE)</f>
        <v>0</v>
      </c>
      <c r="J2083" s="9">
        <f>VLOOKUP('CODE A BARRE'!B2279,'COMPTAGE 2'!B:K,9,FALSE)</f>
        <v>0</v>
      </c>
      <c r="K2083" s="18">
        <f>VLOOKUP('CODE A BARRE'!B2279,'COMPTAGE 2'!B:K,10,FALSE)</f>
        <v>0</v>
      </c>
      <c r="L2083" s="10" t="e">
        <f>VLOOKUP(B2083,'COMPTAGE 3'!B:M,11,FALSE)</f>
        <v>#N/A</v>
      </c>
      <c r="M2083" s="20" t="e">
        <f>VLOOKUP(B2083,'COMPTAGE 3'!B:M,12,FALSE)</f>
        <v>#N/A</v>
      </c>
    </row>
    <row r="2084" spans="2:13" ht="20.100000000000001" customHeight="1" x14ac:dyDescent="0.25">
      <c r="B2084" s="30" t="s">
        <v>5216</v>
      </c>
      <c r="C2084" s="16" t="str">
        <f>IFERROR(VLOOKUP(B2084,'BASE INCADEA'!A:D,2,FALSE),"Non référencé")</f>
        <v>900702</v>
      </c>
      <c r="D2084" s="16" t="str">
        <f>IFERROR(VLOOKUP(C2084,'BASE INCADEA'!B:E,2,FALSE),"Non référencé")</f>
        <v>1</v>
      </c>
      <c r="E2084" s="31" t="s">
        <v>3051</v>
      </c>
      <c r="F2084" s="31">
        <v>1</v>
      </c>
      <c r="G2084" s="14" t="str">
        <f>IF(F2084*1=D2084*1,"Quantité OK",IF(D2084*1&lt;F2084*1,"Ecart positif","Ecart négatif")&amp;" "&amp;IF(C2084*1=E2084*1,"","- Article déclassé"))</f>
        <v>Quantité OK</v>
      </c>
      <c r="I2084" s="18">
        <f>VLOOKUP('CODE A BARRE'!B2248,'COMPTAGE 2'!B:K,8,FALSE)</f>
        <v>0</v>
      </c>
      <c r="J2084" s="9">
        <f>VLOOKUP('CODE A BARRE'!B2248,'COMPTAGE 2'!B:K,9,FALSE)</f>
        <v>0</v>
      </c>
      <c r="K2084" s="18">
        <f>VLOOKUP('CODE A BARRE'!B2248,'COMPTAGE 2'!B:K,10,FALSE)</f>
        <v>0</v>
      </c>
      <c r="L2084" s="10" t="e">
        <f>VLOOKUP(B2084,'COMPTAGE 3'!B:M,11,FALSE)</f>
        <v>#N/A</v>
      </c>
      <c r="M2084" s="20" t="e">
        <f>VLOOKUP(B2084,'COMPTAGE 3'!B:M,12,FALSE)</f>
        <v>#N/A</v>
      </c>
    </row>
    <row r="2085" spans="2:13" ht="20.100000000000001" customHeight="1" x14ac:dyDescent="0.25">
      <c r="B2085" s="30" t="s">
        <v>5218</v>
      </c>
      <c r="C2085" s="16" t="str">
        <f>IFERROR(VLOOKUP(B2085,'BASE INCADEA'!A:D,2,FALSE),"Non référencé")</f>
        <v>900801</v>
      </c>
      <c r="D2085" s="16" t="str">
        <f>IFERROR(VLOOKUP(C2085,'BASE INCADEA'!B:E,2,FALSE),"Non référencé")</f>
        <v>2</v>
      </c>
      <c r="E2085" s="31" t="s">
        <v>3214</v>
      </c>
      <c r="F2085" s="31">
        <v>2</v>
      </c>
      <c r="G2085" s="14" t="str">
        <f>IF(F2085*1=D2085*1,"Quantité OK",IF(D2085*1&lt;F2085*1,"Ecart positif","Ecart négatif")&amp;" "&amp;IF(C2085*1=E2085*1,"","- Article déclassé"))</f>
        <v>Quantité OK</v>
      </c>
      <c r="I2085" s="18">
        <f>VLOOKUP('CODE A BARRE'!B2271,'COMPTAGE 2'!B:K,8,FALSE)</f>
        <v>0</v>
      </c>
      <c r="J2085" s="9">
        <f>VLOOKUP('CODE A BARRE'!B2271,'COMPTAGE 2'!B:K,9,FALSE)</f>
        <v>0</v>
      </c>
      <c r="K2085" s="18">
        <f>VLOOKUP('CODE A BARRE'!B2271,'COMPTAGE 2'!B:K,10,FALSE)</f>
        <v>0</v>
      </c>
      <c r="L2085" s="10" t="e">
        <f>VLOOKUP(B2085,'COMPTAGE 3'!B:M,11,FALSE)</f>
        <v>#N/A</v>
      </c>
      <c r="M2085" s="20" t="e">
        <f>VLOOKUP(B2085,'COMPTAGE 3'!B:M,12,FALSE)</f>
        <v>#N/A</v>
      </c>
    </row>
    <row r="2086" spans="2:13" ht="20.100000000000001" customHeight="1" x14ac:dyDescent="0.25">
      <c r="B2086" s="30" t="s">
        <v>5218</v>
      </c>
      <c r="C2086" s="16" t="str">
        <f>IFERROR(VLOOKUP(B2086,'BASE INCADEA'!A:D,2,FALSE),"Non référencé")</f>
        <v>900801</v>
      </c>
      <c r="D2086" s="16" t="str">
        <f>IFERROR(VLOOKUP(C2086,'BASE INCADEA'!B:E,2,FALSE),"Non référencé")</f>
        <v>2</v>
      </c>
      <c r="E2086" s="31" t="s">
        <v>3203</v>
      </c>
      <c r="F2086" s="31">
        <v>4</v>
      </c>
      <c r="G2086" s="14" t="str">
        <f>IF(F2086*1=D2086*1,"Quantité OK",IF(D2086*1&lt;F2086*1,"Ecart positif","Ecart négatif")&amp;" "&amp;IF(C2086*1=E2086*1,"","- Article déclassé"))</f>
        <v>Ecart positif - Article déclassé</v>
      </c>
      <c r="I2086" s="18">
        <f>VLOOKUP('CODE A BARRE'!B2282,'COMPTAGE 2'!B:K,8,FALSE)</f>
        <v>0</v>
      </c>
      <c r="J2086" s="9">
        <f>VLOOKUP('CODE A BARRE'!B2282,'COMPTAGE 2'!B:K,9,FALSE)</f>
        <v>0</v>
      </c>
      <c r="K2086" s="18">
        <f>VLOOKUP('CODE A BARRE'!B2282,'COMPTAGE 2'!B:K,10,FALSE)</f>
        <v>0</v>
      </c>
      <c r="L2086" s="10" t="e">
        <f>VLOOKUP(B2086,'COMPTAGE 3'!B:M,11,FALSE)</f>
        <v>#N/A</v>
      </c>
      <c r="M2086" s="20" t="e">
        <f>VLOOKUP(B2086,'COMPTAGE 3'!B:M,12,FALSE)</f>
        <v>#N/A</v>
      </c>
    </row>
    <row r="2087" spans="2:13" ht="20.100000000000001" customHeight="1" x14ac:dyDescent="0.25">
      <c r="B2087" s="30" t="s">
        <v>5219</v>
      </c>
      <c r="C2087" s="16" t="str">
        <f>IFERROR(VLOOKUP(B2087,'BASE INCADEA'!A:D,2,FALSE),"Non référencé")</f>
        <v>024304</v>
      </c>
      <c r="D2087" s="16" t="str">
        <f>IFERROR(VLOOKUP(C2087,'BASE INCADEA'!B:E,2,FALSE),"Non référencé")</f>
        <v>31</v>
      </c>
      <c r="E2087" s="31" t="s">
        <v>1095</v>
      </c>
      <c r="F2087" s="31">
        <v>1</v>
      </c>
      <c r="G2087" s="14" t="str">
        <f>IF(F2087*1=D2087*1,"Quantité OK",IF(D2087*1&lt;F2087*1,"Ecart positif","Ecart négatif")&amp;" "&amp;IF(C2087*1=E2087*1,"","- Article déclassé"))</f>
        <v xml:space="preserve">Ecart négatif </v>
      </c>
      <c r="I2087" s="18">
        <f>VLOOKUP('CODE A BARRE'!B862,'COMPTAGE 2'!B:K,8,FALSE)</f>
        <v>0</v>
      </c>
      <c r="J2087" s="9">
        <f>VLOOKUP('CODE A BARRE'!B862,'COMPTAGE 2'!B:K,9,FALSE)</f>
        <v>0</v>
      </c>
      <c r="K2087" s="18">
        <f>VLOOKUP('CODE A BARRE'!B862,'COMPTAGE 2'!B:K,10,FALSE)</f>
        <v>0</v>
      </c>
      <c r="L2087" s="10" t="e">
        <f>VLOOKUP(B2087,'COMPTAGE 3'!B:M,11,FALSE)</f>
        <v>#N/A</v>
      </c>
      <c r="M2087" s="20" t="e">
        <f>VLOOKUP(B2087,'COMPTAGE 3'!B:M,12,FALSE)</f>
        <v>#N/A</v>
      </c>
    </row>
    <row r="2088" spans="2:13" ht="20.100000000000001" customHeight="1" x14ac:dyDescent="0.25">
      <c r="B2088" s="30" t="s">
        <v>5221</v>
      </c>
      <c r="C2088" s="16" t="str">
        <f>IFERROR(VLOOKUP(B2088,'BASE INCADEA'!A:D,2,FALSE),"Non référencé")</f>
        <v>031206</v>
      </c>
      <c r="D2088" s="16" t="str">
        <f>IFERROR(VLOOKUP(C2088,'BASE INCADEA'!B:E,2,FALSE),"Non référencé")</f>
        <v>1</v>
      </c>
      <c r="E2088" s="31" t="s">
        <v>310</v>
      </c>
      <c r="F2088" s="31">
        <v>1</v>
      </c>
      <c r="G2088" s="14" t="str">
        <f>IF(F2088*1=D2088*1,"Quantité OK",IF(D2088*1&lt;F2088*1,"Ecart positif","Ecart négatif")&amp;" "&amp;IF(C2088*1=E2088*1,"","- Article déclassé"))</f>
        <v>Quantité OK</v>
      </c>
      <c r="I2088" s="18">
        <f>VLOOKUP('CODE A BARRE'!B1337,'COMPTAGE 2'!B:K,8,FALSE)</f>
        <v>0</v>
      </c>
      <c r="J2088" s="9">
        <f>VLOOKUP('CODE A BARRE'!B1337,'COMPTAGE 2'!B:K,9,FALSE)</f>
        <v>0</v>
      </c>
      <c r="K2088" s="18">
        <f>VLOOKUP('CODE A BARRE'!B1337,'COMPTAGE 2'!B:K,10,FALSE)</f>
        <v>0</v>
      </c>
      <c r="L2088" s="10" t="e">
        <f>VLOOKUP(B2088,'COMPTAGE 3'!B:M,11,FALSE)</f>
        <v>#N/A</v>
      </c>
      <c r="M2088" s="20" t="e">
        <f>VLOOKUP(B2088,'COMPTAGE 3'!B:M,12,FALSE)</f>
        <v>#N/A</v>
      </c>
    </row>
    <row r="2089" spans="2:13" ht="20.100000000000001" customHeight="1" x14ac:dyDescent="0.25">
      <c r="B2089" s="30" t="s">
        <v>5223</v>
      </c>
      <c r="C2089" s="16" t="str">
        <f>IFERROR(VLOOKUP(B2089,'BASE INCADEA'!A:D,2,FALSE),"Non référencé")</f>
        <v>030404</v>
      </c>
      <c r="D2089" s="16" t="str">
        <f>IFERROR(VLOOKUP(C2089,'BASE INCADEA'!B:E,2,FALSE),"Non référencé")</f>
        <v>21</v>
      </c>
      <c r="E2089" s="31" t="s">
        <v>360</v>
      </c>
      <c r="F2089" s="31">
        <v>4</v>
      </c>
      <c r="G2089" s="14" t="str">
        <f>IF(F2089*1=D2089*1,"Quantité OK",IF(D2089*1&lt;F2089*1,"Ecart positif","Ecart négatif")&amp;" "&amp;IF(C2089*1=E2089*1,"","- Article déclassé"))</f>
        <v xml:space="preserve">Ecart négatif </v>
      </c>
      <c r="I2089" s="18">
        <f>VLOOKUP('CODE A BARRE'!B1166,'COMPTAGE 2'!B:K,8,FALSE)</f>
        <v>0</v>
      </c>
      <c r="J2089" s="9">
        <f>VLOOKUP('CODE A BARRE'!B1166,'COMPTAGE 2'!B:K,9,FALSE)</f>
        <v>0</v>
      </c>
      <c r="K2089" s="18">
        <f>VLOOKUP('CODE A BARRE'!B1166,'COMPTAGE 2'!B:K,10,FALSE)</f>
        <v>0</v>
      </c>
      <c r="L2089" s="10" t="e">
        <f>VLOOKUP(B2089,'COMPTAGE 3'!B:M,11,FALSE)</f>
        <v>#N/A</v>
      </c>
      <c r="M2089" s="20" t="e">
        <f>VLOOKUP(B2089,'COMPTAGE 3'!B:M,12,FALSE)</f>
        <v>#N/A</v>
      </c>
    </row>
    <row r="2090" spans="2:13" ht="20.100000000000001" customHeight="1" x14ac:dyDescent="0.25">
      <c r="B2090" s="30" t="s">
        <v>5225</v>
      </c>
      <c r="C2090" s="16" t="str">
        <f>IFERROR(VLOOKUP(B2090,'BASE INCADEA'!A:D,2,FALSE),"Non référencé")</f>
        <v>030406</v>
      </c>
      <c r="D2090" s="16" t="str">
        <f>IFERROR(VLOOKUP(C2090,'BASE INCADEA'!B:E,2,FALSE),"Non référencé")</f>
        <v>28</v>
      </c>
      <c r="E2090" s="31" t="s">
        <v>2909</v>
      </c>
      <c r="F2090" s="31">
        <v>1</v>
      </c>
      <c r="G2090" s="14" t="str">
        <f>IF(F2090*1=D2090*1,"Quantité OK",IF(D2090*1&lt;F2090*1,"Ecart positif","Ecart négatif")&amp;" "&amp;IF(C2090*1=E2090*1,"","- Article déclassé"))</f>
        <v xml:space="preserve">Ecart négatif </v>
      </c>
      <c r="I2090" s="18">
        <f>VLOOKUP('CODE A BARRE'!B1189,'COMPTAGE 2'!B:K,8,FALSE)</f>
        <v>0</v>
      </c>
      <c r="J2090" s="9">
        <f>VLOOKUP('CODE A BARRE'!B1189,'COMPTAGE 2'!B:K,9,FALSE)</f>
        <v>0</v>
      </c>
      <c r="K2090" s="18">
        <f>VLOOKUP('CODE A BARRE'!B1189,'COMPTAGE 2'!B:K,10,FALSE)</f>
        <v>0</v>
      </c>
      <c r="L2090" s="10" t="e">
        <f>VLOOKUP(B2090,'COMPTAGE 3'!B:M,11,FALSE)</f>
        <v>#N/A</v>
      </c>
      <c r="M2090" s="20" t="e">
        <f>VLOOKUP(B2090,'COMPTAGE 3'!B:M,12,FALSE)</f>
        <v>#N/A</v>
      </c>
    </row>
    <row r="2091" spans="2:13" ht="20.100000000000001" customHeight="1" x14ac:dyDescent="0.25">
      <c r="B2091" s="30" t="s">
        <v>5231</v>
      </c>
      <c r="C2091" s="16" t="str">
        <f>IFERROR(VLOOKUP(B2091,'BASE INCADEA'!A:D,2,FALSE),"Non référencé")</f>
        <v>044105</v>
      </c>
      <c r="D2091" s="16" t="str">
        <f>IFERROR(VLOOKUP(C2091,'BASE INCADEA'!B:E,2,FALSE),"Non référencé")</f>
        <v>1</v>
      </c>
      <c r="E2091" s="31" t="s">
        <v>1973</v>
      </c>
      <c r="F2091" s="31">
        <v>1</v>
      </c>
      <c r="G2091" s="14" t="str">
        <f>IF(F2091*1=D2091*1,"Quantité OK",IF(D2091*1&lt;F2091*1,"Ecart positif","Ecart négatif")&amp;" "&amp;IF(C2091*1=E2091*1,"","- Article déclassé"))</f>
        <v>Quantité OK</v>
      </c>
      <c r="I2091" s="18">
        <f>VLOOKUP('CODE A BARRE'!B1940,'COMPTAGE 2'!B:K,8,FALSE)</f>
        <v>0</v>
      </c>
      <c r="J2091" s="9">
        <f>VLOOKUP('CODE A BARRE'!B1940,'COMPTAGE 2'!B:K,9,FALSE)</f>
        <v>0</v>
      </c>
      <c r="K2091" s="18">
        <f>VLOOKUP('CODE A BARRE'!B1940,'COMPTAGE 2'!B:K,10,FALSE)</f>
        <v>0</v>
      </c>
      <c r="L2091" s="10" t="e">
        <f>VLOOKUP(B2091,'COMPTAGE 3'!B:M,11,FALSE)</f>
        <v>#N/A</v>
      </c>
      <c r="M2091" s="20" t="e">
        <f>VLOOKUP(B2091,'COMPTAGE 3'!B:M,12,FALSE)</f>
        <v>#N/A</v>
      </c>
    </row>
    <row r="2092" spans="2:13" ht="20.100000000000001" customHeight="1" x14ac:dyDescent="0.25">
      <c r="B2092" s="30" t="s">
        <v>5233</v>
      </c>
      <c r="C2092" s="16" t="str">
        <f>IFERROR(VLOOKUP(B2092,'BASE INCADEA'!A:D,2,FALSE),"Non référencé")</f>
        <v>020806</v>
      </c>
      <c r="D2092" s="16" t="str">
        <f>IFERROR(VLOOKUP(C2092,'BASE INCADEA'!B:E,2,FALSE),"Non référencé")</f>
        <v>12</v>
      </c>
      <c r="E2092" s="31" t="s">
        <v>1016</v>
      </c>
      <c r="F2092" s="31">
        <v>12</v>
      </c>
      <c r="G2092" s="14" t="str">
        <f>IF(F2092*1=D2092*1,"Quantité OK",IF(D2092*1&lt;F2092*1,"Ecart positif","Ecart négatif")&amp;" "&amp;IF(C2092*1=E2092*1,"","- Article déclassé"))</f>
        <v>Quantité OK</v>
      </c>
      <c r="I2092" s="18">
        <f>VLOOKUP('CODE A BARRE'!B694,'COMPTAGE 2'!B:K,8,FALSE)</f>
        <v>0</v>
      </c>
      <c r="J2092" s="9">
        <f>VLOOKUP('CODE A BARRE'!B694,'COMPTAGE 2'!B:K,9,FALSE)</f>
        <v>0</v>
      </c>
      <c r="K2092" s="18">
        <f>VLOOKUP('CODE A BARRE'!B694,'COMPTAGE 2'!B:K,10,FALSE)</f>
        <v>0</v>
      </c>
      <c r="L2092" s="10" t="e">
        <f>VLOOKUP(B2092,'COMPTAGE 3'!B:M,11,FALSE)</f>
        <v>#N/A</v>
      </c>
      <c r="M2092" s="20" t="e">
        <f>VLOOKUP(B2092,'COMPTAGE 3'!B:M,12,FALSE)</f>
        <v>#N/A</v>
      </c>
    </row>
    <row r="2093" spans="2:13" ht="20.100000000000001" customHeight="1" x14ac:dyDescent="0.25">
      <c r="B2093" s="30" t="s">
        <v>5235</v>
      </c>
      <c r="C2093" s="16" t="str">
        <f>IFERROR(VLOOKUP(B2093,'BASE INCADEA'!A:D,2,FALSE),"Non référencé")</f>
        <v>020604</v>
      </c>
      <c r="D2093" s="16" t="str">
        <f>IFERROR(VLOOKUP(C2093,'BASE INCADEA'!B:E,2,FALSE),"Non référencé")</f>
        <v>7</v>
      </c>
      <c r="E2093" s="31" t="s">
        <v>859</v>
      </c>
      <c r="F2093" s="31">
        <v>1</v>
      </c>
      <c r="G2093" s="14" t="str">
        <f>IF(F2093*1=D2093*1,"Quantité OK",IF(D2093*1&lt;F2093*1,"Ecart positif","Ecart négatif")&amp;" "&amp;IF(C2093*1=E2093*1,"","- Article déclassé"))</f>
        <v xml:space="preserve">Ecart négatif </v>
      </c>
      <c r="I2093" s="18">
        <f>VLOOKUP('CODE A BARRE'!B657,'COMPTAGE 2'!B:K,8,FALSE)</f>
        <v>0</v>
      </c>
      <c r="J2093" s="9">
        <f>VLOOKUP('CODE A BARRE'!B657,'COMPTAGE 2'!B:K,9,FALSE)</f>
        <v>0</v>
      </c>
      <c r="K2093" s="18">
        <f>VLOOKUP('CODE A BARRE'!B657,'COMPTAGE 2'!B:K,10,FALSE)</f>
        <v>0</v>
      </c>
      <c r="L2093" s="10" t="e">
        <f>VLOOKUP(B2093,'COMPTAGE 3'!B:M,11,FALSE)</f>
        <v>#N/A</v>
      </c>
      <c r="M2093" s="20" t="e">
        <f>VLOOKUP(B2093,'COMPTAGE 3'!B:M,12,FALSE)</f>
        <v>#N/A</v>
      </c>
    </row>
    <row r="2094" spans="2:13" ht="20.100000000000001" customHeight="1" x14ac:dyDescent="0.25">
      <c r="B2094" s="30" t="s">
        <v>6156</v>
      </c>
      <c r="C2094" s="16" t="str">
        <f>IFERROR(VLOOKUP(B2094,'BASE INCADEA'!A:D,2,FALSE),"Non référencé")</f>
        <v>Non référencé</v>
      </c>
      <c r="D2094" s="16" t="str">
        <f>IFERROR(VLOOKUP(C2094,'BASE INCADEA'!B:E,2,FALSE),"Non référencé")</f>
        <v>Non référencé</v>
      </c>
      <c r="E2094" s="31" t="s">
        <v>235</v>
      </c>
      <c r="F2094" s="31">
        <v>1</v>
      </c>
      <c r="G2094" s="14" t="e">
        <f>IF(F2094*1=D2094*1,"Quantité OK",IF(D2094*1&lt;F2094*1,"Ecart positif","Ecart négatif")&amp;" "&amp;IF(C2094*1=E2094*1,"","- Article déclassé"))</f>
        <v>#VALUE!</v>
      </c>
      <c r="I2094" s="18" t="str">
        <f>VLOOKUP('CODE A BARRE'!B594,'COMPTAGE 2'!B:K,8,FALSE)</f>
        <v/>
      </c>
      <c r="J2094" s="9">
        <f>VLOOKUP('CODE A BARRE'!B594,'COMPTAGE 2'!B:K,9,FALSE)</f>
        <v>0</v>
      </c>
      <c r="K2094" s="18" t="e">
        <f>VLOOKUP('CODE A BARRE'!B594,'COMPTAGE 2'!B:K,10,FALSE)</f>
        <v>#VALUE!</v>
      </c>
      <c r="L2094" s="10" t="e">
        <f>VLOOKUP(B2094,'COMPTAGE 3'!B:M,11,FALSE)</f>
        <v>#N/A</v>
      </c>
      <c r="M2094" s="20" t="e">
        <f>VLOOKUP(B2094,'COMPTAGE 3'!B:M,12,FALSE)</f>
        <v>#N/A</v>
      </c>
    </row>
    <row r="2095" spans="2:13" ht="20.100000000000001" customHeight="1" x14ac:dyDescent="0.25">
      <c r="B2095" s="30" t="s">
        <v>5237</v>
      </c>
      <c r="C2095" s="16" t="str">
        <f>IFERROR(VLOOKUP(B2095,'BASE INCADEA'!A:D,2,FALSE),"Non référencé")</f>
        <v>020204</v>
      </c>
      <c r="D2095" s="16" t="str">
        <f>IFERROR(VLOOKUP(C2095,'BASE INCADEA'!B:E,2,FALSE),"Non référencé")</f>
        <v>2</v>
      </c>
      <c r="E2095" s="31" t="s">
        <v>235</v>
      </c>
      <c r="F2095" s="31">
        <v>1</v>
      </c>
      <c r="G2095" s="14" t="str">
        <f>IF(F2095*1=D2095*1,"Quantité OK",IF(D2095*1&lt;F2095*1,"Ecart positif","Ecart négatif")&amp;" "&amp;IF(C2095*1=E2095*1,"","- Article déclassé"))</f>
        <v>Ecart négatif - Article déclassé</v>
      </c>
      <c r="I2095" s="18" t="str">
        <f>VLOOKUP('CODE A BARRE'!B593,'COMPTAGE 2'!B:K,8,FALSE)</f>
        <v/>
      </c>
      <c r="J2095" s="9">
        <f>VLOOKUP('CODE A BARRE'!B593,'COMPTAGE 2'!B:K,9,FALSE)</f>
        <v>0</v>
      </c>
      <c r="K2095" s="18" t="e">
        <f>VLOOKUP('CODE A BARRE'!B593,'COMPTAGE 2'!B:K,10,FALSE)</f>
        <v>#VALUE!</v>
      </c>
      <c r="L2095" s="10" t="e">
        <f>VLOOKUP(B2095,'COMPTAGE 3'!B:M,11,FALSE)</f>
        <v>#N/A</v>
      </c>
      <c r="M2095" s="20" t="e">
        <f>VLOOKUP(B2095,'COMPTAGE 3'!B:M,12,FALSE)</f>
        <v>#N/A</v>
      </c>
    </row>
    <row r="2096" spans="2:13" ht="20.100000000000001" customHeight="1" x14ac:dyDescent="0.25">
      <c r="B2096" s="30" t="s">
        <v>5239</v>
      </c>
      <c r="C2096" s="16" t="str">
        <f>IFERROR(VLOOKUP(B2096,'BASE INCADEA'!A:D,2,FALSE),"Non référencé")</f>
        <v>044902</v>
      </c>
      <c r="D2096" s="16" t="str">
        <f>IFERROR(VLOOKUP(C2096,'BASE INCADEA'!B:E,2,FALSE),"Non référencé")</f>
        <v>6</v>
      </c>
      <c r="E2096" s="31" t="s">
        <v>1668</v>
      </c>
      <c r="F2096" s="31">
        <v>1</v>
      </c>
      <c r="G2096" s="14" t="str">
        <f>IF(F2096*1=D2096*1,"Quantité OK",IF(D2096*1&lt;F2096*1,"Ecart positif","Ecart négatif")&amp;" "&amp;IF(C2096*1=E2096*1,"","- Article déclassé"))</f>
        <v xml:space="preserve">Ecart négatif </v>
      </c>
      <c r="I2096" s="18">
        <f>VLOOKUP('CODE A BARRE'!B2044,'COMPTAGE 2'!B:K,8,FALSE)</f>
        <v>0</v>
      </c>
      <c r="J2096" s="9">
        <f>VLOOKUP('CODE A BARRE'!B2044,'COMPTAGE 2'!B:K,9,FALSE)</f>
        <v>0</v>
      </c>
      <c r="K2096" s="18">
        <f>VLOOKUP('CODE A BARRE'!B2044,'COMPTAGE 2'!B:K,10,FALSE)</f>
        <v>0</v>
      </c>
      <c r="L2096" s="10" t="e">
        <f>VLOOKUP(B2096,'COMPTAGE 3'!B:M,11,FALSE)</f>
        <v>#N/A</v>
      </c>
      <c r="M2096" s="20" t="e">
        <f>VLOOKUP(B2096,'COMPTAGE 3'!B:M,12,FALSE)</f>
        <v>#N/A</v>
      </c>
    </row>
    <row r="2097" spans="2:13" ht="20.100000000000001" customHeight="1" x14ac:dyDescent="0.25">
      <c r="B2097" s="30" t="s">
        <v>6186</v>
      </c>
      <c r="C2097" s="16" t="str">
        <f>IFERROR(VLOOKUP(B2097,'BASE INCADEA'!A:D,2,FALSE),"Non référencé")</f>
        <v>Non référencé</v>
      </c>
      <c r="D2097" s="16" t="str">
        <f>IFERROR(VLOOKUP(C2097,'BASE INCADEA'!B:E,2,FALSE),"Non référencé")</f>
        <v>Non référencé</v>
      </c>
      <c r="E2097" s="31" t="s">
        <v>6254</v>
      </c>
      <c r="F2097" s="31">
        <v>1</v>
      </c>
      <c r="G2097" s="14" t="e">
        <f>IF(F2097*1=D2097*1,"Quantité OK",IF(D2097*1&lt;F2097*1,"Ecart positif","Ecart négatif")&amp;" "&amp;IF(C2097*1=E2097*1,"","- Article déclassé"))</f>
        <v>#VALUE!</v>
      </c>
      <c r="I2097" s="18">
        <f>VLOOKUP('CODE A BARRE'!B1015,'COMPTAGE 2'!B:K,8,FALSE)</f>
        <v>0</v>
      </c>
      <c r="J2097" s="9">
        <f>VLOOKUP('CODE A BARRE'!B1015,'COMPTAGE 2'!B:K,9,FALSE)</f>
        <v>0</v>
      </c>
      <c r="K2097" s="18">
        <f>VLOOKUP('CODE A BARRE'!B1015,'COMPTAGE 2'!B:K,10,FALSE)</f>
        <v>0</v>
      </c>
      <c r="L2097" s="10" t="e">
        <f>VLOOKUP(B2097,'COMPTAGE 3'!B:M,11,FALSE)</f>
        <v>#N/A</v>
      </c>
      <c r="M2097" s="20" t="e">
        <f>VLOOKUP(B2097,'COMPTAGE 3'!B:M,12,FALSE)</f>
        <v>#N/A</v>
      </c>
    </row>
    <row r="2098" spans="2:13" ht="20.100000000000001" customHeight="1" x14ac:dyDescent="0.25">
      <c r="B2098" s="30" t="s">
        <v>5242</v>
      </c>
      <c r="C2098" s="16" t="str">
        <f>IFERROR(VLOOKUP(B2098,'BASE INCADEA'!A:D,2,FALSE),"Non référencé")</f>
        <v>041402</v>
      </c>
      <c r="D2098" s="16" t="str">
        <f>IFERROR(VLOOKUP(C2098,'BASE INCADEA'!B:E,2,FALSE),"Non référencé")</f>
        <v>1</v>
      </c>
      <c r="E2098" s="31" t="s">
        <v>1867</v>
      </c>
      <c r="F2098" s="31">
        <v>6</v>
      </c>
      <c r="G2098" s="14" t="str">
        <f>IF(F2098*1=D2098*1,"Quantité OK",IF(D2098*1&lt;F2098*1,"Ecart positif","Ecart négatif")&amp;" "&amp;IF(C2098*1=E2098*1,"","- Article déclassé"))</f>
        <v xml:space="preserve">Ecart positif </v>
      </c>
      <c r="I2098" s="18">
        <f>VLOOKUP('CODE A BARRE'!B1817,'COMPTAGE 2'!B:K,8,FALSE)</f>
        <v>0</v>
      </c>
      <c r="J2098" s="9">
        <f>VLOOKUP('CODE A BARRE'!B1817,'COMPTAGE 2'!B:K,9,FALSE)</f>
        <v>0</v>
      </c>
      <c r="K2098" s="18">
        <f>VLOOKUP('CODE A BARRE'!B1817,'COMPTAGE 2'!B:K,10,FALSE)</f>
        <v>0</v>
      </c>
      <c r="L2098" s="10" t="e">
        <f>VLOOKUP(B2098,'COMPTAGE 3'!B:M,11,FALSE)</f>
        <v>#N/A</v>
      </c>
      <c r="M2098" s="20" t="e">
        <f>VLOOKUP(B2098,'COMPTAGE 3'!B:M,12,FALSE)</f>
        <v>#N/A</v>
      </c>
    </row>
    <row r="2099" spans="2:13" ht="20.100000000000001" customHeight="1" x14ac:dyDescent="0.25">
      <c r="B2099" s="30" t="s">
        <v>5243</v>
      </c>
      <c r="C2099" s="16" t="str">
        <f>IFERROR(VLOOKUP(B2099,'BASE INCADEA'!A:D,2,FALSE),"Non référencé")</f>
        <v>030806</v>
      </c>
      <c r="D2099" s="16" t="str">
        <f>IFERROR(VLOOKUP(C2099,'BASE INCADEA'!B:E,2,FALSE),"Non référencé")</f>
        <v>7</v>
      </c>
      <c r="E2099" s="31" t="s">
        <v>2301</v>
      </c>
      <c r="F2099" s="31">
        <v>1</v>
      </c>
      <c r="G2099" s="14" t="str">
        <f>IF(F2099*1=D2099*1,"Quantité OK",IF(D2099*1&lt;F2099*1,"Ecart positif","Ecart négatif")&amp;" "&amp;IF(C2099*1=E2099*1,"","- Article déclassé"))</f>
        <v xml:space="preserve">Ecart négatif </v>
      </c>
      <c r="I2099" s="18">
        <f>VLOOKUP('CODE A BARRE'!B1265,'COMPTAGE 2'!B:K,8,FALSE)</f>
        <v>0</v>
      </c>
      <c r="J2099" s="9">
        <f>VLOOKUP('CODE A BARRE'!B1265,'COMPTAGE 2'!B:K,9,FALSE)</f>
        <v>0</v>
      </c>
      <c r="K2099" s="18">
        <f>VLOOKUP('CODE A BARRE'!B1265,'COMPTAGE 2'!B:K,10,FALSE)</f>
        <v>0</v>
      </c>
      <c r="L2099" s="10" t="e">
        <f>VLOOKUP(B2099,'COMPTAGE 3'!B:M,11,FALSE)</f>
        <v>#N/A</v>
      </c>
      <c r="M2099" s="20" t="e">
        <f>VLOOKUP(B2099,'COMPTAGE 3'!B:M,12,FALSE)</f>
        <v>#N/A</v>
      </c>
    </row>
    <row r="2100" spans="2:13" ht="20.100000000000001" customHeight="1" x14ac:dyDescent="0.25">
      <c r="B2100" s="30" t="s">
        <v>5245</v>
      </c>
      <c r="C2100" s="16" t="str">
        <f>IFERROR(VLOOKUP(B2100,'BASE INCADEA'!A:D,2,FALSE),"Non référencé")</f>
        <v>030604</v>
      </c>
      <c r="D2100" s="16" t="str">
        <f>IFERROR(VLOOKUP(C2100,'BASE INCADEA'!B:E,2,FALSE),"Non référencé")</f>
        <v>2</v>
      </c>
      <c r="E2100" s="31" t="s">
        <v>2309</v>
      </c>
      <c r="F2100" s="31">
        <v>5</v>
      </c>
      <c r="G2100" s="14" t="str">
        <f>IF(F2100*1=D2100*1,"Quantité OK",IF(D2100*1&lt;F2100*1,"Ecart positif","Ecart négatif")&amp;" "&amp;IF(C2100*1=E2100*1,"","- Article déclassé"))</f>
        <v xml:space="preserve">Ecart positif </v>
      </c>
      <c r="I2100" s="18">
        <f>VLOOKUP('CODE A BARRE'!B1219,'COMPTAGE 2'!B:K,8,FALSE)</f>
        <v>0</v>
      </c>
      <c r="J2100" s="9">
        <f>VLOOKUP('CODE A BARRE'!B1219,'COMPTAGE 2'!B:K,9,FALSE)</f>
        <v>0</v>
      </c>
      <c r="K2100" s="18">
        <f>VLOOKUP('CODE A BARRE'!B1219,'COMPTAGE 2'!B:K,10,FALSE)</f>
        <v>0</v>
      </c>
      <c r="L2100" s="10" t="e">
        <f>VLOOKUP(B2100,'COMPTAGE 3'!B:M,11,FALSE)</f>
        <v>#N/A</v>
      </c>
      <c r="M2100" s="20" t="e">
        <f>VLOOKUP(B2100,'COMPTAGE 3'!B:M,12,FALSE)</f>
        <v>#N/A</v>
      </c>
    </row>
    <row r="2101" spans="2:13" ht="20.100000000000001" customHeight="1" x14ac:dyDescent="0.25">
      <c r="B2101" s="30" t="s">
        <v>5247</v>
      </c>
      <c r="C2101" s="16" t="str">
        <f>IFERROR(VLOOKUP(B2101,'BASE INCADEA'!A:D,2,FALSE),"Non référencé")</f>
        <v>043705</v>
      </c>
      <c r="D2101" s="16" t="str">
        <f>IFERROR(VLOOKUP(C2101,'BASE INCADEA'!B:E,2,FALSE),"Non référencé")</f>
        <v>2</v>
      </c>
      <c r="E2101" s="31" t="s">
        <v>3072</v>
      </c>
      <c r="F2101" s="31">
        <v>2</v>
      </c>
      <c r="G2101" s="14" t="str">
        <f>IF(F2101*1=D2101*1,"Quantité OK",IF(D2101*1&lt;F2101*1,"Ecart positif","Ecart négatif")&amp;" "&amp;IF(C2101*1=E2101*1,"","- Article déclassé"))</f>
        <v>Quantité OK</v>
      </c>
      <c r="I2101" s="18">
        <f>VLOOKUP('CODE A BARRE'!B1882,'COMPTAGE 2'!B:K,8,FALSE)</f>
        <v>0</v>
      </c>
      <c r="J2101" s="9">
        <f>VLOOKUP('CODE A BARRE'!B1882,'COMPTAGE 2'!B:K,9,FALSE)</f>
        <v>0</v>
      </c>
      <c r="K2101" s="18">
        <f>VLOOKUP('CODE A BARRE'!B1882,'COMPTAGE 2'!B:K,10,FALSE)</f>
        <v>0</v>
      </c>
      <c r="L2101" s="10" t="e">
        <f>VLOOKUP(B2101,'COMPTAGE 3'!B:M,11,FALSE)</f>
        <v>#N/A</v>
      </c>
      <c r="M2101" s="20" t="e">
        <f>VLOOKUP(B2101,'COMPTAGE 3'!B:M,12,FALSE)</f>
        <v>#N/A</v>
      </c>
    </row>
    <row r="2102" spans="2:13" ht="20.100000000000001" customHeight="1" x14ac:dyDescent="0.25">
      <c r="B2102" s="30" t="s">
        <v>5249</v>
      </c>
      <c r="C2102" s="16" t="str">
        <f>IFERROR(VLOOKUP(B2102,'BASE INCADEA'!A:D,2,FALSE),"Non référencé")</f>
        <v>043704</v>
      </c>
      <c r="D2102" s="16" t="str">
        <f>IFERROR(VLOOKUP(C2102,'BASE INCADEA'!B:E,2,FALSE),"Non référencé")</f>
        <v>4</v>
      </c>
      <c r="E2102" s="31" t="s">
        <v>222</v>
      </c>
      <c r="F2102" s="31">
        <v>3</v>
      </c>
      <c r="G2102" s="14" t="str">
        <f>IF(F2102*1=D2102*1,"Quantité OK",IF(D2102*1&lt;F2102*1,"Ecart positif","Ecart négatif")&amp;" "&amp;IF(C2102*1=E2102*1,"","- Article déclassé"))</f>
        <v xml:space="preserve">Ecart négatif </v>
      </c>
      <c r="I2102" s="18">
        <f>VLOOKUP('CODE A BARRE'!B1869,'COMPTAGE 2'!B:K,8,FALSE)</f>
        <v>0</v>
      </c>
      <c r="J2102" s="9">
        <f>VLOOKUP('CODE A BARRE'!B1869,'COMPTAGE 2'!B:K,9,FALSE)</f>
        <v>0</v>
      </c>
      <c r="K2102" s="18">
        <f>VLOOKUP('CODE A BARRE'!B1869,'COMPTAGE 2'!B:K,10,FALSE)</f>
        <v>0</v>
      </c>
      <c r="L2102" s="10" t="e">
        <f>VLOOKUP(B2102,'COMPTAGE 3'!B:M,11,FALSE)</f>
        <v>#N/A</v>
      </c>
      <c r="M2102" s="20" t="e">
        <f>VLOOKUP(B2102,'COMPTAGE 3'!B:M,12,FALSE)</f>
        <v>#N/A</v>
      </c>
    </row>
    <row r="2103" spans="2:13" ht="20.100000000000001" customHeight="1" x14ac:dyDescent="0.25">
      <c r="B2103" s="30" t="s">
        <v>5251</v>
      </c>
      <c r="C2103" s="16" t="str">
        <f>IFERROR(VLOOKUP(B2103,'BASE INCADEA'!A:D,2,FALSE),"Non référencé")</f>
        <v>040405</v>
      </c>
      <c r="D2103" s="16" t="str">
        <f>IFERROR(VLOOKUP(C2103,'BASE INCADEA'!B:E,2,FALSE),"Non référencé")</f>
        <v>12</v>
      </c>
      <c r="E2103" s="31" t="s">
        <v>1260</v>
      </c>
      <c r="F2103" s="31">
        <v>22</v>
      </c>
      <c r="G2103" s="14" t="str">
        <f>IF(F2103*1=D2103*1,"Quantité OK",IF(D2103*1&lt;F2103*1,"Ecart positif","Ecart négatif")&amp;" "&amp;IF(C2103*1=E2103*1,"","- Article déclassé"))</f>
        <v xml:space="preserve">Ecart positif </v>
      </c>
      <c r="I2103" s="18">
        <f>VLOOKUP('CODE A BARRE'!B1643,'COMPTAGE 2'!B:K,8,FALSE)</f>
        <v>0</v>
      </c>
      <c r="J2103" s="9">
        <f>VLOOKUP('CODE A BARRE'!B1643,'COMPTAGE 2'!B:K,9,FALSE)</f>
        <v>0</v>
      </c>
      <c r="K2103" s="18">
        <f>VLOOKUP('CODE A BARRE'!B1643,'COMPTAGE 2'!B:K,10,FALSE)</f>
        <v>0</v>
      </c>
      <c r="L2103" s="10" t="e">
        <f>VLOOKUP(B2103,'COMPTAGE 3'!B:M,11,FALSE)</f>
        <v>#N/A</v>
      </c>
      <c r="M2103" s="20" t="e">
        <f>VLOOKUP(B2103,'COMPTAGE 3'!B:M,12,FALSE)</f>
        <v>#N/A</v>
      </c>
    </row>
    <row r="2104" spans="2:13" ht="20.100000000000001" customHeight="1" x14ac:dyDescent="0.25">
      <c r="B2104" s="30" t="s">
        <v>5253</v>
      </c>
      <c r="C2104" s="16" t="str">
        <f>IFERROR(VLOOKUP(B2104,'BASE INCADEA'!A:D,2,FALSE),"Non référencé")</f>
        <v>040405</v>
      </c>
      <c r="D2104" s="16" t="str">
        <f>IFERROR(VLOOKUP(C2104,'BASE INCADEA'!B:E,2,FALSE),"Non référencé")</f>
        <v>12</v>
      </c>
      <c r="E2104" s="31" t="s">
        <v>1260</v>
      </c>
      <c r="F2104" s="31">
        <v>24</v>
      </c>
      <c r="G2104" s="14" t="str">
        <f>IF(F2104*1=D2104*1,"Quantité OK",IF(D2104*1&lt;F2104*1,"Ecart positif","Ecart négatif")&amp;" "&amp;IF(C2104*1=E2104*1,"","- Article déclassé"))</f>
        <v xml:space="preserve">Ecart positif </v>
      </c>
      <c r="I2104" s="18">
        <f>VLOOKUP('CODE A BARRE'!B1642,'COMPTAGE 2'!B:K,8,FALSE)</f>
        <v>0</v>
      </c>
      <c r="J2104" s="9">
        <f>VLOOKUP('CODE A BARRE'!B1642,'COMPTAGE 2'!B:K,9,FALSE)</f>
        <v>0</v>
      </c>
      <c r="K2104" s="18">
        <f>VLOOKUP('CODE A BARRE'!B1642,'COMPTAGE 2'!B:K,10,FALSE)</f>
        <v>0</v>
      </c>
      <c r="L2104" s="10" t="e">
        <f>VLOOKUP(B2104,'COMPTAGE 3'!B:M,11,FALSE)</f>
        <v>#N/A</v>
      </c>
      <c r="M2104" s="20" t="e">
        <f>VLOOKUP(B2104,'COMPTAGE 3'!B:M,12,FALSE)</f>
        <v>#N/A</v>
      </c>
    </row>
    <row r="2105" spans="2:13" ht="20.100000000000001" customHeight="1" x14ac:dyDescent="0.25">
      <c r="B2105" s="30" t="s">
        <v>5255</v>
      </c>
      <c r="C2105" s="16" t="str">
        <f>IFERROR(VLOOKUP(B2105,'BASE INCADEA'!A:D,2,FALSE),"Non référencé")</f>
        <v>021006</v>
      </c>
      <c r="D2105" s="16" t="str">
        <f>IFERROR(VLOOKUP(C2105,'BASE INCADEA'!B:E,2,FALSE),"Non référencé")</f>
        <v>1</v>
      </c>
      <c r="E2105" s="31" t="s">
        <v>432</v>
      </c>
      <c r="F2105" s="31">
        <v>1</v>
      </c>
      <c r="G2105" s="14" t="str">
        <f>IF(F2105*1=D2105*1,"Quantité OK",IF(D2105*1&lt;F2105*1,"Ecart positif","Ecart négatif")&amp;" "&amp;IF(C2105*1=E2105*1,"","- Article déclassé"))</f>
        <v>Quantité OK</v>
      </c>
      <c r="I2105" s="18">
        <f>VLOOKUP('CODE A BARRE'!B720,'COMPTAGE 2'!B:K,8,FALSE)</f>
        <v>0</v>
      </c>
      <c r="J2105" s="9">
        <f>VLOOKUP('CODE A BARRE'!B720,'COMPTAGE 2'!B:K,9,FALSE)</f>
        <v>0</v>
      </c>
      <c r="K2105" s="18">
        <f>VLOOKUP('CODE A BARRE'!B720,'COMPTAGE 2'!B:K,10,FALSE)</f>
        <v>0</v>
      </c>
      <c r="L2105" s="10" t="e">
        <f>VLOOKUP(B2105,'COMPTAGE 3'!B:M,11,FALSE)</f>
        <v>#N/A</v>
      </c>
      <c r="M2105" s="20" t="e">
        <f>VLOOKUP(B2105,'COMPTAGE 3'!B:M,12,FALSE)</f>
        <v>#N/A</v>
      </c>
    </row>
    <row r="2106" spans="2:13" ht="20.100000000000001" customHeight="1" x14ac:dyDescent="0.25">
      <c r="B2106" s="30" t="s">
        <v>5260</v>
      </c>
      <c r="C2106" s="16" t="str">
        <f>IFERROR(VLOOKUP(B2106,'BASE INCADEA'!A:D,2,FALSE),"Non référencé")</f>
        <v>025302</v>
      </c>
      <c r="D2106" s="16" t="str">
        <f>IFERROR(VLOOKUP(C2106,'BASE INCADEA'!B:E,2,FALSE),"Non référencé")</f>
        <v>1</v>
      </c>
      <c r="E2106" s="31" t="s">
        <v>2620</v>
      </c>
      <c r="F2106" s="31">
        <v>1</v>
      </c>
      <c r="G2106" s="14" t="str">
        <f>IF(F2106*1=D2106*1,"Quantité OK",IF(D2106*1&lt;F2106*1,"Ecart positif","Ecart négatif")&amp;" "&amp;IF(C2106*1=E2106*1,"","- Article déclassé"))</f>
        <v>Quantité OK</v>
      </c>
      <c r="I2106" s="18">
        <f>VLOOKUP('CODE A BARRE'!B999,'COMPTAGE 2'!B:K,8,FALSE)</f>
        <v>0</v>
      </c>
      <c r="J2106" s="9">
        <f>VLOOKUP('CODE A BARRE'!B999,'COMPTAGE 2'!B:K,9,FALSE)</f>
        <v>0</v>
      </c>
      <c r="K2106" s="18">
        <f>VLOOKUP('CODE A BARRE'!B999,'COMPTAGE 2'!B:K,10,FALSE)</f>
        <v>0</v>
      </c>
      <c r="L2106" s="10" t="e">
        <f>VLOOKUP(B2106,'COMPTAGE 3'!B:M,11,FALSE)</f>
        <v>#N/A</v>
      </c>
      <c r="M2106" s="20" t="e">
        <f>VLOOKUP(B2106,'COMPTAGE 3'!B:M,12,FALSE)</f>
        <v>#N/A</v>
      </c>
    </row>
    <row r="2107" spans="2:13" ht="20.100000000000001" customHeight="1" x14ac:dyDescent="0.25">
      <c r="B2107" s="30" t="s">
        <v>5262</v>
      </c>
      <c r="C2107" s="16" t="str">
        <f>IFERROR(VLOOKUP(B2107,'BASE INCADEA'!A:D,2,FALSE),"Non référencé")</f>
        <v>024904</v>
      </c>
      <c r="D2107" s="16" t="str">
        <f>IFERROR(VLOOKUP(C2107,'BASE INCADEA'!B:E,2,FALSE),"Non référencé")</f>
        <v>2</v>
      </c>
      <c r="E2107" s="31" t="s">
        <v>2860</v>
      </c>
      <c r="F2107" s="31">
        <v>1</v>
      </c>
      <c r="G2107" s="14" t="str">
        <f>IF(F2107*1=D2107*1,"Quantité OK",IF(D2107*1&lt;F2107*1,"Ecart positif","Ecart négatif")&amp;" "&amp;IF(C2107*1=E2107*1,"","- Article déclassé"))</f>
        <v xml:space="preserve">Ecart négatif </v>
      </c>
      <c r="I2107" s="18">
        <f>VLOOKUP('CODE A BARRE'!B942,'COMPTAGE 2'!B:K,8,FALSE)</f>
        <v>0</v>
      </c>
      <c r="J2107" s="9">
        <f>VLOOKUP('CODE A BARRE'!B942,'COMPTAGE 2'!B:K,9,FALSE)</f>
        <v>0</v>
      </c>
      <c r="K2107" s="18">
        <f>VLOOKUP('CODE A BARRE'!B942,'COMPTAGE 2'!B:K,10,FALSE)</f>
        <v>0</v>
      </c>
      <c r="L2107" s="10" t="e">
        <f>VLOOKUP(B2107,'COMPTAGE 3'!B:M,11,FALSE)</f>
        <v>#N/A</v>
      </c>
      <c r="M2107" s="20" t="e">
        <f>VLOOKUP(B2107,'COMPTAGE 3'!B:M,12,FALSE)</f>
        <v>#N/A</v>
      </c>
    </row>
    <row r="2108" spans="2:13" ht="20.100000000000001" customHeight="1" x14ac:dyDescent="0.25">
      <c r="B2108" s="30" t="s">
        <v>5264</v>
      </c>
      <c r="C2108" s="16" t="str">
        <f>IFERROR(VLOOKUP(B2108,'BASE INCADEA'!A:D,2,FALSE),"Non référencé")</f>
        <v>024901</v>
      </c>
      <c r="D2108" s="16" t="str">
        <f>IFERROR(VLOOKUP(C2108,'BASE INCADEA'!B:E,2,FALSE),"Non référencé")</f>
        <v>2</v>
      </c>
      <c r="E2108" s="31" t="s">
        <v>3030</v>
      </c>
      <c r="F2108" s="31">
        <v>2</v>
      </c>
      <c r="G2108" s="14" t="str">
        <f>IF(F2108*1=D2108*1,"Quantité OK",IF(D2108*1&lt;F2108*1,"Ecart positif","Ecart négatif")&amp;" "&amp;IF(C2108*1=E2108*1,"","- Article déclassé"))</f>
        <v>Quantité OK</v>
      </c>
      <c r="I2108" s="18">
        <f>VLOOKUP('CODE A BARRE'!B931,'COMPTAGE 2'!B:K,8,FALSE)</f>
        <v>0</v>
      </c>
      <c r="J2108" s="9">
        <f>VLOOKUP('CODE A BARRE'!B931,'COMPTAGE 2'!B:K,9,FALSE)</f>
        <v>0</v>
      </c>
      <c r="K2108" s="18">
        <f>VLOOKUP('CODE A BARRE'!B931,'COMPTAGE 2'!B:K,10,FALSE)</f>
        <v>0</v>
      </c>
      <c r="L2108" s="10" t="e">
        <f>VLOOKUP(B2108,'COMPTAGE 3'!B:M,11,FALSE)</f>
        <v>#N/A</v>
      </c>
      <c r="M2108" s="20" t="e">
        <f>VLOOKUP(B2108,'COMPTAGE 3'!B:M,12,FALSE)</f>
        <v>#N/A</v>
      </c>
    </row>
    <row r="2109" spans="2:13" ht="20.100000000000001" customHeight="1" x14ac:dyDescent="0.25">
      <c r="B2109" s="30" t="s">
        <v>5266</v>
      </c>
      <c r="C2109" s="16" t="str">
        <f>IFERROR(VLOOKUP(B2109,'BASE INCADEA'!A:D,2,FALSE),"Non référencé")</f>
        <v>025305</v>
      </c>
      <c r="D2109" s="16" t="str">
        <f>IFERROR(VLOOKUP(C2109,'BASE INCADEA'!B:E,2,FALSE),"Non référencé")</f>
        <v>2</v>
      </c>
      <c r="E2109" s="31" t="s">
        <v>2678</v>
      </c>
      <c r="F2109" s="31">
        <v>2</v>
      </c>
      <c r="G2109" s="14" t="str">
        <f>IF(F2109*1=D2109*1,"Quantité OK",IF(D2109*1&lt;F2109*1,"Ecart positif","Ecart négatif")&amp;" "&amp;IF(C2109*1=E2109*1,"","- Article déclassé"))</f>
        <v>Quantité OK</v>
      </c>
      <c r="I2109" s="18">
        <f>VLOOKUP('CODE A BARRE'!B1007,'COMPTAGE 2'!B:K,8,FALSE)</f>
        <v>0</v>
      </c>
      <c r="J2109" s="9">
        <f>VLOOKUP('CODE A BARRE'!B1007,'COMPTAGE 2'!B:K,9,FALSE)</f>
        <v>0</v>
      </c>
      <c r="K2109" s="18">
        <f>VLOOKUP('CODE A BARRE'!B1007,'COMPTAGE 2'!B:K,10,FALSE)</f>
        <v>0</v>
      </c>
      <c r="L2109" s="10" t="e">
        <f>VLOOKUP(B2109,'COMPTAGE 3'!B:M,11,FALSE)</f>
        <v>#N/A</v>
      </c>
      <c r="M2109" s="20" t="e">
        <f>VLOOKUP(B2109,'COMPTAGE 3'!B:M,12,FALSE)</f>
        <v>#N/A</v>
      </c>
    </row>
    <row r="2110" spans="2:13" ht="20.100000000000001" customHeight="1" x14ac:dyDescent="0.25">
      <c r="B2110" s="30" t="s">
        <v>5268</v>
      </c>
      <c r="C2110" s="16" t="str">
        <f>IFERROR(VLOOKUP(B2110,'BASE INCADEA'!A:D,2,FALSE),"Non référencé")</f>
        <v>044104</v>
      </c>
      <c r="D2110" s="16" t="str">
        <f>IFERROR(VLOOKUP(C2110,'BASE INCADEA'!B:E,2,FALSE),"Non référencé")</f>
        <v>12</v>
      </c>
      <c r="E2110" s="31" t="s">
        <v>674</v>
      </c>
      <c r="F2110" s="31">
        <v>3</v>
      </c>
      <c r="G2110" s="14" t="str">
        <f>IF(F2110*1=D2110*1,"Quantité OK",IF(D2110*1&lt;F2110*1,"Ecart positif","Ecart négatif")&amp;" "&amp;IF(C2110*1=E2110*1,"","- Article déclassé"))</f>
        <v xml:space="preserve">Ecart négatif </v>
      </c>
      <c r="I2110" s="18">
        <f>VLOOKUP('CODE A BARRE'!B1934,'COMPTAGE 2'!B:K,8,FALSE)</f>
        <v>0</v>
      </c>
      <c r="J2110" s="9">
        <f>VLOOKUP('CODE A BARRE'!B1934,'COMPTAGE 2'!B:K,9,FALSE)</f>
        <v>0</v>
      </c>
      <c r="K2110" s="18">
        <f>VLOOKUP('CODE A BARRE'!B1934,'COMPTAGE 2'!B:K,10,FALSE)</f>
        <v>0</v>
      </c>
      <c r="L2110" s="10" t="e">
        <f>VLOOKUP(B2110,'COMPTAGE 3'!B:M,11,FALSE)</f>
        <v>#N/A</v>
      </c>
      <c r="M2110" s="20" t="e">
        <f>VLOOKUP(B2110,'COMPTAGE 3'!B:M,12,FALSE)</f>
        <v>#N/A</v>
      </c>
    </row>
    <row r="2111" spans="2:13" ht="20.100000000000001" customHeight="1" x14ac:dyDescent="0.25">
      <c r="B2111" s="30" t="s">
        <v>5271</v>
      </c>
      <c r="C2111" s="16" t="str">
        <f>IFERROR(VLOOKUP(B2111,'BASE INCADEA'!A:D,2,FALSE),"Non référencé")</f>
        <v>030403</v>
      </c>
      <c r="D2111" s="16" t="str">
        <f>IFERROR(VLOOKUP(C2111,'BASE INCADEA'!B:E,2,FALSE),"Non référencé")</f>
        <v>160</v>
      </c>
      <c r="E2111" s="31" t="s">
        <v>218</v>
      </c>
      <c r="F2111" s="31">
        <v>2</v>
      </c>
      <c r="G2111" s="14" t="str">
        <f>IF(F2111*1=D2111*1,"Quantité OK",IF(D2111*1&lt;F2111*1,"Ecart positif","Ecart négatif")&amp;" "&amp;IF(C2111*1=E2111*1,"","- Article déclassé"))</f>
        <v xml:space="preserve">Ecart négatif </v>
      </c>
      <c r="I2111" s="18">
        <f>VLOOKUP('CODE A BARRE'!B1157,'COMPTAGE 2'!B:K,8,FALSE)</f>
        <v>0</v>
      </c>
      <c r="J2111" s="9">
        <f>VLOOKUP('CODE A BARRE'!B1157,'COMPTAGE 2'!B:K,9,FALSE)</f>
        <v>0</v>
      </c>
      <c r="K2111" s="18">
        <f>VLOOKUP('CODE A BARRE'!B1157,'COMPTAGE 2'!B:K,10,FALSE)</f>
        <v>0</v>
      </c>
      <c r="L2111" s="10" t="e">
        <f>VLOOKUP(B2111,'COMPTAGE 3'!B:M,11,FALSE)</f>
        <v>#N/A</v>
      </c>
      <c r="M2111" s="20" t="e">
        <f>VLOOKUP(B2111,'COMPTAGE 3'!B:M,12,FALSE)</f>
        <v>#N/A</v>
      </c>
    </row>
    <row r="2112" spans="2:13" ht="20.100000000000001" customHeight="1" x14ac:dyDescent="0.25">
      <c r="B2112" s="30" t="s">
        <v>5272</v>
      </c>
      <c r="C2112" s="16" t="str">
        <f>IFERROR(VLOOKUP(B2112,'BASE INCADEA'!A:D,2,FALSE),"Non référencé")</f>
        <v>044105</v>
      </c>
      <c r="D2112" s="16" t="str">
        <f>IFERROR(VLOOKUP(C2112,'BASE INCADEA'!B:E,2,FALSE),"Non référencé")</f>
        <v>1</v>
      </c>
      <c r="E2112" s="31" t="s">
        <v>1973</v>
      </c>
      <c r="F2112" s="31">
        <v>1</v>
      </c>
      <c r="G2112" s="14" t="str">
        <f>IF(F2112*1=D2112*1,"Quantité OK",IF(D2112*1&lt;F2112*1,"Ecart positif","Ecart négatif")&amp;" "&amp;IF(C2112*1=E2112*1,"","- Article déclassé"))</f>
        <v>Quantité OK</v>
      </c>
      <c r="I2112" s="18">
        <f>VLOOKUP('CODE A BARRE'!B1941,'COMPTAGE 2'!B:K,8,FALSE)</f>
        <v>0</v>
      </c>
      <c r="J2112" s="9">
        <f>VLOOKUP('CODE A BARRE'!B1941,'COMPTAGE 2'!B:K,9,FALSE)</f>
        <v>0</v>
      </c>
      <c r="K2112" s="18">
        <f>VLOOKUP('CODE A BARRE'!B1941,'COMPTAGE 2'!B:K,10,FALSE)</f>
        <v>0</v>
      </c>
      <c r="L2112" s="10" t="e">
        <f>VLOOKUP(B2112,'COMPTAGE 3'!B:M,11,FALSE)</f>
        <v>#N/A</v>
      </c>
      <c r="M2112" s="20" t="e">
        <f>VLOOKUP(B2112,'COMPTAGE 3'!B:M,12,FALSE)</f>
        <v>#N/A</v>
      </c>
    </row>
    <row r="2113" spans="2:13" ht="20.100000000000001" customHeight="1" x14ac:dyDescent="0.25">
      <c r="B2113" s="30" t="s">
        <v>5274</v>
      </c>
      <c r="C2113" s="16" t="str">
        <f>IFERROR(VLOOKUP(B2113,'BASE INCADEA'!A:D,2,FALSE),"Non référencé")</f>
        <v>901001</v>
      </c>
      <c r="D2113" s="16" t="str">
        <f>IFERROR(VLOOKUP(C2113,'BASE INCADEA'!B:E,2,FALSE),"Non référencé")</f>
        <v>1</v>
      </c>
      <c r="E2113" s="31" t="s">
        <v>2645</v>
      </c>
      <c r="F2113" s="31">
        <v>2</v>
      </c>
      <c r="G2113" s="14" t="str">
        <f>IF(F2113*1=D2113*1,"Quantité OK",IF(D2113*1&lt;F2113*1,"Ecart positif","Ecart négatif")&amp;" "&amp;IF(C2113*1=E2113*1,"","- Article déclassé"))</f>
        <v xml:space="preserve">Ecart positif </v>
      </c>
      <c r="I2113" s="18">
        <f>VLOOKUP('CODE A BARRE'!B2315,'COMPTAGE 2'!B:K,8,FALSE)</f>
        <v>0</v>
      </c>
      <c r="J2113" s="9">
        <f>VLOOKUP('CODE A BARRE'!B2315,'COMPTAGE 2'!B:K,9,FALSE)</f>
        <v>0</v>
      </c>
      <c r="K2113" s="18">
        <f>VLOOKUP('CODE A BARRE'!B2315,'COMPTAGE 2'!B:K,10,FALSE)</f>
        <v>0</v>
      </c>
      <c r="L2113" s="10" t="e">
        <f>VLOOKUP(B2113,'COMPTAGE 3'!B:M,11,FALSE)</f>
        <v>#N/A</v>
      </c>
      <c r="M2113" s="20" t="e">
        <f>VLOOKUP(B2113,'COMPTAGE 3'!B:M,12,FALSE)</f>
        <v>#N/A</v>
      </c>
    </row>
    <row r="2114" spans="2:13" ht="20.100000000000001" customHeight="1" x14ac:dyDescent="0.25">
      <c r="B2114" s="30" t="s">
        <v>5276</v>
      </c>
      <c r="C2114" s="16" t="str">
        <f>IFERROR(VLOOKUP(B2114,'BASE INCADEA'!A:D,2,FALSE),"Non référencé")</f>
        <v>901404</v>
      </c>
      <c r="D2114" s="16" t="str">
        <f>IFERROR(VLOOKUP(C2114,'BASE INCADEA'!B:E,2,FALSE),"Non référencé")</f>
        <v>13</v>
      </c>
      <c r="E2114" s="31" t="s">
        <v>2995</v>
      </c>
      <c r="F2114" s="31">
        <v>1</v>
      </c>
      <c r="G2114" s="14" t="str">
        <f>IF(F2114*1=D2114*1,"Quantité OK",IF(D2114*1&lt;F2114*1,"Ecart positif","Ecart négatif")&amp;" "&amp;IF(C2114*1=E2114*1,"","- Article déclassé"))</f>
        <v xml:space="preserve">Ecart négatif </v>
      </c>
      <c r="I2114" s="18">
        <f>VLOOKUP('CODE A BARRE'!B2443,'COMPTAGE 2'!B:K,8,FALSE)</f>
        <v>0</v>
      </c>
      <c r="J2114" s="9">
        <f>VLOOKUP('CODE A BARRE'!B2443,'COMPTAGE 2'!B:K,9,FALSE)</f>
        <v>0</v>
      </c>
      <c r="K2114" s="18">
        <f>VLOOKUP('CODE A BARRE'!B2443,'COMPTAGE 2'!B:K,10,FALSE)</f>
        <v>0</v>
      </c>
      <c r="L2114" s="10" t="e">
        <f>VLOOKUP(B2114,'COMPTAGE 3'!B:M,11,FALSE)</f>
        <v>#N/A</v>
      </c>
      <c r="M2114" s="20" t="e">
        <f>VLOOKUP(B2114,'COMPTAGE 3'!B:M,12,FALSE)</f>
        <v>#N/A</v>
      </c>
    </row>
    <row r="2115" spans="2:13" ht="20.100000000000001" customHeight="1" x14ac:dyDescent="0.25">
      <c r="B2115" s="30" t="s">
        <v>5277</v>
      </c>
      <c r="C2115" s="16" t="str">
        <f>IFERROR(VLOOKUP(B2115,'BASE INCADEA'!A:D,2,FALSE),"Non référencé")</f>
        <v>041404</v>
      </c>
      <c r="D2115" s="16" t="str">
        <f>IFERROR(VLOOKUP(C2115,'BASE INCADEA'!B:E,2,FALSE),"Non référencé")</f>
        <v>80</v>
      </c>
      <c r="E2115" s="31" t="s">
        <v>1501</v>
      </c>
      <c r="F2115" s="31">
        <v>7</v>
      </c>
      <c r="G2115" s="14" t="str">
        <f>IF(F2115*1=D2115*1,"Quantité OK",IF(D2115*1&lt;F2115*1,"Ecart positif","Ecart négatif")&amp;" "&amp;IF(C2115*1=E2115*1,"","- Article déclassé"))</f>
        <v xml:space="preserve">Ecart négatif </v>
      </c>
      <c r="I2115" s="18">
        <f>VLOOKUP('CODE A BARRE'!B1840,'COMPTAGE 2'!B:K,8,FALSE)</f>
        <v>0</v>
      </c>
      <c r="J2115" s="9">
        <f>VLOOKUP('CODE A BARRE'!B1840,'COMPTAGE 2'!B:K,9,FALSE)</f>
        <v>0</v>
      </c>
      <c r="K2115" s="18">
        <f>VLOOKUP('CODE A BARRE'!B1840,'COMPTAGE 2'!B:K,10,FALSE)</f>
        <v>0</v>
      </c>
      <c r="L2115" s="10" t="e">
        <f>VLOOKUP(B2115,'COMPTAGE 3'!B:M,11,FALSE)</f>
        <v>#N/A</v>
      </c>
      <c r="M2115" s="20" t="e">
        <f>VLOOKUP(B2115,'COMPTAGE 3'!B:M,12,FALSE)</f>
        <v>#N/A</v>
      </c>
    </row>
    <row r="2116" spans="2:13" ht="20.100000000000001" customHeight="1" x14ac:dyDescent="0.25">
      <c r="B2116" s="30" t="s">
        <v>5279</v>
      </c>
      <c r="C2116" s="16" t="str">
        <f>IFERROR(VLOOKUP(B2116,'BASE INCADEA'!A:D,2,FALSE),"Non référencé")</f>
        <v>040803</v>
      </c>
      <c r="D2116" s="16" t="str">
        <f>IFERROR(VLOOKUP(C2116,'BASE INCADEA'!B:E,2,FALSE),"Non référencé")</f>
        <v>7</v>
      </c>
      <c r="E2116" s="31" t="s">
        <v>231</v>
      </c>
      <c r="F2116" s="31">
        <v>3</v>
      </c>
      <c r="G2116" s="14" t="str">
        <f>IF(F2116*1=D2116*1,"Quantité OK",IF(D2116*1&lt;F2116*1,"Ecart positif","Ecart négatif")&amp;" "&amp;IF(C2116*1=E2116*1,"","- Article déclassé"))</f>
        <v xml:space="preserve">Ecart négatif </v>
      </c>
      <c r="I2116" s="18">
        <f>VLOOKUP('CODE A BARRE'!B1698,'COMPTAGE 2'!B:K,8,FALSE)</f>
        <v>0</v>
      </c>
      <c r="J2116" s="9">
        <f>VLOOKUP('CODE A BARRE'!B1698,'COMPTAGE 2'!B:K,9,FALSE)</f>
        <v>0</v>
      </c>
      <c r="K2116" s="18">
        <f>VLOOKUP('CODE A BARRE'!B1698,'COMPTAGE 2'!B:K,10,FALSE)</f>
        <v>0</v>
      </c>
      <c r="L2116" s="10" t="e">
        <f>VLOOKUP(B2116,'COMPTAGE 3'!B:M,11,FALSE)</f>
        <v>#N/A</v>
      </c>
      <c r="M2116" s="20" t="e">
        <f>VLOOKUP(B2116,'COMPTAGE 3'!B:M,12,FALSE)</f>
        <v>#N/A</v>
      </c>
    </row>
    <row r="2117" spans="2:13" ht="20.100000000000001" customHeight="1" x14ac:dyDescent="0.25">
      <c r="B2117" s="30" t="s">
        <v>5281</v>
      </c>
      <c r="C2117" s="16" t="str">
        <f>IFERROR(VLOOKUP(B2117,'BASE INCADEA'!A:D,2,FALSE),"Non référencé")</f>
        <v>044901</v>
      </c>
      <c r="D2117" s="16" t="str">
        <f>IFERROR(VLOOKUP(C2117,'BASE INCADEA'!B:E,2,FALSE),"Non référencé")</f>
        <v>1</v>
      </c>
      <c r="E2117" s="31" t="s">
        <v>1619</v>
      </c>
      <c r="F2117" s="31">
        <v>9</v>
      </c>
      <c r="G2117" s="14" t="str">
        <f>IF(F2117*1=D2117*1,"Quantité OK",IF(D2117*1&lt;F2117*1,"Ecart positif","Ecart négatif")&amp;" "&amp;IF(C2117*1=E2117*1,"","- Article déclassé"))</f>
        <v xml:space="preserve">Ecart positif </v>
      </c>
      <c r="I2117" s="18">
        <f>VLOOKUP('CODE A BARRE'!B2038,'COMPTAGE 2'!B:K,8,FALSE)</f>
        <v>0</v>
      </c>
      <c r="J2117" s="9">
        <f>VLOOKUP('CODE A BARRE'!B2038,'COMPTAGE 2'!B:K,9,FALSE)</f>
        <v>0</v>
      </c>
      <c r="K2117" s="18">
        <f>VLOOKUP('CODE A BARRE'!B2038,'COMPTAGE 2'!B:K,10,FALSE)</f>
        <v>0</v>
      </c>
      <c r="L2117" s="10" t="e">
        <f>VLOOKUP(B2117,'COMPTAGE 3'!B:M,11,FALSE)</f>
        <v>#N/A</v>
      </c>
      <c r="M2117" s="20" t="e">
        <f>VLOOKUP(B2117,'COMPTAGE 3'!B:M,12,FALSE)</f>
        <v>#N/A</v>
      </c>
    </row>
    <row r="2118" spans="2:13" ht="20.100000000000001" customHeight="1" x14ac:dyDescent="0.25">
      <c r="B2118" s="30" t="s">
        <v>5283</v>
      </c>
      <c r="C2118" s="16" t="str">
        <f>IFERROR(VLOOKUP(B2118,'BASE INCADEA'!A:D,2,FALSE),"Non référencé")</f>
        <v>900802</v>
      </c>
      <c r="D2118" s="16" t="str">
        <f>IFERROR(VLOOKUP(C2118,'BASE INCADEA'!B:E,2,FALSE),"Non référencé")</f>
        <v>2</v>
      </c>
      <c r="E2118" s="31" t="s">
        <v>5284</v>
      </c>
      <c r="F2118" s="31">
        <v>2</v>
      </c>
      <c r="G2118" s="14" t="str">
        <f>IF(F2118*1=D2118*1,"Quantité OK",IF(D2118*1&lt;F2118*1,"Ecart positif","Ecart négatif")&amp;" "&amp;IF(C2118*1=E2118*1,"","- Article déclassé"))</f>
        <v>Quantité OK</v>
      </c>
      <c r="I2118" s="18">
        <f>VLOOKUP('CODE A BARRE'!B2278,'COMPTAGE 2'!B:K,8,FALSE)</f>
        <v>0</v>
      </c>
      <c r="J2118" s="9">
        <f>VLOOKUP('CODE A BARRE'!B2278,'COMPTAGE 2'!B:K,9,FALSE)</f>
        <v>0</v>
      </c>
      <c r="K2118" s="18">
        <f>VLOOKUP('CODE A BARRE'!B2278,'COMPTAGE 2'!B:K,10,FALSE)</f>
        <v>0</v>
      </c>
      <c r="L2118" s="10" t="e">
        <f>VLOOKUP(B2118,'COMPTAGE 3'!B:M,11,FALSE)</f>
        <v>#N/A</v>
      </c>
      <c r="M2118" s="20" t="e">
        <f>VLOOKUP(B2118,'COMPTAGE 3'!B:M,12,FALSE)</f>
        <v>#N/A</v>
      </c>
    </row>
    <row r="2119" spans="2:13" ht="20.100000000000001" customHeight="1" x14ac:dyDescent="0.25">
      <c r="B2119" s="30" t="s">
        <v>5286</v>
      </c>
      <c r="C2119" s="16" t="str">
        <f>IFERROR(VLOOKUP(B2119,'BASE INCADEA'!A:D,2,FALSE),"Non référencé")</f>
        <v>900601</v>
      </c>
      <c r="D2119" s="16" t="str">
        <f>IFERROR(VLOOKUP(C2119,'BASE INCADEA'!B:E,2,FALSE),"Non référencé")</f>
        <v>2</v>
      </c>
      <c r="E2119" s="31" t="s">
        <v>2642</v>
      </c>
      <c r="F2119" s="31">
        <v>2</v>
      </c>
      <c r="G2119" s="14" t="str">
        <f>IF(F2119*1=D2119*1,"Quantité OK",IF(D2119*1&lt;F2119*1,"Ecart positif","Ecart négatif")&amp;" "&amp;IF(C2119*1=E2119*1,"","- Article déclassé"))</f>
        <v>Quantité OK</v>
      </c>
      <c r="I2119" s="18">
        <f>VLOOKUP('CODE A BARRE'!B2237,'COMPTAGE 2'!B:K,8,FALSE)</f>
        <v>0</v>
      </c>
      <c r="J2119" s="9">
        <f>VLOOKUP('CODE A BARRE'!B2237,'COMPTAGE 2'!B:K,9,FALSE)</f>
        <v>0</v>
      </c>
      <c r="K2119" s="18">
        <f>VLOOKUP('CODE A BARRE'!B2237,'COMPTAGE 2'!B:K,10,FALSE)</f>
        <v>0</v>
      </c>
      <c r="L2119" s="10" t="e">
        <f>VLOOKUP(B2119,'COMPTAGE 3'!B:M,11,FALSE)</f>
        <v>#N/A</v>
      </c>
      <c r="M2119" s="20" t="e">
        <f>VLOOKUP(B2119,'COMPTAGE 3'!B:M,12,FALSE)</f>
        <v>#N/A</v>
      </c>
    </row>
    <row r="2120" spans="2:13" ht="20.100000000000001" customHeight="1" x14ac:dyDescent="0.25">
      <c r="B2120" s="30" t="s">
        <v>5288</v>
      </c>
      <c r="C2120" s="16" t="str">
        <f>IFERROR(VLOOKUP(B2120,'BASE INCADEA'!A:D,2,FALSE),"Non référencé")</f>
        <v>024706</v>
      </c>
      <c r="D2120" s="16" t="str">
        <f>IFERROR(VLOOKUP(C2120,'BASE INCADEA'!B:E,2,FALSE),"Non référencé")</f>
        <v>1</v>
      </c>
      <c r="E2120" s="31" t="s">
        <v>2117</v>
      </c>
      <c r="F2120" s="31">
        <v>1</v>
      </c>
      <c r="G2120" s="14" t="str">
        <f>IF(F2120*1=D2120*1,"Quantité OK",IF(D2120*1&lt;F2120*1,"Ecart positif","Ecart négatif")&amp;" "&amp;IF(C2120*1=E2120*1,"","- Article déclassé"))</f>
        <v>Quantité OK</v>
      </c>
      <c r="I2120" s="18">
        <f>VLOOKUP('CODE A BARRE'!B952,'COMPTAGE 2'!B:K,8,FALSE)</f>
        <v>0</v>
      </c>
      <c r="J2120" s="9">
        <f>VLOOKUP('CODE A BARRE'!B952,'COMPTAGE 2'!B:K,9,FALSE)</f>
        <v>0</v>
      </c>
      <c r="K2120" s="18">
        <f>VLOOKUP('CODE A BARRE'!B952,'COMPTAGE 2'!B:K,10,FALSE)</f>
        <v>0</v>
      </c>
      <c r="L2120" s="10" t="e">
        <f>VLOOKUP(B2120,'COMPTAGE 3'!B:M,11,FALSE)</f>
        <v>#N/A</v>
      </c>
      <c r="M2120" s="20" t="e">
        <f>VLOOKUP(B2120,'COMPTAGE 3'!B:M,12,FALSE)</f>
        <v>#N/A</v>
      </c>
    </row>
    <row r="2121" spans="2:13" ht="20.100000000000001" customHeight="1" x14ac:dyDescent="0.25">
      <c r="B2121" s="30" t="s">
        <v>5290</v>
      </c>
      <c r="C2121" s="16" t="str">
        <f>IFERROR(VLOOKUP(B2121,'BASE INCADEA'!A:D,2,FALSE),"Non référencé")</f>
        <v>024707</v>
      </c>
      <c r="D2121" s="16" t="str">
        <f>IFERROR(VLOOKUP(C2121,'BASE INCADEA'!B:E,2,FALSE),"Non référencé")</f>
        <v>5</v>
      </c>
      <c r="E2121" s="31" t="s">
        <v>1699</v>
      </c>
      <c r="F2121" s="31">
        <v>1</v>
      </c>
      <c r="G2121" s="14" t="str">
        <f>IF(F2121*1=D2121*1,"Quantité OK",IF(D2121*1&lt;F2121*1,"Ecart positif","Ecart négatif")&amp;" "&amp;IF(C2121*1=E2121*1,"","- Article déclassé"))</f>
        <v xml:space="preserve">Ecart négatif </v>
      </c>
      <c r="I2121" s="18">
        <f>VLOOKUP('CODE A BARRE'!B917,'COMPTAGE 2'!B:K,8,FALSE)</f>
        <v>0</v>
      </c>
      <c r="J2121" s="9">
        <f>VLOOKUP('CODE A BARRE'!B917,'COMPTAGE 2'!B:K,9,FALSE)</f>
        <v>0</v>
      </c>
      <c r="K2121" s="18">
        <f>VLOOKUP('CODE A BARRE'!B917,'COMPTAGE 2'!B:K,10,FALSE)</f>
        <v>0</v>
      </c>
      <c r="L2121" s="10" t="e">
        <f>VLOOKUP(B2121,'COMPTAGE 3'!B:M,11,FALSE)</f>
        <v>#N/A</v>
      </c>
      <c r="M2121" s="20" t="e">
        <f>VLOOKUP(B2121,'COMPTAGE 3'!B:M,12,FALSE)</f>
        <v>#N/A</v>
      </c>
    </row>
    <row r="2122" spans="2:13" ht="20.100000000000001" customHeight="1" x14ac:dyDescent="0.25">
      <c r="B2122" s="30" t="s">
        <v>5292</v>
      </c>
      <c r="C2122" s="16" t="str">
        <f>IFERROR(VLOOKUP(B2122,'BASE INCADEA'!A:D,2,FALSE),"Non référencé")</f>
        <v>020405</v>
      </c>
      <c r="D2122" s="16" t="str">
        <f>IFERROR(VLOOKUP(C2122,'BASE INCADEA'!B:E,2,FALSE),"Non référencé")</f>
        <v>9</v>
      </c>
      <c r="E2122" s="31" t="s">
        <v>1483</v>
      </c>
      <c r="F2122" s="31">
        <v>1</v>
      </c>
      <c r="G2122" s="14" t="str">
        <f>IF(F2122*1=D2122*1,"Quantité OK",IF(D2122*1&lt;F2122*1,"Ecart positif","Ecart négatif")&amp;" "&amp;IF(C2122*1=E2122*1,"","- Article déclassé"))</f>
        <v xml:space="preserve">Ecart négatif </v>
      </c>
      <c r="I2122" s="18" t="str">
        <f>VLOOKUP('CODE A BARRE'!B634,'COMPTAGE 2'!B:K,8,FALSE)</f>
        <v/>
      </c>
      <c r="J2122" s="9">
        <f>VLOOKUP('CODE A BARRE'!B634,'COMPTAGE 2'!B:K,9,FALSE)</f>
        <v>0</v>
      </c>
      <c r="K2122" s="18" t="e">
        <f>VLOOKUP('CODE A BARRE'!B634,'COMPTAGE 2'!B:K,10,FALSE)</f>
        <v>#VALUE!</v>
      </c>
      <c r="L2122" s="10" t="e">
        <f>VLOOKUP(B2122,'COMPTAGE 3'!B:M,11,FALSE)</f>
        <v>#N/A</v>
      </c>
      <c r="M2122" s="20" t="e">
        <f>VLOOKUP(B2122,'COMPTAGE 3'!B:M,12,FALSE)</f>
        <v>#N/A</v>
      </c>
    </row>
    <row r="2123" spans="2:13" ht="20.100000000000001" customHeight="1" x14ac:dyDescent="0.25">
      <c r="B2123" s="30" t="s">
        <v>5294</v>
      </c>
      <c r="C2123" s="16" t="str">
        <f>IFERROR(VLOOKUP(B2123,'BASE INCADEA'!A:D,2,FALSE),"Non référencé")</f>
        <v>011706</v>
      </c>
      <c r="D2123" s="16" t="str">
        <f>IFERROR(VLOOKUP(C2123,'BASE INCADEA'!B:E,2,FALSE),"Non référencé")</f>
        <v>1</v>
      </c>
      <c r="E2123" s="31" t="s">
        <v>5295</v>
      </c>
      <c r="F2123" s="31">
        <v>1</v>
      </c>
      <c r="G2123" s="14" t="str">
        <f>IF(F2123*1=D2123*1,"Quantité OK",IF(D2123*1&lt;F2123*1,"Ecart positif","Ecart négatif")&amp;" "&amp;IF(C2123*1=E2123*1,"","- Article déclassé"))</f>
        <v>Quantité OK</v>
      </c>
      <c r="I2123" s="18" t="str">
        <f>VLOOKUP('CODE A BARRE'!B286,'COMPTAGE 2'!B:K,8,FALSE)</f>
        <v/>
      </c>
      <c r="J2123" s="9">
        <f>VLOOKUP('CODE A BARRE'!B286,'COMPTAGE 2'!B:K,9,FALSE)</f>
        <v>0</v>
      </c>
      <c r="K2123" s="18" t="e">
        <f>VLOOKUP('CODE A BARRE'!B286,'COMPTAGE 2'!B:K,10,FALSE)</f>
        <v>#VALUE!</v>
      </c>
      <c r="L2123" s="10" t="e">
        <f>VLOOKUP(B2123,'COMPTAGE 3'!B:M,11,FALSE)</f>
        <v>#N/A</v>
      </c>
      <c r="M2123" s="20" t="e">
        <f>VLOOKUP(B2123,'COMPTAGE 3'!B:M,12,FALSE)</f>
        <v>#N/A</v>
      </c>
    </row>
    <row r="2124" spans="2:13" ht="20.100000000000001" customHeight="1" x14ac:dyDescent="0.25">
      <c r="B2124" s="30" t="s">
        <v>5297</v>
      </c>
      <c r="C2124" s="16" t="str">
        <f>IFERROR(VLOOKUP(B2124,'BASE INCADEA'!A:D,2,FALSE),"Non référencé")</f>
        <v>020606</v>
      </c>
      <c r="D2124" s="16" t="str">
        <f>IFERROR(VLOOKUP(C2124,'BASE INCADEA'!B:E,2,FALSE),"Non référencé")</f>
        <v>6</v>
      </c>
      <c r="E2124" s="31" t="s">
        <v>521</v>
      </c>
      <c r="F2124" s="31">
        <v>1</v>
      </c>
      <c r="G2124" s="14" t="str">
        <f>IF(F2124*1=D2124*1,"Quantité OK",IF(D2124*1&lt;F2124*1,"Ecart positif","Ecart négatif")&amp;" "&amp;IF(C2124*1=E2124*1,"","- Article déclassé"))</f>
        <v xml:space="preserve">Ecart négatif </v>
      </c>
      <c r="I2124" s="18">
        <f>VLOOKUP('CODE A BARRE'!B669,'COMPTAGE 2'!B:K,8,FALSE)</f>
        <v>0</v>
      </c>
      <c r="J2124" s="9">
        <f>VLOOKUP('CODE A BARRE'!B669,'COMPTAGE 2'!B:K,9,FALSE)</f>
        <v>0</v>
      </c>
      <c r="K2124" s="18">
        <f>VLOOKUP('CODE A BARRE'!B669,'COMPTAGE 2'!B:K,10,FALSE)</f>
        <v>0</v>
      </c>
      <c r="L2124" s="10" t="e">
        <f>VLOOKUP(B2124,'COMPTAGE 3'!B:M,11,FALSE)</f>
        <v>#N/A</v>
      </c>
      <c r="M2124" s="20" t="e">
        <f>VLOOKUP(B2124,'COMPTAGE 3'!B:M,12,FALSE)</f>
        <v>#N/A</v>
      </c>
    </row>
    <row r="2125" spans="2:13" ht="20.100000000000001" customHeight="1" x14ac:dyDescent="0.25">
      <c r="B2125" s="30" t="s">
        <v>5299</v>
      </c>
      <c r="C2125" s="16" t="str">
        <f>IFERROR(VLOOKUP(B2125,'BASE INCADEA'!A:D,2,FALSE),"Non référencé")</f>
        <v>010701</v>
      </c>
      <c r="D2125" s="16" t="str">
        <f>IFERROR(VLOOKUP(C2125,'BASE INCADEA'!B:E,2,FALSE),"Non référencé")</f>
        <v>2</v>
      </c>
      <c r="E2125" s="31" t="s">
        <v>1727</v>
      </c>
      <c r="F2125" s="31">
        <v>2</v>
      </c>
      <c r="G2125" s="14" t="str">
        <f>IF(F2125*1=D2125*1,"Quantité OK",IF(D2125*1&lt;F2125*1,"Ecart positif","Ecart négatif")&amp;" "&amp;IF(C2125*1=E2125*1,"","- Article déclassé"))</f>
        <v>Quantité OK</v>
      </c>
      <c r="I2125" s="18" t="str">
        <f>VLOOKUP('CODE A BARRE'!B136,'COMPTAGE 2'!B:K,8,FALSE)</f>
        <v/>
      </c>
      <c r="J2125" s="9">
        <f>VLOOKUP('CODE A BARRE'!B136,'COMPTAGE 2'!B:K,9,FALSE)</f>
        <v>0</v>
      </c>
      <c r="K2125" s="18" t="e">
        <f>VLOOKUP('CODE A BARRE'!B136,'COMPTAGE 2'!B:K,10,FALSE)</f>
        <v>#VALUE!</v>
      </c>
      <c r="L2125" s="10" t="e">
        <f>VLOOKUP(B2125,'COMPTAGE 3'!B:M,11,FALSE)</f>
        <v>#N/A</v>
      </c>
      <c r="M2125" s="20" t="e">
        <f>VLOOKUP(B2125,'COMPTAGE 3'!B:M,12,FALSE)</f>
        <v>#N/A</v>
      </c>
    </row>
    <row r="2126" spans="2:13" ht="20.100000000000001" customHeight="1" x14ac:dyDescent="0.25">
      <c r="B2126" s="30" t="s">
        <v>5300</v>
      </c>
      <c r="C2126" s="16" t="str">
        <f>IFERROR(VLOOKUP(B2126,'BASE INCADEA'!A:D,2,FALSE),"Non référencé")</f>
        <v>030606</v>
      </c>
      <c r="D2126" s="16" t="str">
        <f>IFERROR(VLOOKUP(C2126,'BASE INCADEA'!B:E,2,FALSE),"Non référencé")</f>
        <v>3</v>
      </c>
      <c r="E2126" s="31" t="s">
        <v>1498</v>
      </c>
      <c r="F2126" s="31">
        <v>2</v>
      </c>
      <c r="G2126" s="14" t="str">
        <f>IF(F2126*1=D2126*1,"Quantité OK",IF(D2126*1&lt;F2126*1,"Ecart positif","Ecart négatif")&amp;" "&amp;IF(C2126*1=E2126*1,"","- Article déclassé"))</f>
        <v xml:space="preserve">Ecart négatif </v>
      </c>
      <c r="I2126" s="18">
        <f>VLOOKUP('CODE A BARRE'!B1233,'COMPTAGE 2'!B:K,8,FALSE)</f>
        <v>0</v>
      </c>
      <c r="J2126" s="9">
        <f>VLOOKUP('CODE A BARRE'!B1233,'COMPTAGE 2'!B:K,9,FALSE)</f>
        <v>0</v>
      </c>
      <c r="K2126" s="18">
        <f>VLOOKUP('CODE A BARRE'!B1233,'COMPTAGE 2'!B:K,10,FALSE)</f>
        <v>0</v>
      </c>
      <c r="L2126" s="10" t="e">
        <f>VLOOKUP(B2126,'COMPTAGE 3'!B:M,11,FALSE)</f>
        <v>#N/A</v>
      </c>
      <c r="M2126" s="20" t="e">
        <f>VLOOKUP(B2126,'COMPTAGE 3'!B:M,12,FALSE)</f>
        <v>#N/A</v>
      </c>
    </row>
    <row r="2127" spans="2:13" ht="20.100000000000001" customHeight="1" x14ac:dyDescent="0.25">
      <c r="B2127" s="30" t="s">
        <v>5301</v>
      </c>
      <c r="C2127" s="16" t="str">
        <f>IFERROR(VLOOKUP(B2127,'BASE INCADEA'!A:D,2,FALSE),"Non référencé")</f>
        <v>010704</v>
      </c>
      <c r="D2127" s="16" t="str">
        <f>IFERROR(VLOOKUP(C2127,'BASE INCADEA'!B:E,2,FALSE),"Non référencé")</f>
        <v>1</v>
      </c>
      <c r="E2127" s="31" t="s">
        <v>692</v>
      </c>
      <c r="F2127" s="31">
        <v>2</v>
      </c>
      <c r="G2127" s="14" t="str">
        <f>IF(F2127*1=D2127*1,"Quantité OK",IF(D2127*1&lt;F2127*1,"Ecart positif","Ecart négatif")&amp;" "&amp;IF(C2127*1=E2127*1,"","- Article déclassé"))</f>
        <v xml:space="preserve">Ecart positif </v>
      </c>
      <c r="I2127" s="18" t="str">
        <f>VLOOKUP('CODE A BARRE'!B148,'COMPTAGE 2'!B:K,8,FALSE)</f>
        <v/>
      </c>
      <c r="J2127" s="9">
        <f>VLOOKUP('CODE A BARRE'!B148,'COMPTAGE 2'!B:K,9,FALSE)</f>
        <v>0</v>
      </c>
      <c r="K2127" s="18" t="e">
        <f>VLOOKUP('CODE A BARRE'!B148,'COMPTAGE 2'!B:K,10,FALSE)</f>
        <v>#VALUE!</v>
      </c>
      <c r="L2127" s="10" t="e">
        <f>VLOOKUP(B2127,'COMPTAGE 3'!B:M,11,FALSE)</f>
        <v>#N/A</v>
      </c>
      <c r="M2127" s="20" t="e">
        <f>VLOOKUP(B2127,'COMPTAGE 3'!B:M,12,FALSE)</f>
        <v>#N/A</v>
      </c>
    </row>
    <row r="2128" spans="2:13" ht="20.100000000000001" customHeight="1" x14ac:dyDescent="0.25">
      <c r="B2128" s="30" t="s">
        <v>5303</v>
      </c>
      <c r="C2128" s="16" t="str">
        <f>IFERROR(VLOOKUP(B2128,'BASE INCADEA'!A:D,2,FALSE),"Non référencé")</f>
        <v>015206</v>
      </c>
      <c r="D2128" s="16" t="str">
        <f>IFERROR(VLOOKUP(C2128,'BASE INCADEA'!B:E,2,FALSE),"Non référencé")</f>
        <v>16</v>
      </c>
      <c r="E2128" s="31" t="s">
        <v>1741</v>
      </c>
      <c r="F2128" s="31">
        <v>8</v>
      </c>
      <c r="G2128" s="14" t="str">
        <f>IF(F2128*1=D2128*1,"Quantité OK",IF(D2128*1&lt;F2128*1,"Ecart positif","Ecart négatif")&amp;" "&amp;IF(C2128*1=E2128*1,"","- Article déclassé"))</f>
        <v xml:space="preserve">Ecart négatif </v>
      </c>
      <c r="I2128" s="18" t="str">
        <f>VLOOKUP('CODE A BARRE'!B372,'COMPTAGE 2'!B:K,8,FALSE)</f>
        <v/>
      </c>
      <c r="J2128" s="9">
        <f>VLOOKUP('CODE A BARRE'!B372,'COMPTAGE 2'!B:K,9,FALSE)</f>
        <v>0</v>
      </c>
      <c r="K2128" s="18" t="e">
        <f>VLOOKUP('CODE A BARRE'!B372,'COMPTAGE 2'!B:K,10,FALSE)</f>
        <v>#VALUE!</v>
      </c>
      <c r="L2128" s="10" t="e">
        <f>VLOOKUP(B2128,'COMPTAGE 3'!B:M,11,FALSE)</f>
        <v>#N/A</v>
      </c>
      <c r="M2128" s="20" t="e">
        <f>VLOOKUP(B2128,'COMPTAGE 3'!B:M,12,FALSE)</f>
        <v>#N/A</v>
      </c>
    </row>
    <row r="2129" spans="2:13" ht="20.100000000000001" customHeight="1" x14ac:dyDescent="0.25">
      <c r="B2129" s="30" t="s">
        <v>5305</v>
      </c>
      <c r="C2129" s="16" t="str">
        <f>IFERROR(VLOOKUP(B2129,'BASE INCADEA'!A:D,2,FALSE),"Non référencé")</f>
        <v>041004</v>
      </c>
      <c r="D2129" s="16" t="str">
        <f>IFERROR(VLOOKUP(C2129,'BASE INCADEA'!B:E,2,FALSE),"Non référencé")</f>
        <v>1</v>
      </c>
      <c r="E2129" s="31" t="s">
        <v>324</v>
      </c>
      <c r="F2129" s="31">
        <v>59</v>
      </c>
      <c r="G2129" s="14" t="str">
        <f>IF(F2129*1=D2129*1,"Quantité OK",IF(D2129*1&lt;F2129*1,"Ecart positif","Ecart négatif")&amp;" "&amp;IF(C2129*1=E2129*1,"","- Article déclassé"))</f>
        <v xml:space="preserve">Ecart positif </v>
      </c>
      <c r="I2129" s="18">
        <f>VLOOKUP('CODE A BARRE'!B1756,'COMPTAGE 2'!B:K,8,FALSE)</f>
        <v>0</v>
      </c>
      <c r="J2129" s="9">
        <f>VLOOKUP('CODE A BARRE'!B1756,'COMPTAGE 2'!B:K,9,FALSE)</f>
        <v>0</v>
      </c>
      <c r="K2129" s="18">
        <f>VLOOKUP('CODE A BARRE'!B1756,'COMPTAGE 2'!B:K,10,FALSE)</f>
        <v>0</v>
      </c>
      <c r="L2129" s="10" t="e">
        <f>VLOOKUP(B2129,'COMPTAGE 3'!B:M,11,FALSE)</f>
        <v>#N/A</v>
      </c>
      <c r="M2129" s="20" t="e">
        <f>VLOOKUP(B2129,'COMPTAGE 3'!B:M,12,FALSE)</f>
        <v>#N/A</v>
      </c>
    </row>
    <row r="2130" spans="2:13" ht="20.100000000000001" customHeight="1" x14ac:dyDescent="0.25">
      <c r="B2130" s="30" t="s">
        <v>5307</v>
      </c>
      <c r="C2130" s="16" t="str">
        <f>IFERROR(VLOOKUP(B2130,'BASE INCADEA'!A:D,2,FALSE),"Non référencé")</f>
        <v>020201</v>
      </c>
      <c r="D2130" s="16" t="str">
        <f>IFERROR(VLOOKUP(C2130,'BASE INCADEA'!B:E,2,FALSE),"Non référencé")</f>
        <v>3</v>
      </c>
      <c r="E2130" s="31" t="s">
        <v>471</v>
      </c>
      <c r="F2130" s="31">
        <v>11</v>
      </c>
      <c r="G2130" s="14" t="str">
        <f>IF(F2130*1=D2130*1,"Quantité OK",IF(D2130*1&lt;F2130*1,"Ecart positif","Ecart négatif")&amp;" "&amp;IF(C2130*1=E2130*1,"","- Article déclassé"))</f>
        <v xml:space="preserve">Ecart positif </v>
      </c>
      <c r="I2130" s="18" t="str">
        <f>VLOOKUP('CODE A BARRE'!B578,'COMPTAGE 2'!B:K,8,FALSE)</f>
        <v/>
      </c>
      <c r="J2130" s="9">
        <f>VLOOKUP('CODE A BARRE'!B578,'COMPTAGE 2'!B:K,9,FALSE)</f>
        <v>0</v>
      </c>
      <c r="K2130" s="18" t="e">
        <f>VLOOKUP('CODE A BARRE'!B578,'COMPTAGE 2'!B:K,10,FALSE)</f>
        <v>#VALUE!</v>
      </c>
      <c r="L2130" s="10" t="e">
        <f>VLOOKUP(B2130,'COMPTAGE 3'!B:M,11,FALSE)</f>
        <v>#N/A</v>
      </c>
      <c r="M2130" s="20" t="e">
        <f>VLOOKUP(B2130,'COMPTAGE 3'!B:M,12,FALSE)</f>
        <v>#N/A</v>
      </c>
    </row>
    <row r="2131" spans="2:13" ht="20.100000000000001" customHeight="1" x14ac:dyDescent="0.25">
      <c r="B2131" s="30" t="s">
        <v>5316</v>
      </c>
      <c r="C2131" s="16" t="str">
        <f>IFERROR(VLOOKUP(B2131,'BASE INCADEA'!A:D,2,FALSE),"Non référencé")</f>
        <v>020807</v>
      </c>
      <c r="D2131" s="16" t="str">
        <f>IFERROR(VLOOKUP(C2131,'BASE INCADEA'!B:E,2,FALSE),"Non référencé")</f>
        <v>1</v>
      </c>
      <c r="E2131" s="31" t="s">
        <v>5317</v>
      </c>
      <c r="F2131" s="31">
        <v>1</v>
      </c>
      <c r="G2131" s="14" t="str">
        <f>IF(F2131*1=D2131*1,"Quantité OK",IF(D2131*1&lt;F2131*1,"Ecart positif","Ecart négatif")&amp;" "&amp;IF(C2131*1=E2131*1,"","- Article déclassé"))</f>
        <v>Quantité OK</v>
      </c>
      <c r="I2131" s="18">
        <f>VLOOKUP('CODE A BARRE'!B697,'COMPTAGE 2'!B:K,8,FALSE)</f>
        <v>0</v>
      </c>
      <c r="J2131" s="9">
        <f>VLOOKUP('CODE A BARRE'!B697,'COMPTAGE 2'!B:K,9,FALSE)</f>
        <v>0</v>
      </c>
      <c r="K2131" s="18">
        <f>VLOOKUP('CODE A BARRE'!B697,'COMPTAGE 2'!B:K,10,FALSE)</f>
        <v>0</v>
      </c>
      <c r="L2131" s="10" t="e">
        <f>VLOOKUP(B2131,'COMPTAGE 3'!B:M,11,FALSE)</f>
        <v>#N/A</v>
      </c>
      <c r="M2131" s="20" t="e">
        <f>VLOOKUP(B2131,'COMPTAGE 3'!B:M,12,FALSE)</f>
        <v>#N/A</v>
      </c>
    </row>
    <row r="2132" spans="2:13" ht="20.100000000000001" customHeight="1" x14ac:dyDescent="0.25">
      <c r="B2132" s="30" t="s">
        <v>5319</v>
      </c>
      <c r="C2132" s="16" t="str">
        <f>IFERROR(VLOOKUP(B2132,'BASE INCADEA'!A:D,2,FALSE),"Non référencé")</f>
        <v>034506</v>
      </c>
      <c r="D2132" s="16" t="str">
        <f>IFERROR(VLOOKUP(C2132,'BASE INCADEA'!B:E,2,FALSE),"Non référencé")</f>
        <v>1</v>
      </c>
      <c r="E2132" s="31" t="s">
        <v>263</v>
      </c>
      <c r="F2132" s="31">
        <v>10</v>
      </c>
      <c r="G2132" s="14" t="str">
        <f>IF(F2132*1=D2132*1,"Quantité OK",IF(D2132*1&lt;F2132*1,"Ecart positif","Ecart négatif")&amp;" "&amp;IF(C2132*1=E2132*1,"","- Article déclassé"))</f>
        <v xml:space="preserve">Ecart positif </v>
      </c>
      <c r="I2132" s="18">
        <f>VLOOKUP('CODE A BARRE'!B1508,'COMPTAGE 2'!B:K,8,FALSE)</f>
        <v>0</v>
      </c>
      <c r="J2132" s="9">
        <f>VLOOKUP('CODE A BARRE'!B1508,'COMPTAGE 2'!B:K,9,FALSE)</f>
        <v>0</v>
      </c>
      <c r="K2132" s="18">
        <f>VLOOKUP('CODE A BARRE'!B1508,'COMPTAGE 2'!B:K,10,FALSE)</f>
        <v>0</v>
      </c>
      <c r="L2132" s="10" t="e">
        <f>VLOOKUP(B2132,'COMPTAGE 3'!B:M,11,FALSE)</f>
        <v>#N/A</v>
      </c>
      <c r="M2132" s="20" t="e">
        <f>VLOOKUP(B2132,'COMPTAGE 3'!B:M,12,FALSE)</f>
        <v>#N/A</v>
      </c>
    </row>
    <row r="2133" spans="2:13" ht="20.100000000000001" customHeight="1" x14ac:dyDescent="0.25">
      <c r="B2133" s="30" t="s">
        <v>5321</v>
      </c>
      <c r="C2133" s="16" t="str">
        <f>IFERROR(VLOOKUP(B2133,'BASE INCADEA'!A:D,2,FALSE),"Non référencé")</f>
        <v>034304</v>
      </c>
      <c r="D2133" s="16" t="str">
        <f>IFERROR(VLOOKUP(C2133,'BASE INCADEA'!B:E,2,FALSE),"Non référencé")</f>
        <v>11</v>
      </c>
      <c r="E2133" s="31" t="s">
        <v>2136</v>
      </c>
      <c r="F2133" s="31">
        <v>9</v>
      </c>
      <c r="G2133" s="14" t="str">
        <f>IF(F2133*1=D2133*1,"Quantité OK",IF(D2133*1&lt;F2133*1,"Ecart positif","Ecart négatif")&amp;" "&amp;IF(C2133*1=E2133*1,"","- Article déclassé"))</f>
        <v xml:space="preserve">Ecart négatif </v>
      </c>
      <c r="I2133" s="18">
        <f>VLOOKUP('CODE A BARRE'!B1465,'COMPTAGE 2'!B:K,8,FALSE)</f>
        <v>0</v>
      </c>
      <c r="J2133" s="9">
        <f>VLOOKUP('CODE A BARRE'!B1465,'COMPTAGE 2'!B:K,9,FALSE)</f>
        <v>0</v>
      </c>
      <c r="K2133" s="18">
        <f>VLOOKUP('CODE A BARRE'!B1465,'COMPTAGE 2'!B:K,10,FALSE)</f>
        <v>0</v>
      </c>
      <c r="L2133" s="10" t="e">
        <f>VLOOKUP(B2133,'COMPTAGE 3'!B:M,11,FALSE)</f>
        <v>#N/A</v>
      </c>
      <c r="M2133" s="20" t="e">
        <f>VLOOKUP(B2133,'COMPTAGE 3'!B:M,12,FALSE)</f>
        <v>#N/A</v>
      </c>
    </row>
    <row r="2134" spans="2:13" ht="20.100000000000001" customHeight="1" x14ac:dyDescent="0.25">
      <c r="B2134" s="30" t="s">
        <v>5322</v>
      </c>
      <c r="C2134" s="16" t="str">
        <f>IFERROR(VLOOKUP(B2134,'BASE INCADEA'!A:D,2,FALSE),"Non référencé")</f>
        <v>034906</v>
      </c>
      <c r="D2134" s="16" t="str">
        <f>IFERROR(VLOOKUP(C2134,'BASE INCADEA'!B:E,2,FALSE),"Non référencé")</f>
        <v>1</v>
      </c>
      <c r="E2134" s="31" t="s">
        <v>1048</v>
      </c>
      <c r="F2134" s="31">
        <v>9</v>
      </c>
      <c r="G2134" s="14" t="str">
        <f>IF(F2134*1=D2134*1,"Quantité OK",IF(D2134*1&lt;F2134*1,"Ecart positif","Ecart négatif")&amp;" "&amp;IF(C2134*1=E2134*1,"","- Article déclassé"))</f>
        <v xml:space="preserve">Ecart positif </v>
      </c>
      <c r="I2134" s="18">
        <f>VLOOKUP('CODE A BARRE'!B1553,'COMPTAGE 2'!B:K,8,FALSE)</f>
        <v>0</v>
      </c>
      <c r="J2134" s="9">
        <f>VLOOKUP('CODE A BARRE'!B1553,'COMPTAGE 2'!B:K,9,FALSE)</f>
        <v>0</v>
      </c>
      <c r="K2134" s="18">
        <f>VLOOKUP('CODE A BARRE'!B1553,'COMPTAGE 2'!B:K,10,FALSE)</f>
        <v>0</v>
      </c>
      <c r="L2134" s="10" t="e">
        <f>VLOOKUP(B2134,'COMPTAGE 3'!B:M,11,FALSE)</f>
        <v>#N/A</v>
      </c>
      <c r="M2134" s="20" t="e">
        <f>VLOOKUP(B2134,'COMPTAGE 3'!B:M,12,FALSE)</f>
        <v>#N/A</v>
      </c>
    </row>
    <row r="2135" spans="2:13" ht="20.100000000000001" customHeight="1" x14ac:dyDescent="0.25">
      <c r="B2135" s="30" t="s">
        <v>5325</v>
      </c>
      <c r="C2135" s="16" t="str">
        <f>IFERROR(VLOOKUP(B2135,'BASE INCADEA'!A:D,2,FALSE),"Non référencé")</f>
        <v>034106</v>
      </c>
      <c r="D2135" s="16" t="str">
        <f>IFERROR(VLOOKUP(C2135,'BASE INCADEA'!B:E,2,FALSE),"Non référencé")</f>
        <v>3</v>
      </c>
      <c r="E2135" s="31" t="s">
        <v>4473</v>
      </c>
      <c r="F2135" s="31">
        <v>3</v>
      </c>
      <c r="G2135" s="14" t="str">
        <f>IF(F2135*1=D2135*1,"Quantité OK",IF(D2135*1&lt;F2135*1,"Ecart positif","Ecart négatif")&amp;" "&amp;IF(C2135*1=E2135*1,"","- Article déclassé"))</f>
        <v>Quantité OK</v>
      </c>
      <c r="I2135" s="18">
        <f>VLOOKUP('CODE A BARRE'!B1455,'COMPTAGE 2'!B:K,8,FALSE)</f>
        <v>0</v>
      </c>
      <c r="J2135" s="9">
        <f>VLOOKUP('CODE A BARRE'!B1455,'COMPTAGE 2'!B:K,9,FALSE)</f>
        <v>0</v>
      </c>
      <c r="K2135" s="18">
        <f>VLOOKUP('CODE A BARRE'!B1455,'COMPTAGE 2'!B:K,10,FALSE)</f>
        <v>0</v>
      </c>
      <c r="L2135" s="10" t="e">
        <f>VLOOKUP(B2135,'COMPTAGE 3'!B:M,11,FALSE)</f>
        <v>#N/A</v>
      </c>
      <c r="M2135" s="20" t="e">
        <f>VLOOKUP(B2135,'COMPTAGE 3'!B:M,12,FALSE)</f>
        <v>#N/A</v>
      </c>
    </row>
    <row r="2136" spans="2:13" ht="20.100000000000001" customHeight="1" x14ac:dyDescent="0.25">
      <c r="B2136" s="30" t="s">
        <v>5326</v>
      </c>
      <c r="C2136" s="16" t="str">
        <f>IFERROR(VLOOKUP(B2136,'BASE INCADEA'!A:D,2,FALSE),"Non référencé")</f>
        <v>034507</v>
      </c>
      <c r="D2136" s="16" t="str">
        <f>IFERROR(VLOOKUP(C2136,'BASE INCADEA'!B:E,2,FALSE),"Non référencé")</f>
        <v>1</v>
      </c>
      <c r="E2136" s="31" t="s">
        <v>2887</v>
      </c>
      <c r="F2136" s="31">
        <v>2</v>
      </c>
      <c r="G2136" s="14" t="str">
        <f>IF(F2136*1=D2136*1,"Quantité OK",IF(D2136*1&lt;F2136*1,"Ecart positif","Ecart négatif")&amp;" "&amp;IF(C2136*1=E2136*1,"","- Article déclassé"))</f>
        <v xml:space="preserve">Ecart positif </v>
      </c>
      <c r="I2136" s="18">
        <f>VLOOKUP('CODE A BARRE'!B1513,'COMPTAGE 2'!B:K,8,FALSE)</f>
        <v>0</v>
      </c>
      <c r="J2136" s="9">
        <f>VLOOKUP('CODE A BARRE'!B1513,'COMPTAGE 2'!B:K,9,FALSE)</f>
        <v>0</v>
      </c>
      <c r="K2136" s="18">
        <f>VLOOKUP('CODE A BARRE'!B1513,'COMPTAGE 2'!B:K,10,FALSE)</f>
        <v>0</v>
      </c>
      <c r="L2136" s="10" t="e">
        <f>VLOOKUP(B2136,'COMPTAGE 3'!B:M,11,FALSE)</f>
        <v>#N/A</v>
      </c>
      <c r="M2136" s="20" t="e">
        <f>VLOOKUP(B2136,'COMPTAGE 3'!B:M,12,FALSE)</f>
        <v>#N/A</v>
      </c>
    </row>
    <row r="2137" spans="2:13" ht="20.100000000000001" customHeight="1" x14ac:dyDescent="0.25">
      <c r="B2137" s="30" t="s">
        <v>5327</v>
      </c>
      <c r="C2137" s="16" t="str">
        <f>IFERROR(VLOOKUP(B2137,'BASE INCADEA'!A:D,2,FALSE),"Non référencé")</f>
        <v>034107</v>
      </c>
      <c r="D2137" s="16" t="str">
        <f>IFERROR(VLOOKUP(C2137,'BASE INCADEA'!B:E,2,FALSE),"Non référencé")</f>
        <v>2</v>
      </c>
      <c r="E2137" s="31" t="s">
        <v>3476</v>
      </c>
      <c r="F2137" s="31">
        <v>4</v>
      </c>
      <c r="G2137" s="14" t="str">
        <f>IF(F2137*1=D2137*1,"Quantité OK",IF(D2137*1&lt;F2137*1,"Ecart positif","Ecart négatif")&amp;" "&amp;IF(C2137*1=E2137*1,"","- Article déclassé"))</f>
        <v xml:space="preserve">Ecart positif </v>
      </c>
      <c r="I2137" s="18">
        <f>VLOOKUP('CODE A BARRE'!B1460,'COMPTAGE 2'!B:K,8,FALSE)</f>
        <v>0</v>
      </c>
      <c r="J2137" s="9">
        <f>VLOOKUP('CODE A BARRE'!B1460,'COMPTAGE 2'!B:K,9,FALSE)</f>
        <v>0</v>
      </c>
      <c r="K2137" s="18">
        <f>VLOOKUP('CODE A BARRE'!B1460,'COMPTAGE 2'!B:K,10,FALSE)</f>
        <v>0</v>
      </c>
      <c r="L2137" s="10" t="e">
        <f>VLOOKUP(B2137,'COMPTAGE 3'!B:M,11,FALSE)</f>
        <v>#N/A</v>
      </c>
      <c r="M2137" s="20" t="e">
        <f>VLOOKUP(B2137,'COMPTAGE 3'!B:M,12,FALSE)</f>
        <v>#N/A</v>
      </c>
    </row>
    <row r="2138" spans="2:13" ht="20.100000000000001" customHeight="1" x14ac:dyDescent="0.25">
      <c r="B2138" s="30" t="s">
        <v>5329</v>
      </c>
      <c r="C2138" s="16" t="str">
        <f>IFERROR(VLOOKUP(B2138,'BASE INCADEA'!A:D,2,FALSE),"Non référencé")</f>
        <v>034707</v>
      </c>
      <c r="D2138" s="16" t="str">
        <f>IFERROR(VLOOKUP(C2138,'BASE INCADEA'!B:E,2,FALSE),"Non référencé")</f>
        <v>1</v>
      </c>
      <c r="E2138" s="31" t="s">
        <v>3471</v>
      </c>
      <c r="F2138" s="31">
        <v>2</v>
      </c>
      <c r="G2138" s="14" t="str">
        <f>IF(F2138*1=D2138*1,"Quantité OK",IF(D2138*1&lt;F2138*1,"Ecart positif","Ecart négatif")&amp;" "&amp;IF(C2138*1=E2138*1,"","- Article déclassé"))</f>
        <v xml:space="preserve">Ecart positif </v>
      </c>
      <c r="I2138" s="18">
        <f>VLOOKUP('CODE A BARRE'!B1546,'COMPTAGE 2'!B:K,8,FALSE)</f>
        <v>0</v>
      </c>
      <c r="J2138" s="9">
        <f>VLOOKUP('CODE A BARRE'!B1546,'COMPTAGE 2'!B:K,9,FALSE)</f>
        <v>0</v>
      </c>
      <c r="K2138" s="18">
        <f>VLOOKUP('CODE A BARRE'!B1546,'COMPTAGE 2'!B:K,10,FALSE)</f>
        <v>0</v>
      </c>
      <c r="L2138" s="10" t="e">
        <f>VLOOKUP(B2138,'COMPTAGE 3'!B:M,11,FALSE)</f>
        <v>#N/A</v>
      </c>
      <c r="M2138" s="20" t="e">
        <f>VLOOKUP(B2138,'COMPTAGE 3'!B:M,12,FALSE)</f>
        <v>#N/A</v>
      </c>
    </row>
    <row r="2139" spans="2:13" ht="20.100000000000001" customHeight="1" x14ac:dyDescent="0.25">
      <c r="B2139" s="30" t="s">
        <v>5331</v>
      </c>
      <c r="C2139" s="16" t="str">
        <f>IFERROR(VLOOKUP(B2139,'BASE INCADEA'!A:D,2,FALSE),"Non référencé")</f>
        <v>034507</v>
      </c>
      <c r="D2139" s="16" t="str">
        <f>IFERROR(VLOOKUP(C2139,'BASE INCADEA'!B:E,2,FALSE),"Non référencé")</f>
        <v>1</v>
      </c>
      <c r="E2139" s="31" t="s">
        <v>2887</v>
      </c>
      <c r="F2139" s="31">
        <v>5</v>
      </c>
      <c r="G2139" s="14" t="str">
        <f>IF(F2139*1=D2139*1,"Quantité OK",IF(D2139*1&lt;F2139*1,"Ecart positif","Ecart négatif")&amp;" "&amp;IF(C2139*1=E2139*1,"","- Article déclassé"))</f>
        <v xml:space="preserve">Ecart positif </v>
      </c>
      <c r="I2139" s="18">
        <f>VLOOKUP('CODE A BARRE'!B1514,'COMPTAGE 2'!B:K,8,FALSE)</f>
        <v>0</v>
      </c>
      <c r="J2139" s="9">
        <f>VLOOKUP('CODE A BARRE'!B1514,'COMPTAGE 2'!B:K,9,FALSE)</f>
        <v>0</v>
      </c>
      <c r="K2139" s="18">
        <f>VLOOKUP('CODE A BARRE'!B1514,'COMPTAGE 2'!B:K,10,FALSE)</f>
        <v>0</v>
      </c>
      <c r="L2139" s="10" t="e">
        <f>VLOOKUP(B2139,'COMPTAGE 3'!B:M,11,FALSE)</f>
        <v>#N/A</v>
      </c>
      <c r="M2139" s="20" t="e">
        <f>VLOOKUP(B2139,'COMPTAGE 3'!B:M,12,FALSE)</f>
        <v>#N/A</v>
      </c>
    </row>
    <row r="2140" spans="2:13" ht="20.100000000000001" customHeight="1" x14ac:dyDescent="0.25">
      <c r="B2140" s="30" t="s">
        <v>5332</v>
      </c>
      <c r="C2140" s="16" t="str">
        <f>IFERROR(VLOOKUP(B2140,'BASE INCADEA'!A:D,2,FALSE),"Non référencé")</f>
        <v>034707</v>
      </c>
      <c r="D2140" s="16" t="str">
        <f>IFERROR(VLOOKUP(C2140,'BASE INCADEA'!B:E,2,FALSE),"Non référencé")</f>
        <v>1</v>
      </c>
      <c r="E2140" s="31" t="s">
        <v>3471</v>
      </c>
      <c r="F2140" s="31">
        <v>17</v>
      </c>
      <c r="G2140" s="14" t="str">
        <f>IF(F2140*1=D2140*1,"Quantité OK",IF(D2140*1&lt;F2140*1,"Ecart positif","Ecart négatif")&amp;" "&amp;IF(C2140*1=E2140*1,"","- Article déclassé"))</f>
        <v xml:space="preserve">Ecart positif </v>
      </c>
      <c r="I2140" s="18">
        <f>VLOOKUP('CODE A BARRE'!B1545,'COMPTAGE 2'!B:K,8,FALSE)</f>
        <v>0</v>
      </c>
      <c r="J2140" s="9">
        <f>VLOOKUP('CODE A BARRE'!B1545,'COMPTAGE 2'!B:K,9,FALSE)</f>
        <v>0</v>
      </c>
      <c r="K2140" s="18">
        <f>VLOOKUP('CODE A BARRE'!B1545,'COMPTAGE 2'!B:K,10,FALSE)</f>
        <v>0</v>
      </c>
      <c r="L2140" s="10" t="e">
        <f>VLOOKUP(B2140,'COMPTAGE 3'!B:M,11,FALSE)</f>
        <v>#N/A</v>
      </c>
      <c r="M2140" s="20" t="e">
        <f>VLOOKUP(B2140,'COMPTAGE 3'!B:M,12,FALSE)</f>
        <v>#N/A</v>
      </c>
    </row>
    <row r="2141" spans="2:13" ht="20.100000000000001" customHeight="1" x14ac:dyDescent="0.25">
      <c r="B2141" s="30" t="s">
        <v>5334</v>
      </c>
      <c r="C2141" s="16" t="str">
        <f>IFERROR(VLOOKUP(B2141,'BASE INCADEA'!A:D,2,FALSE),"Non référencé")</f>
        <v>033906</v>
      </c>
      <c r="D2141" s="16" t="str">
        <f>IFERROR(VLOOKUP(C2141,'BASE INCADEA'!B:E,2,FALSE),"Non référencé")</f>
        <v>3</v>
      </c>
      <c r="E2141" s="31" t="s">
        <v>2212</v>
      </c>
      <c r="F2141" s="31">
        <v>2</v>
      </c>
      <c r="G2141" s="14" t="str">
        <f>IF(F2141*1=D2141*1,"Quantité OK",IF(D2141*1&lt;F2141*1,"Ecart positif","Ecart négatif")&amp;" "&amp;IF(C2141*1=E2141*1,"","- Article déclassé"))</f>
        <v xml:space="preserve">Ecart négatif </v>
      </c>
      <c r="I2141" s="18">
        <f>VLOOKUP('CODE A BARRE'!B1428,'COMPTAGE 2'!B:K,8,FALSE)</f>
        <v>0</v>
      </c>
      <c r="J2141" s="9">
        <f>VLOOKUP('CODE A BARRE'!B1428,'COMPTAGE 2'!B:K,9,FALSE)</f>
        <v>0</v>
      </c>
      <c r="K2141" s="18">
        <f>VLOOKUP('CODE A BARRE'!B1428,'COMPTAGE 2'!B:K,10,FALSE)</f>
        <v>0</v>
      </c>
      <c r="L2141" s="10" t="e">
        <f>VLOOKUP(B2141,'COMPTAGE 3'!B:M,11,FALSE)</f>
        <v>#N/A</v>
      </c>
      <c r="M2141" s="20" t="e">
        <f>VLOOKUP(B2141,'COMPTAGE 3'!B:M,12,FALSE)</f>
        <v>#N/A</v>
      </c>
    </row>
    <row r="2142" spans="2:13" ht="20.100000000000001" customHeight="1" x14ac:dyDescent="0.25">
      <c r="B2142" s="30" t="s">
        <v>5335</v>
      </c>
      <c r="C2142" s="16" t="str">
        <f>IFERROR(VLOOKUP(B2142,'BASE INCADEA'!A:D,2,FALSE),"Non référencé")</f>
        <v>034506</v>
      </c>
      <c r="D2142" s="16" t="str">
        <f>IFERROR(VLOOKUP(C2142,'BASE INCADEA'!B:E,2,FALSE),"Non référencé")</f>
        <v>1</v>
      </c>
      <c r="E2142" s="31" t="s">
        <v>263</v>
      </c>
      <c r="F2142" s="31">
        <v>3</v>
      </c>
      <c r="G2142" s="14" t="str">
        <f>IF(F2142*1=D2142*1,"Quantité OK",IF(D2142*1&lt;F2142*1,"Ecart positif","Ecart négatif")&amp;" "&amp;IF(C2142*1=E2142*1,"","- Article déclassé"))</f>
        <v xml:space="preserve">Ecart positif </v>
      </c>
      <c r="I2142" s="18">
        <f>VLOOKUP('CODE A BARRE'!B1511,'COMPTAGE 2'!B:K,8,FALSE)</f>
        <v>0</v>
      </c>
      <c r="J2142" s="9">
        <f>VLOOKUP('CODE A BARRE'!B1511,'COMPTAGE 2'!B:K,9,FALSE)</f>
        <v>0</v>
      </c>
      <c r="K2142" s="18">
        <f>VLOOKUP('CODE A BARRE'!B1511,'COMPTAGE 2'!B:K,10,FALSE)</f>
        <v>0</v>
      </c>
      <c r="L2142" s="10" t="e">
        <f>VLOOKUP(B2142,'COMPTAGE 3'!B:M,11,FALSE)</f>
        <v>#N/A</v>
      </c>
      <c r="M2142" s="20" t="e">
        <f>VLOOKUP(B2142,'COMPTAGE 3'!B:M,12,FALSE)</f>
        <v>#N/A</v>
      </c>
    </row>
    <row r="2143" spans="2:13" ht="20.100000000000001" customHeight="1" x14ac:dyDescent="0.25">
      <c r="B2143" s="30" t="s">
        <v>5337</v>
      </c>
      <c r="C2143" s="16" t="str">
        <f>IFERROR(VLOOKUP(B2143,'BASE INCADEA'!A:D,2,FALSE),"Non référencé")</f>
        <v>034507</v>
      </c>
      <c r="D2143" s="16" t="str">
        <f>IFERROR(VLOOKUP(C2143,'BASE INCADEA'!B:E,2,FALSE),"Non référencé")</f>
        <v>1</v>
      </c>
      <c r="E2143" s="31" t="s">
        <v>2887</v>
      </c>
      <c r="F2143" s="31">
        <v>2</v>
      </c>
      <c r="G2143" s="14" t="str">
        <f>IF(F2143*1=D2143*1,"Quantité OK",IF(D2143*1&lt;F2143*1,"Ecart positif","Ecart négatif")&amp;" "&amp;IF(C2143*1=E2143*1,"","- Article déclassé"))</f>
        <v xml:space="preserve">Ecart positif </v>
      </c>
      <c r="I2143" s="18">
        <f>VLOOKUP('CODE A BARRE'!B1515,'COMPTAGE 2'!B:K,8,FALSE)</f>
        <v>0</v>
      </c>
      <c r="J2143" s="9">
        <f>VLOOKUP('CODE A BARRE'!B1515,'COMPTAGE 2'!B:K,9,FALSE)</f>
        <v>0</v>
      </c>
      <c r="K2143" s="18">
        <f>VLOOKUP('CODE A BARRE'!B1515,'COMPTAGE 2'!B:K,10,FALSE)</f>
        <v>0</v>
      </c>
      <c r="L2143" s="10" t="e">
        <f>VLOOKUP(B2143,'COMPTAGE 3'!B:M,11,FALSE)</f>
        <v>#N/A</v>
      </c>
      <c r="M2143" s="20" t="e">
        <f>VLOOKUP(B2143,'COMPTAGE 3'!B:M,12,FALSE)</f>
        <v>#N/A</v>
      </c>
    </row>
    <row r="2144" spans="2:13" ht="20.100000000000001" customHeight="1" x14ac:dyDescent="0.25">
      <c r="B2144" s="30" t="s">
        <v>5341</v>
      </c>
      <c r="C2144" s="16" t="str">
        <f>IFERROR(VLOOKUP(B2144,'BASE INCADEA'!A:D,2,FALSE),"Non référencé")</f>
        <v>016406</v>
      </c>
      <c r="D2144" s="16" t="str">
        <f>IFERROR(VLOOKUP(C2144,'BASE INCADEA'!B:E,2,FALSE),"Non référencé")</f>
        <v>1</v>
      </c>
      <c r="E2144" s="31" t="s">
        <v>506</v>
      </c>
      <c r="F2144" s="31">
        <v>1</v>
      </c>
      <c r="G2144" s="14" t="str">
        <f>IF(F2144*1=D2144*1,"Quantité OK",IF(D2144*1&lt;F2144*1,"Ecart positif","Ecart négatif")&amp;" "&amp;IF(C2144*1=E2144*1,"","- Article déclassé"))</f>
        <v>Quantité OK</v>
      </c>
      <c r="I2144" s="18" t="str">
        <f>VLOOKUP('CODE A BARRE'!B537,'COMPTAGE 2'!B:K,8,FALSE)</f>
        <v/>
      </c>
      <c r="J2144" s="9">
        <f>VLOOKUP('CODE A BARRE'!B537,'COMPTAGE 2'!B:K,9,FALSE)</f>
        <v>0</v>
      </c>
      <c r="K2144" s="18" t="e">
        <f>VLOOKUP('CODE A BARRE'!B537,'COMPTAGE 2'!B:K,10,FALSE)</f>
        <v>#VALUE!</v>
      </c>
      <c r="L2144" s="10" t="e">
        <f>VLOOKUP(B2144,'COMPTAGE 3'!B:M,11,FALSE)</f>
        <v>#N/A</v>
      </c>
      <c r="M2144" s="20" t="e">
        <f>VLOOKUP(B2144,'COMPTAGE 3'!B:M,12,FALSE)</f>
        <v>#N/A</v>
      </c>
    </row>
    <row r="2145" spans="2:13" ht="20.100000000000001" customHeight="1" x14ac:dyDescent="0.25">
      <c r="B2145" s="30" t="s">
        <v>5343</v>
      </c>
      <c r="C2145" s="16" t="str">
        <f>IFERROR(VLOOKUP(B2145,'BASE INCADEA'!A:D,2,FALSE),"Non référencé")</f>
        <v>041003</v>
      </c>
      <c r="D2145" s="16" t="str">
        <f>IFERROR(VLOOKUP(C2145,'BASE INCADEA'!B:E,2,FALSE),"Non référencé")</f>
        <v>2</v>
      </c>
      <c r="E2145" s="31" t="s">
        <v>2469</v>
      </c>
      <c r="F2145" s="31">
        <v>3</v>
      </c>
      <c r="G2145" s="14" t="str">
        <f>IF(F2145*1=D2145*1,"Quantité OK",IF(D2145*1&lt;F2145*1,"Ecart positif","Ecart négatif")&amp;" "&amp;IF(C2145*1=E2145*1,"","- Article déclassé"))</f>
        <v xml:space="preserve">Ecart positif </v>
      </c>
      <c r="I2145" s="18">
        <f>VLOOKUP('CODE A BARRE'!B1743,'COMPTAGE 2'!B:K,8,FALSE)</f>
        <v>0</v>
      </c>
      <c r="J2145" s="9">
        <f>VLOOKUP('CODE A BARRE'!B1743,'COMPTAGE 2'!B:K,9,FALSE)</f>
        <v>0</v>
      </c>
      <c r="K2145" s="18">
        <f>VLOOKUP('CODE A BARRE'!B1743,'COMPTAGE 2'!B:K,10,FALSE)</f>
        <v>0</v>
      </c>
      <c r="L2145" s="10" t="e">
        <f>VLOOKUP(B2145,'COMPTAGE 3'!B:M,11,FALSE)</f>
        <v>#N/A</v>
      </c>
      <c r="M2145" s="20" t="e">
        <f>VLOOKUP(B2145,'COMPTAGE 3'!B:M,12,FALSE)</f>
        <v>#N/A</v>
      </c>
    </row>
    <row r="2146" spans="2:13" ht="20.100000000000001" customHeight="1" x14ac:dyDescent="0.25">
      <c r="B2146" s="30" t="s">
        <v>5348</v>
      </c>
      <c r="C2146" s="16" t="str">
        <f>IFERROR(VLOOKUP(B2146,'BASE INCADEA'!A:D,2,FALSE),"Non référencé")</f>
        <v>901201</v>
      </c>
      <c r="D2146" s="16" t="str">
        <f>IFERROR(VLOOKUP(C2146,'BASE INCADEA'!B:E,2,FALSE),"Non référencé")</f>
        <v>1</v>
      </c>
      <c r="E2146" s="31" t="s">
        <v>5200</v>
      </c>
      <c r="F2146" s="31">
        <v>4</v>
      </c>
      <c r="G2146" s="14" t="str">
        <f>IF(F2146*1=D2146*1,"Quantité OK",IF(D2146*1&lt;F2146*1,"Ecart positif","Ecart négatif")&amp;" "&amp;IF(C2146*1=E2146*1,"","- Article déclassé"))</f>
        <v>Ecart positif - Article déclassé</v>
      </c>
      <c r="I2146" s="18">
        <f>VLOOKUP('CODE A BARRE'!B2420,'COMPTAGE 2'!B:K,8,FALSE)</f>
        <v>0</v>
      </c>
      <c r="J2146" s="9">
        <f>VLOOKUP('CODE A BARRE'!B2420,'COMPTAGE 2'!B:K,9,FALSE)</f>
        <v>0</v>
      </c>
      <c r="K2146" s="18">
        <f>VLOOKUP('CODE A BARRE'!B2420,'COMPTAGE 2'!B:K,10,FALSE)</f>
        <v>0</v>
      </c>
      <c r="L2146" s="10" t="e">
        <f>VLOOKUP(B2146,'COMPTAGE 3'!B:M,11,FALSE)</f>
        <v>#N/A</v>
      </c>
      <c r="M2146" s="20" t="e">
        <f>VLOOKUP(B2146,'COMPTAGE 3'!B:M,12,FALSE)</f>
        <v>#N/A</v>
      </c>
    </row>
    <row r="2147" spans="2:13" ht="20.100000000000001" customHeight="1" x14ac:dyDescent="0.25">
      <c r="B2147" s="30" t="s">
        <v>5350</v>
      </c>
      <c r="C2147" s="16" t="str">
        <f>IFERROR(VLOOKUP(B2147,'BASE INCADEA'!A:D,2,FALSE),"Non référencé")</f>
        <v>901104</v>
      </c>
      <c r="D2147" s="16" t="str">
        <f>IFERROR(VLOOKUP(C2147,'BASE INCADEA'!B:E,2,FALSE),"Non référencé")</f>
        <v>1</v>
      </c>
      <c r="E2147" s="31" t="s">
        <v>2648</v>
      </c>
      <c r="F2147" s="31">
        <v>1</v>
      </c>
      <c r="G2147" s="14" t="str">
        <f>IF(F2147*1=D2147*1,"Quantité OK",IF(D2147*1&lt;F2147*1,"Ecart positif","Ecart négatif")&amp;" "&amp;IF(C2147*1=E2147*1,"","- Article déclassé"))</f>
        <v>Quantité OK</v>
      </c>
      <c r="I2147" s="18">
        <f>VLOOKUP('CODE A BARRE'!B2344,'COMPTAGE 2'!B:K,8,FALSE)</f>
        <v>0</v>
      </c>
      <c r="J2147" s="9">
        <f>VLOOKUP('CODE A BARRE'!B2344,'COMPTAGE 2'!B:K,9,FALSE)</f>
        <v>0</v>
      </c>
      <c r="K2147" s="18">
        <f>VLOOKUP('CODE A BARRE'!B2344,'COMPTAGE 2'!B:K,10,FALSE)</f>
        <v>0</v>
      </c>
      <c r="L2147" s="10" t="e">
        <f>VLOOKUP(B2147,'COMPTAGE 3'!B:M,11,FALSE)</f>
        <v>#N/A</v>
      </c>
      <c r="M2147" s="20" t="e">
        <f>VLOOKUP(B2147,'COMPTAGE 3'!B:M,12,FALSE)</f>
        <v>#N/A</v>
      </c>
    </row>
    <row r="2148" spans="2:13" ht="20.100000000000001" customHeight="1" x14ac:dyDescent="0.25">
      <c r="B2148" s="30" t="s">
        <v>5350</v>
      </c>
      <c r="C2148" s="16" t="str">
        <f>IFERROR(VLOOKUP(B2148,'BASE INCADEA'!A:D,2,FALSE),"Non référencé")</f>
        <v>901104</v>
      </c>
      <c r="D2148" s="16" t="str">
        <f>IFERROR(VLOOKUP(C2148,'BASE INCADEA'!B:E,2,FALSE),"Non référencé")</f>
        <v>1</v>
      </c>
      <c r="E2148" s="31" t="s">
        <v>2995</v>
      </c>
      <c r="F2148" s="31">
        <v>1</v>
      </c>
      <c r="G2148" s="14" t="str">
        <f>IF(F2148*1=D2148*1,"Quantité OK",IF(D2148*1&lt;F2148*1,"Ecart positif","Ecart négatif")&amp;" "&amp;IF(C2148*1=E2148*1,"","- Article déclassé"))</f>
        <v>Quantité OK</v>
      </c>
      <c r="I2148" s="18">
        <f>VLOOKUP('CODE A BARRE'!B2442,'COMPTAGE 2'!B:K,8,FALSE)</f>
        <v>0</v>
      </c>
      <c r="J2148" s="9">
        <f>VLOOKUP('CODE A BARRE'!B2442,'COMPTAGE 2'!B:K,9,FALSE)</f>
        <v>0</v>
      </c>
      <c r="K2148" s="18">
        <f>VLOOKUP('CODE A BARRE'!B2442,'COMPTAGE 2'!B:K,10,FALSE)</f>
        <v>0</v>
      </c>
      <c r="L2148" s="10" t="e">
        <f>VLOOKUP(B2148,'COMPTAGE 3'!B:M,11,FALSE)</f>
        <v>#N/A</v>
      </c>
      <c r="M2148" s="20" t="e">
        <f>VLOOKUP(B2148,'COMPTAGE 3'!B:M,12,FALSE)</f>
        <v>#N/A</v>
      </c>
    </row>
    <row r="2149" spans="2:13" ht="20.100000000000001" customHeight="1" x14ac:dyDescent="0.25">
      <c r="B2149" s="30" t="s">
        <v>5350</v>
      </c>
      <c r="C2149" s="16" t="str">
        <f>IFERROR(VLOOKUP(B2149,'BASE INCADEA'!A:D,2,FALSE),"Non référencé")</f>
        <v>901104</v>
      </c>
      <c r="D2149" s="16" t="str">
        <f>IFERROR(VLOOKUP(C2149,'BASE INCADEA'!B:E,2,FALSE),"Non référencé")</f>
        <v>1</v>
      </c>
      <c r="E2149" s="31" t="s">
        <v>2120</v>
      </c>
      <c r="F2149" s="31">
        <v>1</v>
      </c>
      <c r="G2149" s="14" t="str">
        <f>IF(F2149*1=D2149*1,"Quantité OK",IF(D2149*1&lt;F2149*1,"Ecart positif","Ecart négatif")&amp;" "&amp;IF(C2149*1=E2149*1,"","- Article déclassé"))</f>
        <v>Quantité OK</v>
      </c>
      <c r="I2149" s="18">
        <f>VLOOKUP('CODE A BARRE'!B2374,'COMPTAGE 2'!B:K,8,FALSE)</f>
        <v>0</v>
      </c>
      <c r="J2149" s="9">
        <f>VLOOKUP('CODE A BARRE'!B2374,'COMPTAGE 2'!B:K,9,FALSE)</f>
        <v>0</v>
      </c>
      <c r="K2149" s="18">
        <f>VLOOKUP('CODE A BARRE'!B2374,'COMPTAGE 2'!B:K,10,FALSE)</f>
        <v>0</v>
      </c>
      <c r="L2149" s="10" t="e">
        <f>VLOOKUP(B2149,'COMPTAGE 3'!B:M,11,FALSE)</f>
        <v>#N/A</v>
      </c>
      <c r="M2149" s="20" t="e">
        <f>VLOOKUP(B2149,'COMPTAGE 3'!B:M,12,FALSE)</f>
        <v>#N/A</v>
      </c>
    </row>
    <row r="2150" spans="2:13" ht="20.100000000000001" customHeight="1" x14ac:dyDescent="0.25">
      <c r="B2150" s="30" t="s">
        <v>5354</v>
      </c>
      <c r="C2150" s="16" t="str">
        <f>IFERROR(VLOOKUP(B2150,'BASE INCADEA'!A:D,2,FALSE),"Non référencé")</f>
        <v>020405</v>
      </c>
      <c r="D2150" s="16" t="str">
        <f>IFERROR(VLOOKUP(C2150,'BASE INCADEA'!B:E,2,FALSE),"Non référencé")</f>
        <v>9</v>
      </c>
      <c r="E2150" s="31" t="s">
        <v>1483</v>
      </c>
      <c r="F2150" s="31">
        <v>1</v>
      </c>
      <c r="G2150" s="14" t="str">
        <f>IF(F2150*1=D2150*1,"Quantité OK",IF(D2150*1&lt;F2150*1,"Ecart positif","Ecart négatif")&amp;" "&amp;IF(C2150*1=E2150*1,"","- Article déclassé"))</f>
        <v xml:space="preserve">Ecart négatif </v>
      </c>
      <c r="I2150" s="18" t="str">
        <f>VLOOKUP('CODE A BARRE'!B635,'COMPTAGE 2'!B:K,8,FALSE)</f>
        <v/>
      </c>
      <c r="J2150" s="9">
        <f>VLOOKUP('CODE A BARRE'!B635,'COMPTAGE 2'!B:K,9,FALSE)</f>
        <v>0</v>
      </c>
      <c r="K2150" s="18" t="e">
        <f>VLOOKUP('CODE A BARRE'!B635,'COMPTAGE 2'!B:K,10,FALSE)</f>
        <v>#VALUE!</v>
      </c>
      <c r="L2150" s="10" t="e">
        <f>VLOOKUP(B2150,'COMPTAGE 3'!B:M,11,FALSE)</f>
        <v>#N/A</v>
      </c>
      <c r="M2150" s="20" t="e">
        <f>VLOOKUP(B2150,'COMPTAGE 3'!B:M,12,FALSE)</f>
        <v>#N/A</v>
      </c>
    </row>
    <row r="2151" spans="2:13" ht="20.100000000000001" customHeight="1" x14ac:dyDescent="0.25">
      <c r="B2151" s="30" t="s">
        <v>5358</v>
      </c>
      <c r="C2151" s="16" t="str">
        <f>IFERROR(VLOOKUP(B2151,'BASE INCADEA'!A:D,2,FALSE),"Non référencé")</f>
        <v>900403</v>
      </c>
      <c r="D2151" s="16" t="str">
        <f>IFERROR(VLOOKUP(C2151,'BASE INCADEA'!B:E,2,FALSE),"Non référencé")</f>
        <v>5</v>
      </c>
      <c r="E2151" s="31" t="s">
        <v>2247</v>
      </c>
      <c r="F2151" s="31">
        <v>4</v>
      </c>
      <c r="G2151" s="14" t="str">
        <f>IF(F2151*1=D2151*1,"Quantité OK",IF(D2151*1&lt;F2151*1,"Ecart positif","Ecart négatif")&amp;" "&amp;IF(C2151*1=E2151*1,"","- Article déclassé"))</f>
        <v>Ecart négatif - Article déclassé</v>
      </c>
      <c r="I2151" s="18">
        <f>VLOOKUP('CODE A BARRE'!B2197,'COMPTAGE 2'!B:K,8,FALSE)</f>
        <v>0</v>
      </c>
      <c r="J2151" s="9">
        <f>VLOOKUP('CODE A BARRE'!B2197,'COMPTAGE 2'!B:K,9,FALSE)</f>
        <v>0</v>
      </c>
      <c r="K2151" s="18">
        <f>VLOOKUP('CODE A BARRE'!B2197,'COMPTAGE 2'!B:K,10,FALSE)</f>
        <v>0</v>
      </c>
      <c r="L2151" s="10" t="e">
        <f>VLOOKUP(B2151,'COMPTAGE 3'!B:M,11,FALSE)</f>
        <v>#N/A</v>
      </c>
      <c r="M2151" s="20" t="e">
        <f>VLOOKUP(B2151,'COMPTAGE 3'!B:M,12,FALSE)</f>
        <v>#N/A</v>
      </c>
    </row>
    <row r="2152" spans="2:13" ht="20.100000000000001" customHeight="1" x14ac:dyDescent="0.25">
      <c r="B2152" s="30" t="s">
        <v>5361</v>
      </c>
      <c r="C2152" s="16" t="str">
        <f>IFERROR(VLOOKUP(B2152,'BASE INCADEA'!A:D,2,FALSE),"Non référencé")</f>
        <v>901404</v>
      </c>
      <c r="D2152" s="16" t="str">
        <f>IFERROR(VLOOKUP(C2152,'BASE INCADEA'!B:E,2,FALSE),"Non référencé")</f>
        <v>13</v>
      </c>
      <c r="E2152" s="31" t="s">
        <v>2995</v>
      </c>
      <c r="F2152" s="31">
        <v>4</v>
      </c>
      <c r="G2152" s="14" t="str">
        <f>IF(F2152*1=D2152*1,"Quantité OK",IF(D2152*1&lt;F2152*1,"Ecart positif","Ecart négatif")&amp;" "&amp;IF(C2152*1=E2152*1,"","- Article déclassé"))</f>
        <v xml:space="preserve">Ecart négatif </v>
      </c>
      <c r="I2152" s="18">
        <f>VLOOKUP('CODE A BARRE'!B2437,'COMPTAGE 2'!B:K,8,FALSE)</f>
        <v>0</v>
      </c>
      <c r="J2152" s="9">
        <f>VLOOKUP('CODE A BARRE'!B2437,'COMPTAGE 2'!B:K,9,FALSE)</f>
        <v>0</v>
      </c>
      <c r="K2152" s="18">
        <f>VLOOKUP('CODE A BARRE'!B2437,'COMPTAGE 2'!B:K,10,FALSE)</f>
        <v>0</v>
      </c>
      <c r="L2152" s="10" t="e">
        <f>VLOOKUP(B2152,'COMPTAGE 3'!B:M,11,FALSE)</f>
        <v>#N/A</v>
      </c>
      <c r="M2152" s="20" t="e">
        <f>VLOOKUP(B2152,'COMPTAGE 3'!B:M,12,FALSE)</f>
        <v>#N/A</v>
      </c>
    </row>
    <row r="2153" spans="2:13" ht="20.100000000000001" customHeight="1" x14ac:dyDescent="0.25">
      <c r="B2153" s="30" t="s">
        <v>5361</v>
      </c>
      <c r="C2153" s="16" t="str">
        <f>IFERROR(VLOOKUP(B2153,'BASE INCADEA'!A:D,2,FALSE),"Non référencé")</f>
        <v>901404</v>
      </c>
      <c r="D2153" s="16" t="str">
        <f>IFERROR(VLOOKUP(C2153,'BASE INCADEA'!B:E,2,FALSE),"Non référencé")</f>
        <v>13</v>
      </c>
      <c r="E2153" s="31" t="s">
        <v>2705</v>
      </c>
      <c r="F2153" s="31">
        <v>1</v>
      </c>
      <c r="G2153" s="14" t="str">
        <f>IF(F2153*1=D2153*1,"Quantité OK",IF(D2153*1&lt;F2153*1,"Ecart positif","Ecart négatif")&amp;" "&amp;IF(C2153*1=E2153*1,"","- Article déclassé"))</f>
        <v>Ecart négatif - Article déclassé</v>
      </c>
      <c r="I2153" s="18">
        <f>VLOOKUP('CODE A BARRE'!B2266,'COMPTAGE 2'!B:K,8,FALSE)</f>
        <v>0</v>
      </c>
      <c r="J2153" s="9">
        <f>VLOOKUP('CODE A BARRE'!B2266,'COMPTAGE 2'!B:K,9,FALSE)</f>
        <v>0</v>
      </c>
      <c r="K2153" s="18">
        <f>VLOOKUP('CODE A BARRE'!B2266,'COMPTAGE 2'!B:K,10,FALSE)</f>
        <v>0</v>
      </c>
      <c r="L2153" s="10" t="e">
        <f>VLOOKUP(B2153,'COMPTAGE 3'!B:M,11,FALSE)</f>
        <v>#N/A</v>
      </c>
      <c r="M2153" s="20" t="e">
        <f>VLOOKUP(B2153,'COMPTAGE 3'!B:M,12,FALSE)</f>
        <v>#N/A</v>
      </c>
    </row>
    <row r="2154" spans="2:13" ht="20.100000000000001" customHeight="1" x14ac:dyDescent="0.25">
      <c r="B2154" s="30" t="s">
        <v>5362</v>
      </c>
      <c r="C2154" s="16" t="str">
        <f>IFERROR(VLOOKUP(B2154,'BASE INCADEA'!A:D,2,FALSE),"Non référencé")</f>
        <v>901202</v>
      </c>
      <c r="D2154" s="16" t="str">
        <f>IFERROR(VLOOKUP(C2154,'BASE INCADEA'!B:E,2,FALSE),"Non référencé")</f>
        <v>2</v>
      </c>
      <c r="E2154" s="31" t="s">
        <v>2606</v>
      </c>
      <c r="F2154" s="31">
        <v>6</v>
      </c>
      <c r="G2154" s="14" t="str">
        <f>IF(F2154*1=D2154*1,"Quantité OK",IF(D2154*1&lt;F2154*1,"Ecart positif","Ecart négatif")&amp;" "&amp;IF(C2154*1=E2154*1,"","- Article déclassé"))</f>
        <v xml:space="preserve">Ecart positif </v>
      </c>
      <c r="I2154" s="18">
        <f>VLOOKUP('CODE A BARRE'!B2380,'COMPTAGE 2'!B:K,8,FALSE)</f>
        <v>0</v>
      </c>
      <c r="J2154" s="9">
        <f>VLOOKUP('CODE A BARRE'!B2380,'COMPTAGE 2'!B:K,9,FALSE)</f>
        <v>0</v>
      </c>
      <c r="K2154" s="18">
        <f>VLOOKUP('CODE A BARRE'!B2380,'COMPTAGE 2'!B:K,10,FALSE)</f>
        <v>0</v>
      </c>
      <c r="L2154" s="10" t="e">
        <f>VLOOKUP(B2154,'COMPTAGE 3'!B:M,11,FALSE)</f>
        <v>#N/A</v>
      </c>
      <c r="M2154" s="20" t="e">
        <f>VLOOKUP(B2154,'COMPTAGE 3'!B:M,12,FALSE)</f>
        <v>#N/A</v>
      </c>
    </row>
    <row r="2155" spans="2:13" ht="20.100000000000001" customHeight="1" x14ac:dyDescent="0.25">
      <c r="B2155" s="30" t="s">
        <v>5362</v>
      </c>
      <c r="C2155" s="16" t="str">
        <f>IFERROR(VLOOKUP(B2155,'BASE INCADEA'!A:D,2,FALSE),"Non référencé")</f>
        <v>901202</v>
      </c>
      <c r="D2155" s="16" t="str">
        <f>IFERROR(VLOOKUP(C2155,'BASE INCADEA'!B:E,2,FALSE),"Non référencé")</f>
        <v>2</v>
      </c>
      <c r="E2155" s="31" t="s">
        <v>2249</v>
      </c>
      <c r="F2155" s="31">
        <v>2</v>
      </c>
      <c r="G2155" s="14" t="str">
        <f>IF(F2155*1=D2155*1,"Quantité OK",IF(D2155*1&lt;F2155*1,"Ecart positif","Ecart négatif")&amp;" "&amp;IF(C2155*1=E2155*1,"","- Article déclassé"))</f>
        <v>Quantité OK</v>
      </c>
      <c r="I2155" s="18">
        <f>VLOOKUP('CODE A BARRE'!B2390,'COMPTAGE 2'!B:K,8,FALSE)</f>
        <v>0</v>
      </c>
      <c r="J2155" s="9">
        <f>VLOOKUP('CODE A BARRE'!B2390,'COMPTAGE 2'!B:K,9,FALSE)</f>
        <v>0</v>
      </c>
      <c r="K2155" s="18">
        <f>VLOOKUP('CODE A BARRE'!B2390,'COMPTAGE 2'!B:K,10,FALSE)</f>
        <v>0</v>
      </c>
      <c r="L2155" s="10" t="e">
        <f>VLOOKUP(B2155,'COMPTAGE 3'!B:M,11,FALSE)</f>
        <v>#N/A</v>
      </c>
      <c r="M2155" s="20" t="e">
        <f>VLOOKUP(B2155,'COMPTAGE 3'!B:M,12,FALSE)</f>
        <v>#N/A</v>
      </c>
    </row>
    <row r="2156" spans="2:13" ht="20.100000000000001" customHeight="1" x14ac:dyDescent="0.25">
      <c r="B2156" s="30" t="s">
        <v>5364</v>
      </c>
      <c r="C2156" s="16" t="str">
        <f>IFERROR(VLOOKUP(B2156,'BASE INCADEA'!A:D,2,FALSE),"Non référencé")</f>
        <v>900903</v>
      </c>
      <c r="D2156" s="16" t="str">
        <f>IFERROR(VLOOKUP(C2156,'BASE INCADEA'!B:E,2,FALSE),"Non référencé")</f>
        <v>2</v>
      </c>
      <c r="E2156" s="31" t="s">
        <v>2639</v>
      </c>
      <c r="F2156" s="31">
        <v>9</v>
      </c>
      <c r="G2156" s="14" t="str">
        <f>IF(F2156*1=D2156*1,"Quantité OK",IF(D2156*1&lt;F2156*1,"Ecart positif","Ecart négatif")&amp;" "&amp;IF(C2156*1=E2156*1,"","- Article déclassé"))</f>
        <v xml:space="preserve">Ecart positif </v>
      </c>
      <c r="I2156" s="18">
        <f>VLOOKUP('CODE A BARRE'!B2302,'COMPTAGE 2'!B:K,8,FALSE)</f>
        <v>0</v>
      </c>
      <c r="J2156" s="9">
        <f>VLOOKUP('CODE A BARRE'!B2302,'COMPTAGE 2'!B:K,9,FALSE)</f>
        <v>0</v>
      </c>
      <c r="K2156" s="18">
        <f>VLOOKUP('CODE A BARRE'!B2302,'COMPTAGE 2'!B:K,10,FALSE)</f>
        <v>0</v>
      </c>
      <c r="L2156" s="10" t="e">
        <f>VLOOKUP(B2156,'COMPTAGE 3'!B:M,11,FALSE)</f>
        <v>#N/A</v>
      </c>
      <c r="M2156" s="20" t="e">
        <f>VLOOKUP(B2156,'COMPTAGE 3'!B:M,12,FALSE)</f>
        <v>#N/A</v>
      </c>
    </row>
    <row r="2157" spans="2:13" ht="20.100000000000001" customHeight="1" x14ac:dyDescent="0.25">
      <c r="B2157" s="30" t="s">
        <v>5364</v>
      </c>
      <c r="C2157" s="16" t="str">
        <f>IFERROR(VLOOKUP(B2157,'BASE INCADEA'!A:D,2,FALSE),"Non référencé")</f>
        <v>900903</v>
      </c>
      <c r="D2157" s="16" t="str">
        <f>IFERROR(VLOOKUP(C2157,'BASE INCADEA'!B:E,2,FALSE),"Non référencé")</f>
        <v>2</v>
      </c>
      <c r="E2157" s="31" t="s">
        <v>2543</v>
      </c>
      <c r="F2157" s="31">
        <v>4</v>
      </c>
      <c r="G2157" s="14" t="str">
        <f>IF(F2157*1=D2157*1,"Quantité OK",IF(D2157*1&lt;F2157*1,"Ecart positif","Ecart négatif")&amp;" "&amp;IF(C2157*1=E2157*1,"","- Article déclassé"))</f>
        <v>Ecart positif - Article déclassé</v>
      </c>
      <c r="I2157" s="18">
        <f>VLOOKUP('CODE A BARRE'!B2298,'COMPTAGE 2'!B:K,8,FALSE)</f>
        <v>0</v>
      </c>
      <c r="J2157" s="9">
        <f>VLOOKUP('CODE A BARRE'!B2298,'COMPTAGE 2'!B:K,9,FALSE)</f>
        <v>0</v>
      </c>
      <c r="K2157" s="18">
        <f>VLOOKUP('CODE A BARRE'!B2298,'COMPTAGE 2'!B:K,10,FALSE)</f>
        <v>0</v>
      </c>
      <c r="L2157" s="10" t="e">
        <f>VLOOKUP(B2157,'COMPTAGE 3'!B:M,11,FALSE)</f>
        <v>#N/A</v>
      </c>
      <c r="M2157" s="20" t="e">
        <f>VLOOKUP(B2157,'COMPTAGE 3'!B:M,12,FALSE)</f>
        <v>#N/A</v>
      </c>
    </row>
    <row r="2158" spans="2:13" ht="20.100000000000001" customHeight="1" x14ac:dyDescent="0.25">
      <c r="B2158" s="30" t="s">
        <v>5365</v>
      </c>
      <c r="C2158" s="16" t="str">
        <f>IFERROR(VLOOKUP(B2158,'BASE INCADEA'!A:D,2,FALSE),"Non référencé")</f>
        <v>043703</v>
      </c>
      <c r="D2158" s="16" t="str">
        <f>IFERROR(VLOOKUP(C2158,'BASE INCADEA'!B:E,2,FALSE),"Non référencé")</f>
        <v>18</v>
      </c>
      <c r="E2158" s="31" t="s">
        <v>2195</v>
      </c>
      <c r="F2158" s="31">
        <v>10</v>
      </c>
      <c r="G2158" s="14" t="str">
        <f>IF(F2158*1=D2158*1,"Quantité OK",IF(D2158*1&lt;F2158*1,"Ecart positif","Ecart négatif")&amp;" "&amp;IF(C2158*1=E2158*1,"","- Article déclassé"))</f>
        <v xml:space="preserve">Ecart négatif </v>
      </c>
      <c r="I2158" s="18">
        <f>VLOOKUP('CODE A BARRE'!B1863,'COMPTAGE 2'!B:K,8,FALSE)</f>
        <v>0</v>
      </c>
      <c r="J2158" s="9">
        <f>VLOOKUP('CODE A BARRE'!B1863,'COMPTAGE 2'!B:K,9,FALSE)</f>
        <v>0</v>
      </c>
      <c r="K2158" s="18">
        <f>VLOOKUP('CODE A BARRE'!B1863,'COMPTAGE 2'!B:K,10,FALSE)</f>
        <v>0</v>
      </c>
      <c r="L2158" s="10" t="e">
        <f>VLOOKUP(B2158,'COMPTAGE 3'!B:M,11,FALSE)</f>
        <v>#N/A</v>
      </c>
      <c r="M2158" s="20" t="e">
        <f>VLOOKUP(B2158,'COMPTAGE 3'!B:M,12,FALSE)</f>
        <v>#N/A</v>
      </c>
    </row>
    <row r="2159" spans="2:13" ht="20.100000000000001" customHeight="1" x14ac:dyDescent="0.25">
      <c r="B2159" s="30" t="s">
        <v>5367</v>
      </c>
      <c r="C2159" s="16" t="str">
        <f>IFERROR(VLOOKUP(B2159,'BASE INCADEA'!A:D,2,FALSE),"Non référencé")</f>
        <v>024305</v>
      </c>
      <c r="D2159" s="16" t="str">
        <f>IFERROR(VLOOKUP(C2159,'BASE INCADEA'!B:E,2,FALSE),"Non référencé")</f>
        <v>4</v>
      </c>
      <c r="E2159" s="31" t="s">
        <v>4318</v>
      </c>
      <c r="F2159" s="31">
        <v>4</v>
      </c>
      <c r="G2159" s="14" t="str">
        <f>IF(F2159*1=D2159*1,"Quantité OK",IF(D2159*1&lt;F2159*1,"Ecart positif","Ecart négatif")&amp;" "&amp;IF(C2159*1=E2159*1,"","- Article déclassé"))</f>
        <v>Quantité OK</v>
      </c>
      <c r="I2159" s="18">
        <f>VLOOKUP('CODE A BARRE'!B866,'COMPTAGE 2'!B:K,8,FALSE)</f>
        <v>0</v>
      </c>
      <c r="J2159" s="9">
        <f>VLOOKUP('CODE A BARRE'!B866,'COMPTAGE 2'!B:K,9,FALSE)</f>
        <v>0</v>
      </c>
      <c r="K2159" s="18">
        <f>VLOOKUP('CODE A BARRE'!B866,'COMPTAGE 2'!B:K,10,FALSE)</f>
        <v>0</v>
      </c>
      <c r="L2159" s="10" t="e">
        <f>VLOOKUP(B2159,'COMPTAGE 3'!B:M,11,FALSE)</f>
        <v>#N/A</v>
      </c>
      <c r="M2159" s="20" t="e">
        <f>VLOOKUP(B2159,'COMPTAGE 3'!B:M,12,FALSE)</f>
        <v>#N/A</v>
      </c>
    </row>
    <row r="2160" spans="2:13" ht="20.100000000000001" customHeight="1" x14ac:dyDescent="0.25">
      <c r="B2160" s="30" t="s">
        <v>5369</v>
      </c>
      <c r="C2160" s="16" t="str">
        <f>IFERROR(VLOOKUP(B2160,'BASE INCADEA'!A:D,2,FALSE),"Non référencé")</f>
        <v>023906</v>
      </c>
      <c r="D2160" s="16" t="str">
        <f>IFERROR(VLOOKUP(C2160,'BASE INCADEA'!B:E,2,FALSE),"Non référencé")</f>
        <v>3</v>
      </c>
      <c r="E2160" s="31" t="s">
        <v>2526</v>
      </c>
      <c r="F2160" s="31">
        <v>1</v>
      </c>
      <c r="G2160" s="14" t="str">
        <f>IF(F2160*1=D2160*1,"Quantité OK",IF(D2160*1&lt;F2160*1,"Ecart positif","Ecart négatif")&amp;" "&amp;IF(C2160*1=E2160*1,"","- Article déclassé"))</f>
        <v xml:space="preserve">Ecart négatif </v>
      </c>
      <c r="I2160" s="18">
        <f>VLOOKUP('CODE A BARRE'!B826,'COMPTAGE 2'!B:K,8,FALSE)</f>
        <v>0</v>
      </c>
      <c r="J2160" s="9">
        <f>VLOOKUP('CODE A BARRE'!B826,'COMPTAGE 2'!B:K,9,FALSE)</f>
        <v>0</v>
      </c>
      <c r="K2160" s="18">
        <f>VLOOKUP('CODE A BARRE'!B826,'COMPTAGE 2'!B:K,10,FALSE)</f>
        <v>0</v>
      </c>
      <c r="L2160" s="10" t="e">
        <f>VLOOKUP(B2160,'COMPTAGE 3'!B:M,11,FALSE)</f>
        <v>#N/A</v>
      </c>
      <c r="M2160" s="20" t="e">
        <f>VLOOKUP(B2160,'COMPTAGE 3'!B:M,12,FALSE)</f>
        <v>#N/A</v>
      </c>
    </row>
    <row r="2161" spans="2:13" ht="20.100000000000001" customHeight="1" x14ac:dyDescent="0.25">
      <c r="B2161" s="30" t="s">
        <v>5370</v>
      </c>
      <c r="C2161" s="16" t="str">
        <f>IFERROR(VLOOKUP(B2161,'BASE INCADEA'!A:D,2,FALSE),"Non référencé")</f>
        <v>024503</v>
      </c>
      <c r="D2161" s="16" t="str">
        <f>IFERROR(VLOOKUP(C2161,'BASE INCADEA'!B:E,2,FALSE),"Non référencé")</f>
        <v>1</v>
      </c>
      <c r="E2161" s="31" t="s">
        <v>1928</v>
      </c>
      <c r="F2161" s="31">
        <v>1</v>
      </c>
      <c r="G2161" s="14" t="str">
        <f>IF(F2161*1=D2161*1,"Quantité OK",IF(D2161*1&lt;F2161*1,"Ecart positif","Ecart négatif")&amp;" "&amp;IF(C2161*1=E2161*1,"","- Article déclassé"))</f>
        <v>Quantité OK</v>
      </c>
      <c r="I2161" s="18">
        <f>VLOOKUP('CODE A BARRE'!B880,'COMPTAGE 2'!B:K,8,FALSE)</f>
        <v>0</v>
      </c>
      <c r="J2161" s="9">
        <f>VLOOKUP('CODE A BARRE'!B880,'COMPTAGE 2'!B:K,9,FALSE)</f>
        <v>0</v>
      </c>
      <c r="K2161" s="18">
        <f>VLOOKUP('CODE A BARRE'!B880,'COMPTAGE 2'!B:K,10,FALSE)</f>
        <v>0</v>
      </c>
      <c r="L2161" s="10" t="e">
        <f>VLOOKUP(B2161,'COMPTAGE 3'!B:M,11,FALSE)</f>
        <v>#N/A</v>
      </c>
      <c r="M2161" s="20" t="e">
        <f>VLOOKUP(B2161,'COMPTAGE 3'!B:M,12,FALSE)</f>
        <v>#N/A</v>
      </c>
    </row>
    <row r="2162" spans="2:13" ht="20.100000000000001" customHeight="1" x14ac:dyDescent="0.25">
      <c r="B2162" s="30" t="s">
        <v>5372</v>
      </c>
      <c r="C2162" s="16" t="str">
        <f>IFERROR(VLOOKUP(B2162,'BASE INCADEA'!A:D,2,FALSE),"Non référencé")</f>
        <v>030405</v>
      </c>
      <c r="D2162" s="16" t="str">
        <f>IFERROR(VLOOKUP(C2162,'BASE INCADEA'!B:E,2,FALSE),"Non référencé")</f>
        <v>3</v>
      </c>
      <c r="E2162" s="31" t="s">
        <v>1308</v>
      </c>
      <c r="F2162" s="31">
        <v>3</v>
      </c>
      <c r="G2162" s="14" t="str">
        <f>IF(F2162*1=D2162*1,"Quantité OK",IF(D2162*1&lt;F2162*1,"Ecart positif","Ecart négatif")&amp;" "&amp;IF(C2162*1=E2162*1,"","- Article déclassé"))</f>
        <v>Quantité OK</v>
      </c>
      <c r="I2162" s="18">
        <f>VLOOKUP('CODE A BARRE'!B1185,'COMPTAGE 2'!B:K,8,FALSE)</f>
        <v>0</v>
      </c>
      <c r="J2162" s="9">
        <f>VLOOKUP('CODE A BARRE'!B1185,'COMPTAGE 2'!B:K,9,FALSE)</f>
        <v>0</v>
      </c>
      <c r="K2162" s="18">
        <f>VLOOKUP('CODE A BARRE'!B1185,'COMPTAGE 2'!B:K,10,FALSE)</f>
        <v>0</v>
      </c>
      <c r="L2162" s="10" t="e">
        <f>VLOOKUP(B2162,'COMPTAGE 3'!B:M,11,FALSE)</f>
        <v>#N/A</v>
      </c>
      <c r="M2162" s="20" t="e">
        <f>VLOOKUP(B2162,'COMPTAGE 3'!B:M,12,FALSE)</f>
        <v>#N/A</v>
      </c>
    </row>
    <row r="2163" spans="2:13" ht="20.100000000000001" customHeight="1" x14ac:dyDescent="0.25">
      <c r="B2163" s="30" t="s">
        <v>5374</v>
      </c>
      <c r="C2163" s="16" t="str">
        <f>IFERROR(VLOOKUP(B2163,'BASE INCADEA'!A:D,2,FALSE),"Non référencé")</f>
        <v>024703</v>
      </c>
      <c r="D2163" s="16" t="str">
        <f>IFERROR(VLOOKUP(C2163,'BASE INCADEA'!B:E,2,FALSE),"Non référencé")</f>
        <v>2</v>
      </c>
      <c r="E2163" s="31" t="s">
        <v>1986</v>
      </c>
      <c r="F2163" s="31">
        <v>3</v>
      </c>
      <c r="G2163" s="14" t="str">
        <f>IF(F2163*1=D2163*1,"Quantité OK",IF(D2163*1&lt;F2163*1,"Ecart positif","Ecart négatif")&amp;" "&amp;IF(C2163*1=E2163*1,"","- Article déclassé"))</f>
        <v xml:space="preserve">Ecart positif </v>
      </c>
      <c r="I2163" s="18">
        <f>VLOOKUP('CODE A BARRE'!B896,'COMPTAGE 2'!B:K,8,FALSE)</f>
        <v>0</v>
      </c>
      <c r="J2163" s="9">
        <f>VLOOKUP('CODE A BARRE'!B896,'COMPTAGE 2'!B:K,9,FALSE)</f>
        <v>0</v>
      </c>
      <c r="K2163" s="18">
        <f>VLOOKUP('CODE A BARRE'!B896,'COMPTAGE 2'!B:K,10,FALSE)</f>
        <v>0</v>
      </c>
      <c r="L2163" s="10" t="e">
        <f>VLOOKUP(B2163,'COMPTAGE 3'!B:M,11,FALSE)</f>
        <v>#N/A</v>
      </c>
      <c r="M2163" s="20" t="e">
        <f>VLOOKUP(B2163,'COMPTAGE 3'!B:M,12,FALSE)</f>
        <v>#N/A</v>
      </c>
    </row>
    <row r="2164" spans="2:13" ht="20.100000000000001" customHeight="1" x14ac:dyDescent="0.25">
      <c r="B2164" s="30" t="s">
        <v>5376</v>
      </c>
      <c r="C2164" s="16" t="str">
        <f>IFERROR(VLOOKUP(B2164,'BASE INCADEA'!A:D,2,FALSE),"Non référencé")</f>
        <v>030206</v>
      </c>
      <c r="D2164" s="16" t="str">
        <f>IFERROR(VLOOKUP(C2164,'BASE INCADEA'!B:E,2,FALSE),"Non référencé")</f>
        <v>2</v>
      </c>
      <c r="E2164" s="31" t="s">
        <v>2400</v>
      </c>
      <c r="F2164" s="31">
        <v>1</v>
      </c>
      <c r="G2164" s="14" t="str">
        <f>IF(F2164*1=D2164*1,"Quantité OK",IF(D2164*1&lt;F2164*1,"Ecart positif","Ecart négatif")&amp;" "&amp;IF(C2164*1=E2164*1,"","- Article déclassé"))</f>
        <v xml:space="preserve">Ecart négatif </v>
      </c>
      <c r="I2164" s="18">
        <f>VLOOKUP('CODE A BARRE'!B1134,'COMPTAGE 2'!B:K,8,FALSE)</f>
        <v>0</v>
      </c>
      <c r="J2164" s="9">
        <f>VLOOKUP('CODE A BARRE'!B1134,'COMPTAGE 2'!B:K,9,FALSE)</f>
        <v>0</v>
      </c>
      <c r="K2164" s="18">
        <f>VLOOKUP('CODE A BARRE'!B1134,'COMPTAGE 2'!B:K,10,FALSE)</f>
        <v>0</v>
      </c>
      <c r="L2164" s="10" t="e">
        <f>VLOOKUP(B2164,'COMPTAGE 3'!B:M,11,FALSE)</f>
        <v>#N/A</v>
      </c>
      <c r="M2164" s="20" t="e">
        <f>VLOOKUP(B2164,'COMPTAGE 3'!B:M,12,FALSE)</f>
        <v>#N/A</v>
      </c>
    </row>
    <row r="2165" spans="2:13" ht="20.100000000000001" customHeight="1" x14ac:dyDescent="0.25">
      <c r="B2165" s="30" t="s">
        <v>5378</v>
      </c>
      <c r="C2165" s="16" t="str">
        <f>IFERROR(VLOOKUP(B2165,'BASE INCADEA'!A:D,2,FALSE),"Non référencé")</f>
        <v>025105</v>
      </c>
      <c r="D2165" s="16" t="str">
        <f>IFERROR(VLOOKUP(C2165,'BASE INCADEA'!B:E,2,FALSE),"Non référencé")</f>
        <v>3</v>
      </c>
      <c r="E2165" s="31" t="s">
        <v>347</v>
      </c>
      <c r="F2165" s="31">
        <v>1</v>
      </c>
      <c r="G2165" s="14" t="str">
        <f>IF(F2165*1=D2165*1,"Quantité OK",IF(D2165*1&lt;F2165*1,"Ecart positif","Ecart négatif")&amp;" "&amp;IF(C2165*1=E2165*1,"","- Article déclassé"))</f>
        <v xml:space="preserve">Ecart négatif </v>
      </c>
      <c r="I2165" s="18">
        <f>VLOOKUP('CODE A BARRE'!B977,'COMPTAGE 2'!B:K,8,FALSE)</f>
        <v>0</v>
      </c>
      <c r="J2165" s="9">
        <f>VLOOKUP('CODE A BARRE'!B977,'COMPTAGE 2'!B:K,9,FALSE)</f>
        <v>0</v>
      </c>
      <c r="K2165" s="18">
        <f>VLOOKUP('CODE A BARRE'!B977,'COMPTAGE 2'!B:K,10,FALSE)</f>
        <v>0</v>
      </c>
      <c r="L2165" s="10" t="e">
        <f>VLOOKUP(B2165,'COMPTAGE 3'!B:M,11,FALSE)</f>
        <v>#N/A</v>
      </c>
      <c r="M2165" s="20" t="e">
        <f>VLOOKUP(B2165,'COMPTAGE 3'!B:M,12,FALSE)</f>
        <v>#N/A</v>
      </c>
    </row>
    <row r="2166" spans="2:13" ht="20.100000000000001" customHeight="1" x14ac:dyDescent="0.25">
      <c r="B2166" s="30" t="s">
        <v>5380</v>
      </c>
      <c r="C2166" s="16" t="str">
        <f>IFERROR(VLOOKUP(B2166,'BASE INCADEA'!A:D,2,FALSE),"Non référencé")</f>
        <v>015405</v>
      </c>
      <c r="D2166" s="16" t="str">
        <f>IFERROR(VLOOKUP(C2166,'BASE INCADEA'!B:E,2,FALSE),"Non référencé")</f>
        <v>1</v>
      </c>
      <c r="E2166" s="31" t="s">
        <v>831</v>
      </c>
      <c r="F2166" s="31">
        <v>2</v>
      </c>
      <c r="G2166" s="14" t="str">
        <f>IF(F2166*1=D2166*1,"Quantité OK",IF(D2166*1&lt;F2166*1,"Ecart positif","Ecart négatif")&amp;" "&amp;IF(C2166*1=E2166*1,"","- Article déclassé"))</f>
        <v xml:space="preserve">Ecart positif </v>
      </c>
      <c r="I2166" s="18" t="str">
        <f>VLOOKUP('CODE A BARRE'!B391,'COMPTAGE 2'!B:K,8,FALSE)</f>
        <v/>
      </c>
      <c r="J2166" s="9">
        <f>VLOOKUP('CODE A BARRE'!B391,'COMPTAGE 2'!B:K,9,FALSE)</f>
        <v>0</v>
      </c>
      <c r="K2166" s="18" t="e">
        <f>VLOOKUP('CODE A BARRE'!B391,'COMPTAGE 2'!B:K,10,FALSE)</f>
        <v>#VALUE!</v>
      </c>
      <c r="L2166" s="10" t="e">
        <f>VLOOKUP(B2166,'COMPTAGE 3'!B:M,11,FALSE)</f>
        <v>#N/A</v>
      </c>
      <c r="M2166" s="20" t="e">
        <f>VLOOKUP(B2166,'COMPTAGE 3'!B:M,12,FALSE)</f>
        <v>#N/A</v>
      </c>
    </row>
    <row r="2167" spans="2:13" ht="20.100000000000001" customHeight="1" x14ac:dyDescent="0.25">
      <c r="B2167" s="30" t="s">
        <v>5383</v>
      </c>
      <c r="C2167" s="16" t="str">
        <f>IFERROR(VLOOKUP(B2167,'BASE INCADEA'!A:D,2,FALSE),"Non référencé")</f>
        <v>041202</v>
      </c>
      <c r="D2167" s="16" t="str">
        <f>IFERROR(VLOOKUP(C2167,'BASE INCADEA'!B:E,2,FALSE),"Non référencé")</f>
        <v>1</v>
      </c>
      <c r="E2167" s="31" t="s">
        <v>269</v>
      </c>
      <c r="F2167" s="31">
        <v>2</v>
      </c>
      <c r="G2167" s="14" t="str">
        <f>IF(F2167*1=D2167*1,"Quantité OK",IF(D2167*1&lt;F2167*1,"Ecart positif","Ecart négatif")&amp;" "&amp;IF(C2167*1=E2167*1,"","- Article déclassé"))</f>
        <v xml:space="preserve">Ecart positif </v>
      </c>
      <c r="I2167" s="18">
        <f>VLOOKUP('CODE A BARRE'!B1776,'COMPTAGE 2'!B:K,8,FALSE)</f>
        <v>0</v>
      </c>
      <c r="J2167" s="9">
        <f>VLOOKUP('CODE A BARRE'!B1776,'COMPTAGE 2'!B:K,9,FALSE)</f>
        <v>0</v>
      </c>
      <c r="K2167" s="18">
        <f>VLOOKUP('CODE A BARRE'!B1776,'COMPTAGE 2'!B:K,10,FALSE)</f>
        <v>0</v>
      </c>
      <c r="L2167" s="10" t="e">
        <f>VLOOKUP(B2167,'COMPTAGE 3'!B:M,11,FALSE)</f>
        <v>#N/A</v>
      </c>
      <c r="M2167" s="20" t="e">
        <f>VLOOKUP(B2167,'COMPTAGE 3'!B:M,12,FALSE)</f>
        <v>#N/A</v>
      </c>
    </row>
    <row r="2168" spans="2:13" ht="20.100000000000001" customHeight="1" x14ac:dyDescent="0.25">
      <c r="B2168" s="30" t="s">
        <v>5385</v>
      </c>
      <c r="C2168" s="16" t="str">
        <f>IFERROR(VLOOKUP(B2168,'BASE INCADEA'!A:D,2,FALSE),"Non référencé")</f>
        <v>031005</v>
      </c>
      <c r="D2168" s="16" t="str">
        <f>IFERROR(VLOOKUP(C2168,'BASE INCADEA'!B:E,2,FALSE),"Non référencé")</f>
        <v>30</v>
      </c>
      <c r="E2168" s="31" t="s">
        <v>400</v>
      </c>
      <c r="F2168" s="31">
        <v>32</v>
      </c>
      <c r="G2168" s="14" t="str">
        <f>IF(F2168*1=D2168*1,"Quantité OK",IF(D2168*1&lt;F2168*1,"Ecart positif","Ecart négatif")&amp;" "&amp;IF(C2168*1=E2168*1,"","- Article déclassé"))</f>
        <v xml:space="preserve">Ecart positif </v>
      </c>
      <c r="I2168" s="18">
        <f>VLOOKUP('CODE A BARRE'!B1298,'COMPTAGE 2'!B:K,8,FALSE)</f>
        <v>0</v>
      </c>
      <c r="J2168" s="9">
        <f>VLOOKUP('CODE A BARRE'!B1298,'COMPTAGE 2'!B:K,9,FALSE)</f>
        <v>0</v>
      </c>
      <c r="K2168" s="18">
        <f>VLOOKUP('CODE A BARRE'!B1298,'COMPTAGE 2'!B:K,10,FALSE)</f>
        <v>0</v>
      </c>
      <c r="L2168" s="10" t="e">
        <f>VLOOKUP(B2168,'COMPTAGE 3'!B:M,11,FALSE)</f>
        <v>#N/A</v>
      </c>
      <c r="M2168" s="20" t="e">
        <f>VLOOKUP(B2168,'COMPTAGE 3'!B:M,12,FALSE)</f>
        <v>#N/A</v>
      </c>
    </row>
    <row r="2169" spans="2:13" ht="20.100000000000001" customHeight="1" x14ac:dyDescent="0.25">
      <c r="B2169" s="30" t="s">
        <v>5389</v>
      </c>
      <c r="C2169" s="16" t="str">
        <f>IFERROR(VLOOKUP(B2169,'BASE INCADEA'!A:D,2,FALSE),"Non référencé")</f>
        <v>016401</v>
      </c>
      <c r="D2169" s="16" t="str">
        <f>IFERROR(VLOOKUP(C2169,'BASE INCADEA'!B:E,2,FALSE),"Non référencé")</f>
        <v>1</v>
      </c>
      <c r="E2169" s="31" t="s">
        <v>1645</v>
      </c>
      <c r="F2169" s="31">
        <v>2</v>
      </c>
      <c r="G2169" s="14" t="str">
        <f>IF(F2169*1=D2169*1,"Quantité OK",IF(D2169*1&lt;F2169*1,"Ecart positif","Ecart négatif")&amp;" "&amp;IF(C2169*1=E2169*1,"","- Article déclassé"))</f>
        <v xml:space="preserve">Ecart positif </v>
      </c>
      <c r="I2169" s="18" t="str">
        <f>VLOOKUP('CODE A BARRE'!B513,'COMPTAGE 2'!B:K,8,FALSE)</f>
        <v/>
      </c>
      <c r="J2169" s="9">
        <f>VLOOKUP('CODE A BARRE'!B513,'COMPTAGE 2'!B:K,9,FALSE)</f>
        <v>0</v>
      </c>
      <c r="K2169" s="18" t="e">
        <f>VLOOKUP('CODE A BARRE'!B513,'COMPTAGE 2'!B:K,10,FALSE)</f>
        <v>#VALUE!</v>
      </c>
      <c r="L2169" s="10" t="e">
        <f>VLOOKUP(B2169,'COMPTAGE 3'!B:M,11,FALSE)</f>
        <v>#N/A</v>
      </c>
      <c r="M2169" s="20" t="e">
        <f>VLOOKUP(B2169,'COMPTAGE 3'!B:M,12,FALSE)</f>
        <v>#N/A</v>
      </c>
    </row>
    <row r="2170" spans="2:13" ht="20.100000000000001" customHeight="1" x14ac:dyDescent="0.25">
      <c r="B2170" s="30" t="s">
        <v>5393</v>
      </c>
      <c r="C2170" s="16" t="str">
        <f>IFERROR(VLOOKUP(B2170,'BASE INCADEA'!A:D,2,FALSE),"Non référencé")</f>
        <v>041403</v>
      </c>
      <c r="D2170" s="16" t="str">
        <f>IFERROR(VLOOKUP(C2170,'BASE INCADEA'!B:E,2,FALSE),"Non référencé")</f>
        <v>2</v>
      </c>
      <c r="E2170" s="31" t="s">
        <v>1297</v>
      </c>
      <c r="F2170" s="31">
        <v>30</v>
      </c>
      <c r="G2170" s="14" t="str">
        <f>IF(F2170*1=D2170*1,"Quantité OK",IF(D2170*1&lt;F2170*1,"Ecart positif","Ecart négatif")&amp;" "&amp;IF(C2170*1=E2170*1,"","- Article déclassé"))</f>
        <v xml:space="preserve">Ecart positif </v>
      </c>
      <c r="I2170" s="18">
        <f>VLOOKUP('CODE A BARRE'!B1831,'COMPTAGE 2'!B:K,8,FALSE)</f>
        <v>0</v>
      </c>
      <c r="J2170" s="9">
        <f>VLOOKUP('CODE A BARRE'!B1831,'COMPTAGE 2'!B:K,9,FALSE)</f>
        <v>0</v>
      </c>
      <c r="K2170" s="18">
        <f>VLOOKUP('CODE A BARRE'!B1831,'COMPTAGE 2'!B:K,10,FALSE)</f>
        <v>0</v>
      </c>
      <c r="L2170" s="10" t="e">
        <f>VLOOKUP(B2170,'COMPTAGE 3'!B:M,11,FALSE)</f>
        <v>#N/A</v>
      </c>
      <c r="M2170" s="20" t="e">
        <f>VLOOKUP(B2170,'COMPTAGE 3'!B:M,12,FALSE)</f>
        <v>#N/A</v>
      </c>
    </row>
    <row r="2171" spans="2:13" ht="20.100000000000001" customHeight="1" x14ac:dyDescent="0.25">
      <c r="B2171" s="30" t="s">
        <v>5395</v>
      </c>
      <c r="C2171" s="16" t="str">
        <f>IFERROR(VLOOKUP(B2171,'BASE INCADEA'!A:D,2,FALSE),"Non référencé")</f>
        <v>015404</v>
      </c>
      <c r="D2171" s="16" t="str">
        <f>IFERROR(VLOOKUP(C2171,'BASE INCADEA'!B:E,2,FALSE),"Non référencé")</f>
        <v>6</v>
      </c>
      <c r="E2171" s="31" t="s">
        <v>1034</v>
      </c>
      <c r="F2171" s="31">
        <v>2</v>
      </c>
      <c r="G2171" s="14" t="str">
        <f>IF(F2171*1=D2171*1,"Quantité OK",IF(D2171*1&lt;F2171*1,"Ecart positif","Ecart négatif")&amp;" "&amp;IF(C2171*1=E2171*1,"","- Article déclassé"))</f>
        <v xml:space="preserve">Ecart négatif </v>
      </c>
      <c r="I2171" s="18" t="str">
        <f>VLOOKUP('CODE A BARRE'!B383,'COMPTAGE 2'!B:K,8,FALSE)</f>
        <v/>
      </c>
      <c r="J2171" s="9">
        <f>VLOOKUP('CODE A BARRE'!B383,'COMPTAGE 2'!B:K,9,FALSE)</f>
        <v>0</v>
      </c>
      <c r="K2171" s="18" t="e">
        <f>VLOOKUP('CODE A BARRE'!B383,'COMPTAGE 2'!B:K,10,FALSE)</f>
        <v>#VALUE!</v>
      </c>
      <c r="L2171" s="10" t="e">
        <f>VLOOKUP(B2171,'COMPTAGE 3'!B:M,11,FALSE)</f>
        <v>#N/A</v>
      </c>
      <c r="M2171" s="20" t="e">
        <f>VLOOKUP(B2171,'COMPTAGE 3'!B:M,12,FALSE)</f>
        <v>#N/A</v>
      </c>
    </row>
    <row r="2172" spans="2:13" ht="20.100000000000001" customHeight="1" x14ac:dyDescent="0.25">
      <c r="B2172" s="30" t="s">
        <v>5397</v>
      </c>
      <c r="C2172" s="16" t="str">
        <f>IFERROR(VLOOKUP(B2172,'BASE INCADEA'!A:D,2,FALSE),"Non référencé")</f>
        <v>020406</v>
      </c>
      <c r="D2172" s="16" t="str">
        <f>IFERROR(VLOOKUP(C2172,'BASE INCADEA'!B:E,2,FALSE),"Non référencé")</f>
        <v>2</v>
      </c>
      <c r="E2172" s="31" t="s">
        <v>1075</v>
      </c>
      <c r="F2172" s="31">
        <v>1</v>
      </c>
      <c r="G2172" s="14" t="str">
        <f>IF(F2172*1=D2172*1,"Quantité OK",IF(D2172*1&lt;F2172*1,"Ecart positif","Ecart négatif")&amp;" "&amp;IF(C2172*1=E2172*1,"","- Article déclassé"))</f>
        <v xml:space="preserve">Ecart négatif </v>
      </c>
      <c r="I2172" s="18" t="str">
        <f>VLOOKUP('CODE A BARRE'!B643,'COMPTAGE 2'!B:K,8,FALSE)</f>
        <v/>
      </c>
      <c r="J2172" s="9">
        <f>VLOOKUP('CODE A BARRE'!B643,'COMPTAGE 2'!B:K,9,FALSE)</f>
        <v>0</v>
      </c>
      <c r="K2172" s="18" t="e">
        <f>VLOOKUP('CODE A BARRE'!B643,'COMPTAGE 2'!B:K,10,FALSE)</f>
        <v>#VALUE!</v>
      </c>
      <c r="L2172" s="10" t="e">
        <f>VLOOKUP(B2172,'COMPTAGE 3'!B:M,11,FALSE)</f>
        <v>#N/A</v>
      </c>
      <c r="M2172" s="20" t="e">
        <f>VLOOKUP(B2172,'COMPTAGE 3'!B:M,12,FALSE)</f>
        <v>#N/A</v>
      </c>
    </row>
    <row r="2173" spans="2:13" ht="20.100000000000001" customHeight="1" x14ac:dyDescent="0.25">
      <c r="B2173" s="30" t="s">
        <v>5399</v>
      </c>
      <c r="C2173" s="16" t="str">
        <f>IFERROR(VLOOKUP(B2173,'BASE INCADEA'!A:D,2,FALSE),"Non référencé")</f>
        <v>034703</v>
      </c>
      <c r="D2173" s="16" t="str">
        <f>IFERROR(VLOOKUP(C2173,'BASE INCADEA'!B:E,2,FALSE),"Non référencé")</f>
        <v>37</v>
      </c>
      <c r="E2173" s="31" t="s">
        <v>182</v>
      </c>
      <c r="F2173" s="31">
        <v>1</v>
      </c>
      <c r="G2173" s="14" t="str">
        <f>IF(F2173*1=D2173*1,"Quantité OK",IF(D2173*1&lt;F2173*1,"Ecart positif","Ecart négatif")&amp;" "&amp;IF(C2173*1=E2173*1,"","- Article déclassé"))</f>
        <v xml:space="preserve">Ecart négatif </v>
      </c>
      <c r="I2173" s="18">
        <f>VLOOKUP('CODE A BARRE'!B1521,'COMPTAGE 2'!B:K,8,FALSE)</f>
        <v>0</v>
      </c>
      <c r="J2173" s="9">
        <f>VLOOKUP('CODE A BARRE'!B1521,'COMPTAGE 2'!B:K,9,FALSE)</f>
        <v>0</v>
      </c>
      <c r="K2173" s="18">
        <f>VLOOKUP('CODE A BARRE'!B1521,'COMPTAGE 2'!B:K,10,FALSE)</f>
        <v>0</v>
      </c>
      <c r="L2173" s="10" t="e">
        <f>VLOOKUP(B2173,'COMPTAGE 3'!B:M,11,FALSE)</f>
        <v>#N/A</v>
      </c>
      <c r="M2173" s="20" t="e">
        <f>VLOOKUP(B2173,'COMPTAGE 3'!B:M,12,FALSE)</f>
        <v>#N/A</v>
      </c>
    </row>
    <row r="2174" spans="2:13" ht="20.100000000000001" customHeight="1" x14ac:dyDescent="0.25">
      <c r="B2174" s="30" t="s">
        <v>5401</v>
      </c>
      <c r="C2174" s="16" t="str">
        <f>IFERROR(VLOOKUP(B2174,'BASE INCADEA'!A:D,2,FALSE),"Non référencé")</f>
        <v>034503</v>
      </c>
      <c r="D2174" s="16" t="str">
        <f>IFERROR(VLOOKUP(C2174,'BASE INCADEA'!B:E,2,FALSE),"Non référencé")</f>
        <v>18</v>
      </c>
      <c r="E2174" s="31" t="s">
        <v>2139</v>
      </c>
      <c r="F2174" s="31">
        <v>2</v>
      </c>
      <c r="G2174" s="14" t="str">
        <f>IF(F2174*1=D2174*1,"Quantité OK",IF(D2174*1&lt;F2174*1,"Ecart positif","Ecart négatif")&amp;" "&amp;IF(C2174*1=E2174*1,"","- Article déclassé"))</f>
        <v xml:space="preserve">Ecart négatif </v>
      </c>
      <c r="I2174" s="18">
        <f>VLOOKUP('CODE A BARRE'!B1492,'COMPTAGE 2'!B:K,8,FALSE)</f>
        <v>0</v>
      </c>
      <c r="J2174" s="9">
        <f>VLOOKUP('CODE A BARRE'!B1492,'COMPTAGE 2'!B:K,9,FALSE)</f>
        <v>0</v>
      </c>
      <c r="K2174" s="18">
        <f>VLOOKUP('CODE A BARRE'!B1492,'COMPTAGE 2'!B:K,10,FALSE)</f>
        <v>0</v>
      </c>
      <c r="L2174" s="10" t="e">
        <f>VLOOKUP(B2174,'COMPTAGE 3'!B:M,11,FALSE)</f>
        <v>#N/A</v>
      </c>
      <c r="M2174" s="20" t="e">
        <f>VLOOKUP(B2174,'COMPTAGE 3'!B:M,12,FALSE)</f>
        <v>#N/A</v>
      </c>
    </row>
    <row r="2175" spans="2:13" ht="20.100000000000001" customHeight="1" x14ac:dyDescent="0.25">
      <c r="B2175" s="30" t="s">
        <v>5403</v>
      </c>
      <c r="C2175" s="16" t="str">
        <f>IFERROR(VLOOKUP(B2175,'BASE INCADEA'!A:D,2,FALSE),"Non référencé")</f>
        <v>031405</v>
      </c>
      <c r="D2175" s="16" t="str">
        <f>IFERROR(VLOOKUP(C2175,'BASE INCADEA'!B:E,2,FALSE),"Non référencé")</f>
        <v>10</v>
      </c>
      <c r="E2175" s="31" t="s">
        <v>330</v>
      </c>
      <c r="F2175" s="31">
        <v>2</v>
      </c>
      <c r="G2175" s="14" t="str">
        <f>IF(F2175*1=D2175*1,"Quantité OK",IF(D2175*1&lt;F2175*1,"Ecart positif","Ecart négatif")&amp;" "&amp;IF(C2175*1=E2175*1,"","- Article déclassé"))</f>
        <v xml:space="preserve">Ecart négatif </v>
      </c>
      <c r="I2175" s="18">
        <f>VLOOKUP('CODE A BARRE'!B1377,'COMPTAGE 2'!B:K,8,FALSE)</f>
        <v>0</v>
      </c>
      <c r="J2175" s="9">
        <f>VLOOKUP('CODE A BARRE'!B1377,'COMPTAGE 2'!B:K,9,FALSE)</f>
        <v>0</v>
      </c>
      <c r="K2175" s="18">
        <f>VLOOKUP('CODE A BARRE'!B1377,'COMPTAGE 2'!B:K,10,FALSE)</f>
        <v>0</v>
      </c>
      <c r="L2175" s="10" t="e">
        <f>VLOOKUP(B2175,'COMPTAGE 3'!B:M,11,FALSE)</f>
        <v>#N/A</v>
      </c>
      <c r="M2175" s="20" t="e">
        <f>VLOOKUP(B2175,'COMPTAGE 3'!B:M,12,FALSE)</f>
        <v>#N/A</v>
      </c>
    </row>
    <row r="2176" spans="2:13" ht="20.100000000000001" customHeight="1" x14ac:dyDescent="0.25">
      <c r="B2176" s="30" t="s">
        <v>5405</v>
      </c>
      <c r="C2176" s="16" t="str">
        <f>IFERROR(VLOOKUP(B2176,'BASE INCADEA'!A:D,2,FALSE),"Non référencé")</f>
        <v>041203</v>
      </c>
      <c r="D2176" s="16" t="str">
        <f>IFERROR(VLOOKUP(C2176,'BASE INCADEA'!B:E,2,FALSE),"Non référencé")</f>
        <v>7</v>
      </c>
      <c r="E2176" s="31" t="s">
        <v>2849</v>
      </c>
      <c r="F2176" s="31">
        <v>4</v>
      </c>
      <c r="G2176" s="14" t="str">
        <f>IF(F2176*1=D2176*1,"Quantité OK",IF(D2176*1&lt;F2176*1,"Ecart positif","Ecart négatif")&amp;" "&amp;IF(C2176*1=E2176*1,"","- Article déclassé"))</f>
        <v xml:space="preserve">Ecart négatif </v>
      </c>
      <c r="I2176" s="18">
        <f>VLOOKUP('CODE A BARRE'!B1786,'COMPTAGE 2'!B:K,8,FALSE)</f>
        <v>0</v>
      </c>
      <c r="J2176" s="9">
        <f>VLOOKUP('CODE A BARRE'!B1786,'COMPTAGE 2'!B:K,9,FALSE)</f>
        <v>0</v>
      </c>
      <c r="K2176" s="18">
        <f>VLOOKUP('CODE A BARRE'!B1786,'COMPTAGE 2'!B:K,10,FALSE)</f>
        <v>0</v>
      </c>
      <c r="L2176" s="10" t="e">
        <f>VLOOKUP(B2176,'COMPTAGE 3'!B:M,11,FALSE)</f>
        <v>#N/A</v>
      </c>
      <c r="M2176" s="20" t="e">
        <f>VLOOKUP(B2176,'COMPTAGE 3'!B:M,12,FALSE)</f>
        <v>#N/A</v>
      </c>
    </row>
    <row r="2177" spans="2:13" ht="20.100000000000001" customHeight="1" x14ac:dyDescent="0.25">
      <c r="B2177" s="30" t="s">
        <v>5407</v>
      </c>
      <c r="C2177" s="16" t="str">
        <f>IFERROR(VLOOKUP(B2177,'BASE INCADEA'!A:D,2,FALSE),"Non référencé")</f>
        <v>041403</v>
      </c>
      <c r="D2177" s="16" t="str">
        <f>IFERROR(VLOOKUP(C2177,'BASE INCADEA'!B:E,2,FALSE),"Non référencé")</f>
        <v>2</v>
      </c>
      <c r="E2177" s="31" t="s">
        <v>1297</v>
      </c>
      <c r="F2177" s="31">
        <v>8</v>
      </c>
      <c r="G2177" s="14" t="str">
        <f>IF(F2177*1=D2177*1,"Quantité OK",IF(D2177*1&lt;F2177*1,"Ecart positif","Ecart négatif")&amp;" "&amp;IF(C2177*1=E2177*1,"","- Article déclassé"))</f>
        <v xml:space="preserve">Ecart positif </v>
      </c>
      <c r="I2177" s="18">
        <f>VLOOKUP('CODE A BARRE'!B1830,'COMPTAGE 2'!B:K,8,FALSE)</f>
        <v>0</v>
      </c>
      <c r="J2177" s="9">
        <f>VLOOKUP('CODE A BARRE'!B1830,'COMPTAGE 2'!B:K,9,FALSE)</f>
        <v>0</v>
      </c>
      <c r="K2177" s="18">
        <f>VLOOKUP('CODE A BARRE'!B1830,'COMPTAGE 2'!B:K,10,FALSE)</f>
        <v>0</v>
      </c>
      <c r="L2177" s="10" t="e">
        <f>VLOOKUP(B2177,'COMPTAGE 3'!B:M,11,FALSE)</f>
        <v>#N/A</v>
      </c>
      <c r="M2177" s="20" t="e">
        <f>VLOOKUP(B2177,'COMPTAGE 3'!B:M,12,FALSE)</f>
        <v>#N/A</v>
      </c>
    </row>
    <row r="2178" spans="2:13" ht="20.100000000000001" customHeight="1" x14ac:dyDescent="0.25">
      <c r="B2178" s="30" t="s">
        <v>5409</v>
      </c>
      <c r="C2178" s="16" t="str">
        <f>IFERROR(VLOOKUP(B2178,'BASE INCADEA'!A:D,2,FALSE),"Non référencé")</f>
        <v>016602</v>
      </c>
      <c r="D2178" s="16" t="str">
        <f>IFERROR(VLOOKUP(C2178,'BASE INCADEA'!B:E,2,FALSE),"Non référencé")</f>
        <v>3</v>
      </c>
      <c r="E2178" s="31" t="s">
        <v>51</v>
      </c>
      <c r="F2178" s="31">
        <v>1</v>
      </c>
      <c r="G2178" s="14" t="str">
        <f>IF(F2178*1=D2178*1,"Quantité OK",IF(D2178*1&lt;F2178*1,"Ecart positif","Ecart négatif")&amp;" "&amp;IF(C2178*1=E2178*1,"","- Article déclassé"))</f>
        <v xml:space="preserve">Ecart négatif </v>
      </c>
      <c r="I2178" s="18" t="str">
        <f>VLOOKUP('CODE A BARRE'!B548,'COMPTAGE 2'!B:K,8,FALSE)</f>
        <v/>
      </c>
      <c r="J2178" s="9">
        <f>VLOOKUP('CODE A BARRE'!B548,'COMPTAGE 2'!B:K,9,FALSE)</f>
        <v>0</v>
      </c>
      <c r="K2178" s="18" t="e">
        <f>VLOOKUP('CODE A BARRE'!B548,'COMPTAGE 2'!B:K,10,FALSE)</f>
        <v>#VALUE!</v>
      </c>
      <c r="L2178" s="10" t="e">
        <f>VLOOKUP(B2178,'COMPTAGE 3'!B:M,11,FALSE)</f>
        <v>#N/A</v>
      </c>
      <c r="M2178" s="20" t="e">
        <f>VLOOKUP(B2178,'COMPTAGE 3'!B:M,12,FALSE)</f>
        <v>#N/A</v>
      </c>
    </row>
    <row r="2179" spans="2:13" ht="20.100000000000001" customHeight="1" x14ac:dyDescent="0.25">
      <c r="B2179" s="30" t="s">
        <v>5411</v>
      </c>
      <c r="C2179" s="16" t="str">
        <f>IFERROR(VLOOKUP(B2179,'BASE INCADEA'!A:D,2,FALSE),"Non référencé")</f>
        <v>030402</v>
      </c>
      <c r="D2179" s="16" t="str">
        <f>IFERROR(VLOOKUP(C2179,'BASE INCADEA'!B:E,2,FALSE),"Non référencé")</f>
        <v>1</v>
      </c>
      <c r="E2179" s="31" t="s">
        <v>594</v>
      </c>
      <c r="F2179" s="31">
        <v>1</v>
      </c>
      <c r="G2179" s="14" t="str">
        <f>IF(F2179*1=D2179*1,"Quantité OK",IF(D2179*1&lt;F2179*1,"Ecart positif","Ecart négatif")&amp;" "&amp;IF(C2179*1=E2179*1,"","- Article déclassé"))</f>
        <v>Quantité OK</v>
      </c>
      <c r="I2179" s="18">
        <f>VLOOKUP('CODE A BARRE'!B1145,'COMPTAGE 2'!B:K,8,FALSE)</f>
        <v>0</v>
      </c>
      <c r="J2179" s="9">
        <f>VLOOKUP('CODE A BARRE'!B1145,'COMPTAGE 2'!B:K,9,FALSE)</f>
        <v>0</v>
      </c>
      <c r="K2179" s="18">
        <f>VLOOKUP('CODE A BARRE'!B1145,'COMPTAGE 2'!B:K,10,FALSE)</f>
        <v>0</v>
      </c>
      <c r="L2179" s="10" t="e">
        <f>VLOOKUP(B2179,'COMPTAGE 3'!B:M,11,FALSE)</f>
        <v>#N/A</v>
      </c>
      <c r="M2179" s="20" t="e">
        <f>VLOOKUP(B2179,'COMPTAGE 3'!B:M,12,FALSE)</f>
        <v>#N/A</v>
      </c>
    </row>
    <row r="2180" spans="2:13" ht="20.100000000000001" customHeight="1" x14ac:dyDescent="0.25">
      <c r="B2180" s="30" t="s">
        <v>5413</v>
      </c>
      <c r="C2180" s="16" t="str">
        <f>IFERROR(VLOOKUP(B2180,'BASE INCADEA'!A:D,2,FALSE),"Non référencé")</f>
        <v>044704</v>
      </c>
      <c r="D2180" s="16" t="str">
        <f>IFERROR(VLOOKUP(C2180,'BASE INCADEA'!B:E,2,FALSE),"Non référencé")</f>
        <v>2</v>
      </c>
      <c r="E2180" s="31" t="s">
        <v>885</v>
      </c>
      <c r="F2180" s="31">
        <v>4</v>
      </c>
      <c r="G2180" s="14" t="str">
        <f>IF(F2180*1=D2180*1,"Quantité OK",IF(D2180*1&lt;F2180*1,"Ecart positif","Ecart négatif")&amp;" "&amp;IF(C2180*1=E2180*1,"","- Article déclassé"))</f>
        <v xml:space="preserve">Ecart positif </v>
      </c>
      <c r="I2180" s="18">
        <f>VLOOKUP('CODE A BARRE'!B2027,'COMPTAGE 2'!B:K,8,FALSE)</f>
        <v>0</v>
      </c>
      <c r="J2180" s="9">
        <f>VLOOKUP('CODE A BARRE'!B2027,'COMPTAGE 2'!B:K,9,FALSE)</f>
        <v>0</v>
      </c>
      <c r="K2180" s="18">
        <f>VLOOKUP('CODE A BARRE'!B2027,'COMPTAGE 2'!B:K,10,FALSE)</f>
        <v>0</v>
      </c>
      <c r="L2180" s="10" t="e">
        <f>VLOOKUP(B2180,'COMPTAGE 3'!B:M,11,FALSE)</f>
        <v>#N/A</v>
      </c>
      <c r="M2180" s="20" t="e">
        <f>VLOOKUP(B2180,'COMPTAGE 3'!B:M,12,FALSE)</f>
        <v>#N/A</v>
      </c>
    </row>
    <row r="2181" spans="2:13" ht="20.100000000000001" customHeight="1" x14ac:dyDescent="0.25">
      <c r="B2181" s="30" t="s">
        <v>5415</v>
      </c>
      <c r="C2181" s="16" t="str">
        <f>IFERROR(VLOOKUP(B2181,'BASE INCADEA'!A:D,2,FALSE),"Non référencé")</f>
        <v>040605</v>
      </c>
      <c r="D2181" s="16" t="str">
        <f>IFERROR(VLOOKUP(C2181,'BASE INCADEA'!B:E,2,FALSE),"Non référencé")</f>
        <v>4</v>
      </c>
      <c r="E2181" s="31" t="s">
        <v>965</v>
      </c>
      <c r="F2181" s="31">
        <v>11</v>
      </c>
      <c r="G2181" s="14" t="str">
        <f>IF(F2181*1=D2181*1,"Quantité OK",IF(D2181*1&lt;F2181*1,"Ecart positif","Ecart négatif")&amp;" "&amp;IF(C2181*1=E2181*1,"","- Article déclassé"))</f>
        <v xml:space="preserve">Ecart positif </v>
      </c>
      <c r="I2181" s="18">
        <f>VLOOKUP('CODE A BARRE'!B1678,'COMPTAGE 2'!B:K,8,FALSE)</f>
        <v>0</v>
      </c>
      <c r="J2181" s="9">
        <f>VLOOKUP('CODE A BARRE'!B1678,'COMPTAGE 2'!B:K,9,FALSE)</f>
        <v>0</v>
      </c>
      <c r="K2181" s="18">
        <f>VLOOKUP('CODE A BARRE'!B1678,'COMPTAGE 2'!B:K,10,FALSE)</f>
        <v>0</v>
      </c>
      <c r="L2181" s="10" t="e">
        <f>VLOOKUP(B2181,'COMPTAGE 3'!B:M,11,FALSE)</f>
        <v>#N/A</v>
      </c>
      <c r="M2181" s="20" t="e">
        <f>VLOOKUP(B2181,'COMPTAGE 3'!B:M,12,FALSE)</f>
        <v>#N/A</v>
      </c>
    </row>
    <row r="2182" spans="2:13" ht="20.100000000000001" customHeight="1" x14ac:dyDescent="0.25">
      <c r="B2182" s="30" t="s">
        <v>5419</v>
      </c>
      <c r="C2182" s="16" t="str">
        <f>IFERROR(VLOOKUP(B2182,'BASE INCADEA'!A:D,2,FALSE),"Non référencé")</f>
        <v>044703</v>
      </c>
      <c r="D2182" s="16" t="str">
        <f>IFERROR(VLOOKUP(C2182,'BASE INCADEA'!B:E,2,FALSE),"Non référencé")</f>
        <v>1</v>
      </c>
      <c r="E2182" s="31" t="s">
        <v>1606</v>
      </c>
      <c r="F2182" s="31">
        <v>1</v>
      </c>
      <c r="G2182" s="14" t="str">
        <f>IF(F2182*1=D2182*1,"Quantité OK",IF(D2182*1&lt;F2182*1,"Ecart positif","Ecart négatif")&amp;" "&amp;IF(C2182*1=E2182*1,"","- Article déclassé"))</f>
        <v>Quantité OK</v>
      </c>
      <c r="I2182" s="18">
        <f>VLOOKUP('CODE A BARRE'!B2023,'COMPTAGE 2'!B:K,8,FALSE)</f>
        <v>0</v>
      </c>
      <c r="J2182" s="9">
        <f>VLOOKUP('CODE A BARRE'!B2023,'COMPTAGE 2'!B:K,9,FALSE)</f>
        <v>0</v>
      </c>
      <c r="K2182" s="18">
        <f>VLOOKUP('CODE A BARRE'!B2023,'COMPTAGE 2'!B:K,10,FALSE)</f>
        <v>0</v>
      </c>
      <c r="L2182" s="10" t="e">
        <f>VLOOKUP(B2182,'COMPTAGE 3'!B:M,11,FALSE)</f>
        <v>#N/A</v>
      </c>
      <c r="M2182" s="20" t="e">
        <f>VLOOKUP(B2182,'COMPTAGE 3'!B:M,12,FALSE)</f>
        <v>#N/A</v>
      </c>
    </row>
    <row r="2183" spans="2:13" ht="20.100000000000001" customHeight="1" x14ac:dyDescent="0.25">
      <c r="B2183" s="30" t="s">
        <v>6228</v>
      </c>
      <c r="C2183" s="16" t="str">
        <f>IFERROR(VLOOKUP(B2183,'BASE INCADEA'!A:D,2,FALSE),"Non référencé")</f>
        <v>Non référencé</v>
      </c>
      <c r="D2183" s="16" t="str">
        <f>IFERROR(VLOOKUP(C2183,'BASE INCADEA'!B:E,2,FALSE),"Non référencé")</f>
        <v>Non référencé</v>
      </c>
      <c r="E2183" s="31" t="s">
        <v>4526</v>
      </c>
      <c r="F2183" s="31">
        <v>1</v>
      </c>
      <c r="G2183" s="14" t="e">
        <f>IF(F2183*1=D2183*1,"Quantité OK",IF(D2183*1&lt;F2183*1,"Ecart positif","Ecart négatif")&amp;" "&amp;IF(C2183*1=E2183*1,"","- Article déclassé"))</f>
        <v>#VALUE!</v>
      </c>
      <c r="I2183" s="18">
        <f>VLOOKUP('CODE A BARRE'!B1917,'COMPTAGE 2'!B:K,8,FALSE)</f>
        <v>0</v>
      </c>
      <c r="J2183" s="9">
        <f>VLOOKUP('CODE A BARRE'!B1917,'COMPTAGE 2'!B:K,9,FALSE)</f>
        <v>0</v>
      </c>
      <c r="K2183" s="18">
        <f>VLOOKUP('CODE A BARRE'!B1917,'COMPTAGE 2'!B:K,10,FALSE)</f>
        <v>0</v>
      </c>
      <c r="L2183" s="10" t="e">
        <f>VLOOKUP(B2183,'COMPTAGE 3'!B:M,11,FALSE)</f>
        <v>#N/A</v>
      </c>
      <c r="M2183" s="20" t="e">
        <f>VLOOKUP(B2183,'COMPTAGE 3'!B:M,12,FALSE)</f>
        <v>#N/A</v>
      </c>
    </row>
    <row r="2184" spans="2:13" ht="20.100000000000001" customHeight="1" x14ac:dyDescent="0.25">
      <c r="B2184" s="30" t="s">
        <v>5427</v>
      </c>
      <c r="C2184" s="16" t="str">
        <f>IFERROR(VLOOKUP(B2184,'BASE INCADEA'!A:D,2,FALSE),"Non référencé")</f>
        <v>041402</v>
      </c>
      <c r="D2184" s="16" t="str">
        <f>IFERROR(VLOOKUP(C2184,'BASE INCADEA'!B:E,2,FALSE),"Non référencé")</f>
        <v>1</v>
      </c>
      <c r="E2184" s="31" t="s">
        <v>1867</v>
      </c>
      <c r="F2184" s="31">
        <v>2</v>
      </c>
      <c r="G2184" s="14" t="str">
        <f>IF(F2184*1=D2184*1,"Quantité OK",IF(D2184*1&lt;F2184*1,"Ecart positif","Ecart négatif")&amp;" "&amp;IF(C2184*1=E2184*1,"","- Article déclassé"))</f>
        <v xml:space="preserve">Ecart positif </v>
      </c>
      <c r="I2184" s="18">
        <f>VLOOKUP('CODE A BARRE'!B1816,'COMPTAGE 2'!B:K,8,FALSE)</f>
        <v>0</v>
      </c>
      <c r="J2184" s="9">
        <f>VLOOKUP('CODE A BARRE'!B1816,'COMPTAGE 2'!B:K,9,FALSE)</f>
        <v>0</v>
      </c>
      <c r="K2184" s="18">
        <f>VLOOKUP('CODE A BARRE'!B1816,'COMPTAGE 2'!B:K,10,FALSE)</f>
        <v>0</v>
      </c>
      <c r="L2184" s="10" t="e">
        <f>VLOOKUP(B2184,'COMPTAGE 3'!B:M,11,FALSE)</f>
        <v>#N/A</v>
      </c>
      <c r="M2184" s="20" t="e">
        <f>VLOOKUP(B2184,'COMPTAGE 3'!B:M,12,FALSE)</f>
        <v>#N/A</v>
      </c>
    </row>
    <row r="2185" spans="2:13" ht="20.100000000000001" customHeight="1" x14ac:dyDescent="0.25">
      <c r="B2185" s="30" t="s">
        <v>5429</v>
      </c>
      <c r="C2185" s="16" t="str">
        <f>IFERROR(VLOOKUP(B2185,'BASE INCADEA'!A:D,2,FALSE),"Non référencé")</f>
        <v>041205</v>
      </c>
      <c r="D2185" s="16" t="str">
        <f>IFERROR(VLOOKUP(C2185,'BASE INCADEA'!B:E,2,FALSE),"Non référencé")</f>
        <v>1</v>
      </c>
      <c r="E2185" s="31" t="s">
        <v>1300</v>
      </c>
      <c r="F2185" s="31">
        <v>2</v>
      </c>
      <c r="G2185" s="14" t="str">
        <f>IF(F2185*1=D2185*1,"Quantité OK",IF(D2185*1&lt;F2185*1,"Ecart positif","Ecart négatif")&amp;" "&amp;IF(C2185*1=E2185*1,"","- Article déclassé"))</f>
        <v xml:space="preserve">Ecart positif </v>
      </c>
      <c r="I2185" s="18">
        <f>VLOOKUP('CODE A BARRE'!B1801,'COMPTAGE 2'!B:K,8,FALSE)</f>
        <v>0</v>
      </c>
      <c r="J2185" s="9">
        <f>VLOOKUP('CODE A BARRE'!B1801,'COMPTAGE 2'!B:K,9,FALSE)</f>
        <v>0</v>
      </c>
      <c r="K2185" s="18">
        <f>VLOOKUP('CODE A BARRE'!B1801,'COMPTAGE 2'!B:K,10,FALSE)</f>
        <v>0</v>
      </c>
      <c r="L2185" s="10" t="e">
        <f>VLOOKUP(B2185,'COMPTAGE 3'!B:M,11,FALSE)</f>
        <v>#N/A</v>
      </c>
      <c r="M2185" s="20" t="e">
        <f>VLOOKUP(B2185,'COMPTAGE 3'!B:M,12,FALSE)</f>
        <v>#N/A</v>
      </c>
    </row>
    <row r="2186" spans="2:13" ht="20.100000000000001" customHeight="1" x14ac:dyDescent="0.25">
      <c r="B2186" s="30" t="s">
        <v>5431</v>
      </c>
      <c r="C2186" s="16" t="str">
        <f>IFERROR(VLOOKUP(B2186,'BASE INCADEA'!A:D,2,FALSE),"Non référencé")</f>
        <v>031004</v>
      </c>
      <c r="D2186" s="16" t="str">
        <f>IFERROR(VLOOKUP(C2186,'BASE INCADEA'!B:E,2,FALSE),"Non référencé")</f>
        <v>1</v>
      </c>
      <c r="E2186" s="31" t="s">
        <v>968</v>
      </c>
      <c r="F2186" s="31">
        <v>6</v>
      </c>
      <c r="G2186" s="14" t="str">
        <f>IF(F2186*1=D2186*1,"Quantité OK",IF(D2186*1&lt;F2186*1,"Ecart positif","Ecart négatif")&amp;" "&amp;IF(C2186*1=E2186*1,"","- Article déclassé"))</f>
        <v xml:space="preserve">Ecart positif </v>
      </c>
      <c r="I2186" s="18">
        <f>VLOOKUP('CODE A BARRE'!B1289,'COMPTAGE 2'!B:K,8,FALSE)</f>
        <v>0</v>
      </c>
      <c r="J2186" s="9">
        <f>VLOOKUP('CODE A BARRE'!B1289,'COMPTAGE 2'!B:K,9,FALSE)</f>
        <v>0</v>
      </c>
      <c r="K2186" s="18">
        <f>VLOOKUP('CODE A BARRE'!B1289,'COMPTAGE 2'!B:K,10,FALSE)</f>
        <v>0</v>
      </c>
      <c r="L2186" s="10" t="e">
        <f>VLOOKUP(B2186,'COMPTAGE 3'!B:M,11,FALSE)</f>
        <v>#N/A</v>
      </c>
      <c r="M2186" s="20" t="e">
        <f>VLOOKUP(B2186,'COMPTAGE 3'!B:M,12,FALSE)</f>
        <v>#N/A</v>
      </c>
    </row>
    <row r="2187" spans="2:13" ht="20.100000000000001" customHeight="1" x14ac:dyDescent="0.25">
      <c r="B2187" s="30" t="s">
        <v>5435</v>
      </c>
      <c r="C2187" s="16" t="str">
        <f>IFERROR(VLOOKUP(B2187,'BASE INCADEA'!A:D,2,FALSE),"Non référencé")</f>
        <v>010506</v>
      </c>
      <c r="D2187" s="16" t="str">
        <f>IFERROR(VLOOKUP(C2187,'BASE INCADEA'!B:E,2,FALSE),"Non référencé")</f>
        <v>4</v>
      </c>
      <c r="E2187" s="31" t="s">
        <v>1159</v>
      </c>
      <c r="F2187" s="31">
        <v>3</v>
      </c>
      <c r="G2187" s="14" t="str">
        <f>IF(F2187*1=D2187*1,"Quantité OK",IF(D2187*1&lt;F2187*1,"Ecart positif","Ecart négatif")&amp;" "&amp;IF(C2187*1=E2187*1,"","- Article déclassé"))</f>
        <v xml:space="preserve">Ecart négatif </v>
      </c>
      <c r="I2187" s="18" t="str">
        <f>VLOOKUP('CODE A BARRE'!B124,'COMPTAGE 2'!B:K,8,FALSE)</f>
        <v>015004</v>
      </c>
      <c r="J2187" s="9">
        <f>VLOOKUP('CODE A BARRE'!B124,'COMPTAGE 2'!B:K,9,FALSE)</f>
        <v>0</v>
      </c>
      <c r="K2187" s="18" t="str">
        <f>VLOOKUP('CODE A BARRE'!B124,'COMPTAGE 2'!B:K,10,FALSE)</f>
        <v xml:space="preserve">Ecart négatif </v>
      </c>
      <c r="L2187" s="10" t="e">
        <f>VLOOKUP(B2187,'COMPTAGE 3'!B:M,11,FALSE)</f>
        <v>#N/A</v>
      </c>
      <c r="M2187" s="20" t="e">
        <f>VLOOKUP(B2187,'COMPTAGE 3'!B:M,12,FALSE)</f>
        <v>#N/A</v>
      </c>
    </row>
    <row r="2188" spans="2:13" ht="20.100000000000001" customHeight="1" x14ac:dyDescent="0.25">
      <c r="B2188" s="30" t="s">
        <v>5437</v>
      </c>
      <c r="C2188" s="16" t="str">
        <f>IFERROR(VLOOKUP(B2188,'BASE INCADEA'!A:D,2,FALSE),"Non référencé")</f>
        <v>040406</v>
      </c>
      <c r="D2188" s="16" t="str">
        <f>IFERROR(VLOOKUP(C2188,'BASE INCADEA'!B:E,2,FALSE),"Non référencé")</f>
        <v>37</v>
      </c>
      <c r="E2188" s="31" t="s">
        <v>4543</v>
      </c>
      <c r="F2188" s="31">
        <v>11</v>
      </c>
      <c r="G2188" s="14" t="str">
        <f>IF(F2188*1=D2188*1,"Quantité OK",IF(D2188*1&lt;F2188*1,"Ecart positif","Ecart négatif")&amp;" "&amp;IF(C2188*1=E2188*1,"","- Article déclassé"))</f>
        <v xml:space="preserve">Ecart négatif </v>
      </c>
      <c r="I2188" s="18">
        <f>VLOOKUP('CODE A BARRE'!B1648,'COMPTAGE 2'!B:K,8,FALSE)</f>
        <v>0</v>
      </c>
      <c r="J2188" s="9">
        <f>VLOOKUP('CODE A BARRE'!B1648,'COMPTAGE 2'!B:K,9,FALSE)</f>
        <v>0</v>
      </c>
      <c r="K2188" s="18">
        <f>VLOOKUP('CODE A BARRE'!B1648,'COMPTAGE 2'!B:K,10,FALSE)</f>
        <v>0</v>
      </c>
      <c r="L2188" s="10" t="e">
        <f>VLOOKUP(B2188,'COMPTAGE 3'!B:M,11,FALSE)</f>
        <v>#N/A</v>
      </c>
      <c r="M2188" s="20" t="e">
        <f>VLOOKUP(B2188,'COMPTAGE 3'!B:M,12,FALSE)</f>
        <v>#N/A</v>
      </c>
    </row>
    <row r="2189" spans="2:13" ht="20.100000000000001" customHeight="1" x14ac:dyDescent="0.25">
      <c r="B2189" s="30" t="s">
        <v>5439</v>
      </c>
      <c r="C2189" s="16" t="str">
        <f>IFERROR(VLOOKUP(B2189,'BASE INCADEA'!A:D,2,FALSE),"Non référencé")</f>
        <v>030205</v>
      </c>
      <c r="D2189" s="16" t="str">
        <f>IFERROR(VLOOKUP(C2189,'BASE INCADEA'!B:E,2,FALSE),"Non référencé")</f>
        <v>14</v>
      </c>
      <c r="E2189" s="31" t="s">
        <v>2500</v>
      </c>
      <c r="F2189" s="31">
        <v>2</v>
      </c>
      <c r="G2189" s="14" t="str">
        <f>IF(F2189*1=D2189*1,"Quantité OK",IF(D2189*1&lt;F2189*1,"Ecart positif","Ecart négatif")&amp;" "&amp;IF(C2189*1=E2189*1,"","- Article déclassé"))</f>
        <v xml:space="preserve">Ecart négatif </v>
      </c>
      <c r="I2189" s="18">
        <f>VLOOKUP('CODE A BARRE'!B1130,'COMPTAGE 2'!B:K,8,FALSE)</f>
        <v>0</v>
      </c>
      <c r="J2189" s="9">
        <f>VLOOKUP('CODE A BARRE'!B1130,'COMPTAGE 2'!B:K,9,FALSE)</f>
        <v>0</v>
      </c>
      <c r="K2189" s="18">
        <f>VLOOKUP('CODE A BARRE'!B1130,'COMPTAGE 2'!B:K,10,FALSE)</f>
        <v>0</v>
      </c>
      <c r="L2189" s="10" t="e">
        <f>VLOOKUP(B2189,'COMPTAGE 3'!B:M,11,FALSE)</f>
        <v>#N/A</v>
      </c>
      <c r="M2189" s="20" t="e">
        <f>VLOOKUP(B2189,'COMPTAGE 3'!B:M,12,FALSE)</f>
        <v>#N/A</v>
      </c>
    </row>
    <row r="2190" spans="2:13" ht="20.100000000000001" customHeight="1" x14ac:dyDescent="0.25">
      <c r="B2190" s="30" t="s">
        <v>5441</v>
      </c>
      <c r="C2190" s="16" t="str">
        <f>IFERROR(VLOOKUP(B2190,'BASE INCADEA'!A:D,2,FALSE),"Non référencé")</f>
        <v>041004</v>
      </c>
      <c r="D2190" s="16" t="str">
        <f>IFERROR(VLOOKUP(C2190,'BASE INCADEA'!B:E,2,FALSE),"Non référencé")</f>
        <v>1</v>
      </c>
      <c r="E2190" s="31" t="s">
        <v>324</v>
      </c>
      <c r="F2190" s="31">
        <v>2</v>
      </c>
      <c r="G2190" s="14" t="str">
        <f>IF(F2190*1=D2190*1,"Quantité OK",IF(D2190*1&lt;F2190*1,"Ecart positif","Ecart négatif")&amp;" "&amp;IF(C2190*1=E2190*1,"","- Article déclassé"))</f>
        <v xml:space="preserve">Ecart positif </v>
      </c>
      <c r="I2190" s="18">
        <f>VLOOKUP('CODE A BARRE'!B1759,'COMPTAGE 2'!B:K,8,FALSE)</f>
        <v>0</v>
      </c>
      <c r="J2190" s="9">
        <f>VLOOKUP('CODE A BARRE'!B1759,'COMPTAGE 2'!B:K,9,FALSE)</f>
        <v>0</v>
      </c>
      <c r="K2190" s="18">
        <f>VLOOKUP('CODE A BARRE'!B1759,'COMPTAGE 2'!B:K,10,FALSE)</f>
        <v>0</v>
      </c>
      <c r="L2190" s="10" t="e">
        <f>VLOOKUP(B2190,'COMPTAGE 3'!B:M,11,FALSE)</f>
        <v>#N/A</v>
      </c>
      <c r="M2190" s="20" t="e">
        <f>VLOOKUP(B2190,'COMPTAGE 3'!B:M,12,FALSE)</f>
        <v>#N/A</v>
      </c>
    </row>
    <row r="2191" spans="2:13" ht="20.100000000000001" customHeight="1" x14ac:dyDescent="0.25">
      <c r="B2191" s="30" t="s">
        <v>5443</v>
      </c>
      <c r="C2191" s="16" t="str">
        <f>IFERROR(VLOOKUP(B2191,'BASE INCADEA'!A:D,2,FALSE),"Non référencé")</f>
        <v>034102</v>
      </c>
      <c r="D2191" s="16" t="str">
        <f>IFERROR(VLOOKUP(C2191,'BASE INCADEA'!B:E,2,FALSE),"Non référencé")</f>
        <v>1</v>
      </c>
      <c r="E2191" s="31" t="s">
        <v>295</v>
      </c>
      <c r="F2191" s="31">
        <v>13</v>
      </c>
      <c r="G2191" s="14" t="str">
        <f>IF(F2191*1=D2191*1,"Quantité OK",IF(D2191*1&lt;F2191*1,"Ecart positif","Ecart négatif")&amp;" "&amp;IF(C2191*1=E2191*1,"","- Article déclassé"))</f>
        <v xml:space="preserve">Ecart positif </v>
      </c>
      <c r="I2191" s="18">
        <f>VLOOKUP('CODE A BARRE'!B1436,'COMPTAGE 2'!B:K,8,FALSE)</f>
        <v>0</v>
      </c>
      <c r="J2191" s="9">
        <f>VLOOKUP('CODE A BARRE'!B1436,'COMPTAGE 2'!B:K,9,FALSE)</f>
        <v>0</v>
      </c>
      <c r="K2191" s="18">
        <f>VLOOKUP('CODE A BARRE'!B1436,'COMPTAGE 2'!B:K,10,FALSE)</f>
        <v>0</v>
      </c>
      <c r="L2191" s="10" t="e">
        <f>VLOOKUP(B2191,'COMPTAGE 3'!B:M,11,FALSE)</f>
        <v>#N/A</v>
      </c>
      <c r="M2191" s="20" t="e">
        <f>VLOOKUP(B2191,'COMPTAGE 3'!B:M,12,FALSE)</f>
        <v>#N/A</v>
      </c>
    </row>
    <row r="2192" spans="2:13" ht="20.100000000000001" customHeight="1" x14ac:dyDescent="0.25">
      <c r="B2192" s="30" t="s">
        <v>5445</v>
      </c>
      <c r="C2192" s="16" t="str">
        <f>IFERROR(VLOOKUP(B2192,'BASE INCADEA'!A:D,2,FALSE),"Non référencé")</f>
        <v>044703</v>
      </c>
      <c r="D2192" s="16" t="str">
        <f>IFERROR(VLOOKUP(C2192,'BASE INCADEA'!B:E,2,FALSE),"Non référencé")</f>
        <v>1</v>
      </c>
      <c r="E2192" s="31" t="s">
        <v>885</v>
      </c>
      <c r="F2192" s="31">
        <v>7</v>
      </c>
      <c r="G2192" s="14" t="str">
        <f>IF(F2192*1=D2192*1,"Quantité OK",IF(D2192*1&lt;F2192*1,"Ecart positif","Ecart négatif")&amp;" "&amp;IF(C2192*1=E2192*1,"","- Article déclassé"))</f>
        <v>Ecart positif - Article déclassé</v>
      </c>
      <c r="I2192" s="18">
        <f>VLOOKUP('CODE A BARRE'!B2033,'COMPTAGE 2'!B:K,8,FALSE)</f>
        <v>0</v>
      </c>
      <c r="J2192" s="9">
        <f>VLOOKUP('CODE A BARRE'!B2033,'COMPTAGE 2'!B:K,9,FALSE)</f>
        <v>0</v>
      </c>
      <c r="K2192" s="18">
        <f>VLOOKUP('CODE A BARRE'!B2033,'COMPTAGE 2'!B:K,10,FALSE)</f>
        <v>0</v>
      </c>
      <c r="L2192" s="10" t="e">
        <f>VLOOKUP(B2192,'COMPTAGE 3'!B:M,11,FALSE)</f>
        <v>#N/A</v>
      </c>
      <c r="M2192" s="20" t="e">
        <f>VLOOKUP(B2192,'COMPTAGE 3'!B:M,12,FALSE)</f>
        <v>#N/A</v>
      </c>
    </row>
    <row r="2193" spans="2:13" ht="20.100000000000001" customHeight="1" x14ac:dyDescent="0.25">
      <c r="B2193" s="30" t="s">
        <v>5447</v>
      </c>
      <c r="C2193" s="16" t="str">
        <f>IFERROR(VLOOKUP(B2193,'BASE INCADEA'!A:D,2,FALSE),"Non référencé")</f>
        <v>011506</v>
      </c>
      <c r="D2193" s="16" t="str">
        <f>IFERROR(VLOOKUP(C2193,'BASE INCADEA'!B:E,2,FALSE),"Non référencé")</f>
        <v>7</v>
      </c>
      <c r="E2193" s="31" t="s">
        <v>1025</v>
      </c>
      <c r="F2193" s="31">
        <v>1</v>
      </c>
      <c r="G2193" s="14" t="str">
        <f>IF(F2193*1=D2193*1,"Quantité OK",IF(D2193*1&lt;F2193*1,"Ecart positif","Ecart négatif")&amp;" "&amp;IF(C2193*1=E2193*1,"","- Article déclassé"))</f>
        <v xml:space="preserve">Ecart négatif </v>
      </c>
      <c r="I2193" s="18" t="str">
        <f>VLOOKUP('CODE A BARRE'!B270,'COMPTAGE 2'!B:K,8,FALSE)</f>
        <v/>
      </c>
      <c r="J2193" s="9">
        <f>VLOOKUP('CODE A BARRE'!B270,'COMPTAGE 2'!B:K,9,FALSE)</f>
        <v>0</v>
      </c>
      <c r="K2193" s="18" t="e">
        <f>VLOOKUP('CODE A BARRE'!B270,'COMPTAGE 2'!B:K,10,FALSE)</f>
        <v>#VALUE!</v>
      </c>
      <c r="L2193" s="10" t="e">
        <f>VLOOKUP(B2193,'COMPTAGE 3'!B:M,11,FALSE)</f>
        <v>#N/A</v>
      </c>
      <c r="M2193" s="20" t="e">
        <f>VLOOKUP(B2193,'COMPTAGE 3'!B:M,12,FALSE)</f>
        <v>#N/A</v>
      </c>
    </row>
    <row r="2194" spans="2:13" ht="20.100000000000001" customHeight="1" x14ac:dyDescent="0.25">
      <c r="B2194" s="30" t="s">
        <v>6241</v>
      </c>
      <c r="C2194" s="16" t="str">
        <f>IFERROR(VLOOKUP(B2194,'BASE INCADEA'!A:D,2,FALSE),"Non référencé")</f>
        <v>Non référencé</v>
      </c>
      <c r="D2194" s="16" t="str">
        <f>IFERROR(VLOOKUP(C2194,'BASE INCADEA'!B:E,2,FALSE),"Non référencé")</f>
        <v>Non référencé</v>
      </c>
      <c r="E2194" s="31" t="s">
        <v>2670</v>
      </c>
      <c r="F2194" s="31">
        <v>2</v>
      </c>
      <c r="G2194" s="14" t="e">
        <f>IF(F2194*1=D2194*1,"Quantité OK",IF(D2194*1&lt;F2194*1,"Ecart positif","Ecart négatif")&amp;" "&amp;IF(C2194*1=E2194*1,"","- Article déclassé"))</f>
        <v>#VALUE!</v>
      </c>
      <c r="I2194" s="18">
        <f>VLOOKUP('CODE A BARRE'!B2347,'COMPTAGE 2'!B:K,8,FALSE)</f>
        <v>0</v>
      </c>
      <c r="J2194" s="9">
        <f>VLOOKUP('CODE A BARRE'!B2347,'COMPTAGE 2'!B:K,9,FALSE)</f>
        <v>0</v>
      </c>
      <c r="K2194" s="18">
        <f>VLOOKUP('CODE A BARRE'!B2347,'COMPTAGE 2'!B:K,10,FALSE)</f>
        <v>0</v>
      </c>
      <c r="L2194" s="10" t="e">
        <f>VLOOKUP(B2194,'COMPTAGE 3'!B:M,11,FALSE)</f>
        <v>#N/A</v>
      </c>
      <c r="M2194" s="20" t="e">
        <f>VLOOKUP(B2194,'COMPTAGE 3'!B:M,12,FALSE)</f>
        <v>#N/A</v>
      </c>
    </row>
    <row r="2195" spans="2:13" ht="20.100000000000001" customHeight="1" x14ac:dyDescent="0.25">
      <c r="B2195" s="30" t="s">
        <v>5455</v>
      </c>
      <c r="C2195" s="16" t="str">
        <f>IFERROR(VLOOKUP(B2195,'BASE INCADEA'!A:D,2,FALSE),"Non référencé")</f>
        <v>041006</v>
      </c>
      <c r="D2195" s="16" t="str">
        <f>IFERROR(VLOOKUP(C2195,'BASE INCADEA'!B:E,2,FALSE),"Non référencé")</f>
        <v>6</v>
      </c>
      <c r="E2195" s="31" t="s">
        <v>1229</v>
      </c>
      <c r="F2195" s="31">
        <v>1</v>
      </c>
      <c r="G2195" s="14" t="str">
        <f>IF(F2195*1=D2195*1,"Quantité OK",IF(D2195*1&lt;F2195*1,"Ecart positif","Ecart négatif")&amp;" "&amp;IF(C2195*1=E2195*1,"","- Article déclassé"))</f>
        <v xml:space="preserve">Ecart négatif </v>
      </c>
      <c r="I2195" s="18">
        <f>VLOOKUP('CODE A BARRE'!B1771,'COMPTAGE 2'!B:K,8,FALSE)</f>
        <v>0</v>
      </c>
      <c r="J2195" s="9">
        <f>VLOOKUP('CODE A BARRE'!B1771,'COMPTAGE 2'!B:K,9,FALSE)</f>
        <v>0</v>
      </c>
      <c r="K2195" s="18">
        <f>VLOOKUP('CODE A BARRE'!B1771,'COMPTAGE 2'!B:K,10,FALSE)</f>
        <v>0</v>
      </c>
      <c r="L2195" s="10" t="e">
        <f>VLOOKUP(B2195,'COMPTAGE 3'!B:M,11,FALSE)</f>
        <v>#N/A</v>
      </c>
      <c r="M2195" s="20" t="e">
        <f>VLOOKUP(B2195,'COMPTAGE 3'!B:M,12,FALSE)</f>
        <v>#N/A</v>
      </c>
    </row>
    <row r="2196" spans="2:13" ht="20.100000000000001" customHeight="1" x14ac:dyDescent="0.25">
      <c r="B2196" s="30" t="s">
        <v>5455</v>
      </c>
      <c r="C2196" s="16" t="str">
        <f>IFERROR(VLOOKUP(B2196,'BASE INCADEA'!A:D,2,FALSE),"Non référencé")</f>
        <v>041006</v>
      </c>
      <c r="D2196" s="16" t="str">
        <f>IFERROR(VLOOKUP(C2196,'BASE INCADEA'!B:E,2,FALSE),"Non référencé")</f>
        <v>6</v>
      </c>
      <c r="E2196" s="31" t="s">
        <v>2533</v>
      </c>
      <c r="F2196" s="31">
        <v>1</v>
      </c>
      <c r="G2196" s="14" t="str">
        <f>IF(F2196*1=D2196*1,"Quantité OK",IF(D2196*1&lt;F2196*1,"Ecart positif","Ecart négatif")&amp;" "&amp;IF(C2196*1=E2196*1,"","- Article déclassé"))</f>
        <v>Ecart négatif - Article déclassé</v>
      </c>
      <c r="I2196" s="18">
        <f>VLOOKUP('CODE A BARRE'!B1768,'COMPTAGE 2'!B:K,8,FALSE)</f>
        <v>0</v>
      </c>
      <c r="J2196" s="9">
        <f>VLOOKUP('CODE A BARRE'!B1768,'COMPTAGE 2'!B:K,9,FALSE)</f>
        <v>0</v>
      </c>
      <c r="K2196" s="18">
        <f>VLOOKUP('CODE A BARRE'!B1768,'COMPTAGE 2'!B:K,10,FALSE)</f>
        <v>0</v>
      </c>
      <c r="L2196" s="10" t="e">
        <f>VLOOKUP(B2196,'COMPTAGE 3'!B:M,11,FALSE)</f>
        <v>#N/A</v>
      </c>
      <c r="M2196" s="20" t="e">
        <f>VLOOKUP(B2196,'COMPTAGE 3'!B:M,12,FALSE)</f>
        <v>#N/A</v>
      </c>
    </row>
    <row r="2197" spans="2:13" ht="20.100000000000001" customHeight="1" x14ac:dyDescent="0.25">
      <c r="B2197" s="30" t="s">
        <v>5456</v>
      </c>
      <c r="C2197" s="16" t="str">
        <f>IFERROR(VLOOKUP(B2197,'BASE INCADEA'!A:D,2,FALSE),"Non référencé")</f>
        <v>025503</v>
      </c>
      <c r="D2197" s="16" t="str">
        <f>IFERROR(VLOOKUP(C2197,'BASE INCADEA'!B:E,2,FALSE),"Non référencé")</f>
        <v>2</v>
      </c>
      <c r="E2197" s="31" t="s">
        <v>4345</v>
      </c>
      <c r="F2197" s="31">
        <v>1</v>
      </c>
      <c r="G2197" s="14" t="str">
        <f>IF(F2197*1=D2197*1,"Quantité OK",IF(D2197*1&lt;F2197*1,"Ecart positif","Ecart négatif")&amp;" "&amp;IF(C2197*1=E2197*1,"","- Article déclassé"))</f>
        <v xml:space="preserve">Ecart négatif </v>
      </c>
      <c r="I2197" s="18">
        <f>VLOOKUP('CODE A BARRE'!B1026,'COMPTAGE 2'!B:K,8,FALSE)</f>
        <v>0</v>
      </c>
      <c r="J2197" s="9">
        <f>VLOOKUP('CODE A BARRE'!B1026,'COMPTAGE 2'!B:K,9,FALSE)</f>
        <v>0</v>
      </c>
      <c r="K2197" s="18">
        <f>VLOOKUP('CODE A BARRE'!B1026,'COMPTAGE 2'!B:K,10,FALSE)</f>
        <v>0</v>
      </c>
      <c r="L2197" s="10" t="e">
        <f>VLOOKUP(B2197,'COMPTAGE 3'!B:M,11,FALSE)</f>
        <v>#N/A</v>
      </c>
      <c r="M2197" s="20" t="e">
        <f>VLOOKUP(B2197,'COMPTAGE 3'!B:M,12,FALSE)</f>
        <v>#N/A</v>
      </c>
    </row>
    <row r="2198" spans="2:13" ht="20.100000000000001" customHeight="1" x14ac:dyDescent="0.25">
      <c r="B2198" s="30" t="s">
        <v>5458</v>
      </c>
      <c r="C2198" s="16" t="str">
        <f>IFERROR(VLOOKUP(B2198,'BASE INCADEA'!A:D,2,FALSE),"Non référencé")</f>
        <v>900604</v>
      </c>
      <c r="D2198" s="16" t="str">
        <f>IFERROR(VLOOKUP(C2198,'BASE INCADEA'!B:E,2,FALSE),"Non référencé")</f>
        <v>3</v>
      </c>
      <c r="E2198" s="31" t="s">
        <v>2642</v>
      </c>
      <c r="F2198" s="31">
        <v>1</v>
      </c>
      <c r="G2198" s="14" t="str">
        <f>IF(F2198*1=D2198*1,"Quantité OK",IF(D2198*1&lt;F2198*1,"Ecart positif","Ecart négatif")&amp;" "&amp;IF(C2198*1=E2198*1,"","- Article déclassé"))</f>
        <v xml:space="preserve">Ecart négatif </v>
      </c>
      <c r="I2198" s="18">
        <f>VLOOKUP('CODE A BARRE'!B2242,'COMPTAGE 2'!B:K,8,FALSE)</f>
        <v>0</v>
      </c>
      <c r="J2198" s="9">
        <f>VLOOKUP('CODE A BARRE'!B2242,'COMPTAGE 2'!B:K,9,FALSE)</f>
        <v>0</v>
      </c>
      <c r="K2198" s="18">
        <f>VLOOKUP('CODE A BARRE'!B2242,'COMPTAGE 2'!B:K,10,FALSE)</f>
        <v>0</v>
      </c>
      <c r="L2198" s="10" t="e">
        <f>VLOOKUP(B2198,'COMPTAGE 3'!B:M,11,FALSE)</f>
        <v>#N/A</v>
      </c>
      <c r="M2198" s="20" t="e">
        <f>VLOOKUP(B2198,'COMPTAGE 3'!B:M,12,FALSE)</f>
        <v>#N/A</v>
      </c>
    </row>
    <row r="2199" spans="2:13" ht="20.100000000000001" customHeight="1" x14ac:dyDescent="0.25">
      <c r="B2199" s="30" t="s">
        <v>6235</v>
      </c>
      <c r="C2199" s="16" t="str">
        <f>IFERROR(VLOOKUP(B2199,'BASE INCADEA'!A:D,2,FALSE),"Non référencé")</f>
        <v>Non référencé</v>
      </c>
      <c r="D2199" s="16" t="str">
        <f>IFERROR(VLOOKUP(C2199,'BASE INCADEA'!B:E,2,FALSE),"Non référencé")</f>
        <v>Non référencé</v>
      </c>
      <c r="E2199" s="31" t="s">
        <v>2949</v>
      </c>
      <c r="F2199" s="31">
        <v>2</v>
      </c>
      <c r="G2199" s="14" t="e">
        <f>IF(F2199*1=D2199*1,"Quantité OK",IF(D2199*1&lt;F2199*1,"Ecart positif","Ecart négatif")&amp;" "&amp;IF(C2199*1=E2199*1,"","- Article déclassé"))</f>
        <v>#VALUE!</v>
      </c>
      <c r="I2199" s="18">
        <f>VLOOKUP('CODE A BARRE'!B2158,'COMPTAGE 2'!B:K,8,FALSE)</f>
        <v>0</v>
      </c>
      <c r="J2199" s="9">
        <f>VLOOKUP('CODE A BARRE'!B2158,'COMPTAGE 2'!B:K,9,FALSE)</f>
        <v>0</v>
      </c>
      <c r="K2199" s="18">
        <f>VLOOKUP('CODE A BARRE'!B2158,'COMPTAGE 2'!B:K,10,FALSE)</f>
        <v>0</v>
      </c>
      <c r="L2199" s="10" t="e">
        <f>VLOOKUP(B2199,'COMPTAGE 3'!B:M,11,FALSE)</f>
        <v>#N/A</v>
      </c>
      <c r="M2199" s="20" t="e">
        <f>VLOOKUP(B2199,'COMPTAGE 3'!B:M,12,FALSE)</f>
        <v>#N/A</v>
      </c>
    </row>
    <row r="2200" spans="2:13" ht="20.100000000000001" customHeight="1" x14ac:dyDescent="0.25">
      <c r="B2200" s="30" t="s">
        <v>5459</v>
      </c>
      <c r="C2200" s="16" t="str">
        <f>IFERROR(VLOOKUP(B2200,'BASE INCADEA'!A:D,2,FALSE),"Non référencé")</f>
        <v>900504</v>
      </c>
      <c r="D2200" s="16" t="str">
        <f>IFERROR(VLOOKUP(C2200,'BASE INCADEA'!B:E,2,FALSE),"Non référencé")</f>
        <v>3</v>
      </c>
      <c r="E2200" s="31" t="s">
        <v>2642</v>
      </c>
      <c r="F2200" s="31">
        <v>1</v>
      </c>
      <c r="G2200" s="14" t="str">
        <f>IF(F2200*1=D2200*1,"Quantité OK",IF(D2200*1&lt;F2200*1,"Ecart positif","Ecart négatif")&amp;" "&amp;IF(C2200*1=E2200*1,"","- Article déclassé"))</f>
        <v>Ecart négatif - Article déclassé</v>
      </c>
      <c r="I2200" s="18">
        <f>VLOOKUP('CODE A BARRE'!B2239,'COMPTAGE 2'!B:K,8,FALSE)</f>
        <v>0</v>
      </c>
      <c r="J2200" s="9">
        <f>VLOOKUP('CODE A BARRE'!B2239,'COMPTAGE 2'!B:K,9,FALSE)</f>
        <v>0</v>
      </c>
      <c r="K2200" s="18">
        <f>VLOOKUP('CODE A BARRE'!B2239,'COMPTAGE 2'!B:K,10,FALSE)</f>
        <v>0</v>
      </c>
      <c r="L2200" s="10" t="e">
        <f>VLOOKUP(B2200,'COMPTAGE 3'!B:M,11,FALSE)</f>
        <v>#N/A</v>
      </c>
      <c r="M2200" s="20" t="e">
        <f>VLOOKUP(B2200,'COMPTAGE 3'!B:M,12,FALSE)</f>
        <v>#N/A</v>
      </c>
    </row>
    <row r="2201" spans="2:13" ht="20.100000000000001" customHeight="1" x14ac:dyDescent="0.25">
      <c r="B2201" s="30" t="s">
        <v>5459</v>
      </c>
      <c r="C2201" s="16" t="str">
        <f>IFERROR(VLOOKUP(B2201,'BASE INCADEA'!A:D,2,FALSE),"Non référencé")</f>
        <v>900504</v>
      </c>
      <c r="D2201" s="16" t="str">
        <f>IFERROR(VLOOKUP(C2201,'BASE INCADEA'!B:E,2,FALSE),"Non référencé")</f>
        <v>3</v>
      </c>
      <c r="E2201" s="31" t="s">
        <v>2436</v>
      </c>
      <c r="F2201" s="31">
        <v>3</v>
      </c>
      <c r="G2201" s="14" t="str">
        <f>IF(F2201*1=D2201*1,"Quantité OK",IF(D2201*1&lt;F2201*1,"Ecart positif","Ecart négatif")&amp;" "&amp;IF(C2201*1=E2201*1,"","- Article déclassé"))</f>
        <v>Quantité OK</v>
      </c>
      <c r="I2201" s="18">
        <f>VLOOKUP('CODE A BARRE'!B2212,'COMPTAGE 2'!B:K,8,FALSE)</f>
        <v>0</v>
      </c>
      <c r="J2201" s="9">
        <f>VLOOKUP('CODE A BARRE'!B2212,'COMPTAGE 2'!B:K,9,FALSE)</f>
        <v>0</v>
      </c>
      <c r="K2201" s="18">
        <f>VLOOKUP('CODE A BARRE'!B2212,'COMPTAGE 2'!B:K,10,FALSE)</f>
        <v>0</v>
      </c>
      <c r="L2201" s="10" t="e">
        <f>VLOOKUP(B2201,'COMPTAGE 3'!B:M,11,FALSE)</f>
        <v>#N/A</v>
      </c>
      <c r="M2201" s="20" t="e">
        <f>VLOOKUP(B2201,'COMPTAGE 3'!B:M,12,FALSE)</f>
        <v>#N/A</v>
      </c>
    </row>
    <row r="2202" spans="2:13" ht="20.100000000000001" customHeight="1" x14ac:dyDescent="0.25">
      <c r="B2202" s="30" t="s">
        <v>5463</v>
      </c>
      <c r="C2202" s="16" t="str">
        <f>IFERROR(VLOOKUP(B2202,'BASE INCADEA'!A:D,2,FALSE),"Non référencé")</f>
        <v>900303</v>
      </c>
      <c r="D2202" s="16" t="str">
        <f>IFERROR(VLOOKUP(C2202,'BASE INCADEA'!B:E,2,FALSE),"Non référencé")</f>
        <v>1</v>
      </c>
      <c r="E2202" s="31" t="s">
        <v>4021</v>
      </c>
      <c r="F2202" s="31">
        <v>1</v>
      </c>
      <c r="G2202" s="14" t="str">
        <f>IF(F2202*1=D2202*1,"Quantité OK",IF(D2202*1&lt;F2202*1,"Ecart positif","Ecart négatif")&amp;" "&amp;IF(C2202*1=E2202*1,"","- Article déclassé"))</f>
        <v>Quantité OK</v>
      </c>
      <c r="I2202" s="18">
        <f>VLOOKUP('CODE A BARRE'!B2151,'COMPTAGE 2'!B:K,8,FALSE)</f>
        <v>0</v>
      </c>
      <c r="J2202" s="9">
        <f>VLOOKUP('CODE A BARRE'!B2151,'COMPTAGE 2'!B:K,9,FALSE)</f>
        <v>0</v>
      </c>
      <c r="K2202" s="18">
        <f>VLOOKUP('CODE A BARRE'!B2151,'COMPTAGE 2'!B:K,10,FALSE)</f>
        <v>0</v>
      </c>
      <c r="L2202" s="10" t="e">
        <f>VLOOKUP(B2202,'COMPTAGE 3'!B:M,11,FALSE)</f>
        <v>#N/A</v>
      </c>
      <c r="M2202" s="20" t="e">
        <f>VLOOKUP(B2202,'COMPTAGE 3'!B:M,12,FALSE)</f>
        <v>#N/A</v>
      </c>
    </row>
    <row r="2203" spans="2:13" ht="20.100000000000001" customHeight="1" x14ac:dyDescent="0.25">
      <c r="B2203" s="30" t="s">
        <v>5463</v>
      </c>
      <c r="C2203" s="16" t="str">
        <f>IFERROR(VLOOKUP(B2203,'BASE INCADEA'!A:D,2,FALSE),"Non référencé")</f>
        <v>900303</v>
      </c>
      <c r="D2203" s="16" t="str">
        <f>IFERROR(VLOOKUP(C2203,'BASE INCADEA'!B:E,2,FALSE),"Non référencé")</f>
        <v>1</v>
      </c>
      <c r="E2203" s="31" t="s">
        <v>2949</v>
      </c>
      <c r="F2203" s="31">
        <v>4</v>
      </c>
      <c r="G2203" s="14" t="str">
        <f>IF(F2203*1=D2203*1,"Quantité OK",IF(D2203*1&lt;F2203*1,"Ecart positif","Ecart négatif")&amp;" "&amp;IF(C2203*1=E2203*1,"","- Article déclassé"))</f>
        <v>Ecart positif - Article déclassé</v>
      </c>
      <c r="I2203" s="18">
        <f>VLOOKUP('CODE A BARRE'!B2163,'COMPTAGE 2'!B:K,8,FALSE)</f>
        <v>0</v>
      </c>
      <c r="J2203" s="9">
        <f>VLOOKUP('CODE A BARRE'!B2163,'COMPTAGE 2'!B:K,9,FALSE)</f>
        <v>0</v>
      </c>
      <c r="K2203" s="18">
        <f>VLOOKUP('CODE A BARRE'!B2163,'COMPTAGE 2'!B:K,10,FALSE)</f>
        <v>0</v>
      </c>
      <c r="L2203" s="10" t="e">
        <f>VLOOKUP(B2203,'COMPTAGE 3'!B:M,11,FALSE)</f>
        <v>#N/A</v>
      </c>
      <c r="M2203" s="20" t="e">
        <f>VLOOKUP(B2203,'COMPTAGE 3'!B:M,12,FALSE)</f>
        <v>#N/A</v>
      </c>
    </row>
    <row r="2204" spans="2:13" ht="20.100000000000001" customHeight="1" x14ac:dyDescent="0.25">
      <c r="B2204" s="30" t="s">
        <v>5463</v>
      </c>
      <c r="C2204" s="16" t="str">
        <f>IFERROR(VLOOKUP(B2204,'BASE INCADEA'!A:D,2,FALSE),"Non référencé")</f>
        <v>900303</v>
      </c>
      <c r="D2204" s="16" t="str">
        <f>IFERROR(VLOOKUP(C2204,'BASE INCADEA'!B:E,2,FALSE),"Non référencé")</f>
        <v>1</v>
      </c>
      <c r="E2204" s="31" t="s">
        <v>2443</v>
      </c>
      <c r="F2204" s="31">
        <v>2</v>
      </c>
      <c r="G2204" s="14" t="str">
        <f>IF(F2204*1=D2204*1,"Quantité OK",IF(D2204*1&lt;F2204*1,"Ecart positif","Ecart négatif")&amp;" "&amp;IF(C2204*1=E2204*1,"","- Article déclassé"))</f>
        <v>Ecart positif - Article déclassé</v>
      </c>
      <c r="I2204" s="18">
        <f>VLOOKUP('CODE A BARRE'!B2168,'COMPTAGE 2'!B:K,8,FALSE)</f>
        <v>0</v>
      </c>
      <c r="J2204" s="9">
        <f>VLOOKUP('CODE A BARRE'!B2168,'COMPTAGE 2'!B:K,9,FALSE)</f>
        <v>0</v>
      </c>
      <c r="K2204" s="18">
        <f>VLOOKUP('CODE A BARRE'!B2168,'COMPTAGE 2'!B:K,10,FALSE)</f>
        <v>0</v>
      </c>
      <c r="L2204" s="10" t="e">
        <f>VLOOKUP(B2204,'COMPTAGE 3'!B:M,11,FALSE)</f>
        <v>#N/A</v>
      </c>
      <c r="M2204" s="20" t="e">
        <f>VLOOKUP(B2204,'COMPTAGE 3'!B:M,12,FALSE)</f>
        <v>#N/A</v>
      </c>
    </row>
    <row r="2205" spans="2:13" ht="20.100000000000001" customHeight="1" x14ac:dyDescent="0.25">
      <c r="B2205" s="30" t="s">
        <v>5465</v>
      </c>
      <c r="C2205" s="16" t="str">
        <f>IFERROR(VLOOKUP(B2205,'BASE INCADEA'!A:D,2,FALSE),"Non référencé")</f>
        <v>900303</v>
      </c>
      <c r="D2205" s="16" t="str">
        <f>IFERROR(VLOOKUP(C2205,'BASE INCADEA'!B:E,2,FALSE),"Non référencé")</f>
        <v>1</v>
      </c>
      <c r="E2205" s="31" t="s">
        <v>4295</v>
      </c>
      <c r="F2205" s="31">
        <v>5</v>
      </c>
      <c r="G2205" s="14" t="str">
        <f>IF(F2205*1=D2205*1,"Quantité OK",IF(D2205*1&lt;F2205*1,"Ecart positif","Ecart négatif")&amp;" "&amp;IF(C2205*1=E2205*1,"","- Article déclassé"))</f>
        <v xml:space="preserve">Ecart positif </v>
      </c>
      <c r="I2205" s="18">
        <f>VLOOKUP('CODE A BARRE'!B2155,'COMPTAGE 2'!B:K,8,FALSE)</f>
        <v>0</v>
      </c>
      <c r="J2205" s="9">
        <f>VLOOKUP('CODE A BARRE'!B2155,'COMPTAGE 2'!B:K,9,FALSE)</f>
        <v>0</v>
      </c>
      <c r="K2205" s="18">
        <f>VLOOKUP('CODE A BARRE'!B2155,'COMPTAGE 2'!B:K,10,FALSE)</f>
        <v>0</v>
      </c>
      <c r="L2205" s="10" t="e">
        <f>VLOOKUP(B2205,'COMPTAGE 3'!B:M,11,FALSE)</f>
        <v>#N/A</v>
      </c>
      <c r="M2205" s="20" t="e">
        <f>VLOOKUP(B2205,'COMPTAGE 3'!B:M,12,FALSE)</f>
        <v>#N/A</v>
      </c>
    </row>
    <row r="2206" spans="2:13" ht="20.100000000000001" customHeight="1" x14ac:dyDescent="0.25">
      <c r="B2206" s="30" t="s">
        <v>5466</v>
      </c>
      <c r="C2206" s="16" t="str">
        <f>IFERROR(VLOOKUP(B2206,'BASE INCADEA'!A:D,2,FALSE),"Non référencé")</f>
        <v>024306</v>
      </c>
      <c r="D2206" s="16" t="str">
        <f>IFERROR(VLOOKUP(C2206,'BASE INCADEA'!B:E,2,FALSE),"Non référencé")</f>
        <v>13</v>
      </c>
      <c r="E2206" s="31" t="s">
        <v>4310</v>
      </c>
      <c r="F2206" s="31">
        <v>1</v>
      </c>
      <c r="G2206" s="14" t="str">
        <f>IF(F2206*1=D2206*1,"Quantité OK",IF(D2206*1&lt;F2206*1,"Ecart positif","Ecart négatif")&amp;" "&amp;IF(C2206*1=E2206*1,"","- Article déclassé"))</f>
        <v xml:space="preserve">Ecart négatif </v>
      </c>
      <c r="I2206" s="18">
        <f>VLOOKUP('CODE A BARRE'!B868,'COMPTAGE 2'!B:K,8,FALSE)</f>
        <v>0</v>
      </c>
      <c r="J2206" s="9">
        <f>VLOOKUP('CODE A BARRE'!B868,'COMPTAGE 2'!B:K,9,FALSE)</f>
        <v>0</v>
      </c>
      <c r="K2206" s="18">
        <f>VLOOKUP('CODE A BARRE'!B868,'COMPTAGE 2'!B:K,10,FALSE)</f>
        <v>0</v>
      </c>
      <c r="L2206" s="10" t="e">
        <f>VLOOKUP(B2206,'COMPTAGE 3'!B:M,11,FALSE)</f>
        <v>#N/A</v>
      </c>
      <c r="M2206" s="20" t="e">
        <f>VLOOKUP(B2206,'COMPTAGE 3'!B:M,12,FALSE)</f>
        <v>#N/A</v>
      </c>
    </row>
    <row r="2207" spans="2:13" ht="20.100000000000001" customHeight="1" x14ac:dyDescent="0.25">
      <c r="B2207" s="30" t="s">
        <v>5468</v>
      </c>
      <c r="C2207" s="16" t="str">
        <f>IFERROR(VLOOKUP(B2207,'BASE INCADEA'!A:D,2,FALSE),"Non référencé")</f>
        <v>024106</v>
      </c>
      <c r="D2207" s="16" t="str">
        <f>IFERROR(VLOOKUP(C2207,'BASE INCADEA'!B:E,2,FALSE),"Non référencé")</f>
        <v>2</v>
      </c>
      <c r="E2207" s="31" t="s">
        <v>2681</v>
      </c>
      <c r="F2207" s="31">
        <v>4</v>
      </c>
      <c r="G2207" s="14" t="str">
        <f>IF(F2207*1=D2207*1,"Quantité OK",IF(D2207*1&lt;F2207*1,"Ecart positif","Ecart négatif")&amp;" "&amp;IF(C2207*1=E2207*1,"","- Article déclassé"))</f>
        <v xml:space="preserve">Ecart positif </v>
      </c>
      <c r="I2207" s="18">
        <f>VLOOKUP('CODE A BARRE'!B849,'COMPTAGE 2'!B:K,8,FALSE)</f>
        <v>0</v>
      </c>
      <c r="J2207" s="9">
        <f>VLOOKUP('CODE A BARRE'!B849,'COMPTAGE 2'!B:K,9,FALSE)</f>
        <v>0</v>
      </c>
      <c r="K2207" s="18">
        <f>VLOOKUP('CODE A BARRE'!B849,'COMPTAGE 2'!B:K,10,FALSE)</f>
        <v>0</v>
      </c>
      <c r="L2207" s="10" t="e">
        <f>VLOOKUP(B2207,'COMPTAGE 3'!B:M,11,FALSE)</f>
        <v>#N/A</v>
      </c>
      <c r="M2207" s="20" t="e">
        <f>VLOOKUP(B2207,'COMPTAGE 3'!B:M,12,FALSE)</f>
        <v>#N/A</v>
      </c>
    </row>
    <row r="2208" spans="2:13" ht="20.100000000000001" customHeight="1" x14ac:dyDescent="0.25">
      <c r="B2208" s="30" t="s">
        <v>5472</v>
      </c>
      <c r="C2208" s="16" t="str">
        <f>IFERROR(VLOOKUP(B2208,'BASE INCADEA'!A:D,2,FALSE),"Non référencé")</f>
        <v>031203</v>
      </c>
      <c r="D2208" s="16" t="str">
        <f>IFERROR(VLOOKUP(C2208,'BASE INCADEA'!B:E,2,FALSE),"Non référencé")</f>
        <v>5</v>
      </c>
      <c r="E2208" s="31" t="s">
        <v>1114</v>
      </c>
      <c r="F2208" s="31">
        <v>1</v>
      </c>
      <c r="G2208" s="14" t="str">
        <f>IF(F2208*1=D2208*1,"Quantité OK",IF(D2208*1&lt;F2208*1,"Ecart positif","Ecart négatif")&amp;" "&amp;IF(C2208*1=E2208*1,"","- Article déclassé"))</f>
        <v xml:space="preserve">Ecart négatif </v>
      </c>
      <c r="I2208" s="18">
        <f>VLOOKUP('CODE A BARRE'!B1318,'COMPTAGE 2'!B:K,8,FALSE)</f>
        <v>0</v>
      </c>
      <c r="J2208" s="9">
        <f>VLOOKUP('CODE A BARRE'!B1318,'COMPTAGE 2'!B:K,9,FALSE)</f>
        <v>0</v>
      </c>
      <c r="K2208" s="18">
        <f>VLOOKUP('CODE A BARRE'!B1318,'COMPTAGE 2'!B:K,10,FALSE)</f>
        <v>0</v>
      </c>
      <c r="L2208" s="10" t="e">
        <f>VLOOKUP(B2208,'COMPTAGE 3'!B:M,11,FALSE)</f>
        <v>#N/A</v>
      </c>
      <c r="M2208" s="20" t="e">
        <f>VLOOKUP(B2208,'COMPTAGE 3'!B:M,12,FALSE)</f>
        <v>#N/A</v>
      </c>
    </row>
    <row r="2209" spans="2:13" ht="20.100000000000001" customHeight="1" x14ac:dyDescent="0.25">
      <c r="B2209" s="30" t="s">
        <v>5477</v>
      </c>
      <c r="C2209" s="16" t="str">
        <f>IFERROR(VLOOKUP(B2209,'BASE INCADEA'!A:D,2,FALSE),"Non référencé")</f>
        <v>016406</v>
      </c>
      <c r="D2209" s="16" t="str">
        <f>IFERROR(VLOOKUP(C2209,'BASE INCADEA'!B:E,2,FALSE),"Non référencé")</f>
        <v>1</v>
      </c>
      <c r="E2209" s="31" t="s">
        <v>506</v>
      </c>
      <c r="F2209" s="31">
        <v>14</v>
      </c>
      <c r="G2209" s="14" t="str">
        <f>IF(F2209*1=D2209*1,"Quantité OK",IF(D2209*1&lt;F2209*1,"Ecart positif","Ecart négatif")&amp;" "&amp;IF(C2209*1=E2209*1,"","- Article déclassé"))</f>
        <v xml:space="preserve">Ecart positif </v>
      </c>
      <c r="I2209" s="18" t="str">
        <f>VLOOKUP('CODE A BARRE'!B539,'COMPTAGE 2'!B:K,8,FALSE)</f>
        <v/>
      </c>
      <c r="J2209" s="9">
        <f>VLOOKUP('CODE A BARRE'!B539,'COMPTAGE 2'!B:K,9,FALSE)</f>
        <v>0</v>
      </c>
      <c r="K2209" s="18" t="e">
        <f>VLOOKUP('CODE A BARRE'!B539,'COMPTAGE 2'!B:K,10,FALSE)</f>
        <v>#VALUE!</v>
      </c>
      <c r="L2209" s="10" t="e">
        <f>VLOOKUP(B2209,'COMPTAGE 3'!B:M,11,FALSE)</f>
        <v>#N/A</v>
      </c>
      <c r="M2209" s="20" t="e">
        <f>VLOOKUP(B2209,'COMPTAGE 3'!B:M,12,FALSE)</f>
        <v>#N/A</v>
      </c>
    </row>
    <row r="2210" spans="2:13" ht="20.100000000000001" customHeight="1" x14ac:dyDescent="0.25">
      <c r="B2210" s="30" t="s">
        <v>5481</v>
      </c>
      <c r="C2210" s="16" t="str">
        <f>IFERROR(VLOOKUP(B2210,'BASE INCADEA'!A:D,2,FALSE),"Non référencé")</f>
        <v>031403</v>
      </c>
      <c r="D2210" s="16" t="str">
        <f>IFERROR(VLOOKUP(C2210,'BASE INCADEA'!B:E,2,FALSE),"Non référencé")</f>
        <v>1</v>
      </c>
      <c r="E2210" s="31" t="s">
        <v>154</v>
      </c>
      <c r="F2210" s="31">
        <v>1</v>
      </c>
      <c r="G2210" s="14" t="str">
        <f>IF(F2210*1=D2210*1,"Quantité OK",IF(D2210*1&lt;F2210*1,"Ecart positif","Ecart négatif")&amp;" "&amp;IF(C2210*1=E2210*1,"","- Article déclassé"))</f>
        <v>Quantité OK</v>
      </c>
      <c r="I2210" s="18">
        <f>VLOOKUP('CODE A BARRE'!B1356,'COMPTAGE 2'!B:K,8,FALSE)</f>
        <v>0</v>
      </c>
      <c r="J2210" s="9">
        <f>VLOOKUP('CODE A BARRE'!B1356,'COMPTAGE 2'!B:K,9,FALSE)</f>
        <v>0</v>
      </c>
      <c r="K2210" s="18">
        <f>VLOOKUP('CODE A BARRE'!B1356,'COMPTAGE 2'!B:K,10,FALSE)</f>
        <v>0</v>
      </c>
      <c r="L2210" s="10" t="e">
        <f>VLOOKUP(B2210,'COMPTAGE 3'!B:M,11,FALSE)</f>
        <v>#N/A</v>
      </c>
      <c r="M2210" s="20" t="e">
        <f>VLOOKUP(B2210,'COMPTAGE 3'!B:M,12,FALSE)</f>
        <v>#N/A</v>
      </c>
    </row>
    <row r="2211" spans="2:13" ht="20.100000000000001" customHeight="1" x14ac:dyDescent="0.25">
      <c r="B2211" s="30" t="s">
        <v>5483</v>
      </c>
      <c r="C2211" s="16" t="str">
        <f>IFERROR(VLOOKUP(B2211,'BASE INCADEA'!A:D,2,FALSE),"Non référencé")</f>
        <v>040403</v>
      </c>
      <c r="D2211" s="16" t="str">
        <f>IFERROR(VLOOKUP(C2211,'BASE INCADEA'!B:E,2,FALSE),"Non référencé")</f>
        <v>18</v>
      </c>
      <c r="E2211" s="31" t="s">
        <v>2128</v>
      </c>
      <c r="F2211" s="31">
        <v>1</v>
      </c>
      <c r="G2211" s="14" t="str">
        <f>IF(F2211*1=D2211*1,"Quantité OK",IF(D2211*1&lt;F2211*1,"Ecart positif","Ecart négatif")&amp;" "&amp;IF(C2211*1=E2211*1,"","- Article déclassé"))</f>
        <v xml:space="preserve">Ecart négatif </v>
      </c>
      <c r="I2211" s="18">
        <f>VLOOKUP('CODE A BARRE'!B1615,'COMPTAGE 2'!B:K,8,FALSE)</f>
        <v>0</v>
      </c>
      <c r="J2211" s="9">
        <f>VLOOKUP('CODE A BARRE'!B1615,'COMPTAGE 2'!B:K,9,FALSE)</f>
        <v>0</v>
      </c>
      <c r="K2211" s="18">
        <f>VLOOKUP('CODE A BARRE'!B1615,'COMPTAGE 2'!B:K,10,FALSE)</f>
        <v>0</v>
      </c>
      <c r="L2211" s="10" t="e">
        <f>VLOOKUP(B2211,'COMPTAGE 3'!B:M,11,FALSE)</f>
        <v>#N/A</v>
      </c>
      <c r="M2211" s="20" t="e">
        <f>VLOOKUP(B2211,'COMPTAGE 3'!B:M,12,FALSE)</f>
        <v>#N/A</v>
      </c>
    </row>
    <row r="2212" spans="2:13" ht="20.100000000000001" customHeight="1" x14ac:dyDescent="0.25">
      <c r="B2212" s="30" t="s">
        <v>5487</v>
      </c>
      <c r="C2212" s="16" t="str">
        <f>IFERROR(VLOOKUP(B2212,'BASE INCADEA'!A:D,2,FALSE),"Non référencé")</f>
        <v>015605</v>
      </c>
      <c r="D2212" s="16" t="str">
        <f>IFERROR(VLOOKUP(C2212,'BASE INCADEA'!B:E,2,FALSE),"Non référencé")</f>
        <v>6</v>
      </c>
      <c r="E2212" s="31" t="s">
        <v>727</v>
      </c>
      <c r="F2212" s="31">
        <v>5</v>
      </c>
      <c r="G2212" s="14" t="str">
        <f>IF(F2212*1=D2212*1,"Quantité OK",IF(D2212*1&lt;F2212*1,"Ecart positif","Ecart négatif")&amp;" "&amp;IF(C2212*1=E2212*1,"","- Article déclassé"))</f>
        <v xml:space="preserve">Ecart négatif </v>
      </c>
      <c r="I2212" s="18" t="str">
        <f>VLOOKUP('CODE A BARRE'!B415,'COMPTAGE 2'!B:K,8,FALSE)</f>
        <v/>
      </c>
      <c r="J2212" s="9">
        <f>VLOOKUP('CODE A BARRE'!B415,'COMPTAGE 2'!B:K,9,FALSE)</f>
        <v>0</v>
      </c>
      <c r="K2212" s="18" t="e">
        <f>VLOOKUP('CODE A BARRE'!B415,'COMPTAGE 2'!B:K,10,FALSE)</f>
        <v>#VALUE!</v>
      </c>
      <c r="L2212" s="10" t="e">
        <f>VLOOKUP(B2212,'COMPTAGE 3'!B:M,11,FALSE)</f>
        <v>#N/A</v>
      </c>
      <c r="M2212" s="20" t="e">
        <f>VLOOKUP(B2212,'COMPTAGE 3'!B:M,12,FALSE)</f>
        <v>#N/A</v>
      </c>
    </row>
    <row r="2213" spans="2:13" ht="20.100000000000001" customHeight="1" x14ac:dyDescent="0.25">
      <c r="B2213" s="30" t="s">
        <v>6142</v>
      </c>
      <c r="C2213" s="16" t="str">
        <f>IFERROR(VLOOKUP(B2213,'BASE INCADEA'!A:D,2,FALSE),"Non référencé")</f>
        <v>Non référencé</v>
      </c>
      <c r="D2213" s="16" t="str">
        <f>IFERROR(VLOOKUP(C2213,'BASE INCADEA'!B:E,2,FALSE),"Non référencé")</f>
        <v>Non référencé</v>
      </c>
      <c r="E2213" s="31" t="s">
        <v>93</v>
      </c>
      <c r="F2213" s="31">
        <v>1</v>
      </c>
      <c r="G2213" s="14" t="e">
        <f>IF(F2213*1=D2213*1,"Quantité OK",IF(D2213*1&lt;F2213*1,"Ecart positif","Ecart négatif")&amp;" "&amp;IF(C2213*1=E2213*1,"","- Article déclassé"))</f>
        <v>#VALUE!</v>
      </c>
      <c r="I2213" s="18" t="str">
        <f>VLOOKUP('CODE A BARRE'!B301,'COMPTAGE 2'!B:K,8,FALSE)</f>
        <v/>
      </c>
      <c r="J2213" s="9">
        <f>VLOOKUP('CODE A BARRE'!B301,'COMPTAGE 2'!B:K,9,FALSE)</f>
        <v>0</v>
      </c>
      <c r="K2213" s="18" t="e">
        <f>VLOOKUP('CODE A BARRE'!B301,'COMPTAGE 2'!B:K,10,FALSE)</f>
        <v>#VALUE!</v>
      </c>
      <c r="L2213" s="10" t="e">
        <f>VLOOKUP(B2213,'COMPTAGE 3'!B:M,11,FALSE)</f>
        <v>#N/A</v>
      </c>
      <c r="M2213" s="20" t="e">
        <f>VLOOKUP(B2213,'COMPTAGE 3'!B:M,12,FALSE)</f>
        <v>#N/A</v>
      </c>
    </row>
    <row r="2214" spans="2:13" ht="20.100000000000001" customHeight="1" x14ac:dyDescent="0.25">
      <c r="B2214" s="30" t="s">
        <v>5489</v>
      </c>
      <c r="C2214" s="16" t="str">
        <f>IFERROR(VLOOKUP(B2214,'BASE INCADEA'!A:D,2,FALSE),"Non référencé")</f>
        <v>016407</v>
      </c>
      <c r="D2214" s="16" t="str">
        <f>IFERROR(VLOOKUP(C2214,'BASE INCADEA'!B:E,2,FALSE),"Non référencé")</f>
        <v>1</v>
      </c>
      <c r="E2214" s="31" t="s">
        <v>1081</v>
      </c>
      <c r="F2214" s="31">
        <v>1</v>
      </c>
      <c r="G2214" s="14" t="str">
        <f>IF(F2214*1=D2214*1,"Quantité OK",IF(D2214*1&lt;F2214*1,"Ecart positif","Ecart négatif")&amp;" "&amp;IF(C2214*1=E2214*1,"","- Article déclassé"))</f>
        <v>Quantité OK</v>
      </c>
      <c r="I2214" s="18" t="str">
        <f>VLOOKUP('CODE A BARRE'!B541,'COMPTAGE 2'!B:K,8,FALSE)</f>
        <v/>
      </c>
      <c r="J2214" s="9">
        <f>VLOOKUP('CODE A BARRE'!B541,'COMPTAGE 2'!B:K,9,FALSE)</f>
        <v>0</v>
      </c>
      <c r="K2214" s="18" t="e">
        <f>VLOOKUP('CODE A BARRE'!B541,'COMPTAGE 2'!B:K,10,FALSE)</f>
        <v>#VALUE!</v>
      </c>
      <c r="L2214" s="10" t="e">
        <f>VLOOKUP(B2214,'COMPTAGE 3'!B:M,11,FALSE)</f>
        <v>#N/A</v>
      </c>
      <c r="M2214" s="20" t="e">
        <f>VLOOKUP(B2214,'COMPTAGE 3'!B:M,12,FALSE)</f>
        <v>#N/A</v>
      </c>
    </row>
    <row r="2215" spans="2:13" ht="20.100000000000001" customHeight="1" x14ac:dyDescent="0.25">
      <c r="B2215" s="30" t="s">
        <v>5494</v>
      </c>
      <c r="C2215" s="16" t="str">
        <f>IFERROR(VLOOKUP(B2215,'BASE INCADEA'!A:D,2,FALSE),"Non référencé")</f>
        <v>040604</v>
      </c>
      <c r="D2215" s="16" t="str">
        <f>IFERROR(VLOOKUP(C2215,'BASE INCADEA'!B:E,2,FALSE),"Non référencé")</f>
        <v>9</v>
      </c>
      <c r="E2215" s="31" t="s">
        <v>888</v>
      </c>
      <c r="F2215" s="31">
        <v>4</v>
      </c>
      <c r="G2215" s="14" t="str">
        <f>IF(F2215*1=D2215*1,"Quantité OK",IF(D2215*1&lt;F2215*1,"Ecart positif","Ecart négatif")&amp;" "&amp;IF(C2215*1=E2215*1,"","- Article déclassé"))</f>
        <v xml:space="preserve">Ecart négatif </v>
      </c>
      <c r="I2215" s="18">
        <f>VLOOKUP('CODE A BARRE'!B1677,'COMPTAGE 2'!B:K,8,FALSE)</f>
        <v>0</v>
      </c>
      <c r="J2215" s="9">
        <f>VLOOKUP('CODE A BARRE'!B1677,'COMPTAGE 2'!B:K,9,FALSE)</f>
        <v>0</v>
      </c>
      <c r="K2215" s="18">
        <f>VLOOKUP('CODE A BARRE'!B1677,'COMPTAGE 2'!B:K,10,FALSE)</f>
        <v>0</v>
      </c>
      <c r="L2215" s="10" t="e">
        <f>VLOOKUP(B2215,'COMPTAGE 3'!B:M,11,FALSE)</f>
        <v>#N/A</v>
      </c>
      <c r="M2215" s="20" t="e">
        <f>VLOOKUP(B2215,'COMPTAGE 3'!B:M,12,FALSE)</f>
        <v>#N/A</v>
      </c>
    </row>
    <row r="2216" spans="2:13" ht="20.100000000000001" customHeight="1" x14ac:dyDescent="0.25">
      <c r="B2216" s="30" t="s">
        <v>5496</v>
      </c>
      <c r="C2216" s="16" t="str">
        <f>IFERROR(VLOOKUP(B2216,'BASE INCADEA'!A:D,2,FALSE),"Non référencé")</f>
        <v>900204</v>
      </c>
      <c r="D2216" s="16" t="str">
        <f>IFERROR(VLOOKUP(C2216,'BASE INCADEA'!B:E,2,FALSE),"Non référencé")</f>
        <v>14</v>
      </c>
      <c r="E2216" s="31" t="s">
        <v>4025</v>
      </c>
      <c r="F2216" s="31">
        <v>1</v>
      </c>
      <c r="G2216" s="14" t="str">
        <f>IF(F2216*1=D2216*1,"Quantité OK",IF(D2216*1&lt;F2216*1,"Ecart positif","Ecart négatif")&amp;" "&amp;IF(C2216*1=E2216*1,"","- Article déclassé"))</f>
        <v xml:space="preserve">Ecart négatif </v>
      </c>
      <c r="I2216" s="18">
        <f>VLOOKUP('CODE A BARRE'!B2139,'COMPTAGE 2'!B:K,8,FALSE)</f>
        <v>0</v>
      </c>
      <c r="J2216" s="9">
        <f>VLOOKUP('CODE A BARRE'!B2139,'COMPTAGE 2'!B:K,9,FALSE)</f>
        <v>0</v>
      </c>
      <c r="K2216" s="18">
        <f>VLOOKUP('CODE A BARRE'!B2139,'COMPTAGE 2'!B:K,10,FALSE)</f>
        <v>0</v>
      </c>
      <c r="L2216" s="10" t="e">
        <f>VLOOKUP(B2216,'COMPTAGE 3'!B:M,11,FALSE)</f>
        <v>#N/A</v>
      </c>
      <c r="M2216" s="20" t="e">
        <f>VLOOKUP(B2216,'COMPTAGE 3'!B:M,12,FALSE)</f>
        <v>#N/A</v>
      </c>
    </row>
    <row r="2217" spans="2:13" ht="20.100000000000001" customHeight="1" x14ac:dyDescent="0.25">
      <c r="B2217" s="30" t="s">
        <v>5496</v>
      </c>
      <c r="C2217" s="16" t="str">
        <f>IFERROR(VLOOKUP(B2217,'BASE INCADEA'!A:D,2,FALSE),"Non référencé")</f>
        <v>900204</v>
      </c>
      <c r="D2217" s="16" t="str">
        <f>IFERROR(VLOOKUP(C2217,'BASE INCADEA'!B:E,2,FALSE),"Non référencé")</f>
        <v>14</v>
      </c>
      <c r="E2217" s="31" t="s">
        <v>3591</v>
      </c>
      <c r="F2217" s="31">
        <v>1</v>
      </c>
      <c r="G2217" s="14" t="str">
        <f>IF(F2217*1=D2217*1,"Quantité OK",IF(D2217*1&lt;F2217*1,"Ecart positif","Ecart négatif")&amp;" "&amp;IF(C2217*1=E2217*1,"","- Article déclassé"))</f>
        <v>Ecart négatif - Article déclassé</v>
      </c>
      <c r="I2217" s="18">
        <f>VLOOKUP('CODE A BARRE'!B2122,'COMPTAGE 2'!B:K,8,FALSE)</f>
        <v>0</v>
      </c>
      <c r="J2217" s="9">
        <f>VLOOKUP('CODE A BARRE'!B2122,'COMPTAGE 2'!B:K,9,FALSE)</f>
        <v>0</v>
      </c>
      <c r="K2217" s="18">
        <f>VLOOKUP('CODE A BARRE'!B2122,'COMPTAGE 2'!B:K,10,FALSE)</f>
        <v>0</v>
      </c>
      <c r="L2217" s="10" t="e">
        <f>VLOOKUP(B2217,'COMPTAGE 3'!B:M,11,FALSE)</f>
        <v>#N/A</v>
      </c>
      <c r="M2217" s="20" t="e">
        <f>VLOOKUP(B2217,'COMPTAGE 3'!B:M,12,FALSE)</f>
        <v>#N/A</v>
      </c>
    </row>
    <row r="2218" spans="2:13" ht="20.100000000000001" customHeight="1" x14ac:dyDescent="0.25">
      <c r="B2218" s="30" t="s">
        <v>5496</v>
      </c>
      <c r="C2218" s="16" t="str">
        <f>IFERROR(VLOOKUP(B2218,'BASE INCADEA'!A:D,2,FALSE),"Non référencé")</f>
        <v>900204</v>
      </c>
      <c r="D2218" s="16" t="str">
        <f>IFERROR(VLOOKUP(C2218,'BASE INCADEA'!B:E,2,FALSE),"Non référencé")</f>
        <v>14</v>
      </c>
      <c r="E2218" s="31" t="s">
        <v>3308</v>
      </c>
      <c r="F2218" s="31">
        <v>1</v>
      </c>
      <c r="G2218" s="14" t="str">
        <f>IF(F2218*1=D2218*1,"Quantité OK",IF(D2218*1&lt;F2218*1,"Ecart positif","Ecart négatif")&amp;" "&amp;IF(C2218*1=E2218*1,"","- Article déclassé"))</f>
        <v>Ecart négatif - Article déclassé</v>
      </c>
      <c r="I2218" s="18">
        <f>VLOOKUP('CODE A BARRE'!B2134,'COMPTAGE 2'!B:K,8,FALSE)</f>
        <v>0</v>
      </c>
      <c r="J2218" s="9">
        <f>VLOOKUP('CODE A BARRE'!B2134,'COMPTAGE 2'!B:K,9,FALSE)</f>
        <v>0</v>
      </c>
      <c r="K2218" s="18">
        <f>VLOOKUP('CODE A BARRE'!B2134,'COMPTAGE 2'!B:K,10,FALSE)</f>
        <v>0</v>
      </c>
      <c r="L2218" s="10" t="e">
        <f>VLOOKUP(B2218,'COMPTAGE 3'!B:M,11,FALSE)</f>
        <v>#N/A</v>
      </c>
      <c r="M2218" s="20" t="e">
        <f>VLOOKUP(B2218,'COMPTAGE 3'!B:M,12,FALSE)</f>
        <v>#N/A</v>
      </c>
    </row>
    <row r="2219" spans="2:13" ht="20.100000000000001" customHeight="1" x14ac:dyDescent="0.25">
      <c r="B2219" s="30" t="s">
        <v>5498</v>
      </c>
      <c r="C2219" s="16" t="str">
        <f>IFERROR(VLOOKUP(B2219,'BASE INCADEA'!A:D,2,FALSE),"Non référencé")</f>
        <v>901201</v>
      </c>
      <c r="D2219" s="16" t="str">
        <f>IFERROR(VLOOKUP(C2219,'BASE INCADEA'!B:E,2,FALSE),"Non référencé")</f>
        <v>1</v>
      </c>
      <c r="E2219" s="31" t="s">
        <v>2120</v>
      </c>
      <c r="F2219" s="31">
        <v>1</v>
      </c>
      <c r="G2219" s="14" t="str">
        <f>IF(F2219*1=D2219*1,"Quantité OK",IF(D2219*1&lt;F2219*1,"Ecart positif","Ecart négatif")&amp;" "&amp;IF(C2219*1=E2219*1,"","- Article déclassé"))</f>
        <v>Quantité OK</v>
      </c>
      <c r="I2219" s="18">
        <f>VLOOKUP('CODE A BARRE'!B2373,'COMPTAGE 2'!B:K,8,FALSE)</f>
        <v>0</v>
      </c>
      <c r="J2219" s="9">
        <f>VLOOKUP('CODE A BARRE'!B2373,'COMPTAGE 2'!B:K,9,FALSE)</f>
        <v>0</v>
      </c>
      <c r="K2219" s="18">
        <f>VLOOKUP('CODE A BARRE'!B2373,'COMPTAGE 2'!B:K,10,FALSE)</f>
        <v>0</v>
      </c>
      <c r="L2219" s="10" t="e">
        <f>VLOOKUP(B2219,'COMPTAGE 3'!B:M,11,FALSE)</f>
        <v>#N/A</v>
      </c>
      <c r="M2219" s="20" t="e">
        <f>VLOOKUP(B2219,'COMPTAGE 3'!B:M,12,FALSE)</f>
        <v>#N/A</v>
      </c>
    </row>
    <row r="2220" spans="2:13" ht="20.100000000000001" customHeight="1" x14ac:dyDescent="0.25">
      <c r="B2220" s="30" t="s">
        <v>5499</v>
      </c>
      <c r="C2220" s="16" t="str">
        <f>IFERROR(VLOOKUP(B2220,'BASE INCADEA'!A:D,2,FALSE),"Non référencé")</f>
        <v>901001</v>
      </c>
      <c r="D2220" s="16" t="str">
        <f>IFERROR(VLOOKUP(C2220,'BASE INCADEA'!B:E,2,FALSE),"Non référencé")</f>
        <v>1</v>
      </c>
      <c r="E2220" s="31" t="s">
        <v>2645</v>
      </c>
      <c r="F2220" s="31">
        <v>4</v>
      </c>
      <c r="G2220" s="14" t="str">
        <f>IF(F2220*1=D2220*1,"Quantité OK",IF(D2220*1&lt;F2220*1,"Ecart positif","Ecart négatif")&amp;" "&amp;IF(C2220*1=E2220*1,"","- Article déclassé"))</f>
        <v xml:space="preserve">Ecart positif </v>
      </c>
      <c r="I2220" s="18">
        <f>VLOOKUP('CODE A BARRE'!B2312,'COMPTAGE 2'!B:K,8,FALSE)</f>
        <v>0</v>
      </c>
      <c r="J2220" s="9">
        <f>VLOOKUP('CODE A BARRE'!B2312,'COMPTAGE 2'!B:K,9,FALSE)</f>
        <v>0</v>
      </c>
      <c r="K2220" s="18">
        <f>VLOOKUP('CODE A BARRE'!B2312,'COMPTAGE 2'!B:K,10,FALSE)</f>
        <v>0</v>
      </c>
      <c r="L2220" s="10" t="e">
        <f>VLOOKUP(B2220,'COMPTAGE 3'!B:M,11,FALSE)</f>
        <v>#N/A</v>
      </c>
      <c r="M2220" s="20" t="e">
        <f>VLOOKUP(B2220,'COMPTAGE 3'!B:M,12,FALSE)</f>
        <v>#N/A</v>
      </c>
    </row>
    <row r="2221" spans="2:13" ht="20.100000000000001" customHeight="1" x14ac:dyDescent="0.25">
      <c r="B2221" s="30" t="s">
        <v>5501</v>
      </c>
      <c r="C2221" s="16" t="str">
        <f>IFERROR(VLOOKUP(B2221,'BASE INCADEA'!A:D,2,FALSE),"Non référencé")</f>
        <v>900402</v>
      </c>
      <c r="D2221" s="16" t="str">
        <f>IFERROR(VLOOKUP(C2221,'BASE INCADEA'!B:E,2,FALSE),"Non référencé")</f>
        <v>4</v>
      </c>
      <c r="E2221" s="31" t="s">
        <v>2443</v>
      </c>
      <c r="F2221" s="31">
        <v>1</v>
      </c>
      <c r="G2221" s="14" t="str">
        <f>IF(F2221*1=D2221*1,"Quantité OK",IF(D2221*1&lt;F2221*1,"Ecart positif","Ecart négatif")&amp;" "&amp;IF(C2221*1=E2221*1,"","- Article déclassé"))</f>
        <v xml:space="preserve">Ecart négatif </v>
      </c>
      <c r="I2221" s="18">
        <f>VLOOKUP('CODE A BARRE'!B2171,'COMPTAGE 2'!B:K,8,FALSE)</f>
        <v>0</v>
      </c>
      <c r="J2221" s="9">
        <f>VLOOKUP('CODE A BARRE'!B2171,'COMPTAGE 2'!B:K,9,FALSE)</f>
        <v>0</v>
      </c>
      <c r="K2221" s="18">
        <f>VLOOKUP('CODE A BARRE'!B2171,'COMPTAGE 2'!B:K,10,FALSE)</f>
        <v>0</v>
      </c>
      <c r="L2221" s="10" t="e">
        <f>VLOOKUP(B2221,'COMPTAGE 3'!B:M,11,FALSE)</f>
        <v>#N/A</v>
      </c>
      <c r="M2221" s="20" t="e">
        <f>VLOOKUP(B2221,'COMPTAGE 3'!B:M,12,FALSE)</f>
        <v>#N/A</v>
      </c>
    </row>
    <row r="2222" spans="2:13" ht="20.100000000000001" customHeight="1" x14ac:dyDescent="0.25">
      <c r="B2222" s="30" t="s">
        <v>5501</v>
      </c>
      <c r="C2222" s="16" t="str">
        <f>IFERROR(VLOOKUP(B2222,'BASE INCADEA'!A:D,2,FALSE),"Non référencé")</f>
        <v>900402</v>
      </c>
      <c r="D2222" s="16" t="str">
        <f>IFERROR(VLOOKUP(C2222,'BASE INCADEA'!B:E,2,FALSE),"Non référencé")</f>
        <v>4</v>
      </c>
      <c r="E2222" s="31" t="s">
        <v>5359</v>
      </c>
      <c r="F2222" s="31">
        <v>2</v>
      </c>
      <c r="G2222" s="14" t="str">
        <f>IF(F2222*1=D2222*1,"Quantité OK",IF(D2222*1&lt;F2222*1,"Ecart positif","Ecart négatif")&amp;" "&amp;IF(C2222*1=E2222*1,"","- Article déclassé"))</f>
        <v>Ecart négatif - Article déclassé</v>
      </c>
      <c r="I2222" s="18">
        <f>VLOOKUP('CODE A BARRE'!B2178,'COMPTAGE 2'!B:K,8,FALSE)</f>
        <v>0</v>
      </c>
      <c r="J2222" s="9">
        <f>VLOOKUP('CODE A BARRE'!B2178,'COMPTAGE 2'!B:K,9,FALSE)</f>
        <v>0</v>
      </c>
      <c r="K2222" s="18">
        <f>VLOOKUP('CODE A BARRE'!B2178,'COMPTAGE 2'!B:K,10,FALSE)</f>
        <v>0</v>
      </c>
      <c r="L2222" s="10" t="e">
        <f>VLOOKUP(B2222,'COMPTAGE 3'!B:M,11,FALSE)</f>
        <v>#N/A</v>
      </c>
      <c r="M2222" s="20" t="e">
        <f>VLOOKUP(B2222,'COMPTAGE 3'!B:M,12,FALSE)</f>
        <v>#N/A</v>
      </c>
    </row>
    <row r="2223" spans="2:13" ht="20.100000000000001" customHeight="1" x14ac:dyDescent="0.25">
      <c r="B2223" s="30" t="s">
        <v>5501</v>
      </c>
      <c r="C2223" s="16" t="str">
        <f>IFERROR(VLOOKUP(B2223,'BASE INCADEA'!A:D,2,FALSE),"Non référencé")</f>
        <v>900402</v>
      </c>
      <c r="D2223" s="16" t="str">
        <f>IFERROR(VLOOKUP(C2223,'BASE INCADEA'!B:E,2,FALSE),"Non référencé")</f>
        <v>4</v>
      </c>
      <c r="E2223" s="31" t="s">
        <v>2145</v>
      </c>
      <c r="F2223" s="31">
        <v>1</v>
      </c>
      <c r="G2223" s="14" t="str">
        <f>IF(F2223*1=D2223*1,"Quantité OK",IF(D2223*1&lt;F2223*1,"Ecart positif","Ecart négatif")&amp;" "&amp;IF(C2223*1=E2223*1,"","- Article déclassé"))</f>
        <v>Ecart négatif - Article déclassé</v>
      </c>
      <c r="I2223" s="18">
        <f>VLOOKUP('CODE A BARRE'!B2186,'COMPTAGE 2'!B:K,8,FALSE)</f>
        <v>0</v>
      </c>
      <c r="J2223" s="9">
        <f>VLOOKUP('CODE A BARRE'!B2186,'COMPTAGE 2'!B:K,9,FALSE)</f>
        <v>0</v>
      </c>
      <c r="K2223" s="18">
        <f>VLOOKUP('CODE A BARRE'!B2186,'COMPTAGE 2'!B:K,10,FALSE)</f>
        <v>0</v>
      </c>
      <c r="L2223" s="10" t="e">
        <f>VLOOKUP(B2223,'COMPTAGE 3'!B:M,11,FALSE)</f>
        <v>#N/A</v>
      </c>
      <c r="M2223" s="20" t="e">
        <f>VLOOKUP(B2223,'COMPTAGE 3'!B:M,12,FALSE)</f>
        <v>#N/A</v>
      </c>
    </row>
    <row r="2224" spans="2:13" ht="20.100000000000001" customHeight="1" x14ac:dyDescent="0.25">
      <c r="B2224" s="30" t="s">
        <v>5502</v>
      </c>
      <c r="C2224" s="16" t="str">
        <f>IFERROR(VLOOKUP(B2224,'BASE INCADEA'!A:D,2,FALSE),"Non référencé")</f>
        <v>901202</v>
      </c>
      <c r="D2224" s="16" t="str">
        <f>IFERROR(VLOOKUP(C2224,'BASE INCADEA'!B:E,2,FALSE),"Non référencé")</f>
        <v>2</v>
      </c>
      <c r="E2224" s="31" t="s">
        <v>2120</v>
      </c>
      <c r="F2224" s="31">
        <v>1</v>
      </c>
      <c r="G2224" s="14" t="str">
        <f>IF(F2224*1=D2224*1,"Quantité OK",IF(D2224*1&lt;F2224*1,"Ecart positif","Ecart négatif")&amp;" "&amp;IF(C2224*1=E2224*1,"","- Article déclassé"))</f>
        <v>Ecart négatif - Article déclassé</v>
      </c>
      <c r="I2224" s="18">
        <f>VLOOKUP('CODE A BARRE'!B2360,'COMPTAGE 2'!B:K,8,FALSE)</f>
        <v>0</v>
      </c>
      <c r="J2224" s="9">
        <f>VLOOKUP('CODE A BARRE'!B2360,'COMPTAGE 2'!B:K,9,FALSE)</f>
        <v>0</v>
      </c>
      <c r="K2224" s="18">
        <f>VLOOKUP('CODE A BARRE'!B2360,'COMPTAGE 2'!B:K,10,FALSE)</f>
        <v>0</v>
      </c>
      <c r="L2224" s="10" t="e">
        <f>VLOOKUP(B2224,'COMPTAGE 3'!B:M,11,FALSE)</f>
        <v>#N/A</v>
      </c>
      <c r="M2224" s="20" t="e">
        <f>VLOOKUP(B2224,'COMPTAGE 3'!B:M,12,FALSE)</f>
        <v>#N/A</v>
      </c>
    </row>
    <row r="2225" spans="2:13" ht="20.100000000000001" customHeight="1" x14ac:dyDescent="0.25">
      <c r="B2225" s="30" t="s">
        <v>5504</v>
      </c>
      <c r="C2225" s="16" t="str">
        <f>IFERROR(VLOOKUP(B2225,'BASE INCADEA'!A:D,2,FALSE),"Non référencé")</f>
        <v>014806</v>
      </c>
      <c r="D2225" s="16" t="str">
        <f>IFERROR(VLOOKUP(C2225,'BASE INCADEA'!B:E,2,FALSE),"Non référencé")</f>
        <v>3</v>
      </c>
      <c r="E2225" s="31" t="s">
        <v>160</v>
      </c>
      <c r="F2225" s="31">
        <v>2</v>
      </c>
      <c r="G2225" s="14" t="str">
        <f>IF(F2225*1=D2225*1,"Quantité OK",IF(D2225*1&lt;F2225*1,"Ecart positif","Ecart négatif")&amp;" "&amp;IF(C2225*1=E2225*1,"","- Article déclassé"))</f>
        <v xml:space="preserve">Ecart négatif </v>
      </c>
      <c r="I2225" s="18" t="str">
        <f>VLOOKUP('CODE A BARRE'!B326,'COMPTAGE 2'!B:K,8,FALSE)</f>
        <v/>
      </c>
      <c r="J2225" s="9">
        <f>VLOOKUP('CODE A BARRE'!B326,'COMPTAGE 2'!B:K,9,FALSE)</f>
        <v>0</v>
      </c>
      <c r="K2225" s="18" t="e">
        <f>VLOOKUP('CODE A BARRE'!B326,'COMPTAGE 2'!B:K,10,FALSE)</f>
        <v>#VALUE!</v>
      </c>
      <c r="L2225" s="10" t="e">
        <f>VLOOKUP(B2225,'COMPTAGE 3'!B:M,11,FALSE)</f>
        <v>#N/A</v>
      </c>
      <c r="M2225" s="20" t="e">
        <f>VLOOKUP(B2225,'COMPTAGE 3'!B:M,12,FALSE)</f>
        <v>#N/A</v>
      </c>
    </row>
    <row r="2226" spans="2:13" ht="20.100000000000001" customHeight="1" x14ac:dyDescent="0.25">
      <c r="B2226" s="30" t="s">
        <v>5506</v>
      </c>
      <c r="C2226" s="16" t="str">
        <f>IFERROR(VLOOKUP(B2226,'BASE INCADEA'!A:D,2,FALSE),"Non référencé")</f>
        <v>900504</v>
      </c>
      <c r="D2226" s="16" t="str">
        <f>IFERROR(VLOOKUP(C2226,'BASE INCADEA'!B:E,2,FALSE),"Non référencé")</f>
        <v>3</v>
      </c>
      <c r="E2226" s="31" t="s">
        <v>2428</v>
      </c>
      <c r="F2226" s="31">
        <v>1</v>
      </c>
      <c r="G2226" s="14" t="str">
        <f>IF(F2226*1=D2226*1,"Quantité OK",IF(D2226*1&lt;F2226*1,"Ecart positif","Ecart négatif")&amp;" "&amp;IF(C2226*1=E2226*1,"","- Article déclassé"))</f>
        <v xml:space="preserve">Ecart négatif </v>
      </c>
      <c r="I2226" s="18">
        <f>VLOOKUP('CODE A BARRE'!B2217,'COMPTAGE 2'!B:K,8,FALSE)</f>
        <v>0</v>
      </c>
      <c r="J2226" s="9">
        <f>VLOOKUP('CODE A BARRE'!B2217,'COMPTAGE 2'!B:K,9,FALSE)</f>
        <v>0</v>
      </c>
      <c r="K2226" s="18">
        <f>VLOOKUP('CODE A BARRE'!B2217,'COMPTAGE 2'!B:K,10,FALSE)</f>
        <v>0</v>
      </c>
      <c r="L2226" s="10" t="e">
        <f>VLOOKUP(B2226,'COMPTAGE 3'!B:M,11,FALSE)</f>
        <v>#N/A</v>
      </c>
      <c r="M2226" s="20" t="e">
        <f>VLOOKUP(B2226,'COMPTAGE 3'!B:M,12,FALSE)</f>
        <v>#N/A</v>
      </c>
    </row>
    <row r="2227" spans="2:13" ht="20.100000000000001" customHeight="1" x14ac:dyDescent="0.25">
      <c r="B2227" s="30" t="s">
        <v>5507</v>
      </c>
      <c r="C2227" s="16" t="str">
        <f>IFERROR(VLOOKUP(B2227,'BASE INCADEA'!A:D,2,FALSE),"Non référencé")</f>
        <v>016006</v>
      </c>
      <c r="D2227" s="16" t="str">
        <f>IFERROR(VLOOKUP(C2227,'BASE INCADEA'!B:E,2,FALSE),"Non référencé")</f>
        <v>1</v>
      </c>
      <c r="E2227" s="31" t="s">
        <v>1384</v>
      </c>
      <c r="F2227" s="31">
        <v>2</v>
      </c>
      <c r="G2227" s="14" t="str">
        <f>IF(F2227*1=D2227*1,"Quantité OK",IF(D2227*1&lt;F2227*1,"Ecart positif","Ecart négatif")&amp;" "&amp;IF(C2227*1=E2227*1,"","- Article déclassé"))</f>
        <v xml:space="preserve">Ecart positif </v>
      </c>
      <c r="I2227" s="18" t="str">
        <f>VLOOKUP('CODE A BARRE'!B474,'COMPTAGE 2'!B:K,8,FALSE)</f>
        <v/>
      </c>
      <c r="J2227" s="9">
        <f>VLOOKUP('CODE A BARRE'!B474,'COMPTAGE 2'!B:K,9,FALSE)</f>
        <v>0</v>
      </c>
      <c r="K2227" s="18" t="e">
        <f>VLOOKUP('CODE A BARRE'!B474,'COMPTAGE 2'!B:K,10,FALSE)</f>
        <v>#VALUE!</v>
      </c>
      <c r="L2227" s="10" t="e">
        <f>VLOOKUP(B2227,'COMPTAGE 3'!B:M,11,FALSE)</f>
        <v>#N/A</v>
      </c>
      <c r="M2227" s="20" t="e">
        <f>VLOOKUP(B2227,'COMPTAGE 3'!B:M,12,FALSE)</f>
        <v>#N/A</v>
      </c>
    </row>
    <row r="2228" spans="2:13" ht="20.100000000000001" customHeight="1" x14ac:dyDescent="0.25">
      <c r="B2228" s="30" t="s">
        <v>5509</v>
      </c>
      <c r="C2228" s="16" t="str">
        <f>IFERROR(VLOOKUP(B2228,'BASE INCADEA'!A:D,2,FALSE),"Non référencé")</f>
        <v>015403</v>
      </c>
      <c r="D2228" s="16" t="str">
        <f>IFERROR(VLOOKUP(C2228,'BASE INCADEA'!B:E,2,FALSE),"Non référencé")</f>
        <v>1</v>
      </c>
      <c r="E2228" s="31" t="s">
        <v>1732</v>
      </c>
      <c r="F2228" s="31">
        <v>1</v>
      </c>
      <c r="G2228" s="14" t="str">
        <f>IF(F2228*1=D2228*1,"Quantité OK",IF(D2228*1&lt;F2228*1,"Ecart positif","Ecart négatif")&amp;" "&amp;IF(C2228*1=E2228*1,"","- Article déclassé"))</f>
        <v>Quantité OK</v>
      </c>
      <c r="I2228" s="18" t="str">
        <f>VLOOKUP('CODE A BARRE'!B382,'COMPTAGE 2'!B:K,8,FALSE)</f>
        <v/>
      </c>
      <c r="J2228" s="9">
        <f>VLOOKUP('CODE A BARRE'!B382,'COMPTAGE 2'!B:K,9,FALSE)</f>
        <v>0</v>
      </c>
      <c r="K2228" s="18" t="e">
        <f>VLOOKUP('CODE A BARRE'!B382,'COMPTAGE 2'!B:K,10,FALSE)</f>
        <v>#VALUE!</v>
      </c>
      <c r="L2228" s="10" t="e">
        <f>VLOOKUP(B2228,'COMPTAGE 3'!B:M,11,FALSE)</f>
        <v>#N/A</v>
      </c>
      <c r="M2228" s="20" t="e">
        <f>VLOOKUP(B2228,'COMPTAGE 3'!B:M,12,FALSE)</f>
        <v>#N/A</v>
      </c>
    </row>
    <row r="2229" spans="2:13" ht="20.100000000000001" customHeight="1" x14ac:dyDescent="0.25">
      <c r="B2229" s="30" t="s">
        <v>5511</v>
      </c>
      <c r="C2229" s="16" t="str">
        <f>IFERROR(VLOOKUP(B2229,'BASE INCADEA'!A:D,2,FALSE),"Non référencé")</f>
        <v>044306</v>
      </c>
      <c r="D2229" s="16" t="str">
        <f>IFERROR(VLOOKUP(C2229,'BASE INCADEA'!B:E,2,FALSE),"Non référencé")</f>
        <v>1</v>
      </c>
      <c r="E2229" s="31" t="s">
        <v>2053</v>
      </c>
      <c r="F2229" s="31">
        <v>2</v>
      </c>
      <c r="G2229" s="14" t="str">
        <f>IF(F2229*1=D2229*1,"Quantité OK",IF(D2229*1&lt;F2229*1,"Ecart positif","Ecart négatif")&amp;" "&amp;IF(C2229*1=E2229*1,"","- Article déclassé"))</f>
        <v xml:space="preserve">Ecart positif </v>
      </c>
      <c r="I2229" s="18">
        <f>VLOOKUP('CODE A BARRE'!B1975,'COMPTAGE 2'!B:K,8,FALSE)</f>
        <v>0</v>
      </c>
      <c r="J2229" s="9">
        <f>VLOOKUP('CODE A BARRE'!B1975,'COMPTAGE 2'!B:K,9,FALSE)</f>
        <v>0</v>
      </c>
      <c r="K2229" s="18">
        <f>VLOOKUP('CODE A BARRE'!B1975,'COMPTAGE 2'!B:K,10,FALSE)</f>
        <v>0</v>
      </c>
      <c r="L2229" s="10" t="e">
        <f>VLOOKUP(B2229,'COMPTAGE 3'!B:M,11,FALSE)</f>
        <v>#N/A</v>
      </c>
      <c r="M2229" s="20" t="e">
        <f>VLOOKUP(B2229,'COMPTAGE 3'!B:M,12,FALSE)</f>
        <v>#N/A</v>
      </c>
    </row>
    <row r="2230" spans="2:13" ht="20.100000000000001" customHeight="1" x14ac:dyDescent="0.25">
      <c r="B2230" s="30" t="s">
        <v>5516</v>
      </c>
      <c r="C2230" s="16" t="str">
        <f>IFERROR(VLOOKUP(B2230,'BASE INCADEA'!A:D,2,FALSE),"Non référencé")</f>
        <v>021204</v>
      </c>
      <c r="D2230" s="16" t="str">
        <f>IFERROR(VLOOKUP(C2230,'BASE INCADEA'!B:E,2,FALSE),"Non référencé")</f>
        <v>1</v>
      </c>
      <c r="E2230" s="31" t="s">
        <v>200</v>
      </c>
      <c r="F2230" s="31">
        <v>2</v>
      </c>
      <c r="G2230" s="14" t="str">
        <f>IF(F2230*1=D2230*1,"Quantité OK",IF(D2230*1&lt;F2230*1,"Ecart positif","Ecart négatif")&amp;" "&amp;IF(C2230*1=E2230*1,"","- Article déclassé"))</f>
        <v xml:space="preserve">Ecart positif </v>
      </c>
      <c r="I2230" s="18">
        <f>VLOOKUP('CODE A BARRE'!B737,'COMPTAGE 2'!B:K,8,FALSE)</f>
        <v>0</v>
      </c>
      <c r="J2230" s="9">
        <f>VLOOKUP('CODE A BARRE'!B737,'COMPTAGE 2'!B:K,9,FALSE)</f>
        <v>0</v>
      </c>
      <c r="K2230" s="18">
        <f>VLOOKUP('CODE A BARRE'!B737,'COMPTAGE 2'!B:K,10,FALSE)</f>
        <v>0</v>
      </c>
      <c r="L2230" s="10" t="e">
        <f>VLOOKUP(B2230,'COMPTAGE 3'!B:M,11,FALSE)</f>
        <v>#N/A</v>
      </c>
      <c r="M2230" s="20" t="e">
        <f>VLOOKUP(B2230,'COMPTAGE 3'!B:M,12,FALSE)</f>
        <v>#N/A</v>
      </c>
    </row>
    <row r="2231" spans="2:13" ht="20.100000000000001" customHeight="1" x14ac:dyDescent="0.25">
      <c r="B2231" s="30" t="s">
        <v>5518</v>
      </c>
      <c r="C2231" s="16" t="str">
        <f>IFERROR(VLOOKUP(B2231,'BASE INCADEA'!A:D,2,FALSE),"Non référencé")</f>
        <v>040402</v>
      </c>
      <c r="D2231" s="16" t="str">
        <f>IFERROR(VLOOKUP(C2231,'BASE INCADEA'!B:E,2,FALSE),"Non référencé")</f>
        <v>19</v>
      </c>
      <c r="E2231" s="31" t="s">
        <v>3727</v>
      </c>
      <c r="F2231" s="31">
        <v>4</v>
      </c>
      <c r="G2231" s="14" t="str">
        <f>IF(F2231*1=D2231*1,"Quantité OK",IF(D2231*1&lt;F2231*1,"Ecart positif","Ecart négatif")&amp;" "&amp;IF(C2231*1=E2231*1,"","- Article déclassé"))</f>
        <v xml:space="preserve">Ecart négatif </v>
      </c>
      <c r="I2231" s="18">
        <f>VLOOKUP('CODE A BARRE'!B1610,'COMPTAGE 2'!B:K,8,FALSE)</f>
        <v>0</v>
      </c>
      <c r="J2231" s="9">
        <f>VLOOKUP('CODE A BARRE'!B1610,'COMPTAGE 2'!B:K,9,FALSE)</f>
        <v>0</v>
      </c>
      <c r="K2231" s="18">
        <f>VLOOKUP('CODE A BARRE'!B1610,'COMPTAGE 2'!B:K,10,FALSE)</f>
        <v>0</v>
      </c>
      <c r="L2231" s="10" t="e">
        <f>VLOOKUP(B2231,'COMPTAGE 3'!B:M,11,FALSE)</f>
        <v>#N/A</v>
      </c>
      <c r="M2231" s="20" t="e">
        <f>VLOOKUP(B2231,'COMPTAGE 3'!B:M,12,FALSE)</f>
        <v>#N/A</v>
      </c>
    </row>
    <row r="2232" spans="2:13" ht="20.100000000000001" customHeight="1" x14ac:dyDescent="0.25">
      <c r="B2232" s="30" t="s">
        <v>5520</v>
      </c>
      <c r="C2232" s="16" t="str">
        <f>IFERROR(VLOOKUP(B2232,'BASE INCADEA'!A:D,2,FALSE),"Non référencé")</f>
        <v>040802</v>
      </c>
      <c r="D2232" s="16" t="str">
        <f>IFERROR(VLOOKUP(C2232,'BASE INCADEA'!B:E,2,FALSE),"Non référencé")</f>
        <v>43</v>
      </c>
      <c r="E2232" s="31" t="s">
        <v>549</v>
      </c>
      <c r="F2232" s="31">
        <v>5</v>
      </c>
      <c r="G2232" s="14" t="str">
        <f>IF(F2232*1=D2232*1,"Quantité OK",IF(D2232*1&lt;F2232*1,"Ecart positif","Ecart négatif")&amp;" "&amp;IF(C2232*1=E2232*1,"","- Article déclassé"))</f>
        <v xml:space="preserve">Ecart négatif </v>
      </c>
      <c r="I2232" s="18">
        <f>VLOOKUP('CODE A BARRE'!B1694,'COMPTAGE 2'!B:K,8,FALSE)</f>
        <v>0</v>
      </c>
      <c r="J2232" s="9">
        <f>VLOOKUP('CODE A BARRE'!B1694,'COMPTAGE 2'!B:K,9,FALSE)</f>
        <v>0</v>
      </c>
      <c r="K2232" s="18">
        <f>VLOOKUP('CODE A BARRE'!B1694,'COMPTAGE 2'!B:K,10,FALSE)</f>
        <v>0</v>
      </c>
      <c r="L2232" s="10" t="e">
        <f>VLOOKUP(B2232,'COMPTAGE 3'!B:M,11,FALSE)</f>
        <v>#N/A</v>
      </c>
      <c r="M2232" s="20" t="e">
        <f>VLOOKUP(B2232,'COMPTAGE 3'!B:M,12,FALSE)</f>
        <v>#N/A</v>
      </c>
    </row>
    <row r="2233" spans="2:13" ht="20.100000000000001" customHeight="1" x14ac:dyDescent="0.25">
      <c r="B2233" s="30" t="s">
        <v>5522</v>
      </c>
      <c r="C2233" s="16" t="str">
        <f>IFERROR(VLOOKUP(B2233,'BASE INCADEA'!A:D,2,FALSE),"Non référencé")</f>
        <v>031402</v>
      </c>
      <c r="D2233" s="16" t="str">
        <f>IFERROR(VLOOKUP(C2233,'BASE INCADEA'!B:E,2,FALSE),"Non référencé")</f>
        <v>4</v>
      </c>
      <c r="E2233" s="31" t="s">
        <v>2518</v>
      </c>
      <c r="F2233" s="31">
        <v>2</v>
      </c>
      <c r="G2233" s="14" t="str">
        <f>IF(F2233*1=D2233*1,"Quantité OK",IF(D2233*1&lt;F2233*1,"Ecart positif","Ecart négatif")&amp;" "&amp;IF(C2233*1=E2233*1,"","- Article déclassé"))</f>
        <v xml:space="preserve">Ecart négatif </v>
      </c>
      <c r="I2233" s="18">
        <f>VLOOKUP('CODE A BARRE'!B1346,'COMPTAGE 2'!B:K,8,FALSE)</f>
        <v>0</v>
      </c>
      <c r="J2233" s="9">
        <f>VLOOKUP('CODE A BARRE'!B1346,'COMPTAGE 2'!B:K,9,FALSE)</f>
        <v>0</v>
      </c>
      <c r="K2233" s="18">
        <f>VLOOKUP('CODE A BARRE'!B1346,'COMPTAGE 2'!B:K,10,FALSE)</f>
        <v>0</v>
      </c>
      <c r="L2233" s="10" t="e">
        <f>VLOOKUP(B2233,'COMPTAGE 3'!B:M,11,FALSE)</f>
        <v>#N/A</v>
      </c>
      <c r="M2233" s="20" t="e">
        <f>VLOOKUP(B2233,'COMPTAGE 3'!B:M,12,FALSE)</f>
        <v>#N/A</v>
      </c>
    </row>
    <row r="2234" spans="2:13" ht="20.100000000000001" customHeight="1" x14ac:dyDescent="0.25">
      <c r="B2234" s="30" t="s">
        <v>5534</v>
      </c>
      <c r="C2234" s="16" t="str">
        <f>IFERROR(VLOOKUP(B2234,'BASE INCADEA'!A:D,2,FALSE),"Non référencé")</f>
        <v>901002</v>
      </c>
      <c r="D2234" s="16" t="str">
        <f>IFERROR(VLOOKUP(C2234,'BASE INCADEA'!B:E,2,FALSE),"Non référencé")</f>
        <v>1</v>
      </c>
      <c r="E2234" s="31" t="s">
        <v>3488</v>
      </c>
      <c r="F2234" s="31">
        <v>3</v>
      </c>
      <c r="G2234" s="14" t="str">
        <f>IF(F2234*1=D2234*1,"Quantité OK",IF(D2234*1&lt;F2234*1,"Ecart positif","Ecart négatif")&amp;" "&amp;IF(C2234*1=E2234*1,"","- Article déclassé"))</f>
        <v xml:space="preserve">Ecart positif </v>
      </c>
      <c r="I2234" s="18">
        <f>VLOOKUP('CODE A BARRE'!B2318,'COMPTAGE 2'!B:K,8,FALSE)</f>
        <v>0</v>
      </c>
      <c r="J2234" s="9">
        <f>VLOOKUP('CODE A BARRE'!B2318,'COMPTAGE 2'!B:K,9,FALSE)</f>
        <v>0</v>
      </c>
      <c r="K2234" s="18">
        <f>VLOOKUP('CODE A BARRE'!B2318,'COMPTAGE 2'!B:K,10,FALSE)</f>
        <v>0</v>
      </c>
      <c r="L2234" s="10" t="e">
        <f>VLOOKUP(B2234,'COMPTAGE 3'!B:M,11,FALSE)</f>
        <v>#N/A</v>
      </c>
      <c r="M2234" s="20" t="e">
        <f>VLOOKUP(B2234,'COMPTAGE 3'!B:M,12,FALSE)</f>
        <v>#N/A</v>
      </c>
    </row>
    <row r="2235" spans="2:13" ht="20.100000000000001" customHeight="1" x14ac:dyDescent="0.25">
      <c r="B2235" s="30" t="s">
        <v>5538</v>
      </c>
      <c r="C2235" s="16" t="str">
        <f>IFERROR(VLOOKUP(B2235,'BASE INCADEA'!A:D,2,FALSE),"Non référencé")</f>
        <v>901202</v>
      </c>
      <c r="D2235" s="16" t="str">
        <f>IFERROR(VLOOKUP(C2235,'BASE INCADEA'!B:E,2,FALSE),"Non référencé")</f>
        <v>2</v>
      </c>
      <c r="E2235" s="31" t="s">
        <v>2606</v>
      </c>
      <c r="F2235" s="31">
        <v>5</v>
      </c>
      <c r="G2235" s="14" t="str">
        <f>IF(F2235*1=D2235*1,"Quantité OK",IF(D2235*1&lt;F2235*1,"Ecart positif","Ecart négatif")&amp;" "&amp;IF(C2235*1=E2235*1,"","- Article déclassé"))</f>
        <v xml:space="preserve">Ecart positif </v>
      </c>
      <c r="I2235" s="18">
        <f>VLOOKUP('CODE A BARRE'!B2379,'COMPTAGE 2'!B:K,8,FALSE)</f>
        <v>0</v>
      </c>
      <c r="J2235" s="9">
        <f>VLOOKUP('CODE A BARRE'!B2379,'COMPTAGE 2'!B:K,9,FALSE)</f>
        <v>0</v>
      </c>
      <c r="K2235" s="18">
        <f>VLOOKUP('CODE A BARRE'!B2379,'COMPTAGE 2'!B:K,10,FALSE)</f>
        <v>0</v>
      </c>
      <c r="L2235" s="10" t="e">
        <f>VLOOKUP(B2235,'COMPTAGE 3'!B:M,11,FALSE)</f>
        <v>#N/A</v>
      </c>
      <c r="M2235" s="20" t="e">
        <f>VLOOKUP(B2235,'COMPTAGE 3'!B:M,12,FALSE)</f>
        <v>#N/A</v>
      </c>
    </row>
    <row r="2236" spans="2:13" ht="20.100000000000001" customHeight="1" x14ac:dyDescent="0.25">
      <c r="B2236" s="30" t="s">
        <v>5540</v>
      </c>
      <c r="C2236" s="16" t="str">
        <f>IFERROR(VLOOKUP(B2236,'BASE INCADEA'!A:D,2,FALSE),"Non référencé")</f>
        <v>900301</v>
      </c>
      <c r="D2236" s="16" t="str">
        <f>IFERROR(VLOOKUP(C2236,'BASE INCADEA'!B:E,2,FALSE),"Non référencé")</f>
        <v>3</v>
      </c>
      <c r="E2236" s="31" t="s">
        <v>2422</v>
      </c>
      <c r="F2236" s="31">
        <v>1</v>
      </c>
      <c r="G2236" s="14" t="str">
        <f>IF(F2236*1=D2236*1,"Quantité OK",IF(D2236*1&lt;F2236*1,"Ecart positif","Ecart négatif")&amp;" "&amp;IF(C2236*1=E2236*1,"","- Article déclassé"))</f>
        <v>Ecart négatif - Article déclassé</v>
      </c>
      <c r="I2236" s="18">
        <f>VLOOKUP('CODE A BARRE'!B2236,'COMPTAGE 2'!B:K,8,FALSE)</f>
        <v>0</v>
      </c>
      <c r="J2236" s="9">
        <f>VLOOKUP('CODE A BARRE'!B2236,'COMPTAGE 2'!B:K,9,FALSE)</f>
        <v>0</v>
      </c>
      <c r="K2236" s="18">
        <f>VLOOKUP('CODE A BARRE'!B2236,'COMPTAGE 2'!B:K,10,FALSE)</f>
        <v>0</v>
      </c>
      <c r="L2236" s="10" t="e">
        <f>VLOOKUP(B2236,'COMPTAGE 3'!B:M,11,FALSE)</f>
        <v>#N/A</v>
      </c>
      <c r="M2236" s="20" t="e">
        <f>VLOOKUP(B2236,'COMPTAGE 3'!B:M,12,FALSE)</f>
        <v>#N/A</v>
      </c>
    </row>
    <row r="2237" spans="2:13" ht="20.100000000000001" customHeight="1" x14ac:dyDescent="0.25">
      <c r="B2237" s="30" t="s">
        <v>5541</v>
      </c>
      <c r="C2237" s="16" t="str">
        <f>IFERROR(VLOOKUP(B2237,'BASE INCADEA'!A:D,2,FALSE),"Non référencé")</f>
        <v>031004</v>
      </c>
      <c r="D2237" s="16" t="str">
        <f>IFERROR(VLOOKUP(C2237,'BASE INCADEA'!B:E,2,FALSE),"Non référencé")</f>
        <v>1</v>
      </c>
      <c r="E2237" s="31" t="s">
        <v>968</v>
      </c>
      <c r="F2237" s="31">
        <v>3</v>
      </c>
      <c r="G2237" s="14" t="str">
        <f>IF(F2237*1=D2237*1,"Quantité OK",IF(D2237*1&lt;F2237*1,"Ecart positif","Ecart négatif")&amp;" "&amp;IF(C2237*1=E2237*1,"","- Article déclassé"))</f>
        <v xml:space="preserve">Ecart positif </v>
      </c>
      <c r="I2237" s="18">
        <f>VLOOKUP('CODE A BARRE'!B1287,'COMPTAGE 2'!B:K,8,FALSE)</f>
        <v>0</v>
      </c>
      <c r="J2237" s="9">
        <f>VLOOKUP('CODE A BARRE'!B1287,'COMPTAGE 2'!B:K,9,FALSE)</f>
        <v>0</v>
      </c>
      <c r="K2237" s="18">
        <f>VLOOKUP('CODE A BARRE'!B1287,'COMPTAGE 2'!B:K,10,FALSE)</f>
        <v>0</v>
      </c>
      <c r="L2237" s="10" t="e">
        <f>VLOOKUP(B2237,'COMPTAGE 3'!B:M,11,FALSE)</f>
        <v>#N/A</v>
      </c>
      <c r="M2237" s="20" t="e">
        <f>VLOOKUP(B2237,'COMPTAGE 3'!B:M,12,FALSE)</f>
        <v>#N/A</v>
      </c>
    </row>
    <row r="2238" spans="2:13" ht="20.100000000000001" customHeight="1" x14ac:dyDescent="0.25">
      <c r="B2238" s="30" t="s">
        <v>5543</v>
      </c>
      <c r="C2238" s="16" t="str">
        <f>IFERROR(VLOOKUP(B2238,'BASE INCADEA'!A:D,2,FALSE),"Non référencé")</f>
        <v>024103</v>
      </c>
      <c r="D2238" s="16" t="str">
        <f>IFERROR(VLOOKUP(C2238,'BASE INCADEA'!B:E,2,FALSE),"Non référencé")</f>
        <v>2</v>
      </c>
      <c r="E2238" s="31" t="s">
        <v>3747</v>
      </c>
      <c r="F2238" s="31">
        <v>1</v>
      </c>
      <c r="G2238" s="14" t="str">
        <f>IF(F2238*1=D2238*1,"Quantité OK",IF(D2238*1&lt;F2238*1,"Ecart positif","Ecart négatif")&amp;" "&amp;IF(C2238*1=E2238*1,"","- Article déclassé"))</f>
        <v xml:space="preserve">Ecart négatif </v>
      </c>
      <c r="I2238" s="18">
        <f>VLOOKUP('CODE A BARRE'!B836,'COMPTAGE 2'!B:K,8,FALSE)</f>
        <v>0</v>
      </c>
      <c r="J2238" s="9">
        <f>VLOOKUP('CODE A BARRE'!B836,'COMPTAGE 2'!B:K,9,FALSE)</f>
        <v>0</v>
      </c>
      <c r="K2238" s="18">
        <f>VLOOKUP('CODE A BARRE'!B836,'COMPTAGE 2'!B:K,10,FALSE)</f>
        <v>0</v>
      </c>
      <c r="L2238" s="10" t="e">
        <f>VLOOKUP(B2238,'COMPTAGE 3'!B:M,11,FALSE)</f>
        <v>#N/A</v>
      </c>
      <c r="M2238" s="20" t="e">
        <f>VLOOKUP(B2238,'COMPTAGE 3'!B:M,12,FALSE)</f>
        <v>#N/A</v>
      </c>
    </row>
    <row r="2239" spans="2:13" ht="20.100000000000001" customHeight="1" x14ac:dyDescent="0.25">
      <c r="B2239" s="30" t="s">
        <v>5545</v>
      </c>
      <c r="C2239" s="16" t="str">
        <f>IFERROR(VLOOKUP(B2239,'BASE INCADEA'!A:D,2,FALSE),"Non référencé")</f>
        <v>023904</v>
      </c>
      <c r="D2239" s="16" t="str">
        <f>IFERROR(VLOOKUP(C2239,'BASE INCADEA'!B:E,2,FALSE),"Non référencé")</f>
        <v>2</v>
      </c>
      <c r="E2239" s="31" t="s">
        <v>631</v>
      </c>
      <c r="F2239" s="31">
        <v>1</v>
      </c>
      <c r="G2239" s="14" t="str">
        <f>IF(F2239*1=D2239*1,"Quantité OK",IF(D2239*1&lt;F2239*1,"Ecart positif","Ecart négatif")&amp;" "&amp;IF(C2239*1=E2239*1,"","- Article déclassé"))</f>
        <v xml:space="preserve">Ecart négatif </v>
      </c>
      <c r="I2239" s="18">
        <f>VLOOKUP('CODE A BARRE'!B817,'COMPTAGE 2'!B:K,8,FALSE)</f>
        <v>0</v>
      </c>
      <c r="J2239" s="9">
        <f>VLOOKUP('CODE A BARRE'!B817,'COMPTAGE 2'!B:K,9,FALSE)</f>
        <v>0</v>
      </c>
      <c r="K2239" s="18">
        <f>VLOOKUP('CODE A BARRE'!B817,'COMPTAGE 2'!B:K,10,FALSE)</f>
        <v>0</v>
      </c>
      <c r="L2239" s="10" t="e">
        <f>VLOOKUP(B2239,'COMPTAGE 3'!B:M,11,FALSE)</f>
        <v>#N/A</v>
      </c>
      <c r="M2239" s="20" t="e">
        <f>VLOOKUP(B2239,'COMPTAGE 3'!B:M,12,FALSE)</f>
        <v>#N/A</v>
      </c>
    </row>
    <row r="2240" spans="2:13" ht="20.100000000000001" customHeight="1" x14ac:dyDescent="0.25">
      <c r="B2240" s="30" t="s">
        <v>5547</v>
      </c>
      <c r="C2240" s="16" t="str">
        <f>IFERROR(VLOOKUP(B2240,'BASE INCADEA'!A:D,2,FALSE),"Non référencé")</f>
        <v>024103</v>
      </c>
      <c r="D2240" s="16" t="str">
        <f>IFERROR(VLOOKUP(C2240,'BASE INCADEA'!B:E,2,FALSE),"Non référencé")</f>
        <v>2</v>
      </c>
      <c r="E2240" s="31" t="s">
        <v>3747</v>
      </c>
      <c r="F2240" s="31">
        <v>1</v>
      </c>
      <c r="G2240" s="14" t="str">
        <f>IF(F2240*1=D2240*1,"Quantité OK",IF(D2240*1&lt;F2240*1,"Ecart positif","Ecart négatif")&amp;" "&amp;IF(C2240*1=E2240*1,"","- Article déclassé"))</f>
        <v xml:space="preserve">Ecart négatif </v>
      </c>
      <c r="I2240" s="18">
        <f>VLOOKUP('CODE A BARRE'!B838,'COMPTAGE 2'!B:K,8,FALSE)</f>
        <v>0</v>
      </c>
      <c r="J2240" s="9">
        <f>VLOOKUP('CODE A BARRE'!B838,'COMPTAGE 2'!B:K,9,FALSE)</f>
        <v>0</v>
      </c>
      <c r="K2240" s="18">
        <f>VLOOKUP('CODE A BARRE'!B838,'COMPTAGE 2'!B:K,10,FALSE)</f>
        <v>0</v>
      </c>
      <c r="L2240" s="10" t="e">
        <f>VLOOKUP(B2240,'COMPTAGE 3'!B:M,11,FALSE)</f>
        <v>#N/A</v>
      </c>
      <c r="M2240" s="20" t="e">
        <f>VLOOKUP(B2240,'COMPTAGE 3'!B:M,12,FALSE)</f>
        <v>#N/A</v>
      </c>
    </row>
    <row r="2241" spans="2:13" ht="20.100000000000001" customHeight="1" x14ac:dyDescent="0.25">
      <c r="B2241" s="30" t="s">
        <v>5548</v>
      </c>
      <c r="C2241" s="16" t="str">
        <f>IFERROR(VLOOKUP(B2241,'BASE INCADEA'!A:D,2,FALSE),"Non référencé")</f>
        <v>023505</v>
      </c>
      <c r="D2241" s="16" t="str">
        <f>IFERROR(VLOOKUP(C2241,'BASE INCADEA'!B:E,2,FALSE),"Non référencé")</f>
        <v>11</v>
      </c>
      <c r="E2241" s="31" t="s">
        <v>686</v>
      </c>
      <c r="F2241" s="31">
        <v>3</v>
      </c>
      <c r="G2241" s="14" t="str">
        <f>IF(F2241*1=D2241*1,"Quantité OK",IF(D2241*1&lt;F2241*1,"Ecart positif","Ecart négatif")&amp;" "&amp;IF(C2241*1=E2241*1,"","- Article déclassé"))</f>
        <v xml:space="preserve">Ecart négatif </v>
      </c>
      <c r="I2241" s="18">
        <f>VLOOKUP('CODE A BARRE'!B775,'COMPTAGE 2'!B:K,8,FALSE)</f>
        <v>0</v>
      </c>
      <c r="J2241" s="9">
        <f>VLOOKUP('CODE A BARRE'!B775,'COMPTAGE 2'!B:K,9,FALSE)</f>
        <v>0</v>
      </c>
      <c r="K2241" s="18">
        <f>VLOOKUP('CODE A BARRE'!B775,'COMPTAGE 2'!B:K,10,FALSE)</f>
        <v>0</v>
      </c>
      <c r="L2241" s="10" t="e">
        <f>VLOOKUP(B2241,'COMPTAGE 3'!B:M,11,FALSE)</f>
        <v>#N/A</v>
      </c>
      <c r="M2241" s="20" t="e">
        <f>VLOOKUP(B2241,'COMPTAGE 3'!B:M,12,FALSE)</f>
        <v>#N/A</v>
      </c>
    </row>
    <row r="2242" spans="2:13" ht="20.100000000000001" customHeight="1" x14ac:dyDescent="0.25">
      <c r="B2242" s="30" t="s">
        <v>5549</v>
      </c>
      <c r="C2242" s="16" t="str">
        <f>IFERROR(VLOOKUP(B2242,'BASE INCADEA'!A:D,2,FALSE),"Non référencé")</f>
        <v>016604</v>
      </c>
      <c r="D2242" s="16" t="str">
        <f>IFERROR(VLOOKUP(C2242,'BASE INCADEA'!B:E,2,FALSE),"Non référencé")</f>
        <v>1</v>
      </c>
      <c r="E2242" s="31" t="s">
        <v>707</v>
      </c>
      <c r="F2242" s="31">
        <v>10</v>
      </c>
      <c r="G2242" s="14" t="str">
        <f>IF(F2242*1=D2242*1,"Quantité OK",IF(D2242*1&lt;F2242*1,"Ecart positif","Ecart négatif")&amp;" "&amp;IF(C2242*1=E2242*1,"","- Article déclassé"))</f>
        <v xml:space="preserve">Ecart positif </v>
      </c>
      <c r="I2242" s="18" t="str">
        <f>VLOOKUP('CODE A BARRE'!B565,'COMPTAGE 2'!B:K,8,FALSE)</f>
        <v/>
      </c>
      <c r="J2242" s="9">
        <f>VLOOKUP('CODE A BARRE'!B565,'COMPTAGE 2'!B:K,9,FALSE)</f>
        <v>0</v>
      </c>
      <c r="K2242" s="18" t="e">
        <f>VLOOKUP('CODE A BARRE'!B565,'COMPTAGE 2'!B:K,10,FALSE)</f>
        <v>#VALUE!</v>
      </c>
      <c r="L2242" s="10" t="e">
        <f>VLOOKUP(B2242,'COMPTAGE 3'!B:M,11,FALSE)</f>
        <v>#N/A</v>
      </c>
      <c r="M2242" s="20" t="e">
        <f>VLOOKUP(B2242,'COMPTAGE 3'!B:M,12,FALSE)</f>
        <v>#N/A</v>
      </c>
    </row>
    <row r="2243" spans="2:13" ht="20.100000000000001" customHeight="1" x14ac:dyDescent="0.25">
      <c r="B2243" s="30" t="s">
        <v>5557</v>
      </c>
      <c r="C2243" s="16" t="str">
        <f>IFERROR(VLOOKUP(B2243,'BASE INCADEA'!A:D,2,FALSE),"Non référencé")</f>
        <v>024901</v>
      </c>
      <c r="D2243" s="16" t="str">
        <f>IFERROR(VLOOKUP(C2243,'BASE INCADEA'!B:E,2,FALSE),"Non référencé")</f>
        <v>2</v>
      </c>
      <c r="E2243" s="31" t="s">
        <v>3030</v>
      </c>
      <c r="F2243" s="31">
        <v>8</v>
      </c>
      <c r="G2243" s="14" t="str">
        <f>IF(F2243*1=D2243*1,"Quantité OK",IF(D2243*1&lt;F2243*1,"Ecart positif","Ecart négatif")&amp;" "&amp;IF(C2243*1=E2243*1,"","- Article déclassé"))</f>
        <v xml:space="preserve">Ecart positif </v>
      </c>
      <c r="I2243" s="18">
        <f>VLOOKUP('CODE A BARRE'!B930,'COMPTAGE 2'!B:K,8,FALSE)</f>
        <v>0</v>
      </c>
      <c r="J2243" s="9">
        <f>VLOOKUP('CODE A BARRE'!B930,'COMPTAGE 2'!B:K,9,FALSE)</f>
        <v>0</v>
      </c>
      <c r="K2243" s="18">
        <f>VLOOKUP('CODE A BARRE'!B930,'COMPTAGE 2'!B:K,10,FALSE)</f>
        <v>0</v>
      </c>
      <c r="L2243" s="10" t="e">
        <f>VLOOKUP(B2243,'COMPTAGE 3'!B:M,11,FALSE)</f>
        <v>#N/A</v>
      </c>
      <c r="M2243" s="20" t="e">
        <f>VLOOKUP(B2243,'COMPTAGE 3'!B:M,12,FALSE)</f>
        <v>#N/A</v>
      </c>
    </row>
    <row r="2244" spans="2:13" ht="20.100000000000001" customHeight="1" x14ac:dyDescent="0.25">
      <c r="B2244" s="30" t="s">
        <v>5559</v>
      </c>
      <c r="C2244" s="16" t="str">
        <f>IFERROR(VLOOKUP(B2244,'BASE INCADEA'!A:D,2,FALSE),"Non référencé")</f>
        <v>041204</v>
      </c>
      <c r="D2244" s="16" t="str">
        <f>IFERROR(VLOOKUP(C2244,'BASE INCADEA'!B:E,2,FALSE),"Non référencé")</f>
        <v>100</v>
      </c>
      <c r="E2244" s="31" t="s">
        <v>1404</v>
      </c>
      <c r="F2244" s="31">
        <v>2</v>
      </c>
      <c r="G2244" s="14" t="str">
        <f>IF(F2244*1=D2244*1,"Quantité OK",IF(D2244*1&lt;F2244*1,"Ecart positif","Ecart négatif")&amp;" "&amp;IF(C2244*1=E2244*1,"","- Article déclassé"))</f>
        <v xml:space="preserve">Ecart négatif </v>
      </c>
      <c r="I2244" s="18">
        <f>VLOOKUP('CODE A BARRE'!B1791,'COMPTAGE 2'!B:K,8,FALSE)</f>
        <v>0</v>
      </c>
      <c r="J2244" s="9">
        <f>VLOOKUP('CODE A BARRE'!B1791,'COMPTAGE 2'!B:K,9,FALSE)</f>
        <v>0</v>
      </c>
      <c r="K2244" s="18">
        <f>VLOOKUP('CODE A BARRE'!B1791,'COMPTAGE 2'!B:K,10,FALSE)</f>
        <v>0</v>
      </c>
      <c r="L2244" s="10" t="e">
        <f>VLOOKUP(B2244,'COMPTAGE 3'!B:M,11,FALSE)</f>
        <v>#N/A</v>
      </c>
      <c r="M2244" s="20" t="e">
        <f>VLOOKUP(B2244,'COMPTAGE 3'!B:M,12,FALSE)</f>
        <v>#N/A</v>
      </c>
    </row>
    <row r="2245" spans="2:13" ht="20.100000000000001" customHeight="1" x14ac:dyDescent="0.25">
      <c r="B2245" s="30" t="s">
        <v>5561</v>
      </c>
      <c r="C2245" s="16" t="str">
        <f>IFERROR(VLOOKUP(B2245,'BASE INCADEA'!A:D,2,FALSE),"Non référencé")</f>
        <v>030606</v>
      </c>
      <c r="D2245" s="16" t="str">
        <f>IFERROR(VLOOKUP(C2245,'BASE INCADEA'!B:E,2,FALSE),"Non référencé")</f>
        <v>3</v>
      </c>
      <c r="E2245" s="31" t="s">
        <v>1498</v>
      </c>
      <c r="F2245" s="31">
        <v>2</v>
      </c>
      <c r="G2245" s="14" t="str">
        <f>IF(F2245*1=D2245*1,"Quantité OK",IF(D2245*1&lt;F2245*1,"Ecart positif","Ecart négatif")&amp;" "&amp;IF(C2245*1=E2245*1,"","- Article déclassé"))</f>
        <v xml:space="preserve">Ecart négatif </v>
      </c>
      <c r="I2245" s="18">
        <f>VLOOKUP('CODE A BARRE'!B1229,'COMPTAGE 2'!B:K,8,FALSE)</f>
        <v>0</v>
      </c>
      <c r="J2245" s="9">
        <f>VLOOKUP('CODE A BARRE'!B1229,'COMPTAGE 2'!B:K,9,FALSE)</f>
        <v>0</v>
      </c>
      <c r="K2245" s="18">
        <f>VLOOKUP('CODE A BARRE'!B1229,'COMPTAGE 2'!B:K,10,FALSE)</f>
        <v>0</v>
      </c>
      <c r="L2245" s="10" t="e">
        <f>VLOOKUP(B2245,'COMPTAGE 3'!B:M,11,FALSE)</f>
        <v>#N/A</v>
      </c>
      <c r="M2245" s="20" t="e">
        <f>VLOOKUP(B2245,'COMPTAGE 3'!B:M,12,FALSE)</f>
        <v>#N/A</v>
      </c>
    </row>
    <row r="2246" spans="2:13" ht="20.100000000000001" customHeight="1" x14ac:dyDescent="0.25">
      <c r="B2246" s="30" t="s">
        <v>5563</v>
      </c>
      <c r="C2246" s="16" t="str">
        <f>IFERROR(VLOOKUP(B2246,'BASE INCADEA'!A:D,2,FALSE),"Non référencé")</f>
        <v>044303</v>
      </c>
      <c r="D2246" s="16" t="str">
        <f>IFERROR(VLOOKUP(C2246,'BASE INCADEA'!B:E,2,FALSE),"Non référencé")</f>
        <v>15</v>
      </c>
      <c r="E2246" s="31" t="s">
        <v>404</v>
      </c>
      <c r="F2246" s="31">
        <v>3</v>
      </c>
      <c r="G2246" s="14" t="str">
        <f>IF(F2246*1=D2246*1,"Quantité OK",IF(D2246*1&lt;F2246*1,"Ecart positif","Ecart négatif")&amp;" "&amp;IF(C2246*1=E2246*1,"","- Article déclassé"))</f>
        <v xml:space="preserve">Ecart négatif </v>
      </c>
      <c r="I2246" s="18">
        <f>VLOOKUP('CODE A BARRE'!B1954,'COMPTAGE 2'!B:K,8,FALSE)</f>
        <v>0</v>
      </c>
      <c r="J2246" s="9">
        <f>VLOOKUP('CODE A BARRE'!B1954,'COMPTAGE 2'!B:K,9,FALSE)</f>
        <v>0</v>
      </c>
      <c r="K2246" s="18">
        <f>VLOOKUP('CODE A BARRE'!B1954,'COMPTAGE 2'!B:K,10,FALSE)</f>
        <v>0</v>
      </c>
      <c r="L2246" s="10" t="e">
        <f>VLOOKUP(B2246,'COMPTAGE 3'!B:M,11,FALSE)</f>
        <v>#N/A</v>
      </c>
      <c r="M2246" s="20" t="e">
        <f>VLOOKUP(B2246,'COMPTAGE 3'!B:M,12,FALSE)</f>
        <v>#N/A</v>
      </c>
    </row>
    <row r="2247" spans="2:13" ht="20.100000000000001" customHeight="1" x14ac:dyDescent="0.25">
      <c r="B2247" s="30" t="s">
        <v>6183</v>
      </c>
      <c r="C2247" s="16" t="str">
        <f>IFERROR(VLOOKUP(B2247,'BASE INCADEA'!A:D,2,FALSE),"Non référencé")</f>
        <v>Non référencé</v>
      </c>
      <c r="D2247" s="16" t="str">
        <f>IFERROR(VLOOKUP(C2247,'BASE INCADEA'!B:E,2,FALSE),"Non référencé")</f>
        <v>Non référencé</v>
      </c>
      <c r="E2247" s="31" t="s">
        <v>4417</v>
      </c>
      <c r="F2247" s="31">
        <v>1</v>
      </c>
      <c r="G2247" s="14" t="e">
        <f>IF(F2247*1=D2247*1,"Quantité OK",IF(D2247*1&lt;F2247*1,"Ecart positif","Ecart négatif")&amp;" "&amp;IF(C2247*1=E2247*1,"","- Article déclassé"))</f>
        <v>#VALUE!</v>
      </c>
      <c r="I2247" s="18">
        <f>VLOOKUP('CODE A BARRE'!B993,'COMPTAGE 2'!B:K,8,FALSE)</f>
        <v>0</v>
      </c>
      <c r="J2247" s="9">
        <f>VLOOKUP('CODE A BARRE'!B993,'COMPTAGE 2'!B:K,9,FALSE)</f>
        <v>0</v>
      </c>
      <c r="K2247" s="18">
        <f>VLOOKUP('CODE A BARRE'!B993,'COMPTAGE 2'!B:K,10,FALSE)</f>
        <v>0</v>
      </c>
      <c r="L2247" s="10" t="e">
        <f>VLOOKUP(B2247,'COMPTAGE 3'!B:M,11,FALSE)</f>
        <v>#N/A</v>
      </c>
      <c r="M2247" s="20" t="e">
        <f>VLOOKUP(B2247,'COMPTAGE 3'!B:M,12,FALSE)</f>
        <v>#N/A</v>
      </c>
    </row>
    <row r="2248" spans="2:13" ht="20.100000000000001" customHeight="1" x14ac:dyDescent="0.25">
      <c r="B2248" s="30" t="s">
        <v>5565</v>
      </c>
      <c r="C2248" s="16" t="str">
        <f>IFERROR(VLOOKUP(B2248,'BASE INCADEA'!A:D,2,FALSE),"Non référencé")</f>
        <v>040204</v>
      </c>
      <c r="D2248" s="16" t="str">
        <f>IFERROR(VLOOKUP(C2248,'BASE INCADEA'!B:E,2,FALSE),"Non référencé")</f>
        <v>2</v>
      </c>
      <c r="E2248" s="31" t="s">
        <v>1765</v>
      </c>
      <c r="F2248" s="31">
        <v>1</v>
      </c>
      <c r="G2248" s="14" t="str">
        <f>IF(F2248*1=D2248*1,"Quantité OK",IF(D2248*1&lt;F2248*1,"Ecart positif","Ecart négatif")&amp;" "&amp;IF(C2248*1=E2248*1,"","- Article déclassé"))</f>
        <v xml:space="preserve">Ecart négatif </v>
      </c>
      <c r="I2248" s="18">
        <f>VLOOKUP('CODE A BARRE'!B1570,'COMPTAGE 2'!B:K,8,FALSE)</f>
        <v>0</v>
      </c>
      <c r="J2248" s="9">
        <f>VLOOKUP('CODE A BARRE'!B1570,'COMPTAGE 2'!B:K,9,FALSE)</f>
        <v>0</v>
      </c>
      <c r="K2248" s="18">
        <f>VLOOKUP('CODE A BARRE'!B1570,'COMPTAGE 2'!B:K,10,FALSE)</f>
        <v>0</v>
      </c>
      <c r="L2248" s="10" t="e">
        <f>VLOOKUP(B2248,'COMPTAGE 3'!B:M,11,FALSE)</f>
        <v>#N/A</v>
      </c>
      <c r="M2248" s="20" t="e">
        <f>VLOOKUP(B2248,'COMPTAGE 3'!B:M,12,FALSE)</f>
        <v>#N/A</v>
      </c>
    </row>
    <row r="2249" spans="2:13" ht="20.100000000000001" customHeight="1" x14ac:dyDescent="0.25">
      <c r="B2249" s="30" t="s">
        <v>5569</v>
      </c>
      <c r="C2249" s="16" t="str">
        <f>IFERROR(VLOOKUP(B2249,'BASE INCADEA'!A:D,2,FALSE),"Non référencé")</f>
        <v>044105</v>
      </c>
      <c r="D2249" s="16" t="str">
        <f>IFERROR(VLOOKUP(C2249,'BASE INCADEA'!B:E,2,FALSE),"Non référencé")</f>
        <v>1</v>
      </c>
      <c r="E2249" s="31" t="s">
        <v>1973</v>
      </c>
      <c r="F2249" s="31">
        <v>4</v>
      </c>
      <c r="G2249" s="14" t="str">
        <f>IF(F2249*1=D2249*1,"Quantité OK",IF(D2249*1&lt;F2249*1,"Ecart positif","Ecart négatif")&amp;" "&amp;IF(C2249*1=E2249*1,"","- Article déclassé"))</f>
        <v xml:space="preserve">Ecart positif </v>
      </c>
      <c r="I2249" s="18">
        <f>VLOOKUP('CODE A BARRE'!B1938,'COMPTAGE 2'!B:K,8,FALSE)</f>
        <v>0</v>
      </c>
      <c r="J2249" s="9">
        <f>VLOOKUP('CODE A BARRE'!B1938,'COMPTAGE 2'!B:K,9,FALSE)</f>
        <v>0</v>
      </c>
      <c r="K2249" s="18">
        <f>VLOOKUP('CODE A BARRE'!B1938,'COMPTAGE 2'!B:K,10,FALSE)</f>
        <v>0</v>
      </c>
      <c r="L2249" s="10" t="e">
        <f>VLOOKUP(B2249,'COMPTAGE 3'!B:M,11,FALSE)</f>
        <v>#N/A</v>
      </c>
      <c r="M2249" s="20" t="e">
        <f>VLOOKUP(B2249,'COMPTAGE 3'!B:M,12,FALSE)</f>
        <v>#N/A</v>
      </c>
    </row>
    <row r="2250" spans="2:13" ht="20.100000000000001" customHeight="1" x14ac:dyDescent="0.25">
      <c r="B2250" s="30" t="s">
        <v>5571</v>
      </c>
      <c r="C2250" s="16" t="str">
        <f>IFERROR(VLOOKUP(B2250,'BASE INCADEA'!A:D,2,FALSE),"Non référencé")</f>
        <v>031001</v>
      </c>
      <c r="D2250" s="16" t="str">
        <f>IFERROR(VLOOKUP(C2250,'BASE INCADEA'!B:E,2,FALSE),"Non référencé")</f>
        <v>14</v>
      </c>
      <c r="E2250" s="31" t="s">
        <v>1137</v>
      </c>
      <c r="F2250" s="31">
        <v>1</v>
      </c>
      <c r="G2250" s="14" t="str">
        <f>IF(F2250*1=D2250*1,"Quantité OK",IF(D2250*1&lt;F2250*1,"Ecart positif","Ecart négatif")&amp;" "&amp;IF(C2250*1=E2250*1,"","- Article déclassé"))</f>
        <v xml:space="preserve">Ecart négatif </v>
      </c>
      <c r="I2250" s="18">
        <f>VLOOKUP('CODE A BARRE'!B1272,'COMPTAGE 2'!B:K,8,FALSE)</f>
        <v>0</v>
      </c>
      <c r="J2250" s="9">
        <f>VLOOKUP('CODE A BARRE'!B1272,'COMPTAGE 2'!B:K,9,FALSE)</f>
        <v>0</v>
      </c>
      <c r="K2250" s="18">
        <f>VLOOKUP('CODE A BARRE'!B1272,'COMPTAGE 2'!B:K,10,FALSE)</f>
        <v>0</v>
      </c>
      <c r="L2250" s="10" t="e">
        <f>VLOOKUP(B2250,'COMPTAGE 3'!B:M,11,FALSE)</f>
        <v>#N/A</v>
      </c>
      <c r="M2250" s="20" t="e">
        <f>VLOOKUP(B2250,'COMPTAGE 3'!B:M,12,FALSE)</f>
        <v>#N/A</v>
      </c>
    </row>
    <row r="2251" spans="2:13" ht="20.100000000000001" customHeight="1" x14ac:dyDescent="0.25">
      <c r="B2251" s="30" t="s">
        <v>5573</v>
      </c>
      <c r="C2251" s="16" t="str">
        <f>IFERROR(VLOOKUP(B2251,'BASE INCADEA'!A:D,2,FALSE),"Non référencé")</f>
        <v>031402</v>
      </c>
      <c r="D2251" s="16" t="str">
        <f>IFERROR(VLOOKUP(C2251,'BASE INCADEA'!B:E,2,FALSE),"Non référencé")</f>
        <v>4</v>
      </c>
      <c r="E2251" s="31" t="s">
        <v>2518</v>
      </c>
      <c r="F2251" s="31">
        <v>2</v>
      </c>
      <c r="G2251" s="14" t="str">
        <f>IF(F2251*1=D2251*1,"Quantité OK",IF(D2251*1&lt;F2251*1,"Ecart positif","Ecart négatif")&amp;" "&amp;IF(C2251*1=E2251*1,"","- Article déclassé"))</f>
        <v xml:space="preserve">Ecart négatif </v>
      </c>
      <c r="I2251" s="18">
        <f>VLOOKUP('CODE A BARRE'!B1344,'COMPTAGE 2'!B:K,8,FALSE)</f>
        <v>0</v>
      </c>
      <c r="J2251" s="9">
        <f>VLOOKUP('CODE A BARRE'!B1344,'COMPTAGE 2'!B:K,9,FALSE)</f>
        <v>0</v>
      </c>
      <c r="K2251" s="18">
        <f>VLOOKUP('CODE A BARRE'!B1344,'COMPTAGE 2'!B:K,10,FALSE)</f>
        <v>0</v>
      </c>
      <c r="L2251" s="10" t="e">
        <f>VLOOKUP(B2251,'COMPTAGE 3'!B:M,11,FALSE)</f>
        <v>#N/A</v>
      </c>
      <c r="M2251" s="20" t="e">
        <f>VLOOKUP(B2251,'COMPTAGE 3'!B:M,12,FALSE)</f>
        <v>#N/A</v>
      </c>
    </row>
    <row r="2252" spans="2:13" ht="20.100000000000001" customHeight="1" x14ac:dyDescent="0.25">
      <c r="B2252" s="30" t="s">
        <v>5575</v>
      </c>
      <c r="C2252" s="16" t="str">
        <f>IFERROR(VLOOKUP(B2252,'BASE INCADEA'!A:D,2,FALSE),"Non référencé")</f>
        <v>030602</v>
      </c>
      <c r="D2252" s="16" t="str">
        <f>IFERROR(VLOOKUP(C2252,'BASE INCADEA'!B:E,2,FALSE),"Non référencé")</f>
        <v>20</v>
      </c>
      <c r="E2252" s="31" t="s">
        <v>2840</v>
      </c>
      <c r="F2252" s="31">
        <v>2</v>
      </c>
      <c r="G2252" s="14" t="str">
        <f>IF(F2252*1=D2252*1,"Quantité OK",IF(D2252*1&lt;F2252*1,"Ecart positif","Ecart négatif")&amp;" "&amp;IF(C2252*1=E2252*1,"","- Article déclassé"))</f>
        <v xml:space="preserve">Ecart négatif </v>
      </c>
      <c r="I2252" s="18">
        <f>VLOOKUP('CODE A BARRE'!B1195,'COMPTAGE 2'!B:K,8,FALSE)</f>
        <v>0</v>
      </c>
      <c r="J2252" s="9">
        <f>VLOOKUP('CODE A BARRE'!B1195,'COMPTAGE 2'!B:K,9,FALSE)</f>
        <v>0</v>
      </c>
      <c r="K2252" s="18">
        <f>VLOOKUP('CODE A BARRE'!B1195,'COMPTAGE 2'!B:K,10,FALSE)</f>
        <v>0</v>
      </c>
      <c r="L2252" s="10" t="e">
        <f>VLOOKUP(B2252,'COMPTAGE 3'!B:M,11,FALSE)</f>
        <v>#N/A</v>
      </c>
      <c r="M2252" s="20" t="e">
        <f>VLOOKUP(B2252,'COMPTAGE 3'!B:M,12,FALSE)</f>
        <v>#N/A</v>
      </c>
    </row>
    <row r="2253" spans="2:13" ht="20.100000000000001" customHeight="1" x14ac:dyDescent="0.25">
      <c r="B2253" s="30" t="s">
        <v>5577</v>
      </c>
      <c r="C2253" s="16" t="str">
        <f>IFERROR(VLOOKUP(B2253,'BASE INCADEA'!A:D,2,FALSE),"Non référencé")</f>
        <v>031404</v>
      </c>
      <c r="D2253" s="16" t="str">
        <f>IFERROR(VLOOKUP(C2253,'BASE INCADEA'!B:E,2,FALSE),"Non référencé")</f>
        <v>1</v>
      </c>
      <c r="E2253" s="31" t="s">
        <v>533</v>
      </c>
      <c r="F2253" s="31">
        <v>2</v>
      </c>
      <c r="G2253" s="14" t="str">
        <f>IF(F2253*1=D2253*1,"Quantité OK",IF(D2253*1&lt;F2253*1,"Ecart positif","Ecart négatif")&amp;" "&amp;IF(C2253*1=E2253*1,"","- Article déclassé"))</f>
        <v xml:space="preserve">Ecart positif </v>
      </c>
      <c r="I2253" s="18">
        <f>VLOOKUP('CODE A BARRE'!B1363,'COMPTAGE 2'!B:K,8,FALSE)</f>
        <v>0</v>
      </c>
      <c r="J2253" s="9">
        <f>VLOOKUP('CODE A BARRE'!B1363,'COMPTAGE 2'!B:K,9,FALSE)</f>
        <v>0</v>
      </c>
      <c r="K2253" s="18">
        <f>VLOOKUP('CODE A BARRE'!B1363,'COMPTAGE 2'!B:K,10,FALSE)</f>
        <v>0</v>
      </c>
      <c r="L2253" s="10" t="e">
        <f>VLOOKUP(B2253,'COMPTAGE 3'!B:M,11,FALSE)</f>
        <v>#N/A</v>
      </c>
      <c r="M2253" s="20" t="e">
        <f>VLOOKUP(B2253,'COMPTAGE 3'!B:M,12,FALSE)</f>
        <v>#N/A</v>
      </c>
    </row>
    <row r="2254" spans="2:13" ht="20.100000000000001" customHeight="1" x14ac:dyDescent="0.25">
      <c r="B2254" s="30" t="s">
        <v>5580</v>
      </c>
      <c r="C2254" s="16" t="str">
        <f>IFERROR(VLOOKUP(B2254,'BASE INCADEA'!A:D,2,FALSE),"Non référencé")</f>
        <v>044104</v>
      </c>
      <c r="D2254" s="16" t="str">
        <f>IFERROR(VLOOKUP(C2254,'BASE INCADEA'!B:E,2,FALSE),"Non référencé")</f>
        <v>12</v>
      </c>
      <c r="E2254" s="31" t="s">
        <v>674</v>
      </c>
      <c r="F2254" s="31">
        <v>1</v>
      </c>
      <c r="G2254" s="14" t="str">
        <f>IF(F2254*1=D2254*1,"Quantité OK",IF(D2254*1&lt;F2254*1,"Ecart positif","Ecart négatif")&amp;" "&amp;IF(C2254*1=E2254*1,"","- Article déclassé"))</f>
        <v xml:space="preserve">Ecart négatif </v>
      </c>
      <c r="I2254" s="18">
        <f>VLOOKUP('CODE A BARRE'!B1933,'COMPTAGE 2'!B:K,8,FALSE)</f>
        <v>0</v>
      </c>
      <c r="J2254" s="9">
        <f>VLOOKUP('CODE A BARRE'!B1933,'COMPTAGE 2'!B:K,9,FALSE)</f>
        <v>0</v>
      </c>
      <c r="K2254" s="18">
        <f>VLOOKUP('CODE A BARRE'!B1933,'COMPTAGE 2'!B:K,10,FALSE)</f>
        <v>0</v>
      </c>
      <c r="L2254" s="10" t="e">
        <f>VLOOKUP(B2254,'COMPTAGE 3'!B:M,11,FALSE)</f>
        <v>#N/A</v>
      </c>
      <c r="M2254" s="20" t="e">
        <f>VLOOKUP(B2254,'COMPTAGE 3'!B:M,12,FALSE)</f>
        <v>#N/A</v>
      </c>
    </row>
    <row r="2255" spans="2:13" ht="20.100000000000001" customHeight="1" x14ac:dyDescent="0.25">
      <c r="B2255" s="30" t="s">
        <v>5582</v>
      </c>
      <c r="C2255" s="16" t="str">
        <f>IFERROR(VLOOKUP(B2255,'BASE INCADEA'!A:D,2,FALSE),"Non référencé")</f>
        <v>043904</v>
      </c>
      <c r="D2255" s="16" t="str">
        <f>IFERROR(VLOOKUP(C2255,'BASE INCADEA'!B:E,2,FALSE),"Non référencé")</f>
        <v>1</v>
      </c>
      <c r="E2255" s="31" t="s">
        <v>1528</v>
      </c>
      <c r="F2255" s="31">
        <v>6</v>
      </c>
      <c r="G2255" s="14" t="str">
        <f>IF(F2255*1=D2255*1,"Quantité OK",IF(D2255*1&lt;F2255*1,"Ecart positif","Ecart négatif")&amp;" "&amp;IF(C2255*1=E2255*1,"","- Article déclassé"))</f>
        <v xml:space="preserve">Ecart positif </v>
      </c>
      <c r="I2255" s="18">
        <f>VLOOKUP('CODE A BARRE'!B1905,'COMPTAGE 2'!B:K,8,FALSE)</f>
        <v>0</v>
      </c>
      <c r="J2255" s="9">
        <f>VLOOKUP('CODE A BARRE'!B1905,'COMPTAGE 2'!B:K,9,FALSE)</f>
        <v>0</v>
      </c>
      <c r="K2255" s="18">
        <f>VLOOKUP('CODE A BARRE'!B1905,'COMPTAGE 2'!B:K,10,FALSE)</f>
        <v>0</v>
      </c>
      <c r="L2255" s="10" t="e">
        <f>VLOOKUP(B2255,'COMPTAGE 3'!B:M,11,FALSE)</f>
        <v>#N/A</v>
      </c>
      <c r="M2255" s="20" t="e">
        <f>VLOOKUP(B2255,'COMPTAGE 3'!B:M,12,FALSE)</f>
        <v>#N/A</v>
      </c>
    </row>
    <row r="2256" spans="2:13" ht="20.100000000000001" customHeight="1" x14ac:dyDescent="0.25">
      <c r="B2256" s="30" t="s">
        <v>5584</v>
      </c>
      <c r="C2256" s="16" t="str">
        <f>IFERROR(VLOOKUP(B2256,'BASE INCADEA'!A:D,2,FALSE),"Non référencé")</f>
        <v>900804</v>
      </c>
      <c r="D2256" s="16" t="str">
        <f>IFERROR(VLOOKUP(C2256,'BASE INCADEA'!B:E,2,FALSE),"Non référencé")</f>
        <v>11</v>
      </c>
      <c r="E2256" s="31" t="s">
        <v>3919</v>
      </c>
      <c r="F2256" s="31">
        <v>1</v>
      </c>
      <c r="G2256" s="14" t="str">
        <f>IF(F2256*1=D2256*1,"Quantité OK",IF(D2256*1&lt;F2256*1,"Ecart positif","Ecart négatif")&amp;" "&amp;IF(C2256*1=E2256*1,"","- Article déclassé"))</f>
        <v xml:space="preserve">Ecart négatif </v>
      </c>
      <c r="I2256" s="18">
        <f>VLOOKUP('CODE A BARRE'!B2289,'COMPTAGE 2'!B:K,8,FALSE)</f>
        <v>0</v>
      </c>
      <c r="J2256" s="9">
        <f>VLOOKUP('CODE A BARRE'!B2289,'COMPTAGE 2'!B:K,9,FALSE)</f>
        <v>0</v>
      </c>
      <c r="K2256" s="18">
        <f>VLOOKUP('CODE A BARRE'!B2289,'COMPTAGE 2'!B:K,10,FALSE)</f>
        <v>0</v>
      </c>
      <c r="L2256" s="10" t="e">
        <f>VLOOKUP(B2256,'COMPTAGE 3'!B:M,11,FALSE)</f>
        <v>#N/A</v>
      </c>
      <c r="M2256" s="20" t="e">
        <f>VLOOKUP(B2256,'COMPTAGE 3'!B:M,12,FALSE)</f>
        <v>#N/A</v>
      </c>
    </row>
    <row r="2257" spans="2:13" ht="20.100000000000001" customHeight="1" x14ac:dyDescent="0.25">
      <c r="B2257" s="30" t="s">
        <v>5585</v>
      </c>
      <c r="C2257" s="16" t="str">
        <f>IFERROR(VLOOKUP(B2257,'BASE INCADEA'!A:D,2,FALSE),"Non référencé")</f>
        <v>900202</v>
      </c>
      <c r="D2257" s="16" t="str">
        <f>IFERROR(VLOOKUP(C2257,'BASE INCADEA'!B:E,2,FALSE),"Non référencé")</f>
        <v>1</v>
      </c>
      <c r="E2257" s="31" t="s">
        <v>3591</v>
      </c>
      <c r="F2257" s="31">
        <v>2</v>
      </c>
      <c r="G2257" s="14" t="str">
        <f>IF(F2257*1=D2257*1,"Quantité OK",IF(D2257*1&lt;F2257*1,"Ecart positif","Ecart négatif")&amp;" "&amp;IF(C2257*1=E2257*1,"","- Article déclassé"))</f>
        <v>Ecart positif - Article déclassé</v>
      </c>
      <c r="I2257" s="18">
        <f>VLOOKUP('CODE A BARRE'!B2120,'COMPTAGE 2'!B:K,8,FALSE)</f>
        <v>0</v>
      </c>
      <c r="J2257" s="9">
        <f>VLOOKUP('CODE A BARRE'!B2120,'COMPTAGE 2'!B:K,9,FALSE)</f>
        <v>0</v>
      </c>
      <c r="K2257" s="18">
        <f>VLOOKUP('CODE A BARRE'!B2120,'COMPTAGE 2'!B:K,10,FALSE)</f>
        <v>0</v>
      </c>
      <c r="L2257" s="10" t="e">
        <f>VLOOKUP(B2257,'COMPTAGE 3'!B:M,11,FALSE)</f>
        <v>#N/A</v>
      </c>
      <c r="M2257" s="20" t="e">
        <f>VLOOKUP(B2257,'COMPTAGE 3'!B:M,12,FALSE)</f>
        <v>#N/A</v>
      </c>
    </row>
    <row r="2258" spans="2:13" ht="20.100000000000001" customHeight="1" x14ac:dyDescent="0.25">
      <c r="B2258" s="30" t="s">
        <v>5587</v>
      </c>
      <c r="C2258" s="16" t="str">
        <f>IFERROR(VLOOKUP(B2258,'BASE INCADEA'!A:D,2,FALSE),"Non référencé")</f>
        <v>011104</v>
      </c>
      <c r="D2258" s="16" t="str">
        <f>IFERROR(VLOOKUP(C2258,'BASE INCADEA'!B:E,2,FALSE),"Non référencé")</f>
        <v>2</v>
      </c>
      <c r="E2258" s="31" t="s">
        <v>1121</v>
      </c>
      <c r="F2258" s="31">
        <v>2</v>
      </c>
      <c r="G2258" s="14" t="str">
        <f>IF(F2258*1=D2258*1,"Quantité OK",IF(D2258*1&lt;F2258*1,"Ecart positif","Ecart négatif")&amp;" "&amp;IF(C2258*1=E2258*1,"","- Article déclassé"))</f>
        <v>Quantité OK</v>
      </c>
      <c r="I2258" s="18" t="str">
        <f>VLOOKUP('CODE A BARRE'!B210,'COMPTAGE 2'!B:K,8,FALSE)</f>
        <v/>
      </c>
      <c r="J2258" s="9">
        <f>VLOOKUP('CODE A BARRE'!B210,'COMPTAGE 2'!B:K,9,FALSE)</f>
        <v>0</v>
      </c>
      <c r="K2258" s="18" t="e">
        <f>VLOOKUP('CODE A BARRE'!B210,'COMPTAGE 2'!B:K,10,FALSE)</f>
        <v>#VALUE!</v>
      </c>
      <c r="L2258" s="10" t="e">
        <f>VLOOKUP(B2258,'COMPTAGE 3'!B:M,11,FALSE)</f>
        <v>#N/A</v>
      </c>
      <c r="M2258" s="20" t="e">
        <f>VLOOKUP(B2258,'COMPTAGE 3'!B:M,12,FALSE)</f>
        <v>#N/A</v>
      </c>
    </row>
    <row r="2259" spans="2:13" ht="20.100000000000001" customHeight="1" x14ac:dyDescent="0.25">
      <c r="B2259" s="30" t="s">
        <v>5589</v>
      </c>
      <c r="C2259" s="16" t="str">
        <f>IFERROR(VLOOKUP(B2259,'BASE INCADEA'!A:D,2,FALSE),"Non référencé")</f>
        <v>016203</v>
      </c>
      <c r="D2259" s="16" t="str">
        <f>IFERROR(VLOOKUP(C2259,'BASE INCADEA'!B:E,2,FALSE),"Non référencé")</f>
        <v>1</v>
      </c>
      <c r="E2259" s="31" t="s">
        <v>117</v>
      </c>
      <c r="F2259" s="31">
        <v>8</v>
      </c>
      <c r="G2259" s="14" t="str">
        <f>IF(F2259*1=D2259*1,"Quantité OK",IF(D2259*1&lt;F2259*1,"Ecart positif","Ecart négatif")&amp;" "&amp;IF(C2259*1=E2259*1,"","- Article déclassé"))</f>
        <v>Ecart positif - Article déclassé</v>
      </c>
      <c r="I2259" s="18" t="str">
        <f>VLOOKUP('CODE A BARRE'!B458,'COMPTAGE 2'!B:K,8,FALSE)</f>
        <v/>
      </c>
      <c r="J2259" s="9">
        <f>VLOOKUP('CODE A BARRE'!B458,'COMPTAGE 2'!B:K,9,FALSE)</f>
        <v>0</v>
      </c>
      <c r="K2259" s="18" t="e">
        <f>VLOOKUP('CODE A BARRE'!B458,'COMPTAGE 2'!B:K,10,FALSE)</f>
        <v>#VALUE!</v>
      </c>
      <c r="L2259" s="10" t="e">
        <f>VLOOKUP(B2259,'COMPTAGE 3'!B:M,11,FALSE)</f>
        <v>#N/A</v>
      </c>
      <c r="M2259" s="20" t="e">
        <f>VLOOKUP(B2259,'COMPTAGE 3'!B:M,12,FALSE)</f>
        <v>#N/A</v>
      </c>
    </row>
    <row r="2260" spans="2:13" ht="20.100000000000001" customHeight="1" x14ac:dyDescent="0.25">
      <c r="B2260" s="30" t="s">
        <v>5591</v>
      </c>
      <c r="C2260" s="16" t="str">
        <f>IFERROR(VLOOKUP(B2260,'BASE INCADEA'!A:D,2,FALSE),"Non référencé")</f>
        <v>016007</v>
      </c>
      <c r="D2260" s="16" t="str">
        <f>IFERROR(VLOOKUP(C2260,'BASE INCADEA'!B:E,2,FALSE),"Non référencé")</f>
        <v>2</v>
      </c>
      <c r="E2260" s="31" t="s">
        <v>5592</v>
      </c>
      <c r="F2260" s="31">
        <v>2</v>
      </c>
      <c r="G2260" s="14" t="str">
        <f>IF(F2260*1=D2260*1,"Quantité OK",IF(D2260*1&lt;F2260*1,"Ecart positif","Ecart négatif")&amp;" "&amp;IF(C2260*1=E2260*1,"","- Article déclassé"))</f>
        <v>Quantité OK</v>
      </c>
      <c r="I2260" s="18" t="str">
        <f>VLOOKUP('CODE A BARRE'!B476,'COMPTAGE 2'!B:K,8,FALSE)</f>
        <v/>
      </c>
      <c r="J2260" s="9">
        <f>VLOOKUP('CODE A BARRE'!B476,'COMPTAGE 2'!B:K,9,FALSE)</f>
        <v>0</v>
      </c>
      <c r="K2260" s="18" t="e">
        <f>VLOOKUP('CODE A BARRE'!B476,'COMPTAGE 2'!B:K,10,FALSE)</f>
        <v>#VALUE!</v>
      </c>
      <c r="L2260" s="10" t="e">
        <f>VLOOKUP(B2260,'COMPTAGE 3'!B:M,11,FALSE)</f>
        <v>#N/A</v>
      </c>
      <c r="M2260" s="20" t="e">
        <f>VLOOKUP(B2260,'COMPTAGE 3'!B:M,12,FALSE)</f>
        <v>#N/A</v>
      </c>
    </row>
    <row r="2261" spans="2:13" ht="20.100000000000001" customHeight="1" x14ac:dyDescent="0.25">
      <c r="B2261" s="30" t="s">
        <v>5594</v>
      </c>
      <c r="C2261" s="16" t="str">
        <f>IFERROR(VLOOKUP(B2261,'BASE INCADEA'!A:D,2,FALSE),"Non référencé")</f>
        <v>044303</v>
      </c>
      <c r="D2261" s="16" t="str">
        <f>IFERROR(VLOOKUP(C2261,'BASE INCADEA'!B:E,2,FALSE),"Non référencé")</f>
        <v>15</v>
      </c>
      <c r="E2261" s="31" t="s">
        <v>404</v>
      </c>
      <c r="F2261" s="31">
        <v>2</v>
      </c>
      <c r="G2261" s="14" t="str">
        <f>IF(F2261*1=D2261*1,"Quantité OK",IF(D2261*1&lt;F2261*1,"Ecart positif","Ecart négatif")&amp;" "&amp;IF(C2261*1=E2261*1,"","- Article déclassé"))</f>
        <v xml:space="preserve">Ecart négatif </v>
      </c>
      <c r="I2261" s="18">
        <f>VLOOKUP('CODE A BARRE'!B1957,'COMPTAGE 2'!B:K,8,FALSE)</f>
        <v>0</v>
      </c>
      <c r="J2261" s="9">
        <f>VLOOKUP('CODE A BARRE'!B1957,'COMPTAGE 2'!B:K,9,FALSE)</f>
        <v>0</v>
      </c>
      <c r="K2261" s="18">
        <f>VLOOKUP('CODE A BARRE'!B1957,'COMPTAGE 2'!B:K,10,FALSE)</f>
        <v>0</v>
      </c>
      <c r="L2261" s="10" t="e">
        <f>VLOOKUP(B2261,'COMPTAGE 3'!B:M,11,FALSE)</f>
        <v>#N/A</v>
      </c>
      <c r="M2261" s="20" t="e">
        <f>VLOOKUP(B2261,'COMPTAGE 3'!B:M,12,FALSE)</f>
        <v>#N/A</v>
      </c>
    </row>
    <row r="2262" spans="2:13" ht="20.100000000000001" customHeight="1" x14ac:dyDescent="0.25">
      <c r="B2262" s="30" t="s">
        <v>5596</v>
      </c>
      <c r="C2262" s="16" t="str">
        <f>IFERROR(VLOOKUP(B2262,'BASE INCADEA'!A:D,2,FALSE),"Non référencé")</f>
        <v>901201</v>
      </c>
      <c r="D2262" s="16" t="str">
        <f>IFERROR(VLOOKUP(C2262,'BASE INCADEA'!B:E,2,FALSE),"Non référencé")</f>
        <v>1</v>
      </c>
      <c r="E2262" s="31" t="s">
        <v>2120</v>
      </c>
      <c r="F2262" s="31">
        <v>2</v>
      </c>
      <c r="G2262" s="14" t="str">
        <f>IF(F2262*1=D2262*1,"Quantité OK",IF(D2262*1&lt;F2262*1,"Ecart positif","Ecart négatif")&amp;" "&amp;IF(C2262*1=E2262*1,"","- Article déclassé"))</f>
        <v xml:space="preserve">Ecart positif </v>
      </c>
      <c r="I2262" s="18">
        <f>VLOOKUP('CODE A BARRE'!B2357,'COMPTAGE 2'!B:K,8,FALSE)</f>
        <v>0</v>
      </c>
      <c r="J2262" s="9">
        <f>VLOOKUP('CODE A BARRE'!B2357,'COMPTAGE 2'!B:K,9,FALSE)</f>
        <v>0</v>
      </c>
      <c r="K2262" s="18">
        <f>VLOOKUP('CODE A BARRE'!B2357,'COMPTAGE 2'!B:K,10,FALSE)</f>
        <v>0</v>
      </c>
      <c r="L2262" s="10" t="e">
        <f>VLOOKUP(B2262,'COMPTAGE 3'!B:M,11,FALSE)</f>
        <v>#N/A</v>
      </c>
      <c r="M2262" s="20" t="e">
        <f>VLOOKUP(B2262,'COMPTAGE 3'!B:M,12,FALSE)</f>
        <v>#N/A</v>
      </c>
    </row>
    <row r="2263" spans="2:13" ht="20.100000000000001" customHeight="1" x14ac:dyDescent="0.25">
      <c r="B2263" s="30" t="s">
        <v>6244</v>
      </c>
      <c r="C2263" s="16" t="str">
        <f>IFERROR(VLOOKUP(B2263,'BASE INCADEA'!A:D,2,FALSE),"Non référencé")</f>
        <v>Non référencé</v>
      </c>
      <c r="D2263" s="16" t="str">
        <f>IFERROR(VLOOKUP(C2263,'BASE INCADEA'!B:E,2,FALSE),"Non référencé")</f>
        <v>Non référencé</v>
      </c>
      <c r="E2263" s="31" t="s">
        <v>2131</v>
      </c>
      <c r="F2263" s="31">
        <v>1</v>
      </c>
      <c r="G2263" s="14" t="e">
        <f>IF(F2263*1=D2263*1,"Quantité OK",IF(D2263*1&lt;F2263*1,"Ecart positif","Ecart négatif")&amp;" "&amp;IF(C2263*1=E2263*1,"","- Article déclassé"))</f>
        <v>#VALUE!</v>
      </c>
      <c r="I2263" s="18">
        <f>VLOOKUP('CODE A BARRE'!B2409,'COMPTAGE 2'!B:K,8,FALSE)</f>
        <v>0</v>
      </c>
      <c r="J2263" s="9">
        <f>VLOOKUP('CODE A BARRE'!B2409,'COMPTAGE 2'!B:K,9,FALSE)</f>
        <v>0</v>
      </c>
      <c r="K2263" s="18">
        <f>VLOOKUP('CODE A BARRE'!B2409,'COMPTAGE 2'!B:K,10,FALSE)</f>
        <v>0</v>
      </c>
      <c r="L2263" s="10" t="e">
        <f>VLOOKUP(B2263,'COMPTAGE 3'!B:M,11,FALSE)</f>
        <v>#N/A</v>
      </c>
      <c r="M2263" s="20" t="e">
        <f>VLOOKUP(B2263,'COMPTAGE 3'!B:M,12,FALSE)</f>
        <v>#N/A</v>
      </c>
    </row>
    <row r="2264" spans="2:13" ht="20.100000000000001" customHeight="1" x14ac:dyDescent="0.25">
      <c r="B2264" s="30" t="s">
        <v>5599</v>
      </c>
      <c r="C2264" s="16" t="str">
        <f>IFERROR(VLOOKUP(B2264,'BASE INCADEA'!A:D,2,FALSE),"Non référencé")</f>
        <v>901104</v>
      </c>
      <c r="D2264" s="16" t="str">
        <f>IFERROR(VLOOKUP(C2264,'BASE INCADEA'!B:E,2,FALSE),"Non référencé")</f>
        <v>1</v>
      </c>
      <c r="E2264" s="31" t="s">
        <v>2670</v>
      </c>
      <c r="F2264" s="31">
        <v>4</v>
      </c>
      <c r="G2264" s="14" t="str">
        <f>IF(F2264*1=D2264*1,"Quantité OK",IF(D2264*1&lt;F2264*1,"Ecart positif","Ecart négatif")&amp;" "&amp;IF(C2264*1=E2264*1,"","- Article déclassé"))</f>
        <v xml:space="preserve">Ecart positif </v>
      </c>
      <c r="I2264" s="18">
        <f>VLOOKUP('CODE A BARRE'!B2353,'COMPTAGE 2'!B:K,8,FALSE)</f>
        <v>0</v>
      </c>
      <c r="J2264" s="9">
        <f>VLOOKUP('CODE A BARRE'!B2353,'COMPTAGE 2'!B:K,9,FALSE)</f>
        <v>0</v>
      </c>
      <c r="K2264" s="18">
        <f>VLOOKUP('CODE A BARRE'!B2353,'COMPTAGE 2'!B:K,10,FALSE)</f>
        <v>0</v>
      </c>
      <c r="L2264" s="10" t="e">
        <f>VLOOKUP(B2264,'COMPTAGE 3'!B:M,11,FALSE)</f>
        <v>#N/A</v>
      </c>
      <c r="M2264" s="20" t="e">
        <f>VLOOKUP(B2264,'COMPTAGE 3'!B:M,12,FALSE)</f>
        <v>#N/A</v>
      </c>
    </row>
    <row r="2265" spans="2:13" ht="20.100000000000001" customHeight="1" x14ac:dyDescent="0.25">
      <c r="B2265" s="30" t="s">
        <v>5601</v>
      </c>
      <c r="C2265" s="16" t="str">
        <f>IFERROR(VLOOKUP(B2265,'BASE INCADEA'!A:D,2,FALSE),"Non référencé")</f>
        <v>023905</v>
      </c>
      <c r="D2265" s="16" t="str">
        <f>IFERROR(VLOOKUP(C2265,'BASE INCADEA'!B:E,2,FALSE),"Non référencé")</f>
        <v>3</v>
      </c>
      <c r="E2265" s="31" t="s">
        <v>3375</v>
      </c>
      <c r="F2265" s="31">
        <v>1</v>
      </c>
      <c r="G2265" s="14" t="str">
        <f>IF(F2265*1=D2265*1,"Quantité OK",IF(D2265*1&lt;F2265*1,"Ecart positif","Ecart négatif")&amp;" "&amp;IF(C2265*1=E2265*1,"","- Article déclassé"))</f>
        <v xml:space="preserve">Ecart négatif </v>
      </c>
      <c r="I2265" s="18">
        <f>VLOOKUP('CODE A BARRE'!B821,'COMPTAGE 2'!B:K,8,FALSE)</f>
        <v>0</v>
      </c>
      <c r="J2265" s="9">
        <f>VLOOKUP('CODE A BARRE'!B821,'COMPTAGE 2'!B:K,9,FALSE)</f>
        <v>0</v>
      </c>
      <c r="K2265" s="18">
        <f>VLOOKUP('CODE A BARRE'!B821,'COMPTAGE 2'!B:K,10,FALSE)</f>
        <v>0</v>
      </c>
      <c r="L2265" s="10" t="e">
        <f>VLOOKUP(B2265,'COMPTAGE 3'!B:M,11,FALSE)</f>
        <v>#N/A</v>
      </c>
      <c r="M2265" s="20" t="e">
        <f>VLOOKUP(B2265,'COMPTAGE 3'!B:M,12,FALSE)</f>
        <v>#N/A</v>
      </c>
    </row>
    <row r="2266" spans="2:13" ht="20.100000000000001" customHeight="1" x14ac:dyDescent="0.25">
      <c r="B2266" s="30" t="s">
        <v>5603</v>
      </c>
      <c r="C2266" s="16" t="str">
        <f>IFERROR(VLOOKUP(B2266,'BASE INCADEA'!A:D,2,FALSE),"Non référencé")</f>
        <v>023904</v>
      </c>
      <c r="D2266" s="16" t="str">
        <f>IFERROR(VLOOKUP(C2266,'BASE INCADEA'!B:E,2,FALSE),"Non référencé")</f>
        <v>2</v>
      </c>
      <c r="E2266" s="31" t="s">
        <v>631</v>
      </c>
      <c r="F2266" s="31">
        <v>1</v>
      </c>
      <c r="G2266" s="14" t="str">
        <f>IF(F2266*1=D2266*1,"Quantité OK",IF(D2266*1&lt;F2266*1,"Ecart positif","Ecart négatif")&amp;" "&amp;IF(C2266*1=E2266*1,"","- Article déclassé"))</f>
        <v xml:space="preserve">Ecart négatif </v>
      </c>
      <c r="I2266" s="18">
        <f>VLOOKUP('CODE A BARRE'!B816,'COMPTAGE 2'!B:K,8,FALSE)</f>
        <v>0</v>
      </c>
      <c r="J2266" s="9">
        <f>VLOOKUP('CODE A BARRE'!B816,'COMPTAGE 2'!B:K,9,FALSE)</f>
        <v>0</v>
      </c>
      <c r="K2266" s="18">
        <f>VLOOKUP('CODE A BARRE'!B816,'COMPTAGE 2'!B:K,10,FALSE)</f>
        <v>0</v>
      </c>
      <c r="L2266" s="10" t="e">
        <f>VLOOKUP(B2266,'COMPTAGE 3'!B:M,11,FALSE)</f>
        <v>#N/A</v>
      </c>
      <c r="M2266" s="20" t="e">
        <f>VLOOKUP(B2266,'COMPTAGE 3'!B:M,12,FALSE)</f>
        <v>#N/A</v>
      </c>
    </row>
    <row r="2267" spans="2:13" ht="20.100000000000001" customHeight="1" x14ac:dyDescent="0.25">
      <c r="B2267" s="30" t="s">
        <v>5604</v>
      </c>
      <c r="C2267" s="16" t="str">
        <f>IFERROR(VLOOKUP(B2267,'BASE INCADEA'!A:D,2,FALSE),"Non référencé")</f>
        <v>023501</v>
      </c>
      <c r="D2267" s="16" t="str">
        <f>IFERROR(VLOOKUP(C2267,'BASE INCADEA'!B:E,2,FALSE),"Non référencé")</f>
        <v>4</v>
      </c>
      <c r="E2267" s="31" t="s">
        <v>2259</v>
      </c>
      <c r="F2267" s="31">
        <v>10</v>
      </c>
      <c r="G2267" s="14" t="str">
        <f>IF(F2267*1=D2267*1,"Quantité OK",IF(D2267*1&lt;F2267*1,"Ecart positif","Ecart négatif")&amp;" "&amp;IF(C2267*1=E2267*1,"","- Article déclassé"))</f>
        <v xml:space="preserve">Ecart positif </v>
      </c>
      <c r="I2267" s="18">
        <f>VLOOKUP('CODE A BARRE'!B756,'COMPTAGE 2'!B:K,8,FALSE)</f>
        <v>0</v>
      </c>
      <c r="J2267" s="9">
        <f>VLOOKUP('CODE A BARRE'!B756,'COMPTAGE 2'!B:K,9,FALSE)</f>
        <v>0</v>
      </c>
      <c r="K2267" s="18">
        <f>VLOOKUP('CODE A BARRE'!B756,'COMPTAGE 2'!B:K,10,FALSE)</f>
        <v>0</v>
      </c>
      <c r="L2267" s="10" t="e">
        <f>VLOOKUP(B2267,'COMPTAGE 3'!B:M,11,FALSE)</f>
        <v>#N/A</v>
      </c>
      <c r="M2267" s="20" t="e">
        <f>VLOOKUP(B2267,'COMPTAGE 3'!B:M,12,FALSE)</f>
        <v>#N/A</v>
      </c>
    </row>
    <row r="2268" spans="2:13" ht="20.100000000000001" customHeight="1" x14ac:dyDescent="0.25">
      <c r="B2268" s="30" t="s">
        <v>5606</v>
      </c>
      <c r="C2268" s="16" t="str">
        <f>IFERROR(VLOOKUP(B2268,'BASE INCADEA'!A:D,2,FALSE),"Non référencé")</f>
        <v>016404</v>
      </c>
      <c r="D2268" s="16" t="str">
        <f>IFERROR(VLOOKUP(C2268,'BASE INCADEA'!B:E,2,FALSE),"Non référencé")</f>
        <v>3</v>
      </c>
      <c r="E2268" s="31" t="s">
        <v>647</v>
      </c>
      <c r="F2268" s="31">
        <v>4</v>
      </c>
      <c r="G2268" s="14" t="str">
        <f>IF(F2268*1=D2268*1,"Quantité OK",IF(D2268*1&lt;F2268*1,"Ecart positif","Ecart négatif")&amp;" "&amp;IF(C2268*1=E2268*1,"","- Article déclassé"))</f>
        <v xml:space="preserve">Ecart positif </v>
      </c>
      <c r="I2268" s="18" t="str">
        <f>VLOOKUP('CODE A BARRE'!B530,'COMPTAGE 2'!B:K,8,FALSE)</f>
        <v/>
      </c>
      <c r="J2268" s="9">
        <f>VLOOKUP('CODE A BARRE'!B530,'COMPTAGE 2'!B:K,9,FALSE)</f>
        <v>0</v>
      </c>
      <c r="K2268" s="18" t="e">
        <f>VLOOKUP('CODE A BARRE'!B530,'COMPTAGE 2'!B:K,10,FALSE)</f>
        <v>#VALUE!</v>
      </c>
      <c r="L2268" s="10" t="e">
        <f>VLOOKUP(B2268,'COMPTAGE 3'!B:M,11,FALSE)</f>
        <v>#N/A</v>
      </c>
      <c r="M2268" s="20" t="e">
        <f>VLOOKUP(B2268,'COMPTAGE 3'!B:M,12,FALSE)</f>
        <v>#N/A</v>
      </c>
    </row>
    <row r="2269" spans="2:13" ht="20.100000000000001" customHeight="1" x14ac:dyDescent="0.25">
      <c r="B2269" s="30" t="s">
        <v>5608</v>
      </c>
      <c r="C2269" s="16" t="str">
        <f>IFERROR(VLOOKUP(B2269,'BASE INCADEA'!A:D,2,FALSE),"Non référencé")</f>
        <v>031205</v>
      </c>
      <c r="D2269" s="16" t="str">
        <f>IFERROR(VLOOKUP(C2269,'BASE INCADEA'!B:E,2,FALSE),"Non référencé")</f>
        <v>2</v>
      </c>
      <c r="E2269" s="31" t="s">
        <v>892</v>
      </c>
      <c r="F2269" s="31">
        <v>3</v>
      </c>
      <c r="G2269" s="14" t="str">
        <f>IF(F2269*1=D2269*1,"Quantité OK",IF(D2269*1&lt;F2269*1,"Ecart positif","Ecart négatif")&amp;" "&amp;IF(C2269*1=E2269*1,"","- Article déclassé"))</f>
        <v xml:space="preserve">Ecart positif </v>
      </c>
      <c r="I2269" s="18">
        <f>VLOOKUP('CODE A BARRE'!B1330,'COMPTAGE 2'!B:K,8,FALSE)</f>
        <v>0</v>
      </c>
      <c r="J2269" s="9">
        <f>VLOOKUP('CODE A BARRE'!B1330,'COMPTAGE 2'!B:K,9,FALSE)</f>
        <v>0</v>
      </c>
      <c r="K2269" s="18">
        <f>VLOOKUP('CODE A BARRE'!B1330,'COMPTAGE 2'!B:K,10,FALSE)</f>
        <v>0</v>
      </c>
      <c r="L2269" s="10" t="e">
        <f>VLOOKUP(B2269,'COMPTAGE 3'!B:M,11,FALSE)</f>
        <v>#N/A</v>
      </c>
      <c r="M2269" s="20" t="e">
        <f>VLOOKUP(B2269,'COMPTAGE 3'!B:M,12,FALSE)</f>
        <v>#N/A</v>
      </c>
    </row>
    <row r="2270" spans="2:13" ht="20.100000000000001" customHeight="1" x14ac:dyDescent="0.25">
      <c r="B2270" s="30" t="s">
        <v>5610</v>
      </c>
      <c r="C2270" s="16" t="str">
        <f>IFERROR(VLOOKUP(B2270,'BASE INCADEA'!A:D,2,FALSE),"Non référencé")</f>
        <v>900801</v>
      </c>
      <c r="D2270" s="16" t="str">
        <f>IFERROR(VLOOKUP(C2270,'BASE INCADEA'!B:E,2,FALSE),"Non référencé")</f>
        <v>2</v>
      </c>
      <c r="E2270" s="31" t="s">
        <v>3214</v>
      </c>
      <c r="F2270" s="31">
        <v>1</v>
      </c>
      <c r="G2270" s="14" t="str">
        <f>IF(F2270*1=D2270*1,"Quantité OK",IF(D2270*1&lt;F2270*1,"Ecart positif","Ecart négatif")&amp;" "&amp;IF(C2270*1=E2270*1,"","- Article déclassé"))</f>
        <v xml:space="preserve">Ecart négatif </v>
      </c>
      <c r="I2270" s="18">
        <f>VLOOKUP('CODE A BARRE'!B2274,'COMPTAGE 2'!B:K,8,FALSE)</f>
        <v>0</v>
      </c>
      <c r="J2270" s="9">
        <f>VLOOKUP('CODE A BARRE'!B2274,'COMPTAGE 2'!B:K,9,FALSE)</f>
        <v>0</v>
      </c>
      <c r="K2270" s="18">
        <f>VLOOKUP('CODE A BARRE'!B2274,'COMPTAGE 2'!B:K,10,FALSE)</f>
        <v>0</v>
      </c>
      <c r="L2270" s="10" t="e">
        <f>VLOOKUP(B2270,'COMPTAGE 3'!B:M,11,FALSE)</f>
        <v>#N/A</v>
      </c>
      <c r="M2270" s="20" t="e">
        <f>VLOOKUP(B2270,'COMPTAGE 3'!B:M,12,FALSE)</f>
        <v>#N/A</v>
      </c>
    </row>
    <row r="2271" spans="2:13" ht="20.100000000000001" customHeight="1" x14ac:dyDescent="0.25">
      <c r="B2271" s="30" t="s">
        <v>5612</v>
      </c>
      <c r="C2271" s="16" t="str">
        <f>IFERROR(VLOOKUP(B2271,'BASE INCADEA'!A:D,2,FALSE),"Non référencé")</f>
        <v>031405</v>
      </c>
      <c r="D2271" s="16" t="str">
        <f>IFERROR(VLOOKUP(C2271,'BASE INCADEA'!B:E,2,FALSE),"Non référencé")</f>
        <v>10</v>
      </c>
      <c r="E2271" s="31" t="s">
        <v>330</v>
      </c>
      <c r="F2271" s="31">
        <v>1</v>
      </c>
      <c r="G2271" s="14" t="str">
        <f>IF(F2271*1=D2271*1,"Quantité OK",IF(D2271*1&lt;F2271*1,"Ecart positif","Ecart négatif")&amp;" "&amp;IF(C2271*1=E2271*1,"","- Article déclassé"))</f>
        <v xml:space="preserve">Ecart négatif </v>
      </c>
      <c r="I2271" s="18">
        <f>VLOOKUP('CODE A BARRE'!B1378,'COMPTAGE 2'!B:K,8,FALSE)</f>
        <v>0</v>
      </c>
      <c r="J2271" s="9">
        <f>VLOOKUP('CODE A BARRE'!B1378,'COMPTAGE 2'!B:K,9,FALSE)</f>
        <v>0</v>
      </c>
      <c r="K2271" s="18">
        <f>VLOOKUP('CODE A BARRE'!B1378,'COMPTAGE 2'!B:K,10,FALSE)</f>
        <v>0</v>
      </c>
      <c r="L2271" s="10" t="e">
        <f>VLOOKUP(B2271,'COMPTAGE 3'!B:M,11,FALSE)</f>
        <v>#N/A</v>
      </c>
      <c r="M2271" s="20" t="e">
        <f>VLOOKUP(B2271,'COMPTAGE 3'!B:M,12,FALSE)</f>
        <v>#N/A</v>
      </c>
    </row>
    <row r="2272" spans="2:13" ht="20.100000000000001" customHeight="1" x14ac:dyDescent="0.25">
      <c r="B2272" s="30" t="s">
        <v>5614</v>
      </c>
      <c r="C2272" s="16" t="str">
        <f>IFERROR(VLOOKUP(B2272,'BASE INCADEA'!A:D,2,FALSE),"Non référencé")</f>
        <v>034704</v>
      </c>
      <c r="D2272" s="16" t="str">
        <f>IFERROR(VLOOKUP(C2272,'BASE INCADEA'!B:E,2,FALSE),"Non référencé")</f>
        <v>1</v>
      </c>
      <c r="E2272" s="31" t="s">
        <v>2043</v>
      </c>
      <c r="F2272" s="31">
        <v>2</v>
      </c>
      <c r="G2272" s="14" t="str">
        <f>IF(F2272*1=D2272*1,"Quantité OK",IF(D2272*1&lt;F2272*1,"Ecart positif","Ecart négatif")&amp;" "&amp;IF(C2272*1=E2272*1,"","- Article déclassé"))</f>
        <v xml:space="preserve">Ecart positif </v>
      </c>
      <c r="I2272" s="18">
        <f>VLOOKUP('CODE A BARRE'!B1528,'COMPTAGE 2'!B:K,8,FALSE)</f>
        <v>0</v>
      </c>
      <c r="J2272" s="9">
        <f>VLOOKUP('CODE A BARRE'!B1528,'COMPTAGE 2'!B:K,9,FALSE)</f>
        <v>0</v>
      </c>
      <c r="K2272" s="18">
        <f>VLOOKUP('CODE A BARRE'!B1528,'COMPTAGE 2'!B:K,10,FALSE)</f>
        <v>0</v>
      </c>
      <c r="L2272" s="10" t="e">
        <f>VLOOKUP(B2272,'COMPTAGE 3'!B:M,11,FALSE)</f>
        <v>#N/A</v>
      </c>
      <c r="M2272" s="20" t="e">
        <f>VLOOKUP(B2272,'COMPTAGE 3'!B:M,12,FALSE)</f>
        <v>#N/A</v>
      </c>
    </row>
    <row r="2273" spans="2:13" ht="20.100000000000001" customHeight="1" x14ac:dyDescent="0.25">
      <c r="B2273" s="30" t="s">
        <v>5616</v>
      </c>
      <c r="C2273" s="16" t="str">
        <f>IFERROR(VLOOKUP(B2273,'BASE INCADEA'!A:D,2,FALSE),"Non référencé")</f>
        <v>041001</v>
      </c>
      <c r="D2273" s="16" t="str">
        <f>IFERROR(VLOOKUP(C2273,'BASE INCADEA'!B:E,2,FALSE),"Non référencé")</f>
        <v>4</v>
      </c>
      <c r="E2273" s="31" t="s">
        <v>304</v>
      </c>
      <c r="F2273" s="31">
        <v>1</v>
      </c>
      <c r="G2273" s="14" t="str">
        <f>IF(F2273*1=D2273*1,"Quantité OK",IF(D2273*1&lt;F2273*1,"Ecart positif","Ecart négatif")&amp;" "&amp;IF(C2273*1=E2273*1,"","- Article déclassé"))</f>
        <v xml:space="preserve">Ecart négatif </v>
      </c>
      <c r="I2273" s="18">
        <f>VLOOKUP('CODE A BARRE'!B1735,'COMPTAGE 2'!B:K,8,FALSE)</f>
        <v>0</v>
      </c>
      <c r="J2273" s="9">
        <f>VLOOKUP('CODE A BARRE'!B1735,'COMPTAGE 2'!B:K,9,FALSE)</f>
        <v>0</v>
      </c>
      <c r="K2273" s="18">
        <f>VLOOKUP('CODE A BARRE'!B1735,'COMPTAGE 2'!B:K,10,FALSE)</f>
        <v>0</v>
      </c>
      <c r="L2273" s="10" t="e">
        <f>VLOOKUP(B2273,'COMPTAGE 3'!B:M,11,FALSE)</f>
        <v>#N/A</v>
      </c>
      <c r="M2273" s="20" t="e">
        <f>VLOOKUP(B2273,'COMPTAGE 3'!B:M,12,FALSE)</f>
        <v>#N/A</v>
      </c>
    </row>
    <row r="2274" spans="2:13" ht="20.100000000000001" customHeight="1" x14ac:dyDescent="0.25">
      <c r="B2274" s="30" t="s">
        <v>5618</v>
      </c>
      <c r="C2274" s="16" t="str">
        <f>IFERROR(VLOOKUP(B2274,'BASE INCADEA'!A:D,2,FALSE),"Non référencé")</f>
        <v>014803</v>
      </c>
      <c r="D2274" s="16" t="str">
        <f>IFERROR(VLOOKUP(C2274,'BASE INCADEA'!B:E,2,FALSE),"Non référencé")</f>
        <v>5</v>
      </c>
      <c r="E2274" s="31" t="s">
        <v>134</v>
      </c>
      <c r="F2274" s="31">
        <v>2</v>
      </c>
      <c r="G2274" s="14" t="str">
        <f>IF(F2274*1=D2274*1,"Quantité OK",IF(D2274*1&lt;F2274*1,"Ecart positif","Ecart négatif")&amp;" "&amp;IF(C2274*1=E2274*1,"","- Article déclassé"))</f>
        <v xml:space="preserve">Ecart négatif </v>
      </c>
      <c r="I2274" s="18" t="str">
        <f>VLOOKUP('CODE A BARRE'!B312,'COMPTAGE 2'!B:K,8,FALSE)</f>
        <v/>
      </c>
      <c r="J2274" s="9">
        <f>VLOOKUP('CODE A BARRE'!B312,'COMPTAGE 2'!B:K,9,FALSE)</f>
        <v>0</v>
      </c>
      <c r="K2274" s="18" t="e">
        <f>VLOOKUP('CODE A BARRE'!B312,'COMPTAGE 2'!B:K,10,FALSE)</f>
        <v>#VALUE!</v>
      </c>
      <c r="L2274" s="10" t="e">
        <f>VLOOKUP(B2274,'COMPTAGE 3'!B:M,11,FALSE)</f>
        <v>#N/A</v>
      </c>
      <c r="M2274" s="20" t="e">
        <f>VLOOKUP(B2274,'COMPTAGE 3'!B:M,12,FALSE)</f>
        <v>#N/A</v>
      </c>
    </row>
    <row r="2275" spans="2:13" ht="20.100000000000001" customHeight="1" x14ac:dyDescent="0.25">
      <c r="B2275" s="30" t="s">
        <v>5620</v>
      </c>
      <c r="C2275" s="16" t="str">
        <f>IFERROR(VLOOKUP(B2275,'BASE INCADEA'!A:D,2,FALSE),"Non référencé")</f>
        <v>015804</v>
      </c>
      <c r="D2275" s="16" t="str">
        <f>IFERROR(VLOOKUP(C2275,'BASE INCADEA'!B:E,2,FALSE),"Non référencé")</f>
        <v>1</v>
      </c>
      <c r="E2275" s="31" t="s">
        <v>96</v>
      </c>
      <c r="F2275" s="31">
        <v>2</v>
      </c>
      <c r="G2275" s="14" t="str">
        <f>IF(F2275*1=D2275*1,"Quantité OK",IF(D2275*1&lt;F2275*1,"Ecart positif","Ecart négatif")&amp;" "&amp;IF(C2275*1=E2275*1,"","- Article déclassé"))</f>
        <v xml:space="preserve">Ecart positif </v>
      </c>
      <c r="I2275" s="18" t="str">
        <f>VLOOKUP('CODE A BARRE'!B440,'COMPTAGE 2'!B:K,8,FALSE)</f>
        <v/>
      </c>
      <c r="J2275" s="9">
        <f>VLOOKUP('CODE A BARRE'!B440,'COMPTAGE 2'!B:K,9,FALSE)</f>
        <v>0</v>
      </c>
      <c r="K2275" s="18" t="e">
        <f>VLOOKUP('CODE A BARRE'!B440,'COMPTAGE 2'!B:K,10,FALSE)</f>
        <v>#VALUE!</v>
      </c>
      <c r="L2275" s="10" t="e">
        <f>VLOOKUP(B2275,'COMPTAGE 3'!B:M,11,FALSE)</f>
        <v>#N/A</v>
      </c>
      <c r="M2275" s="20" t="e">
        <f>VLOOKUP(B2275,'COMPTAGE 3'!B:M,12,FALSE)</f>
        <v>#N/A</v>
      </c>
    </row>
    <row r="2276" spans="2:13" ht="20.100000000000001" customHeight="1" x14ac:dyDescent="0.25">
      <c r="B2276" s="30" t="s">
        <v>5624</v>
      </c>
      <c r="C2276" s="16" t="str">
        <f>IFERROR(VLOOKUP(B2276,'BASE INCADEA'!A:D,2,FALSE),"Non référencé")</f>
        <v>043904</v>
      </c>
      <c r="D2276" s="16" t="str">
        <f>IFERROR(VLOOKUP(C2276,'BASE INCADEA'!B:E,2,FALSE),"Non référencé")</f>
        <v>1</v>
      </c>
      <c r="E2276" s="31" t="s">
        <v>1528</v>
      </c>
      <c r="F2276" s="31">
        <v>1</v>
      </c>
      <c r="G2276" s="14" t="str">
        <f>IF(F2276*1=D2276*1,"Quantité OK",IF(D2276*1&lt;F2276*1,"Ecart positif","Ecart négatif")&amp;" "&amp;IF(C2276*1=E2276*1,"","- Article déclassé"))</f>
        <v>Quantité OK</v>
      </c>
      <c r="I2276" s="18">
        <f>VLOOKUP('CODE A BARRE'!B1901,'COMPTAGE 2'!B:K,8,FALSE)</f>
        <v>0</v>
      </c>
      <c r="J2276" s="9">
        <f>VLOOKUP('CODE A BARRE'!B1901,'COMPTAGE 2'!B:K,9,FALSE)</f>
        <v>0</v>
      </c>
      <c r="K2276" s="18">
        <f>VLOOKUP('CODE A BARRE'!B1901,'COMPTAGE 2'!B:K,10,FALSE)</f>
        <v>0</v>
      </c>
      <c r="L2276" s="10" t="e">
        <f>VLOOKUP(B2276,'COMPTAGE 3'!B:M,11,FALSE)</f>
        <v>#N/A</v>
      </c>
      <c r="M2276" s="20" t="e">
        <f>VLOOKUP(B2276,'COMPTAGE 3'!B:M,12,FALSE)</f>
        <v>#N/A</v>
      </c>
    </row>
    <row r="2277" spans="2:13" ht="20.100000000000001" customHeight="1" x14ac:dyDescent="0.25">
      <c r="B2277" s="30" t="s">
        <v>5626</v>
      </c>
      <c r="C2277" s="16" t="str">
        <f>IFERROR(VLOOKUP(B2277,'BASE INCADEA'!A:D,2,FALSE),"Non référencé")</f>
        <v>026504</v>
      </c>
      <c r="D2277" s="16" t="str">
        <f>IFERROR(VLOOKUP(C2277,'BASE INCADEA'!B:E,2,FALSE),"Non référencé")</f>
        <v>20</v>
      </c>
      <c r="E2277" s="31" t="s">
        <v>57</v>
      </c>
      <c r="F2277" s="31">
        <v>1</v>
      </c>
      <c r="G2277" s="14" t="str">
        <f>IF(F2277*1=D2277*1,"Quantité OK",IF(D2277*1&lt;F2277*1,"Ecart positif","Ecart négatif")&amp;" "&amp;IF(C2277*1=E2277*1,"","- Article déclassé"))</f>
        <v xml:space="preserve">Ecart négatif </v>
      </c>
      <c r="I2277" s="18">
        <f>VLOOKUP('CODE A BARRE'!B1102,'COMPTAGE 2'!B:K,8,FALSE)</f>
        <v>0</v>
      </c>
      <c r="J2277" s="9">
        <f>VLOOKUP('CODE A BARRE'!B1102,'COMPTAGE 2'!B:K,9,FALSE)</f>
        <v>0</v>
      </c>
      <c r="K2277" s="18">
        <f>VLOOKUP('CODE A BARRE'!B1102,'COMPTAGE 2'!B:K,10,FALSE)</f>
        <v>0</v>
      </c>
      <c r="L2277" s="10" t="e">
        <f>VLOOKUP(B2277,'COMPTAGE 3'!B:M,11,FALSE)</f>
        <v>#N/A</v>
      </c>
      <c r="M2277" s="20" t="e">
        <f>VLOOKUP(B2277,'COMPTAGE 3'!B:M,12,FALSE)</f>
        <v>#N/A</v>
      </c>
    </row>
    <row r="2278" spans="2:13" ht="20.100000000000001" customHeight="1" x14ac:dyDescent="0.25">
      <c r="B2278" s="30" t="s">
        <v>5628</v>
      </c>
      <c r="C2278" s="16" t="str">
        <f>IFERROR(VLOOKUP(B2278,'BASE INCADEA'!A:D,2,FALSE),"Non référencé")</f>
        <v>030206</v>
      </c>
      <c r="D2278" s="16" t="str">
        <f>IFERROR(VLOOKUP(C2278,'BASE INCADEA'!B:E,2,FALSE),"Non référencé")</f>
        <v>2</v>
      </c>
      <c r="E2278" s="31" t="s">
        <v>2400</v>
      </c>
      <c r="F2278" s="31">
        <v>2</v>
      </c>
      <c r="G2278" s="14" t="str">
        <f>IF(F2278*1=D2278*1,"Quantité OK",IF(D2278*1&lt;F2278*1,"Ecart positif","Ecart négatif")&amp;" "&amp;IF(C2278*1=E2278*1,"","- Article déclassé"))</f>
        <v>Quantité OK</v>
      </c>
      <c r="I2278" s="18">
        <f>VLOOKUP('CODE A BARRE'!B1137,'COMPTAGE 2'!B:K,8,FALSE)</f>
        <v>0</v>
      </c>
      <c r="J2278" s="9">
        <f>VLOOKUP('CODE A BARRE'!B1137,'COMPTAGE 2'!B:K,9,FALSE)</f>
        <v>0</v>
      </c>
      <c r="K2278" s="18">
        <f>VLOOKUP('CODE A BARRE'!B1137,'COMPTAGE 2'!B:K,10,FALSE)</f>
        <v>0</v>
      </c>
      <c r="L2278" s="10" t="e">
        <f>VLOOKUP(B2278,'COMPTAGE 3'!B:M,11,FALSE)</f>
        <v>#N/A</v>
      </c>
      <c r="M2278" s="20" t="e">
        <f>VLOOKUP(B2278,'COMPTAGE 3'!B:M,12,FALSE)</f>
        <v>#N/A</v>
      </c>
    </row>
    <row r="2279" spans="2:13" ht="20.100000000000001" customHeight="1" x14ac:dyDescent="0.25">
      <c r="B2279" s="30" t="s">
        <v>6240</v>
      </c>
      <c r="C2279" s="16" t="str">
        <f>IFERROR(VLOOKUP(B2279,'BASE INCADEA'!A:D,2,FALSE),"Non référencé")</f>
        <v>Non référencé</v>
      </c>
      <c r="D2279" s="16" t="str">
        <f>IFERROR(VLOOKUP(C2279,'BASE INCADEA'!B:E,2,FALSE),"Non référencé")</f>
        <v>Non référencé</v>
      </c>
      <c r="E2279" s="31" t="s">
        <v>2912</v>
      </c>
      <c r="F2279" s="31">
        <v>1</v>
      </c>
      <c r="G2279" s="14" t="e">
        <f>IF(F2279*1=D2279*1,"Quantité OK",IF(D2279*1&lt;F2279*1,"Ecart positif","Ecart négatif")&amp;" "&amp;IF(C2279*1=E2279*1,"","- Article déclassé"))</f>
        <v>#VALUE!</v>
      </c>
      <c r="I2279" s="18">
        <f>VLOOKUP('CODE A BARRE'!B2337,'COMPTAGE 2'!B:K,8,FALSE)</f>
        <v>0</v>
      </c>
      <c r="J2279" s="9">
        <f>VLOOKUP('CODE A BARRE'!B2337,'COMPTAGE 2'!B:K,9,FALSE)</f>
        <v>0</v>
      </c>
      <c r="K2279" s="18">
        <f>VLOOKUP('CODE A BARRE'!B2337,'COMPTAGE 2'!B:K,10,FALSE)</f>
        <v>0</v>
      </c>
      <c r="L2279" s="10" t="e">
        <f>VLOOKUP(B2279,'COMPTAGE 3'!B:M,11,FALSE)</f>
        <v>#N/A</v>
      </c>
      <c r="M2279" s="20" t="e">
        <f>VLOOKUP(B2279,'COMPTAGE 3'!B:M,12,FALSE)</f>
        <v>#N/A</v>
      </c>
    </row>
    <row r="2280" spans="2:13" ht="20.100000000000001" customHeight="1" x14ac:dyDescent="0.25">
      <c r="B2280" s="30" t="s">
        <v>5632</v>
      </c>
      <c r="C2280" s="16" t="str">
        <f>IFERROR(VLOOKUP(B2280,'BASE INCADEA'!A:D,2,FALSE),"Non référencé")</f>
        <v>900602</v>
      </c>
      <c r="D2280" s="16" t="str">
        <f>IFERROR(VLOOKUP(C2280,'BASE INCADEA'!B:E,2,FALSE),"Non référencé")</f>
        <v>2</v>
      </c>
      <c r="E2280" s="31" t="s">
        <v>3111</v>
      </c>
      <c r="F2280" s="31">
        <v>1</v>
      </c>
      <c r="G2280" s="14" t="str">
        <f>IF(F2280*1=D2280*1,"Quantité OK",IF(D2280*1&lt;F2280*1,"Ecart positif","Ecart négatif")&amp;" "&amp;IF(C2280*1=E2280*1,"","- Article déclassé"))</f>
        <v>Ecart négatif - Article déclassé</v>
      </c>
      <c r="I2280" s="18">
        <f>VLOOKUP('CODE A BARRE'!B2225,'COMPTAGE 2'!B:K,8,FALSE)</f>
        <v>0</v>
      </c>
      <c r="J2280" s="9">
        <f>VLOOKUP('CODE A BARRE'!B2225,'COMPTAGE 2'!B:K,9,FALSE)</f>
        <v>0</v>
      </c>
      <c r="K2280" s="18">
        <f>VLOOKUP('CODE A BARRE'!B2225,'COMPTAGE 2'!B:K,10,FALSE)</f>
        <v>0</v>
      </c>
      <c r="L2280" s="10" t="e">
        <f>VLOOKUP(B2280,'COMPTAGE 3'!B:M,11,FALSE)</f>
        <v>#N/A</v>
      </c>
      <c r="M2280" s="20" t="e">
        <f>VLOOKUP(B2280,'COMPTAGE 3'!B:M,12,FALSE)</f>
        <v>#N/A</v>
      </c>
    </row>
    <row r="2281" spans="2:13" ht="20.100000000000001" customHeight="1" x14ac:dyDescent="0.25">
      <c r="B2281" s="30" t="s">
        <v>5632</v>
      </c>
      <c r="C2281" s="16" t="str">
        <f>IFERROR(VLOOKUP(B2281,'BASE INCADEA'!A:D,2,FALSE),"Non référencé")</f>
        <v>900602</v>
      </c>
      <c r="D2281" s="16" t="str">
        <f>IFERROR(VLOOKUP(C2281,'BASE INCADEA'!B:E,2,FALSE),"Non référencé")</f>
        <v>2</v>
      </c>
      <c r="E2281" s="31" t="s">
        <v>2422</v>
      </c>
      <c r="F2281" s="31">
        <v>2</v>
      </c>
      <c r="G2281" s="14" t="str">
        <f>IF(F2281*1=D2281*1,"Quantité OK",IF(D2281*1&lt;F2281*1,"Ecart positif","Ecart négatif")&amp;" "&amp;IF(C2281*1=E2281*1,"","- Article déclassé"))</f>
        <v>Quantité OK</v>
      </c>
      <c r="I2281" s="18">
        <f>VLOOKUP('CODE A BARRE'!B2232,'COMPTAGE 2'!B:K,8,FALSE)</f>
        <v>0</v>
      </c>
      <c r="J2281" s="9">
        <f>VLOOKUP('CODE A BARRE'!B2232,'COMPTAGE 2'!B:K,9,FALSE)</f>
        <v>0</v>
      </c>
      <c r="K2281" s="18">
        <f>VLOOKUP('CODE A BARRE'!B2232,'COMPTAGE 2'!B:K,10,FALSE)</f>
        <v>0</v>
      </c>
      <c r="L2281" s="10" t="e">
        <f>VLOOKUP(B2281,'COMPTAGE 3'!B:M,11,FALSE)</f>
        <v>#N/A</v>
      </c>
      <c r="M2281" s="20" t="e">
        <f>VLOOKUP(B2281,'COMPTAGE 3'!B:M,12,FALSE)</f>
        <v>#N/A</v>
      </c>
    </row>
    <row r="2282" spans="2:13" ht="20.100000000000001" customHeight="1" x14ac:dyDescent="0.25">
      <c r="B2282" s="30" t="s">
        <v>5634</v>
      </c>
      <c r="C2282" s="16" t="str">
        <f>IFERROR(VLOOKUP(B2282,'BASE INCADEA'!A:D,2,FALSE),"Non référencé")</f>
        <v>901104</v>
      </c>
      <c r="D2282" s="16" t="str">
        <f>IFERROR(VLOOKUP(C2282,'BASE INCADEA'!B:E,2,FALSE),"Non référencé")</f>
        <v>1</v>
      </c>
      <c r="E2282" s="31" t="s">
        <v>2670</v>
      </c>
      <c r="F2282" s="31">
        <v>3</v>
      </c>
      <c r="G2282" s="14" t="str">
        <f>IF(F2282*1=D2282*1,"Quantité OK",IF(D2282*1&lt;F2282*1,"Ecart positif","Ecart négatif")&amp;" "&amp;IF(C2282*1=E2282*1,"","- Article déclassé"))</f>
        <v xml:space="preserve">Ecart positif </v>
      </c>
      <c r="I2282" s="18">
        <f>VLOOKUP('CODE A BARRE'!B2348,'COMPTAGE 2'!B:K,8,FALSE)</f>
        <v>0</v>
      </c>
      <c r="J2282" s="9">
        <f>VLOOKUP('CODE A BARRE'!B2348,'COMPTAGE 2'!B:K,9,FALSE)</f>
        <v>0</v>
      </c>
      <c r="K2282" s="18">
        <f>VLOOKUP('CODE A BARRE'!B2348,'COMPTAGE 2'!B:K,10,FALSE)</f>
        <v>0</v>
      </c>
      <c r="L2282" s="10" t="e">
        <f>VLOOKUP(B2282,'COMPTAGE 3'!B:M,11,FALSE)</f>
        <v>#N/A</v>
      </c>
      <c r="M2282" s="20" t="e">
        <f>VLOOKUP(B2282,'COMPTAGE 3'!B:M,12,FALSE)</f>
        <v>#N/A</v>
      </c>
    </row>
    <row r="2283" spans="2:13" ht="20.100000000000001" customHeight="1" x14ac:dyDescent="0.25">
      <c r="B2283" s="30" t="s">
        <v>5636</v>
      </c>
      <c r="C2283" s="16" t="str">
        <f>IFERROR(VLOOKUP(B2283,'BASE INCADEA'!A:D,2,FALSE),"Non référencé")</f>
        <v>023701</v>
      </c>
      <c r="D2283" s="16" t="str">
        <f>IFERROR(VLOOKUP(C2283,'BASE INCADEA'!B:E,2,FALSE),"Non référencé")</f>
        <v>2</v>
      </c>
      <c r="E2283" s="31" t="s">
        <v>3413</v>
      </c>
      <c r="F2283" s="31">
        <v>4</v>
      </c>
      <c r="G2283" s="14" t="str">
        <f>IF(F2283*1=D2283*1,"Quantité OK",IF(D2283*1&lt;F2283*1,"Ecart positif","Ecart négatif")&amp;" "&amp;IF(C2283*1=E2283*1,"","- Article déclassé"))</f>
        <v xml:space="preserve">Ecart positif </v>
      </c>
      <c r="I2283" s="18">
        <f>VLOOKUP('CODE A BARRE'!B785,'COMPTAGE 2'!B:K,8,FALSE)</f>
        <v>0</v>
      </c>
      <c r="J2283" s="9">
        <f>VLOOKUP('CODE A BARRE'!B785,'COMPTAGE 2'!B:K,9,FALSE)</f>
        <v>0</v>
      </c>
      <c r="K2283" s="18">
        <f>VLOOKUP('CODE A BARRE'!B785,'COMPTAGE 2'!B:K,10,FALSE)</f>
        <v>0</v>
      </c>
      <c r="L2283" s="10" t="e">
        <f>VLOOKUP(B2283,'COMPTAGE 3'!B:M,11,FALSE)</f>
        <v>#N/A</v>
      </c>
      <c r="M2283" s="20" t="e">
        <f>VLOOKUP(B2283,'COMPTAGE 3'!B:M,12,FALSE)</f>
        <v>#N/A</v>
      </c>
    </row>
    <row r="2284" spans="2:13" ht="20.100000000000001" customHeight="1" x14ac:dyDescent="0.25">
      <c r="B2284" s="30" t="s">
        <v>5638</v>
      </c>
      <c r="C2284" s="16" t="str">
        <f>IFERROR(VLOOKUP(B2284,'BASE INCADEA'!A:D,2,FALSE),"Non référencé")</f>
        <v>024104</v>
      </c>
      <c r="D2284" s="16" t="str">
        <f>IFERROR(VLOOKUP(C2284,'BASE INCADEA'!B:E,2,FALSE),"Non référencé")</f>
        <v>6</v>
      </c>
      <c r="E2284" s="31" t="s">
        <v>2454</v>
      </c>
      <c r="F2284" s="31">
        <v>2</v>
      </c>
      <c r="G2284" s="14" t="str">
        <f>IF(F2284*1=D2284*1,"Quantité OK",IF(D2284*1&lt;F2284*1,"Ecart positif","Ecart négatif")&amp;" "&amp;IF(C2284*1=E2284*1,"","- Article déclassé"))</f>
        <v xml:space="preserve">Ecart négatif </v>
      </c>
      <c r="I2284" s="18">
        <f>VLOOKUP('CODE A BARRE'!B842,'COMPTAGE 2'!B:K,8,FALSE)</f>
        <v>0</v>
      </c>
      <c r="J2284" s="9">
        <f>VLOOKUP('CODE A BARRE'!B842,'COMPTAGE 2'!B:K,9,FALSE)</f>
        <v>0</v>
      </c>
      <c r="K2284" s="18">
        <f>VLOOKUP('CODE A BARRE'!B842,'COMPTAGE 2'!B:K,10,FALSE)</f>
        <v>0</v>
      </c>
      <c r="L2284" s="10" t="e">
        <f>VLOOKUP(B2284,'COMPTAGE 3'!B:M,11,FALSE)</f>
        <v>#N/A</v>
      </c>
      <c r="M2284" s="20" t="e">
        <f>VLOOKUP(B2284,'COMPTAGE 3'!B:M,12,FALSE)</f>
        <v>#N/A</v>
      </c>
    </row>
    <row r="2285" spans="2:13" ht="20.100000000000001" customHeight="1" x14ac:dyDescent="0.25">
      <c r="B2285" s="30" t="s">
        <v>5640</v>
      </c>
      <c r="C2285" s="16" t="str">
        <f>IFERROR(VLOOKUP(B2285,'BASE INCADEA'!A:D,2,FALSE),"Non référencé")</f>
        <v>024305</v>
      </c>
      <c r="D2285" s="16" t="str">
        <f>IFERROR(VLOOKUP(C2285,'BASE INCADEA'!B:E,2,FALSE),"Non référencé")</f>
        <v>4</v>
      </c>
      <c r="E2285" s="31" t="s">
        <v>4318</v>
      </c>
      <c r="F2285" s="31">
        <v>5</v>
      </c>
      <c r="G2285" s="14" t="str">
        <f>IF(F2285*1=D2285*1,"Quantité OK",IF(D2285*1&lt;F2285*1,"Ecart positif","Ecart négatif")&amp;" "&amp;IF(C2285*1=E2285*1,"","- Article déclassé"))</f>
        <v xml:space="preserve">Ecart positif </v>
      </c>
      <c r="I2285" s="18">
        <f>VLOOKUP('CODE A BARRE'!B867,'COMPTAGE 2'!B:K,8,FALSE)</f>
        <v>0</v>
      </c>
      <c r="J2285" s="9">
        <f>VLOOKUP('CODE A BARRE'!B867,'COMPTAGE 2'!B:K,9,FALSE)</f>
        <v>0</v>
      </c>
      <c r="K2285" s="18">
        <f>VLOOKUP('CODE A BARRE'!B867,'COMPTAGE 2'!B:K,10,FALSE)</f>
        <v>0</v>
      </c>
      <c r="L2285" s="10" t="e">
        <f>VLOOKUP(B2285,'COMPTAGE 3'!B:M,11,FALSE)</f>
        <v>#N/A</v>
      </c>
      <c r="M2285" s="20" t="e">
        <f>VLOOKUP(B2285,'COMPTAGE 3'!B:M,12,FALSE)</f>
        <v>#N/A</v>
      </c>
    </row>
    <row r="2286" spans="2:13" ht="20.100000000000001" customHeight="1" x14ac:dyDescent="0.25">
      <c r="B2286" s="30" t="s">
        <v>5642</v>
      </c>
      <c r="C2286" s="16" t="str">
        <f>IFERROR(VLOOKUP(B2286,'BASE INCADEA'!A:D,2,FALSE),"Non référencé")</f>
        <v>023506</v>
      </c>
      <c r="D2286" s="16" t="str">
        <f>IFERROR(VLOOKUP(C2286,'BASE INCADEA'!B:E,2,FALSE),"Non référencé")</f>
        <v>6</v>
      </c>
      <c r="E2286" s="31" t="s">
        <v>3087</v>
      </c>
      <c r="F2286" s="31">
        <v>2</v>
      </c>
      <c r="G2286" s="14" t="str">
        <f>IF(F2286*1=D2286*1,"Quantité OK",IF(D2286*1&lt;F2286*1,"Ecart positif","Ecart négatif")&amp;" "&amp;IF(C2286*1=E2286*1,"","- Article déclassé"))</f>
        <v xml:space="preserve">Ecart négatif </v>
      </c>
      <c r="I2286" s="18">
        <f>VLOOKUP('CODE A BARRE'!B780,'COMPTAGE 2'!B:K,8,FALSE)</f>
        <v>0</v>
      </c>
      <c r="J2286" s="9">
        <f>VLOOKUP('CODE A BARRE'!B780,'COMPTAGE 2'!B:K,9,FALSE)</f>
        <v>0</v>
      </c>
      <c r="K2286" s="18">
        <f>VLOOKUP('CODE A BARRE'!B780,'COMPTAGE 2'!B:K,10,FALSE)</f>
        <v>0</v>
      </c>
      <c r="L2286" s="10" t="e">
        <f>VLOOKUP(B2286,'COMPTAGE 3'!B:M,11,FALSE)</f>
        <v>#N/A</v>
      </c>
      <c r="M2286" s="20" t="e">
        <f>VLOOKUP(B2286,'COMPTAGE 3'!B:M,12,FALSE)</f>
        <v>#N/A</v>
      </c>
    </row>
    <row r="2287" spans="2:13" ht="20.100000000000001" customHeight="1" x14ac:dyDescent="0.25">
      <c r="B2287" s="30" t="s">
        <v>6169</v>
      </c>
      <c r="C2287" s="16" t="str">
        <f>IFERROR(VLOOKUP(B2287,'BASE INCADEA'!A:D,2,FALSE),"Non référencé")</f>
        <v>Non référencé</v>
      </c>
      <c r="D2287" s="16" t="str">
        <f>IFERROR(VLOOKUP(C2287,'BASE INCADEA'!B:E,2,FALSE),"Non référencé")</f>
        <v>Non référencé</v>
      </c>
      <c r="E2287" s="31" t="s">
        <v>4307</v>
      </c>
      <c r="F2287" s="31">
        <v>1</v>
      </c>
      <c r="G2287" s="14" t="e">
        <f>IF(F2287*1=D2287*1,"Quantité OK",IF(D2287*1&lt;F2287*1,"Ecart positif","Ecart négatif")&amp;" "&amp;IF(C2287*1=E2287*1,"","- Article déclassé"))</f>
        <v>#VALUE!</v>
      </c>
      <c r="I2287" s="18">
        <f>VLOOKUP('CODE A BARRE'!B873,'COMPTAGE 2'!B:K,8,FALSE)</f>
        <v>0</v>
      </c>
      <c r="J2287" s="9">
        <f>VLOOKUP('CODE A BARRE'!B873,'COMPTAGE 2'!B:K,9,FALSE)</f>
        <v>0</v>
      </c>
      <c r="K2287" s="18">
        <f>VLOOKUP('CODE A BARRE'!B873,'COMPTAGE 2'!B:K,10,FALSE)</f>
        <v>0</v>
      </c>
      <c r="L2287" s="10" t="e">
        <f>VLOOKUP(B2287,'COMPTAGE 3'!B:M,11,FALSE)</f>
        <v>#N/A</v>
      </c>
      <c r="M2287" s="20" t="e">
        <f>VLOOKUP(B2287,'COMPTAGE 3'!B:M,12,FALSE)</f>
        <v>#N/A</v>
      </c>
    </row>
    <row r="2288" spans="2:13" ht="20.100000000000001" customHeight="1" x14ac:dyDescent="0.25">
      <c r="B2288" s="30" t="s">
        <v>5644</v>
      </c>
      <c r="C2288" s="16" t="str">
        <f>IFERROR(VLOOKUP(B2288,'BASE INCADEA'!A:D,2,FALSE),"Non référencé")</f>
        <v>044904</v>
      </c>
      <c r="D2288" s="16" t="str">
        <f>IFERROR(VLOOKUP(C2288,'BASE INCADEA'!B:E,2,FALSE),"Non référencé")</f>
        <v>3</v>
      </c>
      <c r="E2288" s="31" t="s">
        <v>338</v>
      </c>
      <c r="F2288" s="31">
        <v>7</v>
      </c>
      <c r="G2288" s="14" t="str">
        <f>IF(F2288*1=D2288*1,"Quantité OK",IF(D2288*1&lt;F2288*1,"Ecart positif","Ecart négatif")&amp;" "&amp;IF(C2288*1=E2288*1,"","- Article déclassé"))</f>
        <v xml:space="preserve">Ecart positif </v>
      </c>
      <c r="I2288" s="18">
        <f>VLOOKUP('CODE A BARRE'!B2051,'COMPTAGE 2'!B:K,8,FALSE)</f>
        <v>0</v>
      </c>
      <c r="J2288" s="9">
        <f>VLOOKUP('CODE A BARRE'!B2051,'COMPTAGE 2'!B:K,9,FALSE)</f>
        <v>0</v>
      </c>
      <c r="K2288" s="18">
        <f>VLOOKUP('CODE A BARRE'!B2051,'COMPTAGE 2'!B:K,10,FALSE)</f>
        <v>0</v>
      </c>
      <c r="L2288" s="10" t="e">
        <f>VLOOKUP(B2288,'COMPTAGE 3'!B:M,11,FALSE)</f>
        <v>#N/A</v>
      </c>
      <c r="M2288" s="20" t="e">
        <f>VLOOKUP(B2288,'COMPTAGE 3'!B:M,12,FALSE)</f>
        <v>#N/A</v>
      </c>
    </row>
    <row r="2289" spans="2:13" ht="20.100000000000001" customHeight="1" x14ac:dyDescent="0.25">
      <c r="B2289" s="30" t="s">
        <v>5646</v>
      </c>
      <c r="C2289" s="16" t="str">
        <f>IFERROR(VLOOKUP(B2289,'BASE INCADEA'!A:D,2,FALSE),"Non référencé")</f>
        <v>024904</v>
      </c>
      <c r="D2289" s="16" t="str">
        <f>IFERROR(VLOOKUP(C2289,'BASE INCADEA'!B:E,2,FALSE),"Non référencé")</f>
        <v>2</v>
      </c>
      <c r="E2289" s="31" t="s">
        <v>2860</v>
      </c>
      <c r="F2289" s="31">
        <v>1</v>
      </c>
      <c r="G2289" s="14" t="str">
        <f>IF(F2289*1=D2289*1,"Quantité OK",IF(D2289*1&lt;F2289*1,"Ecart positif","Ecart négatif")&amp;" "&amp;IF(C2289*1=E2289*1,"","- Article déclassé"))</f>
        <v xml:space="preserve">Ecart négatif </v>
      </c>
      <c r="I2289" s="18">
        <f>VLOOKUP('CODE A BARRE'!B940,'COMPTAGE 2'!B:K,8,FALSE)</f>
        <v>0</v>
      </c>
      <c r="J2289" s="9">
        <f>VLOOKUP('CODE A BARRE'!B940,'COMPTAGE 2'!B:K,9,FALSE)</f>
        <v>0</v>
      </c>
      <c r="K2289" s="18">
        <f>VLOOKUP('CODE A BARRE'!B940,'COMPTAGE 2'!B:K,10,FALSE)</f>
        <v>0</v>
      </c>
      <c r="L2289" s="10" t="e">
        <f>VLOOKUP(B2289,'COMPTAGE 3'!B:M,11,FALSE)</f>
        <v>#N/A</v>
      </c>
      <c r="M2289" s="20" t="e">
        <f>VLOOKUP(B2289,'COMPTAGE 3'!B:M,12,FALSE)</f>
        <v>#N/A</v>
      </c>
    </row>
    <row r="2290" spans="2:13" ht="20.100000000000001" customHeight="1" x14ac:dyDescent="0.25">
      <c r="B2290" s="30" t="s">
        <v>5648</v>
      </c>
      <c r="C2290" s="16" t="str">
        <f>IFERROR(VLOOKUP(B2290,'BASE INCADEA'!A:D,2,FALSE),"Non référencé")</f>
        <v>030603</v>
      </c>
      <c r="D2290" s="16" t="str">
        <f>IFERROR(VLOOKUP(C2290,'BASE INCADEA'!B:E,2,FALSE),"Non référencé")</f>
        <v>1</v>
      </c>
      <c r="E2290" s="31" t="s">
        <v>2304</v>
      </c>
      <c r="F2290" s="31">
        <v>1</v>
      </c>
      <c r="G2290" s="14" t="str">
        <f>IF(F2290*1=D2290*1,"Quantité OK",IF(D2290*1&lt;F2290*1,"Ecart positif","Ecart négatif")&amp;" "&amp;IF(C2290*1=E2290*1,"","- Article déclassé"))</f>
        <v>Quantité OK</v>
      </c>
      <c r="I2290" s="18">
        <f>VLOOKUP('CODE A BARRE'!B1207,'COMPTAGE 2'!B:K,8,FALSE)</f>
        <v>0</v>
      </c>
      <c r="J2290" s="9">
        <f>VLOOKUP('CODE A BARRE'!B1207,'COMPTAGE 2'!B:K,9,FALSE)</f>
        <v>0</v>
      </c>
      <c r="K2290" s="18">
        <f>VLOOKUP('CODE A BARRE'!B1207,'COMPTAGE 2'!B:K,10,FALSE)</f>
        <v>0</v>
      </c>
      <c r="L2290" s="10" t="e">
        <f>VLOOKUP(B2290,'COMPTAGE 3'!B:M,11,FALSE)</f>
        <v>#N/A</v>
      </c>
      <c r="M2290" s="20" t="e">
        <f>VLOOKUP(B2290,'COMPTAGE 3'!B:M,12,FALSE)</f>
        <v>#N/A</v>
      </c>
    </row>
    <row r="2291" spans="2:13" ht="20.100000000000001" customHeight="1" x14ac:dyDescent="0.25">
      <c r="B2291" s="30" t="s">
        <v>5650</v>
      </c>
      <c r="C2291" s="16" t="str">
        <f>IFERROR(VLOOKUP(B2291,'BASE INCADEA'!A:D,2,FALSE),"Non référencé")</f>
        <v>020202</v>
      </c>
      <c r="D2291" s="16" t="str">
        <f>IFERROR(VLOOKUP(C2291,'BASE INCADEA'!B:E,2,FALSE),"Non référencé")</f>
        <v>2</v>
      </c>
      <c r="E2291" s="31" t="s">
        <v>3461</v>
      </c>
      <c r="F2291" s="31">
        <v>1</v>
      </c>
      <c r="G2291" s="14" t="str">
        <f>IF(F2291*1=D2291*1,"Quantité OK",IF(D2291*1&lt;F2291*1,"Ecart positif","Ecart négatif")&amp;" "&amp;IF(C2291*1=E2291*1,"","- Article déclassé"))</f>
        <v xml:space="preserve">Ecart négatif </v>
      </c>
      <c r="I2291" s="18" t="str">
        <f>VLOOKUP('CODE A BARRE'!B580,'COMPTAGE 2'!B:K,8,FALSE)</f>
        <v/>
      </c>
      <c r="J2291" s="9">
        <f>VLOOKUP('CODE A BARRE'!B580,'COMPTAGE 2'!B:K,9,FALSE)</f>
        <v>0</v>
      </c>
      <c r="K2291" s="18" t="e">
        <f>VLOOKUP('CODE A BARRE'!B580,'COMPTAGE 2'!B:K,10,FALSE)</f>
        <v>#VALUE!</v>
      </c>
      <c r="L2291" s="10" t="e">
        <f>VLOOKUP(B2291,'COMPTAGE 3'!B:M,11,FALSE)</f>
        <v>#N/A</v>
      </c>
      <c r="M2291" s="20" t="e">
        <f>VLOOKUP(B2291,'COMPTAGE 3'!B:M,12,FALSE)</f>
        <v>#N/A</v>
      </c>
    </row>
    <row r="2292" spans="2:13" ht="20.100000000000001" customHeight="1" x14ac:dyDescent="0.25">
      <c r="B2292" s="30" t="s">
        <v>5652</v>
      </c>
      <c r="C2292" s="16" t="str">
        <f>IFERROR(VLOOKUP(B2292,'BASE INCADEA'!A:D,2,FALSE),"Non référencé")</f>
        <v>034704</v>
      </c>
      <c r="D2292" s="16" t="str">
        <f>IFERROR(VLOOKUP(C2292,'BASE INCADEA'!B:E,2,FALSE),"Non référencé")</f>
        <v>1</v>
      </c>
      <c r="E2292" s="31" t="s">
        <v>2043</v>
      </c>
      <c r="F2292" s="31">
        <v>4</v>
      </c>
      <c r="G2292" s="14" t="str">
        <f>IF(F2292*1=D2292*1,"Quantité OK",IF(D2292*1&lt;F2292*1,"Ecart positif","Ecart négatif")&amp;" "&amp;IF(C2292*1=E2292*1,"","- Article déclassé"))</f>
        <v xml:space="preserve">Ecart positif </v>
      </c>
      <c r="I2292" s="18">
        <f>VLOOKUP('CODE A BARRE'!B1527,'COMPTAGE 2'!B:K,8,FALSE)</f>
        <v>0</v>
      </c>
      <c r="J2292" s="9">
        <f>VLOOKUP('CODE A BARRE'!B1527,'COMPTAGE 2'!B:K,9,FALSE)</f>
        <v>0</v>
      </c>
      <c r="K2292" s="18">
        <f>VLOOKUP('CODE A BARRE'!B1527,'COMPTAGE 2'!B:K,10,FALSE)</f>
        <v>0</v>
      </c>
      <c r="L2292" s="10" t="e">
        <f>VLOOKUP(B2292,'COMPTAGE 3'!B:M,11,FALSE)</f>
        <v>#N/A</v>
      </c>
      <c r="M2292" s="20" t="e">
        <f>VLOOKUP(B2292,'COMPTAGE 3'!B:M,12,FALSE)</f>
        <v>#N/A</v>
      </c>
    </row>
    <row r="2293" spans="2:13" ht="20.100000000000001" customHeight="1" x14ac:dyDescent="0.25">
      <c r="B2293" s="30" t="s">
        <v>5654</v>
      </c>
      <c r="C2293" s="16" t="str">
        <f>IFERROR(VLOOKUP(B2293,'BASE INCADEA'!A:D,2,FALSE),"Non référencé")</f>
        <v>041202</v>
      </c>
      <c r="D2293" s="16" t="str">
        <f>IFERROR(VLOOKUP(C2293,'BASE INCADEA'!B:E,2,FALSE),"Non référencé")</f>
        <v>1</v>
      </c>
      <c r="E2293" s="31" t="s">
        <v>269</v>
      </c>
      <c r="F2293" s="31">
        <v>5</v>
      </c>
      <c r="G2293" s="14" t="str">
        <f>IF(F2293*1=D2293*1,"Quantité OK",IF(D2293*1&lt;F2293*1,"Ecart positif","Ecart négatif")&amp;" "&amp;IF(C2293*1=E2293*1,"","- Article déclassé"))</f>
        <v xml:space="preserve">Ecart positif </v>
      </c>
      <c r="I2293" s="18">
        <f>VLOOKUP('CODE A BARRE'!B1781,'COMPTAGE 2'!B:K,8,FALSE)</f>
        <v>0</v>
      </c>
      <c r="J2293" s="9">
        <f>VLOOKUP('CODE A BARRE'!B1781,'COMPTAGE 2'!B:K,9,FALSE)</f>
        <v>0</v>
      </c>
      <c r="K2293" s="18">
        <f>VLOOKUP('CODE A BARRE'!B1781,'COMPTAGE 2'!B:K,10,FALSE)</f>
        <v>0</v>
      </c>
      <c r="L2293" s="10" t="e">
        <f>VLOOKUP(B2293,'COMPTAGE 3'!B:M,11,FALSE)</f>
        <v>#N/A</v>
      </c>
      <c r="M2293" s="20" t="e">
        <f>VLOOKUP(B2293,'COMPTAGE 3'!B:M,12,FALSE)</f>
        <v>#N/A</v>
      </c>
    </row>
    <row r="2294" spans="2:13" ht="20.100000000000001" customHeight="1" x14ac:dyDescent="0.25">
      <c r="B2294" s="30" t="s">
        <v>5656</v>
      </c>
      <c r="C2294" s="16" t="str">
        <f>IFERROR(VLOOKUP(B2294,'BASE INCADEA'!A:D,2,FALSE),"Non référencé")</f>
        <v>030603</v>
      </c>
      <c r="D2294" s="16" t="str">
        <f>IFERROR(VLOOKUP(C2294,'BASE INCADEA'!B:E,2,FALSE),"Non référencé")</f>
        <v>1</v>
      </c>
      <c r="E2294" s="31" t="s">
        <v>2304</v>
      </c>
      <c r="F2294" s="31">
        <v>4</v>
      </c>
      <c r="G2294" s="14" t="str">
        <f>IF(F2294*1=D2294*1,"Quantité OK",IF(D2294*1&lt;F2294*1,"Ecart positif","Ecart négatif")&amp;" "&amp;IF(C2294*1=E2294*1,"","- Article déclassé"))</f>
        <v xml:space="preserve">Ecart positif </v>
      </c>
      <c r="I2294" s="18">
        <f>VLOOKUP('CODE A BARRE'!B1206,'COMPTAGE 2'!B:K,8,FALSE)</f>
        <v>0</v>
      </c>
      <c r="J2294" s="9">
        <f>VLOOKUP('CODE A BARRE'!B1206,'COMPTAGE 2'!B:K,9,FALSE)</f>
        <v>0</v>
      </c>
      <c r="K2294" s="18">
        <f>VLOOKUP('CODE A BARRE'!B1206,'COMPTAGE 2'!B:K,10,FALSE)</f>
        <v>0</v>
      </c>
      <c r="L2294" s="10" t="e">
        <f>VLOOKUP(B2294,'COMPTAGE 3'!B:M,11,FALSE)</f>
        <v>#N/A</v>
      </c>
      <c r="M2294" s="20" t="e">
        <f>VLOOKUP(B2294,'COMPTAGE 3'!B:M,12,FALSE)</f>
        <v>#N/A</v>
      </c>
    </row>
    <row r="2295" spans="2:13" ht="20.100000000000001" customHeight="1" x14ac:dyDescent="0.25">
      <c r="B2295" s="30" t="s">
        <v>5658</v>
      </c>
      <c r="C2295" s="16" t="str">
        <f>IFERROR(VLOOKUP(B2295,'BASE INCADEA'!A:D,2,FALSE),"Non référencé")</f>
        <v>031205</v>
      </c>
      <c r="D2295" s="16" t="str">
        <f>IFERROR(VLOOKUP(C2295,'BASE INCADEA'!B:E,2,FALSE),"Non référencé")</f>
        <v>2</v>
      </c>
      <c r="E2295" s="31" t="s">
        <v>892</v>
      </c>
      <c r="F2295" s="31">
        <v>2</v>
      </c>
      <c r="G2295" s="14" t="str">
        <f>IF(F2295*1=D2295*1,"Quantité OK",IF(D2295*1&lt;F2295*1,"Ecart positif","Ecart négatif")&amp;" "&amp;IF(C2295*1=E2295*1,"","- Article déclassé"))</f>
        <v>Quantité OK</v>
      </c>
      <c r="I2295" s="18">
        <f>VLOOKUP('CODE A BARRE'!B1333,'COMPTAGE 2'!B:K,8,FALSE)</f>
        <v>0</v>
      </c>
      <c r="J2295" s="9">
        <f>VLOOKUP('CODE A BARRE'!B1333,'COMPTAGE 2'!B:K,9,FALSE)</f>
        <v>0</v>
      </c>
      <c r="K2295" s="18">
        <f>VLOOKUP('CODE A BARRE'!B1333,'COMPTAGE 2'!B:K,10,FALSE)</f>
        <v>0</v>
      </c>
      <c r="L2295" s="10" t="e">
        <f>VLOOKUP(B2295,'COMPTAGE 3'!B:M,11,FALSE)</f>
        <v>#N/A</v>
      </c>
      <c r="M2295" s="20" t="e">
        <f>VLOOKUP(B2295,'COMPTAGE 3'!B:M,12,FALSE)</f>
        <v>#N/A</v>
      </c>
    </row>
    <row r="2296" spans="2:13" ht="20.100000000000001" customHeight="1" x14ac:dyDescent="0.25">
      <c r="B2296" s="30" t="s">
        <v>5659</v>
      </c>
      <c r="C2296" s="16" t="str">
        <f>IFERROR(VLOOKUP(B2296,'BASE INCADEA'!A:D,2,FALSE),"Non référencé")</f>
        <v>015002</v>
      </c>
      <c r="D2296" s="16" t="str">
        <f>IFERROR(VLOOKUP(C2296,'BASE INCADEA'!B:E,2,FALSE),"Non référencé")</f>
        <v>1</v>
      </c>
      <c r="E2296" s="31" t="s">
        <v>722</v>
      </c>
      <c r="F2296" s="31">
        <v>1</v>
      </c>
      <c r="G2296" s="14" t="str">
        <f>IF(F2296*1=D2296*1,"Quantité OK",IF(D2296*1&lt;F2296*1,"Ecart positif","Ecart négatif")&amp;" "&amp;IF(C2296*1=E2296*1,"","- Article déclassé"))</f>
        <v>Quantité OK</v>
      </c>
      <c r="I2296" s="18" t="str">
        <f>VLOOKUP('CODE A BARRE'!B334,'COMPTAGE 2'!B:K,8,FALSE)</f>
        <v/>
      </c>
      <c r="J2296" s="9">
        <f>VLOOKUP('CODE A BARRE'!B334,'COMPTAGE 2'!B:K,9,FALSE)</f>
        <v>0</v>
      </c>
      <c r="K2296" s="18" t="e">
        <f>VLOOKUP('CODE A BARRE'!B334,'COMPTAGE 2'!B:K,10,FALSE)</f>
        <v>#VALUE!</v>
      </c>
      <c r="L2296" s="10" t="e">
        <f>VLOOKUP(B2296,'COMPTAGE 3'!B:M,11,FALSE)</f>
        <v>#N/A</v>
      </c>
      <c r="M2296" s="20" t="e">
        <f>VLOOKUP(B2296,'COMPTAGE 3'!B:M,12,FALSE)</f>
        <v>#N/A</v>
      </c>
    </row>
    <row r="2297" spans="2:13" ht="20.100000000000001" customHeight="1" x14ac:dyDescent="0.25">
      <c r="B2297" s="30" t="s">
        <v>5666</v>
      </c>
      <c r="C2297" s="16" t="str">
        <f>IFERROR(VLOOKUP(B2297,'BASE INCADEA'!A:D,2,FALSE),"Non référencé")</f>
        <v>020605</v>
      </c>
      <c r="D2297" s="16" t="str">
        <f>IFERROR(VLOOKUP(C2297,'BASE INCADEA'!B:E,2,FALSE),"Non référencé")</f>
        <v>2</v>
      </c>
      <c r="E2297" s="31" t="s">
        <v>700</v>
      </c>
      <c r="F2297" s="31">
        <v>3</v>
      </c>
      <c r="G2297" s="14" t="str">
        <f>IF(F2297*1=D2297*1,"Quantité OK",IF(D2297*1&lt;F2297*1,"Ecart positif","Ecart négatif")&amp;" "&amp;IF(C2297*1=E2297*1,"","- Article déclassé"))</f>
        <v xml:space="preserve">Ecart positif </v>
      </c>
      <c r="I2297" s="18">
        <f>VLOOKUP('CODE A BARRE'!B663,'COMPTAGE 2'!B:K,8,FALSE)</f>
        <v>0</v>
      </c>
      <c r="J2297" s="9">
        <f>VLOOKUP('CODE A BARRE'!B663,'COMPTAGE 2'!B:K,9,FALSE)</f>
        <v>0</v>
      </c>
      <c r="K2297" s="18">
        <f>VLOOKUP('CODE A BARRE'!B663,'COMPTAGE 2'!B:K,10,FALSE)</f>
        <v>0</v>
      </c>
      <c r="L2297" s="10" t="e">
        <f>VLOOKUP(B2297,'COMPTAGE 3'!B:M,11,FALSE)</f>
        <v>#N/A</v>
      </c>
      <c r="M2297" s="20" t="e">
        <f>VLOOKUP(B2297,'COMPTAGE 3'!B:M,12,FALSE)</f>
        <v>#N/A</v>
      </c>
    </row>
    <row r="2298" spans="2:13" ht="20.100000000000001" customHeight="1" x14ac:dyDescent="0.25">
      <c r="B2298" s="30" t="s">
        <v>5668</v>
      </c>
      <c r="C2298" s="16" t="str">
        <f>IFERROR(VLOOKUP(B2298,'BASE INCADEA'!A:D,2,FALSE),"Non référencé")</f>
        <v>043904</v>
      </c>
      <c r="D2298" s="16" t="str">
        <f>IFERROR(VLOOKUP(C2298,'BASE INCADEA'!B:E,2,FALSE),"Non référencé")</f>
        <v>1</v>
      </c>
      <c r="E2298" s="31" t="s">
        <v>1528</v>
      </c>
      <c r="F2298" s="31">
        <v>3</v>
      </c>
      <c r="G2298" s="14" t="str">
        <f>IF(F2298*1=D2298*1,"Quantité OK",IF(D2298*1&lt;F2298*1,"Ecart positif","Ecart négatif")&amp;" "&amp;IF(C2298*1=E2298*1,"","- Article déclassé"))</f>
        <v xml:space="preserve">Ecart positif </v>
      </c>
      <c r="I2298" s="18">
        <f>VLOOKUP('CODE A BARRE'!B1904,'COMPTAGE 2'!B:K,8,FALSE)</f>
        <v>0</v>
      </c>
      <c r="J2298" s="9">
        <f>VLOOKUP('CODE A BARRE'!B1904,'COMPTAGE 2'!B:K,9,FALSE)</f>
        <v>0</v>
      </c>
      <c r="K2298" s="18">
        <f>VLOOKUP('CODE A BARRE'!B1904,'COMPTAGE 2'!B:K,10,FALSE)</f>
        <v>0</v>
      </c>
      <c r="L2298" s="10" t="e">
        <f>VLOOKUP(B2298,'COMPTAGE 3'!B:M,11,FALSE)</f>
        <v>#N/A</v>
      </c>
      <c r="M2298" s="20" t="e">
        <f>VLOOKUP(B2298,'COMPTAGE 3'!B:M,12,FALSE)</f>
        <v>#N/A</v>
      </c>
    </row>
    <row r="2299" spans="2:13" ht="20.100000000000001" customHeight="1" x14ac:dyDescent="0.25">
      <c r="B2299" s="30" t="s">
        <v>5669</v>
      </c>
      <c r="C2299" s="16" t="str">
        <f>IFERROR(VLOOKUP(B2299,'BASE INCADEA'!A:D,2,FALSE),"Non référencé")</f>
        <v>021001</v>
      </c>
      <c r="D2299" s="16" t="str">
        <f>IFERROR(VLOOKUP(C2299,'BASE INCADEA'!B:E,2,FALSE),"Non référencé")</f>
        <v>19</v>
      </c>
      <c r="E2299" s="31" t="s">
        <v>5670</v>
      </c>
      <c r="F2299" s="31">
        <v>19</v>
      </c>
      <c r="G2299" s="14" t="str">
        <f>IF(F2299*1=D2299*1,"Quantité OK",IF(D2299*1&lt;F2299*1,"Ecart positif","Ecart négatif")&amp;" "&amp;IF(C2299*1=E2299*1,"","- Article déclassé"))</f>
        <v>Quantité OK</v>
      </c>
      <c r="I2299" s="18">
        <f>VLOOKUP('CODE A BARRE'!B698,'COMPTAGE 2'!B:K,8,FALSE)</f>
        <v>0</v>
      </c>
      <c r="J2299" s="9">
        <f>VLOOKUP('CODE A BARRE'!B698,'COMPTAGE 2'!B:K,9,FALSE)</f>
        <v>0</v>
      </c>
      <c r="K2299" s="18">
        <f>VLOOKUP('CODE A BARRE'!B698,'COMPTAGE 2'!B:K,10,FALSE)</f>
        <v>0</v>
      </c>
      <c r="L2299" s="10" t="e">
        <f>VLOOKUP(B2299,'COMPTAGE 3'!B:M,11,FALSE)</f>
        <v>#N/A</v>
      </c>
      <c r="M2299" s="20" t="e">
        <f>VLOOKUP(B2299,'COMPTAGE 3'!B:M,12,FALSE)</f>
        <v>#N/A</v>
      </c>
    </row>
    <row r="2300" spans="2:13" ht="20.100000000000001" customHeight="1" x14ac:dyDescent="0.25">
      <c r="B2300" s="30" t="s">
        <v>5672</v>
      </c>
      <c r="C2300" s="16" t="str">
        <f>IFERROR(VLOOKUP(B2300,'BASE INCADEA'!A:D,2,FALSE),"Non référencé")</f>
        <v>041405</v>
      </c>
      <c r="D2300" s="16" t="str">
        <f>IFERROR(VLOOKUP(C2300,'BASE INCADEA'!B:E,2,FALSE),"Non référencé")</f>
        <v>21</v>
      </c>
      <c r="E2300" s="31" t="s">
        <v>1842</v>
      </c>
      <c r="F2300" s="31">
        <v>2</v>
      </c>
      <c r="G2300" s="14" t="str">
        <f>IF(F2300*1=D2300*1,"Quantité OK",IF(D2300*1&lt;F2300*1,"Ecart positif","Ecart négatif")&amp;" "&amp;IF(C2300*1=E2300*1,"","- Article déclassé"))</f>
        <v xml:space="preserve">Ecart négatif </v>
      </c>
      <c r="I2300" s="18">
        <f>VLOOKUP('CODE A BARRE'!B1850,'COMPTAGE 2'!B:K,8,FALSE)</f>
        <v>0</v>
      </c>
      <c r="J2300" s="9">
        <f>VLOOKUP('CODE A BARRE'!B1850,'COMPTAGE 2'!B:K,9,FALSE)</f>
        <v>0</v>
      </c>
      <c r="K2300" s="18">
        <f>VLOOKUP('CODE A BARRE'!B1850,'COMPTAGE 2'!B:K,10,FALSE)</f>
        <v>0</v>
      </c>
      <c r="L2300" s="10" t="e">
        <f>VLOOKUP(B2300,'COMPTAGE 3'!B:M,11,FALSE)</f>
        <v>#N/A</v>
      </c>
      <c r="M2300" s="20" t="e">
        <f>VLOOKUP(B2300,'COMPTAGE 3'!B:M,12,FALSE)</f>
        <v>#N/A</v>
      </c>
    </row>
    <row r="2301" spans="2:13" ht="20.100000000000001" customHeight="1" x14ac:dyDescent="0.25">
      <c r="B2301" s="30" t="s">
        <v>5674</v>
      </c>
      <c r="C2301" s="16" t="str">
        <f>IFERROR(VLOOKUP(B2301,'BASE INCADEA'!A:D,2,FALSE),"Non référencé")</f>
        <v>043903</v>
      </c>
      <c r="D2301" s="16" t="str">
        <f>IFERROR(VLOOKUP(C2301,'BASE INCADEA'!B:E,2,FALSE),"Non référencé")</f>
        <v>13</v>
      </c>
      <c r="E2301" s="31" t="s">
        <v>2283</v>
      </c>
      <c r="F2301" s="31">
        <v>1</v>
      </c>
      <c r="G2301" s="14" t="str">
        <f>IF(F2301*1=D2301*1,"Quantité OK",IF(D2301*1&lt;F2301*1,"Ecart positif","Ecart négatif")&amp;" "&amp;IF(C2301*1=E2301*1,"","- Article déclassé"))</f>
        <v xml:space="preserve">Ecart négatif </v>
      </c>
      <c r="I2301" s="18">
        <f>VLOOKUP('CODE A BARRE'!B1898,'COMPTAGE 2'!B:K,8,FALSE)</f>
        <v>0</v>
      </c>
      <c r="J2301" s="9">
        <f>VLOOKUP('CODE A BARRE'!B1898,'COMPTAGE 2'!B:K,9,FALSE)</f>
        <v>0</v>
      </c>
      <c r="K2301" s="18">
        <f>VLOOKUP('CODE A BARRE'!B1898,'COMPTAGE 2'!B:K,10,FALSE)</f>
        <v>0</v>
      </c>
      <c r="L2301" s="10" t="e">
        <f>VLOOKUP(B2301,'COMPTAGE 3'!B:M,11,FALSE)</f>
        <v>#N/A</v>
      </c>
      <c r="M2301" s="20" t="e">
        <f>VLOOKUP(B2301,'COMPTAGE 3'!B:M,12,FALSE)</f>
        <v>#N/A</v>
      </c>
    </row>
    <row r="2302" spans="2:13" ht="20.100000000000001" customHeight="1" x14ac:dyDescent="0.25">
      <c r="B2302" s="30" t="s">
        <v>5676</v>
      </c>
      <c r="C2302" s="16" t="str">
        <f>IFERROR(VLOOKUP(B2302,'BASE INCADEA'!A:D,2,FALSE),"Non référencé")</f>
        <v>900502</v>
      </c>
      <c r="D2302" s="16" t="str">
        <f>IFERROR(VLOOKUP(C2302,'BASE INCADEA'!B:E,2,FALSE),"Non référencé")</f>
        <v>4</v>
      </c>
      <c r="E2302" s="31" t="s">
        <v>2247</v>
      </c>
      <c r="F2302" s="31">
        <v>4</v>
      </c>
      <c r="G2302" s="14" t="str">
        <f>IF(F2302*1=D2302*1,"Quantité OK",IF(D2302*1&lt;F2302*1,"Ecart positif","Ecart négatif")&amp;" "&amp;IF(C2302*1=E2302*1,"","- Article déclassé"))</f>
        <v>Quantité OK</v>
      </c>
      <c r="I2302" s="18">
        <f>VLOOKUP('CODE A BARRE'!B2202,'COMPTAGE 2'!B:K,8,FALSE)</f>
        <v>0</v>
      </c>
      <c r="J2302" s="9">
        <f>VLOOKUP('CODE A BARRE'!B2202,'COMPTAGE 2'!B:K,9,FALSE)</f>
        <v>0</v>
      </c>
      <c r="K2302" s="18">
        <f>VLOOKUP('CODE A BARRE'!B2202,'COMPTAGE 2'!B:K,10,FALSE)</f>
        <v>0</v>
      </c>
      <c r="L2302" s="10" t="e">
        <f>VLOOKUP(B2302,'COMPTAGE 3'!B:M,11,FALSE)</f>
        <v>#N/A</v>
      </c>
      <c r="M2302" s="20" t="e">
        <f>VLOOKUP(B2302,'COMPTAGE 3'!B:M,12,FALSE)</f>
        <v>#N/A</v>
      </c>
    </row>
    <row r="2303" spans="2:13" ht="20.100000000000001" customHeight="1" x14ac:dyDescent="0.25">
      <c r="B2303" s="30" t="s">
        <v>5676</v>
      </c>
      <c r="C2303" s="16" t="str">
        <f>IFERROR(VLOOKUP(B2303,'BASE INCADEA'!A:D,2,FALSE),"Non référencé")</f>
        <v>900502</v>
      </c>
      <c r="D2303" s="16" t="str">
        <f>IFERROR(VLOOKUP(C2303,'BASE INCADEA'!B:E,2,FALSE),"Non référencé")</f>
        <v>4</v>
      </c>
      <c r="E2303" s="31" t="s">
        <v>2145</v>
      </c>
      <c r="F2303" s="31">
        <v>1</v>
      </c>
      <c r="G2303" s="14" t="str">
        <f>IF(F2303*1=D2303*1,"Quantité OK",IF(D2303*1&lt;F2303*1,"Ecart positif","Ecart négatif")&amp;" "&amp;IF(C2303*1=E2303*1,"","- Article déclassé"))</f>
        <v>Ecart négatif - Article déclassé</v>
      </c>
      <c r="I2303" s="18">
        <f>VLOOKUP('CODE A BARRE'!B2184,'COMPTAGE 2'!B:K,8,FALSE)</f>
        <v>0</v>
      </c>
      <c r="J2303" s="9">
        <f>VLOOKUP('CODE A BARRE'!B2184,'COMPTAGE 2'!B:K,9,FALSE)</f>
        <v>0</v>
      </c>
      <c r="K2303" s="18">
        <f>VLOOKUP('CODE A BARRE'!B2184,'COMPTAGE 2'!B:K,10,FALSE)</f>
        <v>0</v>
      </c>
      <c r="L2303" s="10" t="e">
        <f>VLOOKUP(B2303,'COMPTAGE 3'!B:M,11,FALSE)</f>
        <v>#N/A</v>
      </c>
      <c r="M2303" s="20" t="e">
        <f>VLOOKUP(B2303,'COMPTAGE 3'!B:M,12,FALSE)</f>
        <v>#N/A</v>
      </c>
    </row>
    <row r="2304" spans="2:13" ht="20.100000000000001" customHeight="1" x14ac:dyDescent="0.25">
      <c r="B2304" s="30" t="s">
        <v>5678</v>
      </c>
      <c r="C2304" s="16" t="str">
        <f>IFERROR(VLOOKUP(B2304,'BASE INCADEA'!A:D,2,FALSE),"Non référencé")</f>
        <v>900802</v>
      </c>
      <c r="D2304" s="16" t="str">
        <f>IFERROR(VLOOKUP(C2304,'BASE INCADEA'!B:E,2,FALSE),"Non référencé")</f>
        <v>2</v>
      </c>
      <c r="E2304" s="31" t="s">
        <v>5284</v>
      </c>
      <c r="F2304" s="31">
        <v>2</v>
      </c>
      <c r="G2304" s="14" t="str">
        <f>IF(F2304*1=D2304*1,"Quantité OK",IF(D2304*1&lt;F2304*1,"Ecart positif","Ecart négatif")&amp;" "&amp;IF(C2304*1=E2304*1,"","- Article déclassé"))</f>
        <v>Quantité OK</v>
      </c>
      <c r="I2304" s="18">
        <f>VLOOKUP('CODE A BARRE'!B2277,'COMPTAGE 2'!B:K,8,FALSE)</f>
        <v>0</v>
      </c>
      <c r="J2304" s="9">
        <f>VLOOKUP('CODE A BARRE'!B2277,'COMPTAGE 2'!B:K,9,FALSE)</f>
        <v>0</v>
      </c>
      <c r="K2304" s="18">
        <f>VLOOKUP('CODE A BARRE'!B2277,'COMPTAGE 2'!B:K,10,FALSE)</f>
        <v>0</v>
      </c>
      <c r="L2304" s="10" t="e">
        <f>VLOOKUP(B2304,'COMPTAGE 3'!B:M,11,FALSE)</f>
        <v>#N/A</v>
      </c>
      <c r="M2304" s="20" t="e">
        <f>VLOOKUP(B2304,'COMPTAGE 3'!B:M,12,FALSE)</f>
        <v>#N/A</v>
      </c>
    </row>
    <row r="2305" spans="2:13" ht="20.100000000000001" customHeight="1" x14ac:dyDescent="0.25">
      <c r="B2305" s="30" t="s">
        <v>5679</v>
      </c>
      <c r="C2305" s="16" t="str">
        <f>IFERROR(VLOOKUP(B2305,'BASE INCADEA'!A:D,2,FALSE),"Non référencé")</f>
        <v>900301</v>
      </c>
      <c r="D2305" s="16" t="str">
        <f>IFERROR(VLOOKUP(C2305,'BASE INCADEA'!B:E,2,FALSE),"Non référencé")</f>
        <v>3</v>
      </c>
      <c r="E2305" s="31" t="s">
        <v>4021</v>
      </c>
      <c r="F2305" s="31">
        <v>1</v>
      </c>
      <c r="G2305" s="14" t="str">
        <f>IF(F2305*1=D2305*1,"Quantité OK",IF(D2305*1&lt;F2305*1,"Ecart positif","Ecart négatif")&amp;" "&amp;IF(C2305*1=E2305*1,"","- Article déclassé"))</f>
        <v>Ecart négatif - Article déclassé</v>
      </c>
      <c r="I2305" s="18">
        <f>VLOOKUP('CODE A BARRE'!B2146,'COMPTAGE 2'!B:K,8,FALSE)</f>
        <v>0</v>
      </c>
      <c r="J2305" s="9">
        <f>VLOOKUP('CODE A BARRE'!B2146,'COMPTAGE 2'!B:K,9,FALSE)</f>
        <v>0</v>
      </c>
      <c r="K2305" s="18">
        <f>VLOOKUP('CODE A BARRE'!B2146,'COMPTAGE 2'!B:K,10,FALSE)</f>
        <v>0</v>
      </c>
      <c r="L2305" s="10" t="e">
        <f>VLOOKUP(B2305,'COMPTAGE 3'!B:M,11,FALSE)</f>
        <v>#N/A</v>
      </c>
      <c r="M2305" s="20" t="e">
        <f>VLOOKUP(B2305,'COMPTAGE 3'!B:M,12,FALSE)</f>
        <v>#N/A</v>
      </c>
    </row>
    <row r="2306" spans="2:13" ht="20.100000000000001" customHeight="1" x14ac:dyDescent="0.25">
      <c r="B2306" s="30" t="s">
        <v>5681</v>
      </c>
      <c r="C2306" s="16" t="str">
        <f>IFERROR(VLOOKUP(B2306,'BASE INCADEA'!A:D,2,FALSE),"Non référencé")</f>
        <v>901001</v>
      </c>
      <c r="D2306" s="16" t="str">
        <f>IFERROR(VLOOKUP(C2306,'BASE INCADEA'!B:E,2,FALSE),"Non référencé")</f>
        <v>1</v>
      </c>
      <c r="E2306" s="31" t="s">
        <v>2540</v>
      </c>
      <c r="F2306" s="31">
        <v>3</v>
      </c>
      <c r="G2306" s="14" t="str">
        <f>IF(F2306*1=D2306*1,"Quantité OK",IF(D2306*1&lt;F2306*1,"Ecart positif","Ecart négatif")&amp;" "&amp;IF(C2306*1=E2306*1,"","- Article déclassé"))</f>
        <v>Ecart positif - Article déclassé</v>
      </c>
      <c r="I2306" s="18">
        <f>VLOOKUP('CODE A BARRE'!B2332,'COMPTAGE 2'!B:K,8,FALSE)</f>
        <v>0</v>
      </c>
      <c r="J2306" s="9">
        <f>VLOOKUP('CODE A BARRE'!B2332,'COMPTAGE 2'!B:K,9,FALSE)</f>
        <v>0</v>
      </c>
      <c r="K2306" s="18">
        <f>VLOOKUP('CODE A BARRE'!B2332,'COMPTAGE 2'!B:K,10,FALSE)</f>
        <v>0</v>
      </c>
      <c r="L2306" s="10" t="e">
        <f>VLOOKUP(B2306,'COMPTAGE 3'!B:M,11,FALSE)</f>
        <v>#N/A</v>
      </c>
      <c r="M2306" s="20" t="e">
        <f>VLOOKUP(B2306,'COMPTAGE 3'!B:M,12,FALSE)</f>
        <v>#N/A</v>
      </c>
    </row>
    <row r="2307" spans="2:13" ht="20.100000000000001" customHeight="1" x14ac:dyDescent="0.25">
      <c r="B2307" s="30" t="s">
        <v>5683</v>
      </c>
      <c r="C2307" s="16" t="str">
        <f>IFERROR(VLOOKUP(B2307,'BASE INCADEA'!A:D,2,FALSE),"Non référencé")</f>
        <v>901203</v>
      </c>
      <c r="D2307" s="16" t="str">
        <f>IFERROR(VLOOKUP(C2307,'BASE INCADEA'!B:E,2,FALSE),"Non référencé")</f>
        <v>1</v>
      </c>
      <c r="E2307" s="31" t="s">
        <v>2249</v>
      </c>
      <c r="F2307" s="31">
        <v>1</v>
      </c>
      <c r="G2307" s="14" t="str">
        <f>IF(F2307*1=D2307*1,"Quantité OK",IF(D2307*1&lt;F2307*1,"Ecart positif","Ecart négatif")&amp;" "&amp;IF(C2307*1=E2307*1,"","- Article déclassé"))</f>
        <v>Quantité OK</v>
      </c>
      <c r="I2307" s="18">
        <f>VLOOKUP('CODE A BARRE'!B2389,'COMPTAGE 2'!B:K,8,FALSE)</f>
        <v>0</v>
      </c>
      <c r="J2307" s="9">
        <f>VLOOKUP('CODE A BARRE'!B2389,'COMPTAGE 2'!B:K,9,FALSE)</f>
        <v>0</v>
      </c>
      <c r="K2307" s="18">
        <f>VLOOKUP('CODE A BARRE'!B2389,'COMPTAGE 2'!B:K,10,FALSE)</f>
        <v>0</v>
      </c>
      <c r="L2307" s="10" t="e">
        <f>VLOOKUP(B2307,'COMPTAGE 3'!B:M,11,FALSE)</f>
        <v>#N/A</v>
      </c>
      <c r="M2307" s="20" t="e">
        <f>VLOOKUP(B2307,'COMPTAGE 3'!B:M,12,FALSE)</f>
        <v>#N/A</v>
      </c>
    </row>
    <row r="2308" spans="2:13" ht="20.100000000000001" customHeight="1" x14ac:dyDescent="0.25">
      <c r="B2308" s="30" t="s">
        <v>5686</v>
      </c>
      <c r="C2308" s="16" t="str">
        <f>IFERROR(VLOOKUP(B2308,'BASE INCADEA'!A:D,2,FALSE),"Non référencé")</f>
        <v>900802</v>
      </c>
      <c r="D2308" s="16" t="str">
        <f>IFERROR(VLOOKUP(C2308,'BASE INCADEA'!B:E,2,FALSE),"Non référencé")</f>
        <v>2</v>
      </c>
      <c r="E2308" s="31" t="s">
        <v>3591</v>
      </c>
      <c r="F2308" s="31">
        <v>1</v>
      </c>
      <c r="G2308" s="14" t="str">
        <f>IF(F2308*1=D2308*1,"Quantité OK",IF(D2308*1&lt;F2308*1,"Ecart positif","Ecart négatif")&amp;" "&amp;IF(C2308*1=E2308*1,"","- Article déclassé"))</f>
        <v>Ecart négatif - Article déclassé</v>
      </c>
      <c r="I2308" s="18">
        <f>VLOOKUP('CODE A BARRE'!B2121,'COMPTAGE 2'!B:K,8,FALSE)</f>
        <v>0</v>
      </c>
      <c r="J2308" s="9">
        <f>VLOOKUP('CODE A BARRE'!B2121,'COMPTAGE 2'!B:K,9,FALSE)</f>
        <v>0</v>
      </c>
      <c r="K2308" s="18">
        <f>VLOOKUP('CODE A BARRE'!B2121,'COMPTAGE 2'!B:K,10,FALSE)</f>
        <v>0</v>
      </c>
      <c r="L2308" s="10" t="e">
        <f>VLOOKUP(B2308,'COMPTAGE 3'!B:M,11,FALSE)</f>
        <v>#N/A</v>
      </c>
      <c r="M2308" s="20" t="e">
        <f>VLOOKUP(B2308,'COMPTAGE 3'!B:M,12,FALSE)</f>
        <v>#N/A</v>
      </c>
    </row>
    <row r="2309" spans="2:13" ht="20.100000000000001" customHeight="1" x14ac:dyDescent="0.25">
      <c r="B2309" s="30" t="s">
        <v>5686</v>
      </c>
      <c r="C2309" s="16" t="str">
        <f>IFERROR(VLOOKUP(B2309,'BASE INCADEA'!A:D,2,FALSE),"Non référencé")</f>
        <v>900802</v>
      </c>
      <c r="D2309" s="16" t="str">
        <f>IFERROR(VLOOKUP(C2309,'BASE INCADEA'!B:E,2,FALSE),"Non référencé")</f>
        <v>2</v>
      </c>
      <c r="E2309" s="31" t="s">
        <v>5284</v>
      </c>
      <c r="F2309" s="31">
        <v>2</v>
      </c>
      <c r="G2309" s="14" t="str">
        <f>IF(F2309*1=D2309*1,"Quantité OK",IF(D2309*1&lt;F2309*1,"Ecart positif","Ecart négatif")&amp;" "&amp;IF(C2309*1=E2309*1,"","- Article déclassé"))</f>
        <v>Quantité OK</v>
      </c>
      <c r="I2309" s="18">
        <f>VLOOKUP('CODE A BARRE'!B2275,'COMPTAGE 2'!B:K,8,FALSE)</f>
        <v>0</v>
      </c>
      <c r="J2309" s="9">
        <f>VLOOKUP('CODE A BARRE'!B2275,'COMPTAGE 2'!B:K,9,FALSE)</f>
        <v>0</v>
      </c>
      <c r="K2309" s="18">
        <f>VLOOKUP('CODE A BARRE'!B2275,'COMPTAGE 2'!B:K,10,FALSE)</f>
        <v>0</v>
      </c>
      <c r="L2309" s="10" t="e">
        <f>VLOOKUP(B2309,'COMPTAGE 3'!B:M,11,FALSE)</f>
        <v>#N/A</v>
      </c>
      <c r="M2309" s="20" t="e">
        <f>VLOOKUP(B2309,'COMPTAGE 3'!B:M,12,FALSE)</f>
        <v>#N/A</v>
      </c>
    </row>
    <row r="2310" spans="2:13" ht="20.100000000000001" customHeight="1" x14ac:dyDescent="0.25">
      <c r="B2310" s="30" t="s">
        <v>5688</v>
      </c>
      <c r="C2310" s="16" t="str">
        <f>IFERROR(VLOOKUP(B2310,'BASE INCADEA'!A:D,2,FALSE),"Non référencé")</f>
        <v>900604</v>
      </c>
      <c r="D2310" s="16" t="str">
        <f>IFERROR(VLOOKUP(C2310,'BASE INCADEA'!B:E,2,FALSE),"Non référencé")</f>
        <v>3</v>
      </c>
      <c r="E2310" s="31" t="s">
        <v>2642</v>
      </c>
      <c r="F2310" s="31">
        <v>1</v>
      </c>
      <c r="G2310" s="14" t="str">
        <f>IF(F2310*1=D2310*1,"Quantité OK",IF(D2310*1&lt;F2310*1,"Ecart positif","Ecart négatif")&amp;" "&amp;IF(C2310*1=E2310*1,"","- Article déclassé"))</f>
        <v xml:space="preserve">Ecart négatif </v>
      </c>
      <c r="I2310" s="18">
        <f>VLOOKUP('CODE A BARRE'!B2243,'COMPTAGE 2'!B:K,8,FALSE)</f>
        <v>0</v>
      </c>
      <c r="J2310" s="9">
        <f>VLOOKUP('CODE A BARRE'!B2243,'COMPTAGE 2'!B:K,9,FALSE)</f>
        <v>0</v>
      </c>
      <c r="K2310" s="18">
        <f>VLOOKUP('CODE A BARRE'!B2243,'COMPTAGE 2'!B:K,10,FALSE)</f>
        <v>0</v>
      </c>
      <c r="L2310" s="10" t="e">
        <f>VLOOKUP(B2310,'COMPTAGE 3'!B:M,11,FALSE)</f>
        <v>#N/A</v>
      </c>
      <c r="M2310" s="20" t="e">
        <f>VLOOKUP(B2310,'COMPTAGE 3'!B:M,12,FALSE)</f>
        <v>#N/A</v>
      </c>
    </row>
    <row r="2311" spans="2:13" ht="20.100000000000001" customHeight="1" x14ac:dyDescent="0.25">
      <c r="B2311" s="30" t="s">
        <v>5688</v>
      </c>
      <c r="C2311" s="16" t="str">
        <f>IFERROR(VLOOKUP(B2311,'BASE INCADEA'!A:D,2,FALSE),"Non référencé")</f>
        <v>900604</v>
      </c>
      <c r="D2311" s="16" t="str">
        <f>IFERROR(VLOOKUP(C2311,'BASE INCADEA'!B:E,2,FALSE),"Non référencé")</f>
        <v>3</v>
      </c>
      <c r="E2311" s="31" t="s">
        <v>2430</v>
      </c>
      <c r="F2311" s="31">
        <v>1</v>
      </c>
      <c r="G2311" s="14" t="str">
        <f>IF(F2311*1=D2311*1,"Quantité OK",IF(D2311*1&lt;F2311*1,"Ecart positif","Ecart négatif")&amp;" "&amp;IF(C2311*1=E2311*1,"","- Article déclassé"))</f>
        <v>Ecart négatif - Article déclassé</v>
      </c>
      <c r="I2311" s="18">
        <f>VLOOKUP('CODE A BARRE'!B2256,'COMPTAGE 2'!B:K,8,FALSE)</f>
        <v>0</v>
      </c>
      <c r="J2311" s="9">
        <f>VLOOKUP('CODE A BARRE'!B2256,'COMPTAGE 2'!B:K,9,FALSE)</f>
        <v>0</v>
      </c>
      <c r="K2311" s="18">
        <f>VLOOKUP('CODE A BARRE'!B2256,'COMPTAGE 2'!B:K,10,FALSE)</f>
        <v>0</v>
      </c>
      <c r="L2311" s="10" t="e">
        <f>VLOOKUP(B2311,'COMPTAGE 3'!B:M,11,FALSE)</f>
        <v>#N/A</v>
      </c>
      <c r="M2311" s="20" t="e">
        <f>VLOOKUP(B2311,'COMPTAGE 3'!B:M,12,FALSE)</f>
        <v>#N/A</v>
      </c>
    </row>
    <row r="2312" spans="2:13" ht="20.100000000000001" customHeight="1" x14ac:dyDescent="0.25">
      <c r="B2312" s="30" t="s">
        <v>5689</v>
      </c>
      <c r="C2312" s="16" t="str">
        <f>IFERROR(VLOOKUP(B2312,'BASE INCADEA'!A:D,2,FALSE),"Non référencé")</f>
        <v>016004</v>
      </c>
      <c r="D2312" s="16" t="str">
        <f>IFERROR(VLOOKUP(C2312,'BASE INCADEA'!B:E,2,FALSE),"Non référencé")</f>
        <v>1</v>
      </c>
      <c r="E2312" s="31" t="s">
        <v>828</v>
      </c>
      <c r="F2312" s="31">
        <v>1</v>
      </c>
      <c r="G2312" s="14" t="str">
        <f>IF(F2312*1=D2312*1,"Quantité OK",IF(D2312*1&lt;F2312*1,"Ecart positif","Ecart négatif")&amp;" "&amp;IF(C2312*1=E2312*1,"","- Article déclassé"))</f>
        <v>Quantité OK</v>
      </c>
      <c r="I2312" s="18" t="str">
        <f>VLOOKUP('CODE A BARRE'!B463,'COMPTAGE 2'!B:K,8,FALSE)</f>
        <v/>
      </c>
      <c r="J2312" s="9">
        <f>VLOOKUP('CODE A BARRE'!B463,'COMPTAGE 2'!B:K,9,FALSE)</f>
        <v>0</v>
      </c>
      <c r="K2312" s="18" t="e">
        <f>VLOOKUP('CODE A BARRE'!B463,'COMPTAGE 2'!B:K,10,FALSE)</f>
        <v>#VALUE!</v>
      </c>
      <c r="L2312" s="10" t="e">
        <f>VLOOKUP(B2312,'COMPTAGE 3'!B:M,11,FALSE)</f>
        <v>#N/A</v>
      </c>
      <c r="M2312" s="20" t="e">
        <f>VLOOKUP(B2312,'COMPTAGE 3'!B:M,12,FALSE)</f>
        <v>#N/A</v>
      </c>
    </row>
    <row r="2313" spans="2:13" ht="20.100000000000001" customHeight="1" x14ac:dyDescent="0.25">
      <c r="B2313" s="30" t="s">
        <v>5693</v>
      </c>
      <c r="C2313" s="16" t="str">
        <f>IFERROR(VLOOKUP(B2313,'BASE INCADEA'!A:D,2,FALSE),"Non référencé")</f>
        <v>031406</v>
      </c>
      <c r="D2313" s="16" t="str">
        <f>IFERROR(VLOOKUP(C2313,'BASE INCADEA'!B:E,2,FALSE),"Non référencé")</f>
        <v>1</v>
      </c>
      <c r="E2313" s="31" t="s">
        <v>2009</v>
      </c>
      <c r="F2313" s="31">
        <v>2</v>
      </c>
      <c r="G2313" s="14" t="str">
        <f>IF(F2313*1=D2313*1,"Quantité OK",IF(D2313*1&lt;F2313*1,"Ecart positif","Ecart négatif")&amp;" "&amp;IF(C2313*1=E2313*1,"","- Article déclassé"))</f>
        <v xml:space="preserve">Ecart positif </v>
      </c>
      <c r="I2313" s="18">
        <f>VLOOKUP('CODE A BARRE'!B1379,'COMPTAGE 2'!B:K,8,FALSE)</f>
        <v>0</v>
      </c>
      <c r="J2313" s="9">
        <f>VLOOKUP('CODE A BARRE'!B1379,'COMPTAGE 2'!B:K,9,FALSE)</f>
        <v>0</v>
      </c>
      <c r="K2313" s="18">
        <f>VLOOKUP('CODE A BARRE'!B1379,'COMPTAGE 2'!B:K,10,FALSE)</f>
        <v>0</v>
      </c>
      <c r="L2313" s="10" t="e">
        <f>VLOOKUP(B2313,'COMPTAGE 3'!B:M,11,FALSE)</f>
        <v>#N/A</v>
      </c>
      <c r="M2313" s="20" t="e">
        <f>VLOOKUP(B2313,'COMPTAGE 3'!B:M,12,FALSE)</f>
        <v>#N/A</v>
      </c>
    </row>
    <row r="2314" spans="2:13" ht="20.100000000000001" customHeight="1" x14ac:dyDescent="0.25">
      <c r="B2314" s="30" t="s">
        <v>5695</v>
      </c>
      <c r="C2314" s="16" t="str">
        <f>IFERROR(VLOOKUP(B2314,'BASE INCADEA'!A:D,2,FALSE),"Non référencé")</f>
        <v>030805</v>
      </c>
      <c r="D2314" s="16" t="str">
        <f>IFERROR(VLOOKUP(C2314,'BASE INCADEA'!B:E,2,FALSE),"Non référencé")</f>
        <v>20</v>
      </c>
      <c r="E2314" s="31" t="s">
        <v>3125</v>
      </c>
      <c r="F2314" s="31">
        <v>4</v>
      </c>
      <c r="G2314" s="14" t="str">
        <f>IF(F2314*1=D2314*1,"Quantité OK",IF(D2314*1&lt;F2314*1,"Ecart positif","Ecart négatif")&amp;" "&amp;IF(C2314*1=E2314*1,"","- Article déclassé"))</f>
        <v xml:space="preserve">Ecart négatif </v>
      </c>
      <c r="I2314" s="18">
        <f>VLOOKUP('CODE A BARRE'!B1257,'COMPTAGE 2'!B:K,8,FALSE)</f>
        <v>0</v>
      </c>
      <c r="J2314" s="9">
        <f>VLOOKUP('CODE A BARRE'!B1257,'COMPTAGE 2'!B:K,9,FALSE)</f>
        <v>0</v>
      </c>
      <c r="K2314" s="18">
        <f>VLOOKUP('CODE A BARRE'!B1257,'COMPTAGE 2'!B:K,10,FALSE)</f>
        <v>0</v>
      </c>
      <c r="L2314" s="10" t="e">
        <f>VLOOKUP(B2314,'COMPTAGE 3'!B:M,11,FALSE)</f>
        <v>#N/A</v>
      </c>
      <c r="M2314" s="20" t="e">
        <f>VLOOKUP(B2314,'COMPTAGE 3'!B:M,12,FALSE)</f>
        <v>#N/A</v>
      </c>
    </row>
    <row r="2315" spans="2:13" ht="20.100000000000001" customHeight="1" x14ac:dyDescent="0.25">
      <c r="B2315" s="30" t="s">
        <v>5697</v>
      </c>
      <c r="C2315" s="16" t="str">
        <f>IFERROR(VLOOKUP(B2315,'BASE INCADEA'!A:D,2,FALSE),"Non référencé")</f>
        <v>030807</v>
      </c>
      <c r="D2315" s="16" t="str">
        <f>IFERROR(VLOOKUP(C2315,'BASE INCADEA'!B:E,2,FALSE),"Non référencé")</f>
        <v>2</v>
      </c>
      <c r="E2315" s="31" t="s">
        <v>3297</v>
      </c>
      <c r="F2315" s="31">
        <v>11</v>
      </c>
      <c r="G2315" s="14" t="str">
        <f>IF(F2315*1=D2315*1,"Quantité OK",IF(D2315*1&lt;F2315*1,"Ecart positif","Ecart négatif")&amp;" "&amp;IF(C2315*1=E2315*1,"","- Article déclassé"))</f>
        <v xml:space="preserve">Ecart positif </v>
      </c>
      <c r="I2315" s="18">
        <f>VLOOKUP('CODE A BARRE'!B1269,'COMPTAGE 2'!B:K,8,FALSE)</f>
        <v>0</v>
      </c>
      <c r="J2315" s="9">
        <f>VLOOKUP('CODE A BARRE'!B1269,'COMPTAGE 2'!B:K,9,FALSE)</f>
        <v>0</v>
      </c>
      <c r="K2315" s="18">
        <f>VLOOKUP('CODE A BARRE'!B1269,'COMPTAGE 2'!B:K,10,FALSE)</f>
        <v>0</v>
      </c>
      <c r="L2315" s="10" t="e">
        <f>VLOOKUP(B2315,'COMPTAGE 3'!B:M,11,FALSE)</f>
        <v>#N/A</v>
      </c>
      <c r="M2315" s="20" t="e">
        <f>VLOOKUP(B2315,'COMPTAGE 3'!B:M,12,FALSE)</f>
        <v>#N/A</v>
      </c>
    </row>
    <row r="2316" spans="2:13" ht="20.100000000000001" customHeight="1" x14ac:dyDescent="0.25">
      <c r="B2316" s="30" t="s">
        <v>5698</v>
      </c>
      <c r="C2316" s="16" t="str">
        <f>IFERROR(VLOOKUP(B2316,'BASE INCADEA'!A:D,2,FALSE),"Non référencé")</f>
        <v>034104</v>
      </c>
      <c r="D2316" s="16" t="str">
        <f>IFERROR(VLOOKUP(C2316,'BASE INCADEA'!B:E,2,FALSE),"Non référencé")</f>
        <v>4</v>
      </c>
      <c r="E2316" s="31" t="s">
        <v>438</v>
      </c>
      <c r="F2316" s="31">
        <v>260</v>
      </c>
      <c r="G2316" s="14" t="str">
        <f>IF(F2316*1=D2316*1,"Quantité OK",IF(D2316*1&lt;F2316*1,"Ecart positif","Ecart négatif")&amp;" "&amp;IF(C2316*1=E2316*1,"","- Article déclassé"))</f>
        <v xml:space="preserve">Ecart positif </v>
      </c>
      <c r="I2316" s="18">
        <f>VLOOKUP('CODE A BARRE'!B1447,'COMPTAGE 2'!B:K,8,FALSE)</f>
        <v>0</v>
      </c>
      <c r="J2316" s="9">
        <f>VLOOKUP('CODE A BARRE'!B1447,'COMPTAGE 2'!B:K,9,FALSE)</f>
        <v>0</v>
      </c>
      <c r="K2316" s="18">
        <f>VLOOKUP('CODE A BARRE'!B1447,'COMPTAGE 2'!B:K,10,FALSE)</f>
        <v>0</v>
      </c>
      <c r="L2316" s="10" t="e">
        <f>VLOOKUP(B2316,'COMPTAGE 3'!B:M,11,FALSE)</f>
        <v>#N/A</v>
      </c>
      <c r="M2316" s="20" t="e">
        <f>VLOOKUP(B2316,'COMPTAGE 3'!B:M,12,FALSE)</f>
        <v>#N/A</v>
      </c>
    </row>
    <row r="2317" spans="2:13" ht="20.100000000000001" customHeight="1" x14ac:dyDescent="0.25">
      <c r="B2317" s="30" t="s">
        <v>5700</v>
      </c>
      <c r="C2317" s="16" t="str">
        <f>IFERROR(VLOOKUP(B2317,'BASE INCADEA'!A:D,2,FALSE),"Non référencé")</f>
        <v>901404</v>
      </c>
      <c r="D2317" s="16" t="str">
        <f>IFERROR(VLOOKUP(C2317,'BASE INCADEA'!B:E,2,FALSE),"Non référencé")</f>
        <v>13</v>
      </c>
      <c r="E2317" s="31" t="s">
        <v>2995</v>
      </c>
      <c r="F2317" s="31">
        <v>1</v>
      </c>
      <c r="G2317" s="14" t="str">
        <f>IF(F2317*1=D2317*1,"Quantité OK",IF(D2317*1&lt;F2317*1,"Ecart positif","Ecart négatif")&amp;" "&amp;IF(C2317*1=E2317*1,"","- Article déclassé"))</f>
        <v xml:space="preserve">Ecart négatif </v>
      </c>
      <c r="I2317" s="18">
        <f>VLOOKUP('CODE A BARRE'!B2441,'COMPTAGE 2'!B:K,8,FALSE)</f>
        <v>0</v>
      </c>
      <c r="J2317" s="9">
        <f>VLOOKUP('CODE A BARRE'!B2441,'COMPTAGE 2'!B:K,9,FALSE)</f>
        <v>0</v>
      </c>
      <c r="K2317" s="18">
        <f>VLOOKUP('CODE A BARRE'!B2441,'COMPTAGE 2'!B:K,10,FALSE)</f>
        <v>0</v>
      </c>
      <c r="L2317" s="10" t="e">
        <f>VLOOKUP(B2317,'COMPTAGE 3'!B:M,11,FALSE)</f>
        <v>#N/A</v>
      </c>
      <c r="M2317" s="20" t="e">
        <f>VLOOKUP(B2317,'COMPTAGE 3'!B:M,12,FALSE)</f>
        <v>#N/A</v>
      </c>
    </row>
    <row r="2318" spans="2:13" ht="20.100000000000001" customHeight="1" x14ac:dyDescent="0.25">
      <c r="B2318" s="30" t="s">
        <v>5700</v>
      </c>
      <c r="C2318" s="16" t="str">
        <f>IFERROR(VLOOKUP(B2318,'BASE INCADEA'!A:D,2,FALSE),"Non référencé")</f>
        <v>901404</v>
      </c>
      <c r="D2318" s="16" t="str">
        <f>IFERROR(VLOOKUP(C2318,'BASE INCADEA'!B:E,2,FALSE),"Non référencé")</f>
        <v>13</v>
      </c>
      <c r="E2318" s="31" t="s">
        <v>2601</v>
      </c>
      <c r="F2318" s="31">
        <v>5</v>
      </c>
      <c r="G2318" s="14" t="str">
        <f>IF(F2318*1=D2318*1,"Quantité OK",IF(D2318*1&lt;F2318*1,"Ecart positif","Ecart négatif")&amp;" "&amp;IF(C2318*1=E2318*1,"","- Article déclassé"))</f>
        <v>Ecart négatif - Article déclassé</v>
      </c>
      <c r="I2318" s="18">
        <f>VLOOKUP('CODE A BARRE'!B2431,'COMPTAGE 2'!B:K,8,FALSE)</f>
        <v>0</v>
      </c>
      <c r="J2318" s="9">
        <f>VLOOKUP('CODE A BARRE'!B2431,'COMPTAGE 2'!B:K,9,FALSE)</f>
        <v>0</v>
      </c>
      <c r="K2318" s="18">
        <f>VLOOKUP('CODE A BARRE'!B2431,'COMPTAGE 2'!B:K,10,FALSE)</f>
        <v>0</v>
      </c>
      <c r="L2318" s="10" t="e">
        <f>VLOOKUP(B2318,'COMPTAGE 3'!B:M,11,FALSE)</f>
        <v>#N/A</v>
      </c>
      <c r="M2318" s="20" t="e">
        <f>VLOOKUP(B2318,'COMPTAGE 3'!B:M,12,FALSE)</f>
        <v>#N/A</v>
      </c>
    </row>
    <row r="2319" spans="2:13" ht="20.100000000000001" customHeight="1" x14ac:dyDescent="0.25">
      <c r="B2319" s="30" t="s">
        <v>5701</v>
      </c>
      <c r="C2319" s="16" t="str">
        <f>IFERROR(VLOOKUP(B2319,'BASE INCADEA'!A:D,2,FALSE),"Non référencé")</f>
        <v>901403</v>
      </c>
      <c r="D2319" s="16" t="str">
        <f>IFERROR(VLOOKUP(C2319,'BASE INCADEA'!B:E,2,FALSE),"Non référencé")</f>
        <v>4</v>
      </c>
      <c r="E2319" s="31" t="s">
        <v>2131</v>
      </c>
      <c r="F2319" s="31">
        <v>1</v>
      </c>
      <c r="G2319" s="14" t="str">
        <f>IF(F2319*1=D2319*1,"Quantité OK",IF(D2319*1&lt;F2319*1,"Ecart positif","Ecart négatif")&amp;" "&amp;IF(C2319*1=E2319*1,"","- Article déclassé"))</f>
        <v>Ecart négatif - Article déclassé</v>
      </c>
      <c r="I2319" s="18">
        <f>VLOOKUP('CODE A BARRE'!B2415,'COMPTAGE 2'!B:K,8,FALSE)</f>
        <v>0</v>
      </c>
      <c r="J2319" s="9">
        <f>VLOOKUP('CODE A BARRE'!B2415,'COMPTAGE 2'!B:K,9,FALSE)</f>
        <v>0</v>
      </c>
      <c r="K2319" s="18">
        <f>VLOOKUP('CODE A BARRE'!B2415,'COMPTAGE 2'!B:K,10,FALSE)</f>
        <v>0</v>
      </c>
      <c r="L2319" s="10" t="e">
        <f>VLOOKUP(B2319,'COMPTAGE 3'!B:M,11,FALSE)</f>
        <v>#N/A</v>
      </c>
      <c r="M2319" s="20" t="e">
        <f>VLOOKUP(B2319,'COMPTAGE 3'!B:M,12,FALSE)</f>
        <v>#N/A</v>
      </c>
    </row>
    <row r="2320" spans="2:13" ht="20.100000000000001" customHeight="1" x14ac:dyDescent="0.25">
      <c r="B2320" s="30" t="s">
        <v>5703</v>
      </c>
      <c r="C2320" s="16" t="str">
        <f>IFERROR(VLOOKUP(B2320,'BASE INCADEA'!A:D,2,FALSE),"Non référencé")</f>
        <v>900801</v>
      </c>
      <c r="D2320" s="16" t="str">
        <f>IFERROR(VLOOKUP(C2320,'BASE INCADEA'!B:E,2,FALSE),"Non référencé")</f>
        <v>2</v>
      </c>
      <c r="E2320" s="31" t="s">
        <v>5284</v>
      </c>
      <c r="F2320" s="31">
        <v>1</v>
      </c>
      <c r="G2320" s="14" t="str">
        <f>IF(F2320*1=D2320*1,"Quantité OK",IF(D2320*1&lt;F2320*1,"Ecart positif","Ecart négatif")&amp;" "&amp;IF(C2320*1=E2320*1,"","- Article déclassé"))</f>
        <v>Ecart négatif - Article déclassé</v>
      </c>
      <c r="I2320" s="18">
        <f>VLOOKUP('CODE A BARRE'!B2276,'COMPTAGE 2'!B:K,8,FALSE)</f>
        <v>0</v>
      </c>
      <c r="J2320" s="9">
        <f>VLOOKUP('CODE A BARRE'!B2276,'COMPTAGE 2'!B:K,9,FALSE)</f>
        <v>0</v>
      </c>
      <c r="K2320" s="18">
        <f>VLOOKUP('CODE A BARRE'!B2276,'COMPTAGE 2'!B:K,10,FALSE)</f>
        <v>0</v>
      </c>
      <c r="L2320" s="10" t="e">
        <f>VLOOKUP(B2320,'COMPTAGE 3'!B:M,11,FALSE)</f>
        <v>#N/A</v>
      </c>
      <c r="M2320" s="20" t="e">
        <f>VLOOKUP(B2320,'COMPTAGE 3'!B:M,12,FALSE)</f>
        <v>#N/A</v>
      </c>
    </row>
    <row r="2321" spans="2:13" ht="20.100000000000001" customHeight="1" x14ac:dyDescent="0.25">
      <c r="B2321" s="30" t="s">
        <v>5703</v>
      </c>
      <c r="C2321" s="16" t="str">
        <f>IFERROR(VLOOKUP(B2321,'BASE INCADEA'!A:D,2,FALSE),"Non référencé")</f>
        <v>900801</v>
      </c>
      <c r="D2321" s="16" t="str">
        <f>IFERROR(VLOOKUP(C2321,'BASE INCADEA'!B:E,2,FALSE),"Non référencé")</f>
        <v>2</v>
      </c>
      <c r="E2321" s="31" t="s">
        <v>2705</v>
      </c>
      <c r="F2321" s="31">
        <v>2</v>
      </c>
      <c r="G2321" s="14" t="str">
        <f>IF(F2321*1=D2321*1,"Quantité OK",IF(D2321*1&lt;F2321*1,"Ecart positif","Ecart négatif")&amp;" "&amp;IF(C2321*1=E2321*1,"","- Article déclassé"))</f>
        <v>Quantité OK</v>
      </c>
      <c r="I2321" s="18">
        <f>VLOOKUP('CODE A BARRE'!B2263,'COMPTAGE 2'!B:K,8,FALSE)</f>
        <v>0</v>
      </c>
      <c r="J2321" s="9">
        <f>VLOOKUP('CODE A BARRE'!B2263,'COMPTAGE 2'!B:K,9,FALSE)</f>
        <v>0</v>
      </c>
      <c r="K2321" s="18">
        <f>VLOOKUP('CODE A BARRE'!B2263,'COMPTAGE 2'!B:K,10,FALSE)</f>
        <v>0</v>
      </c>
      <c r="L2321" s="10" t="e">
        <f>VLOOKUP(B2321,'COMPTAGE 3'!B:M,11,FALSE)</f>
        <v>#N/A</v>
      </c>
      <c r="M2321" s="20" t="e">
        <f>VLOOKUP(B2321,'COMPTAGE 3'!B:M,12,FALSE)</f>
        <v>#N/A</v>
      </c>
    </row>
    <row r="2322" spans="2:13" ht="20.100000000000001" customHeight="1" x14ac:dyDescent="0.25">
      <c r="B2322" s="30" t="s">
        <v>6245</v>
      </c>
      <c r="C2322" s="16" t="str">
        <f>IFERROR(VLOOKUP(B2322,'BASE INCADEA'!A:D,2,FALSE),"Non référencé")</f>
        <v>Non référencé</v>
      </c>
      <c r="D2322" s="16" t="str">
        <f>IFERROR(VLOOKUP(C2322,'BASE INCADEA'!B:E,2,FALSE),"Non référencé")</f>
        <v>Non référencé</v>
      </c>
      <c r="E2322" s="31" t="s">
        <v>2601</v>
      </c>
      <c r="F2322" s="31">
        <v>2</v>
      </c>
      <c r="G2322" s="14" t="e">
        <f>IF(F2322*1=D2322*1,"Quantité OK",IF(D2322*1&lt;F2322*1,"Ecart positif","Ecart négatif")&amp;" "&amp;IF(C2322*1=E2322*1,"","- Article déclassé"))</f>
        <v>#VALUE!</v>
      </c>
      <c r="I2322" s="18">
        <f>VLOOKUP('CODE A BARRE'!B2433,'COMPTAGE 2'!B:K,8,FALSE)</f>
        <v>0</v>
      </c>
      <c r="J2322" s="9">
        <f>VLOOKUP('CODE A BARRE'!B2433,'COMPTAGE 2'!B:K,9,FALSE)</f>
        <v>0</v>
      </c>
      <c r="K2322" s="18">
        <f>VLOOKUP('CODE A BARRE'!B2433,'COMPTAGE 2'!B:K,10,FALSE)</f>
        <v>0</v>
      </c>
      <c r="L2322" s="10" t="e">
        <f>VLOOKUP(B2322,'COMPTAGE 3'!B:M,11,FALSE)</f>
        <v>#N/A</v>
      </c>
      <c r="M2322" s="20" t="e">
        <f>VLOOKUP(B2322,'COMPTAGE 3'!B:M,12,FALSE)</f>
        <v>#N/A</v>
      </c>
    </row>
    <row r="2323" spans="2:13" ht="20.100000000000001" customHeight="1" x14ac:dyDescent="0.25">
      <c r="B2323" s="30" t="s">
        <v>5704</v>
      </c>
      <c r="C2323" s="16" t="str">
        <f>IFERROR(VLOOKUP(B2323,'BASE INCADEA'!A:D,2,FALSE),"Non référencé")</f>
        <v>030604</v>
      </c>
      <c r="D2323" s="16" t="str">
        <f>IFERROR(VLOOKUP(C2323,'BASE INCADEA'!B:E,2,FALSE),"Non référencé")</f>
        <v>2</v>
      </c>
      <c r="E2323" s="31" t="s">
        <v>2309</v>
      </c>
      <c r="F2323" s="31">
        <v>2</v>
      </c>
      <c r="G2323" s="14" t="str">
        <f>IF(F2323*1=D2323*1,"Quantité OK",IF(D2323*1&lt;F2323*1,"Ecart positif","Ecart négatif")&amp;" "&amp;IF(C2323*1=E2323*1,"","- Article déclassé"))</f>
        <v>Quantité OK</v>
      </c>
      <c r="I2323" s="18">
        <f>VLOOKUP('CODE A BARRE'!B1213,'COMPTAGE 2'!B:K,8,FALSE)</f>
        <v>0</v>
      </c>
      <c r="J2323" s="9">
        <f>VLOOKUP('CODE A BARRE'!B1213,'COMPTAGE 2'!B:K,9,FALSE)</f>
        <v>0</v>
      </c>
      <c r="K2323" s="18">
        <f>VLOOKUP('CODE A BARRE'!B1213,'COMPTAGE 2'!B:K,10,FALSE)</f>
        <v>0</v>
      </c>
      <c r="L2323" s="10" t="e">
        <f>VLOOKUP(B2323,'COMPTAGE 3'!B:M,11,FALSE)</f>
        <v>#N/A</v>
      </c>
      <c r="M2323" s="20" t="e">
        <f>VLOOKUP(B2323,'COMPTAGE 3'!B:M,12,FALSE)</f>
        <v>#N/A</v>
      </c>
    </row>
    <row r="2324" spans="2:13" ht="20.100000000000001" customHeight="1" x14ac:dyDescent="0.25">
      <c r="B2324" s="30" t="s">
        <v>5706</v>
      </c>
      <c r="C2324" s="16" t="str">
        <f>IFERROR(VLOOKUP(B2324,'BASE INCADEA'!A:D,2,FALSE),"Non référencé")</f>
        <v>030803</v>
      </c>
      <c r="D2324" s="16" t="str">
        <f>IFERROR(VLOOKUP(C2324,'BASE INCADEA'!B:E,2,FALSE),"Non référencé")</f>
        <v>1</v>
      </c>
      <c r="E2324" s="31" t="s">
        <v>2012</v>
      </c>
      <c r="F2324" s="31">
        <v>3</v>
      </c>
      <c r="G2324" s="14" t="str">
        <f>IF(F2324*1=D2324*1,"Quantité OK",IF(D2324*1&lt;F2324*1,"Ecart positif","Ecart négatif")&amp;" "&amp;IF(C2324*1=E2324*1,"","- Article déclassé"))</f>
        <v xml:space="preserve">Ecart positif </v>
      </c>
      <c r="I2324" s="18">
        <f>VLOOKUP('CODE A BARRE'!B1246,'COMPTAGE 2'!B:K,8,FALSE)</f>
        <v>0</v>
      </c>
      <c r="J2324" s="9">
        <f>VLOOKUP('CODE A BARRE'!B1246,'COMPTAGE 2'!B:K,9,FALSE)</f>
        <v>0</v>
      </c>
      <c r="K2324" s="18">
        <f>VLOOKUP('CODE A BARRE'!B1246,'COMPTAGE 2'!B:K,10,FALSE)</f>
        <v>0</v>
      </c>
      <c r="L2324" s="10" t="e">
        <f>VLOOKUP(B2324,'COMPTAGE 3'!B:M,11,FALSE)</f>
        <v>#N/A</v>
      </c>
      <c r="M2324" s="20" t="e">
        <f>VLOOKUP(B2324,'COMPTAGE 3'!B:M,12,FALSE)</f>
        <v>#N/A</v>
      </c>
    </row>
    <row r="2325" spans="2:13" ht="20.100000000000001" customHeight="1" x14ac:dyDescent="0.25">
      <c r="B2325" s="30" t="s">
        <v>5706</v>
      </c>
      <c r="C2325" s="16" t="str">
        <f>IFERROR(VLOOKUP(B2325,'BASE INCADEA'!A:D,2,FALSE),"Non référencé")</f>
        <v>030803</v>
      </c>
      <c r="D2325" s="16" t="str">
        <f>IFERROR(VLOOKUP(C2325,'BASE INCADEA'!B:E,2,FALSE),"Non référencé")</f>
        <v>1</v>
      </c>
      <c r="E2325" s="31" t="s">
        <v>753</v>
      </c>
      <c r="F2325" s="31">
        <v>1</v>
      </c>
      <c r="G2325" s="14" t="str">
        <f>IF(F2325*1=D2325*1,"Quantité OK",IF(D2325*1&lt;F2325*1,"Ecart positif","Ecart négatif")&amp;" "&amp;IF(C2325*1=E2325*1,"","- Article déclassé"))</f>
        <v>Quantité OK</v>
      </c>
      <c r="I2325" s="18">
        <f>VLOOKUP('CODE A BARRE'!B1280,'COMPTAGE 2'!B:K,8,FALSE)</f>
        <v>0</v>
      </c>
      <c r="J2325" s="9">
        <f>VLOOKUP('CODE A BARRE'!B1280,'COMPTAGE 2'!B:K,9,FALSE)</f>
        <v>0</v>
      </c>
      <c r="K2325" s="18">
        <f>VLOOKUP('CODE A BARRE'!B1280,'COMPTAGE 2'!B:K,10,FALSE)</f>
        <v>0</v>
      </c>
      <c r="L2325" s="10" t="e">
        <f>VLOOKUP(B2325,'COMPTAGE 3'!B:M,11,FALSE)</f>
        <v>#N/A</v>
      </c>
      <c r="M2325" s="20" t="e">
        <f>VLOOKUP(B2325,'COMPTAGE 3'!B:M,12,FALSE)</f>
        <v>#N/A</v>
      </c>
    </row>
    <row r="2326" spans="2:13" ht="20.100000000000001" customHeight="1" x14ac:dyDescent="0.25">
      <c r="B2326" s="30" t="s">
        <v>5708</v>
      </c>
      <c r="C2326" s="16" t="str">
        <f>IFERROR(VLOOKUP(B2326,'BASE INCADEA'!A:D,2,FALSE),"Non référencé")</f>
        <v>044904</v>
      </c>
      <c r="D2326" s="16" t="str">
        <f>IFERROR(VLOOKUP(C2326,'BASE INCADEA'!B:E,2,FALSE),"Non référencé")</f>
        <v>3</v>
      </c>
      <c r="E2326" s="31" t="s">
        <v>338</v>
      </c>
      <c r="F2326" s="31">
        <v>4</v>
      </c>
      <c r="G2326" s="14" t="str">
        <f>IF(F2326*1=D2326*1,"Quantité OK",IF(D2326*1&lt;F2326*1,"Ecart positif","Ecart négatif")&amp;" "&amp;IF(C2326*1=E2326*1,"","- Article déclassé"))</f>
        <v xml:space="preserve">Ecart positif </v>
      </c>
      <c r="I2326" s="18">
        <f>VLOOKUP('CODE A BARRE'!B2054,'COMPTAGE 2'!B:K,8,FALSE)</f>
        <v>0</v>
      </c>
      <c r="J2326" s="9">
        <f>VLOOKUP('CODE A BARRE'!B2054,'COMPTAGE 2'!B:K,9,FALSE)</f>
        <v>0</v>
      </c>
      <c r="K2326" s="18">
        <f>VLOOKUP('CODE A BARRE'!B2054,'COMPTAGE 2'!B:K,10,FALSE)</f>
        <v>0</v>
      </c>
      <c r="L2326" s="10" t="e">
        <f>VLOOKUP(B2326,'COMPTAGE 3'!B:M,11,FALSE)</f>
        <v>#N/A</v>
      </c>
      <c r="M2326" s="20" t="e">
        <f>VLOOKUP(B2326,'COMPTAGE 3'!B:M,12,FALSE)</f>
        <v>#N/A</v>
      </c>
    </row>
    <row r="2327" spans="2:13" ht="20.100000000000001" customHeight="1" x14ac:dyDescent="0.25">
      <c r="B2327" s="30" t="s">
        <v>5710</v>
      </c>
      <c r="C2327" s="16" t="str">
        <f>IFERROR(VLOOKUP(B2327,'BASE INCADEA'!A:D,2,FALSE),"Non référencé")</f>
        <v>040204</v>
      </c>
      <c r="D2327" s="16" t="str">
        <f>IFERROR(VLOOKUP(C2327,'BASE INCADEA'!B:E,2,FALSE),"Non référencé")</f>
        <v>2</v>
      </c>
      <c r="E2327" s="31" t="s">
        <v>1765</v>
      </c>
      <c r="F2327" s="31">
        <v>4</v>
      </c>
      <c r="G2327" s="14" t="str">
        <f>IF(F2327*1=D2327*1,"Quantité OK",IF(D2327*1&lt;F2327*1,"Ecart positif","Ecart négatif")&amp;" "&amp;IF(C2327*1=E2327*1,"","- Article déclassé"))</f>
        <v xml:space="preserve">Ecart positif </v>
      </c>
      <c r="I2327" s="18">
        <f>VLOOKUP('CODE A BARRE'!B1577,'COMPTAGE 2'!B:K,8,FALSE)</f>
        <v>0</v>
      </c>
      <c r="J2327" s="9">
        <f>VLOOKUP('CODE A BARRE'!B1577,'COMPTAGE 2'!B:K,9,FALSE)</f>
        <v>0</v>
      </c>
      <c r="K2327" s="18">
        <f>VLOOKUP('CODE A BARRE'!B1577,'COMPTAGE 2'!B:K,10,FALSE)</f>
        <v>0</v>
      </c>
      <c r="L2327" s="10" t="e">
        <f>VLOOKUP(B2327,'COMPTAGE 3'!B:M,11,FALSE)</f>
        <v>#N/A</v>
      </c>
      <c r="M2327" s="20" t="e">
        <f>VLOOKUP(B2327,'COMPTAGE 3'!B:M,12,FALSE)</f>
        <v>#N/A</v>
      </c>
    </row>
    <row r="2328" spans="2:13" ht="20.100000000000001" customHeight="1" x14ac:dyDescent="0.25">
      <c r="B2328" s="30" t="s">
        <v>5711</v>
      </c>
      <c r="C2328" s="16" t="str">
        <f>IFERROR(VLOOKUP(B2328,'BASE INCADEA'!A:D,2,FALSE),"Non référencé")</f>
        <v>023905</v>
      </c>
      <c r="D2328" s="16" t="str">
        <f>IFERROR(VLOOKUP(C2328,'BASE INCADEA'!B:E,2,FALSE),"Non référencé")</f>
        <v>3</v>
      </c>
      <c r="E2328" s="31" t="s">
        <v>3375</v>
      </c>
      <c r="F2328" s="31">
        <v>11</v>
      </c>
      <c r="G2328" s="14" t="str">
        <f>IF(F2328*1=D2328*1,"Quantité OK",IF(D2328*1&lt;F2328*1,"Ecart positif","Ecart négatif")&amp;" "&amp;IF(C2328*1=E2328*1,"","- Article déclassé"))</f>
        <v xml:space="preserve">Ecart positif </v>
      </c>
      <c r="I2328" s="18">
        <f>VLOOKUP('CODE A BARRE'!B819,'COMPTAGE 2'!B:K,8,FALSE)</f>
        <v>0</v>
      </c>
      <c r="J2328" s="9">
        <f>VLOOKUP('CODE A BARRE'!B819,'COMPTAGE 2'!B:K,9,FALSE)</f>
        <v>0</v>
      </c>
      <c r="K2328" s="18">
        <f>VLOOKUP('CODE A BARRE'!B819,'COMPTAGE 2'!B:K,10,FALSE)</f>
        <v>0</v>
      </c>
      <c r="L2328" s="10" t="e">
        <f>VLOOKUP(B2328,'COMPTAGE 3'!B:M,11,FALSE)</f>
        <v>#N/A</v>
      </c>
      <c r="M2328" s="20" t="e">
        <f>VLOOKUP(B2328,'COMPTAGE 3'!B:M,12,FALSE)</f>
        <v>#N/A</v>
      </c>
    </row>
    <row r="2329" spans="2:13" ht="20.100000000000001" customHeight="1" x14ac:dyDescent="0.25">
      <c r="B2329" s="30" t="s">
        <v>5713</v>
      </c>
      <c r="C2329" s="16" t="str">
        <f>IFERROR(VLOOKUP(B2329,'BASE INCADEA'!A:D,2,FALSE),"Non référencé")</f>
        <v>021006</v>
      </c>
      <c r="D2329" s="16" t="str">
        <f>IFERROR(VLOOKUP(C2329,'BASE INCADEA'!B:E,2,FALSE),"Non référencé")</f>
        <v>1</v>
      </c>
      <c r="E2329" s="31" t="s">
        <v>432</v>
      </c>
      <c r="F2329" s="31">
        <v>1</v>
      </c>
      <c r="G2329" s="14" t="str">
        <f>IF(F2329*1=D2329*1,"Quantité OK",IF(D2329*1&lt;F2329*1,"Ecart positif","Ecart négatif")&amp;" "&amp;IF(C2329*1=E2329*1,"","- Article déclassé"))</f>
        <v>Quantité OK</v>
      </c>
      <c r="I2329" s="18">
        <f>VLOOKUP('CODE A BARRE'!B719,'COMPTAGE 2'!B:K,8,FALSE)</f>
        <v>0</v>
      </c>
      <c r="J2329" s="9">
        <f>VLOOKUP('CODE A BARRE'!B719,'COMPTAGE 2'!B:K,9,FALSE)</f>
        <v>0</v>
      </c>
      <c r="K2329" s="18">
        <f>VLOOKUP('CODE A BARRE'!B719,'COMPTAGE 2'!B:K,10,FALSE)</f>
        <v>0</v>
      </c>
      <c r="L2329" s="10" t="e">
        <f>VLOOKUP(B2329,'COMPTAGE 3'!B:M,11,FALSE)</f>
        <v>#N/A</v>
      </c>
      <c r="M2329" s="20" t="e">
        <f>VLOOKUP(B2329,'COMPTAGE 3'!B:M,12,FALSE)</f>
        <v>#N/A</v>
      </c>
    </row>
    <row r="2330" spans="2:13" ht="20.100000000000001" customHeight="1" x14ac:dyDescent="0.25">
      <c r="B2330" s="30" t="s">
        <v>6205</v>
      </c>
      <c r="C2330" s="16" t="str">
        <f>IFERROR(VLOOKUP(B2330,'BASE INCADEA'!A:D,2,FALSE),"Non référencé")</f>
        <v>Non référencé</v>
      </c>
      <c r="D2330" s="16" t="str">
        <f>IFERROR(VLOOKUP(C2330,'BASE INCADEA'!B:E,2,FALSE),"Non référencé")</f>
        <v>Non référencé</v>
      </c>
      <c r="E2330" s="31" t="s">
        <v>400</v>
      </c>
      <c r="F2330" s="31">
        <v>1</v>
      </c>
      <c r="G2330" s="14" t="e">
        <f>IF(F2330*1=D2330*1,"Quantité OK",IF(D2330*1&lt;F2330*1,"Ecart positif","Ecart négatif")&amp;" "&amp;IF(C2330*1=E2330*1,"","- Article déclassé"))</f>
        <v>#VALUE!</v>
      </c>
      <c r="I2330" s="18">
        <f>VLOOKUP('CODE A BARRE'!B1295,'COMPTAGE 2'!B:K,8,FALSE)</f>
        <v>0</v>
      </c>
      <c r="J2330" s="9">
        <f>VLOOKUP('CODE A BARRE'!B1295,'COMPTAGE 2'!B:K,9,FALSE)</f>
        <v>0</v>
      </c>
      <c r="K2330" s="18">
        <f>VLOOKUP('CODE A BARRE'!B1295,'COMPTAGE 2'!B:K,10,FALSE)</f>
        <v>0</v>
      </c>
      <c r="L2330" s="10" t="e">
        <f>VLOOKUP(B2330,'COMPTAGE 3'!B:M,11,FALSE)</f>
        <v>#N/A</v>
      </c>
      <c r="M2330" s="20" t="e">
        <f>VLOOKUP(B2330,'COMPTAGE 3'!B:M,12,FALSE)</f>
        <v>#N/A</v>
      </c>
    </row>
    <row r="2331" spans="2:13" ht="20.100000000000001" customHeight="1" x14ac:dyDescent="0.25">
      <c r="B2331" s="30" t="s">
        <v>5717</v>
      </c>
      <c r="C2331" s="16" t="str">
        <f>IFERROR(VLOOKUP(B2331,'BASE INCADEA'!A:D,2,FALSE),"Non référencé")</f>
        <v>041204</v>
      </c>
      <c r="D2331" s="16" t="str">
        <f>IFERROR(VLOOKUP(C2331,'BASE INCADEA'!B:E,2,FALSE),"Non référencé")</f>
        <v>100</v>
      </c>
      <c r="E2331" s="31" t="s">
        <v>1404</v>
      </c>
      <c r="F2331" s="31">
        <v>14</v>
      </c>
      <c r="G2331" s="14" t="str">
        <f>IF(F2331*1=D2331*1,"Quantité OK",IF(D2331*1&lt;F2331*1,"Ecart positif","Ecart négatif")&amp;" "&amp;IF(C2331*1=E2331*1,"","- Article déclassé"))</f>
        <v xml:space="preserve">Ecart négatif </v>
      </c>
      <c r="I2331" s="18">
        <f>VLOOKUP('CODE A BARRE'!B1790,'COMPTAGE 2'!B:K,8,FALSE)</f>
        <v>0</v>
      </c>
      <c r="J2331" s="9">
        <f>VLOOKUP('CODE A BARRE'!B1790,'COMPTAGE 2'!B:K,9,FALSE)</f>
        <v>0</v>
      </c>
      <c r="K2331" s="18">
        <f>VLOOKUP('CODE A BARRE'!B1790,'COMPTAGE 2'!B:K,10,FALSE)</f>
        <v>0</v>
      </c>
      <c r="L2331" s="10" t="e">
        <f>VLOOKUP(B2331,'COMPTAGE 3'!B:M,11,FALSE)</f>
        <v>#N/A</v>
      </c>
      <c r="M2331" s="20" t="e">
        <f>VLOOKUP(B2331,'COMPTAGE 3'!B:M,12,FALSE)</f>
        <v>#N/A</v>
      </c>
    </row>
    <row r="2332" spans="2:13" ht="20.100000000000001" customHeight="1" x14ac:dyDescent="0.25">
      <c r="B2332" s="30" t="s">
        <v>5719</v>
      </c>
      <c r="C2332" s="16" t="str">
        <f>IFERROR(VLOOKUP(B2332,'BASE INCADEA'!A:D,2,FALSE),"Non référencé")</f>
        <v>026105</v>
      </c>
      <c r="D2332" s="16" t="str">
        <f>IFERROR(VLOOKUP(C2332,'BASE INCADEA'!B:E,2,FALSE),"Non référencé")</f>
        <v>4</v>
      </c>
      <c r="E2332" s="31" t="s">
        <v>5720</v>
      </c>
      <c r="F2332" s="31">
        <v>4</v>
      </c>
      <c r="G2332" s="14" t="str">
        <f>IF(F2332*1=D2332*1,"Quantité OK",IF(D2332*1&lt;F2332*1,"Ecart positif","Ecart négatif")&amp;" "&amp;IF(C2332*1=E2332*1,"","- Article déclassé"))</f>
        <v>Quantité OK</v>
      </c>
      <c r="I2332" s="18">
        <f>VLOOKUP('CODE A BARRE'!B1094,'COMPTAGE 2'!B:K,8,FALSE)</f>
        <v>0</v>
      </c>
      <c r="J2332" s="9">
        <f>VLOOKUP('CODE A BARRE'!B1094,'COMPTAGE 2'!B:K,9,FALSE)</f>
        <v>0</v>
      </c>
      <c r="K2332" s="18">
        <f>VLOOKUP('CODE A BARRE'!B1094,'COMPTAGE 2'!B:K,10,FALSE)</f>
        <v>0</v>
      </c>
      <c r="L2332" s="10" t="e">
        <f>VLOOKUP(B2332,'COMPTAGE 3'!B:M,11,FALSE)</f>
        <v>#N/A</v>
      </c>
      <c r="M2332" s="20" t="e">
        <f>VLOOKUP(B2332,'COMPTAGE 3'!B:M,12,FALSE)</f>
        <v>#N/A</v>
      </c>
    </row>
    <row r="2333" spans="2:13" ht="20.100000000000001" customHeight="1" x14ac:dyDescent="0.25">
      <c r="B2333" s="30" t="s">
        <v>5722</v>
      </c>
      <c r="C2333" s="16" t="str">
        <f>IFERROR(VLOOKUP(B2333,'BASE INCADEA'!A:D,2,FALSE),"Non référencé")</f>
        <v>011104</v>
      </c>
      <c r="D2333" s="16" t="str">
        <f>IFERROR(VLOOKUP(C2333,'BASE INCADEA'!B:E,2,FALSE),"Non référencé")</f>
        <v>2</v>
      </c>
      <c r="E2333" s="31" t="s">
        <v>1121</v>
      </c>
      <c r="F2333" s="31">
        <v>2</v>
      </c>
      <c r="G2333" s="14" t="str">
        <f>IF(F2333*1=D2333*1,"Quantité OK",IF(D2333*1&lt;F2333*1,"Ecart positif","Ecart négatif")&amp;" "&amp;IF(C2333*1=E2333*1,"","- Article déclassé"))</f>
        <v>Quantité OK</v>
      </c>
      <c r="I2333" s="18" t="str">
        <f>VLOOKUP('CODE A BARRE'!B211,'COMPTAGE 2'!B:K,8,FALSE)</f>
        <v/>
      </c>
      <c r="J2333" s="9">
        <f>VLOOKUP('CODE A BARRE'!B211,'COMPTAGE 2'!B:K,9,FALSE)</f>
        <v>0</v>
      </c>
      <c r="K2333" s="18" t="e">
        <f>VLOOKUP('CODE A BARRE'!B211,'COMPTAGE 2'!B:K,10,FALSE)</f>
        <v>#VALUE!</v>
      </c>
      <c r="L2333" s="10" t="e">
        <f>VLOOKUP(B2333,'COMPTAGE 3'!B:M,11,FALSE)</f>
        <v>#N/A</v>
      </c>
      <c r="M2333" s="20" t="e">
        <f>VLOOKUP(B2333,'COMPTAGE 3'!B:M,12,FALSE)</f>
        <v>#N/A</v>
      </c>
    </row>
    <row r="2334" spans="2:13" ht="20.100000000000001" customHeight="1" x14ac:dyDescent="0.25">
      <c r="B2334" s="30" t="s">
        <v>5724</v>
      </c>
      <c r="C2334" s="16" t="str">
        <f>IFERROR(VLOOKUP(B2334,'BASE INCADEA'!A:D,2,FALSE),"Non référencé")</f>
        <v>044305</v>
      </c>
      <c r="D2334" s="16" t="str">
        <f>IFERROR(VLOOKUP(C2334,'BASE INCADEA'!B:E,2,FALSE),"Non référencé")</f>
        <v>1</v>
      </c>
      <c r="E2334" s="31" t="s">
        <v>2491</v>
      </c>
      <c r="F2334" s="31">
        <v>6</v>
      </c>
      <c r="G2334" s="14" t="str">
        <f>IF(F2334*1=D2334*1,"Quantité OK",IF(D2334*1&lt;F2334*1,"Ecart positif","Ecart négatif")&amp;" "&amp;IF(C2334*1=E2334*1,"","- Article déclassé"))</f>
        <v xml:space="preserve">Ecart positif </v>
      </c>
      <c r="I2334" s="18">
        <f>VLOOKUP('CODE A BARRE'!B1972,'COMPTAGE 2'!B:K,8,FALSE)</f>
        <v>0</v>
      </c>
      <c r="J2334" s="9">
        <f>VLOOKUP('CODE A BARRE'!B1972,'COMPTAGE 2'!B:K,9,FALSE)</f>
        <v>0</v>
      </c>
      <c r="K2334" s="18">
        <f>VLOOKUP('CODE A BARRE'!B1972,'COMPTAGE 2'!B:K,10,FALSE)</f>
        <v>0</v>
      </c>
      <c r="L2334" s="10" t="e">
        <f>VLOOKUP(B2334,'COMPTAGE 3'!B:M,11,FALSE)</f>
        <v>#N/A</v>
      </c>
      <c r="M2334" s="20" t="e">
        <f>VLOOKUP(B2334,'COMPTAGE 3'!B:M,12,FALSE)</f>
        <v>#N/A</v>
      </c>
    </row>
    <row r="2335" spans="2:13" ht="20.100000000000001" customHeight="1" x14ac:dyDescent="0.25">
      <c r="B2335" s="30" t="s">
        <v>5726</v>
      </c>
      <c r="C2335" s="16" t="str">
        <f>IFERROR(VLOOKUP(B2335,'BASE INCADEA'!A:D,2,FALSE),"Non référencé")</f>
        <v>040402</v>
      </c>
      <c r="D2335" s="16" t="str">
        <f>IFERROR(VLOOKUP(C2335,'BASE INCADEA'!B:E,2,FALSE),"Non référencé")</f>
        <v>19</v>
      </c>
      <c r="E2335" s="31" t="s">
        <v>3727</v>
      </c>
      <c r="F2335" s="31">
        <v>3</v>
      </c>
      <c r="G2335" s="14" t="str">
        <f>IF(F2335*1=D2335*1,"Quantité OK",IF(D2335*1&lt;F2335*1,"Ecart positif","Ecart négatif")&amp;" "&amp;IF(C2335*1=E2335*1,"","- Article déclassé"))</f>
        <v xml:space="preserve">Ecart négatif </v>
      </c>
      <c r="I2335" s="18">
        <f>VLOOKUP('CODE A BARRE'!B1609,'COMPTAGE 2'!B:K,8,FALSE)</f>
        <v>0</v>
      </c>
      <c r="J2335" s="9">
        <f>VLOOKUP('CODE A BARRE'!B1609,'COMPTAGE 2'!B:K,9,FALSE)</f>
        <v>0</v>
      </c>
      <c r="K2335" s="18">
        <f>VLOOKUP('CODE A BARRE'!B1609,'COMPTAGE 2'!B:K,10,FALSE)</f>
        <v>0</v>
      </c>
      <c r="L2335" s="10" t="e">
        <f>VLOOKUP(B2335,'COMPTAGE 3'!B:M,11,FALSE)</f>
        <v>#N/A</v>
      </c>
      <c r="M2335" s="20" t="e">
        <f>VLOOKUP(B2335,'COMPTAGE 3'!B:M,12,FALSE)</f>
        <v>#N/A</v>
      </c>
    </row>
    <row r="2336" spans="2:13" ht="20.100000000000001" customHeight="1" x14ac:dyDescent="0.25">
      <c r="B2336" s="30" t="s">
        <v>5728</v>
      </c>
      <c r="C2336" s="16" t="str">
        <f>IFERROR(VLOOKUP(B2336,'BASE INCADEA'!A:D,2,FALSE),"Non référencé")</f>
        <v>044703</v>
      </c>
      <c r="D2336" s="16" t="str">
        <f>IFERROR(VLOOKUP(C2336,'BASE INCADEA'!B:E,2,FALSE),"Non référencé")</f>
        <v>1</v>
      </c>
      <c r="E2336" s="31" t="s">
        <v>379</v>
      </c>
      <c r="F2336" s="31">
        <v>3</v>
      </c>
      <c r="G2336" s="14" t="str">
        <f>IF(F2336*1=D2336*1,"Quantité OK",IF(D2336*1&lt;F2336*1,"Ecart positif","Ecart négatif")&amp;" "&amp;IF(C2336*1=E2336*1,"","- Article déclassé"))</f>
        <v>Ecart positif - Article déclassé</v>
      </c>
      <c r="I2336" s="18">
        <f>VLOOKUP('CODE A BARRE'!B2015,'COMPTAGE 2'!B:K,8,FALSE)</f>
        <v>0</v>
      </c>
      <c r="J2336" s="9">
        <f>VLOOKUP('CODE A BARRE'!B2015,'COMPTAGE 2'!B:K,9,FALSE)</f>
        <v>0</v>
      </c>
      <c r="K2336" s="18">
        <f>VLOOKUP('CODE A BARRE'!B2015,'COMPTAGE 2'!B:K,10,FALSE)</f>
        <v>0</v>
      </c>
      <c r="L2336" s="10" t="e">
        <f>VLOOKUP(B2336,'COMPTAGE 3'!B:M,11,FALSE)</f>
        <v>#N/A</v>
      </c>
      <c r="M2336" s="20" t="e">
        <f>VLOOKUP(B2336,'COMPTAGE 3'!B:M,12,FALSE)</f>
        <v>#N/A</v>
      </c>
    </row>
    <row r="2337" spans="2:13" ht="20.100000000000001" customHeight="1" x14ac:dyDescent="0.25">
      <c r="B2337" s="30" t="s">
        <v>5728</v>
      </c>
      <c r="C2337" s="16" t="str">
        <f>IFERROR(VLOOKUP(B2337,'BASE INCADEA'!A:D,2,FALSE),"Non référencé")</f>
        <v>044703</v>
      </c>
      <c r="D2337" s="16" t="str">
        <f>IFERROR(VLOOKUP(C2337,'BASE INCADEA'!B:E,2,FALSE),"Non référencé")</f>
        <v>1</v>
      </c>
      <c r="E2337" s="31" t="s">
        <v>1606</v>
      </c>
      <c r="F2337" s="31">
        <v>5</v>
      </c>
      <c r="G2337" s="14" t="str">
        <f>IF(F2337*1=D2337*1,"Quantité OK",IF(D2337*1&lt;F2337*1,"Ecart positif","Ecart négatif")&amp;" "&amp;IF(C2337*1=E2337*1,"","- Article déclassé"))</f>
        <v xml:space="preserve">Ecart positif </v>
      </c>
      <c r="I2337" s="18">
        <f>VLOOKUP('CODE A BARRE'!B2021,'COMPTAGE 2'!B:K,8,FALSE)</f>
        <v>0</v>
      </c>
      <c r="J2337" s="9">
        <f>VLOOKUP('CODE A BARRE'!B2021,'COMPTAGE 2'!B:K,9,FALSE)</f>
        <v>0</v>
      </c>
      <c r="K2337" s="18">
        <f>VLOOKUP('CODE A BARRE'!B2021,'COMPTAGE 2'!B:K,10,FALSE)</f>
        <v>0</v>
      </c>
      <c r="L2337" s="10" t="e">
        <f>VLOOKUP(B2337,'COMPTAGE 3'!B:M,11,FALSE)</f>
        <v>#N/A</v>
      </c>
      <c r="M2337" s="20" t="e">
        <f>VLOOKUP(B2337,'COMPTAGE 3'!B:M,12,FALSE)</f>
        <v>#N/A</v>
      </c>
    </row>
    <row r="2338" spans="2:13" ht="20.100000000000001" customHeight="1" x14ac:dyDescent="0.25">
      <c r="B2338" s="30" t="s">
        <v>5729</v>
      </c>
      <c r="C2338" s="16" t="str">
        <f>IFERROR(VLOOKUP(B2338,'BASE INCADEA'!A:D,2,FALSE),"Non référencé")</f>
        <v>030804</v>
      </c>
      <c r="D2338" s="16" t="str">
        <f>IFERROR(VLOOKUP(C2338,'BASE INCADEA'!B:E,2,FALSE),"Non référencé")</f>
        <v>2</v>
      </c>
      <c r="E2338" s="31" t="s">
        <v>1313</v>
      </c>
      <c r="F2338" s="31">
        <v>20</v>
      </c>
      <c r="G2338" s="14" t="str">
        <f>IF(F2338*1=D2338*1,"Quantité OK",IF(D2338*1&lt;F2338*1,"Ecart positif","Ecart négatif")&amp;" "&amp;IF(C2338*1=E2338*1,"","- Article déclassé"))</f>
        <v xml:space="preserve">Ecart positif </v>
      </c>
      <c r="I2338" s="18">
        <f>VLOOKUP('CODE A BARRE'!B1255,'COMPTAGE 2'!B:K,8,FALSE)</f>
        <v>0</v>
      </c>
      <c r="J2338" s="9">
        <f>VLOOKUP('CODE A BARRE'!B1255,'COMPTAGE 2'!B:K,9,FALSE)</f>
        <v>0</v>
      </c>
      <c r="K2338" s="18">
        <f>VLOOKUP('CODE A BARRE'!B1255,'COMPTAGE 2'!B:K,10,FALSE)</f>
        <v>0</v>
      </c>
      <c r="L2338" s="10" t="e">
        <f>VLOOKUP(B2338,'COMPTAGE 3'!B:M,11,FALSE)</f>
        <v>#N/A</v>
      </c>
      <c r="M2338" s="20" t="e">
        <f>VLOOKUP(B2338,'COMPTAGE 3'!B:M,12,FALSE)</f>
        <v>#N/A</v>
      </c>
    </row>
    <row r="2339" spans="2:13" ht="20.100000000000001" customHeight="1" x14ac:dyDescent="0.25">
      <c r="B2339" s="30" t="s">
        <v>5729</v>
      </c>
      <c r="C2339" s="16" t="str">
        <f>IFERROR(VLOOKUP(B2339,'BASE INCADEA'!A:D,2,FALSE),"Non référencé")</f>
        <v>030804</v>
      </c>
      <c r="D2339" s="16" t="str">
        <f>IFERROR(VLOOKUP(C2339,'BASE INCADEA'!B:E,2,FALSE),"Non référencé")</f>
        <v>2</v>
      </c>
      <c r="E2339" s="31" t="s">
        <v>2136</v>
      </c>
      <c r="F2339" s="31">
        <v>2</v>
      </c>
      <c r="G2339" s="14" t="str">
        <f>IF(F2339*1=D2339*1,"Quantité OK",IF(D2339*1&lt;F2339*1,"Ecart positif","Ecart négatif")&amp;" "&amp;IF(C2339*1=E2339*1,"","- Article déclassé"))</f>
        <v>Quantité OK</v>
      </c>
      <c r="I2339" s="18">
        <f>VLOOKUP('CODE A BARRE'!B1468,'COMPTAGE 2'!B:K,8,FALSE)</f>
        <v>0</v>
      </c>
      <c r="J2339" s="9">
        <f>VLOOKUP('CODE A BARRE'!B1468,'COMPTAGE 2'!B:K,9,FALSE)</f>
        <v>0</v>
      </c>
      <c r="K2339" s="18">
        <f>VLOOKUP('CODE A BARRE'!B1468,'COMPTAGE 2'!B:K,10,FALSE)</f>
        <v>0</v>
      </c>
      <c r="L2339" s="10" t="e">
        <f>VLOOKUP(B2339,'COMPTAGE 3'!B:M,11,FALSE)</f>
        <v>#N/A</v>
      </c>
      <c r="M2339" s="20" t="e">
        <f>VLOOKUP(B2339,'COMPTAGE 3'!B:M,12,FALSE)</f>
        <v>#N/A</v>
      </c>
    </row>
    <row r="2340" spans="2:13" ht="20.100000000000001" customHeight="1" x14ac:dyDescent="0.25">
      <c r="B2340" s="30" t="s">
        <v>5730</v>
      </c>
      <c r="C2340" s="16" t="str">
        <f>IFERROR(VLOOKUP(B2340,'BASE INCADEA'!A:D,2,FALSE),"Non référencé")</f>
        <v>040405</v>
      </c>
      <c r="D2340" s="16" t="str">
        <f>IFERROR(VLOOKUP(C2340,'BASE INCADEA'!B:E,2,FALSE),"Non référencé")</f>
        <v>12</v>
      </c>
      <c r="E2340" s="31" t="s">
        <v>1260</v>
      </c>
      <c r="F2340" s="31">
        <v>4</v>
      </c>
      <c r="G2340" s="14" t="str">
        <f>IF(F2340*1=D2340*1,"Quantité OK",IF(D2340*1&lt;F2340*1,"Ecart positif","Ecart négatif")&amp;" "&amp;IF(C2340*1=E2340*1,"","- Article déclassé"))</f>
        <v xml:space="preserve">Ecart négatif </v>
      </c>
      <c r="I2340" s="18">
        <f>VLOOKUP('CODE A BARRE'!B1636,'COMPTAGE 2'!B:K,8,FALSE)</f>
        <v>0</v>
      </c>
      <c r="J2340" s="9">
        <f>VLOOKUP('CODE A BARRE'!B1636,'COMPTAGE 2'!B:K,9,FALSE)</f>
        <v>0</v>
      </c>
      <c r="K2340" s="18">
        <f>VLOOKUP('CODE A BARRE'!B1636,'COMPTAGE 2'!B:K,10,FALSE)</f>
        <v>0</v>
      </c>
      <c r="L2340" s="10" t="e">
        <f>VLOOKUP(B2340,'COMPTAGE 3'!B:M,11,FALSE)</f>
        <v>#N/A</v>
      </c>
      <c r="M2340" s="20" t="e">
        <f>VLOOKUP(B2340,'COMPTAGE 3'!B:M,12,FALSE)</f>
        <v>#N/A</v>
      </c>
    </row>
    <row r="2341" spans="2:13" ht="20.100000000000001" customHeight="1" x14ac:dyDescent="0.25">
      <c r="B2341" s="30" t="s">
        <v>5732</v>
      </c>
      <c r="C2341" s="16" t="str">
        <f>IFERROR(VLOOKUP(B2341,'BASE INCADEA'!A:D,2,FALSE),"Non référencé")</f>
        <v>031006</v>
      </c>
      <c r="D2341" s="16" t="str">
        <f>IFERROR(VLOOKUP(C2341,'BASE INCADEA'!B:E,2,FALSE),"Non référencé")</f>
        <v>6</v>
      </c>
      <c r="E2341" s="31" t="s">
        <v>2813</v>
      </c>
      <c r="F2341" s="31">
        <v>2</v>
      </c>
      <c r="G2341" s="14" t="str">
        <f>IF(F2341*1=D2341*1,"Quantité OK",IF(D2341*1&lt;F2341*1,"Ecart positif","Ecart négatif")&amp;" "&amp;IF(C2341*1=E2341*1,"","- Article déclassé"))</f>
        <v xml:space="preserve">Ecart négatif </v>
      </c>
      <c r="I2341" s="18">
        <f>VLOOKUP('CODE A BARRE'!B1303,'COMPTAGE 2'!B:K,8,FALSE)</f>
        <v>0</v>
      </c>
      <c r="J2341" s="9">
        <f>VLOOKUP('CODE A BARRE'!B1303,'COMPTAGE 2'!B:K,9,FALSE)</f>
        <v>0</v>
      </c>
      <c r="K2341" s="18">
        <f>VLOOKUP('CODE A BARRE'!B1303,'COMPTAGE 2'!B:K,10,FALSE)</f>
        <v>0</v>
      </c>
      <c r="L2341" s="10" t="e">
        <f>VLOOKUP(B2341,'COMPTAGE 3'!B:M,11,FALSE)</f>
        <v>#N/A</v>
      </c>
      <c r="M2341" s="20" t="e">
        <f>VLOOKUP(B2341,'COMPTAGE 3'!B:M,12,FALSE)</f>
        <v>#N/A</v>
      </c>
    </row>
    <row r="2342" spans="2:13" ht="20.100000000000001" customHeight="1" x14ac:dyDescent="0.25">
      <c r="B2342" s="30" t="s">
        <v>5734</v>
      </c>
      <c r="C2342" s="16" t="str">
        <f>IFERROR(VLOOKUP(B2342,'BASE INCADEA'!A:D,2,FALSE),"Non référencé")</f>
        <v>020805</v>
      </c>
      <c r="D2342" s="16" t="str">
        <f>IFERROR(VLOOKUP(C2342,'BASE INCADEA'!B:E,2,FALSE),"Non référencé")</f>
        <v>4</v>
      </c>
      <c r="E2342" s="31" t="s">
        <v>1016</v>
      </c>
      <c r="F2342" s="31">
        <v>2</v>
      </c>
      <c r="G2342" s="14" t="str">
        <f>IF(F2342*1=D2342*1,"Quantité OK",IF(D2342*1&lt;F2342*1,"Ecart positif","Ecart négatif")&amp;" "&amp;IF(C2342*1=E2342*1,"","- Article déclassé"))</f>
        <v>Ecart négatif - Article déclassé</v>
      </c>
      <c r="I2342" s="18">
        <f>VLOOKUP('CODE A BARRE'!B689,'COMPTAGE 2'!B:K,8,FALSE)</f>
        <v>0</v>
      </c>
      <c r="J2342" s="9">
        <f>VLOOKUP('CODE A BARRE'!B689,'COMPTAGE 2'!B:K,9,FALSE)</f>
        <v>0</v>
      </c>
      <c r="K2342" s="18">
        <f>VLOOKUP('CODE A BARRE'!B689,'COMPTAGE 2'!B:K,10,FALSE)</f>
        <v>0</v>
      </c>
      <c r="L2342" s="10" t="e">
        <f>VLOOKUP(B2342,'COMPTAGE 3'!B:M,11,FALSE)</f>
        <v>#N/A</v>
      </c>
      <c r="M2342" s="20" t="e">
        <f>VLOOKUP(B2342,'COMPTAGE 3'!B:M,12,FALSE)</f>
        <v>#N/A</v>
      </c>
    </row>
    <row r="2343" spans="2:13" ht="20.100000000000001" customHeight="1" x14ac:dyDescent="0.25">
      <c r="B2343" s="30" t="s">
        <v>5735</v>
      </c>
      <c r="C2343" s="16" t="str">
        <f>IFERROR(VLOOKUP(B2343,'BASE INCADEA'!A:D,2,FALSE),"Non référencé")</f>
        <v>040604</v>
      </c>
      <c r="D2343" s="16" t="str">
        <f>IFERROR(VLOOKUP(C2343,'BASE INCADEA'!B:E,2,FALSE),"Non référencé")</f>
        <v>9</v>
      </c>
      <c r="E2343" s="31" t="s">
        <v>888</v>
      </c>
      <c r="F2343" s="31">
        <v>2</v>
      </c>
      <c r="G2343" s="14" t="str">
        <f>IF(F2343*1=D2343*1,"Quantité OK",IF(D2343*1&lt;F2343*1,"Ecart positif","Ecart négatif")&amp;" "&amp;IF(C2343*1=E2343*1,"","- Article déclassé"))</f>
        <v xml:space="preserve">Ecart négatif </v>
      </c>
      <c r="I2343" s="18">
        <f>VLOOKUP('CODE A BARRE'!B1668,'COMPTAGE 2'!B:K,8,FALSE)</f>
        <v>0</v>
      </c>
      <c r="J2343" s="9">
        <f>VLOOKUP('CODE A BARRE'!B1668,'COMPTAGE 2'!B:K,9,FALSE)</f>
        <v>0</v>
      </c>
      <c r="K2343" s="18">
        <f>VLOOKUP('CODE A BARRE'!B1668,'COMPTAGE 2'!B:K,10,FALSE)</f>
        <v>0</v>
      </c>
      <c r="L2343" s="10" t="e">
        <f>VLOOKUP(B2343,'COMPTAGE 3'!B:M,11,FALSE)</f>
        <v>#N/A</v>
      </c>
      <c r="M2343" s="20" t="e">
        <f>VLOOKUP(B2343,'COMPTAGE 3'!B:M,12,FALSE)</f>
        <v>#N/A</v>
      </c>
    </row>
    <row r="2344" spans="2:13" ht="20.100000000000001" customHeight="1" x14ac:dyDescent="0.25">
      <c r="B2344" s="30" t="s">
        <v>5737</v>
      </c>
      <c r="C2344" s="16" t="str">
        <f>IFERROR(VLOOKUP(B2344,'BASE INCADEA'!A:D,2,FALSE),"Non référencé")</f>
        <v>044503</v>
      </c>
      <c r="D2344" s="16" t="str">
        <f>IFERROR(VLOOKUP(C2344,'BASE INCADEA'!B:E,2,FALSE),"Non référencé")</f>
        <v>1</v>
      </c>
      <c r="E2344" s="31" t="s">
        <v>1107</v>
      </c>
      <c r="F2344" s="31">
        <v>2</v>
      </c>
      <c r="G2344" s="14" t="str">
        <f>IF(F2344*1=D2344*1,"Quantité OK",IF(D2344*1&lt;F2344*1,"Ecart positif","Ecart négatif")&amp;" "&amp;IF(C2344*1=E2344*1,"","- Article déclassé"))</f>
        <v xml:space="preserve">Ecart positif </v>
      </c>
      <c r="I2344" s="18">
        <f>VLOOKUP('CODE A BARRE'!B1989,'COMPTAGE 2'!B:K,8,FALSE)</f>
        <v>0</v>
      </c>
      <c r="J2344" s="9">
        <f>VLOOKUP('CODE A BARRE'!B1989,'COMPTAGE 2'!B:K,9,FALSE)</f>
        <v>0</v>
      </c>
      <c r="K2344" s="18">
        <f>VLOOKUP('CODE A BARRE'!B1989,'COMPTAGE 2'!B:K,10,FALSE)</f>
        <v>0</v>
      </c>
      <c r="L2344" s="10" t="e">
        <f>VLOOKUP(B2344,'COMPTAGE 3'!B:M,11,FALSE)</f>
        <v>#N/A</v>
      </c>
      <c r="M2344" s="20" t="e">
        <f>VLOOKUP(B2344,'COMPTAGE 3'!B:M,12,FALSE)</f>
        <v>#N/A</v>
      </c>
    </row>
    <row r="2345" spans="2:13" ht="20.100000000000001" customHeight="1" x14ac:dyDescent="0.25">
      <c r="B2345" s="30" t="s">
        <v>5739</v>
      </c>
      <c r="C2345" s="16" t="str">
        <f>IFERROR(VLOOKUP(B2345,'BASE INCADEA'!A:D,2,FALSE),"Non référencé")</f>
        <v>044503</v>
      </c>
      <c r="D2345" s="16" t="str">
        <f>IFERROR(VLOOKUP(C2345,'BASE INCADEA'!B:E,2,FALSE),"Non référencé")</f>
        <v>1</v>
      </c>
      <c r="E2345" s="31" t="s">
        <v>1107</v>
      </c>
      <c r="F2345" s="31">
        <v>4</v>
      </c>
      <c r="G2345" s="14" t="str">
        <f>IF(F2345*1=D2345*1,"Quantité OK",IF(D2345*1&lt;F2345*1,"Ecart positif","Ecart négatif")&amp;" "&amp;IF(C2345*1=E2345*1,"","- Article déclassé"))</f>
        <v xml:space="preserve">Ecart positif </v>
      </c>
      <c r="I2345" s="18">
        <f>VLOOKUP('CODE A BARRE'!B1990,'COMPTAGE 2'!B:K,8,FALSE)</f>
        <v>0</v>
      </c>
      <c r="J2345" s="9">
        <f>VLOOKUP('CODE A BARRE'!B1990,'COMPTAGE 2'!B:K,9,FALSE)</f>
        <v>0</v>
      </c>
      <c r="K2345" s="18">
        <f>VLOOKUP('CODE A BARRE'!B1990,'COMPTAGE 2'!B:K,10,FALSE)</f>
        <v>0</v>
      </c>
      <c r="L2345" s="10" t="e">
        <f>VLOOKUP(B2345,'COMPTAGE 3'!B:M,11,FALSE)</f>
        <v>#N/A</v>
      </c>
      <c r="M2345" s="20" t="e">
        <f>VLOOKUP(B2345,'COMPTAGE 3'!B:M,12,FALSE)</f>
        <v>#N/A</v>
      </c>
    </row>
    <row r="2346" spans="2:13" ht="20.100000000000001" customHeight="1" x14ac:dyDescent="0.25">
      <c r="B2346" s="30" t="s">
        <v>5741</v>
      </c>
      <c r="C2346" s="16" t="str">
        <f>IFERROR(VLOOKUP(B2346,'BASE INCADEA'!A:D,2,FALSE),"Non référencé")</f>
        <v>024903</v>
      </c>
      <c r="D2346" s="16" t="str">
        <f>IFERROR(VLOOKUP(C2346,'BASE INCADEA'!B:E,2,FALSE),"Non référencé")</f>
        <v>6</v>
      </c>
      <c r="E2346" s="31" t="s">
        <v>3229</v>
      </c>
      <c r="F2346" s="31">
        <v>12</v>
      </c>
      <c r="G2346" s="14" t="str">
        <f>IF(F2346*1=D2346*1,"Quantité OK",IF(D2346*1&lt;F2346*1,"Ecart positif","Ecart négatif")&amp;" "&amp;IF(C2346*1=E2346*1,"","- Article déclassé"))</f>
        <v xml:space="preserve">Ecart positif </v>
      </c>
      <c r="I2346" s="18">
        <f>VLOOKUP('CODE A BARRE'!B938,'COMPTAGE 2'!B:K,8,FALSE)</f>
        <v>0</v>
      </c>
      <c r="J2346" s="9">
        <f>VLOOKUP('CODE A BARRE'!B938,'COMPTAGE 2'!B:K,9,FALSE)</f>
        <v>0</v>
      </c>
      <c r="K2346" s="18">
        <f>VLOOKUP('CODE A BARRE'!B938,'COMPTAGE 2'!B:K,10,FALSE)</f>
        <v>0</v>
      </c>
      <c r="L2346" s="10" t="e">
        <f>VLOOKUP(B2346,'COMPTAGE 3'!B:M,11,FALSE)</f>
        <v>#N/A</v>
      </c>
      <c r="M2346" s="20" t="e">
        <f>VLOOKUP(B2346,'COMPTAGE 3'!B:M,12,FALSE)</f>
        <v>#N/A</v>
      </c>
    </row>
    <row r="2347" spans="2:13" ht="20.100000000000001" customHeight="1" x14ac:dyDescent="0.25">
      <c r="B2347" s="30" t="s">
        <v>5743</v>
      </c>
      <c r="C2347" s="16" t="str">
        <f>IFERROR(VLOOKUP(B2347,'BASE INCADEA'!A:D,2,FALSE),"Non référencé")</f>
        <v>021206</v>
      </c>
      <c r="D2347" s="16" t="str">
        <f>IFERROR(VLOOKUP(C2347,'BASE INCADEA'!B:E,2,FALSE),"Non référencé")</f>
        <v>3</v>
      </c>
      <c r="E2347" s="31" t="s">
        <v>4443</v>
      </c>
      <c r="F2347" s="31">
        <v>2</v>
      </c>
      <c r="G2347" s="14" t="str">
        <f>IF(F2347*1=D2347*1,"Quantité OK",IF(D2347*1&lt;F2347*1,"Ecart positif","Ecart négatif")&amp;" "&amp;IF(C2347*1=E2347*1,"","- Article déclassé"))</f>
        <v xml:space="preserve">Ecart négatif </v>
      </c>
      <c r="I2347" s="18">
        <f>VLOOKUP('CODE A BARRE'!B747,'COMPTAGE 2'!B:K,8,FALSE)</f>
        <v>0</v>
      </c>
      <c r="J2347" s="9">
        <f>VLOOKUP('CODE A BARRE'!B747,'COMPTAGE 2'!B:K,9,FALSE)</f>
        <v>0</v>
      </c>
      <c r="K2347" s="18">
        <f>VLOOKUP('CODE A BARRE'!B747,'COMPTAGE 2'!B:K,10,FALSE)</f>
        <v>0</v>
      </c>
      <c r="L2347" s="10" t="e">
        <f>VLOOKUP(B2347,'COMPTAGE 3'!B:M,11,FALSE)</f>
        <v>#N/A</v>
      </c>
      <c r="M2347" s="20" t="e">
        <f>VLOOKUP(B2347,'COMPTAGE 3'!B:M,12,FALSE)</f>
        <v>#N/A</v>
      </c>
    </row>
    <row r="2348" spans="2:13" ht="20.100000000000001" customHeight="1" x14ac:dyDescent="0.25">
      <c r="B2348" s="30" t="s">
        <v>5745</v>
      </c>
      <c r="C2348" s="16" t="str">
        <f>IFERROR(VLOOKUP(B2348,'BASE INCADEA'!A:D,2,FALSE),"Non référencé")</f>
        <v>020804</v>
      </c>
      <c r="D2348" s="16" t="str">
        <f>IFERROR(VLOOKUP(C2348,'BASE INCADEA'!B:E,2,FALSE),"Non référencé")</f>
        <v>2</v>
      </c>
      <c r="E2348" s="31" t="s">
        <v>3394</v>
      </c>
      <c r="F2348" s="31">
        <v>2</v>
      </c>
      <c r="G2348" s="14" t="str">
        <f>IF(F2348*1=D2348*1,"Quantité OK",IF(D2348*1&lt;F2348*1,"Ecart positif","Ecart négatif")&amp;" "&amp;IF(C2348*1=E2348*1,"","- Article déclassé"))</f>
        <v>Quantité OK</v>
      </c>
      <c r="I2348" s="18">
        <f>VLOOKUP('CODE A BARRE'!B686,'COMPTAGE 2'!B:K,8,FALSE)</f>
        <v>0</v>
      </c>
      <c r="J2348" s="9">
        <f>VLOOKUP('CODE A BARRE'!B686,'COMPTAGE 2'!B:K,9,FALSE)</f>
        <v>0</v>
      </c>
      <c r="K2348" s="18">
        <f>VLOOKUP('CODE A BARRE'!B686,'COMPTAGE 2'!B:K,10,FALSE)</f>
        <v>0</v>
      </c>
      <c r="L2348" s="10" t="e">
        <f>VLOOKUP(B2348,'COMPTAGE 3'!B:M,11,FALSE)</f>
        <v>#N/A</v>
      </c>
      <c r="M2348" s="20" t="e">
        <f>VLOOKUP(B2348,'COMPTAGE 3'!B:M,12,FALSE)</f>
        <v>#N/A</v>
      </c>
    </row>
    <row r="2349" spans="2:13" ht="20.100000000000001" customHeight="1" x14ac:dyDescent="0.25">
      <c r="B2349" s="30" t="s">
        <v>5747</v>
      </c>
      <c r="C2349" s="16" t="str">
        <f>IFERROR(VLOOKUP(B2349,'BASE INCADEA'!A:D,2,FALSE),"Non référencé")</f>
        <v>044303</v>
      </c>
      <c r="D2349" s="16" t="str">
        <f>IFERROR(VLOOKUP(C2349,'BASE INCADEA'!B:E,2,FALSE),"Non référencé")</f>
        <v>15</v>
      </c>
      <c r="E2349" s="31" t="s">
        <v>404</v>
      </c>
      <c r="F2349" s="31">
        <v>2</v>
      </c>
      <c r="G2349" s="14" t="str">
        <f>IF(F2349*1=D2349*1,"Quantité OK",IF(D2349*1&lt;F2349*1,"Ecart positif","Ecart négatif")&amp;" "&amp;IF(C2349*1=E2349*1,"","- Article déclassé"))</f>
        <v xml:space="preserve">Ecart négatif </v>
      </c>
      <c r="I2349" s="18">
        <f>VLOOKUP('CODE A BARRE'!B1955,'COMPTAGE 2'!B:K,8,FALSE)</f>
        <v>0</v>
      </c>
      <c r="J2349" s="9">
        <f>VLOOKUP('CODE A BARRE'!B1955,'COMPTAGE 2'!B:K,9,FALSE)</f>
        <v>0</v>
      </c>
      <c r="K2349" s="18">
        <f>VLOOKUP('CODE A BARRE'!B1955,'COMPTAGE 2'!B:K,10,FALSE)</f>
        <v>0</v>
      </c>
      <c r="L2349" s="10" t="e">
        <f>VLOOKUP(B2349,'COMPTAGE 3'!B:M,11,FALSE)</f>
        <v>#N/A</v>
      </c>
      <c r="M2349" s="20" t="e">
        <f>VLOOKUP(B2349,'COMPTAGE 3'!B:M,12,FALSE)</f>
        <v>#N/A</v>
      </c>
    </row>
    <row r="2350" spans="2:13" ht="20.100000000000001" customHeight="1" x14ac:dyDescent="0.25">
      <c r="B2350" s="30" t="s">
        <v>5749</v>
      </c>
      <c r="C2350" s="16" t="str">
        <f>IFERROR(VLOOKUP(B2350,'BASE INCADEA'!A:D,2,FALSE),"Non référencé")</f>
        <v>010504</v>
      </c>
      <c r="D2350" s="16" t="str">
        <f>IFERROR(VLOOKUP(C2350,'BASE INCADEA'!B:E,2,FALSE),"Non référencé")</f>
        <v>3</v>
      </c>
      <c r="E2350" s="31" t="s">
        <v>790</v>
      </c>
      <c r="F2350" s="31">
        <v>1</v>
      </c>
      <c r="G2350" s="14" t="str">
        <f>IF(F2350*1=D2350*1,"Quantité OK",IF(D2350*1&lt;F2350*1,"Ecart positif","Ecart négatif")&amp;" "&amp;IF(C2350*1=E2350*1,"","- Article déclassé"))</f>
        <v>Ecart négatif - Article déclassé</v>
      </c>
      <c r="I2350" s="18" t="str">
        <f>VLOOKUP('CODE A BARRE'!B119,'COMPTAGE 2'!B:K,8,FALSE)</f>
        <v>011102</v>
      </c>
      <c r="J2350" s="9">
        <f>VLOOKUP('CODE A BARRE'!B119,'COMPTAGE 2'!B:K,9,FALSE)</f>
        <v>0</v>
      </c>
      <c r="K2350" s="18" t="str">
        <f>VLOOKUP('CODE A BARRE'!B119,'COMPTAGE 2'!B:K,10,FALSE)</f>
        <v xml:space="preserve">Ecart négatif </v>
      </c>
      <c r="L2350" s="10" t="e">
        <f>VLOOKUP(B2350,'COMPTAGE 3'!B:M,11,FALSE)</f>
        <v>#N/A</v>
      </c>
      <c r="M2350" s="20" t="e">
        <f>VLOOKUP(B2350,'COMPTAGE 3'!B:M,12,FALSE)</f>
        <v>#N/A</v>
      </c>
    </row>
    <row r="2351" spans="2:13" ht="20.100000000000001" customHeight="1" x14ac:dyDescent="0.25">
      <c r="B2351" s="30" t="s">
        <v>5751</v>
      </c>
      <c r="C2351" s="16" t="str">
        <f>IFERROR(VLOOKUP(B2351,'BASE INCADEA'!A:D,2,FALSE),"Non référencé")</f>
        <v>041404</v>
      </c>
      <c r="D2351" s="16" t="str">
        <f>IFERROR(VLOOKUP(C2351,'BASE INCADEA'!B:E,2,FALSE),"Non référencé")</f>
        <v>80</v>
      </c>
      <c r="E2351" s="31" t="s">
        <v>1501</v>
      </c>
      <c r="F2351" s="31">
        <v>3</v>
      </c>
      <c r="G2351" s="14" t="str">
        <f>IF(F2351*1=D2351*1,"Quantité OK",IF(D2351*1&lt;F2351*1,"Ecart positif","Ecart négatif")&amp;" "&amp;IF(C2351*1=E2351*1,"","- Article déclassé"))</f>
        <v xml:space="preserve">Ecart négatif </v>
      </c>
      <c r="I2351" s="18">
        <f>VLOOKUP('CODE A BARRE'!B1838,'COMPTAGE 2'!B:K,8,FALSE)</f>
        <v>0</v>
      </c>
      <c r="J2351" s="9">
        <f>VLOOKUP('CODE A BARRE'!B1838,'COMPTAGE 2'!B:K,9,FALSE)</f>
        <v>0</v>
      </c>
      <c r="K2351" s="18">
        <f>VLOOKUP('CODE A BARRE'!B1838,'COMPTAGE 2'!B:K,10,FALSE)</f>
        <v>0</v>
      </c>
      <c r="L2351" s="10" t="e">
        <f>VLOOKUP(B2351,'COMPTAGE 3'!B:M,11,FALSE)</f>
        <v>#N/A</v>
      </c>
      <c r="M2351" s="20" t="e">
        <f>VLOOKUP(B2351,'COMPTAGE 3'!B:M,12,FALSE)</f>
        <v>#N/A</v>
      </c>
    </row>
    <row r="2352" spans="2:13" ht="20.100000000000001" customHeight="1" x14ac:dyDescent="0.25">
      <c r="B2352" s="30" t="s">
        <v>5753</v>
      </c>
      <c r="C2352" s="16" t="str">
        <f>IFERROR(VLOOKUP(B2352,'BASE INCADEA'!A:D,2,FALSE),"Non référencé")</f>
        <v>040206</v>
      </c>
      <c r="D2352" s="16" t="str">
        <f>IFERROR(VLOOKUP(C2352,'BASE INCADEA'!B:E,2,FALSE),"Non référencé")</f>
        <v>5</v>
      </c>
      <c r="E2352" s="31" t="s">
        <v>2230</v>
      </c>
      <c r="F2352" s="31">
        <v>5</v>
      </c>
      <c r="G2352" s="14" t="str">
        <f>IF(F2352*1=D2352*1,"Quantité OK",IF(D2352*1&lt;F2352*1,"Ecart positif","Ecart négatif")&amp;" "&amp;IF(C2352*1=E2352*1,"","- Article déclassé"))</f>
        <v>Quantité OK</v>
      </c>
      <c r="I2352" s="18">
        <f>VLOOKUP('CODE A BARRE'!B1600,'COMPTAGE 2'!B:K,8,FALSE)</f>
        <v>0</v>
      </c>
      <c r="J2352" s="9">
        <f>VLOOKUP('CODE A BARRE'!B1600,'COMPTAGE 2'!B:K,9,FALSE)</f>
        <v>0</v>
      </c>
      <c r="K2352" s="18">
        <f>VLOOKUP('CODE A BARRE'!B1600,'COMPTAGE 2'!B:K,10,FALSE)</f>
        <v>0</v>
      </c>
      <c r="L2352" s="10" t="e">
        <f>VLOOKUP(B2352,'COMPTAGE 3'!B:M,11,FALSE)</f>
        <v>#N/A</v>
      </c>
      <c r="M2352" s="20" t="e">
        <f>VLOOKUP(B2352,'COMPTAGE 3'!B:M,12,FALSE)</f>
        <v>#N/A</v>
      </c>
    </row>
    <row r="2353" spans="2:13" ht="20.100000000000001" customHeight="1" x14ac:dyDescent="0.25">
      <c r="B2353" s="30" t="s">
        <v>5755</v>
      </c>
      <c r="C2353" s="16" t="str">
        <f>IFERROR(VLOOKUP(B2353,'BASE INCADEA'!A:D,2,FALSE),"Non référencé")</f>
        <v>024105</v>
      </c>
      <c r="D2353" s="16" t="str">
        <f>IFERROR(VLOOKUP(C2353,'BASE INCADEA'!B:E,2,FALSE),"Non référencé")</f>
        <v>5</v>
      </c>
      <c r="E2353" s="31" t="s">
        <v>2617</v>
      </c>
      <c r="F2353" s="31">
        <v>2</v>
      </c>
      <c r="G2353" s="14" t="str">
        <f>IF(F2353*1=D2353*1,"Quantité OK",IF(D2353*1&lt;F2353*1,"Ecart positif","Ecart négatif")&amp;" "&amp;IF(C2353*1=E2353*1,"","- Article déclassé"))</f>
        <v xml:space="preserve">Ecart négatif </v>
      </c>
      <c r="I2353" s="18">
        <f>VLOOKUP('CODE A BARRE'!B846,'COMPTAGE 2'!B:K,8,FALSE)</f>
        <v>0</v>
      </c>
      <c r="J2353" s="9">
        <f>VLOOKUP('CODE A BARRE'!B846,'COMPTAGE 2'!B:K,9,FALSE)</f>
        <v>0</v>
      </c>
      <c r="K2353" s="18">
        <f>VLOOKUP('CODE A BARRE'!B846,'COMPTAGE 2'!B:K,10,FALSE)</f>
        <v>0</v>
      </c>
      <c r="L2353" s="10" t="e">
        <f>VLOOKUP(B2353,'COMPTAGE 3'!B:M,11,FALSE)</f>
        <v>#N/A</v>
      </c>
      <c r="M2353" s="20" t="e">
        <f>VLOOKUP(B2353,'COMPTAGE 3'!B:M,12,FALSE)</f>
        <v>#N/A</v>
      </c>
    </row>
    <row r="2354" spans="2:13" ht="20.100000000000001" customHeight="1" x14ac:dyDescent="0.25">
      <c r="B2354" s="30" t="s">
        <v>5757</v>
      </c>
      <c r="C2354" s="16" t="str">
        <f>IFERROR(VLOOKUP(B2354,'BASE INCADEA'!A:D,2,FALSE),"Non référencé")</f>
        <v>023904</v>
      </c>
      <c r="D2354" s="16" t="str">
        <f>IFERROR(VLOOKUP(C2354,'BASE INCADEA'!B:E,2,FALSE),"Non référencé")</f>
        <v>2</v>
      </c>
      <c r="E2354" s="31" t="s">
        <v>631</v>
      </c>
      <c r="F2354" s="31">
        <v>2</v>
      </c>
      <c r="G2354" s="14" t="str">
        <f>IF(F2354*1=D2354*1,"Quantité OK",IF(D2354*1&lt;F2354*1,"Ecart positif","Ecart négatif")&amp;" "&amp;IF(C2354*1=E2354*1,"","- Article déclassé"))</f>
        <v>Quantité OK</v>
      </c>
      <c r="I2354" s="18">
        <f>VLOOKUP('CODE A BARRE'!B812,'COMPTAGE 2'!B:K,8,FALSE)</f>
        <v>0</v>
      </c>
      <c r="J2354" s="9">
        <f>VLOOKUP('CODE A BARRE'!B812,'COMPTAGE 2'!B:K,9,FALSE)</f>
        <v>0</v>
      </c>
      <c r="K2354" s="18">
        <f>VLOOKUP('CODE A BARRE'!B812,'COMPTAGE 2'!B:K,10,FALSE)</f>
        <v>0</v>
      </c>
      <c r="L2354" s="10" t="e">
        <f>VLOOKUP(B2354,'COMPTAGE 3'!B:M,11,FALSE)</f>
        <v>#N/A</v>
      </c>
      <c r="M2354" s="20" t="e">
        <f>VLOOKUP(B2354,'COMPTAGE 3'!B:M,12,FALSE)</f>
        <v>#N/A</v>
      </c>
    </row>
    <row r="2355" spans="2:13" ht="20.100000000000001" customHeight="1" x14ac:dyDescent="0.25">
      <c r="B2355" s="30" t="s">
        <v>5758</v>
      </c>
      <c r="C2355" s="16" t="str">
        <f>IFERROR(VLOOKUP(B2355,'BASE INCADEA'!A:D,2,FALSE),"Non référencé")</f>
        <v>900504</v>
      </c>
      <c r="D2355" s="16" t="str">
        <f>IFERROR(VLOOKUP(C2355,'BASE INCADEA'!B:E,2,FALSE),"Non référencé")</f>
        <v>3</v>
      </c>
      <c r="E2355" s="31" t="s">
        <v>2428</v>
      </c>
      <c r="F2355" s="31">
        <v>1</v>
      </c>
      <c r="G2355" s="14" t="str">
        <f>IF(F2355*1=D2355*1,"Quantité OK",IF(D2355*1&lt;F2355*1,"Ecart positif","Ecart négatif")&amp;" "&amp;IF(C2355*1=E2355*1,"","- Article déclassé"))</f>
        <v xml:space="preserve">Ecart négatif </v>
      </c>
      <c r="I2355" s="18">
        <f>VLOOKUP('CODE A BARRE'!B2219,'COMPTAGE 2'!B:K,8,FALSE)</f>
        <v>0</v>
      </c>
      <c r="J2355" s="9">
        <f>VLOOKUP('CODE A BARRE'!B2219,'COMPTAGE 2'!B:K,9,FALSE)</f>
        <v>0</v>
      </c>
      <c r="K2355" s="18">
        <f>VLOOKUP('CODE A BARRE'!B2219,'COMPTAGE 2'!B:K,10,FALSE)</f>
        <v>0</v>
      </c>
      <c r="L2355" s="10" t="e">
        <f>VLOOKUP(B2355,'COMPTAGE 3'!B:M,11,FALSE)</f>
        <v>#N/A</v>
      </c>
      <c r="M2355" s="20" t="e">
        <f>VLOOKUP(B2355,'COMPTAGE 3'!B:M,12,FALSE)</f>
        <v>#N/A</v>
      </c>
    </row>
    <row r="2356" spans="2:13" ht="20.100000000000001" customHeight="1" x14ac:dyDescent="0.25">
      <c r="B2356" s="30" t="s">
        <v>5758</v>
      </c>
      <c r="C2356" s="16" t="str">
        <f>IFERROR(VLOOKUP(B2356,'BASE INCADEA'!A:D,2,FALSE),"Non référencé")</f>
        <v>900504</v>
      </c>
      <c r="D2356" s="16" t="str">
        <f>IFERROR(VLOOKUP(C2356,'BASE INCADEA'!B:E,2,FALSE),"Non référencé")</f>
        <v>3</v>
      </c>
      <c r="E2356" s="31" t="s">
        <v>3114</v>
      </c>
      <c r="F2356" s="31">
        <v>2</v>
      </c>
      <c r="G2356" s="14" t="str">
        <f>IF(F2356*1=D2356*1,"Quantité OK",IF(D2356*1&lt;F2356*1,"Ecart positif","Ecart négatif")&amp;" "&amp;IF(C2356*1=E2356*1,"","- Article déclassé"))</f>
        <v>Ecart négatif - Article déclassé</v>
      </c>
      <c r="I2356" s="18">
        <f>VLOOKUP('CODE A BARRE'!B2192,'COMPTAGE 2'!B:K,8,FALSE)</f>
        <v>0</v>
      </c>
      <c r="J2356" s="9">
        <f>VLOOKUP('CODE A BARRE'!B2192,'COMPTAGE 2'!B:K,9,FALSE)</f>
        <v>0</v>
      </c>
      <c r="K2356" s="18">
        <f>VLOOKUP('CODE A BARRE'!B2192,'COMPTAGE 2'!B:K,10,FALSE)</f>
        <v>0</v>
      </c>
      <c r="L2356" s="10" t="e">
        <f>VLOOKUP(B2356,'COMPTAGE 3'!B:M,11,FALSE)</f>
        <v>#N/A</v>
      </c>
      <c r="M2356" s="20" t="e">
        <f>VLOOKUP(B2356,'COMPTAGE 3'!B:M,12,FALSE)</f>
        <v>#N/A</v>
      </c>
    </row>
    <row r="2357" spans="2:13" ht="20.100000000000001" customHeight="1" x14ac:dyDescent="0.25">
      <c r="B2357" s="30" t="s">
        <v>5759</v>
      </c>
      <c r="C2357" s="16" t="str">
        <f>IFERROR(VLOOKUP(B2357,'BASE INCADEA'!A:D,2,FALSE),"Non référencé")</f>
        <v>900902</v>
      </c>
      <c r="D2357" s="16" t="str">
        <f>IFERROR(VLOOKUP(C2357,'BASE INCADEA'!B:E,2,FALSE),"Non référencé")</f>
        <v>2</v>
      </c>
      <c r="E2357" s="31" t="s">
        <v>2543</v>
      </c>
      <c r="F2357" s="31">
        <v>3</v>
      </c>
      <c r="G2357" s="14" t="str">
        <f>IF(F2357*1=D2357*1,"Quantité OK",IF(D2357*1&lt;F2357*1,"Ecart positif","Ecart négatif")&amp;" "&amp;IF(C2357*1=E2357*1,"","- Article déclassé"))</f>
        <v xml:space="preserve">Ecart positif </v>
      </c>
      <c r="I2357" s="18">
        <f>VLOOKUP('CODE A BARRE'!B2300,'COMPTAGE 2'!B:K,8,FALSE)</f>
        <v>0</v>
      </c>
      <c r="J2357" s="9">
        <f>VLOOKUP('CODE A BARRE'!B2300,'COMPTAGE 2'!B:K,9,FALSE)</f>
        <v>0</v>
      </c>
      <c r="K2357" s="18">
        <f>VLOOKUP('CODE A BARRE'!B2300,'COMPTAGE 2'!B:K,10,FALSE)</f>
        <v>0</v>
      </c>
      <c r="L2357" s="10" t="e">
        <f>VLOOKUP(B2357,'COMPTAGE 3'!B:M,11,FALSE)</f>
        <v>#N/A</v>
      </c>
      <c r="M2357" s="20" t="e">
        <f>VLOOKUP(B2357,'COMPTAGE 3'!B:M,12,FALSE)</f>
        <v>#N/A</v>
      </c>
    </row>
    <row r="2358" spans="2:13" ht="20.100000000000001" customHeight="1" x14ac:dyDescent="0.25">
      <c r="B2358" s="30" t="s">
        <v>5765</v>
      </c>
      <c r="C2358" s="16" t="str">
        <f>IFERROR(VLOOKUP(B2358,'BASE INCADEA'!A:D,2,FALSE),"Non référencé")</f>
        <v>040804</v>
      </c>
      <c r="D2358" s="16" t="str">
        <f>IFERROR(VLOOKUP(C2358,'BASE INCADEA'!B:E,2,FALSE),"Non référencé")</f>
        <v>2</v>
      </c>
      <c r="E2358" s="31" t="s">
        <v>316</v>
      </c>
      <c r="F2358" s="31">
        <v>1</v>
      </c>
      <c r="G2358" s="14" t="str">
        <f>IF(F2358*1=D2358*1,"Quantité OK",IF(D2358*1&lt;F2358*1,"Ecart positif","Ecart négatif")&amp;" "&amp;IF(C2358*1=E2358*1,"","- Article déclassé"))</f>
        <v xml:space="preserve">Ecart négatif </v>
      </c>
      <c r="I2358" s="18">
        <f>VLOOKUP('CODE A BARRE'!B1714,'COMPTAGE 2'!B:K,8,FALSE)</f>
        <v>0</v>
      </c>
      <c r="J2358" s="9">
        <f>VLOOKUP('CODE A BARRE'!B1714,'COMPTAGE 2'!B:K,9,FALSE)</f>
        <v>0</v>
      </c>
      <c r="K2358" s="18">
        <f>VLOOKUP('CODE A BARRE'!B1714,'COMPTAGE 2'!B:K,10,FALSE)</f>
        <v>0</v>
      </c>
      <c r="L2358" s="10" t="e">
        <f>VLOOKUP(B2358,'COMPTAGE 3'!B:M,11,FALSE)</f>
        <v>#N/A</v>
      </c>
      <c r="M2358" s="20" t="e">
        <f>VLOOKUP(B2358,'COMPTAGE 3'!B:M,12,FALSE)</f>
        <v>#N/A</v>
      </c>
    </row>
    <row r="2359" spans="2:13" ht="20.100000000000001" customHeight="1" x14ac:dyDescent="0.25">
      <c r="B2359" s="30" t="s">
        <v>5767</v>
      </c>
      <c r="C2359" s="16" t="str">
        <f>IFERROR(VLOOKUP(B2359,'BASE INCADEA'!A:D,2,FALSE),"Non référencé")</f>
        <v>901103</v>
      </c>
      <c r="D2359" s="16" t="str">
        <f>IFERROR(VLOOKUP(C2359,'BASE INCADEA'!B:E,2,FALSE),"Non référencé")</f>
        <v>2</v>
      </c>
      <c r="E2359" s="31" t="s">
        <v>2648</v>
      </c>
      <c r="F2359" s="31">
        <v>2</v>
      </c>
      <c r="G2359" s="14" t="str">
        <f>IF(F2359*1=D2359*1,"Quantité OK",IF(D2359*1&lt;F2359*1,"Ecart positif","Ecart négatif")&amp;" "&amp;IF(C2359*1=E2359*1,"","- Article déclassé"))</f>
        <v>Quantité OK</v>
      </c>
      <c r="I2359" s="18">
        <f>VLOOKUP('CODE A BARRE'!B2341,'COMPTAGE 2'!B:K,8,FALSE)</f>
        <v>0</v>
      </c>
      <c r="J2359" s="9">
        <f>VLOOKUP('CODE A BARRE'!B2341,'COMPTAGE 2'!B:K,9,FALSE)</f>
        <v>0</v>
      </c>
      <c r="K2359" s="18">
        <f>VLOOKUP('CODE A BARRE'!B2341,'COMPTAGE 2'!B:K,10,FALSE)</f>
        <v>0</v>
      </c>
      <c r="L2359" s="10" t="e">
        <f>VLOOKUP(B2359,'COMPTAGE 3'!B:M,11,FALSE)</f>
        <v>#N/A</v>
      </c>
      <c r="M2359" s="20" t="e">
        <f>VLOOKUP(B2359,'COMPTAGE 3'!B:M,12,FALSE)</f>
        <v>#N/A</v>
      </c>
    </row>
    <row r="2360" spans="2:13" ht="20.100000000000001" customHeight="1" x14ac:dyDescent="0.25">
      <c r="B2360" s="30" t="s">
        <v>5768</v>
      </c>
      <c r="C2360" s="16" t="str">
        <f>IFERROR(VLOOKUP(B2360,'BASE INCADEA'!A:D,2,FALSE),"Non référencé")</f>
        <v>901202</v>
      </c>
      <c r="D2360" s="16" t="str">
        <f>IFERROR(VLOOKUP(C2360,'BASE INCADEA'!B:E,2,FALSE),"Non référencé")</f>
        <v>2</v>
      </c>
      <c r="E2360" s="31" t="s">
        <v>2249</v>
      </c>
      <c r="F2360" s="31">
        <v>2</v>
      </c>
      <c r="G2360" s="14" t="str">
        <f>IF(F2360*1=D2360*1,"Quantité OK",IF(D2360*1&lt;F2360*1,"Ecart positif","Ecart négatif")&amp;" "&amp;IF(C2360*1=E2360*1,"","- Article déclassé"))</f>
        <v>Quantité OK</v>
      </c>
      <c r="I2360" s="18">
        <f>VLOOKUP('CODE A BARRE'!B2392,'COMPTAGE 2'!B:K,8,FALSE)</f>
        <v>0</v>
      </c>
      <c r="J2360" s="9">
        <f>VLOOKUP('CODE A BARRE'!B2392,'COMPTAGE 2'!B:K,9,FALSE)</f>
        <v>0</v>
      </c>
      <c r="K2360" s="18">
        <f>VLOOKUP('CODE A BARRE'!B2392,'COMPTAGE 2'!B:K,10,FALSE)</f>
        <v>0</v>
      </c>
      <c r="L2360" s="10" t="e">
        <f>VLOOKUP(B2360,'COMPTAGE 3'!B:M,11,FALSE)</f>
        <v>#N/A</v>
      </c>
      <c r="M2360" s="20" t="e">
        <f>VLOOKUP(B2360,'COMPTAGE 3'!B:M,12,FALSE)</f>
        <v>#N/A</v>
      </c>
    </row>
    <row r="2361" spans="2:13" ht="20.100000000000001" customHeight="1" x14ac:dyDescent="0.25">
      <c r="B2361" s="30" t="s">
        <v>5770</v>
      </c>
      <c r="C2361" s="16" t="str">
        <f>IFERROR(VLOOKUP(B2361,'BASE INCADEA'!A:D,2,FALSE),"Non référencé")</f>
        <v>023506</v>
      </c>
      <c r="D2361" s="16" t="str">
        <f>IFERROR(VLOOKUP(C2361,'BASE INCADEA'!B:E,2,FALSE),"Non référencé")</f>
        <v>6</v>
      </c>
      <c r="E2361" s="31" t="s">
        <v>3087</v>
      </c>
      <c r="F2361" s="31">
        <v>3</v>
      </c>
      <c r="G2361" s="14" t="str">
        <f>IF(F2361*1=D2361*1,"Quantité OK",IF(D2361*1&lt;F2361*1,"Ecart positif","Ecart négatif")&amp;" "&amp;IF(C2361*1=E2361*1,"","- Article déclassé"))</f>
        <v xml:space="preserve">Ecart négatif </v>
      </c>
      <c r="I2361" s="18">
        <f>VLOOKUP('CODE A BARRE'!B778,'COMPTAGE 2'!B:K,8,FALSE)</f>
        <v>0</v>
      </c>
      <c r="J2361" s="9">
        <f>VLOOKUP('CODE A BARRE'!B778,'COMPTAGE 2'!B:K,9,FALSE)</f>
        <v>0</v>
      </c>
      <c r="K2361" s="18">
        <f>VLOOKUP('CODE A BARRE'!B778,'COMPTAGE 2'!B:K,10,FALSE)</f>
        <v>0</v>
      </c>
      <c r="L2361" s="10" t="e">
        <f>VLOOKUP(B2361,'COMPTAGE 3'!B:M,11,FALSE)</f>
        <v>#N/A</v>
      </c>
      <c r="M2361" s="20" t="e">
        <f>VLOOKUP(B2361,'COMPTAGE 3'!B:M,12,FALSE)</f>
        <v>#N/A</v>
      </c>
    </row>
    <row r="2362" spans="2:13" ht="20.100000000000001" customHeight="1" x14ac:dyDescent="0.25">
      <c r="B2362" s="30" t="s">
        <v>5772</v>
      </c>
      <c r="C2362" s="16" t="str">
        <f>IFERROR(VLOOKUP(B2362,'BASE INCADEA'!A:D,2,FALSE),"Non référencé")</f>
        <v>020607</v>
      </c>
      <c r="D2362" s="16" t="str">
        <f>IFERROR(VLOOKUP(C2362,'BASE INCADEA'!B:E,2,FALSE),"Non référencé")</f>
        <v>27</v>
      </c>
      <c r="E2362" s="31" t="s">
        <v>515</v>
      </c>
      <c r="F2362" s="31">
        <v>1</v>
      </c>
      <c r="G2362" s="14" t="str">
        <f>IF(F2362*1=D2362*1,"Quantité OK",IF(D2362*1&lt;F2362*1,"Ecart positif","Ecart négatif")&amp;" "&amp;IF(C2362*1=E2362*1,"","- Article déclassé"))</f>
        <v xml:space="preserve">Ecart négatif </v>
      </c>
      <c r="I2362" s="18">
        <f>VLOOKUP('CODE A BARRE'!B673,'COMPTAGE 2'!B:K,8,FALSE)</f>
        <v>0</v>
      </c>
      <c r="J2362" s="9">
        <f>VLOOKUP('CODE A BARRE'!B673,'COMPTAGE 2'!B:K,9,FALSE)</f>
        <v>0</v>
      </c>
      <c r="K2362" s="18">
        <f>VLOOKUP('CODE A BARRE'!B673,'COMPTAGE 2'!B:K,10,FALSE)</f>
        <v>0</v>
      </c>
      <c r="L2362" s="10" t="e">
        <f>VLOOKUP(B2362,'COMPTAGE 3'!B:M,11,FALSE)</f>
        <v>#N/A</v>
      </c>
      <c r="M2362" s="20" t="e">
        <f>VLOOKUP(B2362,'COMPTAGE 3'!B:M,12,FALSE)</f>
        <v>#N/A</v>
      </c>
    </row>
    <row r="2363" spans="2:13" ht="20.100000000000001" customHeight="1" x14ac:dyDescent="0.25">
      <c r="B2363" s="30" t="s">
        <v>5774</v>
      </c>
      <c r="C2363" s="16" t="str">
        <f>IFERROR(VLOOKUP(B2363,'BASE INCADEA'!A:D,2,FALSE),"Non référencé")</f>
        <v>041004</v>
      </c>
      <c r="D2363" s="16" t="str">
        <f>IFERROR(VLOOKUP(C2363,'BASE INCADEA'!B:E,2,FALSE),"Non référencé")</f>
        <v>1</v>
      </c>
      <c r="E2363" s="31" t="s">
        <v>324</v>
      </c>
      <c r="F2363" s="31">
        <v>6</v>
      </c>
      <c r="G2363" s="14" t="str">
        <f>IF(F2363*1=D2363*1,"Quantité OK",IF(D2363*1&lt;F2363*1,"Ecart positif","Ecart négatif")&amp;" "&amp;IF(C2363*1=E2363*1,"","- Article déclassé"))</f>
        <v xml:space="preserve">Ecart positif </v>
      </c>
      <c r="I2363" s="18">
        <f>VLOOKUP('CODE A BARRE'!B1757,'COMPTAGE 2'!B:K,8,FALSE)</f>
        <v>0</v>
      </c>
      <c r="J2363" s="9">
        <f>VLOOKUP('CODE A BARRE'!B1757,'COMPTAGE 2'!B:K,9,FALSE)</f>
        <v>0</v>
      </c>
      <c r="K2363" s="18">
        <f>VLOOKUP('CODE A BARRE'!B1757,'COMPTAGE 2'!B:K,10,FALSE)</f>
        <v>0</v>
      </c>
      <c r="L2363" s="10" t="e">
        <f>VLOOKUP(B2363,'COMPTAGE 3'!B:M,11,FALSE)</f>
        <v>#N/A</v>
      </c>
      <c r="M2363" s="20" t="e">
        <f>VLOOKUP(B2363,'COMPTAGE 3'!B:M,12,FALSE)</f>
        <v>#N/A</v>
      </c>
    </row>
    <row r="2364" spans="2:13" ht="20.100000000000001" customHeight="1" x14ac:dyDescent="0.25">
      <c r="B2364" s="30" t="s">
        <v>5776</v>
      </c>
      <c r="C2364" s="16" t="str">
        <f>IFERROR(VLOOKUP(B2364,'BASE INCADEA'!A:D,2,FALSE),"Non référencé")</f>
        <v>030406</v>
      </c>
      <c r="D2364" s="16" t="str">
        <f>IFERROR(VLOOKUP(C2364,'BASE INCADEA'!B:E,2,FALSE),"Non référencé")</f>
        <v>28</v>
      </c>
      <c r="E2364" s="31" t="s">
        <v>2909</v>
      </c>
      <c r="F2364" s="31">
        <v>3</v>
      </c>
      <c r="G2364" s="14" t="str">
        <f>IF(F2364*1=D2364*1,"Quantité OK",IF(D2364*1&lt;F2364*1,"Ecart positif","Ecart négatif")&amp;" "&amp;IF(C2364*1=E2364*1,"","- Article déclassé"))</f>
        <v xml:space="preserve">Ecart négatif </v>
      </c>
      <c r="I2364" s="18">
        <f>VLOOKUP('CODE A BARRE'!B1188,'COMPTAGE 2'!B:K,8,FALSE)</f>
        <v>0</v>
      </c>
      <c r="J2364" s="9">
        <f>VLOOKUP('CODE A BARRE'!B1188,'COMPTAGE 2'!B:K,9,FALSE)</f>
        <v>0</v>
      </c>
      <c r="K2364" s="18">
        <f>VLOOKUP('CODE A BARRE'!B1188,'COMPTAGE 2'!B:K,10,FALSE)</f>
        <v>0</v>
      </c>
      <c r="L2364" s="10" t="e">
        <f>VLOOKUP(B2364,'COMPTAGE 3'!B:M,11,FALSE)</f>
        <v>#N/A</v>
      </c>
      <c r="M2364" s="20" t="e">
        <f>VLOOKUP(B2364,'COMPTAGE 3'!B:M,12,FALSE)</f>
        <v>#N/A</v>
      </c>
    </row>
    <row r="2365" spans="2:13" ht="20.100000000000001" customHeight="1" x14ac:dyDescent="0.25">
      <c r="B2365" s="30" t="s">
        <v>5778</v>
      </c>
      <c r="C2365" s="16" t="str">
        <f>IFERROR(VLOOKUP(B2365,'BASE INCADEA'!A:D,2,FALSE),"Non référencé")</f>
        <v>040402</v>
      </c>
      <c r="D2365" s="16" t="str">
        <f>IFERROR(VLOOKUP(C2365,'BASE INCADEA'!B:E,2,FALSE),"Non référencé")</f>
        <v>19</v>
      </c>
      <c r="E2365" s="31" t="s">
        <v>3727</v>
      </c>
      <c r="F2365" s="31">
        <v>2</v>
      </c>
      <c r="G2365" s="14" t="str">
        <f>IF(F2365*1=D2365*1,"Quantité OK",IF(D2365*1&lt;F2365*1,"Ecart positif","Ecart négatif")&amp;" "&amp;IF(C2365*1=E2365*1,"","- Article déclassé"))</f>
        <v xml:space="preserve">Ecart négatif </v>
      </c>
      <c r="I2365" s="18">
        <f>VLOOKUP('CODE A BARRE'!B1611,'COMPTAGE 2'!B:K,8,FALSE)</f>
        <v>0</v>
      </c>
      <c r="J2365" s="9">
        <f>VLOOKUP('CODE A BARRE'!B1611,'COMPTAGE 2'!B:K,9,FALSE)</f>
        <v>0</v>
      </c>
      <c r="K2365" s="18">
        <f>VLOOKUP('CODE A BARRE'!B1611,'COMPTAGE 2'!B:K,10,FALSE)</f>
        <v>0</v>
      </c>
      <c r="L2365" s="10" t="e">
        <f>VLOOKUP(B2365,'COMPTAGE 3'!B:M,11,FALSE)</f>
        <v>#N/A</v>
      </c>
      <c r="M2365" s="20" t="e">
        <f>VLOOKUP(B2365,'COMPTAGE 3'!B:M,12,FALSE)</f>
        <v>#N/A</v>
      </c>
    </row>
    <row r="2366" spans="2:13" ht="20.100000000000001" customHeight="1" x14ac:dyDescent="0.25">
      <c r="B2366" s="30" t="s">
        <v>5782</v>
      </c>
      <c r="C2366" s="16" t="str">
        <f>IFERROR(VLOOKUP(B2366,'BASE INCADEA'!A:D,2,FALSE),"Non référencé")</f>
        <v>024905</v>
      </c>
      <c r="D2366" s="16" t="str">
        <f>IFERROR(VLOOKUP(C2366,'BASE INCADEA'!B:E,2,FALSE),"Non référencé")</f>
        <v>2</v>
      </c>
      <c r="E2366" s="31" t="s">
        <v>2464</v>
      </c>
      <c r="F2366" s="31">
        <v>1</v>
      </c>
      <c r="G2366" s="14" t="str">
        <f>IF(F2366*1=D2366*1,"Quantité OK",IF(D2366*1&lt;F2366*1,"Ecart positif","Ecart négatif")&amp;" "&amp;IF(C2366*1=E2366*1,"","- Article déclassé"))</f>
        <v xml:space="preserve">Ecart négatif </v>
      </c>
      <c r="I2366" s="18">
        <f>VLOOKUP('CODE A BARRE'!B949,'COMPTAGE 2'!B:K,8,FALSE)</f>
        <v>0</v>
      </c>
      <c r="J2366" s="9">
        <f>VLOOKUP('CODE A BARRE'!B949,'COMPTAGE 2'!B:K,9,FALSE)</f>
        <v>0</v>
      </c>
      <c r="K2366" s="18">
        <f>VLOOKUP('CODE A BARRE'!B949,'COMPTAGE 2'!B:K,10,FALSE)</f>
        <v>0</v>
      </c>
      <c r="L2366" s="10" t="e">
        <f>VLOOKUP(B2366,'COMPTAGE 3'!B:M,11,FALSE)</f>
        <v>#N/A</v>
      </c>
      <c r="M2366" s="20" t="e">
        <f>VLOOKUP(B2366,'COMPTAGE 3'!B:M,12,FALSE)</f>
        <v>#N/A</v>
      </c>
    </row>
    <row r="2367" spans="2:13" ht="20.100000000000001" customHeight="1" x14ac:dyDescent="0.25">
      <c r="B2367" s="30" t="s">
        <v>5784</v>
      </c>
      <c r="C2367" s="16" t="str">
        <f>IFERROR(VLOOKUP(B2367,'BASE INCADEA'!A:D,2,FALSE),"Non référencé")</f>
        <v>015606</v>
      </c>
      <c r="D2367" s="16" t="str">
        <f>IFERROR(VLOOKUP(C2367,'BASE INCADEA'!B:E,2,FALSE),"Non référencé")</f>
        <v>4</v>
      </c>
      <c r="E2367" s="31" t="s">
        <v>503</v>
      </c>
      <c r="F2367" s="31">
        <v>10</v>
      </c>
      <c r="G2367" s="14" t="str">
        <f>IF(F2367*1=D2367*1,"Quantité OK",IF(D2367*1&lt;F2367*1,"Ecart positif","Ecart négatif")&amp;" "&amp;IF(C2367*1=E2367*1,"","- Article déclassé"))</f>
        <v xml:space="preserve">Ecart positif </v>
      </c>
      <c r="I2367" s="18" t="str">
        <f>VLOOKUP('CODE A BARRE'!B423,'COMPTAGE 2'!B:K,8,FALSE)</f>
        <v/>
      </c>
      <c r="J2367" s="9">
        <f>VLOOKUP('CODE A BARRE'!B423,'COMPTAGE 2'!B:K,9,FALSE)</f>
        <v>0</v>
      </c>
      <c r="K2367" s="18" t="e">
        <f>VLOOKUP('CODE A BARRE'!B423,'COMPTAGE 2'!B:K,10,FALSE)</f>
        <v>#VALUE!</v>
      </c>
      <c r="L2367" s="10" t="e">
        <f>VLOOKUP(B2367,'COMPTAGE 3'!B:M,11,FALSE)</f>
        <v>#N/A</v>
      </c>
      <c r="M2367" s="20" t="e">
        <f>VLOOKUP(B2367,'COMPTAGE 3'!B:M,12,FALSE)</f>
        <v>#N/A</v>
      </c>
    </row>
    <row r="2368" spans="2:13" ht="20.100000000000001" customHeight="1" x14ac:dyDescent="0.25">
      <c r="B2368" s="30" t="s">
        <v>5786</v>
      </c>
      <c r="C2368" s="16" t="str">
        <f>IFERROR(VLOOKUP(B2368,'BASE INCADEA'!A:D,2,FALSE),"Non référencé")</f>
        <v>041205</v>
      </c>
      <c r="D2368" s="16" t="str">
        <f>IFERROR(VLOOKUP(C2368,'BASE INCADEA'!B:E,2,FALSE),"Non référencé")</f>
        <v>1</v>
      </c>
      <c r="E2368" s="31" t="s">
        <v>1300</v>
      </c>
      <c r="F2368" s="31">
        <v>1</v>
      </c>
      <c r="G2368" s="14" t="str">
        <f>IF(F2368*1=D2368*1,"Quantité OK",IF(D2368*1&lt;F2368*1,"Ecart positif","Ecart négatif")&amp;" "&amp;IF(C2368*1=E2368*1,"","- Article déclassé"))</f>
        <v>Quantité OK</v>
      </c>
      <c r="I2368" s="18">
        <f>VLOOKUP('CODE A BARRE'!B1799,'COMPTAGE 2'!B:K,8,FALSE)</f>
        <v>0</v>
      </c>
      <c r="J2368" s="9">
        <f>VLOOKUP('CODE A BARRE'!B1799,'COMPTAGE 2'!B:K,9,FALSE)</f>
        <v>0</v>
      </c>
      <c r="K2368" s="18">
        <f>VLOOKUP('CODE A BARRE'!B1799,'COMPTAGE 2'!B:K,10,FALSE)</f>
        <v>0</v>
      </c>
      <c r="L2368" s="10" t="e">
        <f>VLOOKUP(B2368,'COMPTAGE 3'!B:M,11,FALSE)</f>
        <v>#N/A</v>
      </c>
      <c r="M2368" s="20" t="e">
        <f>VLOOKUP(B2368,'COMPTAGE 3'!B:M,12,FALSE)</f>
        <v>#N/A</v>
      </c>
    </row>
    <row r="2369" spans="2:13" ht="20.100000000000001" customHeight="1" x14ac:dyDescent="0.25">
      <c r="B2369" s="30" t="s">
        <v>5788</v>
      </c>
      <c r="C2369" s="16" t="str">
        <f>IFERROR(VLOOKUP(B2369,'BASE INCADEA'!A:D,2,FALSE),"Non référencé")</f>
        <v>900804</v>
      </c>
      <c r="D2369" s="16" t="str">
        <f>IFERROR(VLOOKUP(C2369,'BASE INCADEA'!B:E,2,FALSE),"Non référencé")</f>
        <v>11</v>
      </c>
      <c r="E2369" s="31" t="s">
        <v>3203</v>
      </c>
      <c r="F2369" s="31">
        <v>2</v>
      </c>
      <c r="G2369" s="14" t="str">
        <f>IF(F2369*1=D2369*1,"Quantité OK",IF(D2369*1&lt;F2369*1,"Ecart positif","Ecart négatif")&amp;" "&amp;IF(C2369*1=E2369*1,"","- Article déclassé"))</f>
        <v>Ecart négatif - Article déclassé</v>
      </c>
      <c r="I2369" s="18">
        <f>VLOOKUP('CODE A BARRE'!B2281,'COMPTAGE 2'!B:K,8,FALSE)</f>
        <v>0</v>
      </c>
      <c r="J2369" s="9">
        <f>VLOOKUP('CODE A BARRE'!B2281,'COMPTAGE 2'!B:K,9,FALSE)</f>
        <v>0</v>
      </c>
      <c r="K2369" s="18">
        <f>VLOOKUP('CODE A BARRE'!B2281,'COMPTAGE 2'!B:K,10,FALSE)</f>
        <v>0</v>
      </c>
      <c r="L2369" s="10" t="e">
        <f>VLOOKUP(B2369,'COMPTAGE 3'!B:M,11,FALSE)</f>
        <v>#N/A</v>
      </c>
      <c r="M2369" s="20" t="e">
        <f>VLOOKUP(B2369,'COMPTAGE 3'!B:M,12,FALSE)</f>
        <v>#N/A</v>
      </c>
    </row>
    <row r="2370" spans="2:13" ht="20.100000000000001" customHeight="1" x14ac:dyDescent="0.25">
      <c r="B2370" s="30" t="s">
        <v>5789</v>
      </c>
      <c r="C2370" s="16" t="str">
        <f>IFERROR(VLOOKUP(B2370,'BASE INCADEA'!A:D,2,FALSE),"Non référencé")</f>
        <v>900903</v>
      </c>
      <c r="D2370" s="16" t="str">
        <f>IFERROR(VLOOKUP(C2370,'BASE INCADEA'!B:E,2,FALSE),"Non référencé")</f>
        <v>2</v>
      </c>
      <c r="E2370" s="31" t="s">
        <v>2639</v>
      </c>
      <c r="F2370" s="31">
        <v>2</v>
      </c>
      <c r="G2370" s="14" t="str">
        <f>IF(F2370*1=D2370*1,"Quantité OK",IF(D2370*1&lt;F2370*1,"Ecart positif","Ecart négatif")&amp;" "&amp;IF(C2370*1=E2370*1,"","- Article déclassé"))</f>
        <v>Quantité OK</v>
      </c>
      <c r="I2370" s="18">
        <f>VLOOKUP('CODE A BARRE'!B2303,'COMPTAGE 2'!B:K,8,FALSE)</f>
        <v>0</v>
      </c>
      <c r="J2370" s="9">
        <f>VLOOKUP('CODE A BARRE'!B2303,'COMPTAGE 2'!B:K,9,FALSE)</f>
        <v>0</v>
      </c>
      <c r="K2370" s="18">
        <f>VLOOKUP('CODE A BARRE'!B2303,'COMPTAGE 2'!B:K,10,FALSE)</f>
        <v>0</v>
      </c>
      <c r="L2370" s="10" t="e">
        <f>VLOOKUP(B2370,'COMPTAGE 3'!B:M,11,FALSE)</f>
        <v>#N/A</v>
      </c>
      <c r="M2370" s="20" t="e">
        <f>VLOOKUP(B2370,'COMPTAGE 3'!B:M,12,FALSE)</f>
        <v>#N/A</v>
      </c>
    </row>
    <row r="2371" spans="2:13" ht="20.100000000000001" customHeight="1" x14ac:dyDescent="0.25">
      <c r="B2371" s="30" t="s">
        <v>5790</v>
      </c>
      <c r="C2371" s="16" t="str">
        <f>IFERROR(VLOOKUP(B2371,'BASE INCADEA'!A:D,2,FALSE),"Non référencé")</f>
        <v>020805</v>
      </c>
      <c r="D2371" s="16" t="str">
        <f>IFERROR(VLOOKUP(C2371,'BASE INCADEA'!B:E,2,FALSE),"Non référencé")</f>
        <v>4</v>
      </c>
      <c r="E2371" s="31" t="s">
        <v>1016</v>
      </c>
      <c r="F2371" s="31">
        <v>4</v>
      </c>
      <c r="G2371" s="14" t="str">
        <f>IF(F2371*1=D2371*1,"Quantité OK",IF(D2371*1&lt;F2371*1,"Ecart positif","Ecart négatif")&amp;" "&amp;IF(C2371*1=E2371*1,"","- Article déclassé"))</f>
        <v>Quantité OK</v>
      </c>
      <c r="I2371" s="18">
        <f>VLOOKUP('CODE A BARRE'!B691,'COMPTAGE 2'!B:K,8,FALSE)</f>
        <v>0</v>
      </c>
      <c r="J2371" s="9">
        <f>VLOOKUP('CODE A BARRE'!B691,'COMPTAGE 2'!B:K,9,FALSE)</f>
        <v>0</v>
      </c>
      <c r="K2371" s="18">
        <f>VLOOKUP('CODE A BARRE'!B691,'COMPTAGE 2'!B:K,10,FALSE)</f>
        <v>0</v>
      </c>
      <c r="L2371" s="10" t="e">
        <f>VLOOKUP(B2371,'COMPTAGE 3'!B:M,11,FALSE)</f>
        <v>#N/A</v>
      </c>
      <c r="M2371" s="20" t="e">
        <f>VLOOKUP(B2371,'COMPTAGE 3'!B:M,12,FALSE)</f>
        <v>#N/A</v>
      </c>
    </row>
    <row r="2372" spans="2:13" ht="20.100000000000001" customHeight="1" x14ac:dyDescent="0.25">
      <c r="B2372" s="30" t="s">
        <v>5792</v>
      </c>
      <c r="C2372" s="16" t="str">
        <f>IFERROR(VLOOKUP(B2372,'BASE INCADEA'!A:D,2,FALSE),"Non référencé")</f>
        <v>011104</v>
      </c>
      <c r="D2372" s="16" t="str">
        <f>IFERROR(VLOOKUP(C2372,'BASE INCADEA'!B:E,2,FALSE),"Non référencé")</f>
        <v>2</v>
      </c>
      <c r="E2372" s="31" t="s">
        <v>1121</v>
      </c>
      <c r="F2372" s="31">
        <v>2</v>
      </c>
      <c r="G2372" s="14" t="str">
        <f>IF(F2372*1=D2372*1,"Quantité OK",IF(D2372*1&lt;F2372*1,"Ecart positif","Ecart négatif")&amp;" "&amp;IF(C2372*1=E2372*1,"","- Article déclassé"))</f>
        <v>Quantité OK</v>
      </c>
      <c r="I2372" s="18" t="str">
        <f>VLOOKUP('CODE A BARRE'!B204,'COMPTAGE 2'!B:K,8,FALSE)</f>
        <v/>
      </c>
      <c r="J2372" s="9">
        <f>VLOOKUP('CODE A BARRE'!B204,'COMPTAGE 2'!B:K,9,FALSE)</f>
        <v>0</v>
      </c>
      <c r="K2372" s="18" t="e">
        <f>VLOOKUP('CODE A BARRE'!B204,'COMPTAGE 2'!B:K,10,FALSE)</f>
        <v>#VALUE!</v>
      </c>
      <c r="L2372" s="10" t="e">
        <f>VLOOKUP(B2372,'COMPTAGE 3'!B:M,11,FALSE)</f>
        <v>#N/A</v>
      </c>
      <c r="M2372" s="20" t="e">
        <f>VLOOKUP(B2372,'COMPTAGE 3'!B:M,12,FALSE)</f>
        <v>#N/A</v>
      </c>
    </row>
    <row r="2373" spans="2:13" ht="20.100000000000001" customHeight="1" x14ac:dyDescent="0.25">
      <c r="B2373" s="30" t="s">
        <v>5794</v>
      </c>
      <c r="C2373" s="16" t="str">
        <f>IFERROR(VLOOKUP(B2373,'BASE INCADEA'!A:D,2,FALSE),"Non référencé")</f>
        <v>040202</v>
      </c>
      <c r="D2373" s="16" t="str">
        <f>IFERROR(VLOOKUP(C2373,'BASE INCADEA'!B:E,2,FALSE),"Non référencé")</f>
        <v>4</v>
      </c>
      <c r="E2373" s="31" t="s">
        <v>2696</v>
      </c>
      <c r="F2373" s="31">
        <v>2</v>
      </c>
      <c r="G2373" s="14" t="str">
        <f>IF(F2373*1=D2373*1,"Quantité OK",IF(D2373*1&lt;F2373*1,"Ecart positif","Ecart négatif")&amp;" "&amp;IF(C2373*1=E2373*1,"","- Article déclassé"))</f>
        <v xml:space="preserve">Ecart négatif </v>
      </c>
      <c r="I2373" s="18">
        <f>VLOOKUP('CODE A BARRE'!B1561,'COMPTAGE 2'!B:K,8,FALSE)</f>
        <v>0</v>
      </c>
      <c r="J2373" s="9">
        <f>VLOOKUP('CODE A BARRE'!B1561,'COMPTAGE 2'!B:K,9,FALSE)</f>
        <v>0</v>
      </c>
      <c r="K2373" s="18">
        <f>VLOOKUP('CODE A BARRE'!B1561,'COMPTAGE 2'!B:K,10,FALSE)</f>
        <v>0</v>
      </c>
      <c r="L2373" s="10" t="e">
        <f>VLOOKUP(B2373,'COMPTAGE 3'!B:M,11,FALSE)</f>
        <v>#N/A</v>
      </c>
      <c r="M2373" s="20" t="e">
        <f>VLOOKUP(B2373,'COMPTAGE 3'!B:M,12,FALSE)</f>
        <v>#N/A</v>
      </c>
    </row>
    <row r="2374" spans="2:13" ht="20.100000000000001" customHeight="1" x14ac:dyDescent="0.25">
      <c r="B2374" s="30" t="s">
        <v>5796</v>
      </c>
      <c r="C2374" s="16" t="str">
        <f>IFERROR(VLOOKUP(B2374,'BASE INCADEA'!A:D,2,FALSE),"Non référencé")</f>
        <v>031405</v>
      </c>
      <c r="D2374" s="16" t="str">
        <f>IFERROR(VLOOKUP(C2374,'BASE INCADEA'!B:E,2,FALSE),"Non référencé")</f>
        <v>10</v>
      </c>
      <c r="E2374" s="31" t="s">
        <v>330</v>
      </c>
      <c r="F2374" s="31">
        <v>5</v>
      </c>
      <c r="G2374" s="14" t="str">
        <f>IF(F2374*1=D2374*1,"Quantité OK",IF(D2374*1&lt;F2374*1,"Ecart positif","Ecart négatif")&amp;" "&amp;IF(C2374*1=E2374*1,"","- Article déclassé"))</f>
        <v xml:space="preserve">Ecart négatif </v>
      </c>
      <c r="I2374" s="18">
        <f>VLOOKUP('CODE A BARRE'!B1368,'COMPTAGE 2'!B:K,8,FALSE)</f>
        <v>0</v>
      </c>
      <c r="J2374" s="9">
        <f>VLOOKUP('CODE A BARRE'!B1368,'COMPTAGE 2'!B:K,9,FALSE)</f>
        <v>0</v>
      </c>
      <c r="K2374" s="18">
        <f>VLOOKUP('CODE A BARRE'!B1368,'COMPTAGE 2'!B:K,10,FALSE)</f>
        <v>0</v>
      </c>
      <c r="L2374" s="10" t="e">
        <f>VLOOKUP(B2374,'COMPTAGE 3'!B:M,11,FALSE)</f>
        <v>#N/A</v>
      </c>
      <c r="M2374" s="20" t="e">
        <f>VLOOKUP(B2374,'COMPTAGE 3'!B:M,12,FALSE)</f>
        <v>#N/A</v>
      </c>
    </row>
    <row r="2375" spans="2:13" ht="20.100000000000001" customHeight="1" x14ac:dyDescent="0.25">
      <c r="B2375" s="30" t="s">
        <v>5800</v>
      </c>
      <c r="C2375" s="16" t="str">
        <f>IFERROR(VLOOKUP(B2375,'BASE INCADEA'!A:D,2,FALSE),"Non référencé")</f>
        <v>010201</v>
      </c>
      <c r="D2375" s="16" t="str">
        <f>IFERROR(VLOOKUP(C2375,'BASE INCADEA'!B:E,2,FALSE),"Non référencé")</f>
        <v>16</v>
      </c>
      <c r="E2375" s="31" t="s">
        <v>5801</v>
      </c>
      <c r="F2375" s="31">
        <v>15</v>
      </c>
      <c r="G2375" s="14" t="str">
        <f>IF(F2375*1=D2375*1,"Quantité OK",IF(D2375*1&lt;F2375*1,"Ecart positif","Ecart négatif")&amp;" "&amp;IF(C2375*1=E2375*1,"","- Article déclassé"))</f>
        <v xml:space="preserve">Ecart négatif </v>
      </c>
      <c r="I2375" s="18" t="str">
        <f>VLOOKUP('CODE A BARRE'!B47,'COMPTAGE 2'!B:K,8,FALSE)</f>
        <v>020607</v>
      </c>
      <c r="J2375" s="9">
        <f>VLOOKUP('CODE A BARRE'!B47,'COMPTAGE 2'!B:K,9,FALSE)</f>
        <v>0</v>
      </c>
      <c r="K2375" s="18" t="str">
        <f>VLOOKUP('CODE A BARRE'!B47,'COMPTAGE 2'!B:K,10,FALSE)</f>
        <v xml:space="preserve">Ecart négatif </v>
      </c>
      <c r="L2375" s="10" t="e">
        <f>VLOOKUP(B2375,'COMPTAGE 3'!B:M,11,FALSE)</f>
        <v>#N/A</v>
      </c>
      <c r="M2375" s="20" t="e">
        <f>VLOOKUP(B2375,'COMPTAGE 3'!B:M,12,FALSE)</f>
        <v>#N/A</v>
      </c>
    </row>
    <row r="2376" spans="2:13" ht="20.100000000000001" customHeight="1" x14ac:dyDescent="0.25">
      <c r="B2376" s="30" t="s">
        <v>6195</v>
      </c>
      <c r="C2376" s="16" t="str">
        <f>IFERROR(VLOOKUP(B2376,'BASE INCADEA'!A:D,2,FALSE),"Non référencé")</f>
        <v>Non référencé</v>
      </c>
      <c r="D2376" s="16" t="str">
        <f>IFERROR(VLOOKUP(C2376,'BASE INCADEA'!B:E,2,FALSE),"Non référencé")</f>
        <v>Non référencé</v>
      </c>
      <c r="E2376" s="31" t="s">
        <v>5900</v>
      </c>
      <c r="F2376" s="31">
        <v>10</v>
      </c>
      <c r="G2376" s="14" t="e">
        <f>IF(F2376*1=D2376*1,"Quantité OK",IF(D2376*1&lt;F2376*1,"Ecart positif","Ecart négatif")&amp;" "&amp;IF(C2376*1=E2376*1,"","- Article déclassé"))</f>
        <v>#VALUE!</v>
      </c>
      <c r="I2376" s="18">
        <f>VLOOKUP('CODE A BARRE'!B1089,'COMPTAGE 2'!B:K,8,FALSE)</f>
        <v>0</v>
      </c>
      <c r="J2376" s="9">
        <f>VLOOKUP('CODE A BARRE'!B1089,'COMPTAGE 2'!B:K,9,FALSE)</f>
        <v>0</v>
      </c>
      <c r="K2376" s="18">
        <f>VLOOKUP('CODE A BARRE'!B1089,'COMPTAGE 2'!B:K,10,FALSE)</f>
        <v>0</v>
      </c>
      <c r="L2376" s="10" t="e">
        <f>VLOOKUP(B2376,'COMPTAGE 3'!B:M,11,FALSE)</f>
        <v>#N/A</v>
      </c>
      <c r="M2376" s="20" t="e">
        <f>VLOOKUP(B2376,'COMPTAGE 3'!B:M,12,FALSE)</f>
        <v>#N/A</v>
      </c>
    </row>
    <row r="2377" spans="2:13" ht="20.100000000000001" customHeight="1" x14ac:dyDescent="0.25">
      <c r="B2377" s="30" t="s">
        <v>6193</v>
      </c>
      <c r="C2377" s="16" t="str">
        <f>IFERROR(VLOOKUP(B2377,'BASE INCADEA'!A:D,2,FALSE),"Non référencé")</f>
        <v>Non référencé</v>
      </c>
      <c r="D2377" s="16" t="str">
        <f>IFERROR(VLOOKUP(C2377,'BASE INCADEA'!B:E,2,FALSE),"Non référencé")</f>
        <v>Non référencé</v>
      </c>
      <c r="E2377" s="31" t="s">
        <v>5861</v>
      </c>
      <c r="F2377" s="31">
        <v>10</v>
      </c>
      <c r="G2377" s="14" t="e">
        <f>IF(F2377*1=D2377*1,"Quantité OK",IF(D2377*1&lt;F2377*1,"Ecart positif","Ecart négatif")&amp;" "&amp;IF(C2377*1=E2377*1,"","- Article déclassé"))</f>
        <v>#VALUE!</v>
      </c>
      <c r="I2377" s="18">
        <f>VLOOKUP('CODE A BARRE'!B1086,'COMPTAGE 2'!B:K,8,FALSE)</f>
        <v>0</v>
      </c>
      <c r="J2377" s="9">
        <f>VLOOKUP('CODE A BARRE'!B1086,'COMPTAGE 2'!B:K,9,FALSE)</f>
        <v>0</v>
      </c>
      <c r="K2377" s="18">
        <f>VLOOKUP('CODE A BARRE'!B1086,'COMPTAGE 2'!B:K,10,FALSE)</f>
        <v>0</v>
      </c>
      <c r="L2377" s="10" t="e">
        <f>VLOOKUP(B2377,'COMPTAGE 3'!B:M,11,FALSE)</f>
        <v>#N/A</v>
      </c>
      <c r="M2377" s="20" t="e">
        <f>VLOOKUP(B2377,'COMPTAGE 3'!B:M,12,FALSE)</f>
        <v>#N/A</v>
      </c>
    </row>
    <row r="2378" spans="2:13" ht="20.100000000000001" customHeight="1" x14ac:dyDescent="0.25">
      <c r="B2378" s="30" t="s">
        <v>6194</v>
      </c>
      <c r="C2378" s="16" t="str">
        <f>IFERROR(VLOOKUP(B2378,'BASE INCADEA'!A:D,2,FALSE),"Non référencé")</f>
        <v>Non référencé</v>
      </c>
      <c r="D2378" s="16" t="str">
        <f>IFERROR(VLOOKUP(C2378,'BASE INCADEA'!B:E,2,FALSE),"Non référencé")</f>
        <v>Non référencé</v>
      </c>
      <c r="E2378" s="31" t="s">
        <v>5900</v>
      </c>
      <c r="F2378" s="31">
        <v>10</v>
      </c>
      <c r="G2378" s="14" t="e">
        <f>IF(F2378*1=D2378*1,"Quantité OK",IF(D2378*1&lt;F2378*1,"Ecart positif","Ecart négatif")&amp;" "&amp;IF(C2378*1=E2378*1,"","- Article déclassé"))</f>
        <v>#VALUE!</v>
      </c>
      <c r="I2378" s="18">
        <f>VLOOKUP('CODE A BARRE'!B1087,'COMPTAGE 2'!B:K,8,FALSE)</f>
        <v>0</v>
      </c>
      <c r="J2378" s="9">
        <f>VLOOKUP('CODE A BARRE'!B1087,'COMPTAGE 2'!B:K,9,FALSE)</f>
        <v>0</v>
      </c>
      <c r="K2378" s="18">
        <f>VLOOKUP('CODE A BARRE'!B1087,'COMPTAGE 2'!B:K,10,FALSE)</f>
        <v>0</v>
      </c>
      <c r="L2378" s="10" t="e">
        <f>VLOOKUP(B2378,'COMPTAGE 3'!B:M,11,FALSE)</f>
        <v>#N/A</v>
      </c>
      <c r="M2378" s="20" t="e">
        <f>VLOOKUP(B2378,'COMPTAGE 3'!B:M,12,FALSE)</f>
        <v>#N/A</v>
      </c>
    </row>
    <row r="2379" spans="2:13" ht="20.100000000000001" customHeight="1" x14ac:dyDescent="0.25">
      <c r="B2379" s="30" t="s">
        <v>5825</v>
      </c>
      <c r="C2379" s="16" t="str">
        <f>IFERROR(VLOOKUP(B2379,'BASE INCADEA'!A:D,2,FALSE),"Non référencé")</f>
        <v>026205</v>
      </c>
      <c r="D2379" s="16" t="str">
        <f>IFERROR(VLOOKUP(C2379,'BASE INCADEA'!B:E,2,FALSE),"Non référencé")</f>
        <v>1</v>
      </c>
      <c r="E2379" s="31" t="s">
        <v>6257</v>
      </c>
      <c r="F2379" s="31">
        <v>1</v>
      </c>
      <c r="G2379" s="14" t="str">
        <f>IF(F2379*1=D2379*1,"Quantité OK",IF(D2379*1&lt;F2379*1,"Ecart positif","Ecart négatif")&amp;" "&amp;IF(C2379*1=E2379*1,"","- Article déclassé"))</f>
        <v>Quantité OK</v>
      </c>
      <c r="I2379" s="18">
        <f>VLOOKUP('CODE A BARRE'!B1091,'COMPTAGE 2'!B:K,8,FALSE)</f>
        <v>0</v>
      </c>
      <c r="J2379" s="9">
        <f>VLOOKUP('CODE A BARRE'!B1091,'COMPTAGE 2'!B:K,9,FALSE)</f>
        <v>0</v>
      </c>
      <c r="K2379" s="18">
        <f>VLOOKUP('CODE A BARRE'!B1091,'COMPTAGE 2'!B:K,10,FALSE)</f>
        <v>0</v>
      </c>
      <c r="L2379" s="10" t="e">
        <f>VLOOKUP(B2379,'COMPTAGE 3'!B:M,11,FALSE)</f>
        <v>#N/A</v>
      </c>
      <c r="M2379" s="20" t="e">
        <f>VLOOKUP(B2379,'COMPTAGE 3'!B:M,12,FALSE)</f>
        <v>#N/A</v>
      </c>
    </row>
    <row r="2380" spans="2:13" ht="20.100000000000001" customHeight="1" x14ac:dyDescent="0.25">
      <c r="B2380" s="30" t="s">
        <v>5836</v>
      </c>
      <c r="C2380" s="16" t="str">
        <f>IFERROR(VLOOKUP(B2380,'BASE INCADEA'!A:D,2,FALSE),"Non référencé")</f>
        <v>025605</v>
      </c>
      <c r="D2380" s="16" t="str">
        <f>IFERROR(VLOOKUP(C2380,'BASE INCADEA'!B:E,2,FALSE),"Non référencé")</f>
        <v>2</v>
      </c>
      <c r="E2380" s="31" t="s">
        <v>1788</v>
      </c>
      <c r="F2380" s="31">
        <v>3</v>
      </c>
      <c r="G2380" s="14" t="str">
        <f>IF(F2380*1=D2380*1,"Quantité OK",IF(D2380*1&lt;F2380*1,"Ecart positif","Ecart négatif")&amp;" "&amp;IF(C2380*1=E2380*1,"","- Article déclassé"))</f>
        <v xml:space="preserve">Ecart positif </v>
      </c>
      <c r="I2380" s="18">
        <f>VLOOKUP('CODE A BARRE'!B1043,'COMPTAGE 2'!B:K,8,FALSE)</f>
        <v>0</v>
      </c>
      <c r="J2380" s="9">
        <f>VLOOKUP('CODE A BARRE'!B1043,'COMPTAGE 2'!B:K,9,FALSE)</f>
        <v>0</v>
      </c>
      <c r="K2380" s="18">
        <f>VLOOKUP('CODE A BARRE'!B1043,'COMPTAGE 2'!B:K,10,FALSE)</f>
        <v>0</v>
      </c>
      <c r="L2380" s="10" t="e">
        <f>VLOOKUP(B2380,'COMPTAGE 3'!B:M,11,FALSE)</f>
        <v>#N/A</v>
      </c>
      <c r="M2380" s="20" t="e">
        <f>VLOOKUP(B2380,'COMPTAGE 3'!B:M,12,FALSE)</f>
        <v>#N/A</v>
      </c>
    </row>
    <row r="2381" spans="2:13" ht="20.100000000000001" customHeight="1" x14ac:dyDescent="0.25">
      <c r="B2381" s="30" t="s">
        <v>5860</v>
      </c>
      <c r="C2381" s="16" t="str">
        <f>IFERROR(VLOOKUP(B2381,'BASE INCADEA'!A:D,2,FALSE),"Non référencé")</f>
        <v>026002</v>
      </c>
      <c r="D2381" s="16" t="str">
        <f>IFERROR(VLOOKUP(C2381,'BASE INCADEA'!B:E,2,FALSE),"Non référencé")</f>
        <v>1</v>
      </c>
      <c r="E2381" s="31" t="s">
        <v>5861</v>
      </c>
      <c r="F2381" s="31">
        <v>1</v>
      </c>
      <c r="G2381" s="14" t="str">
        <f>IF(F2381*1=D2381*1,"Quantité OK",IF(D2381*1&lt;F2381*1,"Ecart positif","Ecart négatif")&amp;" "&amp;IF(C2381*1=E2381*1,"","- Article déclassé"))</f>
        <v>Quantité OK</v>
      </c>
      <c r="I2381" s="18">
        <f>VLOOKUP('CODE A BARRE'!B1085,'COMPTAGE 2'!B:K,8,FALSE)</f>
        <v>0</v>
      </c>
      <c r="J2381" s="9">
        <f>VLOOKUP('CODE A BARRE'!B1085,'COMPTAGE 2'!B:K,9,FALSE)</f>
        <v>0</v>
      </c>
      <c r="K2381" s="18">
        <f>VLOOKUP('CODE A BARRE'!B1085,'COMPTAGE 2'!B:K,10,FALSE)</f>
        <v>0</v>
      </c>
      <c r="L2381" s="10" t="e">
        <f>VLOOKUP(B2381,'COMPTAGE 3'!B:M,11,FALSE)</f>
        <v>#N/A</v>
      </c>
      <c r="M2381" s="20" t="e">
        <f>VLOOKUP(B2381,'COMPTAGE 3'!B:M,12,FALSE)</f>
        <v>#N/A</v>
      </c>
    </row>
    <row r="2382" spans="2:13" ht="20.100000000000001" customHeight="1" x14ac:dyDescent="0.25">
      <c r="B2382" s="30" t="s">
        <v>5899</v>
      </c>
      <c r="C2382" s="16" t="str">
        <f>IFERROR(VLOOKUP(B2382,'BASE INCADEA'!A:D,2,FALSE),"Non référencé")</f>
        <v>026003</v>
      </c>
      <c r="D2382" s="16" t="str">
        <f>IFERROR(VLOOKUP(C2382,'BASE INCADEA'!B:E,2,FALSE),"Non référencé")</f>
        <v>1</v>
      </c>
      <c r="E2382" s="31" t="s">
        <v>5900</v>
      </c>
      <c r="F2382" s="31">
        <v>1</v>
      </c>
      <c r="G2382" s="14" t="str">
        <f>IF(F2382*1=D2382*1,"Quantité OK",IF(D2382*1&lt;F2382*1,"Ecart positif","Ecart négatif")&amp;" "&amp;IF(C2382*1=E2382*1,"","- Article déclassé"))</f>
        <v>Quantité OK</v>
      </c>
      <c r="I2382" s="18">
        <f>VLOOKUP('CODE A BARRE'!B1088,'COMPTAGE 2'!B:K,8,FALSE)</f>
        <v>0</v>
      </c>
      <c r="J2382" s="9">
        <f>VLOOKUP('CODE A BARRE'!B1088,'COMPTAGE 2'!B:K,9,FALSE)</f>
        <v>0</v>
      </c>
      <c r="K2382" s="18">
        <f>VLOOKUP('CODE A BARRE'!B1088,'COMPTAGE 2'!B:K,10,FALSE)</f>
        <v>0</v>
      </c>
      <c r="L2382" s="10" t="e">
        <f>VLOOKUP(B2382,'COMPTAGE 3'!B:M,11,FALSE)</f>
        <v>#N/A</v>
      </c>
      <c r="M2382" s="20" t="e">
        <f>VLOOKUP(B2382,'COMPTAGE 3'!B:M,12,FALSE)</f>
        <v>#N/A</v>
      </c>
    </row>
    <row r="2383" spans="2:13" ht="20.100000000000001" customHeight="1" x14ac:dyDescent="0.25">
      <c r="B2383" s="30" t="s">
        <v>5906</v>
      </c>
      <c r="C2383" s="16" t="str">
        <f>IFERROR(VLOOKUP(B2383,'BASE INCADEA'!A:D,2,FALSE),"Non référencé")</f>
        <v>010201</v>
      </c>
      <c r="D2383" s="16" t="str">
        <f>IFERROR(VLOOKUP(C2383,'BASE INCADEA'!B:E,2,FALSE),"Non référencé")</f>
        <v>16</v>
      </c>
      <c r="E2383" s="31" t="s">
        <v>5801</v>
      </c>
      <c r="F2383" s="31">
        <v>1</v>
      </c>
      <c r="G2383" s="14" t="str">
        <f>IF(F2383*1=D2383*1,"Quantité OK",IF(D2383*1&lt;F2383*1,"Ecart positif","Ecart négatif")&amp;" "&amp;IF(C2383*1=E2383*1,"","- Article déclassé"))</f>
        <v xml:space="preserve">Ecart négatif </v>
      </c>
      <c r="I2383" s="18" t="str">
        <f>VLOOKUP('CODE A BARRE'!B46,'COMPTAGE 2'!B:K,8,FALSE)</f>
        <v>020607</v>
      </c>
      <c r="J2383" s="9">
        <f>VLOOKUP('CODE A BARRE'!B46,'COMPTAGE 2'!B:K,9,FALSE)</f>
        <v>0</v>
      </c>
      <c r="K2383" s="18" t="str">
        <f>VLOOKUP('CODE A BARRE'!B46,'COMPTAGE 2'!B:K,10,FALSE)</f>
        <v xml:space="preserve">Ecart négatif </v>
      </c>
      <c r="L2383" s="10" t="e">
        <f>VLOOKUP(B2383,'COMPTAGE 3'!B:M,11,FALSE)</f>
        <v>#N/A</v>
      </c>
      <c r="M2383" s="20" t="e">
        <f>VLOOKUP(B2383,'COMPTAGE 3'!B:M,12,FALSE)</f>
        <v>#N/A</v>
      </c>
    </row>
    <row r="2384" spans="2:13" ht="20.100000000000001" customHeight="1" x14ac:dyDescent="0.25">
      <c r="B2384" s="30" t="s">
        <v>5908</v>
      </c>
      <c r="C2384" s="16" t="str">
        <f>IFERROR(VLOOKUP(B2384,'BASE INCADEA'!A:D,2,FALSE),"Non référencé")</f>
        <v>010805</v>
      </c>
      <c r="D2384" s="16" t="str">
        <f>IFERROR(VLOOKUP(C2384,'BASE INCADEA'!B:E,2,FALSE),"Non référencé")</f>
        <v>28</v>
      </c>
      <c r="E2384" s="31" t="s">
        <v>5909</v>
      </c>
      <c r="F2384" s="31">
        <v>28</v>
      </c>
      <c r="G2384" s="14" t="str">
        <f>IF(F2384*1=D2384*1,"Quantité OK",IF(D2384*1&lt;F2384*1,"Ecart positif","Ecart négatif")&amp;" "&amp;IF(C2384*1=E2384*1,"","- Article déclassé"))</f>
        <v>Quantité OK</v>
      </c>
      <c r="I2384" s="18" t="str">
        <f>VLOOKUP('CODE A BARRE'!B161,'COMPTAGE 2'!B:K,8,FALSE)</f>
        <v/>
      </c>
      <c r="J2384" s="9">
        <f>VLOOKUP('CODE A BARRE'!B161,'COMPTAGE 2'!B:K,9,FALSE)</f>
        <v>0</v>
      </c>
      <c r="K2384" s="18" t="e">
        <f>VLOOKUP('CODE A BARRE'!B161,'COMPTAGE 2'!B:K,10,FALSE)</f>
        <v>#VALUE!</v>
      </c>
      <c r="L2384" s="10" t="e">
        <f>VLOOKUP(B2384,'COMPTAGE 3'!B:M,11,FALSE)</f>
        <v>#N/A</v>
      </c>
      <c r="M2384" s="20" t="e">
        <f>VLOOKUP(B2384,'COMPTAGE 3'!B:M,12,FALSE)</f>
        <v>#N/A</v>
      </c>
    </row>
    <row r="2385" spans="2:15" ht="20.100000000000001" customHeight="1" x14ac:dyDescent="0.25">
      <c r="B2385" s="30" t="s">
        <v>5911</v>
      </c>
      <c r="C2385" s="16" t="str">
        <f>IFERROR(VLOOKUP(B2385,'BASE INCADEA'!A:D,2,FALSE),"Non référencé")</f>
        <v>025704</v>
      </c>
      <c r="D2385" s="16" t="str">
        <f>IFERROR(VLOOKUP(C2385,'BASE INCADEA'!B:E,2,FALSE),"Non référencé")</f>
        <v>5</v>
      </c>
      <c r="E2385" s="31" t="s">
        <v>426</v>
      </c>
      <c r="F2385" s="31">
        <v>11</v>
      </c>
      <c r="G2385" s="14" t="str">
        <f>IF(F2385*1=D2385*1,"Quantité OK",IF(D2385*1&lt;F2385*1,"Ecart positif","Ecart négatif")&amp;" "&amp;IF(C2385*1=E2385*1,"","- Article déclassé"))</f>
        <v xml:space="preserve">Ecart positif </v>
      </c>
      <c r="I2385" s="18">
        <f>VLOOKUP('CODE A BARRE'!B1054,'COMPTAGE 2'!B:K,8,FALSE)</f>
        <v>0</v>
      </c>
      <c r="J2385" s="9">
        <f>VLOOKUP('CODE A BARRE'!B1054,'COMPTAGE 2'!B:K,9,FALSE)</f>
        <v>0</v>
      </c>
      <c r="K2385" s="18">
        <f>VLOOKUP('CODE A BARRE'!B1054,'COMPTAGE 2'!B:K,10,FALSE)</f>
        <v>0</v>
      </c>
      <c r="L2385" s="10" t="e">
        <f>VLOOKUP(B2385,'COMPTAGE 3'!B:M,11,FALSE)</f>
        <v>#N/A</v>
      </c>
      <c r="M2385" s="20" t="e">
        <f>VLOOKUP(B2385,'COMPTAGE 3'!B:M,12,FALSE)</f>
        <v>#N/A</v>
      </c>
    </row>
    <row r="2386" spans="2:15" ht="20.100000000000001" customHeight="1" x14ac:dyDescent="0.25">
      <c r="B2386" s="30" t="s">
        <v>5913</v>
      </c>
      <c r="C2386" s="16" t="str">
        <f>IFERROR(VLOOKUP(B2386,'BASE INCADEA'!A:D,2,FALSE),"Non référencé")</f>
        <v>010603</v>
      </c>
      <c r="D2386" s="16" t="str">
        <f>IFERROR(VLOOKUP(C2386,'BASE INCADEA'!B:E,2,FALSE),"Non référencé")</f>
        <v>6</v>
      </c>
      <c r="E2386" s="31" t="s">
        <v>5938</v>
      </c>
      <c r="F2386" s="31">
        <v>16</v>
      </c>
      <c r="G2386" s="14" t="str">
        <f>IF(F2386*1=D2386*1,"Quantité OK",IF(D2386*1&lt;F2386*1,"Ecart positif","Ecart négatif")&amp;" "&amp;IF(C2386*1=E2386*1,"","- Article déclassé"))</f>
        <v>Ecart positif - Article déclassé</v>
      </c>
      <c r="I2386" s="18" t="str">
        <f>VLOOKUP('CODE A BARRE'!B130,'COMPTAGE 2'!B:K,8,FALSE)</f>
        <v/>
      </c>
      <c r="J2386" s="9">
        <f>VLOOKUP('CODE A BARRE'!B130,'COMPTAGE 2'!B:K,9,FALSE)</f>
        <v>0</v>
      </c>
      <c r="K2386" s="18" t="e">
        <f>VLOOKUP('CODE A BARRE'!B130,'COMPTAGE 2'!B:K,10,FALSE)</f>
        <v>#VALUE!</v>
      </c>
      <c r="L2386" s="10" t="e">
        <f>VLOOKUP(B2386,'COMPTAGE 3'!B:M,11,FALSE)</f>
        <v>#N/A</v>
      </c>
      <c r="M2386" s="20" t="e">
        <f>VLOOKUP(B2386,'COMPTAGE 3'!B:M,12,FALSE)</f>
        <v>#N/A</v>
      </c>
    </row>
    <row r="2387" spans="2:15" ht="20.100000000000001" customHeight="1" x14ac:dyDescent="0.25">
      <c r="B2387" s="30" t="s">
        <v>5915</v>
      </c>
      <c r="C2387" s="16" t="str">
        <f>IFERROR(VLOOKUP(B2387,'BASE INCADEA'!A:D,2,FALSE),"Non référencé")</f>
        <v>010405</v>
      </c>
      <c r="D2387" s="16" t="str">
        <f>IFERROR(VLOOKUP(C2387,'BASE INCADEA'!B:E,2,FALSE),"Non référencé")</f>
        <v>53</v>
      </c>
      <c r="E2387" s="31" t="s">
        <v>5916</v>
      </c>
      <c r="F2387" s="31">
        <v>134</v>
      </c>
      <c r="G2387" s="14" t="str">
        <f>IF(F2387*1=D2387*1,"Quantité OK",IF(D2387*1&lt;F2387*1,"Ecart positif","Ecart négatif")&amp;" "&amp;IF(C2387*1=E2387*1,"","- Article déclassé"))</f>
        <v xml:space="preserve">Ecart positif </v>
      </c>
      <c r="I2387" s="18" t="str">
        <f>VLOOKUP('CODE A BARRE'!B91,'COMPTAGE 2'!B:K,8,FALSE)</f>
        <v>011102</v>
      </c>
      <c r="J2387" s="9">
        <f>VLOOKUP('CODE A BARRE'!B91,'COMPTAGE 2'!B:K,9,FALSE)</f>
        <v>0</v>
      </c>
      <c r="K2387" s="18" t="str">
        <f>VLOOKUP('CODE A BARRE'!B91,'COMPTAGE 2'!B:K,10,FALSE)</f>
        <v xml:space="preserve">Ecart négatif </v>
      </c>
      <c r="L2387" s="10" t="e">
        <f>VLOOKUP(B2387,'COMPTAGE 3'!B:M,11,FALSE)</f>
        <v>#N/A</v>
      </c>
      <c r="M2387" s="20" t="e">
        <f>VLOOKUP(B2387,'COMPTAGE 3'!B:M,12,FALSE)</f>
        <v>#N/A</v>
      </c>
    </row>
    <row r="2388" spans="2:15" ht="20.100000000000001" customHeight="1" x14ac:dyDescent="0.25">
      <c r="B2388" s="30" t="s">
        <v>6130</v>
      </c>
      <c r="C2388" s="16" t="str">
        <f>IFERROR(VLOOKUP(B2388,'BASE INCADEA'!A:D,2,FALSE),"Non référencé")</f>
        <v>Non référencé</v>
      </c>
      <c r="D2388" s="16" t="str">
        <f>IFERROR(VLOOKUP(C2388,'BASE INCADEA'!B:E,2,FALSE),"Non référencé")</f>
        <v>Non référencé</v>
      </c>
      <c r="E2388" s="31" t="s">
        <v>1486</v>
      </c>
      <c r="F2388" s="31">
        <v>14</v>
      </c>
      <c r="G2388" s="14" t="e">
        <f>IF(F2388*1=D2388*1,"Quantité OK",IF(D2388*1&lt;F2388*1,"Ecart positif","Ecart négatif")&amp;" "&amp;IF(C2388*1=E2388*1,"","- Article déclassé"))</f>
        <v>#VALUE!</v>
      </c>
      <c r="I2388" s="18" t="str">
        <f>VLOOKUP('CODE A BARRE'!B50,'COMPTAGE 2'!B:K,8,FALSE)</f>
        <v>Non référencé</v>
      </c>
      <c r="J2388" s="9">
        <f>VLOOKUP('CODE A BARRE'!B50,'COMPTAGE 2'!B:K,9,FALSE)</f>
        <v>0</v>
      </c>
      <c r="K2388" s="18" t="e">
        <f>VLOOKUP('CODE A BARRE'!B50,'COMPTAGE 2'!B:K,10,FALSE)</f>
        <v>#VALUE!</v>
      </c>
      <c r="L2388" s="10" t="e">
        <f>VLOOKUP(B2388,'COMPTAGE 3'!B:M,11,FALSE)</f>
        <v>#N/A</v>
      </c>
      <c r="M2388" s="20" t="e">
        <f>VLOOKUP(B2388,'COMPTAGE 3'!B:M,12,FALSE)</f>
        <v>#N/A</v>
      </c>
      <c r="O2388" s="22" t="str">
        <f>IF(F2388=N2388,"Quantité OK",IF(F2388&lt;N2388,"Ecart positif","Ecart négatif"))</f>
        <v>Ecart négatif</v>
      </c>
    </row>
    <row r="2389" spans="2:15" ht="20.100000000000001" customHeight="1" x14ac:dyDescent="0.25">
      <c r="B2389" s="30" t="s">
        <v>5919</v>
      </c>
      <c r="C2389" s="16" t="str">
        <f>IFERROR(VLOOKUP(B2389,'BASE INCADEA'!A:D,2,FALSE),"Non référencé")</f>
        <v>010402</v>
      </c>
      <c r="D2389" s="16" t="str">
        <f>IFERROR(VLOOKUP(C2389,'BASE INCADEA'!B:E,2,FALSE),"Non référencé")</f>
        <v>6</v>
      </c>
      <c r="E2389" s="31" t="s">
        <v>5920</v>
      </c>
      <c r="F2389" s="31">
        <v>6</v>
      </c>
      <c r="G2389" s="14" t="str">
        <f>IF(F2389*1=D2389*1,"Quantité OK",IF(D2389*1&lt;F2389*1,"Ecart positif","Ecart négatif")&amp;" "&amp;IF(C2389*1=E2389*1,"","- Article déclassé"))</f>
        <v>Quantité OK</v>
      </c>
      <c r="I2389" s="18" t="str">
        <f>VLOOKUP('CODE A BARRE'!B86,'COMPTAGE 2'!B:K,8,FALSE)</f>
        <v>023704</v>
      </c>
      <c r="J2389" s="9">
        <f>VLOOKUP('CODE A BARRE'!B86,'COMPTAGE 2'!B:K,9,FALSE)</f>
        <v>0</v>
      </c>
      <c r="K2389" s="18" t="str">
        <f>VLOOKUP('CODE A BARRE'!B86,'COMPTAGE 2'!B:K,10,FALSE)</f>
        <v xml:space="preserve">Ecart négatif </v>
      </c>
      <c r="L2389" s="10" t="e">
        <f>VLOOKUP(B2389,'COMPTAGE 3'!B:M,11,FALSE)</f>
        <v>#N/A</v>
      </c>
      <c r="M2389" s="20" t="e">
        <f>VLOOKUP(B2389,'COMPTAGE 3'!B:M,12,FALSE)</f>
        <v>#N/A</v>
      </c>
    </row>
    <row r="2390" spans="2:15" ht="20.100000000000001" customHeight="1" x14ac:dyDescent="0.25">
      <c r="B2390" s="30" t="s">
        <v>5922</v>
      </c>
      <c r="C2390" s="16" t="str">
        <f>IFERROR(VLOOKUP(B2390,'BASE INCADEA'!A:D,2,FALSE),"Non référencé")</f>
        <v>010204</v>
      </c>
      <c r="D2390" s="16" t="str">
        <f>IFERROR(VLOOKUP(C2390,'BASE INCADEA'!B:E,2,FALSE),"Non référencé")</f>
        <v>10</v>
      </c>
      <c r="E2390" s="31" t="s">
        <v>5923</v>
      </c>
      <c r="F2390" s="31">
        <v>10</v>
      </c>
      <c r="G2390" s="14" t="str">
        <f>IF(F2390*1=D2390*1,"Quantité OK",IF(D2390*1&lt;F2390*1,"Ecart positif","Ecart négatif")&amp;" "&amp;IF(C2390*1=E2390*1,"","- Article déclassé"))</f>
        <v>Quantité OK</v>
      </c>
      <c r="I2390" s="18" t="str">
        <f>VLOOKUP('CODE A BARRE'!B52,'COMPTAGE 2'!B:K,8,FALSE)</f>
        <v>021205</v>
      </c>
      <c r="J2390" s="9">
        <f>VLOOKUP('CODE A BARRE'!B52,'COMPTAGE 2'!B:K,9,FALSE)</f>
        <v>0</v>
      </c>
      <c r="K2390" s="18" t="str">
        <f>VLOOKUP('CODE A BARRE'!B52,'COMPTAGE 2'!B:K,10,FALSE)</f>
        <v xml:space="preserve">Ecart négatif </v>
      </c>
      <c r="L2390" s="10" t="e">
        <f>VLOOKUP(B2390,'COMPTAGE 3'!B:M,11,FALSE)</f>
        <v>#N/A</v>
      </c>
      <c r="M2390" s="20" t="e">
        <f>VLOOKUP(B2390,'COMPTAGE 3'!B:M,12,FALSE)</f>
        <v>#N/A</v>
      </c>
    </row>
    <row r="2391" spans="2:15" ht="20.100000000000001" customHeight="1" x14ac:dyDescent="0.25">
      <c r="B2391" s="30" t="s">
        <v>5925</v>
      </c>
      <c r="C2391" s="16" t="str">
        <f>IFERROR(VLOOKUP(B2391,'BASE INCADEA'!A:D,2,FALSE),"Non référencé")</f>
        <v>010101</v>
      </c>
      <c r="D2391" s="16" t="str">
        <f>IFERROR(VLOOKUP(C2391,'BASE INCADEA'!B:E,2,FALSE),"Non référencé")</f>
        <v>6</v>
      </c>
      <c r="E2391" s="31" t="s">
        <v>89</v>
      </c>
      <c r="F2391" s="31">
        <v>20</v>
      </c>
      <c r="G2391" s="14" t="str">
        <f>IF(F2391*1=D2391*1,"Quantité OK",IF(D2391*1&lt;F2391*1,"Ecart positif","Ecart négatif")&amp;" "&amp;IF(C2391*1=E2391*1,"","- Article déclassé"))</f>
        <v xml:space="preserve">Ecart positif </v>
      </c>
      <c r="I2391" s="18" t="str">
        <f>VLOOKUP('CODE A BARRE'!B4,'COMPTAGE 2'!B:K,8,FALSE)</f>
        <v>033905</v>
      </c>
      <c r="J2391" s="9">
        <f>VLOOKUP('CODE A BARRE'!B4,'COMPTAGE 2'!B:K,9,FALSE)</f>
        <v>0</v>
      </c>
      <c r="K2391" s="18" t="str">
        <f>VLOOKUP('CODE A BARRE'!B4,'COMPTAGE 2'!B:K,10,FALSE)</f>
        <v xml:space="preserve">Ecart négatif </v>
      </c>
      <c r="L2391" s="10" t="e">
        <f>VLOOKUP(B2391,'COMPTAGE 3'!B:M,11,FALSE)</f>
        <v>#N/A</v>
      </c>
      <c r="M2391" s="20" t="e">
        <f>VLOOKUP(B2391,'COMPTAGE 3'!B:M,12,FALSE)</f>
        <v>#N/A</v>
      </c>
    </row>
    <row r="2392" spans="2:15" ht="20.100000000000001" customHeight="1" x14ac:dyDescent="0.25">
      <c r="B2392" s="30" t="s">
        <v>5927</v>
      </c>
      <c r="C2392" s="16" t="str">
        <f>IFERROR(VLOOKUP(B2392,'BASE INCADEA'!A:D,2,FALSE),"Non référencé")</f>
        <v>010101</v>
      </c>
      <c r="D2392" s="16" t="str">
        <f>IFERROR(VLOOKUP(C2392,'BASE INCADEA'!B:E,2,FALSE),"Non référencé")</f>
        <v>6</v>
      </c>
      <c r="E2392" s="31" t="s">
        <v>89</v>
      </c>
      <c r="F2392" s="31">
        <v>22</v>
      </c>
      <c r="G2392" s="14" t="str">
        <f>IF(F2392*1=D2392*1,"Quantité OK",IF(D2392*1&lt;F2392*1,"Ecart positif","Ecart négatif")&amp;" "&amp;IF(C2392*1=E2392*1,"","- Article déclassé"))</f>
        <v xml:space="preserve">Ecart positif </v>
      </c>
      <c r="I2392" s="18" t="str">
        <f>VLOOKUP('CODE A BARRE'!B2,'COMPTAGE 2'!B:K,8,FALSE)</f>
        <v>026504</v>
      </c>
      <c r="J2392" s="9">
        <f>VLOOKUP('CODE A BARRE'!B2,'COMPTAGE 2'!B:K,9,FALSE)</f>
        <v>20</v>
      </c>
      <c r="K2392" s="18" t="str">
        <f>VLOOKUP('CODE A BARRE'!B2,'COMPTAGE 2'!B:K,10,FALSE)</f>
        <v>Quantité OK</v>
      </c>
      <c r="L2392" s="10" t="e">
        <f>VLOOKUP(B2392,'COMPTAGE 3'!B:M,11,FALSE)</f>
        <v>#N/A</v>
      </c>
      <c r="M2392" s="20" t="e">
        <f>VLOOKUP(B2392,'COMPTAGE 3'!B:M,12,FALSE)</f>
        <v>#N/A</v>
      </c>
    </row>
    <row r="2393" spans="2:15" ht="20.100000000000001" customHeight="1" x14ac:dyDescent="0.25">
      <c r="B2393" s="30" t="s">
        <v>5928</v>
      </c>
      <c r="C2393" s="16" t="str">
        <f>IFERROR(VLOOKUP(B2393,'BASE INCADEA'!A:D,2,FALSE),"Non référencé")</f>
        <v>020806</v>
      </c>
      <c r="D2393" s="16" t="str">
        <f>IFERROR(VLOOKUP(C2393,'BASE INCADEA'!B:E,2,FALSE),"Non référencé")</f>
        <v>12</v>
      </c>
      <c r="E2393" s="31" t="s">
        <v>1016</v>
      </c>
      <c r="F2393" s="31">
        <v>2</v>
      </c>
      <c r="G2393" s="14" t="str">
        <f>IF(F2393*1=D2393*1,"Quantité OK",IF(D2393*1&lt;F2393*1,"Ecart positif","Ecart négatif")&amp;" "&amp;IF(C2393*1=E2393*1,"","- Article déclassé"))</f>
        <v xml:space="preserve">Ecart négatif </v>
      </c>
      <c r="I2393" s="18">
        <f>VLOOKUP('CODE A BARRE'!B692,'COMPTAGE 2'!B:K,8,FALSE)</f>
        <v>0</v>
      </c>
      <c r="J2393" s="9">
        <f>VLOOKUP('CODE A BARRE'!B692,'COMPTAGE 2'!B:K,9,FALSE)</f>
        <v>0</v>
      </c>
      <c r="K2393" s="18">
        <f>VLOOKUP('CODE A BARRE'!B692,'COMPTAGE 2'!B:K,10,FALSE)</f>
        <v>0</v>
      </c>
      <c r="L2393" s="10" t="e">
        <f>VLOOKUP(B2393,'COMPTAGE 3'!B:M,11,FALSE)</f>
        <v>#N/A</v>
      </c>
      <c r="M2393" s="20" t="e">
        <f>VLOOKUP(B2393,'COMPTAGE 3'!B:M,12,FALSE)</f>
        <v>#N/A</v>
      </c>
    </row>
    <row r="2394" spans="2:15" ht="20.100000000000001" customHeight="1" x14ac:dyDescent="0.25">
      <c r="B2394" s="30" t="s">
        <v>5930</v>
      </c>
      <c r="C2394" s="16" t="str">
        <f>IFERROR(VLOOKUP(B2394,'BASE INCADEA'!A:D,2,FALSE),"Non référencé")</f>
        <v>010602</v>
      </c>
      <c r="D2394" s="16" t="str">
        <f>IFERROR(VLOOKUP(C2394,'BASE INCADEA'!B:E,2,FALSE),"Non référencé")</f>
        <v>20</v>
      </c>
      <c r="E2394" s="31" t="s">
        <v>5931</v>
      </c>
      <c r="F2394" s="31">
        <v>20</v>
      </c>
      <c r="G2394" s="14" t="str">
        <f>IF(F2394*1=D2394*1,"Quantité OK",IF(D2394*1&lt;F2394*1,"Ecart positif","Ecart négatif")&amp;" "&amp;IF(C2394*1=E2394*1,"","- Article déclassé"))</f>
        <v>Quantité OK</v>
      </c>
      <c r="I2394" s="18" t="str">
        <f>VLOOKUP('CODE A BARRE'!B127,'COMPTAGE 2'!B:K,8,FALSE)</f>
        <v/>
      </c>
      <c r="J2394" s="9">
        <f>VLOOKUP('CODE A BARRE'!B127,'COMPTAGE 2'!B:K,9,FALSE)</f>
        <v>0</v>
      </c>
      <c r="K2394" s="18" t="e">
        <f>VLOOKUP('CODE A BARRE'!B127,'COMPTAGE 2'!B:K,10,FALSE)</f>
        <v>#VALUE!</v>
      </c>
      <c r="L2394" s="10" t="e">
        <f>VLOOKUP(B2394,'COMPTAGE 3'!B:M,11,FALSE)</f>
        <v>#N/A</v>
      </c>
      <c r="M2394" s="20" t="e">
        <f>VLOOKUP(B2394,'COMPTAGE 3'!B:M,12,FALSE)</f>
        <v>#N/A</v>
      </c>
    </row>
    <row r="2395" spans="2:15" ht="20.100000000000001" customHeight="1" x14ac:dyDescent="0.25">
      <c r="B2395" s="30" t="s">
        <v>5935</v>
      </c>
      <c r="C2395" s="16" t="str">
        <f>IFERROR(VLOOKUP(B2395,'BASE INCADEA'!A:D,2,FALSE),"Non référencé")</f>
        <v>010403</v>
      </c>
      <c r="D2395" s="16" t="str">
        <f>IFERROR(VLOOKUP(C2395,'BASE INCADEA'!B:E,2,FALSE),"Non référencé")</f>
        <v>8</v>
      </c>
      <c r="E2395" s="31" t="s">
        <v>2091</v>
      </c>
      <c r="F2395" s="31">
        <v>10</v>
      </c>
      <c r="G2395" s="14" t="str">
        <f>IF(F2395*1=D2395*1,"Quantité OK",IF(D2395*1&lt;F2395*1,"Ecart positif","Ecart négatif")&amp;" "&amp;IF(C2395*1=E2395*1,"","- Article déclassé"))</f>
        <v xml:space="preserve">Ecart positif </v>
      </c>
      <c r="I2395" s="18" t="str">
        <f>VLOOKUP('CODE A BARRE'!B89,'COMPTAGE 2'!B:K,8,FALSE)</f>
        <v>011102</v>
      </c>
      <c r="J2395" s="9">
        <f>VLOOKUP('CODE A BARRE'!B89,'COMPTAGE 2'!B:K,9,FALSE)</f>
        <v>0</v>
      </c>
      <c r="K2395" s="18" t="str">
        <f>VLOOKUP('CODE A BARRE'!B89,'COMPTAGE 2'!B:K,10,FALSE)</f>
        <v xml:space="preserve">Ecart négatif </v>
      </c>
      <c r="L2395" s="10" t="e">
        <f>VLOOKUP(B2395,'COMPTAGE 3'!B:M,11,FALSE)</f>
        <v>#N/A</v>
      </c>
      <c r="M2395" s="20" t="e">
        <f>VLOOKUP(B2395,'COMPTAGE 3'!B:M,12,FALSE)</f>
        <v>#N/A</v>
      </c>
    </row>
    <row r="2396" spans="2:15" ht="20.100000000000001" customHeight="1" x14ac:dyDescent="0.25">
      <c r="B2396" s="30" t="s">
        <v>5937</v>
      </c>
      <c r="C2396" s="16" t="str">
        <f>IFERROR(VLOOKUP(B2396,'BASE INCADEA'!A:D,2,FALSE),"Non référencé")</f>
        <v>010604</v>
      </c>
      <c r="D2396" s="16" t="str">
        <f>IFERROR(VLOOKUP(C2396,'BASE INCADEA'!B:E,2,FALSE),"Non référencé")</f>
        <v>2</v>
      </c>
      <c r="E2396" s="31" t="s">
        <v>1145</v>
      </c>
      <c r="F2396" s="31">
        <v>2</v>
      </c>
      <c r="G2396" s="14" t="str">
        <f>IF(F2396*1=D2396*1,"Quantité OK",IF(D2396*1&lt;F2396*1,"Ecart positif","Ecart négatif")&amp;" "&amp;IF(C2396*1=E2396*1,"","- Article déclassé"))</f>
        <v>Quantité OK</v>
      </c>
      <c r="I2396" s="18" t="str">
        <f>VLOOKUP('CODE A BARRE'!B135,'COMPTAGE 2'!B:K,8,FALSE)</f>
        <v/>
      </c>
      <c r="J2396" s="9">
        <f>VLOOKUP('CODE A BARRE'!B135,'COMPTAGE 2'!B:K,9,FALSE)</f>
        <v>0</v>
      </c>
      <c r="K2396" s="18" t="e">
        <f>VLOOKUP('CODE A BARRE'!B135,'COMPTAGE 2'!B:K,10,FALSE)</f>
        <v>#VALUE!</v>
      </c>
      <c r="L2396" s="10" t="e">
        <f>VLOOKUP(B2396,'COMPTAGE 3'!B:M,11,FALSE)</f>
        <v>#N/A</v>
      </c>
      <c r="M2396" s="20" t="e">
        <f>VLOOKUP(B2396,'COMPTAGE 3'!B:M,12,FALSE)</f>
        <v>#N/A</v>
      </c>
    </row>
    <row r="2397" spans="2:15" ht="20.100000000000001" customHeight="1" x14ac:dyDescent="0.25">
      <c r="B2397" s="30" t="s">
        <v>5940</v>
      </c>
      <c r="C2397" s="16" t="str">
        <f>IFERROR(VLOOKUP(B2397,'BASE INCADEA'!A:D,2,FALSE),"Non référencé")</f>
        <v>010203</v>
      </c>
      <c r="D2397" s="16" t="str">
        <f>IFERROR(VLOOKUP(C2397,'BASE INCADEA'!B:E,2,FALSE),"Non référencé")</f>
        <v>5</v>
      </c>
      <c r="E2397" s="31" t="s">
        <v>1486</v>
      </c>
      <c r="F2397" s="31">
        <v>1</v>
      </c>
      <c r="G2397" s="14" t="str">
        <f>IF(F2397*1=D2397*1,"Quantité OK",IF(D2397*1&lt;F2397*1,"Ecart positif","Ecart négatif")&amp;" "&amp;IF(C2397*1=E2397*1,"","- Article déclassé"))</f>
        <v xml:space="preserve">Ecart négatif </v>
      </c>
      <c r="I2397" s="18" t="str">
        <f>VLOOKUP('CODE A BARRE'!B49,'COMPTAGE 2'!B:K,8,FALSE)</f>
        <v>Non référencé</v>
      </c>
      <c r="J2397" s="9">
        <f>VLOOKUP('CODE A BARRE'!B49,'COMPTAGE 2'!B:K,9,FALSE)</f>
        <v>0</v>
      </c>
      <c r="K2397" s="18" t="e">
        <f>VLOOKUP('CODE A BARRE'!B49,'COMPTAGE 2'!B:K,10,FALSE)</f>
        <v>#VALUE!</v>
      </c>
      <c r="L2397" s="10" t="e">
        <f>VLOOKUP(B2397,'COMPTAGE 3'!B:M,11,FALSE)</f>
        <v>#N/A</v>
      </c>
      <c r="M2397" s="20" t="e">
        <f>VLOOKUP(B2397,'COMPTAGE 3'!B:M,12,FALSE)</f>
        <v>#N/A</v>
      </c>
    </row>
    <row r="2398" spans="2:15" ht="20.100000000000001" customHeight="1" x14ac:dyDescent="0.25">
      <c r="B2398" s="30" t="s">
        <v>5942</v>
      </c>
      <c r="C2398" s="16" t="str">
        <f>IFERROR(VLOOKUP(B2398,'BASE INCADEA'!A:D,2,FALSE),"Non référencé")</f>
        <v>010202</v>
      </c>
      <c r="D2398" s="16" t="str">
        <f>IFERROR(VLOOKUP(C2398,'BASE INCADEA'!B:E,2,FALSE),"Non référencé")</f>
        <v>7</v>
      </c>
      <c r="E2398" s="31" t="s">
        <v>2094</v>
      </c>
      <c r="F2398" s="31">
        <v>2</v>
      </c>
      <c r="G2398" s="14" t="str">
        <f>IF(F2398*1=D2398*1,"Quantité OK",IF(D2398*1&lt;F2398*1,"Ecart positif","Ecart négatif")&amp;" "&amp;IF(C2398*1=E2398*1,"","- Article déclassé"))</f>
        <v xml:space="preserve">Ecart négatif </v>
      </c>
      <c r="I2398" s="18" t="str">
        <f>VLOOKUP('CODE A BARRE'!B48,'COMPTAGE 2'!B:K,8,FALSE)</f>
        <v>044303</v>
      </c>
      <c r="J2398" s="9">
        <f>VLOOKUP('CODE A BARRE'!B48,'COMPTAGE 2'!B:K,9,FALSE)</f>
        <v>0</v>
      </c>
      <c r="K2398" s="18" t="str">
        <f>VLOOKUP('CODE A BARRE'!B48,'COMPTAGE 2'!B:K,10,FALSE)</f>
        <v xml:space="preserve">Ecart négatif </v>
      </c>
      <c r="L2398" s="10" t="e">
        <f>VLOOKUP(B2398,'COMPTAGE 3'!B:M,11,FALSE)</f>
        <v>#N/A</v>
      </c>
      <c r="M2398" s="20" t="e">
        <f>VLOOKUP(B2398,'COMPTAGE 3'!B:M,12,FALSE)</f>
        <v>#N/A</v>
      </c>
    </row>
    <row r="2399" spans="2:15" ht="20.100000000000001" customHeight="1" x14ac:dyDescent="0.25">
      <c r="B2399" s="30" t="s">
        <v>5944</v>
      </c>
      <c r="C2399" s="16" t="str">
        <f>IFERROR(VLOOKUP(B2399,'BASE INCADEA'!A:D,2,FALSE),"Non référencé")</f>
        <v>010201</v>
      </c>
      <c r="D2399" s="16" t="str">
        <f>IFERROR(VLOOKUP(C2399,'BASE INCADEA'!B:E,2,FALSE),"Non référencé")</f>
        <v>16</v>
      </c>
      <c r="E2399" s="31" t="s">
        <v>5801</v>
      </c>
      <c r="F2399" s="31">
        <v>2</v>
      </c>
      <c r="G2399" s="14" t="str">
        <f>IF(F2399*1=D2399*1,"Quantité OK",IF(D2399*1&lt;F2399*1,"Ecart positif","Ecart négatif")&amp;" "&amp;IF(C2399*1=E2399*1,"","- Article déclassé"))</f>
        <v xml:space="preserve">Ecart négatif </v>
      </c>
      <c r="I2399" s="18" t="str">
        <f>VLOOKUP('CODE A BARRE'!B45,'COMPTAGE 2'!B:K,8,FALSE)</f>
        <v>011207</v>
      </c>
      <c r="J2399" s="9">
        <f>VLOOKUP('CODE A BARRE'!B45,'COMPTAGE 2'!B:K,9,FALSE)</f>
        <v>0</v>
      </c>
      <c r="K2399" s="18" t="str">
        <f>VLOOKUP('CODE A BARRE'!B45,'COMPTAGE 2'!B:K,10,FALSE)</f>
        <v xml:space="preserve">Ecart négatif </v>
      </c>
      <c r="L2399" s="10" t="e">
        <f>VLOOKUP(B2399,'COMPTAGE 3'!B:M,11,FALSE)</f>
        <v>#N/A</v>
      </c>
      <c r="M2399" s="20" t="e">
        <f>VLOOKUP(B2399,'COMPTAGE 3'!B:M,12,FALSE)</f>
        <v>#N/A</v>
      </c>
    </row>
    <row r="2400" spans="2:15" ht="20.100000000000001" customHeight="1" x14ac:dyDescent="0.25">
      <c r="B2400" s="30" t="s">
        <v>5946</v>
      </c>
      <c r="C2400" s="16" t="str">
        <f>IFERROR(VLOOKUP(B2400,'BASE INCADEA'!A:D,2,FALSE),"Non référencé")</f>
        <v>010402</v>
      </c>
      <c r="D2400" s="16" t="str">
        <f>IFERROR(VLOOKUP(C2400,'BASE INCADEA'!B:E,2,FALSE),"Non référencé")</f>
        <v>6</v>
      </c>
      <c r="E2400" s="31" t="s">
        <v>5920</v>
      </c>
      <c r="F2400" s="31">
        <v>5</v>
      </c>
      <c r="G2400" s="14" t="str">
        <f>IF(F2400*1=D2400*1,"Quantité OK",IF(D2400*1&lt;F2400*1,"Ecart positif","Ecart négatif")&amp;" "&amp;IF(C2400*1=E2400*1,"","- Article déclassé"))</f>
        <v xml:space="preserve">Ecart négatif </v>
      </c>
      <c r="I2400" s="18" t="str">
        <f>VLOOKUP('CODE A BARRE'!B87,'COMPTAGE 2'!B:K,8,FALSE)</f>
        <v>011502</v>
      </c>
      <c r="J2400" s="9">
        <f>VLOOKUP('CODE A BARRE'!B87,'COMPTAGE 2'!B:K,9,FALSE)</f>
        <v>0</v>
      </c>
      <c r="K2400" s="18" t="str">
        <f>VLOOKUP('CODE A BARRE'!B87,'COMPTAGE 2'!B:K,10,FALSE)</f>
        <v xml:space="preserve">Ecart négatif </v>
      </c>
      <c r="L2400" s="10" t="e">
        <f>VLOOKUP(B2400,'COMPTAGE 3'!B:M,11,FALSE)</f>
        <v>#N/A</v>
      </c>
      <c r="M2400" s="20" t="e">
        <f>VLOOKUP(B2400,'COMPTAGE 3'!B:M,12,FALSE)</f>
        <v>#N/A</v>
      </c>
    </row>
    <row r="2401" spans="2:13" ht="20.100000000000001" customHeight="1" x14ac:dyDescent="0.25">
      <c r="B2401" s="30" t="s">
        <v>5948</v>
      </c>
      <c r="C2401" s="16" t="str">
        <f>IFERROR(VLOOKUP(B2401,'BASE INCADEA'!A:D,2,FALSE),"Non référencé")</f>
        <v>010203</v>
      </c>
      <c r="D2401" s="16" t="str">
        <f>IFERROR(VLOOKUP(C2401,'BASE INCADEA'!B:E,2,FALSE),"Non référencé")</f>
        <v>5</v>
      </c>
      <c r="E2401" s="31" t="s">
        <v>5920</v>
      </c>
      <c r="F2401" s="31">
        <v>4</v>
      </c>
      <c r="G2401" s="14" t="str">
        <f>IF(F2401*1=D2401*1,"Quantité OK",IF(D2401*1&lt;F2401*1,"Ecart positif","Ecart négatif")&amp;" "&amp;IF(C2401*1=E2401*1,"","- Article déclassé"))</f>
        <v>Ecart négatif - Article déclassé</v>
      </c>
      <c r="I2401" s="18" t="str">
        <f>VLOOKUP('CODE A BARRE'!B88,'COMPTAGE 2'!B:K,8,FALSE)</f>
        <v>011701</v>
      </c>
      <c r="J2401" s="9">
        <f>VLOOKUP('CODE A BARRE'!B88,'COMPTAGE 2'!B:K,9,FALSE)</f>
        <v>0</v>
      </c>
      <c r="K2401" s="18" t="str">
        <f>VLOOKUP('CODE A BARRE'!B88,'COMPTAGE 2'!B:K,10,FALSE)</f>
        <v xml:space="preserve">Ecart négatif </v>
      </c>
      <c r="L2401" s="10" t="e">
        <f>VLOOKUP(B2401,'COMPTAGE 3'!B:M,11,FALSE)</f>
        <v>#N/A</v>
      </c>
      <c r="M2401" s="20" t="e">
        <f>VLOOKUP(B2401,'COMPTAGE 3'!B:M,12,FALSE)</f>
        <v>#N/A</v>
      </c>
    </row>
    <row r="2402" spans="2:13" ht="20.100000000000001" customHeight="1" x14ac:dyDescent="0.25">
      <c r="B2402" s="30" t="s">
        <v>6131</v>
      </c>
      <c r="C2402" s="16" t="str">
        <f>IFERROR(VLOOKUP(B2402,'BASE INCADEA'!A:D,2,FALSE),"Non référencé")</f>
        <v>Non référencé</v>
      </c>
      <c r="D2402" s="16" t="str">
        <f>IFERROR(VLOOKUP(C2402,'BASE INCADEA'!B:E,2,FALSE),"Non référencé")</f>
        <v>Non référencé</v>
      </c>
      <c r="E2402" s="31" t="s">
        <v>1486</v>
      </c>
      <c r="F2402" s="31">
        <v>2</v>
      </c>
      <c r="G2402" s="14" t="e">
        <f>IF(F2402*1=D2402*1,"Quantité OK",IF(D2402*1&lt;F2402*1,"Ecart positif","Ecart négatif")&amp;" "&amp;IF(C2402*1=E2402*1,"","- Article déclassé"))</f>
        <v>#VALUE!</v>
      </c>
      <c r="I2402" s="18" t="str">
        <f>VLOOKUP('CODE A BARRE'!B51,'COMPTAGE 2'!B:K,8,FALSE)</f>
        <v>020606</v>
      </c>
      <c r="J2402" s="9">
        <f>VLOOKUP('CODE A BARRE'!B51,'COMPTAGE 2'!B:K,9,FALSE)</f>
        <v>0</v>
      </c>
      <c r="K2402" s="18" t="str">
        <f>VLOOKUP('CODE A BARRE'!B51,'COMPTAGE 2'!B:K,10,FALSE)</f>
        <v xml:space="preserve">Ecart négatif </v>
      </c>
      <c r="L2402" s="10" t="e">
        <f>VLOOKUP(B2402,'COMPTAGE 3'!B:M,11,FALSE)</f>
        <v>#N/A</v>
      </c>
      <c r="M2402" s="20" t="e">
        <f>VLOOKUP(B2402,'COMPTAGE 3'!B:M,12,FALSE)</f>
        <v>#N/A</v>
      </c>
    </row>
    <row r="2403" spans="2:13" ht="20.100000000000001" customHeight="1" x14ac:dyDescent="0.25">
      <c r="B2403" s="30" t="s">
        <v>5950</v>
      </c>
      <c r="C2403" s="16" t="str">
        <f>IFERROR(VLOOKUP(B2403,'BASE INCADEA'!A:D,2,FALSE),"Non référencé")</f>
        <v>025806</v>
      </c>
      <c r="D2403" s="16" t="str">
        <f>IFERROR(VLOOKUP(C2403,'BASE INCADEA'!B:E,2,FALSE),"Non référencé")</f>
        <v>2</v>
      </c>
      <c r="E2403" s="31" t="s">
        <v>962</v>
      </c>
      <c r="F2403" s="31">
        <v>1</v>
      </c>
      <c r="G2403" s="14" t="str">
        <f>IF(F2403*1=D2403*1,"Quantité OK",IF(D2403*1&lt;F2403*1,"Ecart positif","Ecart négatif")&amp;" "&amp;IF(C2403*1=E2403*1,"","- Article déclassé"))</f>
        <v xml:space="preserve">Ecart négatif </v>
      </c>
      <c r="I2403" s="18">
        <f>VLOOKUP('CODE A BARRE'!B1072,'COMPTAGE 2'!B:K,8,FALSE)</f>
        <v>0</v>
      </c>
      <c r="J2403" s="9">
        <f>VLOOKUP('CODE A BARRE'!B1072,'COMPTAGE 2'!B:K,9,FALSE)</f>
        <v>0</v>
      </c>
      <c r="K2403" s="18">
        <f>VLOOKUP('CODE A BARRE'!B1072,'COMPTAGE 2'!B:K,10,FALSE)</f>
        <v>0</v>
      </c>
      <c r="L2403" s="10" t="e">
        <f>VLOOKUP(B2403,'COMPTAGE 3'!B:M,11,FALSE)</f>
        <v>#N/A</v>
      </c>
      <c r="M2403" s="20" t="e">
        <f>VLOOKUP(B2403,'COMPTAGE 3'!B:M,12,FALSE)</f>
        <v>#N/A</v>
      </c>
    </row>
    <row r="2404" spans="2:13" ht="20.100000000000001" customHeight="1" x14ac:dyDescent="0.25">
      <c r="B2404" s="30" t="s">
        <v>5955</v>
      </c>
      <c r="C2404" s="16" t="str">
        <f>IFERROR(VLOOKUP(B2404,'BASE INCADEA'!A:D,2,FALSE),"Non référencé")</f>
        <v>016605</v>
      </c>
      <c r="D2404" s="16" t="str">
        <f>IFERROR(VLOOKUP(C2404,'BASE INCADEA'!B:E,2,FALSE),"Non référencé")</f>
        <v>1</v>
      </c>
      <c r="E2404" s="31" t="s">
        <v>1140</v>
      </c>
      <c r="F2404" s="31">
        <v>10</v>
      </c>
      <c r="G2404" s="14" t="str">
        <f>IF(F2404*1=D2404*1,"Quantité OK",IF(D2404*1&lt;F2404*1,"Ecart positif","Ecart négatif")&amp;" "&amp;IF(C2404*1=E2404*1,"","- Article déclassé"))</f>
        <v xml:space="preserve">Ecart positif </v>
      </c>
      <c r="I2404" s="18" t="str">
        <f>VLOOKUP('CODE A BARRE'!B572,'COMPTAGE 2'!B:K,8,FALSE)</f>
        <v/>
      </c>
      <c r="J2404" s="9">
        <f>VLOOKUP('CODE A BARRE'!B572,'COMPTAGE 2'!B:K,9,FALSE)</f>
        <v>0</v>
      </c>
      <c r="K2404" s="18" t="e">
        <f>VLOOKUP('CODE A BARRE'!B572,'COMPTAGE 2'!B:K,10,FALSE)</f>
        <v>#VALUE!</v>
      </c>
      <c r="L2404" s="10" t="e">
        <f>VLOOKUP(B2404,'COMPTAGE 3'!B:M,11,FALSE)</f>
        <v>#N/A</v>
      </c>
      <c r="M2404" s="20" t="e">
        <f>VLOOKUP(B2404,'COMPTAGE 3'!B:M,12,FALSE)</f>
        <v>#N/A</v>
      </c>
    </row>
    <row r="2405" spans="2:13" ht="20.100000000000001" customHeight="1" x14ac:dyDescent="0.25">
      <c r="B2405" s="30" t="s">
        <v>5962</v>
      </c>
      <c r="C2405" s="16" t="str">
        <f>IFERROR(VLOOKUP(B2405,'BASE INCADEA'!A:D,2,FALSE),"Non référencé")</f>
        <v>016604</v>
      </c>
      <c r="D2405" s="16" t="str">
        <f>IFERROR(VLOOKUP(C2405,'BASE INCADEA'!B:E,2,FALSE),"Non référencé")</f>
        <v>1</v>
      </c>
      <c r="E2405" s="31" t="s">
        <v>707</v>
      </c>
      <c r="F2405" s="31">
        <v>25</v>
      </c>
      <c r="G2405" s="14" t="str">
        <f>IF(F2405*1=D2405*1,"Quantité OK",IF(D2405*1&lt;F2405*1,"Ecart positif","Ecart négatif")&amp;" "&amp;IF(C2405*1=E2405*1,"","- Article déclassé"))</f>
        <v xml:space="preserve">Ecart positif </v>
      </c>
      <c r="I2405" s="18" t="str">
        <f>VLOOKUP('CODE A BARRE'!B564,'COMPTAGE 2'!B:K,8,FALSE)</f>
        <v/>
      </c>
      <c r="J2405" s="9">
        <f>VLOOKUP('CODE A BARRE'!B564,'COMPTAGE 2'!B:K,9,FALSE)</f>
        <v>0</v>
      </c>
      <c r="K2405" s="18" t="e">
        <f>VLOOKUP('CODE A BARRE'!B564,'COMPTAGE 2'!B:K,10,FALSE)</f>
        <v>#VALUE!</v>
      </c>
      <c r="L2405" s="10" t="e">
        <f>VLOOKUP(B2405,'COMPTAGE 3'!B:M,11,FALSE)</f>
        <v>#N/A</v>
      </c>
      <c r="M2405" s="20" t="e">
        <f>VLOOKUP(B2405,'COMPTAGE 3'!B:M,12,FALSE)</f>
        <v>#N/A</v>
      </c>
    </row>
    <row r="2406" spans="2:13" ht="20.100000000000001" customHeight="1" x14ac:dyDescent="0.25">
      <c r="B2406" s="30" t="s">
        <v>5964</v>
      </c>
      <c r="C2406" s="16" t="str">
        <f>IFERROR(VLOOKUP(B2406,'BASE INCADEA'!A:D,2,FALSE),"Non référencé")</f>
        <v>010107</v>
      </c>
      <c r="D2406" s="16" t="str">
        <f>IFERROR(VLOOKUP(C2406,'BASE INCADEA'!B:E,2,FALSE),"Non référencé")</f>
        <v>75</v>
      </c>
      <c r="E2406" s="31" t="s">
        <v>717</v>
      </c>
      <c r="F2406" s="31">
        <v>75</v>
      </c>
      <c r="G2406" s="14" t="str">
        <f>IF(F2406*1=D2406*1,"Quantité OK",IF(D2406*1&lt;F2406*1,"Ecart positif","Ecart négatif")&amp;" "&amp;IF(C2406*1=E2406*1,"","- Article déclassé"))</f>
        <v>Quantité OK</v>
      </c>
      <c r="I2406" s="18" t="str">
        <f>VLOOKUP('CODE A BARRE'!B33,'COMPTAGE 2'!B:K,8,FALSE)</f>
        <v>011105</v>
      </c>
      <c r="J2406" s="9">
        <f>VLOOKUP('CODE A BARRE'!B33,'COMPTAGE 2'!B:K,9,FALSE)</f>
        <v>0</v>
      </c>
      <c r="K2406" s="18" t="str">
        <f>VLOOKUP('CODE A BARRE'!B33,'COMPTAGE 2'!B:K,10,FALSE)</f>
        <v xml:space="preserve">Ecart négatif </v>
      </c>
      <c r="L2406" s="10" t="e">
        <f>VLOOKUP(B2406,'COMPTAGE 3'!B:M,11,FALSE)</f>
        <v>#N/A</v>
      </c>
      <c r="M2406" s="20" t="e">
        <f>VLOOKUP(B2406,'COMPTAGE 3'!B:M,12,FALSE)</f>
        <v>#N/A</v>
      </c>
    </row>
    <row r="2407" spans="2:13" ht="20.100000000000001" customHeight="1" x14ac:dyDescent="0.25">
      <c r="B2407" s="30" t="s">
        <v>5967</v>
      </c>
      <c r="C2407" s="16" t="str">
        <f>IFERROR(VLOOKUP(B2407,'BASE INCADEA'!A:D,2,FALSE),"Non référencé")</f>
        <v>025706</v>
      </c>
      <c r="D2407" s="16" t="str">
        <f>IFERROR(VLOOKUP(C2407,'BASE INCADEA'!B:E,2,FALSE),"Non référencé")</f>
        <v>12</v>
      </c>
      <c r="E2407" s="31" t="s">
        <v>373</v>
      </c>
      <c r="F2407" s="31">
        <v>20</v>
      </c>
      <c r="G2407" s="14" t="str">
        <f>IF(F2407*1=D2407*1,"Quantité OK",IF(D2407*1&lt;F2407*1,"Ecart positif","Ecart négatif")&amp;" "&amp;IF(C2407*1=E2407*1,"","- Article déclassé"))</f>
        <v>Ecart positif - Article déclassé</v>
      </c>
      <c r="I2407" s="18">
        <f>VLOOKUP('CODE A BARRE'!B1050,'COMPTAGE 2'!B:K,8,FALSE)</f>
        <v>0</v>
      </c>
      <c r="J2407" s="9">
        <f>VLOOKUP('CODE A BARRE'!B1050,'COMPTAGE 2'!B:K,9,FALSE)</f>
        <v>0</v>
      </c>
      <c r="K2407" s="18">
        <f>VLOOKUP('CODE A BARRE'!B1050,'COMPTAGE 2'!B:K,10,FALSE)</f>
        <v>0</v>
      </c>
      <c r="L2407" s="10" t="e">
        <f>VLOOKUP(B2407,'COMPTAGE 3'!B:M,11,FALSE)</f>
        <v>#N/A</v>
      </c>
      <c r="M2407" s="20" t="e">
        <f>VLOOKUP(B2407,'COMPTAGE 3'!B:M,12,FALSE)</f>
        <v>#N/A</v>
      </c>
    </row>
    <row r="2408" spans="2:13" ht="20.100000000000001" customHeight="1" x14ac:dyDescent="0.25">
      <c r="B2408" s="30" t="s">
        <v>5976</v>
      </c>
      <c r="C2408" s="16" t="str">
        <f>IFERROR(VLOOKUP(B2408,'BASE INCADEA'!A:D,2,FALSE),"Non référencé")</f>
        <v>034505</v>
      </c>
      <c r="D2408" s="16" t="str">
        <f>IFERROR(VLOOKUP(C2408,'BASE INCADEA'!B:E,2,FALSE),"Non référencé")</f>
        <v>8</v>
      </c>
      <c r="E2408" s="31" t="s">
        <v>65</v>
      </c>
      <c r="F2408" s="31">
        <v>48</v>
      </c>
      <c r="G2408" s="14" t="str">
        <f>IF(F2408*1=D2408*1,"Quantité OK",IF(D2408*1&lt;F2408*1,"Ecart positif","Ecart négatif")&amp;" "&amp;IF(C2408*1=E2408*1,"","- Article déclassé"))</f>
        <v xml:space="preserve">Ecart positif </v>
      </c>
      <c r="I2408" s="18">
        <f>VLOOKUP('CODE A BARRE'!B1501,'COMPTAGE 2'!B:K,8,FALSE)</f>
        <v>0</v>
      </c>
      <c r="J2408" s="9">
        <f>VLOOKUP('CODE A BARRE'!B1501,'COMPTAGE 2'!B:K,9,FALSE)</f>
        <v>0</v>
      </c>
      <c r="K2408" s="18">
        <f>VLOOKUP('CODE A BARRE'!B1501,'COMPTAGE 2'!B:K,10,FALSE)</f>
        <v>0</v>
      </c>
      <c r="L2408" s="10" t="e">
        <f>VLOOKUP(B2408,'COMPTAGE 3'!B:M,11,FALSE)</f>
        <v>#N/A</v>
      </c>
      <c r="M2408" s="20" t="e">
        <f>VLOOKUP(B2408,'COMPTAGE 3'!B:M,12,FALSE)</f>
        <v>#N/A</v>
      </c>
    </row>
    <row r="2409" spans="2:13" ht="20.100000000000001" customHeight="1" x14ac:dyDescent="0.25">
      <c r="B2409" s="30" t="s">
        <v>6154</v>
      </c>
      <c r="C2409" s="16" t="str">
        <f>IFERROR(VLOOKUP(B2409,'BASE INCADEA'!A:D,2,FALSE),"Non référencé")</f>
        <v>Non référencé</v>
      </c>
      <c r="D2409" s="16" t="str">
        <f>IFERROR(VLOOKUP(C2409,'BASE INCADEA'!B:E,2,FALSE),"Non référencé")</f>
        <v>Non référencé</v>
      </c>
      <c r="E2409" s="31" t="s">
        <v>1140</v>
      </c>
      <c r="F2409" s="31">
        <v>25</v>
      </c>
      <c r="G2409" s="14" t="e">
        <f>IF(F2409*1=D2409*1,"Quantité OK",IF(D2409*1&lt;F2409*1,"Ecart positif","Ecart négatif")&amp;" "&amp;IF(C2409*1=E2409*1,"","- Article déclassé"))</f>
        <v>#VALUE!</v>
      </c>
      <c r="I2409" s="18" t="str">
        <f>VLOOKUP('CODE A BARRE'!B575,'COMPTAGE 2'!B:K,8,FALSE)</f>
        <v/>
      </c>
      <c r="J2409" s="9">
        <f>VLOOKUP('CODE A BARRE'!B575,'COMPTAGE 2'!B:K,9,FALSE)</f>
        <v>0</v>
      </c>
      <c r="K2409" s="18" t="e">
        <f>VLOOKUP('CODE A BARRE'!B575,'COMPTAGE 2'!B:K,10,FALSE)</f>
        <v>#VALUE!</v>
      </c>
      <c r="L2409" s="10" t="e">
        <f>VLOOKUP(B2409,'COMPTAGE 3'!B:M,11,FALSE)</f>
        <v>#N/A</v>
      </c>
      <c r="M2409" s="20" t="e">
        <f>VLOOKUP(B2409,'COMPTAGE 3'!B:M,12,FALSE)</f>
        <v>#N/A</v>
      </c>
    </row>
    <row r="2410" spans="2:13" ht="20.100000000000001" customHeight="1" x14ac:dyDescent="0.25">
      <c r="B2410" s="30" t="s">
        <v>5978</v>
      </c>
      <c r="C2410" s="16" t="str">
        <f>IFERROR(VLOOKUP(B2410,'BASE INCADEA'!A:D,2,FALSE),"Non référencé")</f>
        <v>025703</v>
      </c>
      <c r="D2410" s="16" t="str">
        <f>IFERROR(VLOOKUP(C2410,'BASE INCADEA'!B:E,2,FALSE),"Non référencé")</f>
        <v>2</v>
      </c>
      <c r="E2410" s="31" t="s">
        <v>5968</v>
      </c>
      <c r="F2410" s="31">
        <v>9</v>
      </c>
      <c r="G2410" s="14" t="str">
        <f>IF(F2410*1=D2410*1,"Quantité OK",IF(D2410*1&lt;F2410*1,"Ecart positif","Ecart négatif")&amp;" "&amp;IF(C2410*1=E2410*1,"","- Article déclassé"))</f>
        <v>Ecart positif - Article déclassé</v>
      </c>
      <c r="I2410" s="18">
        <f>VLOOKUP('CODE A BARRE'!B1057,'COMPTAGE 2'!B:K,8,FALSE)</f>
        <v>0</v>
      </c>
      <c r="J2410" s="9">
        <f>VLOOKUP('CODE A BARRE'!B1057,'COMPTAGE 2'!B:K,9,FALSE)</f>
        <v>0</v>
      </c>
      <c r="K2410" s="18">
        <f>VLOOKUP('CODE A BARRE'!B1057,'COMPTAGE 2'!B:K,10,FALSE)</f>
        <v>0</v>
      </c>
      <c r="L2410" s="10" t="e">
        <f>VLOOKUP(B2410,'COMPTAGE 3'!B:M,11,FALSE)</f>
        <v>#N/A</v>
      </c>
      <c r="M2410" s="20" t="e">
        <f>VLOOKUP(B2410,'COMPTAGE 3'!B:M,12,FALSE)</f>
        <v>#N/A</v>
      </c>
    </row>
    <row r="2411" spans="2:13" ht="20.100000000000001" customHeight="1" x14ac:dyDescent="0.25">
      <c r="B2411" s="30" t="s">
        <v>5983</v>
      </c>
      <c r="C2411" s="16" t="str">
        <f>IFERROR(VLOOKUP(B2411,'BASE INCADEA'!A:D,2,FALSE),"Non référencé")</f>
        <v>016602</v>
      </c>
      <c r="D2411" s="16" t="str">
        <f>IFERROR(VLOOKUP(C2411,'BASE INCADEA'!B:E,2,FALSE),"Non référencé")</f>
        <v>3</v>
      </c>
      <c r="E2411" s="31" t="s">
        <v>51</v>
      </c>
      <c r="F2411" s="31">
        <v>16</v>
      </c>
      <c r="G2411" s="14" t="str">
        <f>IF(F2411*1=D2411*1,"Quantité OK",IF(D2411*1&lt;F2411*1,"Ecart positif","Ecart négatif")&amp;" "&amp;IF(C2411*1=E2411*1,"","- Article déclassé"))</f>
        <v xml:space="preserve">Ecart positif </v>
      </c>
      <c r="I2411" s="18" t="str">
        <f>VLOOKUP('CODE A BARRE'!B552,'COMPTAGE 2'!B:K,8,FALSE)</f>
        <v/>
      </c>
      <c r="J2411" s="9">
        <f>VLOOKUP('CODE A BARRE'!B552,'COMPTAGE 2'!B:K,9,FALSE)</f>
        <v>0</v>
      </c>
      <c r="K2411" s="18" t="e">
        <f>VLOOKUP('CODE A BARRE'!B552,'COMPTAGE 2'!B:K,10,FALSE)</f>
        <v>#VALUE!</v>
      </c>
      <c r="L2411" s="10" t="e">
        <f>VLOOKUP(B2411,'COMPTAGE 3'!B:M,11,FALSE)</f>
        <v>#N/A</v>
      </c>
      <c r="M2411" s="20" t="e">
        <f>VLOOKUP(B2411,'COMPTAGE 3'!B:M,12,FALSE)</f>
        <v>#N/A</v>
      </c>
    </row>
    <row r="2412" spans="2:13" ht="20.100000000000001" customHeight="1" x14ac:dyDescent="0.25">
      <c r="B2412" s="30" t="s">
        <v>5985</v>
      </c>
      <c r="C2412" s="16" t="str">
        <f>IFERROR(VLOOKUP(B2412,'BASE INCADEA'!A:D,2,FALSE),"Non référencé")</f>
        <v>016007</v>
      </c>
      <c r="D2412" s="16" t="str">
        <f>IFERROR(VLOOKUP(C2412,'BASE INCADEA'!B:E,2,FALSE),"Non référencé")</f>
        <v>2</v>
      </c>
      <c r="E2412" s="31" t="s">
        <v>5592</v>
      </c>
      <c r="F2412" s="31">
        <v>1</v>
      </c>
      <c r="G2412" s="14" t="str">
        <f>IF(F2412*1=D2412*1,"Quantité OK",IF(D2412*1&lt;F2412*1,"Ecart positif","Ecart négatif")&amp;" "&amp;IF(C2412*1=E2412*1,"","- Article déclassé"))</f>
        <v xml:space="preserve">Ecart négatif </v>
      </c>
      <c r="I2412" s="18" t="str">
        <f>VLOOKUP('CODE A BARRE'!B477,'COMPTAGE 2'!B:K,8,FALSE)</f>
        <v/>
      </c>
      <c r="J2412" s="9">
        <f>VLOOKUP('CODE A BARRE'!B477,'COMPTAGE 2'!B:K,9,FALSE)</f>
        <v>0</v>
      </c>
      <c r="K2412" s="18" t="e">
        <f>VLOOKUP('CODE A BARRE'!B477,'COMPTAGE 2'!B:K,10,FALSE)</f>
        <v>#VALUE!</v>
      </c>
      <c r="L2412" s="10" t="e">
        <f>VLOOKUP(B2412,'COMPTAGE 3'!B:M,11,FALSE)</f>
        <v>#N/A</v>
      </c>
      <c r="M2412" s="20" t="e">
        <f>VLOOKUP(B2412,'COMPTAGE 3'!B:M,12,FALSE)</f>
        <v>#N/A</v>
      </c>
    </row>
    <row r="2413" spans="2:13" ht="20.100000000000001" customHeight="1" x14ac:dyDescent="0.25">
      <c r="B2413" s="30" t="s">
        <v>5989</v>
      </c>
      <c r="C2413" s="16" t="str">
        <f>IFERROR(VLOOKUP(B2413,'BASE INCADEA'!A:D,2,FALSE),"Non référencé")</f>
        <v>020405</v>
      </c>
      <c r="D2413" s="16" t="str">
        <f>IFERROR(VLOOKUP(C2413,'BASE INCADEA'!B:E,2,FALSE),"Non référencé")</f>
        <v>9</v>
      </c>
      <c r="E2413" s="31" t="s">
        <v>1483</v>
      </c>
      <c r="F2413" s="31">
        <v>8</v>
      </c>
      <c r="G2413" s="14" t="str">
        <f>IF(F2413*1=D2413*1,"Quantité OK",IF(D2413*1&lt;F2413*1,"Ecart positif","Ecart négatif")&amp;" "&amp;IF(C2413*1=E2413*1,"","- Article déclassé"))</f>
        <v xml:space="preserve">Ecart négatif </v>
      </c>
      <c r="I2413" s="18" t="str">
        <f>VLOOKUP('CODE A BARRE'!B638,'COMPTAGE 2'!B:K,8,FALSE)</f>
        <v/>
      </c>
      <c r="J2413" s="9">
        <f>VLOOKUP('CODE A BARRE'!B638,'COMPTAGE 2'!B:K,9,FALSE)</f>
        <v>0</v>
      </c>
      <c r="K2413" s="18" t="e">
        <f>VLOOKUP('CODE A BARRE'!B638,'COMPTAGE 2'!B:K,10,FALSE)</f>
        <v>#VALUE!</v>
      </c>
      <c r="L2413" s="10" t="e">
        <f>VLOOKUP(B2413,'COMPTAGE 3'!B:M,11,FALSE)</f>
        <v>#N/A</v>
      </c>
      <c r="M2413" s="20" t="e">
        <f>VLOOKUP(B2413,'COMPTAGE 3'!B:M,12,FALSE)</f>
        <v>#N/A</v>
      </c>
    </row>
    <row r="2414" spans="2:13" ht="20.100000000000001" customHeight="1" x14ac:dyDescent="0.25">
      <c r="B2414" s="30" t="s">
        <v>5991</v>
      </c>
      <c r="C2414" s="16" t="str">
        <f>IFERROR(VLOOKUP(B2414,'BASE INCADEA'!A:D,2,FALSE),"Non référencé")</f>
        <v>016604</v>
      </c>
      <c r="D2414" s="16" t="str">
        <f>IFERROR(VLOOKUP(C2414,'BASE INCADEA'!B:E,2,FALSE),"Non référencé")</f>
        <v>1</v>
      </c>
      <c r="E2414" s="31" t="s">
        <v>707</v>
      </c>
      <c r="F2414" s="31">
        <v>25</v>
      </c>
      <c r="G2414" s="14" t="str">
        <f>IF(F2414*1=D2414*1,"Quantité OK",IF(D2414*1&lt;F2414*1,"Ecart positif","Ecart négatif")&amp;" "&amp;IF(C2414*1=E2414*1,"","- Article déclassé"))</f>
        <v xml:space="preserve">Ecart positif </v>
      </c>
      <c r="I2414" s="18" t="str">
        <f>VLOOKUP('CODE A BARRE'!B566,'COMPTAGE 2'!B:K,8,FALSE)</f>
        <v/>
      </c>
      <c r="J2414" s="9">
        <f>VLOOKUP('CODE A BARRE'!B566,'COMPTAGE 2'!B:K,9,FALSE)</f>
        <v>0</v>
      </c>
      <c r="K2414" s="18" t="e">
        <f>VLOOKUP('CODE A BARRE'!B566,'COMPTAGE 2'!B:K,10,FALSE)</f>
        <v>#VALUE!</v>
      </c>
      <c r="L2414" s="10" t="e">
        <f>VLOOKUP(B2414,'COMPTAGE 3'!B:M,11,FALSE)</f>
        <v>#N/A</v>
      </c>
      <c r="M2414" s="20" t="e">
        <f>VLOOKUP(B2414,'COMPTAGE 3'!B:M,12,FALSE)</f>
        <v>#N/A</v>
      </c>
    </row>
    <row r="2415" spans="2:13" ht="20.100000000000001" customHeight="1" x14ac:dyDescent="0.25">
      <c r="B2415" s="30" t="s">
        <v>5993</v>
      </c>
      <c r="C2415" s="16" t="str">
        <f>IFERROR(VLOOKUP(B2415,'BASE INCADEA'!A:D,2,FALSE),"Non référencé")</f>
        <v>025704</v>
      </c>
      <c r="D2415" s="16" t="str">
        <f>IFERROR(VLOOKUP(C2415,'BASE INCADEA'!B:E,2,FALSE),"Non référencé")</f>
        <v>5</v>
      </c>
      <c r="E2415" s="31" t="s">
        <v>373</v>
      </c>
      <c r="F2415" s="31">
        <v>70</v>
      </c>
      <c r="G2415" s="14" t="str">
        <f>IF(F2415*1=D2415*1,"Quantité OK",IF(D2415*1&lt;F2415*1,"Ecart positif","Ecart négatif")&amp;" "&amp;IF(C2415*1=E2415*1,"","- Article déclassé"))</f>
        <v>Ecart positif - Article déclassé</v>
      </c>
      <c r="I2415" s="18">
        <f>VLOOKUP('CODE A BARRE'!B1052,'COMPTAGE 2'!B:K,8,FALSE)</f>
        <v>0</v>
      </c>
      <c r="J2415" s="9">
        <f>VLOOKUP('CODE A BARRE'!B1052,'COMPTAGE 2'!B:K,9,FALSE)</f>
        <v>0</v>
      </c>
      <c r="K2415" s="18">
        <f>VLOOKUP('CODE A BARRE'!B1052,'COMPTAGE 2'!B:K,10,FALSE)</f>
        <v>0</v>
      </c>
      <c r="L2415" s="10" t="e">
        <f>VLOOKUP(B2415,'COMPTAGE 3'!B:M,11,FALSE)</f>
        <v>#N/A</v>
      </c>
      <c r="M2415" s="20" t="e">
        <f>VLOOKUP(B2415,'COMPTAGE 3'!B:M,12,FALSE)</f>
        <v>#N/A</v>
      </c>
    </row>
    <row r="2416" spans="2:13" ht="20.100000000000001" customHeight="1" x14ac:dyDescent="0.25">
      <c r="B2416" s="30" t="s">
        <v>5999</v>
      </c>
      <c r="C2416" s="16" t="str">
        <f>IFERROR(VLOOKUP(B2416,'BASE INCADEA'!A:D,2,FALSE),"Non référencé")</f>
        <v>020406</v>
      </c>
      <c r="D2416" s="16" t="str">
        <f>IFERROR(VLOOKUP(C2416,'BASE INCADEA'!B:E,2,FALSE),"Non référencé")</f>
        <v>2</v>
      </c>
      <c r="E2416" s="31" t="s">
        <v>1075</v>
      </c>
      <c r="F2416" s="31">
        <v>2</v>
      </c>
      <c r="G2416" s="14" t="str">
        <f>IF(F2416*1=D2416*1,"Quantité OK",IF(D2416*1&lt;F2416*1,"Ecart positif","Ecart négatif")&amp;" "&amp;IF(C2416*1=E2416*1,"","- Article déclassé"))</f>
        <v>Quantité OK</v>
      </c>
      <c r="I2416" s="18" t="str">
        <f>VLOOKUP('CODE A BARRE'!B640,'COMPTAGE 2'!B:K,8,FALSE)</f>
        <v/>
      </c>
      <c r="J2416" s="9">
        <f>VLOOKUP('CODE A BARRE'!B640,'COMPTAGE 2'!B:K,9,FALSE)</f>
        <v>0</v>
      </c>
      <c r="K2416" s="18" t="e">
        <f>VLOOKUP('CODE A BARRE'!B640,'COMPTAGE 2'!B:K,10,FALSE)</f>
        <v>#VALUE!</v>
      </c>
      <c r="L2416" s="10" t="e">
        <f>VLOOKUP(B2416,'COMPTAGE 3'!B:M,11,FALSE)</f>
        <v>#N/A</v>
      </c>
      <c r="M2416" s="20" t="e">
        <f>VLOOKUP(B2416,'COMPTAGE 3'!B:M,12,FALSE)</f>
        <v>#N/A</v>
      </c>
    </row>
    <row r="2417" spans="2:13" ht="20.100000000000001" customHeight="1" x14ac:dyDescent="0.25">
      <c r="B2417" s="30" t="s">
        <v>6208</v>
      </c>
      <c r="C2417" s="16" t="str">
        <f>IFERROR(VLOOKUP(B2417,'BASE INCADEA'!A:D,2,FALSE),"Non référencé")</f>
        <v>Non référencé</v>
      </c>
      <c r="D2417" s="16" t="str">
        <f>IFERROR(VLOOKUP(C2417,'BASE INCADEA'!B:E,2,FALSE),"Non référencé")</f>
        <v>Non référencé</v>
      </c>
      <c r="E2417" s="31" t="s">
        <v>295</v>
      </c>
      <c r="F2417" s="31">
        <v>12</v>
      </c>
      <c r="G2417" s="14" t="e">
        <f>IF(F2417*1=D2417*1,"Quantité OK",IF(D2417*1&lt;F2417*1,"Ecart positif","Ecart négatif")&amp;" "&amp;IF(C2417*1=E2417*1,"","- Article déclassé"))</f>
        <v>#VALUE!</v>
      </c>
      <c r="I2417" s="18">
        <f>VLOOKUP('CODE A BARRE'!B1437,'COMPTAGE 2'!B:K,8,FALSE)</f>
        <v>0</v>
      </c>
      <c r="J2417" s="9">
        <f>VLOOKUP('CODE A BARRE'!B1437,'COMPTAGE 2'!B:K,9,FALSE)</f>
        <v>0</v>
      </c>
      <c r="K2417" s="18">
        <f>VLOOKUP('CODE A BARRE'!B1437,'COMPTAGE 2'!B:K,10,FALSE)</f>
        <v>0</v>
      </c>
      <c r="L2417" s="10" t="e">
        <f>VLOOKUP(B2417,'COMPTAGE 3'!B:M,11,FALSE)</f>
        <v>#N/A</v>
      </c>
      <c r="M2417" s="20" t="e">
        <f>VLOOKUP(B2417,'COMPTAGE 3'!B:M,12,FALSE)</f>
        <v>#N/A</v>
      </c>
    </row>
    <row r="2418" spans="2:13" ht="20.100000000000001" customHeight="1" x14ac:dyDescent="0.25">
      <c r="B2418" s="30" t="s">
        <v>6008</v>
      </c>
      <c r="C2418" s="16" t="str">
        <f>IFERROR(VLOOKUP(B2418,'BASE INCADEA'!A:D,2,FALSE),"Non référencé")</f>
        <v>016601</v>
      </c>
      <c r="D2418" s="16" t="str">
        <f>IFERROR(VLOOKUP(C2418,'BASE INCADEA'!B:E,2,FALSE),"Non référencé")</f>
        <v>1</v>
      </c>
      <c r="E2418" s="31" t="s">
        <v>864</v>
      </c>
      <c r="F2418" s="31">
        <v>25</v>
      </c>
      <c r="G2418" s="14" t="str">
        <f>IF(F2418*1=D2418*1,"Quantité OK",IF(D2418*1&lt;F2418*1,"Ecart positif","Ecart négatif")&amp;" "&amp;IF(C2418*1=E2418*1,"","- Article déclassé"))</f>
        <v xml:space="preserve">Ecart positif </v>
      </c>
      <c r="I2418" s="18" t="str">
        <f>VLOOKUP('CODE A BARRE'!B542,'COMPTAGE 2'!B:K,8,FALSE)</f>
        <v/>
      </c>
      <c r="J2418" s="9">
        <f>VLOOKUP('CODE A BARRE'!B542,'COMPTAGE 2'!B:K,9,FALSE)</f>
        <v>0</v>
      </c>
      <c r="K2418" s="18" t="e">
        <f>VLOOKUP('CODE A BARRE'!B542,'COMPTAGE 2'!B:K,10,FALSE)</f>
        <v>#VALUE!</v>
      </c>
      <c r="L2418" s="10" t="e">
        <f>VLOOKUP(B2418,'COMPTAGE 3'!B:M,11,FALSE)</f>
        <v>#N/A</v>
      </c>
      <c r="M2418" s="20" t="e">
        <f>VLOOKUP(B2418,'COMPTAGE 3'!B:M,12,FALSE)</f>
        <v>#N/A</v>
      </c>
    </row>
    <row r="2419" spans="2:13" ht="20.100000000000001" customHeight="1" x14ac:dyDescent="0.25">
      <c r="B2419" s="30" t="s">
        <v>6011</v>
      </c>
      <c r="C2419" s="16" t="str">
        <f>IFERROR(VLOOKUP(B2419,'BASE INCADEA'!A:D,2,FALSE),"Non référencé")</f>
        <v>030804</v>
      </c>
      <c r="D2419" s="16" t="str">
        <f>IFERROR(VLOOKUP(C2419,'BASE INCADEA'!B:E,2,FALSE),"Non référencé")</f>
        <v>2</v>
      </c>
      <c r="E2419" s="31" t="s">
        <v>1313</v>
      </c>
      <c r="F2419" s="31">
        <v>105</v>
      </c>
      <c r="G2419" s="14" t="str">
        <f>IF(F2419*1=D2419*1,"Quantité OK",IF(D2419*1&lt;F2419*1,"Ecart positif","Ecart négatif")&amp;" "&amp;IF(C2419*1=E2419*1,"","- Article déclassé"))</f>
        <v xml:space="preserve">Ecart positif </v>
      </c>
      <c r="I2419" s="18">
        <f>VLOOKUP('CODE A BARRE'!B1256,'COMPTAGE 2'!B:K,8,FALSE)</f>
        <v>0</v>
      </c>
      <c r="J2419" s="9">
        <f>VLOOKUP('CODE A BARRE'!B1256,'COMPTAGE 2'!B:K,9,FALSE)</f>
        <v>0</v>
      </c>
      <c r="K2419" s="18">
        <f>VLOOKUP('CODE A BARRE'!B1256,'COMPTAGE 2'!B:K,10,FALSE)</f>
        <v>0</v>
      </c>
      <c r="L2419" s="10" t="e">
        <f>VLOOKUP(B2419,'COMPTAGE 3'!B:M,11,FALSE)</f>
        <v>#N/A</v>
      </c>
      <c r="M2419" s="20" t="e">
        <f>VLOOKUP(B2419,'COMPTAGE 3'!B:M,12,FALSE)</f>
        <v>#N/A</v>
      </c>
    </row>
    <row r="2420" spans="2:13" ht="20.100000000000001" customHeight="1" x14ac:dyDescent="0.25">
      <c r="B2420" s="30" t="s">
        <v>6014</v>
      </c>
      <c r="C2420" s="16" t="str">
        <f>IFERROR(VLOOKUP(B2420,'BASE INCADEA'!A:D,2,FALSE),"Non référencé")</f>
        <v>020804</v>
      </c>
      <c r="D2420" s="16" t="str">
        <f>IFERROR(VLOOKUP(C2420,'BASE INCADEA'!B:E,2,FALSE),"Non référencé")</f>
        <v>2</v>
      </c>
      <c r="E2420" s="31" t="s">
        <v>1633</v>
      </c>
      <c r="F2420" s="31">
        <v>1</v>
      </c>
      <c r="G2420" s="14" t="str">
        <f>IF(F2420*1=D2420*1,"Quantité OK",IF(D2420*1&lt;F2420*1,"Ecart positif","Ecart négatif")&amp;" "&amp;IF(C2420*1=E2420*1,"","- Article déclassé"))</f>
        <v xml:space="preserve">Ecart négatif </v>
      </c>
      <c r="I2420" s="18">
        <f>VLOOKUP('CODE A BARRE'!B684,'COMPTAGE 2'!B:K,8,FALSE)</f>
        <v>0</v>
      </c>
      <c r="J2420" s="9">
        <f>VLOOKUP('CODE A BARRE'!B684,'COMPTAGE 2'!B:K,9,FALSE)</f>
        <v>0</v>
      </c>
      <c r="K2420" s="18">
        <f>VLOOKUP('CODE A BARRE'!B684,'COMPTAGE 2'!B:K,10,FALSE)</f>
        <v>0</v>
      </c>
      <c r="L2420" s="10" t="e">
        <f>VLOOKUP(B2420,'COMPTAGE 3'!B:M,11,FALSE)</f>
        <v>#N/A</v>
      </c>
      <c r="M2420" s="20" t="e">
        <f>VLOOKUP(B2420,'COMPTAGE 3'!B:M,12,FALSE)</f>
        <v>#N/A</v>
      </c>
    </row>
    <row r="2421" spans="2:13" ht="20.100000000000001" customHeight="1" x14ac:dyDescent="0.25">
      <c r="B2421" s="30" t="s">
        <v>6016</v>
      </c>
      <c r="C2421" s="16" t="str">
        <f>IFERROR(VLOOKUP(B2421,'BASE INCADEA'!A:D,2,FALSE),"Non référencé")</f>
        <v>033901</v>
      </c>
      <c r="D2421" s="16" t="str">
        <f>IFERROR(VLOOKUP(C2421,'BASE INCADEA'!B:E,2,FALSE),"Non référencé")</f>
        <v>24</v>
      </c>
      <c r="E2421" s="31" t="s">
        <v>192</v>
      </c>
      <c r="F2421" s="31">
        <v>10</v>
      </c>
      <c r="G2421" s="14" t="str">
        <f>IF(F2421*1=D2421*1,"Quantité OK",IF(D2421*1&lt;F2421*1,"Ecart positif","Ecart négatif")&amp;" "&amp;IF(C2421*1=E2421*1,"","- Article déclassé"))</f>
        <v xml:space="preserve">Ecart négatif </v>
      </c>
      <c r="I2421" s="18">
        <f>VLOOKUP('CODE A BARRE'!B1407,'COMPTAGE 2'!B:K,8,FALSE)</f>
        <v>0</v>
      </c>
      <c r="J2421" s="9">
        <f>VLOOKUP('CODE A BARRE'!B1407,'COMPTAGE 2'!B:K,9,FALSE)</f>
        <v>0</v>
      </c>
      <c r="K2421" s="18">
        <f>VLOOKUP('CODE A BARRE'!B1407,'COMPTAGE 2'!B:K,10,FALSE)</f>
        <v>0</v>
      </c>
      <c r="L2421" s="10" t="e">
        <f>VLOOKUP(B2421,'COMPTAGE 3'!B:M,11,FALSE)</f>
        <v>#N/A</v>
      </c>
      <c r="M2421" s="20" t="e">
        <f>VLOOKUP(B2421,'COMPTAGE 3'!B:M,12,FALSE)</f>
        <v>#N/A</v>
      </c>
    </row>
    <row r="2422" spans="2:13" ht="20.100000000000001" customHeight="1" x14ac:dyDescent="0.25">
      <c r="B2422" s="30" t="s">
        <v>6190</v>
      </c>
      <c r="C2422" s="16" t="str">
        <f>IFERROR(VLOOKUP(B2422,'BASE INCADEA'!A:D,2,FALSE),"Non référencé")</f>
        <v>Non référencé</v>
      </c>
      <c r="D2422" s="16" t="str">
        <f>IFERROR(VLOOKUP(C2422,'BASE INCADEA'!B:E,2,FALSE),"Non référencé")</f>
        <v>Non référencé</v>
      </c>
      <c r="E2422" s="31" t="s">
        <v>6256</v>
      </c>
      <c r="F2422" s="31">
        <v>8</v>
      </c>
      <c r="G2422" s="14" t="e">
        <f>IF(F2422*1=D2422*1,"Quantité OK",IF(D2422*1&lt;F2422*1,"Ecart positif","Ecart négatif")&amp;" "&amp;IF(C2422*1=E2422*1,"","- Article déclassé"))</f>
        <v>#VALUE!</v>
      </c>
      <c r="I2422" s="18">
        <f>VLOOKUP('CODE A BARRE'!B1058,'COMPTAGE 2'!B:K,8,FALSE)</f>
        <v>0</v>
      </c>
      <c r="J2422" s="9">
        <f>VLOOKUP('CODE A BARRE'!B1058,'COMPTAGE 2'!B:K,9,FALSE)</f>
        <v>0</v>
      </c>
      <c r="K2422" s="18">
        <f>VLOOKUP('CODE A BARRE'!B1058,'COMPTAGE 2'!B:K,10,FALSE)</f>
        <v>0</v>
      </c>
      <c r="L2422" s="10" t="e">
        <f>VLOOKUP(B2422,'COMPTAGE 3'!B:M,11,FALSE)</f>
        <v>#N/A</v>
      </c>
      <c r="M2422" s="20" t="e">
        <f>VLOOKUP(B2422,'COMPTAGE 3'!B:M,12,FALSE)</f>
        <v>#N/A</v>
      </c>
    </row>
    <row r="2423" spans="2:13" ht="20.100000000000001" customHeight="1" x14ac:dyDescent="0.25">
      <c r="B2423" s="30" t="s">
        <v>6018</v>
      </c>
      <c r="C2423" s="16" t="str">
        <f>IFERROR(VLOOKUP(B2423,'BASE INCADEA'!A:D,2,FALSE),"Non référencé")</f>
        <v>020402</v>
      </c>
      <c r="D2423" s="16" t="str">
        <f>IFERROR(VLOOKUP(C2423,'BASE INCADEA'!B:E,2,FALSE),"Non référencé")</f>
        <v>2</v>
      </c>
      <c r="E2423" s="31" t="s">
        <v>189</v>
      </c>
      <c r="F2423" s="31">
        <v>23</v>
      </c>
      <c r="G2423" s="14" t="str">
        <f>IF(F2423*1=D2423*1,"Quantité OK",IF(D2423*1&lt;F2423*1,"Ecart positif","Ecart négatif")&amp;" "&amp;IF(C2423*1=E2423*1,"","- Article déclassé"))</f>
        <v xml:space="preserve">Ecart positif </v>
      </c>
      <c r="I2423" s="18" t="str">
        <f>VLOOKUP('CODE A BARRE'!B615,'COMPTAGE 2'!B:K,8,FALSE)</f>
        <v/>
      </c>
      <c r="J2423" s="9">
        <f>VLOOKUP('CODE A BARRE'!B615,'COMPTAGE 2'!B:K,9,FALSE)</f>
        <v>0</v>
      </c>
      <c r="K2423" s="18" t="e">
        <f>VLOOKUP('CODE A BARRE'!B615,'COMPTAGE 2'!B:K,10,FALSE)</f>
        <v>#VALUE!</v>
      </c>
      <c r="L2423" s="10" t="e">
        <f>VLOOKUP(B2423,'COMPTAGE 3'!B:M,11,FALSE)</f>
        <v>#N/A</v>
      </c>
      <c r="M2423" s="20" t="e">
        <f>VLOOKUP(B2423,'COMPTAGE 3'!B:M,12,FALSE)</f>
        <v>#N/A</v>
      </c>
    </row>
    <row r="2424" spans="2:13" ht="20.100000000000001" customHeight="1" x14ac:dyDescent="0.25">
      <c r="B2424" s="30" t="s">
        <v>6126</v>
      </c>
      <c r="C2424" s="16" t="str">
        <f>IFERROR(VLOOKUP(B2424,'BASE INCADEA'!A:D,2,FALSE),"Non référencé")</f>
        <v>Non référencé</v>
      </c>
      <c r="D2424" s="16" t="str">
        <f>IFERROR(VLOOKUP(C2424,'BASE INCADEA'!B:E,2,FALSE),"Non référencé")</f>
        <v>Non référencé</v>
      </c>
      <c r="E2424" s="31" t="s">
        <v>203</v>
      </c>
      <c r="F2424" s="31">
        <v>1</v>
      </c>
      <c r="G2424" s="14" t="e">
        <f>IF(F2424*1=D2424*1,"Quantité OK",IF(D2424*1&lt;F2424*1,"Ecart positif","Ecart négatif")&amp;" "&amp;IF(C2424*1=E2424*1,"","- Article déclassé"))</f>
        <v>#VALUE!</v>
      </c>
      <c r="I2424" s="18" t="str">
        <f>VLOOKUP('CODE A BARRE'!B23,'COMPTAGE 2'!B:K,8,FALSE)</f>
        <v>015406</v>
      </c>
      <c r="J2424" s="9">
        <f>VLOOKUP('CODE A BARRE'!B23,'COMPTAGE 2'!B:K,9,FALSE)</f>
        <v>0</v>
      </c>
      <c r="K2424" s="18" t="str">
        <f>VLOOKUP('CODE A BARRE'!B23,'COMPTAGE 2'!B:K,10,FALSE)</f>
        <v xml:space="preserve">Ecart négatif </v>
      </c>
      <c r="L2424" s="10" t="e">
        <f>VLOOKUP(B2424,'COMPTAGE 3'!B:M,11,FALSE)</f>
        <v>#N/A</v>
      </c>
      <c r="M2424" s="20" t="e">
        <f>VLOOKUP(B2424,'COMPTAGE 3'!B:M,12,FALSE)</f>
        <v>#N/A</v>
      </c>
    </row>
    <row r="2425" spans="2:13" ht="20.100000000000001" customHeight="1" x14ac:dyDescent="0.25">
      <c r="B2425" s="30" t="s">
        <v>6020</v>
      </c>
      <c r="C2425" s="16" t="str">
        <f>IFERROR(VLOOKUP(B2425,'BASE INCADEA'!A:D,2,FALSE),"Non référencé")</f>
        <v>016604</v>
      </c>
      <c r="D2425" s="16" t="str">
        <f>IFERROR(VLOOKUP(C2425,'BASE INCADEA'!B:E,2,FALSE),"Non référencé")</f>
        <v>1</v>
      </c>
      <c r="E2425" s="31" t="s">
        <v>707</v>
      </c>
      <c r="F2425" s="31">
        <v>216</v>
      </c>
      <c r="G2425" s="14" t="str">
        <f>IF(F2425*1=D2425*1,"Quantité OK",IF(D2425*1&lt;F2425*1,"Ecart positif","Ecart négatif")&amp;" "&amp;IF(C2425*1=E2425*1,"","- Article déclassé"))</f>
        <v xml:space="preserve">Ecart positif </v>
      </c>
      <c r="I2425" s="18" t="str">
        <f>VLOOKUP('CODE A BARRE'!B561,'COMPTAGE 2'!B:K,8,FALSE)</f>
        <v/>
      </c>
      <c r="J2425" s="9">
        <f>VLOOKUP('CODE A BARRE'!B561,'COMPTAGE 2'!B:K,9,FALSE)</f>
        <v>0</v>
      </c>
      <c r="K2425" s="18" t="e">
        <f>VLOOKUP('CODE A BARRE'!B561,'COMPTAGE 2'!B:K,10,FALSE)</f>
        <v>#VALUE!</v>
      </c>
      <c r="L2425" s="10" t="e">
        <f>VLOOKUP(B2425,'COMPTAGE 3'!B:M,11,FALSE)</f>
        <v>#N/A</v>
      </c>
      <c r="M2425" s="20" t="e">
        <f>VLOOKUP(B2425,'COMPTAGE 3'!B:M,12,FALSE)</f>
        <v>#N/A</v>
      </c>
    </row>
    <row r="2426" spans="2:13" ht="20.100000000000001" customHeight="1" x14ac:dyDescent="0.25">
      <c r="B2426" s="30" t="s">
        <v>6024</v>
      </c>
      <c r="C2426" s="16" t="str">
        <f>IFERROR(VLOOKUP(B2426,'BASE INCADEA'!A:D,2,FALSE),"Non référencé")</f>
        <v>016201</v>
      </c>
      <c r="D2426" s="16" t="str">
        <f>IFERROR(VLOOKUP(C2426,'BASE INCADEA'!B:E,2,FALSE),"Non référencé")</f>
        <v>6</v>
      </c>
      <c r="E2426" s="31" t="s">
        <v>124</v>
      </c>
      <c r="F2426" s="31">
        <v>7</v>
      </c>
      <c r="G2426" s="14" t="str">
        <f>IF(F2426*1=D2426*1,"Quantité OK",IF(D2426*1&lt;F2426*1,"Ecart positif","Ecart négatif")&amp;" "&amp;IF(C2426*1=E2426*1,"","- Article déclassé"))</f>
        <v xml:space="preserve">Ecart positif </v>
      </c>
      <c r="I2426" s="18" t="str">
        <f>VLOOKUP('CODE A BARRE'!B479,'COMPTAGE 2'!B:K,8,FALSE)</f>
        <v/>
      </c>
      <c r="J2426" s="9">
        <f>VLOOKUP('CODE A BARRE'!B479,'COMPTAGE 2'!B:K,9,FALSE)</f>
        <v>0</v>
      </c>
      <c r="K2426" s="18" t="e">
        <f>VLOOKUP('CODE A BARRE'!B479,'COMPTAGE 2'!B:K,10,FALSE)</f>
        <v>#VALUE!</v>
      </c>
      <c r="L2426" s="10" t="e">
        <f>VLOOKUP(B2426,'COMPTAGE 3'!B:M,11,FALSE)</f>
        <v>#N/A</v>
      </c>
      <c r="M2426" s="20" t="e">
        <f>VLOOKUP(B2426,'COMPTAGE 3'!B:M,12,FALSE)</f>
        <v>#N/A</v>
      </c>
    </row>
    <row r="2427" spans="2:13" ht="20.100000000000001" customHeight="1" x14ac:dyDescent="0.25">
      <c r="B2427" s="30" t="s">
        <v>6026</v>
      </c>
      <c r="C2427" s="16" t="str">
        <f>IFERROR(VLOOKUP(B2427,'BASE INCADEA'!A:D,2,FALSE),"Non référencé")</f>
        <v>043704</v>
      </c>
      <c r="D2427" s="16" t="str">
        <f>IFERROR(VLOOKUP(C2427,'BASE INCADEA'!B:E,2,FALSE),"Non référencé")</f>
        <v>4</v>
      </c>
      <c r="E2427" s="31" t="s">
        <v>222</v>
      </c>
      <c r="F2427" s="31">
        <v>45</v>
      </c>
      <c r="G2427" s="14" t="str">
        <f>IF(F2427*1=D2427*1,"Quantité OK",IF(D2427*1&lt;F2427*1,"Ecart positif","Ecart négatif")&amp;" "&amp;IF(C2427*1=E2427*1,"","- Article déclassé"))</f>
        <v xml:space="preserve">Ecart positif </v>
      </c>
      <c r="I2427" s="18">
        <f>VLOOKUP('CODE A BARRE'!B1880,'COMPTAGE 2'!B:K,8,FALSE)</f>
        <v>0</v>
      </c>
      <c r="J2427" s="9">
        <f>VLOOKUP('CODE A BARRE'!B1880,'COMPTAGE 2'!B:K,9,FALSE)</f>
        <v>0</v>
      </c>
      <c r="K2427" s="18">
        <f>VLOOKUP('CODE A BARRE'!B1880,'COMPTAGE 2'!B:K,10,FALSE)</f>
        <v>0</v>
      </c>
      <c r="L2427" s="10" t="e">
        <f>VLOOKUP(B2427,'COMPTAGE 3'!B:M,11,FALSE)</f>
        <v>#N/A</v>
      </c>
      <c r="M2427" s="20" t="e">
        <f>VLOOKUP(B2427,'COMPTAGE 3'!B:M,12,FALSE)</f>
        <v>#N/A</v>
      </c>
    </row>
    <row r="2428" spans="2:13" ht="20.100000000000001" customHeight="1" x14ac:dyDescent="0.25">
      <c r="B2428" s="30" t="s">
        <v>6027</v>
      </c>
      <c r="C2428" s="16" t="str">
        <f>IFERROR(VLOOKUP(B2428,'BASE INCADEA'!A:D,2,FALSE),"Non référencé")</f>
        <v>040204</v>
      </c>
      <c r="D2428" s="16" t="str">
        <f>IFERROR(VLOOKUP(C2428,'BASE INCADEA'!B:E,2,FALSE),"Non référencé")</f>
        <v>2</v>
      </c>
      <c r="E2428" s="31" t="s">
        <v>1765</v>
      </c>
      <c r="F2428" s="31">
        <v>7</v>
      </c>
      <c r="G2428" s="14" t="str">
        <f>IF(F2428*1=D2428*1,"Quantité OK",IF(D2428*1&lt;F2428*1,"Ecart positif","Ecart négatif")&amp;" "&amp;IF(C2428*1=E2428*1,"","- Article déclassé"))</f>
        <v xml:space="preserve">Ecart positif </v>
      </c>
      <c r="I2428" s="18">
        <f>VLOOKUP('CODE A BARRE'!B1571,'COMPTAGE 2'!B:K,8,FALSE)</f>
        <v>0</v>
      </c>
      <c r="J2428" s="9">
        <f>VLOOKUP('CODE A BARRE'!B1571,'COMPTAGE 2'!B:K,9,FALSE)</f>
        <v>0</v>
      </c>
      <c r="K2428" s="18">
        <f>VLOOKUP('CODE A BARRE'!B1571,'COMPTAGE 2'!B:K,10,FALSE)</f>
        <v>0</v>
      </c>
      <c r="L2428" s="10" t="e">
        <f>VLOOKUP(B2428,'COMPTAGE 3'!B:M,11,FALSE)</f>
        <v>#N/A</v>
      </c>
      <c r="M2428" s="20" t="e">
        <f>VLOOKUP(B2428,'COMPTAGE 3'!B:M,12,FALSE)</f>
        <v>#N/A</v>
      </c>
    </row>
    <row r="2429" spans="2:13" ht="20.100000000000001" customHeight="1" x14ac:dyDescent="0.25">
      <c r="B2429" s="30" t="s">
        <v>6029</v>
      </c>
      <c r="C2429" s="16" t="str">
        <f>IFERROR(VLOOKUP(B2429,'BASE INCADEA'!A:D,2,FALSE),"Non référencé")</f>
        <v>044501</v>
      </c>
      <c r="D2429" s="16" t="str">
        <f>IFERROR(VLOOKUP(C2429,'BASE INCADEA'!B:E,2,FALSE),"Non référencé")</f>
        <v>4</v>
      </c>
      <c r="E2429" s="31" t="s">
        <v>2931</v>
      </c>
      <c r="F2429" s="31">
        <v>80</v>
      </c>
      <c r="G2429" s="14" t="str">
        <f>IF(F2429*1=D2429*1,"Quantité OK",IF(D2429*1&lt;F2429*1,"Ecart positif","Ecart négatif")&amp;" "&amp;IF(C2429*1=E2429*1,"","- Article déclassé"))</f>
        <v xml:space="preserve">Ecart positif </v>
      </c>
      <c r="I2429" s="18">
        <f>VLOOKUP('CODE A BARRE'!B1982,'COMPTAGE 2'!B:K,8,FALSE)</f>
        <v>0</v>
      </c>
      <c r="J2429" s="9">
        <f>VLOOKUP('CODE A BARRE'!B1982,'COMPTAGE 2'!B:K,9,FALSE)</f>
        <v>0</v>
      </c>
      <c r="K2429" s="18">
        <f>VLOOKUP('CODE A BARRE'!B1982,'COMPTAGE 2'!B:K,10,FALSE)</f>
        <v>0</v>
      </c>
      <c r="L2429" s="10" t="e">
        <f>VLOOKUP(B2429,'COMPTAGE 3'!B:M,11,FALSE)</f>
        <v>#N/A</v>
      </c>
      <c r="M2429" s="20" t="e">
        <f>VLOOKUP(B2429,'COMPTAGE 3'!B:M,12,FALSE)</f>
        <v>#N/A</v>
      </c>
    </row>
    <row r="2430" spans="2:13" ht="20.100000000000001" customHeight="1" x14ac:dyDescent="0.25">
      <c r="B2430" s="30" t="s">
        <v>6031</v>
      </c>
      <c r="C2430" s="16" t="str">
        <f>IFERROR(VLOOKUP(B2430,'BASE INCADEA'!A:D,2,FALSE),"Non référencé")</f>
        <v>031202</v>
      </c>
      <c r="D2430" s="16" t="str">
        <f>IFERROR(VLOOKUP(C2430,'BASE INCADEA'!B:E,2,FALSE),"Non référencé")</f>
        <v>19</v>
      </c>
      <c r="E2430" s="31" t="s">
        <v>286</v>
      </c>
      <c r="F2430" s="31">
        <v>15</v>
      </c>
      <c r="G2430" s="14" t="str">
        <f>IF(F2430*1=D2430*1,"Quantité OK",IF(D2430*1&lt;F2430*1,"Ecart positif","Ecart négatif")&amp;" "&amp;IF(C2430*1=E2430*1,"","- Article déclassé"))</f>
        <v xml:space="preserve">Ecart négatif </v>
      </c>
      <c r="I2430" s="18">
        <f>VLOOKUP('CODE A BARRE'!B1315,'COMPTAGE 2'!B:K,8,FALSE)</f>
        <v>0</v>
      </c>
      <c r="J2430" s="9">
        <f>VLOOKUP('CODE A BARRE'!B1315,'COMPTAGE 2'!B:K,9,FALSE)</f>
        <v>0</v>
      </c>
      <c r="K2430" s="18">
        <f>VLOOKUP('CODE A BARRE'!B1315,'COMPTAGE 2'!B:K,10,FALSE)</f>
        <v>0</v>
      </c>
      <c r="L2430" s="10" t="e">
        <f>VLOOKUP(B2430,'COMPTAGE 3'!B:M,11,FALSE)</f>
        <v>#N/A</v>
      </c>
      <c r="M2430" s="20" t="e">
        <f>VLOOKUP(B2430,'COMPTAGE 3'!B:M,12,FALSE)</f>
        <v>#N/A</v>
      </c>
    </row>
    <row r="2431" spans="2:13" ht="20.100000000000001" customHeight="1" x14ac:dyDescent="0.25">
      <c r="B2431" s="30" t="s">
        <v>6033</v>
      </c>
      <c r="C2431" s="16" t="str">
        <f>IFERROR(VLOOKUP(B2431,'BASE INCADEA'!A:D,2,FALSE),"Non référencé")</f>
        <v>015603</v>
      </c>
      <c r="D2431" s="16" t="str">
        <f>IFERROR(VLOOKUP(C2431,'BASE INCADEA'!B:E,2,FALSE),"Non référencé")</f>
        <v>1</v>
      </c>
      <c r="E2431" s="31" t="s">
        <v>75</v>
      </c>
      <c r="F2431" s="31">
        <v>8</v>
      </c>
      <c r="G2431" s="14" t="str">
        <f>IF(F2431*1=D2431*1,"Quantité OK",IF(D2431*1&lt;F2431*1,"Ecart positif","Ecart négatif")&amp;" "&amp;IF(C2431*1=E2431*1,"","- Article déclassé"))</f>
        <v xml:space="preserve">Ecart positif </v>
      </c>
      <c r="I2431" s="18" t="str">
        <f>VLOOKUP('CODE A BARRE'!B407,'COMPTAGE 2'!B:K,8,FALSE)</f>
        <v/>
      </c>
      <c r="J2431" s="9">
        <f>VLOOKUP('CODE A BARRE'!B407,'COMPTAGE 2'!B:K,9,FALSE)</f>
        <v>0</v>
      </c>
      <c r="K2431" s="18" t="e">
        <f>VLOOKUP('CODE A BARRE'!B407,'COMPTAGE 2'!B:K,10,FALSE)</f>
        <v>#VALUE!</v>
      </c>
      <c r="L2431" s="10" t="e">
        <f>VLOOKUP(B2431,'COMPTAGE 3'!B:M,11,FALSE)</f>
        <v>#N/A</v>
      </c>
      <c r="M2431" s="20" t="e">
        <f>VLOOKUP(B2431,'COMPTAGE 3'!B:M,12,FALSE)</f>
        <v>#N/A</v>
      </c>
    </row>
    <row r="2432" spans="2:13" ht="20.100000000000001" customHeight="1" x14ac:dyDescent="0.25">
      <c r="B2432" s="30" t="s">
        <v>6135</v>
      </c>
      <c r="C2432" s="16" t="str">
        <f>IFERROR(VLOOKUP(B2432,'BASE INCADEA'!A:D,2,FALSE),"Non référencé")</f>
        <v>Non référencé</v>
      </c>
      <c r="D2432" s="16" t="str">
        <f>IFERROR(VLOOKUP(C2432,'BASE INCADEA'!B:E,2,FALSE),"Non référencé")</f>
        <v>Non référencé</v>
      </c>
      <c r="E2432" s="31" t="s">
        <v>2699</v>
      </c>
      <c r="F2432" s="31">
        <v>10</v>
      </c>
      <c r="G2432" s="14" t="e">
        <f>IF(F2432*1=D2432*1,"Quantité OK",IF(D2432*1&lt;F2432*1,"Ecart positif","Ecart négatif")&amp;" "&amp;IF(C2432*1=E2432*1,"","- Article déclassé"))</f>
        <v>#VALUE!</v>
      </c>
      <c r="I2432" s="18" t="str">
        <f>VLOOKUP('CODE A BARRE'!B216,'COMPTAGE 2'!B:K,8,FALSE)</f>
        <v/>
      </c>
      <c r="J2432" s="9">
        <f>VLOOKUP('CODE A BARRE'!B216,'COMPTAGE 2'!B:K,9,FALSE)</f>
        <v>0</v>
      </c>
      <c r="K2432" s="18" t="e">
        <f>VLOOKUP('CODE A BARRE'!B216,'COMPTAGE 2'!B:K,10,FALSE)</f>
        <v>#VALUE!</v>
      </c>
      <c r="L2432" s="10" t="e">
        <f>VLOOKUP(B2432,'COMPTAGE 3'!B:M,11,FALSE)</f>
        <v>#N/A</v>
      </c>
      <c r="M2432" s="20" t="e">
        <f>VLOOKUP(B2432,'COMPTAGE 3'!B:M,12,FALSE)</f>
        <v>#N/A</v>
      </c>
    </row>
    <row r="2433" spans="2:13" ht="20.100000000000001" customHeight="1" x14ac:dyDescent="0.25">
      <c r="B2433" s="30" t="s">
        <v>6095</v>
      </c>
      <c r="C2433" s="16" t="str">
        <f>IFERROR(VLOOKUP(B2433,'BASE INCADEA'!A:D,2,FALSE),"Non référencé")</f>
        <v>031404</v>
      </c>
      <c r="D2433" s="16" t="str">
        <f>IFERROR(VLOOKUP(C2433,'BASE INCADEA'!B:E,2,FALSE),"Non référencé")</f>
        <v>1</v>
      </c>
      <c r="E2433" s="31" t="s">
        <v>533</v>
      </c>
      <c r="F2433" s="31">
        <v>40</v>
      </c>
      <c r="G2433" s="14" t="str">
        <f>IF(F2433*1=D2433*1,"Quantité OK",IF(D2433*1&lt;F2433*1,"Ecart positif","Ecart négatif")&amp;" "&amp;IF(C2433*1=E2433*1,"","- Article déclassé"))</f>
        <v xml:space="preserve">Ecart positif </v>
      </c>
      <c r="I2433" s="18">
        <f>VLOOKUP('CODE A BARRE'!B1367,'COMPTAGE 2'!B:K,8,FALSE)</f>
        <v>0</v>
      </c>
      <c r="J2433" s="9">
        <f>VLOOKUP('CODE A BARRE'!B1367,'COMPTAGE 2'!B:K,9,FALSE)</f>
        <v>0</v>
      </c>
      <c r="K2433" s="18">
        <f>VLOOKUP('CODE A BARRE'!B1367,'COMPTAGE 2'!B:K,10,FALSE)</f>
        <v>0</v>
      </c>
      <c r="L2433" s="10" t="e">
        <f>VLOOKUP(B2433,'COMPTAGE 3'!B:M,11,FALSE)</f>
        <v>#N/A</v>
      </c>
      <c r="M2433" s="20" t="e">
        <f>VLOOKUP(B2433,'COMPTAGE 3'!B:M,12,FALSE)</f>
        <v>#N/A</v>
      </c>
    </row>
    <row r="2434" spans="2:13" ht="20.100000000000001" customHeight="1" x14ac:dyDescent="0.25">
      <c r="B2434" s="30" t="s">
        <v>6216</v>
      </c>
      <c r="C2434" s="16" t="str">
        <f>IFERROR(VLOOKUP(B2434,'BASE INCADEA'!A:D,2,FALSE),"Non référencé")</f>
        <v>Non référencé</v>
      </c>
      <c r="D2434" s="16" t="str">
        <f>IFERROR(VLOOKUP(C2434,'BASE INCADEA'!B:E,2,FALSE),"Non référencé")</f>
        <v>Non référencé</v>
      </c>
      <c r="E2434" s="31" t="s">
        <v>263</v>
      </c>
      <c r="F2434" s="31">
        <v>25</v>
      </c>
      <c r="G2434" s="14" t="e">
        <f>IF(F2434*1=D2434*1,"Quantité OK",IF(D2434*1&lt;F2434*1,"Ecart positif","Ecart négatif")&amp;" "&amp;IF(C2434*1=E2434*1,"","- Article déclassé"))</f>
        <v>#VALUE!</v>
      </c>
      <c r="I2434" s="18">
        <f>VLOOKUP('CODE A BARRE'!B1512,'COMPTAGE 2'!B:K,8,FALSE)</f>
        <v>0</v>
      </c>
      <c r="J2434" s="9">
        <f>VLOOKUP('CODE A BARRE'!B1512,'COMPTAGE 2'!B:K,9,FALSE)</f>
        <v>0</v>
      </c>
      <c r="K2434" s="18">
        <f>VLOOKUP('CODE A BARRE'!B1512,'COMPTAGE 2'!B:K,10,FALSE)</f>
        <v>0</v>
      </c>
      <c r="L2434" s="10" t="e">
        <f>VLOOKUP(B2434,'COMPTAGE 3'!B:M,11,FALSE)</f>
        <v>#N/A</v>
      </c>
      <c r="M2434" s="20" t="e">
        <f>VLOOKUP(B2434,'COMPTAGE 3'!B:M,12,FALSE)</f>
        <v>#N/A</v>
      </c>
    </row>
    <row r="2435" spans="2:13" ht="20.100000000000001" customHeight="1" x14ac:dyDescent="0.25">
      <c r="B2435" s="30" t="s">
        <v>6097</v>
      </c>
      <c r="C2435" s="16" t="str">
        <f>IFERROR(VLOOKUP(B2435,'BASE INCADEA'!A:D,2,FALSE),"Non référencé")</f>
        <v>016602</v>
      </c>
      <c r="D2435" s="16" t="str">
        <f>IFERROR(VLOOKUP(C2435,'BASE INCADEA'!B:E,2,FALSE),"Non référencé")</f>
        <v>3</v>
      </c>
      <c r="E2435" s="31" t="s">
        <v>51</v>
      </c>
      <c r="F2435" s="31">
        <v>21</v>
      </c>
      <c r="G2435" s="14" t="str">
        <f>IF(F2435*1=D2435*1,"Quantité OK",IF(D2435*1&lt;F2435*1,"Ecart positif","Ecart négatif")&amp;" "&amp;IF(C2435*1=E2435*1,"","- Article déclassé"))</f>
        <v xml:space="preserve">Ecart positif </v>
      </c>
      <c r="I2435" s="18" t="str">
        <f>VLOOKUP('CODE A BARRE'!B551,'COMPTAGE 2'!B:K,8,FALSE)</f>
        <v/>
      </c>
      <c r="J2435" s="9">
        <f>VLOOKUP('CODE A BARRE'!B551,'COMPTAGE 2'!B:K,9,FALSE)</f>
        <v>0</v>
      </c>
      <c r="K2435" s="18" t="e">
        <f>VLOOKUP('CODE A BARRE'!B551,'COMPTAGE 2'!B:K,10,FALSE)</f>
        <v>#VALUE!</v>
      </c>
      <c r="L2435" s="10" t="e">
        <f>VLOOKUP(B2435,'COMPTAGE 3'!B:M,11,FALSE)</f>
        <v>#N/A</v>
      </c>
      <c r="M2435" s="20" t="e">
        <f>VLOOKUP(B2435,'COMPTAGE 3'!B:M,12,FALSE)</f>
        <v>#N/A</v>
      </c>
    </row>
    <row r="2436" spans="2:13" ht="20.100000000000001" customHeight="1" x14ac:dyDescent="0.25">
      <c r="B2436" s="30" t="s">
        <v>6099</v>
      </c>
      <c r="C2436" s="16" t="str">
        <f>IFERROR(VLOOKUP(B2436,'BASE INCADEA'!A:D,2,FALSE),"Non référencé")</f>
        <v>015804</v>
      </c>
      <c r="D2436" s="16" t="str">
        <f>IFERROR(VLOOKUP(C2436,'BASE INCADEA'!B:E,2,FALSE),"Non référencé")</f>
        <v>1</v>
      </c>
      <c r="E2436" s="31" t="s">
        <v>96</v>
      </c>
      <c r="F2436" s="31">
        <v>2</v>
      </c>
      <c r="G2436" s="14" t="str">
        <f>IF(F2436*1=D2436*1,"Quantité OK",IF(D2436*1&lt;F2436*1,"Ecart positif","Ecart négatif")&amp;" "&amp;IF(C2436*1=E2436*1,"","- Article déclassé"))</f>
        <v xml:space="preserve">Ecart positif </v>
      </c>
      <c r="I2436" s="18" t="str">
        <f>VLOOKUP('CODE A BARRE'!B439,'COMPTAGE 2'!B:K,8,FALSE)</f>
        <v/>
      </c>
      <c r="J2436" s="9">
        <f>VLOOKUP('CODE A BARRE'!B439,'COMPTAGE 2'!B:K,9,FALSE)</f>
        <v>0</v>
      </c>
      <c r="K2436" s="18" t="e">
        <f>VLOOKUP('CODE A BARRE'!B439,'COMPTAGE 2'!B:K,10,FALSE)</f>
        <v>#VALUE!</v>
      </c>
      <c r="L2436" s="10" t="e">
        <f>VLOOKUP(B2436,'COMPTAGE 3'!B:M,11,FALSE)</f>
        <v>#N/A</v>
      </c>
      <c r="M2436" s="20" t="e">
        <f>VLOOKUP(B2436,'COMPTAGE 3'!B:M,12,FALSE)</f>
        <v>#N/A</v>
      </c>
    </row>
    <row r="2437" spans="2:13" ht="20.100000000000001" customHeight="1" x14ac:dyDescent="0.25">
      <c r="B2437" s="30" t="s">
        <v>6101</v>
      </c>
      <c r="C2437" s="16" t="str">
        <f>IFERROR(VLOOKUP(B2437,'BASE INCADEA'!A:D,2,FALSE),"Non référencé")</f>
        <v>016601</v>
      </c>
      <c r="D2437" s="16" t="str">
        <f>IFERROR(VLOOKUP(C2437,'BASE INCADEA'!B:E,2,FALSE),"Non référencé")</f>
        <v>1</v>
      </c>
      <c r="E2437" s="31" t="s">
        <v>864</v>
      </c>
      <c r="F2437" s="31">
        <v>7</v>
      </c>
      <c r="G2437" s="14" t="str">
        <f>IF(F2437*1=D2437*1,"Quantité OK",IF(D2437*1&lt;F2437*1,"Ecart positif","Ecart négatif")&amp;" "&amp;IF(C2437*1=E2437*1,"","- Article déclassé"))</f>
        <v xml:space="preserve">Ecart positif </v>
      </c>
      <c r="I2437" s="18" t="str">
        <f>VLOOKUP('CODE A BARRE'!B544,'COMPTAGE 2'!B:K,8,FALSE)</f>
        <v/>
      </c>
      <c r="J2437" s="9">
        <f>VLOOKUP('CODE A BARRE'!B544,'COMPTAGE 2'!B:K,9,FALSE)</f>
        <v>0</v>
      </c>
      <c r="K2437" s="18" t="e">
        <f>VLOOKUP('CODE A BARRE'!B544,'COMPTAGE 2'!B:K,10,FALSE)</f>
        <v>#VALUE!</v>
      </c>
      <c r="L2437" s="10" t="e">
        <f>VLOOKUP(B2437,'COMPTAGE 3'!B:M,11,FALSE)</f>
        <v>#N/A</v>
      </c>
      <c r="M2437" s="20" t="e">
        <f>VLOOKUP(B2437,'COMPTAGE 3'!B:M,12,FALSE)</f>
        <v>#N/A</v>
      </c>
    </row>
    <row r="2438" spans="2:13" ht="20.100000000000001" customHeight="1" x14ac:dyDescent="0.25">
      <c r="B2438" s="30" t="s">
        <v>6109</v>
      </c>
      <c r="C2438" s="16" t="str">
        <f>IFERROR(VLOOKUP(B2438,'BASE INCADEA'!A:D,2,FALSE),"Non référencé")</f>
        <v>025204</v>
      </c>
      <c r="D2438" s="16" t="str">
        <f>IFERROR(VLOOKUP(C2438,'BASE INCADEA'!B:E,2,FALSE),"Non référencé")</f>
        <v>1</v>
      </c>
      <c r="E2438" s="31" t="s">
        <v>605</v>
      </c>
      <c r="F2438" s="31">
        <v>89</v>
      </c>
      <c r="G2438" s="14" t="str">
        <f>IF(F2438*1=D2438*1,"Quantité OK",IF(D2438*1&lt;F2438*1,"Ecart positif","Ecart négatif")&amp;" "&amp;IF(C2438*1=E2438*1,"","- Article déclassé"))</f>
        <v xml:space="preserve">Ecart positif </v>
      </c>
      <c r="I2438" s="18">
        <f>VLOOKUP('CODE A BARRE'!B989,'COMPTAGE 2'!B:K,8,FALSE)</f>
        <v>0</v>
      </c>
      <c r="J2438" s="9">
        <f>VLOOKUP('CODE A BARRE'!B989,'COMPTAGE 2'!B:K,9,FALSE)</f>
        <v>0</v>
      </c>
      <c r="K2438" s="18">
        <f>VLOOKUP('CODE A BARRE'!B989,'COMPTAGE 2'!B:K,10,FALSE)</f>
        <v>0</v>
      </c>
      <c r="L2438" s="10" t="e">
        <f>VLOOKUP(B2438,'COMPTAGE 3'!B:M,11,FALSE)</f>
        <v>#N/A</v>
      </c>
      <c r="M2438" s="20" t="e">
        <f>VLOOKUP(B2438,'COMPTAGE 3'!B:M,12,FALSE)</f>
        <v>#N/A</v>
      </c>
    </row>
    <row r="2439" spans="2:13" ht="20.100000000000001" customHeight="1" x14ac:dyDescent="0.25">
      <c r="B2439" s="30" t="s">
        <v>6112</v>
      </c>
      <c r="C2439" s="16" t="str">
        <f>IFERROR(VLOOKUP(B2439,'BASE INCADEA'!A:D,2,FALSE),"Non référencé")</f>
        <v>016603</v>
      </c>
      <c r="D2439" s="16" t="str">
        <f>IFERROR(VLOOKUP(C2439,'BASE INCADEA'!B:E,2,FALSE),"Non référencé")</f>
        <v>2</v>
      </c>
      <c r="E2439" s="31" t="s">
        <v>562</v>
      </c>
      <c r="F2439" s="31">
        <v>6</v>
      </c>
      <c r="G2439" s="14" t="str">
        <f>IF(F2439*1=D2439*1,"Quantité OK",IF(D2439*1&lt;F2439*1,"Ecart positif","Ecart négatif")&amp;" "&amp;IF(C2439*1=E2439*1,"","- Article déclassé"))</f>
        <v xml:space="preserve">Ecart positif </v>
      </c>
      <c r="I2439" s="18" t="str">
        <f>VLOOKUP('CODE A BARRE'!B554,'COMPTAGE 2'!B:K,8,FALSE)</f>
        <v/>
      </c>
      <c r="J2439" s="9">
        <f>VLOOKUP('CODE A BARRE'!B554,'COMPTAGE 2'!B:K,9,FALSE)</f>
        <v>0</v>
      </c>
      <c r="K2439" s="18" t="e">
        <f>VLOOKUP('CODE A BARRE'!B554,'COMPTAGE 2'!B:K,10,FALSE)</f>
        <v>#VALUE!</v>
      </c>
      <c r="L2439" s="10" t="e">
        <f>VLOOKUP(B2439,'COMPTAGE 3'!B:M,11,FALSE)</f>
        <v>#N/A</v>
      </c>
      <c r="M2439" s="20" t="e">
        <f>VLOOKUP(B2439,'COMPTAGE 3'!B:M,12,FALSE)</f>
        <v>#N/A</v>
      </c>
    </row>
    <row r="2440" spans="2:13" ht="20.100000000000001" customHeight="1" x14ac:dyDescent="0.25">
      <c r="B2440" s="30" t="s">
        <v>6114</v>
      </c>
      <c r="C2440" s="16" t="str">
        <f>IFERROR(VLOOKUP(B2440,'BASE INCADEA'!A:D,2,FALSE),"Non référencé")</f>
        <v>025906</v>
      </c>
      <c r="D2440" s="16" t="str">
        <f>IFERROR(VLOOKUP(C2440,'BASE INCADEA'!B:E,2,FALSE),"Non référencé")</f>
        <v>339</v>
      </c>
      <c r="E2440" s="31" t="s">
        <v>6115</v>
      </c>
      <c r="F2440" s="31">
        <v>339</v>
      </c>
      <c r="G2440" s="14" t="str">
        <f>IF(F2440*1=D2440*1,"Quantité OK",IF(D2440*1&lt;F2440*1,"Ecart positif","Ecart négatif")&amp;" "&amp;IF(C2440*1=E2440*1,"","- Article déclassé"))</f>
        <v>Quantité OK</v>
      </c>
      <c r="I2440" s="18">
        <f>VLOOKUP('CODE A BARRE'!B1083,'COMPTAGE 2'!B:K,8,FALSE)</f>
        <v>0</v>
      </c>
      <c r="J2440" s="9">
        <f>VLOOKUP('CODE A BARRE'!B1083,'COMPTAGE 2'!B:K,9,FALSE)</f>
        <v>0</v>
      </c>
      <c r="K2440" s="18">
        <f>VLOOKUP('CODE A BARRE'!B1083,'COMPTAGE 2'!B:K,10,FALSE)</f>
        <v>0</v>
      </c>
      <c r="L2440" s="10" t="e">
        <f>VLOOKUP(B2440,'COMPTAGE 3'!B:M,11,FALSE)</f>
        <v>#N/A</v>
      </c>
      <c r="M2440" s="20" t="e">
        <f>VLOOKUP(B2440,'COMPTAGE 3'!B:M,12,FALSE)</f>
        <v>#N/A</v>
      </c>
    </row>
    <row r="2441" spans="2:13" ht="20.100000000000001" customHeight="1" x14ac:dyDescent="0.25">
      <c r="B2441" s="30" t="s">
        <v>6118</v>
      </c>
      <c r="C2441" s="16" t="str">
        <f>IFERROR(VLOOKUP(B2441,'BASE INCADEA'!A:D,2,FALSE),"Non référencé")</f>
        <v>016005</v>
      </c>
      <c r="D2441" s="16" t="str">
        <f>IFERROR(VLOOKUP(C2441,'BASE INCADEA'!B:E,2,FALSE),"Non référencé")</f>
        <v>8</v>
      </c>
      <c r="E2441" s="31" t="s">
        <v>862</v>
      </c>
      <c r="F2441" s="31">
        <v>4</v>
      </c>
      <c r="G2441" s="14" t="str">
        <f>IF(F2441*1=D2441*1,"Quantité OK",IF(D2441*1&lt;F2441*1,"Ecart positif","Ecart négatif")&amp;" "&amp;IF(C2441*1=E2441*1,"","- Article déclassé"))</f>
        <v xml:space="preserve">Ecart négatif </v>
      </c>
      <c r="I2441" s="18" t="str">
        <f>VLOOKUP('CODE A BARRE'!B472,'COMPTAGE 2'!B:K,8,FALSE)</f>
        <v/>
      </c>
      <c r="J2441" s="9">
        <f>VLOOKUP('CODE A BARRE'!B472,'COMPTAGE 2'!B:K,9,FALSE)</f>
        <v>0</v>
      </c>
      <c r="K2441" s="18" t="e">
        <f>VLOOKUP('CODE A BARRE'!B472,'COMPTAGE 2'!B:K,10,FALSE)</f>
        <v>#VALUE!</v>
      </c>
      <c r="L2441" s="10" t="e">
        <f>VLOOKUP(B2441,'COMPTAGE 3'!B:M,11,FALSE)</f>
        <v>#N/A</v>
      </c>
      <c r="M2441" s="20" t="e">
        <f>VLOOKUP(B2441,'COMPTAGE 3'!B:M,12,FALSE)</f>
        <v>#N/A</v>
      </c>
    </row>
    <row r="2442" spans="2:13" ht="20.100000000000001" customHeight="1" x14ac:dyDescent="0.25">
      <c r="B2442" s="30" t="s">
        <v>6119</v>
      </c>
      <c r="C2442" s="16" t="str">
        <f>IFERROR(VLOOKUP(B2442,'BASE INCADEA'!A:D,2,FALSE),"Non référencé")</f>
        <v>025906</v>
      </c>
      <c r="D2442" s="16" t="str">
        <f>IFERROR(VLOOKUP(C2442,'BASE INCADEA'!B:E,2,FALSE),"Non référencé")</f>
        <v>339</v>
      </c>
      <c r="E2442" s="31" t="s">
        <v>6115</v>
      </c>
      <c r="F2442" s="31">
        <v>99</v>
      </c>
      <c r="G2442" s="14" t="str">
        <f>IF(F2442*1=D2442*1,"Quantité OK",IF(D2442*1&lt;F2442*1,"Ecart positif","Ecart négatif")&amp;" "&amp;IF(C2442*1=E2442*1,"","- Article déclassé"))</f>
        <v xml:space="preserve">Ecart négatif </v>
      </c>
      <c r="I2442" s="18">
        <f>VLOOKUP('CODE A BARRE'!B1084,'COMPTAGE 2'!B:K,8,FALSE)</f>
        <v>0</v>
      </c>
      <c r="J2442" s="9">
        <f>VLOOKUP('CODE A BARRE'!B1084,'COMPTAGE 2'!B:K,9,FALSE)</f>
        <v>0</v>
      </c>
      <c r="K2442" s="18">
        <f>VLOOKUP('CODE A BARRE'!B1084,'COMPTAGE 2'!B:K,10,FALSE)</f>
        <v>0</v>
      </c>
      <c r="L2442" s="10" t="e">
        <f>VLOOKUP(B2442,'COMPTAGE 3'!B:M,11,FALSE)</f>
        <v>#N/A</v>
      </c>
      <c r="M2442" s="20" t="e">
        <f>VLOOKUP(B2442,'COMPTAGE 3'!B:M,12,FALSE)</f>
        <v>#N/A</v>
      </c>
    </row>
    <row r="2443" spans="2:13" ht="20.100000000000001" customHeight="1" x14ac:dyDescent="0.25">
      <c r="B2443" s="30" t="s">
        <v>6124</v>
      </c>
      <c r="C2443" s="16" t="str">
        <f>IFERROR(VLOOKUP(B2443,'BASE INCADEA'!A:D,2,FALSE),"Non référencé")</f>
        <v>010107</v>
      </c>
      <c r="D2443" s="16" t="str">
        <f>IFERROR(VLOOKUP(C2443,'BASE INCADEA'!B:E,2,FALSE),"Non référencé")</f>
        <v>75</v>
      </c>
      <c r="E2443" s="31" t="s">
        <v>5965</v>
      </c>
      <c r="F2443" s="31">
        <v>21</v>
      </c>
      <c r="G2443" s="14" t="str">
        <f>IF(F2443*1=D2443*1,"Quantité OK",IF(D2443*1&lt;F2443*1,"Ecart positif","Ecart négatif")&amp;" "&amp;IF(C2443*1=E2443*1,"","- Article déclassé"))</f>
        <v xml:space="preserve">Ecart négatif </v>
      </c>
      <c r="I2443" s="18" t="str">
        <f>VLOOKUP('CODE A BARRE'!B42,'COMPTAGE 2'!B:K,8,FALSE)</f>
        <v>015606</v>
      </c>
      <c r="J2443" s="9">
        <f>VLOOKUP('CODE A BARRE'!B42,'COMPTAGE 2'!B:K,9,FALSE)</f>
        <v>0</v>
      </c>
      <c r="K2443" s="18" t="str">
        <f>VLOOKUP('CODE A BARRE'!B42,'COMPTAGE 2'!B:K,10,FALSE)</f>
        <v xml:space="preserve">Ecart négatif </v>
      </c>
      <c r="L2443" s="10" t="e">
        <f>VLOOKUP(B2443,'COMPTAGE 3'!B:M,11,FALSE)</f>
        <v>#N/A</v>
      </c>
      <c r="M2443" s="20" t="e">
        <f>VLOOKUP(B2443,'COMPTAGE 3'!B:M,12,FALSE)</f>
        <v>#N/A</v>
      </c>
    </row>
    <row r="2444" spans="2:13" ht="20.100000000000001" customHeight="1" x14ac:dyDescent="0.25">
      <c r="E2444" s="14"/>
      <c r="F2444" s="14"/>
    </row>
    <row r="2445" spans="2:13" ht="20.100000000000001" customHeight="1" x14ac:dyDescent="0.25">
      <c r="E2445" s="14"/>
      <c r="F2445" s="14"/>
    </row>
    <row r="2446" spans="2:13" ht="20.100000000000001" customHeight="1" x14ac:dyDescent="0.25">
      <c r="E2446" s="14"/>
      <c r="F2446" s="14"/>
    </row>
    <row r="2447" spans="2:13" ht="20.100000000000001" customHeight="1" x14ac:dyDescent="0.25">
      <c r="E2447" s="14"/>
      <c r="F2447" s="14"/>
    </row>
    <row r="2448" spans="2:13" ht="20.100000000000001" customHeight="1" x14ac:dyDescent="0.25">
      <c r="E2448" s="14"/>
      <c r="F2448" s="14"/>
    </row>
    <row r="2449" spans="5:6" ht="20.100000000000001" customHeight="1" x14ac:dyDescent="0.25">
      <c r="E2449" s="14"/>
      <c r="F2449" s="14"/>
    </row>
    <row r="2450" spans="5:6" ht="20.100000000000001" customHeight="1" x14ac:dyDescent="0.25">
      <c r="E2450" s="14"/>
      <c r="F2450" s="14"/>
    </row>
    <row r="2451" spans="5:6" ht="20.100000000000001" customHeight="1" x14ac:dyDescent="0.25">
      <c r="E2451" s="14"/>
      <c r="F2451" s="14"/>
    </row>
    <row r="2452" spans="5:6" ht="20.100000000000001" customHeight="1" x14ac:dyDescent="0.25">
      <c r="E2452" s="14"/>
      <c r="F2452" s="14"/>
    </row>
    <row r="2453" spans="5:6" ht="20.100000000000001" customHeight="1" x14ac:dyDescent="0.25">
      <c r="E2453" s="14"/>
      <c r="F2453" s="14"/>
    </row>
    <row r="2454" spans="5:6" ht="20.100000000000001" customHeight="1" x14ac:dyDescent="0.25">
      <c r="E2454" s="14"/>
      <c r="F2454" s="14"/>
    </row>
    <row r="2455" spans="5:6" ht="20.100000000000001" customHeight="1" x14ac:dyDescent="0.25">
      <c r="E2455" s="14"/>
      <c r="F2455" s="14"/>
    </row>
    <row r="2456" spans="5:6" ht="20.100000000000001" customHeight="1" x14ac:dyDescent="0.25">
      <c r="E2456" s="14"/>
      <c r="F2456" s="14"/>
    </row>
    <row r="2457" spans="5:6" ht="20.100000000000001" customHeight="1" x14ac:dyDescent="0.25">
      <c r="E2457" s="14"/>
      <c r="F2457" s="14"/>
    </row>
    <row r="2458" spans="5:6" ht="20.100000000000001" customHeight="1" x14ac:dyDescent="0.25">
      <c r="E2458" s="14"/>
      <c r="F2458" s="14"/>
    </row>
    <row r="2459" spans="5:6" ht="20.100000000000001" customHeight="1" x14ac:dyDescent="0.25">
      <c r="E2459" s="14"/>
      <c r="F2459" s="14"/>
    </row>
    <row r="2460" spans="5:6" ht="20.100000000000001" customHeight="1" x14ac:dyDescent="0.25">
      <c r="E2460" s="14"/>
      <c r="F2460" s="14"/>
    </row>
    <row r="2461" spans="5:6" ht="20.100000000000001" customHeight="1" x14ac:dyDescent="0.25">
      <c r="E2461" s="14"/>
      <c r="F2461" s="14"/>
    </row>
    <row r="2462" spans="5:6" ht="20.100000000000001" customHeight="1" x14ac:dyDescent="0.25">
      <c r="E2462" s="14"/>
      <c r="F2462" s="14"/>
    </row>
    <row r="2463" spans="5:6" ht="20.100000000000001" customHeight="1" x14ac:dyDescent="0.25">
      <c r="E2463" s="14"/>
      <c r="F2463" s="14"/>
    </row>
    <row r="2464" spans="5:6" ht="20.100000000000001" customHeight="1" x14ac:dyDescent="0.25">
      <c r="E2464" s="14"/>
      <c r="F2464" s="14"/>
    </row>
    <row r="2465" spans="5:6" ht="20.100000000000001" customHeight="1" x14ac:dyDescent="0.25">
      <c r="E2465" s="14"/>
      <c r="F2465" s="14"/>
    </row>
    <row r="2466" spans="5:6" ht="20.100000000000001" customHeight="1" x14ac:dyDescent="0.25">
      <c r="E2466" s="14"/>
      <c r="F2466" s="14"/>
    </row>
    <row r="2467" spans="5:6" ht="20.100000000000001" customHeight="1" x14ac:dyDescent="0.25">
      <c r="E2467" s="14"/>
      <c r="F2467" s="14"/>
    </row>
    <row r="2468" spans="5:6" ht="20.100000000000001" customHeight="1" x14ac:dyDescent="0.25">
      <c r="E2468" s="14"/>
      <c r="F2468" s="14"/>
    </row>
    <row r="2469" spans="5:6" ht="20.100000000000001" customHeight="1" x14ac:dyDescent="0.25">
      <c r="E2469" s="14"/>
      <c r="F2469" s="14"/>
    </row>
    <row r="2470" spans="5:6" ht="20.100000000000001" customHeight="1" x14ac:dyDescent="0.25">
      <c r="E2470" s="14"/>
      <c r="F2470" s="14"/>
    </row>
    <row r="2471" spans="5:6" ht="20.100000000000001" customHeight="1" x14ac:dyDescent="0.25">
      <c r="E2471" s="14"/>
      <c r="F2471" s="14"/>
    </row>
    <row r="2472" spans="5:6" ht="20.100000000000001" customHeight="1" x14ac:dyDescent="0.25">
      <c r="E2472" s="14"/>
      <c r="F2472" s="14"/>
    </row>
    <row r="2473" spans="5:6" ht="20.100000000000001" customHeight="1" x14ac:dyDescent="0.25">
      <c r="E2473" s="14"/>
      <c r="F2473" s="14"/>
    </row>
    <row r="2474" spans="5:6" ht="20.100000000000001" customHeight="1" x14ac:dyDescent="0.25">
      <c r="E2474" s="14"/>
      <c r="F2474" s="14"/>
    </row>
    <row r="2475" spans="5:6" ht="20.100000000000001" customHeight="1" x14ac:dyDescent="0.25">
      <c r="E2475" s="14"/>
      <c r="F2475" s="14"/>
    </row>
    <row r="2476" spans="5:6" ht="20.100000000000001" customHeight="1" x14ac:dyDescent="0.25">
      <c r="E2476" s="14"/>
      <c r="F2476" s="14"/>
    </row>
    <row r="2477" spans="5:6" ht="20.100000000000001" customHeight="1" x14ac:dyDescent="0.25">
      <c r="E2477" s="14"/>
      <c r="F2477" s="14"/>
    </row>
    <row r="2478" spans="5:6" ht="20.100000000000001" customHeight="1" x14ac:dyDescent="0.25">
      <c r="E2478" s="14"/>
      <c r="F2478" s="14"/>
    </row>
    <row r="2479" spans="5:6" ht="20.100000000000001" customHeight="1" x14ac:dyDescent="0.25">
      <c r="E2479" s="14"/>
      <c r="F2479" s="14"/>
    </row>
    <row r="2480" spans="5:6" ht="20.100000000000001" customHeight="1" x14ac:dyDescent="0.25">
      <c r="E2480" s="14"/>
      <c r="F2480" s="14"/>
    </row>
    <row r="2481" spans="5:6" ht="20.100000000000001" customHeight="1" x14ac:dyDescent="0.25">
      <c r="E2481" s="14"/>
      <c r="F2481" s="14"/>
    </row>
    <row r="2482" spans="5:6" ht="20.100000000000001" customHeight="1" x14ac:dyDescent="0.25">
      <c r="E2482" s="14"/>
      <c r="F2482" s="14"/>
    </row>
    <row r="2483" spans="5:6" ht="20.100000000000001" customHeight="1" x14ac:dyDescent="0.25">
      <c r="E2483" s="14"/>
      <c r="F2483" s="14"/>
    </row>
    <row r="2484" spans="5:6" ht="20.100000000000001" customHeight="1" x14ac:dyDescent="0.25">
      <c r="E2484" s="14"/>
      <c r="F2484" s="14"/>
    </row>
    <row r="2485" spans="5:6" ht="20.100000000000001" customHeight="1" x14ac:dyDescent="0.25">
      <c r="E2485" s="14"/>
      <c r="F2485" s="14"/>
    </row>
    <row r="2486" spans="5:6" ht="20.100000000000001" customHeight="1" x14ac:dyDescent="0.25">
      <c r="E2486" s="14"/>
      <c r="F2486" s="14"/>
    </row>
    <row r="2487" spans="5:6" ht="20.100000000000001" customHeight="1" x14ac:dyDescent="0.25">
      <c r="E2487" s="14"/>
      <c r="F2487" s="14"/>
    </row>
    <row r="2488" spans="5:6" ht="20.100000000000001" customHeight="1" x14ac:dyDescent="0.25">
      <c r="E2488" s="14"/>
      <c r="F2488" s="14"/>
    </row>
    <row r="2489" spans="5:6" ht="20.100000000000001" customHeight="1" x14ac:dyDescent="0.25">
      <c r="E2489" s="14"/>
      <c r="F2489" s="14"/>
    </row>
    <row r="2490" spans="5:6" ht="20.100000000000001" customHeight="1" x14ac:dyDescent="0.25">
      <c r="E2490" s="14"/>
      <c r="F2490" s="14"/>
    </row>
    <row r="2491" spans="5:6" ht="20.100000000000001" customHeight="1" x14ac:dyDescent="0.25">
      <c r="E2491" s="14"/>
      <c r="F2491" s="14"/>
    </row>
    <row r="2492" spans="5:6" ht="20.100000000000001" customHeight="1" x14ac:dyDescent="0.25">
      <c r="E2492" s="14"/>
      <c r="F2492" s="14"/>
    </row>
    <row r="2493" spans="5:6" ht="20.100000000000001" customHeight="1" x14ac:dyDescent="0.25">
      <c r="E2493" s="14"/>
      <c r="F2493" s="14"/>
    </row>
    <row r="2494" spans="5:6" ht="20.100000000000001" customHeight="1" x14ac:dyDescent="0.25">
      <c r="E2494" s="14"/>
      <c r="F2494" s="14"/>
    </row>
    <row r="2495" spans="5:6" ht="20.100000000000001" customHeight="1" x14ac:dyDescent="0.25">
      <c r="E2495" s="14"/>
      <c r="F2495" s="14"/>
    </row>
    <row r="2496" spans="5:6" ht="20.100000000000001" customHeight="1" x14ac:dyDescent="0.25">
      <c r="E2496" s="14"/>
      <c r="F2496" s="14"/>
    </row>
    <row r="2497" spans="5:6" ht="20.100000000000001" customHeight="1" x14ac:dyDescent="0.25">
      <c r="E2497" s="14"/>
      <c r="F2497" s="14"/>
    </row>
    <row r="2498" spans="5:6" ht="20.100000000000001" customHeight="1" x14ac:dyDescent="0.25">
      <c r="E2498" s="14"/>
      <c r="F2498" s="14"/>
    </row>
    <row r="2499" spans="5:6" ht="20.100000000000001" customHeight="1" x14ac:dyDescent="0.25">
      <c r="E2499" s="14"/>
      <c r="F2499" s="14"/>
    </row>
    <row r="2500" spans="5:6" ht="20.100000000000001" customHeight="1" x14ac:dyDescent="0.25">
      <c r="E2500" s="14"/>
      <c r="F2500" s="14"/>
    </row>
    <row r="2501" spans="5:6" ht="20.100000000000001" customHeight="1" x14ac:dyDescent="0.25">
      <c r="E2501" s="14"/>
      <c r="F2501" s="14"/>
    </row>
    <row r="2502" spans="5:6" ht="20.100000000000001" customHeight="1" x14ac:dyDescent="0.25">
      <c r="E2502" s="14"/>
      <c r="F2502" s="14"/>
    </row>
    <row r="2503" spans="5:6" ht="20.100000000000001" customHeight="1" x14ac:dyDescent="0.25">
      <c r="E2503" s="14"/>
      <c r="F2503" s="14"/>
    </row>
    <row r="2504" spans="5:6" ht="20.100000000000001" customHeight="1" x14ac:dyDescent="0.25">
      <c r="E2504" s="14"/>
      <c r="F2504" s="14"/>
    </row>
    <row r="2505" spans="5:6" ht="20.100000000000001" customHeight="1" x14ac:dyDescent="0.25">
      <c r="E2505" s="14"/>
      <c r="F2505" s="14"/>
    </row>
    <row r="2506" spans="5:6" ht="20.100000000000001" customHeight="1" x14ac:dyDescent="0.25">
      <c r="E2506" s="14"/>
      <c r="F2506" s="14"/>
    </row>
    <row r="2507" spans="5:6" ht="20.100000000000001" customHeight="1" x14ac:dyDescent="0.25">
      <c r="E2507" s="14"/>
      <c r="F2507" s="14"/>
    </row>
    <row r="2508" spans="5:6" ht="20.100000000000001" customHeight="1" x14ac:dyDescent="0.25">
      <c r="E2508" s="14"/>
      <c r="F2508" s="14"/>
    </row>
    <row r="2509" spans="5:6" ht="20.100000000000001" customHeight="1" x14ac:dyDescent="0.25">
      <c r="E2509" s="14"/>
      <c r="F2509" s="14"/>
    </row>
    <row r="2510" spans="5:6" ht="20.100000000000001" customHeight="1" x14ac:dyDescent="0.25">
      <c r="E2510" s="14"/>
      <c r="F2510" s="14"/>
    </row>
    <row r="2511" spans="5:6" ht="20.100000000000001" customHeight="1" x14ac:dyDescent="0.25">
      <c r="E2511" s="14"/>
      <c r="F2511" s="14"/>
    </row>
    <row r="2512" spans="5:6" ht="20.100000000000001" customHeight="1" x14ac:dyDescent="0.25">
      <c r="E2512" s="14"/>
      <c r="F2512" s="14"/>
    </row>
    <row r="2513" spans="5:6" ht="20.100000000000001" customHeight="1" x14ac:dyDescent="0.25">
      <c r="E2513" s="14"/>
      <c r="F2513" s="14"/>
    </row>
    <row r="2514" spans="5:6" ht="20.100000000000001" customHeight="1" x14ac:dyDescent="0.25">
      <c r="E2514" s="14"/>
      <c r="F2514" s="14"/>
    </row>
    <row r="2515" spans="5:6" ht="20.100000000000001" customHeight="1" x14ac:dyDescent="0.25">
      <c r="E2515" s="14"/>
      <c r="F2515" s="14"/>
    </row>
    <row r="2516" spans="5:6" ht="20.100000000000001" customHeight="1" x14ac:dyDescent="0.25">
      <c r="E2516" s="14"/>
      <c r="F2516" s="14"/>
    </row>
    <row r="2517" spans="5:6" ht="20.100000000000001" customHeight="1" x14ac:dyDescent="0.25">
      <c r="E2517" s="14"/>
      <c r="F2517" s="14"/>
    </row>
    <row r="2518" spans="5:6" ht="20.100000000000001" customHeight="1" x14ac:dyDescent="0.25">
      <c r="E2518" s="14"/>
      <c r="F2518" s="14"/>
    </row>
    <row r="2519" spans="5:6" ht="20.100000000000001" customHeight="1" x14ac:dyDescent="0.25">
      <c r="E2519" s="14"/>
      <c r="F2519" s="14"/>
    </row>
    <row r="2520" spans="5:6" ht="20.100000000000001" customHeight="1" x14ac:dyDescent="0.25">
      <c r="E2520" s="14"/>
      <c r="F2520" s="14"/>
    </row>
    <row r="2521" spans="5:6" ht="20.100000000000001" customHeight="1" x14ac:dyDescent="0.25">
      <c r="E2521" s="14"/>
      <c r="F2521" s="14"/>
    </row>
    <row r="2522" spans="5:6" ht="20.100000000000001" customHeight="1" x14ac:dyDescent="0.25">
      <c r="E2522" s="14"/>
      <c r="F2522" s="14"/>
    </row>
    <row r="2523" spans="5:6" ht="20.100000000000001" customHeight="1" x14ac:dyDescent="0.25">
      <c r="E2523" s="14"/>
      <c r="F2523" s="14"/>
    </row>
    <row r="2524" spans="5:6" ht="20.100000000000001" customHeight="1" x14ac:dyDescent="0.25">
      <c r="E2524" s="14"/>
      <c r="F2524" s="14"/>
    </row>
    <row r="2525" spans="5:6" ht="20.100000000000001" customHeight="1" x14ac:dyDescent="0.25">
      <c r="E2525" s="14"/>
      <c r="F2525" s="14"/>
    </row>
    <row r="2526" spans="5:6" ht="20.100000000000001" customHeight="1" x14ac:dyDescent="0.25">
      <c r="E2526" s="14"/>
      <c r="F2526" s="14"/>
    </row>
    <row r="2527" spans="5:6" ht="20.100000000000001" customHeight="1" x14ac:dyDescent="0.25">
      <c r="E2527" s="14"/>
      <c r="F2527" s="14"/>
    </row>
    <row r="2528" spans="5:6" ht="20.100000000000001" customHeight="1" x14ac:dyDescent="0.25">
      <c r="E2528" s="14"/>
      <c r="F2528" s="14"/>
    </row>
    <row r="2529" spans="5:6" ht="20.100000000000001" customHeight="1" x14ac:dyDescent="0.25">
      <c r="E2529" s="14"/>
      <c r="F2529" s="14"/>
    </row>
    <row r="2530" spans="5:6" ht="20.100000000000001" customHeight="1" x14ac:dyDescent="0.25">
      <c r="E2530" s="14"/>
      <c r="F2530" s="14"/>
    </row>
    <row r="2531" spans="5:6" ht="20.100000000000001" customHeight="1" x14ac:dyDescent="0.25">
      <c r="E2531" s="14"/>
      <c r="F2531" s="14"/>
    </row>
    <row r="2532" spans="5:6" ht="20.100000000000001" customHeight="1" x14ac:dyDescent="0.25">
      <c r="E2532" s="14"/>
      <c r="F2532" s="14"/>
    </row>
    <row r="2533" spans="5:6" ht="20.100000000000001" customHeight="1" x14ac:dyDescent="0.25">
      <c r="E2533" s="14"/>
      <c r="F2533" s="14"/>
    </row>
    <row r="2534" spans="5:6" ht="20.100000000000001" customHeight="1" x14ac:dyDescent="0.25">
      <c r="E2534" s="14"/>
      <c r="F2534" s="14"/>
    </row>
    <row r="2535" spans="5:6" ht="20.100000000000001" customHeight="1" x14ac:dyDescent="0.25">
      <c r="E2535" s="14"/>
      <c r="F2535" s="14"/>
    </row>
    <row r="2536" spans="5:6" ht="20.100000000000001" customHeight="1" x14ac:dyDescent="0.25">
      <c r="E2536" s="14"/>
      <c r="F2536" s="14"/>
    </row>
    <row r="2537" spans="5:6" ht="20.100000000000001" customHeight="1" x14ac:dyDescent="0.25">
      <c r="E2537" s="14"/>
      <c r="F2537" s="14"/>
    </row>
    <row r="2538" spans="5:6" ht="20.100000000000001" customHeight="1" x14ac:dyDescent="0.25">
      <c r="E2538" s="14"/>
      <c r="F2538" s="14"/>
    </row>
    <row r="2539" spans="5:6" ht="20.100000000000001" customHeight="1" x14ac:dyDescent="0.25">
      <c r="E2539" s="14"/>
      <c r="F2539" s="14"/>
    </row>
    <row r="2540" spans="5:6" ht="20.100000000000001" customHeight="1" x14ac:dyDescent="0.25">
      <c r="E2540" s="14"/>
      <c r="F2540" s="14"/>
    </row>
    <row r="2541" spans="5:6" ht="20.100000000000001" customHeight="1" x14ac:dyDescent="0.25">
      <c r="E2541" s="14"/>
      <c r="F2541" s="14"/>
    </row>
    <row r="2542" spans="5:6" ht="20.100000000000001" customHeight="1" x14ac:dyDescent="0.25">
      <c r="E2542" s="14"/>
      <c r="F2542" s="14"/>
    </row>
    <row r="2543" spans="5:6" ht="20.100000000000001" customHeight="1" x14ac:dyDescent="0.25">
      <c r="E2543" s="14"/>
      <c r="F2543" s="14"/>
    </row>
    <row r="2544" spans="5:6" ht="20.100000000000001" customHeight="1" x14ac:dyDescent="0.25">
      <c r="E2544" s="14"/>
      <c r="F2544" s="14"/>
    </row>
    <row r="2545" spans="5:6" ht="20.100000000000001" customHeight="1" x14ac:dyDescent="0.25">
      <c r="E2545" s="14"/>
      <c r="F2545" s="14"/>
    </row>
    <row r="2546" spans="5:6" ht="20.100000000000001" customHeight="1" x14ac:dyDescent="0.25">
      <c r="E2546" s="14"/>
      <c r="F2546" s="14"/>
    </row>
    <row r="2547" spans="5:6" ht="20.100000000000001" customHeight="1" x14ac:dyDescent="0.25">
      <c r="E2547" s="14"/>
      <c r="F2547" s="14"/>
    </row>
    <row r="2548" spans="5:6" ht="20.100000000000001" customHeight="1" x14ac:dyDescent="0.25">
      <c r="E2548" s="14"/>
      <c r="F2548" s="14"/>
    </row>
    <row r="2549" spans="5:6" ht="20.100000000000001" customHeight="1" x14ac:dyDescent="0.25">
      <c r="E2549" s="14"/>
      <c r="F2549" s="14"/>
    </row>
    <row r="2550" spans="5:6" ht="20.100000000000001" customHeight="1" x14ac:dyDescent="0.25">
      <c r="E2550" s="14"/>
      <c r="F2550" s="14"/>
    </row>
    <row r="2551" spans="5:6" ht="20.100000000000001" customHeight="1" x14ac:dyDescent="0.25">
      <c r="E2551" s="14"/>
      <c r="F2551" s="14"/>
    </row>
    <row r="2552" spans="5:6" ht="20.100000000000001" customHeight="1" x14ac:dyDescent="0.25">
      <c r="E2552" s="14"/>
      <c r="F2552" s="14"/>
    </row>
    <row r="2553" spans="5:6" ht="20.100000000000001" customHeight="1" x14ac:dyDescent="0.25">
      <c r="E2553" s="14"/>
      <c r="F2553" s="14"/>
    </row>
    <row r="2554" spans="5:6" ht="20.100000000000001" customHeight="1" x14ac:dyDescent="0.25">
      <c r="E2554" s="14"/>
      <c r="F2554" s="14"/>
    </row>
    <row r="2555" spans="5:6" ht="20.100000000000001" customHeight="1" x14ac:dyDescent="0.25">
      <c r="E2555" s="14"/>
      <c r="F2555" s="14"/>
    </row>
    <row r="2556" spans="5:6" ht="20.100000000000001" customHeight="1" x14ac:dyDescent="0.25">
      <c r="E2556" s="14"/>
      <c r="F2556" s="14"/>
    </row>
    <row r="2557" spans="5:6" ht="20.100000000000001" customHeight="1" x14ac:dyDescent="0.25">
      <c r="E2557" s="14"/>
      <c r="F2557" s="14"/>
    </row>
    <row r="2558" spans="5:6" ht="20.100000000000001" customHeight="1" x14ac:dyDescent="0.25">
      <c r="E2558" s="14"/>
      <c r="F2558" s="14"/>
    </row>
    <row r="2559" spans="5:6" ht="20.100000000000001" customHeight="1" x14ac:dyDescent="0.25">
      <c r="E2559" s="14"/>
      <c r="F2559" s="14"/>
    </row>
    <row r="2560" spans="5:6" ht="20.100000000000001" customHeight="1" x14ac:dyDescent="0.25">
      <c r="E2560" s="14"/>
      <c r="F2560" s="14"/>
    </row>
    <row r="2561" spans="5:6" ht="20.100000000000001" customHeight="1" x14ac:dyDescent="0.25">
      <c r="E2561" s="14"/>
      <c r="F2561" s="14"/>
    </row>
    <row r="2562" spans="5:6" ht="20.100000000000001" customHeight="1" x14ac:dyDescent="0.25">
      <c r="E2562" s="14"/>
      <c r="F2562" s="14"/>
    </row>
    <row r="2563" spans="5:6" ht="20.100000000000001" customHeight="1" x14ac:dyDescent="0.25">
      <c r="E2563" s="14"/>
      <c r="F2563" s="14"/>
    </row>
    <row r="2564" spans="5:6" ht="20.100000000000001" customHeight="1" x14ac:dyDescent="0.25">
      <c r="E2564" s="14"/>
      <c r="F2564" s="14"/>
    </row>
    <row r="2565" spans="5:6" ht="20.100000000000001" customHeight="1" x14ac:dyDescent="0.25">
      <c r="E2565" s="14"/>
      <c r="F2565" s="14"/>
    </row>
    <row r="2566" spans="5:6" ht="20.100000000000001" customHeight="1" x14ac:dyDescent="0.25">
      <c r="E2566" s="14"/>
      <c r="F2566" s="14"/>
    </row>
    <row r="2567" spans="5:6" ht="20.100000000000001" customHeight="1" x14ac:dyDescent="0.25">
      <c r="E2567" s="14"/>
      <c r="F2567" s="14"/>
    </row>
    <row r="2568" spans="5:6" ht="20.100000000000001" customHeight="1" x14ac:dyDescent="0.25">
      <c r="E2568" s="14"/>
      <c r="F2568" s="14"/>
    </row>
    <row r="2569" spans="5:6" ht="20.100000000000001" customHeight="1" x14ac:dyDescent="0.25">
      <c r="E2569" s="14"/>
      <c r="F2569" s="14"/>
    </row>
    <row r="2570" spans="5:6" ht="20.100000000000001" customHeight="1" x14ac:dyDescent="0.25">
      <c r="E2570" s="14"/>
      <c r="F2570" s="14"/>
    </row>
    <row r="2571" spans="5:6" ht="20.100000000000001" customHeight="1" x14ac:dyDescent="0.25">
      <c r="E2571" s="14"/>
      <c r="F2571" s="14"/>
    </row>
    <row r="2572" spans="5:6" ht="20.100000000000001" customHeight="1" x14ac:dyDescent="0.25">
      <c r="E2572" s="14"/>
      <c r="F2572" s="14"/>
    </row>
    <row r="2573" spans="5:6" ht="20.100000000000001" customHeight="1" x14ac:dyDescent="0.25">
      <c r="E2573" s="14"/>
      <c r="F2573" s="14"/>
    </row>
    <row r="2574" spans="5:6" ht="20.100000000000001" customHeight="1" x14ac:dyDescent="0.25">
      <c r="E2574" s="14"/>
      <c r="F2574" s="14"/>
    </row>
    <row r="2575" spans="5:6" ht="20.100000000000001" customHeight="1" x14ac:dyDescent="0.25">
      <c r="E2575" s="14"/>
      <c r="F2575" s="14"/>
    </row>
    <row r="2576" spans="5:6" ht="20.100000000000001" customHeight="1" x14ac:dyDescent="0.25">
      <c r="E2576" s="14"/>
      <c r="F2576" s="14"/>
    </row>
    <row r="2577" spans="5:6" ht="20.100000000000001" customHeight="1" x14ac:dyDescent="0.25">
      <c r="E2577" s="14"/>
      <c r="F2577" s="14"/>
    </row>
    <row r="2578" spans="5:6" ht="20.100000000000001" customHeight="1" x14ac:dyDescent="0.25">
      <c r="E2578" s="14"/>
      <c r="F2578" s="14"/>
    </row>
    <row r="2579" spans="5:6" ht="20.100000000000001" customHeight="1" x14ac:dyDescent="0.25">
      <c r="E2579" s="14"/>
      <c r="F2579" s="14"/>
    </row>
    <row r="2580" spans="5:6" ht="20.100000000000001" customHeight="1" x14ac:dyDescent="0.25">
      <c r="E2580" s="14"/>
      <c r="F2580" s="14"/>
    </row>
    <row r="2581" spans="5:6" ht="20.100000000000001" customHeight="1" x14ac:dyDescent="0.25">
      <c r="E2581" s="14"/>
      <c r="F2581" s="14"/>
    </row>
    <row r="2582" spans="5:6" ht="20.100000000000001" customHeight="1" x14ac:dyDescent="0.25">
      <c r="E2582" s="14"/>
      <c r="F2582" s="14"/>
    </row>
    <row r="2583" spans="5:6" ht="20.100000000000001" customHeight="1" x14ac:dyDescent="0.25">
      <c r="E2583" s="14"/>
      <c r="F2583" s="14"/>
    </row>
    <row r="2584" spans="5:6" ht="20.100000000000001" customHeight="1" x14ac:dyDescent="0.25">
      <c r="E2584" s="14"/>
      <c r="F2584" s="14"/>
    </row>
    <row r="2585" spans="5:6" ht="20.100000000000001" customHeight="1" x14ac:dyDescent="0.25">
      <c r="E2585" s="14"/>
      <c r="F2585" s="14"/>
    </row>
    <row r="2586" spans="5:6" ht="20.100000000000001" customHeight="1" x14ac:dyDescent="0.25">
      <c r="E2586" s="14"/>
      <c r="F2586" s="14"/>
    </row>
    <row r="2587" spans="5:6" ht="20.100000000000001" customHeight="1" x14ac:dyDescent="0.25">
      <c r="E2587" s="14"/>
      <c r="F2587" s="14"/>
    </row>
    <row r="2588" spans="5:6" ht="20.100000000000001" customHeight="1" x14ac:dyDescent="0.25">
      <c r="E2588" s="14"/>
      <c r="F2588" s="14"/>
    </row>
    <row r="2589" spans="5:6" ht="20.100000000000001" customHeight="1" x14ac:dyDescent="0.25">
      <c r="E2589" s="14"/>
      <c r="F2589" s="14"/>
    </row>
    <row r="2590" spans="5:6" ht="20.100000000000001" customHeight="1" x14ac:dyDescent="0.25">
      <c r="E2590" s="14"/>
      <c r="F2590" s="14"/>
    </row>
    <row r="2591" spans="5:6" ht="20.100000000000001" customHeight="1" x14ac:dyDescent="0.25">
      <c r="E2591" s="14"/>
      <c r="F2591" s="14"/>
    </row>
    <row r="2592" spans="5:6" ht="20.100000000000001" customHeight="1" x14ac:dyDescent="0.25">
      <c r="E2592" s="14"/>
      <c r="F2592" s="14"/>
    </row>
    <row r="2593" spans="5:6" ht="20.100000000000001" customHeight="1" x14ac:dyDescent="0.25">
      <c r="E2593" s="14"/>
      <c r="F2593" s="14"/>
    </row>
    <row r="2594" spans="5:6" ht="20.100000000000001" customHeight="1" x14ac:dyDescent="0.25">
      <c r="E2594" s="14"/>
      <c r="F2594" s="14"/>
    </row>
    <row r="2595" spans="5:6" ht="20.100000000000001" customHeight="1" x14ac:dyDescent="0.25">
      <c r="E2595" s="14"/>
      <c r="F2595" s="14"/>
    </row>
    <row r="2596" spans="5:6" ht="20.100000000000001" customHeight="1" x14ac:dyDescent="0.25">
      <c r="E2596" s="14"/>
      <c r="F2596" s="14"/>
    </row>
    <row r="2597" spans="5:6" ht="20.100000000000001" customHeight="1" x14ac:dyDescent="0.25">
      <c r="E2597" s="14"/>
      <c r="F2597" s="14"/>
    </row>
    <row r="2598" spans="5:6" ht="20.100000000000001" customHeight="1" x14ac:dyDescent="0.25">
      <c r="E2598" s="14"/>
      <c r="F2598" s="14"/>
    </row>
    <row r="2599" spans="5:6" ht="20.100000000000001" customHeight="1" x14ac:dyDescent="0.25">
      <c r="E2599" s="14"/>
      <c r="F2599" s="14"/>
    </row>
    <row r="2600" spans="5:6" ht="20.100000000000001" customHeight="1" x14ac:dyDescent="0.25">
      <c r="E2600" s="14"/>
      <c r="F2600" s="14"/>
    </row>
    <row r="2601" spans="5:6" ht="20.100000000000001" customHeight="1" x14ac:dyDescent="0.25">
      <c r="E2601" s="14"/>
      <c r="F2601" s="14"/>
    </row>
    <row r="2602" spans="5:6" ht="20.100000000000001" customHeight="1" x14ac:dyDescent="0.25">
      <c r="E2602" s="14"/>
      <c r="F2602" s="14"/>
    </row>
    <row r="2603" spans="5:6" ht="20.100000000000001" customHeight="1" x14ac:dyDescent="0.25">
      <c r="E2603" s="14"/>
      <c r="F2603" s="14"/>
    </row>
    <row r="2604" spans="5:6" ht="20.100000000000001" customHeight="1" x14ac:dyDescent="0.25">
      <c r="E2604" s="14"/>
      <c r="F2604" s="14"/>
    </row>
    <row r="2605" spans="5:6" ht="20.100000000000001" customHeight="1" x14ac:dyDescent="0.25">
      <c r="E2605" s="14"/>
      <c r="F2605" s="14"/>
    </row>
    <row r="2606" spans="5:6" ht="20.100000000000001" customHeight="1" x14ac:dyDescent="0.25">
      <c r="E2606" s="14"/>
      <c r="F2606" s="14"/>
    </row>
    <row r="2607" spans="5:6" ht="20.100000000000001" customHeight="1" x14ac:dyDescent="0.25">
      <c r="E2607" s="14"/>
      <c r="F2607" s="14"/>
    </row>
    <row r="2608" spans="5:6" ht="20.100000000000001" customHeight="1" x14ac:dyDescent="0.25">
      <c r="E2608" s="14"/>
      <c r="F2608" s="14"/>
    </row>
    <row r="2609" spans="5:6" ht="20.100000000000001" customHeight="1" x14ac:dyDescent="0.25">
      <c r="E2609" s="14"/>
      <c r="F2609" s="14"/>
    </row>
    <row r="2610" spans="5:6" ht="20.100000000000001" customHeight="1" x14ac:dyDescent="0.25">
      <c r="E2610" s="14"/>
      <c r="F2610" s="14"/>
    </row>
    <row r="2611" spans="5:6" ht="20.100000000000001" customHeight="1" x14ac:dyDescent="0.25">
      <c r="E2611" s="14"/>
      <c r="F2611" s="14"/>
    </row>
    <row r="2612" spans="5:6" ht="20.100000000000001" customHeight="1" x14ac:dyDescent="0.25">
      <c r="E2612" s="14"/>
      <c r="F2612" s="14"/>
    </row>
    <row r="2613" spans="5:6" ht="20.100000000000001" customHeight="1" x14ac:dyDescent="0.25">
      <c r="E2613" s="14"/>
      <c r="F2613" s="14"/>
    </row>
    <row r="2614" spans="5:6" ht="20.100000000000001" customHeight="1" x14ac:dyDescent="0.25">
      <c r="E2614" s="14"/>
      <c r="F2614" s="14"/>
    </row>
    <row r="2615" spans="5:6" ht="20.100000000000001" customHeight="1" x14ac:dyDescent="0.25">
      <c r="E2615" s="14"/>
      <c r="F2615" s="14"/>
    </row>
    <row r="2616" spans="5:6" ht="20.100000000000001" customHeight="1" x14ac:dyDescent="0.25">
      <c r="E2616" s="14"/>
      <c r="F2616" s="14"/>
    </row>
    <row r="2617" spans="5:6" ht="20.100000000000001" customHeight="1" x14ac:dyDescent="0.25">
      <c r="E2617" s="14"/>
      <c r="F2617" s="14"/>
    </row>
    <row r="2618" spans="5:6" ht="20.100000000000001" customHeight="1" x14ac:dyDescent="0.25">
      <c r="E2618" s="14"/>
      <c r="F2618" s="14"/>
    </row>
    <row r="2619" spans="5:6" ht="20.100000000000001" customHeight="1" x14ac:dyDescent="0.25">
      <c r="E2619" s="14"/>
      <c r="F2619" s="14"/>
    </row>
    <row r="2620" spans="5:6" ht="20.100000000000001" customHeight="1" x14ac:dyDescent="0.25">
      <c r="E2620" s="14"/>
      <c r="F2620" s="14"/>
    </row>
    <row r="2621" spans="5:6" ht="20.100000000000001" customHeight="1" x14ac:dyDescent="0.25">
      <c r="E2621" s="14"/>
      <c r="F2621" s="14"/>
    </row>
    <row r="2622" spans="5:6" ht="20.100000000000001" customHeight="1" x14ac:dyDescent="0.25">
      <c r="E2622" s="14"/>
      <c r="F2622" s="14"/>
    </row>
    <row r="2623" spans="5:6" ht="20.100000000000001" customHeight="1" x14ac:dyDescent="0.25">
      <c r="E2623" s="14"/>
      <c r="F2623" s="14"/>
    </row>
    <row r="2624" spans="5:6" ht="20.100000000000001" customHeight="1" x14ac:dyDescent="0.25">
      <c r="E2624" s="14"/>
      <c r="F2624" s="14"/>
    </row>
    <row r="2625" spans="5:6" ht="20.100000000000001" customHeight="1" x14ac:dyDescent="0.25">
      <c r="E2625" s="14"/>
      <c r="F2625" s="14"/>
    </row>
    <row r="2626" spans="5:6" ht="20.100000000000001" customHeight="1" x14ac:dyDescent="0.25">
      <c r="E2626" s="14"/>
      <c r="F2626" s="14"/>
    </row>
    <row r="2627" spans="5:6" ht="20.100000000000001" customHeight="1" x14ac:dyDescent="0.25">
      <c r="E2627" s="14"/>
      <c r="F2627" s="14"/>
    </row>
    <row r="2628" spans="5:6" ht="20.100000000000001" customHeight="1" x14ac:dyDescent="0.25">
      <c r="E2628" s="14"/>
      <c r="F2628" s="14"/>
    </row>
    <row r="2629" spans="5:6" ht="20.100000000000001" customHeight="1" x14ac:dyDescent="0.25">
      <c r="E2629" s="14"/>
      <c r="F2629" s="14"/>
    </row>
    <row r="2630" spans="5:6" ht="20.100000000000001" customHeight="1" x14ac:dyDescent="0.25">
      <c r="E2630" s="14"/>
      <c r="F2630" s="14"/>
    </row>
    <row r="2631" spans="5:6" ht="20.100000000000001" customHeight="1" x14ac:dyDescent="0.25">
      <c r="E2631" s="14"/>
      <c r="F2631" s="14"/>
    </row>
    <row r="2632" spans="5:6" ht="20.100000000000001" customHeight="1" x14ac:dyDescent="0.25">
      <c r="E2632" s="14"/>
      <c r="F2632" s="14"/>
    </row>
    <row r="2633" spans="5:6" ht="20.100000000000001" customHeight="1" x14ac:dyDescent="0.25">
      <c r="E2633" s="14"/>
      <c r="F2633" s="14"/>
    </row>
    <row r="2634" spans="5:6" ht="20.100000000000001" customHeight="1" x14ac:dyDescent="0.25">
      <c r="E2634" s="14"/>
      <c r="F2634" s="14"/>
    </row>
    <row r="2635" spans="5:6" ht="20.100000000000001" customHeight="1" x14ac:dyDescent="0.25">
      <c r="E2635" s="14"/>
      <c r="F2635" s="14"/>
    </row>
    <row r="2636" spans="5:6" ht="20.100000000000001" customHeight="1" x14ac:dyDescent="0.25">
      <c r="E2636" s="14"/>
      <c r="F2636" s="14"/>
    </row>
    <row r="2637" spans="5:6" ht="20.100000000000001" customHeight="1" x14ac:dyDescent="0.25">
      <c r="E2637" s="14"/>
      <c r="F2637" s="14"/>
    </row>
    <row r="2638" spans="5:6" ht="20.100000000000001" customHeight="1" x14ac:dyDescent="0.25">
      <c r="E2638" s="14"/>
      <c r="F2638" s="14"/>
    </row>
    <row r="2639" spans="5:6" ht="20.100000000000001" customHeight="1" x14ac:dyDescent="0.25">
      <c r="E2639" s="14"/>
      <c r="F2639" s="14"/>
    </row>
    <row r="2640" spans="5:6" ht="20.100000000000001" customHeight="1" x14ac:dyDescent="0.25">
      <c r="E2640" s="14"/>
      <c r="F2640" s="14"/>
    </row>
    <row r="2641" spans="5:6" ht="20.100000000000001" customHeight="1" x14ac:dyDescent="0.25">
      <c r="E2641" s="14"/>
      <c r="F2641" s="14"/>
    </row>
    <row r="2642" spans="5:6" ht="20.100000000000001" customHeight="1" x14ac:dyDescent="0.25">
      <c r="E2642" s="14"/>
      <c r="F2642" s="14"/>
    </row>
    <row r="2643" spans="5:6" ht="20.100000000000001" customHeight="1" x14ac:dyDescent="0.25">
      <c r="E2643" s="14"/>
      <c r="F2643" s="14"/>
    </row>
    <row r="2644" spans="5:6" ht="20.100000000000001" customHeight="1" x14ac:dyDescent="0.25">
      <c r="E2644" s="14"/>
      <c r="F2644" s="14"/>
    </row>
    <row r="2645" spans="5:6" ht="20.100000000000001" customHeight="1" x14ac:dyDescent="0.25">
      <c r="E2645" s="14"/>
      <c r="F2645" s="14"/>
    </row>
    <row r="2646" spans="5:6" ht="20.100000000000001" customHeight="1" x14ac:dyDescent="0.25">
      <c r="E2646" s="14"/>
      <c r="F2646" s="14"/>
    </row>
    <row r="2647" spans="5:6" ht="20.100000000000001" customHeight="1" x14ac:dyDescent="0.25">
      <c r="E2647" s="14"/>
      <c r="F2647" s="14"/>
    </row>
    <row r="2648" spans="5:6" ht="20.100000000000001" customHeight="1" x14ac:dyDescent="0.25">
      <c r="E2648" s="14"/>
      <c r="F2648" s="14"/>
    </row>
    <row r="2649" spans="5:6" ht="20.100000000000001" customHeight="1" x14ac:dyDescent="0.25">
      <c r="E2649" s="14"/>
      <c r="F2649" s="14"/>
    </row>
    <row r="2650" spans="5:6" ht="20.100000000000001" customHeight="1" x14ac:dyDescent="0.25">
      <c r="E2650" s="14"/>
      <c r="F2650" s="14"/>
    </row>
    <row r="2651" spans="5:6" ht="20.100000000000001" customHeight="1" x14ac:dyDescent="0.25">
      <c r="E2651" s="14"/>
      <c r="F2651" s="14"/>
    </row>
    <row r="2652" spans="5:6" ht="20.100000000000001" customHeight="1" x14ac:dyDescent="0.25">
      <c r="E2652" s="14"/>
      <c r="F2652" s="14"/>
    </row>
    <row r="2653" spans="5:6" ht="20.100000000000001" customHeight="1" x14ac:dyDescent="0.25">
      <c r="E2653" s="14"/>
      <c r="F2653" s="14"/>
    </row>
    <row r="2654" spans="5:6" ht="20.100000000000001" customHeight="1" x14ac:dyDescent="0.25">
      <c r="E2654" s="14"/>
      <c r="F2654" s="14"/>
    </row>
    <row r="2655" spans="5:6" ht="20.100000000000001" customHeight="1" x14ac:dyDescent="0.25">
      <c r="E2655" s="14"/>
      <c r="F2655" s="14"/>
    </row>
    <row r="2656" spans="5:6" ht="20.100000000000001" customHeight="1" x14ac:dyDescent="0.25">
      <c r="E2656" s="14"/>
      <c r="F2656" s="14"/>
    </row>
    <row r="2657" spans="5:6" ht="20.100000000000001" customHeight="1" x14ac:dyDescent="0.25">
      <c r="E2657" s="14"/>
      <c r="F2657" s="14"/>
    </row>
    <row r="2658" spans="5:6" ht="20.100000000000001" customHeight="1" x14ac:dyDescent="0.25">
      <c r="E2658" s="14"/>
      <c r="F2658" s="14"/>
    </row>
    <row r="2659" spans="5:6" ht="20.100000000000001" customHeight="1" x14ac:dyDescent="0.25">
      <c r="E2659" s="14"/>
      <c r="F2659" s="14"/>
    </row>
    <row r="2660" spans="5:6" ht="20.100000000000001" customHeight="1" x14ac:dyDescent="0.25">
      <c r="E2660" s="14"/>
      <c r="F2660" s="14"/>
    </row>
    <row r="2661" spans="5:6" ht="20.100000000000001" customHeight="1" x14ac:dyDescent="0.25">
      <c r="E2661" s="14"/>
      <c r="F2661" s="14"/>
    </row>
    <row r="2662" spans="5:6" ht="20.100000000000001" customHeight="1" x14ac:dyDescent="0.25">
      <c r="E2662" s="14"/>
      <c r="F2662" s="14"/>
    </row>
    <row r="2663" spans="5:6" ht="20.100000000000001" customHeight="1" x14ac:dyDescent="0.25">
      <c r="E2663" s="14"/>
      <c r="F2663" s="14"/>
    </row>
    <row r="2664" spans="5:6" ht="20.100000000000001" customHeight="1" x14ac:dyDescent="0.25">
      <c r="E2664" s="14"/>
      <c r="F2664" s="14"/>
    </row>
    <row r="2665" spans="5:6" ht="20.100000000000001" customHeight="1" x14ac:dyDescent="0.25">
      <c r="E2665" s="14"/>
      <c r="F2665" s="14"/>
    </row>
    <row r="2666" spans="5:6" ht="20.100000000000001" customHeight="1" x14ac:dyDescent="0.25">
      <c r="E2666" s="14"/>
      <c r="F2666" s="14"/>
    </row>
    <row r="2667" spans="5:6" ht="20.100000000000001" customHeight="1" x14ac:dyDescent="0.25">
      <c r="E2667" s="14"/>
      <c r="F2667" s="14"/>
    </row>
    <row r="2668" spans="5:6" ht="20.100000000000001" customHeight="1" x14ac:dyDescent="0.25">
      <c r="E2668" s="14"/>
      <c r="F2668" s="14"/>
    </row>
    <row r="2669" spans="5:6" ht="20.100000000000001" customHeight="1" x14ac:dyDescent="0.25">
      <c r="E2669" s="14"/>
      <c r="F2669" s="14"/>
    </row>
    <row r="2670" spans="5:6" ht="20.100000000000001" customHeight="1" x14ac:dyDescent="0.25">
      <c r="E2670" s="14"/>
      <c r="F2670" s="14"/>
    </row>
    <row r="2671" spans="5:6" ht="20.100000000000001" customHeight="1" x14ac:dyDescent="0.25">
      <c r="E2671" s="14"/>
      <c r="F2671" s="14"/>
    </row>
    <row r="2672" spans="5:6" ht="20.100000000000001" customHeight="1" x14ac:dyDescent="0.25">
      <c r="E2672" s="14"/>
      <c r="F2672" s="14"/>
    </row>
    <row r="2673" spans="5:6" ht="20.100000000000001" customHeight="1" x14ac:dyDescent="0.25">
      <c r="E2673" s="14"/>
      <c r="F2673" s="14"/>
    </row>
    <row r="2674" spans="5:6" ht="20.100000000000001" customHeight="1" x14ac:dyDescent="0.25">
      <c r="E2674" s="14"/>
      <c r="F2674" s="14"/>
    </row>
    <row r="2675" spans="5:6" ht="20.100000000000001" customHeight="1" x14ac:dyDescent="0.25">
      <c r="E2675" s="14"/>
      <c r="F2675" s="14"/>
    </row>
    <row r="2676" spans="5:6" ht="20.100000000000001" customHeight="1" x14ac:dyDescent="0.25">
      <c r="E2676" s="14"/>
      <c r="F2676" s="14"/>
    </row>
    <row r="2677" spans="5:6" ht="20.100000000000001" customHeight="1" x14ac:dyDescent="0.25">
      <c r="E2677" s="14"/>
      <c r="F2677" s="14"/>
    </row>
    <row r="2678" spans="5:6" ht="20.100000000000001" customHeight="1" x14ac:dyDescent="0.25">
      <c r="E2678" s="14"/>
      <c r="F2678" s="14"/>
    </row>
    <row r="2679" spans="5:6" ht="20.100000000000001" customHeight="1" x14ac:dyDescent="0.25">
      <c r="E2679" s="14"/>
      <c r="F2679" s="14"/>
    </row>
    <row r="2680" spans="5:6" ht="20.100000000000001" customHeight="1" x14ac:dyDescent="0.25">
      <c r="E2680" s="14"/>
      <c r="F2680" s="14"/>
    </row>
    <row r="2681" spans="5:6" ht="20.100000000000001" customHeight="1" x14ac:dyDescent="0.25">
      <c r="E2681" s="14"/>
      <c r="F2681" s="14"/>
    </row>
    <row r="2682" spans="5:6" ht="20.100000000000001" customHeight="1" x14ac:dyDescent="0.25">
      <c r="E2682" s="14"/>
      <c r="F2682" s="14"/>
    </row>
    <row r="2683" spans="5:6" ht="20.100000000000001" customHeight="1" x14ac:dyDescent="0.25">
      <c r="E2683" s="14"/>
      <c r="F2683" s="14"/>
    </row>
    <row r="2684" spans="5:6" ht="20.100000000000001" customHeight="1" x14ac:dyDescent="0.25">
      <c r="E2684" s="14"/>
      <c r="F2684" s="14"/>
    </row>
    <row r="2685" spans="5:6" ht="20.100000000000001" customHeight="1" x14ac:dyDescent="0.25">
      <c r="E2685" s="14"/>
      <c r="F2685" s="14"/>
    </row>
    <row r="2686" spans="5:6" ht="20.100000000000001" customHeight="1" x14ac:dyDescent="0.25">
      <c r="E2686" s="14"/>
      <c r="F2686" s="14"/>
    </row>
    <row r="2687" spans="5:6" ht="20.100000000000001" customHeight="1" x14ac:dyDescent="0.25">
      <c r="E2687" s="14"/>
      <c r="F2687" s="14"/>
    </row>
    <row r="2688" spans="5:6" ht="20.100000000000001" customHeight="1" x14ac:dyDescent="0.25">
      <c r="E2688" s="14"/>
      <c r="F2688" s="14"/>
    </row>
    <row r="2689" spans="5:6" ht="20.100000000000001" customHeight="1" x14ac:dyDescent="0.25">
      <c r="E2689" s="14"/>
      <c r="F2689" s="14"/>
    </row>
    <row r="2690" spans="5:6" ht="20.100000000000001" customHeight="1" x14ac:dyDescent="0.25">
      <c r="E2690" s="14"/>
      <c r="F2690" s="14"/>
    </row>
    <row r="2691" spans="5:6" ht="20.100000000000001" customHeight="1" x14ac:dyDescent="0.25">
      <c r="E2691" s="14"/>
      <c r="F2691" s="14"/>
    </row>
    <row r="2692" spans="5:6" ht="20.100000000000001" customHeight="1" x14ac:dyDescent="0.25">
      <c r="E2692" s="14"/>
      <c r="F2692" s="14"/>
    </row>
    <row r="2693" spans="5:6" ht="20.100000000000001" customHeight="1" x14ac:dyDescent="0.25">
      <c r="E2693" s="14"/>
      <c r="F2693" s="14"/>
    </row>
    <row r="2694" spans="5:6" ht="20.100000000000001" customHeight="1" x14ac:dyDescent="0.25">
      <c r="E2694" s="14"/>
      <c r="F2694" s="14"/>
    </row>
    <row r="2695" spans="5:6" ht="20.100000000000001" customHeight="1" x14ac:dyDescent="0.25">
      <c r="E2695" s="14"/>
      <c r="F2695" s="14"/>
    </row>
    <row r="2696" spans="5:6" ht="20.100000000000001" customHeight="1" x14ac:dyDescent="0.25">
      <c r="E2696" s="14"/>
      <c r="F2696" s="14"/>
    </row>
    <row r="2697" spans="5:6" ht="20.100000000000001" customHeight="1" x14ac:dyDescent="0.25">
      <c r="E2697" s="14"/>
      <c r="F2697" s="14"/>
    </row>
    <row r="2698" spans="5:6" ht="20.100000000000001" customHeight="1" x14ac:dyDescent="0.25">
      <c r="E2698" s="14"/>
      <c r="F2698" s="14"/>
    </row>
    <row r="2699" spans="5:6" ht="20.100000000000001" customHeight="1" x14ac:dyDescent="0.25">
      <c r="E2699" s="14"/>
      <c r="F2699" s="14"/>
    </row>
    <row r="2700" spans="5:6" ht="20.100000000000001" customHeight="1" x14ac:dyDescent="0.25">
      <c r="E2700" s="14"/>
      <c r="F2700" s="14"/>
    </row>
    <row r="2701" spans="5:6" ht="20.100000000000001" customHeight="1" x14ac:dyDescent="0.25">
      <c r="E2701" s="14"/>
      <c r="F2701" s="14"/>
    </row>
    <row r="2702" spans="5:6" ht="20.100000000000001" customHeight="1" x14ac:dyDescent="0.25">
      <c r="E2702" s="14"/>
      <c r="F2702" s="14"/>
    </row>
    <row r="2703" spans="5:6" ht="20.100000000000001" customHeight="1" x14ac:dyDescent="0.25">
      <c r="E2703" s="14"/>
      <c r="F2703" s="14"/>
    </row>
    <row r="2704" spans="5:6" ht="20.100000000000001" customHeight="1" x14ac:dyDescent="0.25">
      <c r="E2704" s="14"/>
      <c r="F2704" s="14"/>
    </row>
    <row r="2705" spans="5:6" ht="20.100000000000001" customHeight="1" x14ac:dyDescent="0.25">
      <c r="E2705" s="14"/>
      <c r="F2705" s="14"/>
    </row>
    <row r="2706" spans="5:6" ht="20.100000000000001" customHeight="1" x14ac:dyDescent="0.25">
      <c r="E2706" s="14"/>
      <c r="F2706" s="14"/>
    </row>
    <row r="2707" spans="5:6" ht="20.100000000000001" customHeight="1" x14ac:dyDescent="0.25">
      <c r="E2707" s="14"/>
      <c r="F2707" s="14"/>
    </row>
    <row r="2708" spans="5:6" ht="20.100000000000001" customHeight="1" x14ac:dyDescent="0.25">
      <c r="E2708" s="14"/>
      <c r="F2708" s="14"/>
    </row>
    <row r="2709" spans="5:6" ht="20.100000000000001" customHeight="1" x14ac:dyDescent="0.25">
      <c r="E2709" s="14"/>
      <c r="F2709" s="14"/>
    </row>
    <row r="2710" spans="5:6" ht="20.100000000000001" customHeight="1" x14ac:dyDescent="0.25">
      <c r="E2710" s="14"/>
      <c r="F2710" s="14"/>
    </row>
    <row r="2711" spans="5:6" ht="20.100000000000001" customHeight="1" x14ac:dyDescent="0.25">
      <c r="E2711" s="14"/>
      <c r="F2711" s="14"/>
    </row>
    <row r="2712" spans="5:6" ht="20.100000000000001" customHeight="1" x14ac:dyDescent="0.25">
      <c r="E2712" s="14"/>
      <c r="F2712" s="14"/>
    </row>
    <row r="2713" spans="5:6" ht="20.100000000000001" customHeight="1" x14ac:dyDescent="0.25">
      <c r="E2713" s="14"/>
      <c r="F2713" s="14"/>
    </row>
    <row r="2714" spans="5:6" ht="20.100000000000001" customHeight="1" x14ac:dyDescent="0.25">
      <c r="E2714" s="14"/>
      <c r="F2714" s="14"/>
    </row>
    <row r="2715" spans="5:6" ht="20.100000000000001" customHeight="1" x14ac:dyDescent="0.25">
      <c r="E2715" s="14"/>
      <c r="F2715" s="14"/>
    </row>
    <row r="2716" spans="5:6" ht="20.100000000000001" customHeight="1" x14ac:dyDescent="0.25">
      <c r="E2716" s="14"/>
      <c r="F2716" s="14"/>
    </row>
    <row r="2717" spans="5:6" ht="20.100000000000001" customHeight="1" x14ac:dyDescent="0.25">
      <c r="E2717" s="14"/>
      <c r="F2717" s="14"/>
    </row>
    <row r="2718" spans="5:6" ht="20.100000000000001" customHeight="1" x14ac:dyDescent="0.25">
      <c r="E2718" s="14"/>
      <c r="F2718" s="14"/>
    </row>
    <row r="2719" spans="5:6" ht="20.100000000000001" customHeight="1" x14ac:dyDescent="0.25">
      <c r="E2719" s="14"/>
      <c r="F2719" s="14"/>
    </row>
    <row r="2720" spans="5:6" ht="20.100000000000001" customHeight="1" x14ac:dyDescent="0.25">
      <c r="E2720" s="14"/>
      <c r="F2720" s="14"/>
    </row>
    <row r="2721" spans="5:6" ht="20.100000000000001" customHeight="1" x14ac:dyDescent="0.25">
      <c r="E2721" s="14"/>
      <c r="F2721" s="14"/>
    </row>
    <row r="2722" spans="5:6" ht="20.100000000000001" customHeight="1" x14ac:dyDescent="0.25">
      <c r="E2722" s="14"/>
      <c r="F2722" s="14"/>
    </row>
    <row r="2723" spans="5:6" ht="20.100000000000001" customHeight="1" x14ac:dyDescent="0.25">
      <c r="E2723" s="14"/>
      <c r="F2723" s="14"/>
    </row>
    <row r="2724" spans="5:6" ht="20.100000000000001" customHeight="1" x14ac:dyDescent="0.25">
      <c r="E2724" s="14"/>
      <c r="F2724" s="14"/>
    </row>
    <row r="2725" spans="5:6" ht="20.100000000000001" customHeight="1" x14ac:dyDescent="0.25">
      <c r="E2725" s="14"/>
      <c r="F2725" s="14"/>
    </row>
    <row r="2726" spans="5:6" ht="20.100000000000001" customHeight="1" x14ac:dyDescent="0.25">
      <c r="E2726" s="14"/>
      <c r="F2726" s="14"/>
    </row>
    <row r="2727" spans="5:6" ht="20.100000000000001" customHeight="1" x14ac:dyDescent="0.25">
      <c r="E2727" s="14"/>
      <c r="F2727" s="14"/>
    </row>
    <row r="2728" spans="5:6" ht="20.100000000000001" customHeight="1" x14ac:dyDescent="0.25">
      <c r="E2728" s="14"/>
      <c r="F2728" s="14"/>
    </row>
    <row r="2729" spans="5:6" ht="20.100000000000001" customHeight="1" x14ac:dyDescent="0.25">
      <c r="E2729" s="14"/>
      <c r="F2729" s="14"/>
    </row>
    <row r="2730" spans="5:6" ht="20.100000000000001" customHeight="1" x14ac:dyDescent="0.25">
      <c r="E2730" s="14"/>
      <c r="F2730" s="14"/>
    </row>
    <row r="2731" spans="5:6" ht="20.100000000000001" customHeight="1" x14ac:dyDescent="0.25">
      <c r="E2731" s="14"/>
      <c r="F2731" s="14"/>
    </row>
    <row r="2732" spans="5:6" ht="20.100000000000001" customHeight="1" x14ac:dyDescent="0.25">
      <c r="E2732" s="14"/>
      <c r="F2732" s="14"/>
    </row>
    <row r="2733" spans="5:6" ht="20.100000000000001" customHeight="1" x14ac:dyDescent="0.25">
      <c r="E2733" s="14"/>
      <c r="F2733" s="14"/>
    </row>
    <row r="2734" spans="5:6" ht="20.100000000000001" customHeight="1" x14ac:dyDescent="0.25">
      <c r="E2734" s="14"/>
      <c r="F2734" s="14"/>
    </row>
    <row r="2735" spans="5:6" ht="20.100000000000001" customHeight="1" x14ac:dyDescent="0.25">
      <c r="E2735" s="14"/>
      <c r="F2735" s="14"/>
    </row>
    <row r="2736" spans="5:6" ht="20.100000000000001" customHeight="1" x14ac:dyDescent="0.25">
      <c r="E2736" s="14"/>
      <c r="F2736" s="14"/>
    </row>
    <row r="2737" spans="5:6" ht="20.100000000000001" customHeight="1" x14ac:dyDescent="0.25">
      <c r="E2737" s="14"/>
      <c r="F2737" s="14"/>
    </row>
    <row r="2738" spans="5:6" ht="20.100000000000001" customHeight="1" x14ac:dyDescent="0.25">
      <c r="E2738" s="14"/>
      <c r="F2738" s="14"/>
    </row>
    <row r="2739" spans="5:6" ht="20.100000000000001" customHeight="1" x14ac:dyDescent="0.25">
      <c r="E2739" s="14"/>
      <c r="F2739" s="14"/>
    </row>
    <row r="2740" spans="5:6" ht="20.100000000000001" customHeight="1" x14ac:dyDescent="0.25">
      <c r="E2740" s="14"/>
      <c r="F2740" s="14"/>
    </row>
    <row r="2741" spans="5:6" ht="20.100000000000001" customHeight="1" x14ac:dyDescent="0.25">
      <c r="E2741" s="14"/>
      <c r="F2741" s="14"/>
    </row>
    <row r="2742" spans="5:6" ht="20.100000000000001" customHeight="1" x14ac:dyDescent="0.25">
      <c r="E2742" s="14"/>
      <c r="F2742" s="14"/>
    </row>
    <row r="2743" spans="5:6" ht="20.100000000000001" customHeight="1" x14ac:dyDescent="0.25">
      <c r="E2743" s="14"/>
      <c r="F2743" s="14"/>
    </row>
    <row r="2744" spans="5:6" ht="20.100000000000001" customHeight="1" x14ac:dyDescent="0.25">
      <c r="E2744" s="14"/>
      <c r="F2744" s="14"/>
    </row>
    <row r="2745" spans="5:6" ht="20.100000000000001" customHeight="1" x14ac:dyDescent="0.25">
      <c r="E2745" s="14"/>
      <c r="F2745" s="14"/>
    </row>
    <row r="2746" spans="5:6" ht="20.100000000000001" customHeight="1" x14ac:dyDescent="0.25">
      <c r="E2746" s="14"/>
      <c r="F2746" s="14"/>
    </row>
    <row r="2747" spans="5:6" ht="20.100000000000001" customHeight="1" x14ac:dyDescent="0.25">
      <c r="E2747" s="14"/>
      <c r="F2747" s="14"/>
    </row>
    <row r="2748" spans="5:6" ht="20.100000000000001" customHeight="1" x14ac:dyDescent="0.25">
      <c r="E2748" s="14"/>
      <c r="F2748" s="14"/>
    </row>
    <row r="2749" spans="5:6" ht="20.100000000000001" customHeight="1" x14ac:dyDescent="0.25">
      <c r="E2749" s="14"/>
      <c r="F2749" s="14"/>
    </row>
    <row r="2750" spans="5:6" ht="20.100000000000001" customHeight="1" x14ac:dyDescent="0.25">
      <c r="E2750" s="14"/>
      <c r="F2750" s="14"/>
    </row>
  </sheetData>
  <sheetProtection formatCells="0" formatColumns="0" formatRows="0" insertColumns="0" insertRows="0" insertHyperlinks="0" deleteColumns="0" deleteRows="0" sort="0" autoFilter="0" pivotTables="0"/>
  <autoFilter ref="A1:O2750">
    <sortState ref="A2:O2750">
      <sortCondition ref="B1:B2750"/>
    </sortState>
  </autoFilter>
  <conditionalFormatting sqref="B1:B1048576">
    <cfRule type="duplicateValues" dxfId="16" priority="1"/>
    <cfRule type="duplicateValues" dxfId="15" priority="2"/>
    <cfRule type="duplicateValues" dxfId="14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D2828"/>
  <sheetViews>
    <sheetView workbookViewId="0">
      <selection activeCell="H14" sqref="H14"/>
    </sheetView>
  </sheetViews>
  <sheetFormatPr baseColWidth="10" defaultRowHeight="20.100000000000001" customHeight="1" x14ac:dyDescent="0.25"/>
  <cols>
    <col min="1" max="1" width="17.28515625" style="12" bestFit="1" customWidth="1"/>
    <col min="2" max="2" width="12.85546875" style="12" bestFit="1" customWidth="1"/>
    <col min="3" max="3" width="15.28515625" style="12" bestFit="1" customWidth="1"/>
    <col min="4" max="4" width="12.5703125" style="12" bestFit="1" customWidth="1"/>
  </cols>
  <sheetData>
    <row r="1" spans="1:4" ht="20.100000000000001" customHeight="1" x14ac:dyDescent="0.25">
      <c r="A1" s="12" t="s">
        <v>14</v>
      </c>
      <c r="B1" s="12" t="s">
        <v>15</v>
      </c>
      <c r="C1" s="12" t="s">
        <v>16</v>
      </c>
      <c r="D1" s="12" t="s">
        <v>17</v>
      </c>
    </row>
    <row r="2" spans="1:4" ht="20.100000000000001" customHeight="1" x14ac:dyDescent="0.25">
      <c r="A2" s="23" t="s">
        <v>18</v>
      </c>
      <c r="B2" s="12" t="s">
        <v>19</v>
      </c>
      <c r="C2" s="12" t="s">
        <v>20</v>
      </c>
      <c r="D2" s="12" t="s">
        <v>21</v>
      </c>
    </row>
    <row r="3" spans="1:4" ht="20.100000000000001" customHeight="1" x14ac:dyDescent="0.25">
      <c r="A3" s="12" t="s">
        <v>22</v>
      </c>
      <c r="B3" s="12" t="s">
        <v>23</v>
      </c>
      <c r="C3" s="12" t="s">
        <v>20</v>
      </c>
      <c r="D3" s="12" t="s">
        <v>24</v>
      </c>
    </row>
    <row r="4" spans="1:4" ht="20.100000000000001" customHeight="1" x14ac:dyDescent="0.25">
      <c r="A4" s="12" t="s">
        <v>25</v>
      </c>
      <c r="B4" s="12" t="s">
        <v>26</v>
      </c>
      <c r="C4" s="12" t="s">
        <v>27</v>
      </c>
      <c r="D4" s="12" t="s">
        <v>28</v>
      </c>
    </row>
    <row r="5" spans="1:4" ht="20.100000000000001" customHeight="1" x14ac:dyDescent="0.25">
      <c r="A5" s="12" t="s">
        <v>29</v>
      </c>
      <c r="B5" s="12" t="s">
        <v>26</v>
      </c>
      <c r="C5" s="12" t="s">
        <v>27</v>
      </c>
      <c r="D5" s="12" t="s">
        <v>30</v>
      </c>
    </row>
    <row r="6" spans="1:4" ht="20.100000000000001" customHeight="1" x14ac:dyDescent="0.25">
      <c r="A6" s="12" t="s">
        <v>31</v>
      </c>
      <c r="B6" s="12" t="s">
        <v>26</v>
      </c>
      <c r="C6" s="12" t="s">
        <v>27</v>
      </c>
      <c r="D6" s="12" t="s">
        <v>32</v>
      </c>
    </row>
    <row r="7" spans="1:4" ht="20.100000000000001" customHeight="1" x14ac:dyDescent="0.25">
      <c r="A7" s="12" t="s">
        <v>33</v>
      </c>
      <c r="B7" s="12" t="s">
        <v>34</v>
      </c>
      <c r="C7" s="12" t="s">
        <v>27</v>
      </c>
      <c r="D7" s="12" t="s">
        <v>35</v>
      </c>
    </row>
    <row r="8" spans="1:4" ht="20.100000000000001" customHeight="1" x14ac:dyDescent="0.25">
      <c r="A8" s="12" t="s">
        <v>36</v>
      </c>
      <c r="B8" s="12" t="s">
        <v>26</v>
      </c>
      <c r="C8" s="12" t="s">
        <v>37</v>
      </c>
      <c r="D8" s="12" t="s">
        <v>38</v>
      </c>
    </row>
    <row r="9" spans="1:4" ht="20.100000000000001" customHeight="1" x14ac:dyDescent="0.25">
      <c r="A9" s="12" t="s">
        <v>39</v>
      </c>
      <c r="B9" s="12" t="s">
        <v>26</v>
      </c>
      <c r="C9" s="12" t="s">
        <v>27</v>
      </c>
      <c r="D9" s="12" t="s">
        <v>40</v>
      </c>
    </row>
    <row r="10" spans="1:4" ht="20.100000000000001" customHeight="1" x14ac:dyDescent="0.25">
      <c r="A10" s="12" t="s">
        <v>41</v>
      </c>
      <c r="B10" s="12" t="s">
        <v>26</v>
      </c>
      <c r="C10" s="12" t="s">
        <v>27</v>
      </c>
      <c r="D10" s="12" t="s">
        <v>42</v>
      </c>
    </row>
    <row r="11" spans="1:4" ht="20.100000000000001" customHeight="1" x14ac:dyDescent="0.25">
      <c r="A11" s="12" t="s">
        <v>43</v>
      </c>
      <c r="B11" s="12" t="s">
        <v>26</v>
      </c>
      <c r="C11" s="12" t="s">
        <v>27</v>
      </c>
      <c r="D11" s="12" t="s">
        <v>44</v>
      </c>
    </row>
    <row r="12" spans="1:4" ht="20.100000000000001" customHeight="1" x14ac:dyDescent="0.25">
      <c r="A12" s="12" t="s">
        <v>45</v>
      </c>
      <c r="B12" s="12" t="s">
        <v>26</v>
      </c>
      <c r="C12" s="12" t="s">
        <v>27</v>
      </c>
      <c r="D12" s="12" t="s">
        <v>46</v>
      </c>
    </row>
    <row r="13" spans="1:4" ht="20.100000000000001" customHeight="1" x14ac:dyDescent="0.25">
      <c r="A13" s="12" t="s">
        <v>47</v>
      </c>
      <c r="B13" s="12" t="s">
        <v>48</v>
      </c>
      <c r="C13" s="12" t="s">
        <v>27</v>
      </c>
      <c r="D13" s="12" t="s">
        <v>49</v>
      </c>
    </row>
    <row r="14" spans="1:4" ht="20.100000000000001" customHeight="1" x14ac:dyDescent="0.25">
      <c r="A14" s="12" t="s">
        <v>50</v>
      </c>
      <c r="B14" s="12" t="s">
        <v>51</v>
      </c>
      <c r="C14" s="12" t="s">
        <v>37</v>
      </c>
      <c r="D14" s="12" t="s">
        <v>52</v>
      </c>
    </row>
    <row r="15" spans="1:4" ht="20.100000000000001" customHeight="1" x14ac:dyDescent="0.25">
      <c r="A15" s="12" t="s">
        <v>53</v>
      </c>
      <c r="B15" s="12" t="s">
        <v>54</v>
      </c>
      <c r="C15" s="12" t="s">
        <v>55</v>
      </c>
      <c r="D15" s="12" t="s">
        <v>52</v>
      </c>
    </row>
    <row r="16" spans="1:4" ht="20.100000000000001" customHeight="1" x14ac:dyDescent="0.25">
      <c r="A16" s="12" t="s">
        <v>56</v>
      </c>
      <c r="B16" s="12" t="s">
        <v>57</v>
      </c>
      <c r="C16" s="12" t="s">
        <v>58</v>
      </c>
      <c r="D16" s="12" t="s">
        <v>59</v>
      </c>
    </row>
    <row r="17" spans="1:4" ht="20.100000000000001" customHeight="1" x14ac:dyDescent="0.25">
      <c r="A17" s="12" t="s">
        <v>60</v>
      </c>
      <c r="B17" s="12" t="s">
        <v>61</v>
      </c>
      <c r="C17" s="12" t="s">
        <v>62</v>
      </c>
      <c r="D17" s="12" t="s">
        <v>63</v>
      </c>
    </row>
    <row r="18" spans="1:4" ht="20.100000000000001" customHeight="1" x14ac:dyDescent="0.25">
      <c r="A18" s="12" t="s">
        <v>64</v>
      </c>
      <c r="B18" s="12" t="s">
        <v>65</v>
      </c>
      <c r="C18" s="12" t="s">
        <v>66</v>
      </c>
      <c r="D18" s="12" t="s">
        <v>67</v>
      </c>
    </row>
    <row r="19" spans="1:4" ht="20.100000000000001" customHeight="1" x14ac:dyDescent="0.25">
      <c r="A19" s="12" t="s">
        <v>68</v>
      </c>
      <c r="B19" s="12" t="s">
        <v>69</v>
      </c>
      <c r="C19" s="12" t="s">
        <v>20</v>
      </c>
      <c r="D19" s="12" t="s">
        <v>70</v>
      </c>
    </row>
    <row r="20" spans="1:4" ht="20.100000000000001" customHeight="1" x14ac:dyDescent="0.25">
      <c r="A20" s="12" t="s">
        <v>71</v>
      </c>
      <c r="B20" s="12" t="s">
        <v>72</v>
      </c>
      <c r="C20" s="12" t="s">
        <v>20</v>
      </c>
      <c r="D20" s="12" t="s">
        <v>73</v>
      </c>
    </row>
    <row r="21" spans="1:4" ht="20.100000000000001" customHeight="1" x14ac:dyDescent="0.25">
      <c r="A21" s="12" t="s">
        <v>74</v>
      </c>
      <c r="B21" s="12" t="s">
        <v>75</v>
      </c>
      <c r="C21" s="12" t="s">
        <v>27</v>
      </c>
      <c r="D21" s="12" t="s">
        <v>76</v>
      </c>
    </row>
    <row r="22" spans="1:4" ht="20.100000000000001" customHeight="1" x14ac:dyDescent="0.25">
      <c r="A22" s="12" t="s">
        <v>77</v>
      </c>
      <c r="B22" s="12" t="s">
        <v>78</v>
      </c>
      <c r="C22" s="12" t="s">
        <v>27</v>
      </c>
      <c r="D22" s="12" t="s">
        <v>79</v>
      </c>
    </row>
    <row r="23" spans="1:4" ht="20.100000000000001" customHeight="1" x14ac:dyDescent="0.25">
      <c r="A23" s="12" t="s">
        <v>80</v>
      </c>
      <c r="B23" s="12" t="s">
        <v>81</v>
      </c>
      <c r="C23" s="12" t="s">
        <v>82</v>
      </c>
      <c r="D23" s="12" t="s">
        <v>83</v>
      </c>
    </row>
    <row r="24" spans="1:4" ht="20.100000000000001" customHeight="1" x14ac:dyDescent="0.25">
      <c r="A24" s="12" t="s">
        <v>84</v>
      </c>
      <c r="B24" s="12" t="s">
        <v>85</v>
      </c>
      <c r="C24" s="12" t="s">
        <v>86</v>
      </c>
      <c r="D24" s="12" t="s">
        <v>87</v>
      </c>
    </row>
    <row r="25" spans="1:4" ht="20.100000000000001" customHeight="1" x14ac:dyDescent="0.25">
      <c r="A25" s="12" t="s">
        <v>88</v>
      </c>
      <c r="B25" s="12" t="s">
        <v>89</v>
      </c>
      <c r="C25" s="12" t="s">
        <v>90</v>
      </c>
      <c r="D25" s="12" t="s">
        <v>91</v>
      </c>
    </row>
    <row r="26" spans="1:4" ht="20.100000000000001" customHeight="1" x14ac:dyDescent="0.25">
      <c r="A26" s="12" t="s">
        <v>92</v>
      </c>
      <c r="B26" s="12" t="s">
        <v>93</v>
      </c>
      <c r="C26" s="12" t="s">
        <v>37</v>
      </c>
      <c r="D26" s="12" t="s">
        <v>94</v>
      </c>
    </row>
    <row r="27" spans="1:4" ht="20.100000000000001" customHeight="1" x14ac:dyDescent="0.25">
      <c r="A27" s="12" t="s">
        <v>95</v>
      </c>
      <c r="B27" s="12" t="s">
        <v>96</v>
      </c>
      <c r="C27" s="12" t="s">
        <v>27</v>
      </c>
      <c r="D27" s="12" t="s">
        <v>97</v>
      </c>
    </row>
    <row r="28" spans="1:4" ht="20.100000000000001" customHeight="1" x14ac:dyDescent="0.25">
      <c r="A28" s="12" t="s">
        <v>98</v>
      </c>
      <c r="B28" s="12" t="s">
        <v>99</v>
      </c>
      <c r="C28" s="12" t="s">
        <v>100</v>
      </c>
      <c r="D28" s="12" t="s">
        <v>101</v>
      </c>
    </row>
    <row r="29" spans="1:4" ht="20.100000000000001" customHeight="1" x14ac:dyDescent="0.25">
      <c r="A29" s="12" t="s">
        <v>102</v>
      </c>
      <c r="B29" s="12" t="s">
        <v>103</v>
      </c>
      <c r="C29" s="12" t="s">
        <v>20</v>
      </c>
      <c r="D29" s="12" t="s">
        <v>104</v>
      </c>
    </row>
    <row r="30" spans="1:4" ht="20.100000000000001" customHeight="1" x14ac:dyDescent="0.25">
      <c r="A30" s="12" t="s">
        <v>105</v>
      </c>
      <c r="B30" s="12" t="s">
        <v>106</v>
      </c>
      <c r="C30" s="12" t="s">
        <v>20</v>
      </c>
      <c r="D30" s="12" t="s">
        <v>107</v>
      </c>
    </row>
    <row r="31" spans="1:4" ht="20.100000000000001" customHeight="1" x14ac:dyDescent="0.25">
      <c r="A31" s="12" t="s">
        <v>108</v>
      </c>
      <c r="B31" s="12" t="s">
        <v>109</v>
      </c>
      <c r="C31" s="12" t="s">
        <v>37</v>
      </c>
      <c r="D31" s="12" t="s">
        <v>110</v>
      </c>
    </row>
    <row r="32" spans="1:4" ht="20.100000000000001" customHeight="1" x14ac:dyDescent="0.25">
      <c r="A32" s="12" t="s">
        <v>111</v>
      </c>
      <c r="B32" s="12" t="s">
        <v>51</v>
      </c>
      <c r="C32" s="12" t="s">
        <v>37</v>
      </c>
      <c r="D32" s="12" t="s">
        <v>112</v>
      </c>
    </row>
    <row r="33" spans="1:4" ht="20.100000000000001" customHeight="1" x14ac:dyDescent="0.25">
      <c r="A33" s="12" t="s">
        <v>113</v>
      </c>
      <c r="B33" s="12" t="s">
        <v>114</v>
      </c>
      <c r="C33" s="12" t="s">
        <v>20</v>
      </c>
      <c r="D33" s="12" t="s">
        <v>115</v>
      </c>
    </row>
    <row r="34" spans="1:4" ht="20.100000000000001" customHeight="1" x14ac:dyDescent="0.25">
      <c r="A34" s="12" t="s">
        <v>116</v>
      </c>
      <c r="B34" s="12" t="s">
        <v>117</v>
      </c>
      <c r="C34" s="12" t="s">
        <v>27</v>
      </c>
      <c r="D34" s="12" t="s">
        <v>118</v>
      </c>
    </row>
    <row r="35" spans="1:4" ht="20.100000000000001" customHeight="1" x14ac:dyDescent="0.25">
      <c r="A35" s="12" t="s">
        <v>119</v>
      </c>
      <c r="B35" s="12" t="s">
        <v>120</v>
      </c>
      <c r="C35" s="12" t="s">
        <v>121</v>
      </c>
      <c r="D35" s="12" t="s">
        <v>122</v>
      </c>
    </row>
    <row r="36" spans="1:4" ht="20.100000000000001" customHeight="1" x14ac:dyDescent="0.25">
      <c r="A36" s="12" t="s">
        <v>123</v>
      </c>
      <c r="B36" s="12" t="s">
        <v>124</v>
      </c>
      <c r="C36" s="12" t="s">
        <v>90</v>
      </c>
      <c r="D36" s="12" t="s">
        <v>125</v>
      </c>
    </row>
    <row r="37" spans="1:4" ht="20.100000000000001" customHeight="1" x14ac:dyDescent="0.25">
      <c r="A37" s="12" t="s">
        <v>126</v>
      </c>
      <c r="B37" s="12" t="s">
        <v>127</v>
      </c>
      <c r="C37" s="12" t="s">
        <v>20</v>
      </c>
      <c r="D37" s="12" t="s">
        <v>128</v>
      </c>
    </row>
    <row r="38" spans="1:4" ht="20.100000000000001" customHeight="1" x14ac:dyDescent="0.25">
      <c r="A38" s="12" t="s">
        <v>129</v>
      </c>
      <c r="B38" s="12" t="s">
        <v>130</v>
      </c>
      <c r="C38" s="12" t="s">
        <v>131</v>
      </c>
      <c r="D38" s="12" t="s">
        <v>132</v>
      </c>
    </row>
    <row r="39" spans="1:4" ht="20.100000000000001" customHeight="1" x14ac:dyDescent="0.25">
      <c r="A39" s="12" t="s">
        <v>133</v>
      </c>
      <c r="B39" s="12" t="s">
        <v>134</v>
      </c>
      <c r="C39" s="12" t="s">
        <v>135</v>
      </c>
      <c r="D39" s="12" t="s">
        <v>136</v>
      </c>
    </row>
    <row r="40" spans="1:4" ht="20.100000000000001" customHeight="1" x14ac:dyDescent="0.25">
      <c r="A40" s="12" t="s">
        <v>137</v>
      </c>
      <c r="B40" s="12" t="s">
        <v>138</v>
      </c>
      <c r="C40" s="12" t="s">
        <v>139</v>
      </c>
      <c r="D40" s="12" t="s">
        <v>140</v>
      </c>
    </row>
    <row r="41" spans="1:4" ht="20.100000000000001" customHeight="1" x14ac:dyDescent="0.25">
      <c r="A41" s="12" t="s">
        <v>141</v>
      </c>
      <c r="B41" s="12" t="s">
        <v>89</v>
      </c>
      <c r="C41" s="12" t="s">
        <v>62</v>
      </c>
      <c r="D41" s="12" t="s">
        <v>142</v>
      </c>
    </row>
    <row r="42" spans="1:4" ht="20.100000000000001" customHeight="1" x14ac:dyDescent="0.25">
      <c r="A42" s="12" t="s">
        <v>143</v>
      </c>
      <c r="B42" s="12" t="s">
        <v>144</v>
      </c>
      <c r="C42" s="12" t="s">
        <v>55</v>
      </c>
      <c r="D42" s="12" t="s">
        <v>145</v>
      </c>
    </row>
    <row r="43" spans="1:4" ht="20.100000000000001" customHeight="1" x14ac:dyDescent="0.25">
      <c r="A43" s="12" t="s">
        <v>146</v>
      </c>
      <c r="B43" s="12" t="s">
        <v>147</v>
      </c>
      <c r="C43" s="12" t="s">
        <v>148</v>
      </c>
      <c r="D43" s="12" t="s">
        <v>149</v>
      </c>
    </row>
    <row r="44" spans="1:4" ht="20.100000000000001" customHeight="1" x14ac:dyDescent="0.25">
      <c r="A44" s="12" t="s">
        <v>150</v>
      </c>
      <c r="B44" s="12" t="s">
        <v>151</v>
      </c>
      <c r="C44" s="12" t="s">
        <v>27</v>
      </c>
      <c r="D44" s="12" t="s">
        <v>152</v>
      </c>
    </row>
    <row r="45" spans="1:4" ht="20.100000000000001" customHeight="1" x14ac:dyDescent="0.25">
      <c r="A45" s="12" t="s">
        <v>153</v>
      </c>
      <c r="B45" s="12" t="s">
        <v>154</v>
      </c>
      <c r="C45" s="12" t="s">
        <v>27</v>
      </c>
      <c r="D45" s="12" t="s">
        <v>155</v>
      </c>
    </row>
    <row r="46" spans="1:4" ht="20.100000000000001" customHeight="1" x14ac:dyDescent="0.25">
      <c r="A46" s="12" t="s">
        <v>156</v>
      </c>
      <c r="B46" s="12" t="s">
        <v>157</v>
      </c>
      <c r="C46" s="12" t="s">
        <v>37</v>
      </c>
      <c r="D46" s="12" t="s">
        <v>158</v>
      </c>
    </row>
    <row r="47" spans="1:4" ht="20.100000000000001" customHeight="1" x14ac:dyDescent="0.25">
      <c r="A47" s="12" t="s">
        <v>159</v>
      </c>
      <c r="B47" s="12" t="s">
        <v>160</v>
      </c>
      <c r="C47" s="12" t="s">
        <v>37</v>
      </c>
      <c r="D47" s="12" t="s">
        <v>161</v>
      </c>
    </row>
    <row r="48" spans="1:4" ht="20.100000000000001" customHeight="1" x14ac:dyDescent="0.25">
      <c r="A48" s="12" t="s">
        <v>162</v>
      </c>
      <c r="B48" s="12" t="s">
        <v>163</v>
      </c>
      <c r="C48" s="12" t="s">
        <v>20</v>
      </c>
      <c r="D48" s="12" t="s">
        <v>164</v>
      </c>
    </row>
    <row r="49" spans="1:4" ht="20.100000000000001" customHeight="1" x14ac:dyDescent="0.25">
      <c r="A49" s="12" t="s">
        <v>165</v>
      </c>
      <c r="B49" s="12" t="s">
        <v>166</v>
      </c>
      <c r="C49" s="12" t="s">
        <v>167</v>
      </c>
      <c r="D49" s="12" t="s">
        <v>168</v>
      </c>
    </row>
    <row r="50" spans="1:4" ht="20.100000000000001" customHeight="1" x14ac:dyDescent="0.25">
      <c r="A50" s="12" t="s">
        <v>169</v>
      </c>
      <c r="B50" s="12" t="s">
        <v>170</v>
      </c>
      <c r="C50" s="12" t="s">
        <v>55</v>
      </c>
      <c r="D50" s="12" t="s">
        <v>171</v>
      </c>
    </row>
    <row r="51" spans="1:4" ht="20.100000000000001" customHeight="1" x14ac:dyDescent="0.25">
      <c r="A51" s="12" t="s">
        <v>172</v>
      </c>
      <c r="B51" s="12" t="s">
        <v>173</v>
      </c>
      <c r="C51" s="12" t="s">
        <v>100</v>
      </c>
      <c r="D51" s="12" t="s">
        <v>174</v>
      </c>
    </row>
    <row r="52" spans="1:4" ht="20.100000000000001" customHeight="1" x14ac:dyDescent="0.25">
      <c r="A52" s="12" t="s">
        <v>175</v>
      </c>
      <c r="B52" s="12" t="s">
        <v>176</v>
      </c>
      <c r="C52" s="12" t="s">
        <v>27</v>
      </c>
      <c r="D52" s="12" t="s">
        <v>177</v>
      </c>
    </row>
    <row r="53" spans="1:4" ht="20.100000000000001" customHeight="1" x14ac:dyDescent="0.25">
      <c r="A53" s="12" t="s">
        <v>178</v>
      </c>
      <c r="B53" s="12" t="s">
        <v>179</v>
      </c>
      <c r="C53" s="12" t="s">
        <v>37</v>
      </c>
      <c r="D53" s="12" t="s">
        <v>180</v>
      </c>
    </row>
    <row r="54" spans="1:4" ht="20.100000000000001" customHeight="1" x14ac:dyDescent="0.25">
      <c r="A54" s="12" t="s">
        <v>181</v>
      </c>
      <c r="B54" s="12" t="s">
        <v>182</v>
      </c>
      <c r="C54" s="12" t="s">
        <v>183</v>
      </c>
      <c r="D54" s="12" t="s">
        <v>184</v>
      </c>
    </row>
    <row r="55" spans="1:4" ht="20.100000000000001" customHeight="1" x14ac:dyDescent="0.25">
      <c r="A55" s="12" t="s">
        <v>185</v>
      </c>
      <c r="B55" s="12" t="s">
        <v>186</v>
      </c>
      <c r="C55" s="12" t="s">
        <v>20</v>
      </c>
      <c r="D55" s="12" t="s">
        <v>187</v>
      </c>
    </row>
    <row r="56" spans="1:4" ht="20.100000000000001" customHeight="1" x14ac:dyDescent="0.25">
      <c r="A56" s="12" t="s">
        <v>188</v>
      </c>
      <c r="B56" s="12" t="s">
        <v>189</v>
      </c>
      <c r="C56" s="12" t="s">
        <v>20</v>
      </c>
      <c r="D56" s="12" t="s">
        <v>190</v>
      </c>
    </row>
    <row r="57" spans="1:4" ht="20.100000000000001" customHeight="1" x14ac:dyDescent="0.25">
      <c r="A57" s="12" t="s">
        <v>191</v>
      </c>
      <c r="B57" s="12" t="s">
        <v>192</v>
      </c>
      <c r="C57" s="12" t="s">
        <v>148</v>
      </c>
      <c r="D57" s="12" t="s">
        <v>193</v>
      </c>
    </row>
    <row r="58" spans="1:4" ht="20.100000000000001" customHeight="1" x14ac:dyDescent="0.25">
      <c r="A58" s="12" t="s">
        <v>194</v>
      </c>
      <c r="B58" s="12" t="s">
        <v>85</v>
      </c>
      <c r="C58" s="12" t="s">
        <v>135</v>
      </c>
      <c r="D58" s="12" t="s">
        <v>195</v>
      </c>
    </row>
    <row r="59" spans="1:4" ht="20.100000000000001" customHeight="1" x14ac:dyDescent="0.25">
      <c r="A59" s="12" t="s">
        <v>196</v>
      </c>
      <c r="B59" s="12" t="s">
        <v>197</v>
      </c>
      <c r="C59" s="12" t="s">
        <v>55</v>
      </c>
      <c r="D59" s="12" t="s">
        <v>198</v>
      </c>
    </row>
    <row r="60" spans="1:4" ht="20.100000000000001" customHeight="1" x14ac:dyDescent="0.25">
      <c r="A60" s="12" t="s">
        <v>199</v>
      </c>
      <c r="B60" s="12" t="s">
        <v>200</v>
      </c>
      <c r="C60" s="12" t="s">
        <v>27</v>
      </c>
      <c r="D60" s="12" t="s">
        <v>201</v>
      </c>
    </row>
    <row r="61" spans="1:4" ht="20.100000000000001" customHeight="1" x14ac:dyDescent="0.25">
      <c r="A61" s="12" t="s">
        <v>202</v>
      </c>
      <c r="B61" s="12" t="s">
        <v>203</v>
      </c>
      <c r="C61" s="12" t="s">
        <v>20</v>
      </c>
      <c r="D61" s="12" t="s">
        <v>204</v>
      </c>
    </row>
    <row r="62" spans="1:4" ht="20.100000000000001" customHeight="1" x14ac:dyDescent="0.25">
      <c r="A62" s="12" t="s">
        <v>205</v>
      </c>
      <c r="B62" s="12" t="s">
        <v>206</v>
      </c>
      <c r="C62" s="12" t="s">
        <v>131</v>
      </c>
      <c r="D62" s="12" t="s">
        <v>207</v>
      </c>
    </row>
    <row r="63" spans="1:4" ht="20.100000000000001" customHeight="1" x14ac:dyDescent="0.25">
      <c r="A63" s="12" t="s">
        <v>208</v>
      </c>
      <c r="B63" s="12" t="s">
        <v>209</v>
      </c>
      <c r="C63" s="12" t="s">
        <v>90</v>
      </c>
      <c r="D63" s="12" t="s">
        <v>210</v>
      </c>
    </row>
    <row r="64" spans="1:4" ht="20.100000000000001" customHeight="1" x14ac:dyDescent="0.25">
      <c r="A64" s="12" t="s">
        <v>211</v>
      </c>
      <c r="B64" s="12" t="s">
        <v>212</v>
      </c>
      <c r="C64" s="12" t="s">
        <v>37</v>
      </c>
      <c r="D64" s="12" t="s">
        <v>213</v>
      </c>
    </row>
    <row r="65" spans="1:4" ht="20.100000000000001" customHeight="1" x14ac:dyDescent="0.25">
      <c r="A65" s="12" t="s">
        <v>214</v>
      </c>
      <c r="B65" s="12" t="s">
        <v>215</v>
      </c>
      <c r="C65" s="12" t="s">
        <v>82</v>
      </c>
      <c r="D65" s="12" t="s">
        <v>216</v>
      </c>
    </row>
    <row r="66" spans="1:4" ht="20.100000000000001" customHeight="1" x14ac:dyDescent="0.25">
      <c r="A66" s="12" t="s">
        <v>217</v>
      </c>
      <c r="B66" s="12" t="s">
        <v>218</v>
      </c>
      <c r="C66" s="12" t="s">
        <v>219</v>
      </c>
      <c r="D66" s="12" t="s">
        <v>220</v>
      </c>
    </row>
    <row r="67" spans="1:4" ht="20.100000000000001" customHeight="1" x14ac:dyDescent="0.25">
      <c r="A67" s="12" t="s">
        <v>221</v>
      </c>
      <c r="B67" s="12" t="s">
        <v>222</v>
      </c>
      <c r="C67" s="12" t="s">
        <v>223</v>
      </c>
      <c r="D67" s="12" t="s">
        <v>224</v>
      </c>
    </row>
    <row r="68" spans="1:4" ht="20.100000000000001" customHeight="1" x14ac:dyDescent="0.25">
      <c r="A68" s="12" t="s">
        <v>225</v>
      </c>
      <c r="B68" s="12" t="s">
        <v>226</v>
      </c>
      <c r="C68" s="12" t="s">
        <v>37</v>
      </c>
      <c r="D68" s="12" t="s">
        <v>227</v>
      </c>
    </row>
    <row r="69" spans="1:4" ht="20.100000000000001" customHeight="1" x14ac:dyDescent="0.25">
      <c r="A69" s="12" t="s">
        <v>228</v>
      </c>
      <c r="B69" s="12" t="s">
        <v>226</v>
      </c>
      <c r="C69" s="12" t="s">
        <v>100</v>
      </c>
      <c r="D69" s="12" t="s">
        <v>229</v>
      </c>
    </row>
    <row r="70" spans="1:4" ht="20.100000000000001" customHeight="1" x14ac:dyDescent="0.25">
      <c r="A70" s="12" t="s">
        <v>230</v>
      </c>
      <c r="B70" s="12" t="s">
        <v>231</v>
      </c>
      <c r="C70" s="12" t="s">
        <v>232</v>
      </c>
      <c r="D70" s="12" t="s">
        <v>233</v>
      </c>
    </row>
    <row r="71" spans="1:4" ht="20.100000000000001" customHeight="1" x14ac:dyDescent="0.25">
      <c r="A71" s="12" t="s">
        <v>234</v>
      </c>
      <c r="B71" s="12" t="s">
        <v>235</v>
      </c>
      <c r="C71" s="12" t="s">
        <v>236</v>
      </c>
      <c r="D71" s="12" t="s">
        <v>237</v>
      </c>
    </row>
    <row r="72" spans="1:4" ht="20.100000000000001" customHeight="1" x14ac:dyDescent="0.25">
      <c r="A72" s="12" t="s">
        <v>238</v>
      </c>
      <c r="B72" s="12" t="s">
        <v>239</v>
      </c>
      <c r="C72" s="12" t="s">
        <v>20</v>
      </c>
      <c r="D72" s="12" t="s">
        <v>240</v>
      </c>
    </row>
    <row r="73" spans="1:4" ht="20.100000000000001" customHeight="1" x14ac:dyDescent="0.25">
      <c r="A73" s="12" t="s">
        <v>241</v>
      </c>
      <c r="B73" s="12" t="s">
        <v>103</v>
      </c>
      <c r="C73" s="12" t="s">
        <v>139</v>
      </c>
      <c r="D73" s="12" t="s">
        <v>242</v>
      </c>
    </row>
    <row r="74" spans="1:4" ht="20.100000000000001" customHeight="1" x14ac:dyDescent="0.25">
      <c r="A74" s="12" t="s">
        <v>243</v>
      </c>
      <c r="B74" s="12" t="s">
        <v>244</v>
      </c>
      <c r="C74" s="12" t="s">
        <v>20</v>
      </c>
      <c r="D74" s="12" t="s">
        <v>245</v>
      </c>
    </row>
    <row r="75" spans="1:4" ht="20.100000000000001" customHeight="1" x14ac:dyDescent="0.25">
      <c r="A75" s="12" t="s">
        <v>246</v>
      </c>
      <c r="B75" s="12" t="s">
        <v>212</v>
      </c>
      <c r="C75" s="12" t="s">
        <v>247</v>
      </c>
      <c r="D75" s="12" t="s">
        <v>248</v>
      </c>
    </row>
    <row r="76" spans="1:4" ht="20.100000000000001" customHeight="1" x14ac:dyDescent="0.25">
      <c r="A76" s="12" t="s">
        <v>249</v>
      </c>
      <c r="B76" s="12" t="s">
        <v>218</v>
      </c>
      <c r="C76" s="12" t="s">
        <v>62</v>
      </c>
      <c r="D76" s="12" t="s">
        <v>250</v>
      </c>
    </row>
    <row r="77" spans="1:4" ht="20.100000000000001" customHeight="1" x14ac:dyDescent="0.25">
      <c r="A77" s="12" t="s">
        <v>251</v>
      </c>
      <c r="B77" s="12" t="s">
        <v>218</v>
      </c>
      <c r="C77" s="12" t="s">
        <v>252</v>
      </c>
      <c r="D77" s="12" t="s">
        <v>253</v>
      </c>
    </row>
    <row r="78" spans="1:4" ht="20.100000000000001" customHeight="1" x14ac:dyDescent="0.25">
      <c r="A78" s="12" t="s">
        <v>254</v>
      </c>
      <c r="B78" s="12" t="s">
        <v>154</v>
      </c>
      <c r="C78" s="12" t="s">
        <v>27</v>
      </c>
      <c r="D78" s="12" t="s">
        <v>255</v>
      </c>
    </row>
    <row r="79" spans="1:4" ht="20.100000000000001" customHeight="1" x14ac:dyDescent="0.25">
      <c r="A79" s="12" t="s">
        <v>256</v>
      </c>
      <c r="B79" s="12" t="s">
        <v>257</v>
      </c>
      <c r="C79" s="12" t="s">
        <v>27</v>
      </c>
      <c r="D79" s="12" t="s">
        <v>258</v>
      </c>
    </row>
    <row r="80" spans="1:4" ht="20.100000000000001" customHeight="1" x14ac:dyDescent="0.25">
      <c r="A80" s="12" t="s">
        <v>259</v>
      </c>
      <c r="B80" s="12" t="s">
        <v>260</v>
      </c>
      <c r="C80" s="12" t="s">
        <v>135</v>
      </c>
      <c r="D80" s="12" t="s">
        <v>261</v>
      </c>
    </row>
    <row r="81" spans="1:4" ht="20.100000000000001" customHeight="1" x14ac:dyDescent="0.25">
      <c r="A81" s="12" t="s">
        <v>262</v>
      </c>
      <c r="B81" s="12" t="s">
        <v>263</v>
      </c>
      <c r="C81" s="12" t="s">
        <v>27</v>
      </c>
      <c r="D81" s="12" t="s">
        <v>264</v>
      </c>
    </row>
    <row r="82" spans="1:4" ht="20.100000000000001" customHeight="1" x14ac:dyDescent="0.25">
      <c r="A82" s="12" t="s">
        <v>265</v>
      </c>
      <c r="B82" s="12" t="s">
        <v>266</v>
      </c>
      <c r="C82" s="12" t="s">
        <v>20</v>
      </c>
      <c r="D82" s="12" t="s">
        <v>267</v>
      </c>
    </row>
    <row r="83" spans="1:4" ht="20.100000000000001" customHeight="1" x14ac:dyDescent="0.25">
      <c r="A83" s="12" t="s">
        <v>268</v>
      </c>
      <c r="B83" s="12" t="s">
        <v>269</v>
      </c>
      <c r="C83" s="12" t="s">
        <v>27</v>
      </c>
      <c r="D83" s="12" t="s">
        <v>270</v>
      </c>
    </row>
    <row r="84" spans="1:4" ht="20.100000000000001" customHeight="1" x14ac:dyDescent="0.25">
      <c r="A84" s="12" t="s">
        <v>271</v>
      </c>
      <c r="B84" s="12" t="s">
        <v>272</v>
      </c>
      <c r="C84" s="12" t="s">
        <v>20</v>
      </c>
      <c r="D84" s="12" t="s">
        <v>273</v>
      </c>
    </row>
    <row r="85" spans="1:4" ht="20.100000000000001" customHeight="1" x14ac:dyDescent="0.25">
      <c r="A85" s="12" t="s">
        <v>274</v>
      </c>
      <c r="B85" s="12" t="s">
        <v>147</v>
      </c>
      <c r="C85" s="12" t="s">
        <v>37</v>
      </c>
      <c r="D85" s="12" t="s">
        <v>275</v>
      </c>
    </row>
    <row r="86" spans="1:4" ht="20.100000000000001" customHeight="1" x14ac:dyDescent="0.25">
      <c r="A86" s="12" t="s">
        <v>276</v>
      </c>
      <c r="B86" s="12" t="s">
        <v>277</v>
      </c>
      <c r="C86" s="12" t="s">
        <v>20</v>
      </c>
      <c r="D86" s="12" t="s">
        <v>278</v>
      </c>
    </row>
    <row r="87" spans="1:4" ht="20.100000000000001" customHeight="1" x14ac:dyDescent="0.25">
      <c r="A87" s="12" t="s">
        <v>279</v>
      </c>
      <c r="B87" s="12" t="s">
        <v>280</v>
      </c>
      <c r="C87" s="12" t="s">
        <v>27</v>
      </c>
      <c r="D87" s="12" t="s">
        <v>281</v>
      </c>
    </row>
    <row r="88" spans="1:4" ht="20.100000000000001" customHeight="1" x14ac:dyDescent="0.25">
      <c r="A88" s="12" t="s">
        <v>282</v>
      </c>
      <c r="B88" s="12" t="s">
        <v>239</v>
      </c>
      <c r="C88" s="12" t="s">
        <v>283</v>
      </c>
      <c r="D88" s="12" t="s">
        <v>284</v>
      </c>
    </row>
    <row r="89" spans="1:4" ht="20.100000000000001" customHeight="1" x14ac:dyDescent="0.25">
      <c r="A89" s="12" t="s">
        <v>285</v>
      </c>
      <c r="B89" s="12" t="s">
        <v>286</v>
      </c>
      <c r="C89" s="12" t="s">
        <v>236</v>
      </c>
      <c r="D89" s="12" t="s">
        <v>287</v>
      </c>
    </row>
    <row r="90" spans="1:4" ht="20.100000000000001" customHeight="1" x14ac:dyDescent="0.25">
      <c r="A90" s="12" t="s">
        <v>288</v>
      </c>
      <c r="B90" s="12" t="s">
        <v>289</v>
      </c>
      <c r="C90" s="12" t="s">
        <v>20</v>
      </c>
      <c r="D90" s="12" t="s">
        <v>290</v>
      </c>
    </row>
    <row r="91" spans="1:4" ht="20.100000000000001" customHeight="1" x14ac:dyDescent="0.25">
      <c r="A91" s="12" t="s">
        <v>291</v>
      </c>
      <c r="B91" s="12" t="s">
        <v>292</v>
      </c>
      <c r="C91" s="12" t="s">
        <v>90</v>
      </c>
      <c r="D91" s="12" t="s">
        <v>293</v>
      </c>
    </row>
    <row r="92" spans="1:4" ht="20.100000000000001" customHeight="1" x14ac:dyDescent="0.25">
      <c r="A92" s="12" t="s">
        <v>294</v>
      </c>
      <c r="B92" s="12" t="s">
        <v>295</v>
      </c>
      <c r="C92" s="12" t="s">
        <v>27</v>
      </c>
      <c r="D92" s="12" t="s">
        <v>296</v>
      </c>
    </row>
    <row r="93" spans="1:4" ht="20.100000000000001" customHeight="1" x14ac:dyDescent="0.25">
      <c r="A93" s="12" t="s">
        <v>297</v>
      </c>
      <c r="B93" s="12" t="s">
        <v>260</v>
      </c>
      <c r="C93" s="12" t="s">
        <v>298</v>
      </c>
      <c r="D93" s="12" t="s">
        <v>299</v>
      </c>
    </row>
    <row r="94" spans="1:4" ht="20.100000000000001" customHeight="1" x14ac:dyDescent="0.25">
      <c r="A94" s="12" t="s">
        <v>300</v>
      </c>
      <c r="B94" s="12" t="s">
        <v>301</v>
      </c>
      <c r="C94" s="12" t="s">
        <v>27</v>
      </c>
      <c r="D94" s="12" t="s">
        <v>302</v>
      </c>
    </row>
    <row r="95" spans="1:4" ht="20.100000000000001" customHeight="1" x14ac:dyDescent="0.25">
      <c r="A95" s="12" t="s">
        <v>303</v>
      </c>
      <c r="B95" s="12" t="s">
        <v>304</v>
      </c>
      <c r="C95" s="12" t="s">
        <v>223</v>
      </c>
      <c r="D95" s="12" t="s">
        <v>305</v>
      </c>
    </row>
    <row r="96" spans="1:4" ht="20.100000000000001" customHeight="1" x14ac:dyDescent="0.25">
      <c r="A96" s="12" t="s">
        <v>306</v>
      </c>
      <c r="B96" s="12" t="s">
        <v>307</v>
      </c>
      <c r="C96" s="12" t="s">
        <v>37</v>
      </c>
      <c r="D96" s="12" t="s">
        <v>308</v>
      </c>
    </row>
    <row r="97" spans="1:4" ht="20.100000000000001" customHeight="1" x14ac:dyDescent="0.25">
      <c r="A97" s="12" t="s">
        <v>309</v>
      </c>
      <c r="B97" s="12" t="s">
        <v>310</v>
      </c>
      <c r="C97" s="12" t="s">
        <v>27</v>
      </c>
      <c r="D97" s="12" t="s">
        <v>311</v>
      </c>
    </row>
    <row r="98" spans="1:4" ht="20.100000000000001" customHeight="1" x14ac:dyDescent="0.25">
      <c r="A98" s="12" t="s">
        <v>312</v>
      </c>
      <c r="B98" s="12" t="s">
        <v>313</v>
      </c>
      <c r="C98" s="12" t="s">
        <v>37</v>
      </c>
      <c r="D98" s="12" t="s">
        <v>314</v>
      </c>
    </row>
    <row r="99" spans="1:4" ht="20.100000000000001" customHeight="1" x14ac:dyDescent="0.25">
      <c r="A99" s="12" t="s">
        <v>315</v>
      </c>
      <c r="B99" s="12" t="s">
        <v>316</v>
      </c>
      <c r="C99" s="12" t="s">
        <v>20</v>
      </c>
      <c r="D99" s="12" t="s">
        <v>317</v>
      </c>
    </row>
    <row r="100" spans="1:4" ht="20.100000000000001" customHeight="1" x14ac:dyDescent="0.25">
      <c r="A100" s="12" t="s">
        <v>318</v>
      </c>
      <c r="B100" s="12" t="s">
        <v>316</v>
      </c>
      <c r="C100" s="12" t="s">
        <v>319</v>
      </c>
      <c r="D100" s="12" t="s">
        <v>320</v>
      </c>
    </row>
    <row r="101" spans="1:4" ht="20.100000000000001" customHeight="1" x14ac:dyDescent="0.25">
      <c r="A101" s="12" t="s">
        <v>321</v>
      </c>
      <c r="B101" s="12" t="s">
        <v>212</v>
      </c>
      <c r="C101" s="12" t="s">
        <v>20</v>
      </c>
      <c r="D101" s="12" t="s">
        <v>322</v>
      </c>
    </row>
    <row r="102" spans="1:4" ht="20.100000000000001" customHeight="1" x14ac:dyDescent="0.25">
      <c r="A102" s="12" t="s">
        <v>323</v>
      </c>
      <c r="B102" s="12" t="s">
        <v>324</v>
      </c>
      <c r="C102" s="12" t="s">
        <v>27</v>
      </c>
      <c r="D102" s="12" t="s">
        <v>325</v>
      </c>
    </row>
    <row r="103" spans="1:4" ht="20.100000000000001" customHeight="1" x14ac:dyDescent="0.25">
      <c r="A103" s="12" t="s">
        <v>326</v>
      </c>
      <c r="B103" s="12" t="s">
        <v>327</v>
      </c>
      <c r="C103" s="12" t="s">
        <v>82</v>
      </c>
      <c r="D103" s="12" t="s">
        <v>328</v>
      </c>
    </row>
    <row r="104" spans="1:4" ht="20.100000000000001" customHeight="1" x14ac:dyDescent="0.25">
      <c r="A104" s="12" t="s">
        <v>329</v>
      </c>
      <c r="B104" s="12" t="s">
        <v>330</v>
      </c>
      <c r="C104" s="12" t="s">
        <v>82</v>
      </c>
      <c r="D104" s="12" t="s">
        <v>331</v>
      </c>
    </row>
    <row r="105" spans="1:4" ht="20.100000000000001" customHeight="1" x14ac:dyDescent="0.25">
      <c r="A105" s="12" t="s">
        <v>332</v>
      </c>
      <c r="B105" s="12" t="s">
        <v>333</v>
      </c>
      <c r="C105" s="12" t="s">
        <v>20</v>
      </c>
      <c r="D105" s="12" t="s">
        <v>334</v>
      </c>
    </row>
    <row r="106" spans="1:4" ht="20.100000000000001" customHeight="1" x14ac:dyDescent="0.25">
      <c r="A106" s="12" t="s">
        <v>335</v>
      </c>
      <c r="B106" s="12" t="s">
        <v>269</v>
      </c>
      <c r="C106" s="12" t="s">
        <v>66</v>
      </c>
      <c r="D106" s="12" t="s">
        <v>336</v>
      </c>
    </row>
    <row r="107" spans="1:4" ht="20.100000000000001" customHeight="1" x14ac:dyDescent="0.25">
      <c r="A107" s="12" t="s">
        <v>337</v>
      </c>
      <c r="B107" s="12" t="s">
        <v>338</v>
      </c>
      <c r="C107" s="12" t="s">
        <v>37</v>
      </c>
      <c r="D107" s="12" t="s">
        <v>339</v>
      </c>
    </row>
    <row r="108" spans="1:4" ht="20.100000000000001" customHeight="1" x14ac:dyDescent="0.25">
      <c r="A108" s="12" t="s">
        <v>340</v>
      </c>
      <c r="B108" s="12" t="s">
        <v>341</v>
      </c>
      <c r="C108" s="12" t="s">
        <v>223</v>
      </c>
      <c r="D108" s="12" t="s">
        <v>342</v>
      </c>
    </row>
    <row r="109" spans="1:4" ht="20.100000000000001" customHeight="1" x14ac:dyDescent="0.25">
      <c r="A109" s="12" t="s">
        <v>343</v>
      </c>
      <c r="B109" s="12" t="s">
        <v>344</v>
      </c>
      <c r="C109" s="12" t="s">
        <v>20</v>
      </c>
      <c r="D109" s="12" t="s">
        <v>345</v>
      </c>
    </row>
    <row r="110" spans="1:4" ht="20.100000000000001" customHeight="1" x14ac:dyDescent="0.25">
      <c r="A110" s="12" t="s">
        <v>346</v>
      </c>
      <c r="B110" s="12" t="s">
        <v>347</v>
      </c>
      <c r="C110" s="12" t="s">
        <v>37</v>
      </c>
      <c r="D110" s="12" t="s">
        <v>348</v>
      </c>
    </row>
    <row r="111" spans="1:4" ht="20.100000000000001" customHeight="1" x14ac:dyDescent="0.25">
      <c r="A111" s="12" t="s">
        <v>349</v>
      </c>
      <c r="B111" s="12" t="s">
        <v>350</v>
      </c>
      <c r="C111" s="12" t="s">
        <v>135</v>
      </c>
      <c r="D111" s="12" t="s">
        <v>351</v>
      </c>
    </row>
    <row r="112" spans="1:4" ht="20.100000000000001" customHeight="1" x14ac:dyDescent="0.25">
      <c r="A112" s="12" t="s">
        <v>352</v>
      </c>
      <c r="B112" s="12" t="s">
        <v>353</v>
      </c>
      <c r="C112" s="12" t="s">
        <v>135</v>
      </c>
      <c r="D112" s="12" t="s">
        <v>351</v>
      </c>
    </row>
    <row r="113" spans="1:4" ht="20.100000000000001" customHeight="1" x14ac:dyDescent="0.25">
      <c r="A113" s="12" t="s">
        <v>354</v>
      </c>
      <c r="B113" s="12" t="s">
        <v>93</v>
      </c>
      <c r="C113" s="12" t="s">
        <v>20</v>
      </c>
      <c r="D113" s="12" t="s">
        <v>355</v>
      </c>
    </row>
    <row r="114" spans="1:4" ht="20.100000000000001" customHeight="1" x14ac:dyDescent="0.25">
      <c r="A114" s="12" t="s">
        <v>356</v>
      </c>
      <c r="B114" s="12" t="s">
        <v>357</v>
      </c>
      <c r="C114" s="12" t="s">
        <v>223</v>
      </c>
      <c r="D114" s="12" t="s">
        <v>358</v>
      </c>
    </row>
    <row r="115" spans="1:4" ht="20.100000000000001" customHeight="1" x14ac:dyDescent="0.25">
      <c r="A115" s="12" t="s">
        <v>359</v>
      </c>
      <c r="B115" s="12" t="s">
        <v>360</v>
      </c>
      <c r="C115" s="12" t="s">
        <v>247</v>
      </c>
      <c r="D115" s="12" t="s">
        <v>361</v>
      </c>
    </row>
    <row r="116" spans="1:4" ht="20.100000000000001" customHeight="1" x14ac:dyDescent="0.25">
      <c r="A116" s="12" t="s">
        <v>362</v>
      </c>
      <c r="B116" s="12" t="s">
        <v>295</v>
      </c>
      <c r="C116" s="12" t="s">
        <v>20</v>
      </c>
      <c r="D116" s="12" t="s">
        <v>363</v>
      </c>
    </row>
    <row r="117" spans="1:4" ht="20.100000000000001" customHeight="1" x14ac:dyDescent="0.25">
      <c r="A117" s="12" t="s">
        <v>364</v>
      </c>
      <c r="B117" s="12" t="s">
        <v>365</v>
      </c>
      <c r="C117" s="12" t="s">
        <v>27</v>
      </c>
      <c r="D117" s="12" t="s">
        <v>366</v>
      </c>
    </row>
    <row r="118" spans="1:4" ht="20.100000000000001" customHeight="1" x14ac:dyDescent="0.25">
      <c r="A118" s="12" t="s">
        <v>367</v>
      </c>
      <c r="B118" s="12" t="s">
        <v>235</v>
      </c>
      <c r="C118" s="12" t="s">
        <v>20</v>
      </c>
      <c r="D118" s="12" t="s">
        <v>368</v>
      </c>
    </row>
    <row r="119" spans="1:4" ht="20.100000000000001" customHeight="1" x14ac:dyDescent="0.25">
      <c r="A119" s="12" t="s">
        <v>369</v>
      </c>
      <c r="B119" s="12" t="s">
        <v>370</v>
      </c>
      <c r="C119" s="12" t="s">
        <v>20</v>
      </c>
      <c r="D119" s="12" t="s">
        <v>371</v>
      </c>
    </row>
    <row r="120" spans="1:4" ht="20.100000000000001" customHeight="1" x14ac:dyDescent="0.25">
      <c r="A120" s="12" t="s">
        <v>372</v>
      </c>
      <c r="B120" s="12" t="s">
        <v>373</v>
      </c>
      <c r="C120" s="12" t="s">
        <v>20</v>
      </c>
      <c r="D120" s="12" t="s">
        <v>374</v>
      </c>
    </row>
    <row r="121" spans="1:4" ht="20.100000000000001" customHeight="1" x14ac:dyDescent="0.25">
      <c r="A121" s="12" t="s">
        <v>375</v>
      </c>
      <c r="B121" s="12" t="s">
        <v>376</v>
      </c>
      <c r="C121" s="12" t="s">
        <v>27</v>
      </c>
      <c r="D121" s="12" t="s">
        <v>377</v>
      </c>
    </row>
    <row r="122" spans="1:4" ht="20.100000000000001" customHeight="1" x14ac:dyDescent="0.25">
      <c r="A122" s="12" t="s">
        <v>378</v>
      </c>
      <c r="B122" s="12" t="s">
        <v>379</v>
      </c>
      <c r="C122" s="12" t="s">
        <v>232</v>
      </c>
      <c r="D122" s="12" t="s">
        <v>380</v>
      </c>
    </row>
    <row r="123" spans="1:4" ht="20.100000000000001" customHeight="1" x14ac:dyDescent="0.25">
      <c r="A123" s="12" t="s">
        <v>381</v>
      </c>
      <c r="B123" s="12" t="s">
        <v>382</v>
      </c>
      <c r="C123" s="12" t="s">
        <v>232</v>
      </c>
      <c r="D123" s="12" t="s">
        <v>383</v>
      </c>
    </row>
    <row r="124" spans="1:4" ht="20.100000000000001" customHeight="1" x14ac:dyDescent="0.25">
      <c r="A124" s="12" t="s">
        <v>384</v>
      </c>
      <c r="B124" s="12" t="s">
        <v>385</v>
      </c>
      <c r="C124" s="12" t="s">
        <v>135</v>
      </c>
      <c r="D124" s="12" t="s">
        <v>386</v>
      </c>
    </row>
    <row r="125" spans="1:4" ht="20.100000000000001" customHeight="1" x14ac:dyDescent="0.25">
      <c r="A125" s="12" t="s">
        <v>387</v>
      </c>
      <c r="B125" s="12" t="s">
        <v>388</v>
      </c>
      <c r="C125" s="12" t="s">
        <v>90</v>
      </c>
      <c r="D125" s="12" t="s">
        <v>389</v>
      </c>
    </row>
    <row r="126" spans="1:4" ht="20.100000000000001" customHeight="1" x14ac:dyDescent="0.25">
      <c r="A126" s="12" t="s">
        <v>390</v>
      </c>
      <c r="B126" s="12" t="s">
        <v>391</v>
      </c>
      <c r="C126" s="12" t="s">
        <v>20</v>
      </c>
      <c r="D126" s="12" t="s">
        <v>392</v>
      </c>
    </row>
    <row r="127" spans="1:4" ht="20.100000000000001" customHeight="1" x14ac:dyDescent="0.25">
      <c r="A127" s="12" t="s">
        <v>393</v>
      </c>
      <c r="B127" s="12" t="s">
        <v>394</v>
      </c>
      <c r="C127" s="12" t="s">
        <v>100</v>
      </c>
      <c r="D127" s="12" t="s">
        <v>395</v>
      </c>
    </row>
    <row r="128" spans="1:4" ht="20.100000000000001" customHeight="1" x14ac:dyDescent="0.25">
      <c r="A128" s="12" t="s">
        <v>396</v>
      </c>
      <c r="B128" s="12" t="s">
        <v>397</v>
      </c>
      <c r="C128" s="12" t="s">
        <v>223</v>
      </c>
      <c r="D128" s="12" t="s">
        <v>398</v>
      </c>
    </row>
    <row r="129" spans="1:4" ht="20.100000000000001" customHeight="1" x14ac:dyDescent="0.25">
      <c r="A129" s="12" t="s">
        <v>399</v>
      </c>
      <c r="B129" s="12" t="s">
        <v>400</v>
      </c>
      <c r="C129" s="12" t="s">
        <v>401</v>
      </c>
      <c r="D129" s="12" t="s">
        <v>402</v>
      </c>
    </row>
    <row r="130" spans="1:4" ht="20.100000000000001" customHeight="1" x14ac:dyDescent="0.25">
      <c r="A130" s="12" t="s">
        <v>403</v>
      </c>
      <c r="B130" s="12" t="s">
        <v>404</v>
      </c>
      <c r="C130" s="12" t="s">
        <v>405</v>
      </c>
      <c r="D130" s="12" t="s">
        <v>406</v>
      </c>
    </row>
    <row r="131" spans="1:4" ht="20.100000000000001" customHeight="1" x14ac:dyDescent="0.25">
      <c r="A131" s="12" t="s">
        <v>407</v>
      </c>
      <c r="B131" s="12" t="s">
        <v>408</v>
      </c>
      <c r="C131" s="12" t="s">
        <v>27</v>
      </c>
      <c r="D131" s="12" t="s">
        <v>409</v>
      </c>
    </row>
    <row r="132" spans="1:4" ht="20.100000000000001" customHeight="1" x14ac:dyDescent="0.25">
      <c r="A132" s="12" t="s">
        <v>410</v>
      </c>
      <c r="B132" s="12" t="s">
        <v>411</v>
      </c>
      <c r="C132" s="12" t="s">
        <v>412</v>
      </c>
      <c r="D132" s="12" t="s">
        <v>413</v>
      </c>
    </row>
    <row r="133" spans="1:4" ht="20.100000000000001" customHeight="1" x14ac:dyDescent="0.25">
      <c r="A133" s="12" t="s">
        <v>414</v>
      </c>
      <c r="B133" s="12" t="s">
        <v>415</v>
      </c>
      <c r="C133" s="12" t="s">
        <v>86</v>
      </c>
      <c r="D133" s="12" t="s">
        <v>416</v>
      </c>
    </row>
    <row r="134" spans="1:4" ht="20.100000000000001" customHeight="1" x14ac:dyDescent="0.25">
      <c r="A134" s="12" t="s">
        <v>417</v>
      </c>
      <c r="B134" s="12" t="s">
        <v>418</v>
      </c>
      <c r="C134" s="12" t="s">
        <v>223</v>
      </c>
      <c r="D134" s="12" t="s">
        <v>52</v>
      </c>
    </row>
    <row r="135" spans="1:4" ht="20.100000000000001" customHeight="1" x14ac:dyDescent="0.25">
      <c r="A135" s="12" t="s">
        <v>419</v>
      </c>
      <c r="B135" s="12" t="s">
        <v>420</v>
      </c>
      <c r="C135" s="12" t="s">
        <v>20</v>
      </c>
      <c r="D135" s="12" t="s">
        <v>421</v>
      </c>
    </row>
    <row r="136" spans="1:4" ht="20.100000000000001" customHeight="1" x14ac:dyDescent="0.25">
      <c r="A136" s="12" t="s">
        <v>422</v>
      </c>
      <c r="B136" s="12" t="s">
        <v>423</v>
      </c>
      <c r="C136" s="12" t="s">
        <v>27</v>
      </c>
      <c r="D136" s="12" t="s">
        <v>424</v>
      </c>
    </row>
    <row r="137" spans="1:4" ht="20.100000000000001" customHeight="1" x14ac:dyDescent="0.25">
      <c r="A137" s="12" t="s">
        <v>425</v>
      </c>
      <c r="B137" s="12" t="s">
        <v>426</v>
      </c>
      <c r="C137" s="12" t="s">
        <v>135</v>
      </c>
      <c r="D137" s="12" t="s">
        <v>427</v>
      </c>
    </row>
    <row r="138" spans="1:4" ht="20.100000000000001" customHeight="1" x14ac:dyDescent="0.25">
      <c r="A138" s="12" t="s">
        <v>428</v>
      </c>
      <c r="B138" s="12" t="s">
        <v>429</v>
      </c>
      <c r="C138" s="12" t="s">
        <v>223</v>
      </c>
      <c r="D138" s="12" t="s">
        <v>430</v>
      </c>
    </row>
    <row r="139" spans="1:4" ht="20.100000000000001" customHeight="1" x14ac:dyDescent="0.25">
      <c r="A139" s="12" t="s">
        <v>431</v>
      </c>
      <c r="B139" s="12" t="s">
        <v>432</v>
      </c>
      <c r="C139" s="12" t="s">
        <v>27</v>
      </c>
      <c r="D139" s="12" t="s">
        <v>433</v>
      </c>
    </row>
    <row r="140" spans="1:4" ht="20.100000000000001" customHeight="1" x14ac:dyDescent="0.25">
      <c r="A140" s="12" t="s">
        <v>434</v>
      </c>
      <c r="B140" s="12" t="s">
        <v>435</v>
      </c>
      <c r="C140" s="12" t="s">
        <v>82</v>
      </c>
      <c r="D140" s="12" t="s">
        <v>436</v>
      </c>
    </row>
    <row r="141" spans="1:4" ht="20.100000000000001" customHeight="1" x14ac:dyDescent="0.25">
      <c r="A141" s="12" t="s">
        <v>437</v>
      </c>
      <c r="B141" s="12" t="s">
        <v>438</v>
      </c>
      <c r="C141" s="12" t="s">
        <v>223</v>
      </c>
      <c r="D141" s="12" t="s">
        <v>439</v>
      </c>
    </row>
    <row r="142" spans="1:4" ht="20.100000000000001" customHeight="1" x14ac:dyDescent="0.25">
      <c r="A142" s="12" t="s">
        <v>440</v>
      </c>
      <c r="B142" s="12" t="s">
        <v>134</v>
      </c>
      <c r="C142" s="12" t="s">
        <v>66</v>
      </c>
      <c r="D142" s="12" t="s">
        <v>441</v>
      </c>
    </row>
    <row r="143" spans="1:4" ht="20.100000000000001" customHeight="1" x14ac:dyDescent="0.25">
      <c r="A143" s="12" t="s">
        <v>442</v>
      </c>
      <c r="B143" s="12" t="s">
        <v>85</v>
      </c>
      <c r="C143" s="12" t="s">
        <v>27</v>
      </c>
      <c r="D143" s="12" t="s">
        <v>443</v>
      </c>
    </row>
    <row r="144" spans="1:4" ht="20.100000000000001" customHeight="1" x14ac:dyDescent="0.25">
      <c r="A144" s="12" t="s">
        <v>444</v>
      </c>
      <c r="B144" s="12" t="s">
        <v>189</v>
      </c>
      <c r="C144" s="12" t="s">
        <v>27</v>
      </c>
      <c r="D144" s="12" t="s">
        <v>445</v>
      </c>
    </row>
    <row r="145" spans="1:4" ht="20.100000000000001" customHeight="1" x14ac:dyDescent="0.25">
      <c r="A145" s="12" t="s">
        <v>446</v>
      </c>
      <c r="B145" s="12" t="s">
        <v>160</v>
      </c>
      <c r="C145" s="12" t="s">
        <v>447</v>
      </c>
      <c r="D145" s="12" t="s">
        <v>448</v>
      </c>
    </row>
    <row r="146" spans="1:4" ht="20.100000000000001" customHeight="1" x14ac:dyDescent="0.25">
      <c r="A146" s="12" t="s">
        <v>449</v>
      </c>
      <c r="B146" s="12" t="s">
        <v>450</v>
      </c>
      <c r="C146" s="12" t="s">
        <v>37</v>
      </c>
      <c r="D146" s="12" t="s">
        <v>451</v>
      </c>
    </row>
    <row r="147" spans="1:4" ht="20.100000000000001" customHeight="1" x14ac:dyDescent="0.25">
      <c r="A147" s="12" t="s">
        <v>452</v>
      </c>
      <c r="B147" s="12" t="s">
        <v>450</v>
      </c>
      <c r="C147" s="12" t="s">
        <v>223</v>
      </c>
      <c r="D147" s="12" t="s">
        <v>453</v>
      </c>
    </row>
    <row r="148" spans="1:4" ht="20.100000000000001" customHeight="1" x14ac:dyDescent="0.25">
      <c r="A148" s="12" t="s">
        <v>454</v>
      </c>
      <c r="B148" s="12" t="s">
        <v>455</v>
      </c>
      <c r="C148" s="12" t="s">
        <v>37</v>
      </c>
      <c r="D148" s="12" t="s">
        <v>456</v>
      </c>
    </row>
    <row r="149" spans="1:4" ht="20.100000000000001" customHeight="1" x14ac:dyDescent="0.25">
      <c r="A149" s="12" t="s">
        <v>457</v>
      </c>
      <c r="B149" s="12" t="s">
        <v>458</v>
      </c>
      <c r="C149" s="12" t="s">
        <v>20</v>
      </c>
      <c r="D149" s="12" t="s">
        <v>459</v>
      </c>
    </row>
    <row r="150" spans="1:4" ht="20.100000000000001" customHeight="1" x14ac:dyDescent="0.25">
      <c r="A150" s="12" t="s">
        <v>460</v>
      </c>
      <c r="B150" s="12" t="s">
        <v>461</v>
      </c>
      <c r="C150" s="12" t="s">
        <v>27</v>
      </c>
      <c r="D150" s="12" t="s">
        <v>462</v>
      </c>
    </row>
    <row r="151" spans="1:4" ht="20.100000000000001" customHeight="1" x14ac:dyDescent="0.25">
      <c r="A151" s="12" t="s">
        <v>463</v>
      </c>
      <c r="B151" s="12" t="s">
        <v>78</v>
      </c>
      <c r="C151" s="12" t="s">
        <v>27</v>
      </c>
      <c r="D151" s="12" t="s">
        <v>464</v>
      </c>
    </row>
    <row r="152" spans="1:4" ht="20.100000000000001" customHeight="1" x14ac:dyDescent="0.25">
      <c r="A152" s="12" t="s">
        <v>465</v>
      </c>
      <c r="B152" s="12" t="s">
        <v>78</v>
      </c>
      <c r="C152" s="12" t="s">
        <v>27</v>
      </c>
      <c r="D152" s="12" t="s">
        <v>466</v>
      </c>
    </row>
    <row r="153" spans="1:4" ht="20.100000000000001" customHeight="1" x14ac:dyDescent="0.25">
      <c r="A153" s="12" t="s">
        <v>467</v>
      </c>
      <c r="B153" s="12" t="s">
        <v>468</v>
      </c>
      <c r="C153" s="12" t="s">
        <v>236</v>
      </c>
      <c r="D153" s="12" t="s">
        <v>469</v>
      </c>
    </row>
    <row r="154" spans="1:4" ht="20.100000000000001" customHeight="1" x14ac:dyDescent="0.25">
      <c r="A154" s="12" t="s">
        <v>470</v>
      </c>
      <c r="B154" s="12" t="s">
        <v>471</v>
      </c>
      <c r="C154" s="12" t="s">
        <v>37</v>
      </c>
      <c r="D154" s="12" t="s">
        <v>472</v>
      </c>
    </row>
    <row r="155" spans="1:4" ht="20.100000000000001" customHeight="1" x14ac:dyDescent="0.25">
      <c r="A155" s="12" t="s">
        <v>473</v>
      </c>
      <c r="B155" s="12" t="s">
        <v>474</v>
      </c>
      <c r="C155" s="12" t="s">
        <v>27</v>
      </c>
      <c r="D155" s="12" t="s">
        <v>475</v>
      </c>
    </row>
    <row r="156" spans="1:4" ht="20.100000000000001" customHeight="1" x14ac:dyDescent="0.25">
      <c r="A156" s="12" t="s">
        <v>476</v>
      </c>
      <c r="B156" s="12" t="s">
        <v>477</v>
      </c>
      <c r="C156" s="12" t="s">
        <v>131</v>
      </c>
      <c r="D156" s="12" t="s">
        <v>478</v>
      </c>
    </row>
    <row r="157" spans="1:4" ht="20.100000000000001" customHeight="1" x14ac:dyDescent="0.25">
      <c r="A157" s="12" t="s">
        <v>479</v>
      </c>
      <c r="B157" s="12" t="s">
        <v>474</v>
      </c>
      <c r="C157" s="12" t="s">
        <v>27</v>
      </c>
      <c r="D157" s="12" t="s">
        <v>480</v>
      </c>
    </row>
    <row r="158" spans="1:4" ht="20.100000000000001" customHeight="1" x14ac:dyDescent="0.25">
      <c r="A158" s="12" t="s">
        <v>481</v>
      </c>
      <c r="B158" s="12" t="s">
        <v>423</v>
      </c>
      <c r="C158" s="12" t="s">
        <v>27</v>
      </c>
      <c r="D158" s="12" t="s">
        <v>482</v>
      </c>
    </row>
    <row r="159" spans="1:4" ht="20.100000000000001" customHeight="1" x14ac:dyDescent="0.25">
      <c r="A159" s="12" t="s">
        <v>483</v>
      </c>
      <c r="B159" s="12" t="s">
        <v>484</v>
      </c>
      <c r="C159" s="12" t="s">
        <v>20</v>
      </c>
      <c r="D159" s="12" t="s">
        <v>485</v>
      </c>
    </row>
    <row r="160" spans="1:4" ht="20.100000000000001" customHeight="1" x14ac:dyDescent="0.25">
      <c r="A160" s="12" t="s">
        <v>486</v>
      </c>
      <c r="B160" s="12" t="s">
        <v>163</v>
      </c>
      <c r="C160" s="12" t="s">
        <v>27</v>
      </c>
      <c r="D160" s="12" t="s">
        <v>487</v>
      </c>
    </row>
    <row r="161" spans="1:4" ht="20.100000000000001" customHeight="1" x14ac:dyDescent="0.25">
      <c r="A161" s="12" t="s">
        <v>488</v>
      </c>
      <c r="B161" s="12" t="s">
        <v>96</v>
      </c>
      <c r="C161" s="12" t="s">
        <v>20</v>
      </c>
      <c r="D161" s="12" t="s">
        <v>489</v>
      </c>
    </row>
    <row r="162" spans="1:4" ht="20.100000000000001" customHeight="1" x14ac:dyDescent="0.25">
      <c r="A162" s="12" t="s">
        <v>490</v>
      </c>
      <c r="B162" s="12" t="s">
        <v>491</v>
      </c>
      <c r="C162" s="12" t="s">
        <v>20</v>
      </c>
      <c r="D162" s="12" t="s">
        <v>492</v>
      </c>
    </row>
    <row r="163" spans="1:4" ht="20.100000000000001" customHeight="1" x14ac:dyDescent="0.25">
      <c r="A163" s="12" t="s">
        <v>493</v>
      </c>
      <c r="B163" s="12" t="s">
        <v>494</v>
      </c>
      <c r="C163" s="12" t="s">
        <v>82</v>
      </c>
      <c r="D163" s="12" t="s">
        <v>495</v>
      </c>
    </row>
    <row r="164" spans="1:4" ht="20.100000000000001" customHeight="1" x14ac:dyDescent="0.25">
      <c r="A164" s="12" t="s">
        <v>496</v>
      </c>
      <c r="B164" s="12" t="s">
        <v>497</v>
      </c>
      <c r="C164" s="12" t="s">
        <v>100</v>
      </c>
      <c r="D164" s="12" t="s">
        <v>498</v>
      </c>
    </row>
    <row r="165" spans="1:4" ht="20.100000000000001" customHeight="1" x14ac:dyDescent="0.25">
      <c r="A165" s="12" t="s">
        <v>499</v>
      </c>
      <c r="B165" s="12" t="s">
        <v>500</v>
      </c>
      <c r="C165" s="12" t="s">
        <v>90</v>
      </c>
      <c r="D165" s="12" t="s">
        <v>501</v>
      </c>
    </row>
    <row r="166" spans="1:4" ht="20.100000000000001" customHeight="1" x14ac:dyDescent="0.25">
      <c r="A166" s="12" t="s">
        <v>502</v>
      </c>
      <c r="B166" s="12" t="s">
        <v>503</v>
      </c>
      <c r="C166" s="12" t="s">
        <v>223</v>
      </c>
      <c r="D166" s="12" t="s">
        <v>504</v>
      </c>
    </row>
    <row r="167" spans="1:4" ht="20.100000000000001" customHeight="1" x14ac:dyDescent="0.25">
      <c r="A167" s="12" t="s">
        <v>505</v>
      </c>
      <c r="B167" s="12" t="s">
        <v>506</v>
      </c>
      <c r="C167" s="12" t="s">
        <v>27</v>
      </c>
      <c r="D167" s="12" t="s">
        <v>507</v>
      </c>
    </row>
    <row r="168" spans="1:4" ht="20.100000000000001" customHeight="1" x14ac:dyDescent="0.25">
      <c r="A168" s="12" t="s">
        <v>508</v>
      </c>
      <c r="B168" s="12" t="s">
        <v>509</v>
      </c>
      <c r="C168" s="12" t="s">
        <v>20</v>
      </c>
      <c r="D168" s="12" t="s">
        <v>510</v>
      </c>
    </row>
    <row r="169" spans="1:4" ht="20.100000000000001" customHeight="1" x14ac:dyDescent="0.25">
      <c r="A169" s="12" t="s">
        <v>511</v>
      </c>
      <c r="B169" s="12" t="s">
        <v>512</v>
      </c>
      <c r="C169" s="12" t="s">
        <v>27</v>
      </c>
      <c r="D169" s="12" t="s">
        <v>513</v>
      </c>
    </row>
    <row r="170" spans="1:4" ht="20.100000000000001" customHeight="1" x14ac:dyDescent="0.25">
      <c r="A170" s="12" t="s">
        <v>514</v>
      </c>
      <c r="B170" s="12" t="s">
        <v>515</v>
      </c>
      <c r="C170" s="12" t="s">
        <v>516</v>
      </c>
      <c r="D170" s="12" t="s">
        <v>517</v>
      </c>
    </row>
    <row r="171" spans="1:4" ht="20.100000000000001" customHeight="1" x14ac:dyDescent="0.25">
      <c r="A171" s="12" t="s">
        <v>518</v>
      </c>
      <c r="B171" s="12" t="s">
        <v>404</v>
      </c>
      <c r="C171" s="12" t="s">
        <v>20</v>
      </c>
      <c r="D171" s="12" t="s">
        <v>519</v>
      </c>
    </row>
    <row r="172" spans="1:4" ht="20.100000000000001" customHeight="1" x14ac:dyDescent="0.25">
      <c r="A172" s="12" t="s">
        <v>520</v>
      </c>
      <c r="B172" s="12" t="s">
        <v>521</v>
      </c>
      <c r="C172" s="12" t="s">
        <v>90</v>
      </c>
      <c r="D172" s="12" t="s">
        <v>522</v>
      </c>
    </row>
    <row r="173" spans="1:4" ht="20.100000000000001" customHeight="1" x14ac:dyDescent="0.25">
      <c r="A173" s="12" t="s">
        <v>523</v>
      </c>
      <c r="B173" s="12" t="s">
        <v>524</v>
      </c>
      <c r="C173" s="12" t="s">
        <v>27</v>
      </c>
      <c r="D173" s="12" t="s">
        <v>525</v>
      </c>
    </row>
    <row r="174" spans="1:4" ht="20.100000000000001" customHeight="1" x14ac:dyDescent="0.25">
      <c r="A174" s="12" t="s">
        <v>526</v>
      </c>
      <c r="B174" s="12" t="s">
        <v>527</v>
      </c>
      <c r="C174" s="12" t="s">
        <v>528</v>
      </c>
      <c r="D174" s="12" t="s">
        <v>529</v>
      </c>
    </row>
    <row r="175" spans="1:4" ht="20.100000000000001" customHeight="1" x14ac:dyDescent="0.25">
      <c r="A175" s="12" t="s">
        <v>530</v>
      </c>
      <c r="B175" s="12" t="s">
        <v>527</v>
      </c>
      <c r="C175" s="12" t="s">
        <v>20</v>
      </c>
      <c r="D175" s="12" t="s">
        <v>531</v>
      </c>
    </row>
    <row r="176" spans="1:4" ht="20.100000000000001" customHeight="1" x14ac:dyDescent="0.25">
      <c r="A176" s="12" t="s">
        <v>532</v>
      </c>
      <c r="B176" s="12" t="s">
        <v>533</v>
      </c>
      <c r="C176" s="12" t="s">
        <v>27</v>
      </c>
      <c r="D176" s="12" t="s">
        <v>534</v>
      </c>
    </row>
    <row r="177" spans="1:4" ht="20.100000000000001" customHeight="1" x14ac:dyDescent="0.25">
      <c r="A177" s="12" t="s">
        <v>535</v>
      </c>
      <c r="B177" s="12" t="s">
        <v>382</v>
      </c>
      <c r="C177" s="12" t="s">
        <v>536</v>
      </c>
      <c r="D177" s="12" t="s">
        <v>537</v>
      </c>
    </row>
    <row r="178" spans="1:4" ht="20.100000000000001" customHeight="1" x14ac:dyDescent="0.25">
      <c r="A178" s="12" t="s">
        <v>538</v>
      </c>
      <c r="B178" s="12" t="s">
        <v>461</v>
      </c>
      <c r="C178" s="12" t="s">
        <v>20</v>
      </c>
      <c r="D178" s="12" t="s">
        <v>539</v>
      </c>
    </row>
    <row r="179" spans="1:4" ht="20.100000000000001" customHeight="1" x14ac:dyDescent="0.25">
      <c r="A179" s="12" t="s">
        <v>540</v>
      </c>
      <c r="B179" s="12" t="s">
        <v>541</v>
      </c>
      <c r="C179" s="12" t="s">
        <v>27</v>
      </c>
      <c r="D179" s="12" t="s">
        <v>542</v>
      </c>
    </row>
    <row r="180" spans="1:4" ht="20.100000000000001" customHeight="1" x14ac:dyDescent="0.25">
      <c r="A180" s="12" t="s">
        <v>543</v>
      </c>
      <c r="B180" s="12" t="s">
        <v>544</v>
      </c>
      <c r="C180" s="12" t="s">
        <v>27</v>
      </c>
      <c r="D180" s="12" t="s">
        <v>545</v>
      </c>
    </row>
    <row r="181" spans="1:4" ht="20.100000000000001" customHeight="1" x14ac:dyDescent="0.25">
      <c r="A181" s="12" t="s">
        <v>546</v>
      </c>
      <c r="B181" s="12" t="s">
        <v>189</v>
      </c>
      <c r="C181" s="12" t="s">
        <v>27</v>
      </c>
      <c r="D181" s="12" t="s">
        <v>547</v>
      </c>
    </row>
    <row r="182" spans="1:4" ht="20.100000000000001" customHeight="1" x14ac:dyDescent="0.25">
      <c r="A182" s="12" t="s">
        <v>548</v>
      </c>
      <c r="B182" s="12" t="s">
        <v>549</v>
      </c>
      <c r="C182" s="12" t="s">
        <v>550</v>
      </c>
      <c r="D182" s="12" t="s">
        <v>551</v>
      </c>
    </row>
    <row r="183" spans="1:4" ht="20.100000000000001" customHeight="1" x14ac:dyDescent="0.25">
      <c r="A183" s="12" t="s">
        <v>552</v>
      </c>
      <c r="B183" s="12" t="s">
        <v>553</v>
      </c>
      <c r="C183" s="12" t="s">
        <v>82</v>
      </c>
      <c r="D183" s="12" t="s">
        <v>554</v>
      </c>
    </row>
    <row r="184" spans="1:4" ht="20.100000000000001" customHeight="1" x14ac:dyDescent="0.25">
      <c r="A184" s="12" t="s">
        <v>555</v>
      </c>
      <c r="B184" s="12" t="s">
        <v>382</v>
      </c>
      <c r="C184" s="12" t="s">
        <v>20</v>
      </c>
      <c r="D184" s="12" t="s">
        <v>556</v>
      </c>
    </row>
    <row r="185" spans="1:4" ht="20.100000000000001" customHeight="1" x14ac:dyDescent="0.25">
      <c r="A185" s="12" t="s">
        <v>557</v>
      </c>
      <c r="B185" s="12" t="s">
        <v>295</v>
      </c>
      <c r="C185" s="12" t="s">
        <v>20</v>
      </c>
      <c r="D185" s="12" t="s">
        <v>558</v>
      </c>
    </row>
    <row r="186" spans="1:4" ht="20.100000000000001" customHeight="1" x14ac:dyDescent="0.25">
      <c r="A186" s="12" t="s">
        <v>559</v>
      </c>
      <c r="B186" s="12" t="s">
        <v>394</v>
      </c>
      <c r="C186" s="12" t="s">
        <v>20</v>
      </c>
      <c r="D186" s="12" t="s">
        <v>560</v>
      </c>
    </row>
    <row r="187" spans="1:4" ht="20.100000000000001" customHeight="1" x14ac:dyDescent="0.25">
      <c r="A187" s="12" t="s">
        <v>561</v>
      </c>
      <c r="B187" s="12" t="s">
        <v>562</v>
      </c>
      <c r="C187" s="12" t="s">
        <v>20</v>
      </c>
      <c r="D187" s="12" t="s">
        <v>563</v>
      </c>
    </row>
    <row r="188" spans="1:4" ht="20.100000000000001" customHeight="1" x14ac:dyDescent="0.25">
      <c r="A188" s="12" t="s">
        <v>564</v>
      </c>
      <c r="B188" s="12" t="s">
        <v>527</v>
      </c>
      <c r="C188" s="12" t="s">
        <v>27</v>
      </c>
      <c r="D188" s="12" t="s">
        <v>565</v>
      </c>
    </row>
    <row r="189" spans="1:4" ht="20.100000000000001" customHeight="1" x14ac:dyDescent="0.25">
      <c r="A189" s="12" t="s">
        <v>566</v>
      </c>
      <c r="B189" s="12" t="s">
        <v>567</v>
      </c>
      <c r="C189" s="12" t="s">
        <v>20</v>
      </c>
      <c r="D189" s="12" t="s">
        <v>568</v>
      </c>
    </row>
    <row r="190" spans="1:4" ht="20.100000000000001" customHeight="1" x14ac:dyDescent="0.25">
      <c r="A190" s="12" t="s">
        <v>569</v>
      </c>
      <c r="B190" s="12" t="s">
        <v>570</v>
      </c>
      <c r="C190" s="12" t="s">
        <v>27</v>
      </c>
      <c r="D190" s="12" t="s">
        <v>571</v>
      </c>
    </row>
    <row r="191" spans="1:4" ht="20.100000000000001" customHeight="1" x14ac:dyDescent="0.25">
      <c r="A191" s="12" t="s">
        <v>572</v>
      </c>
      <c r="B191" s="12" t="s">
        <v>394</v>
      </c>
      <c r="C191" s="12" t="s">
        <v>135</v>
      </c>
      <c r="D191" s="12" t="s">
        <v>573</v>
      </c>
    </row>
    <row r="192" spans="1:4" ht="20.100000000000001" customHeight="1" x14ac:dyDescent="0.25">
      <c r="A192" s="12" t="s">
        <v>574</v>
      </c>
      <c r="B192" s="12" t="s">
        <v>575</v>
      </c>
      <c r="C192" s="12" t="s">
        <v>20</v>
      </c>
      <c r="D192" s="12" t="s">
        <v>576</v>
      </c>
    </row>
    <row r="193" spans="1:4" ht="20.100000000000001" customHeight="1" x14ac:dyDescent="0.25">
      <c r="A193" s="12" t="s">
        <v>577</v>
      </c>
      <c r="B193" s="12" t="s">
        <v>96</v>
      </c>
      <c r="C193" s="12" t="s">
        <v>27</v>
      </c>
      <c r="D193" s="12" t="s">
        <v>578</v>
      </c>
    </row>
    <row r="194" spans="1:4" ht="20.100000000000001" customHeight="1" x14ac:dyDescent="0.25">
      <c r="A194" s="12" t="s">
        <v>579</v>
      </c>
      <c r="B194" s="12" t="s">
        <v>580</v>
      </c>
      <c r="C194" s="12" t="s">
        <v>37</v>
      </c>
      <c r="D194" s="12" t="s">
        <v>581</v>
      </c>
    </row>
    <row r="195" spans="1:4" ht="20.100000000000001" customHeight="1" x14ac:dyDescent="0.25">
      <c r="A195" s="12" t="s">
        <v>582</v>
      </c>
      <c r="B195" s="12" t="s">
        <v>583</v>
      </c>
      <c r="C195" s="12" t="s">
        <v>223</v>
      </c>
      <c r="D195" s="12" t="s">
        <v>584</v>
      </c>
    </row>
    <row r="196" spans="1:4" ht="20.100000000000001" customHeight="1" x14ac:dyDescent="0.25">
      <c r="A196" s="12" t="s">
        <v>585</v>
      </c>
      <c r="B196" s="12" t="s">
        <v>586</v>
      </c>
      <c r="C196" s="12" t="s">
        <v>20</v>
      </c>
      <c r="D196" s="12" t="s">
        <v>568</v>
      </c>
    </row>
    <row r="197" spans="1:4" ht="20.100000000000001" customHeight="1" x14ac:dyDescent="0.25">
      <c r="A197" s="12" t="s">
        <v>587</v>
      </c>
      <c r="B197" s="12" t="s">
        <v>588</v>
      </c>
      <c r="C197" s="12" t="s">
        <v>37</v>
      </c>
      <c r="D197" s="12" t="s">
        <v>589</v>
      </c>
    </row>
    <row r="198" spans="1:4" ht="20.100000000000001" customHeight="1" x14ac:dyDescent="0.25">
      <c r="A198" s="12" t="s">
        <v>590</v>
      </c>
      <c r="B198" s="12" t="s">
        <v>591</v>
      </c>
      <c r="C198" s="12" t="s">
        <v>139</v>
      </c>
      <c r="D198" s="12" t="s">
        <v>592</v>
      </c>
    </row>
    <row r="199" spans="1:4" ht="20.100000000000001" customHeight="1" x14ac:dyDescent="0.25">
      <c r="A199" s="12" t="s">
        <v>593</v>
      </c>
      <c r="B199" s="12" t="s">
        <v>594</v>
      </c>
      <c r="C199" s="12" t="s">
        <v>27</v>
      </c>
      <c r="D199" s="12" t="s">
        <v>595</v>
      </c>
    </row>
    <row r="200" spans="1:4" ht="20.100000000000001" customHeight="1" x14ac:dyDescent="0.25">
      <c r="A200" s="12" t="s">
        <v>596</v>
      </c>
      <c r="B200" s="12" t="s">
        <v>597</v>
      </c>
      <c r="C200" s="12" t="s">
        <v>90</v>
      </c>
      <c r="D200" s="12" t="s">
        <v>598</v>
      </c>
    </row>
    <row r="201" spans="1:4" ht="20.100000000000001" customHeight="1" x14ac:dyDescent="0.25">
      <c r="A201" s="12" t="s">
        <v>599</v>
      </c>
      <c r="B201" s="12" t="s">
        <v>588</v>
      </c>
      <c r="C201" s="12" t="s">
        <v>20</v>
      </c>
      <c r="D201" s="12" t="s">
        <v>600</v>
      </c>
    </row>
    <row r="202" spans="1:4" ht="20.100000000000001" customHeight="1" x14ac:dyDescent="0.25">
      <c r="A202" s="12" t="s">
        <v>601</v>
      </c>
      <c r="B202" s="12" t="s">
        <v>602</v>
      </c>
      <c r="C202" s="12" t="s">
        <v>27</v>
      </c>
      <c r="D202" s="12" t="s">
        <v>603</v>
      </c>
    </row>
    <row r="203" spans="1:4" ht="20.100000000000001" customHeight="1" x14ac:dyDescent="0.25">
      <c r="A203" s="12" t="s">
        <v>604</v>
      </c>
      <c r="B203" s="12" t="s">
        <v>605</v>
      </c>
      <c r="C203" s="12" t="s">
        <v>27</v>
      </c>
      <c r="D203" s="12" t="s">
        <v>606</v>
      </c>
    </row>
    <row r="204" spans="1:4" ht="20.100000000000001" customHeight="1" x14ac:dyDescent="0.25">
      <c r="A204" s="12" t="s">
        <v>607</v>
      </c>
      <c r="B204" s="12" t="s">
        <v>608</v>
      </c>
      <c r="C204" s="12" t="s">
        <v>20</v>
      </c>
      <c r="D204" s="12" t="s">
        <v>609</v>
      </c>
    </row>
    <row r="205" spans="1:4" ht="20.100000000000001" customHeight="1" x14ac:dyDescent="0.25">
      <c r="A205" s="12" t="s">
        <v>610</v>
      </c>
      <c r="B205" s="12" t="s">
        <v>186</v>
      </c>
      <c r="C205" s="12" t="s">
        <v>611</v>
      </c>
      <c r="D205" s="12" t="s">
        <v>612</v>
      </c>
    </row>
    <row r="206" spans="1:4" ht="20.100000000000001" customHeight="1" x14ac:dyDescent="0.25">
      <c r="A206" s="12" t="s">
        <v>613</v>
      </c>
      <c r="B206" s="12" t="s">
        <v>614</v>
      </c>
      <c r="C206" s="12" t="s">
        <v>27</v>
      </c>
      <c r="D206" s="12" t="s">
        <v>615</v>
      </c>
    </row>
    <row r="207" spans="1:4" ht="20.100000000000001" customHeight="1" x14ac:dyDescent="0.25">
      <c r="A207" s="12" t="s">
        <v>616</v>
      </c>
      <c r="B207" s="12" t="s">
        <v>617</v>
      </c>
      <c r="C207" s="12" t="s">
        <v>27</v>
      </c>
      <c r="D207" s="12" t="s">
        <v>618</v>
      </c>
    </row>
    <row r="208" spans="1:4" ht="20.100000000000001" customHeight="1" x14ac:dyDescent="0.25">
      <c r="A208" s="12" t="s">
        <v>619</v>
      </c>
      <c r="B208" s="12" t="s">
        <v>620</v>
      </c>
      <c r="C208" s="12" t="s">
        <v>27</v>
      </c>
      <c r="D208" s="12" t="s">
        <v>621</v>
      </c>
    </row>
    <row r="209" spans="1:4" ht="20.100000000000001" customHeight="1" x14ac:dyDescent="0.25">
      <c r="A209" s="12" t="s">
        <v>622</v>
      </c>
      <c r="B209" s="12" t="s">
        <v>623</v>
      </c>
      <c r="C209" s="12" t="s">
        <v>27</v>
      </c>
      <c r="D209" s="12" t="s">
        <v>624</v>
      </c>
    </row>
    <row r="210" spans="1:4" ht="20.100000000000001" customHeight="1" x14ac:dyDescent="0.25">
      <c r="A210" s="12" t="s">
        <v>625</v>
      </c>
      <c r="B210" s="12" t="s">
        <v>626</v>
      </c>
      <c r="C210" s="12" t="s">
        <v>27</v>
      </c>
      <c r="D210" s="12" t="s">
        <v>627</v>
      </c>
    </row>
    <row r="211" spans="1:4" ht="20.100000000000001" customHeight="1" x14ac:dyDescent="0.25">
      <c r="A211" s="12" t="s">
        <v>628</v>
      </c>
      <c r="B211" s="12" t="s">
        <v>130</v>
      </c>
      <c r="C211" s="12" t="s">
        <v>20</v>
      </c>
      <c r="D211" s="12" t="s">
        <v>629</v>
      </c>
    </row>
    <row r="212" spans="1:4" ht="20.100000000000001" customHeight="1" x14ac:dyDescent="0.25">
      <c r="A212" s="12" t="s">
        <v>630</v>
      </c>
      <c r="B212" s="12" t="s">
        <v>631</v>
      </c>
      <c r="C212" s="12" t="s">
        <v>20</v>
      </c>
      <c r="D212" s="12" t="s">
        <v>632</v>
      </c>
    </row>
    <row r="213" spans="1:4" ht="20.100000000000001" customHeight="1" x14ac:dyDescent="0.25">
      <c r="A213" s="12" t="s">
        <v>633</v>
      </c>
      <c r="B213" s="12" t="s">
        <v>634</v>
      </c>
      <c r="C213" s="12" t="s">
        <v>27</v>
      </c>
      <c r="D213" s="12" t="s">
        <v>635</v>
      </c>
    </row>
    <row r="214" spans="1:4" ht="20.100000000000001" customHeight="1" x14ac:dyDescent="0.25">
      <c r="A214" s="12" t="s">
        <v>636</v>
      </c>
      <c r="B214" s="12" t="s">
        <v>130</v>
      </c>
      <c r="C214" s="12" t="s">
        <v>86</v>
      </c>
      <c r="D214" s="12" t="s">
        <v>637</v>
      </c>
    </row>
    <row r="215" spans="1:4" ht="20.100000000000001" customHeight="1" x14ac:dyDescent="0.25">
      <c r="A215" s="12" t="s">
        <v>638</v>
      </c>
      <c r="B215" s="12" t="s">
        <v>639</v>
      </c>
      <c r="C215" s="12" t="s">
        <v>20</v>
      </c>
      <c r="D215" s="12" t="s">
        <v>640</v>
      </c>
    </row>
    <row r="216" spans="1:4" ht="20.100000000000001" customHeight="1" x14ac:dyDescent="0.25">
      <c r="A216" s="12" t="s">
        <v>641</v>
      </c>
      <c r="B216" s="12" t="s">
        <v>642</v>
      </c>
      <c r="C216" s="12" t="s">
        <v>27</v>
      </c>
      <c r="D216" s="12" t="s">
        <v>643</v>
      </c>
    </row>
    <row r="217" spans="1:4" ht="20.100000000000001" customHeight="1" x14ac:dyDescent="0.25">
      <c r="A217" s="12" t="s">
        <v>644</v>
      </c>
      <c r="B217" s="12" t="s">
        <v>477</v>
      </c>
      <c r="C217" s="12" t="s">
        <v>20</v>
      </c>
      <c r="D217" s="12" t="s">
        <v>645</v>
      </c>
    </row>
    <row r="218" spans="1:4" ht="20.100000000000001" customHeight="1" x14ac:dyDescent="0.25">
      <c r="A218" s="12" t="s">
        <v>646</v>
      </c>
      <c r="B218" s="12" t="s">
        <v>647</v>
      </c>
      <c r="C218" s="12" t="s">
        <v>37</v>
      </c>
      <c r="D218" s="12" t="s">
        <v>648</v>
      </c>
    </row>
    <row r="219" spans="1:4" ht="20.100000000000001" customHeight="1" x14ac:dyDescent="0.25">
      <c r="A219" s="12" t="s">
        <v>649</v>
      </c>
      <c r="B219" s="12" t="s">
        <v>203</v>
      </c>
      <c r="C219" s="12" t="s">
        <v>20</v>
      </c>
      <c r="D219" s="12" t="s">
        <v>650</v>
      </c>
    </row>
    <row r="220" spans="1:4" ht="20.100000000000001" customHeight="1" x14ac:dyDescent="0.25">
      <c r="A220" s="12" t="s">
        <v>651</v>
      </c>
      <c r="B220" s="12" t="s">
        <v>652</v>
      </c>
      <c r="C220" s="12" t="s">
        <v>27</v>
      </c>
      <c r="D220" s="12" t="s">
        <v>653</v>
      </c>
    </row>
    <row r="221" spans="1:4" ht="20.100000000000001" customHeight="1" x14ac:dyDescent="0.25">
      <c r="A221" s="12" t="s">
        <v>654</v>
      </c>
      <c r="B221" s="12" t="s">
        <v>655</v>
      </c>
      <c r="C221" s="12" t="s">
        <v>55</v>
      </c>
      <c r="D221" s="12" t="s">
        <v>656</v>
      </c>
    </row>
    <row r="222" spans="1:4" ht="20.100000000000001" customHeight="1" x14ac:dyDescent="0.25">
      <c r="A222" s="12" t="s">
        <v>657</v>
      </c>
      <c r="B222" s="12" t="s">
        <v>203</v>
      </c>
      <c r="C222" s="12" t="s">
        <v>27</v>
      </c>
      <c r="D222" s="12" t="s">
        <v>658</v>
      </c>
    </row>
    <row r="223" spans="1:4" ht="20.100000000000001" customHeight="1" x14ac:dyDescent="0.25">
      <c r="A223" s="12" t="s">
        <v>659</v>
      </c>
      <c r="B223" s="12" t="s">
        <v>660</v>
      </c>
      <c r="C223" s="12" t="s">
        <v>661</v>
      </c>
      <c r="D223" s="12" t="s">
        <v>662</v>
      </c>
    </row>
    <row r="224" spans="1:4" ht="20.100000000000001" customHeight="1" x14ac:dyDescent="0.25">
      <c r="A224" s="12" t="s">
        <v>663</v>
      </c>
      <c r="B224" s="12" t="s">
        <v>664</v>
      </c>
      <c r="C224" s="12" t="s">
        <v>27</v>
      </c>
      <c r="D224" s="12" t="s">
        <v>662</v>
      </c>
    </row>
    <row r="225" spans="1:4" ht="20.100000000000001" customHeight="1" x14ac:dyDescent="0.25">
      <c r="A225" s="12" t="s">
        <v>665</v>
      </c>
      <c r="B225" s="12" t="s">
        <v>666</v>
      </c>
      <c r="C225" s="12" t="s">
        <v>135</v>
      </c>
      <c r="D225" s="12" t="s">
        <v>667</v>
      </c>
    </row>
    <row r="226" spans="1:4" ht="20.100000000000001" customHeight="1" x14ac:dyDescent="0.25">
      <c r="A226" s="12" t="s">
        <v>668</v>
      </c>
      <c r="B226" s="12" t="s">
        <v>244</v>
      </c>
      <c r="C226" s="12" t="s">
        <v>20</v>
      </c>
      <c r="D226" s="12" t="s">
        <v>669</v>
      </c>
    </row>
    <row r="227" spans="1:4" ht="20.100000000000001" customHeight="1" x14ac:dyDescent="0.25">
      <c r="A227" s="12" t="s">
        <v>670</v>
      </c>
      <c r="B227" s="12" t="s">
        <v>671</v>
      </c>
      <c r="C227" s="12" t="s">
        <v>20</v>
      </c>
      <c r="D227" s="12" t="s">
        <v>672</v>
      </c>
    </row>
    <row r="228" spans="1:4" ht="20.100000000000001" customHeight="1" x14ac:dyDescent="0.25">
      <c r="A228" s="12" t="s">
        <v>673</v>
      </c>
      <c r="B228" s="12" t="s">
        <v>674</v>
      </c>
      <c r="C228" s="12" t="s">
        <v>55</v>
      </c>
      <c r="D228" s="12" t="s">
        <v>519</v>
      </c>
    </row>
    <row r="229" spans="1:4" ht="20.100000000000001" customHeight="1" x14ac:dyDescent="0.25">
      <c r="A229" s="12" t="s">
        <v>675</v>
      </c>
      <c r="B229" s="12" t="s">
        <v>676</v>
      </c>
      <c r="C229" s="12" t="s">
        <v>139</v>
      </c>
      <c r="D229" s="12" t="s">
        <v>83</v>
      </c>
    </row>
    <row r="230" spans="1:4" ht="20.100000000000001" customHeight="1" x14ac:dyDescent="0.25">
      <c r="A230" s="12" t="s">
        <v>677</v>
      </c>
      <c r="B230" s="12" t="s">
        <v>678</v>
      </c>
      <c r="C230" s="12" t="s">
        <v>135</v>
      </c>
      <c r="D230" s="12" t="s">
        <v>679</v>
      </c>
    </row>
    <row r="231" spans="1:4" ht="20.100000000000001" customHeight="1" x14ac:dyDescent="0.25">
      <c r="A231" s="12" t="s">
        <v>680</v>
      </c>
      <c r="B231" s="12" t="s">
        <v>634</v>
      </c>
      <c r="C231" s="12" t="s">
        <v>27</v>
      </c>
      <c r="D231" s="12" t="s">
        <v>681</v>
      </c>
    </row>
    <row r="232" spans="1:4" ht="20.100000000000001" customHeight="1" x14ac:dyDescent="0.25">
      <c r="A232" s="12" t="s">
        <v>682</v>
      </c>
      <c r="B232" s="12" t="s">
        <v>683</v>
      </c>
      <c r="C232" s="12" t="s">
        <v>27</v>
      </c>
      <c r="D232" s="12" t="s">
        <v>684</v>
      </c>
    </row>
    <row r="233" spans="1:4" ht="20.100000000000001" customHeight="1" x14ac:dyDescent="0.25">
      <c r="A233" s="12" t="s">
        <v>685</v>
      </c>
      <c r="B233" s="12" t="s">
        <v>686</v>
      </c>
      <c r="C233" s="12" t="s">
        <v>139</v>
      </c>
      <c r="D233" s="12" t="s">
        <v>687</v>
      </c>
    </row>
    <row r="234" spans="1:4" ht="20.100000000000001" customHeight="1" x14ac:dyDescent="0.25">
      <c r="A234" s="12" t="s">
        <v>688</v>
      </c>
      <c r="B234" s="12" t="s">
        <v>689</v>
      </c>
      <c r="C234" s="12" t="s">
        <v>55</v>
      </c>
      <c r="D234" s="12" t="s">
        <v>690</v>
      </c>
    </row>
    <row r="235" spans="1:4" ht="20.100000000000001" customHeight="1" x14ac:dyDescent="0.25">
      <c r="A235" s="12" t="s">
        <v>691</v>
      </c>
      <c r="B235" s="12" t="s">
        <v>692</v>
      </c>
      <c r="C235" s="12" t="s">
        <v>27</v>
      </c>
      <c r="D235" s="12" t="s">
        <v>693</v>
      </c>
    </row>
    <row r="236" spans="1:4" ht="20.100000000000001" customHeight="1" x14ac:dyDescent="0.25">
      <c r="A236" s="12" t="s">
        <v>694</v>
      </c>
      <c r="B236" s="12" t="s">
        <v>497</v>
      </c>
      <c r="C236" s="12" t="s">
        <v>223</v>
      </c>
      <c r="D236" s="12" t="s">
        <v>695</v>
      </c>
    </row>
    <row r="237" spans="1:4" ht="20.100000000000001" customHeight="1" x14ac:dyDescent="0.25">
      <c r="A237" s="12" t="s">
        <v>696</v>
      </c>
      <c r="B237" s="12" t="s">
        <v>697</v>
      </c>
      <c r="C237" s="12" t="s">
        <v>20</v>
      </c>
      <c r="D237" s="12" t="s">
        <v>698</v>
      </c>
    </row>
    <row r="238" spans="1:4" ht="20.100000000000001" customHeight="1" x14ac:dyDescent="0.25">
      <c r="A238" s="12" t="s">
        <v>699</v>
      </c>
      <c r="B238" s="12" t="s">
        <v>700</v>
      </c>
      <c r="C238" s="12" t="s">
        <v>20</v>
      </c>
      <c r="D238" s="12" t="s">
        <v>612</v>
      </c>
    </row>
    <row r="239" spans="1:4" ht="20.100000000000001" customHeight="1" x14ac:dyDescent="0.25">
      <c r="A239" s="12" t="s">
        <v>701</v>
      </c>
      <c r="B239" s="12" t="s">
        <v>130</v>
      </c>
      <c r="C239" s="12" t="s">
        <v>37</v>
      </c>
      <c r="D239" s="12" t="s">
        <v>702</v>
      </c>
    </row>
    <row r="240" spans="1:4" ht="20.100000000000001" customHeight="1" x14ac:dyDescent="0.25">
      <c r="A240" s="12" t="s">
        <v>703</v>
      </c>
      <c r="B240" s="12" t="s">
        <v>704</v>
      </c>
      <c r="C240" s="12" t="s">
        <v>90</v>
      </c>
      <c r="D240" s="12" t="s">
        <v>705</v>
      </c>
    </row>
    <row r="241" spans="1:4" ht="20.100000000000001" customHeight="1" x14ac:dyDescent="0.25">
      <c r="A241" s="12" t="s">
        <v>706</v>
      </c>
      <c r="B241" s="12" t="s">
        <v>707</v>
      </c>
      <c r="C241" s="12" t="s">
        <v>27</v>
      </c>
      <c r="D241" s="12" t="s">
        <v>708</v>
      </c>
    </row>
    <row r="242" spans="1:4" ht="20.100000000000001" customHeight="1" x14ac:dyDescent="0.25">
      <c r="A242" s="12" t="s">
        <v>709</v>
      </c>
      <c r="B242" s="12" t="s">
        <v>710</v>
      </c>
      <c r="C242" s="12" t="s">
        <v>223</v>
      </c>
      <c r="D242" s="12" t="s">
        <v>485</v>
      </c>
    </row>
    <row r="243" spans="1:4" ht="20.100000000000001" customHeight="1" x14ac:dyDescent="0.25">
      <c r="A243" s="12" t="s">
        <v>711</v>
      </c>
      <c r="B243" s="12" t="s">
        <v>608</v>
      </c>
      <c r="C243" s="12" t="s">
        <v>27</v>
      </c>
      <c r="D243" s="12" t="s">
        <v>712</v>
      </c>
    </row>
    <row r="244" spans="1:4" ht="20.100000000000001" customHeight="1" x14ac:dyDescent="0.25">
      <c r="A244" s="12" t="s">
        <v>713</v>
      </c>
      <c r="B244" s="12" t="s">
        <v>714</v>
      </c>
      <c r="C244" s="12" t="s">
        <v>27</v>
      </c>
      <c r="D244" s="12" t="s">
        <v>715</v>
      </c>
    </row>
    <row r="245" spans="1:4" ht="20.100000000000001" customHeight="1" x14ac:dyDescent="0.25">
      <c r="A245" s="12" t="s">
        <v>716</v>
      </c>
      <c r="B245" s="12" t="s">
        <v>717</v>
      </c>
      <c r="C245" s="12" t="s">
        <v>27</v>
      </c>
      <c r="D245" s="12" t="s">
        <v>718</v>
      </c>
    </row>
    <row r="246" spans="1:4" ht="20.100000000000001" customHeight="1" x14ac:dyDescent="0.25">
      <c r="A246" s="12" t="s">
        <v>719</v>
      </c>
      <c r="B246" s="12" t="s">
        <v>717</v>
      </c>
      <c r="C246" s="12" t="s">
        <v>20</v>
      </c>
      <c r="D246" s="12" t="s">
        <v>720</v>
      </c>
    </row>
    <row r="247" spans="1:4" ht="20.100000000000001" customHeight="1" x14ac:dyDescent="0.25">
      <c r="A247" s="12" t="s">
        <v>721</v>
      </c>
      <c r="B247" s="12" t="s">
        <v>722</v>
      </c>
      <c r="C247" s="12" t="s">
        <v>27</v>
      </c>
      <c r="D247" s="12" t="s">
        <v>723</v>
      </c>
    </row>
    <row r="248" spans="1:4" ht="20.100000000000001" customHeight="1" x14ac:dyDescent="0.25">
      <c r="A248" s="12" t="s">
        <v>724</v>
      </c>
      <c r="B248" s="12" t="s">
        <v>474</v>
      </c>
      <c r="C248" s="12" t="s">
        <v>27</v>
      </c>
      <c r="D248" s="12" t="s">
        <v>725</v>
      </c>
    </row>
    <row r="249" spans="1:4" ht="20.100000000000001" customHeight="1" x14ac:dyDescent="0.25">
      <c r="A249" s="12" t="s">
        <v>726</v>
      </c>
      <c r="B249" s="12" t="s">
        <v>727</v>
      </c>
      <c r="C249" s="12" t="s">
        <v>90</v>
      </c>
      <c r="D249" s="12" t="s">
        <v>728</v>
      </c>
    </row>
    <row r="250" spans="1:4" ht="20.100000000000001" customHeight="1" x14ac:dyDescent="0.25">
      <c r="A250" s="12" t="s">
        <v>729</v>
      </c>
      <c r="B250" s="12" t="s">
        <v>730</v>
      </c>
      <c r="C250" s="12" t="s">
        <v>516</v>
      </c>
      <c r="D250" s="12" t="s">
        <v>731</v>
      </c>
    </row>
    <row r="251" spans="1:4" ht="20.100000000000001" customHeight="1" x14ac:dyDescent="0.25">
      <c r="A251" s="12" t="s">
        <v>732</v>
      </c>
      <c r="B251" s="12" t="s">
        <v>257</v>
      </c>
      <c r="C251" s="12" t="s">
        <v>27</v>
      </c>
      <c r="D251" s="12" t="s">
        <v>733</v>
      </c>
    </row>
    <row r="252" spans="1:4" ht="20.100000000000001" customHeight="1" x14ac:dyDescent="0.25">
      <c r="A252" s="12" t="s">
        <v>734</v>
      </c>
      <c r="B252" s="12" t="s">
        <v>735</v>
      </c>
      <c r="C252" s="12" t="s">
        <v>223</v>
      </c>
      <c r="D252" s="12" t="s">
        <v>736</v>
      </c>
    </row>
    <row r="253" spans="1:4" ht="20.100000000000001" customHeight="1" x14ac:dyDescent="0.25">
      <c r="A253" s="12" t="s">
        <v>737</v>
      </c>
      <c r="B253" s="12" t="s">
        <v>738</v>
      </c>
      <c r="C253" s="12" t="s">
        <v>739</v>
      </c>
      <c r="D253" s="12" t="s">
        <v>740</v>
      </c>
    </row>
    <row r="254" spans="1:4" ht="20.100000000000001" customHeight="1" x14ac:dyDescent="0.25">
      <c r="A254" s="12" t="s">
        <v>741</v>
      </c>
      <c r="B254" s="12" t="s">
        <v>173</v>
      </c>
      <c r="C254" s="12" t="s">
        <v>232</v>
      </c>
      <c r="D254" s="12" t="s">
        <v>742</v>
      </c>
    </row>
    <row r="255" spans="1:4" ht="20.100000000000001" customHeight="1" x14ac:dyDescent="0.25">
      <c r="A255" s="12" t="s">
        <v>743</v>
      </c>
      <c r="B255" s="12" t="s">
        <v>744</v>
      </c>
      <c r="C255" s="12" t="s">
        <v>27</v>
      </c>
      <c r="D255" s="12" t="s">
        <v>745</v>
      </c>
    </row>
    <row r="256" spans="1:4" ht="20.100000000000001" customHeight="1" x14ac:dyDescent="0.25">
      <c r="A256" s="12" t="s">
        <v>746</v>
      </c>
      <c r="B256" s="12" t="s">
        <v>747</v>
      </c>
      <c r="C256" s="12" t="s">
        <v>27</v>
      </c>
      <c r="D256" s="12" t="s">
        <v>748</v>
      </c>
    </row>
    <row r="257" spans="1:4" ht="20.100000000000001" customHeight="1" x14ac:dyDescent="0.25">
      <c r="A257" s="12" t="s">
        <v>749</v>
      </c>
      <c r="B257" s="12" t="s">
        <v>750</v>
      </c>
      <c r="C257" s="12" t="s">
        <v>232</v>
      </c>
      <c r="D257" s="12" t="s">
        <v>751</v>
      </c>
    </row>
    <row r="258" spans="1:4" ht="20.100000000000001" customHeight="1" x14ac:dyDescent="0.25">
      <c r="A258" s="12" t="s">
        <v>752</v>
      </c>
      <c r="B258" s="12" t="s">
        <v>753</v>
      </c>
      <c r="C258" s="12" t="s">
        <v>27</v>
      </c>
      <c r="D258" s="12" t="s">
        <v>754</v>
      </c>
    </row>
    <row r="259" spans="1:4" ht="20.100000000000001" customHeight="1" x14ac:dyDescent="0.25">
      <c r="A259" s="12" t="s">
        <v>755</v>
      </c>
      <c r="B259" s="12" t="s">
        <v>756</v>
      </c>
      <c r="C259" s="12" t="s">
        <v>37</v>
      </c>
      <c r="D259" s="12" t="s">
        <v>757</v>
      </c>
    </row>
    <row r="260" spans="1:4" ht="20.100000000000001" customHeight="1" x14ac:dyDescent="0.25">
      <c r="A260" s="12" t="s">
        <v>758</v>
      </c>
      <c r="B260" s="12" t="s">
        <v>674</v>
      </c>
      <c r="C260" s="12" t="s">
        <v>759</v>
      </c>
      <c r="D260" s="12" t="s">
        <v>519</v>
      </c>
    </row>
    <row r="261" spans="1:4" ht="20.100000000000001" customHeight="1" x14ac:dyDescent="0.25">
      <c r="A261" s="12" t="s">
        <v>760</v>
      </c>
      <c r="B261" s="12" t="s">
        <v>761</v>
      </c>
      <c r="C261" s="12" t="s">
        <v>90</v>
      </c>
      <c r="D261" s="12" t="s">
        <v>762</v>
      </c>
    </row>
    <row r="262" spans="1:4" ht="20.100000000000001" customHeight="1" x14ac:dyDescent="0.25">
      <c r="A262" s="12" t="s">
        <v>763</v>
      </c>
      <c r="B262" s="12" t="s">
        <v>764</v>
      </c>
      <c r="C262" s="12" t="s">
        <v>27</v>
      </c>
      <c r="D262" s="12" t="s">
        <v>765</v>
      </c>
    </row>
    <row r="263" spans="1:4" ht="20.100000000000001" customHeight="1" x14ac:dyDescent="0.25">
      <c r="A263" s="12" t="s">
        <v>766</v>
      </c>
      <c r="B263" s="12" t="s">
        <v>450</v>
      </c>
      <c r="C263" s="12" t="s">
        <v>20</v>
      </c>
      <c r="D263" s="12" t="s">
        <v>767</v>
      </c>
    </row>
    <row r="264" spans="1:4" ht="20.100000000000001" customHeight="1" x14ac:dyDescent="0.25">
      <c r="A264" s="12" t="s">
        <v>768</v>
      </c>
      <c r="B264" s="12" t="s">
        <v>769</v>
      </c>
      <c r="C264" s="12" t="s">
        <v>405</v>
      </c>
      <c r="D264" s="12" t="s">
        <v>770</v>
      </c>
    </row>
    <row r="265" spans="1:4" ht="20.100000000000001" customHeight="1" x14ac:dyDescent="0.25">
      <c r="A265" s="12" t="s">
        <v>771</v>
      </c>
      <c r="B265" s="12" t="s">
        <v>500</v>
      </c>
      <c r="C265" s="12" t="s">
        <v>223</v>
      </c>
      <c r="D265" s="12" t="s">
        <v>772</v>
      </c>
    </row>
    <row r="266" spans="1:4" ht="20.100000000000001" customHeight="1" x14ac:dyDescent="0.25">
      <c r="A266" s="12" t="s">
        <v>773</v>
      </c>
      <c r="B266" s="12" t="s">
        <v>704</v>
      </c>
      <c r="C266" s="12" t="s">
        <v>37</v>
      </c>
      <c r="D266" s="12" t="s">
        <v>774</v>
      </c>
    </row>
    <row r="267" spans="1:4" ht="20.100000000000001" customHeight="1" x14ac:dyDescent="0.25">
      <c r="A267" s="12" t="s">
        <v>775</v>
      </c>
      <c r="B267" s="12" t="s">
        <v>494</v>
      </c>
      <c r="C267" s="12" t="s">
        <v>27</v>
      </c>
      <c r="D267" s="12" t="s">
        <v>776</v>
      </c>
    </row>
    <row r="268" spans="1:4" ht="20.100000000000001" customHeight="1" x14ac:dyDescent="0.25">
      <c r="A268" s="12" t="s">
        <v>777</v>
      </c>
      <c r="B268" s="12" t="s">
        <v>735</v>
      </c>
      <c r="C268" s="12" t="s">
        <v>223</v>
      </c>
      <c r="D268" s="12" t="s">
        <v>778</v>
      </c>
    </row>
    <row r="269" spans="1:4" ht="20.100000000000001" customHeight="1" x14ac:dyDescent="0.25">
      <c r="A269" s="12" t="s">
        <v>779</v>
      </c>
      <c r="B269" s="12" t="s">
        <v>301</v>
      </c>
      <c r="C269" s="12" t="s">
        <v>100</v>
      </c>
      <c r="D269" s="12" t="s">
        <v>529</v>
      </c>
    </row>
    <row r="270" spans="1:4" ht="20.100000000000001" customHeight="1" x14ac:dyDescent="0.25">
      <c r="A270" s="12" t="s">
        <v>780</v>
      </c>
      <c r="B270" s="12" t="s">
        <v>781</v>
      </c>
      <c r="C270" s="12" t="s">
        <v>135</v>
      </c>
      <c r="D270" s="12" t="s">
        <v>782</v>
      </c>
    </row>
    <row r="271" spans="1:4" ht="20.100000000000001" customHeight="1" x14ac:dyDescent="0.25">
      <c r="A271" s="12" t="s">
        <v>783</v>
      </c>
      <c r="B271" s="12" t="s">
        <v>120</v>
      </c>
      <c r="C271" s="12" t="s">
        <v>27</v>
      </c>
      <c r="D271" s="12" t="s">
        <v>784</v>
      </c>
    </row>
    <row r="272" spans="1:4" ht="20.100000000000001" customHeight="1" x14ac:dyDescent="0.25">
      <c r="A272" s="12" t="s">
        <v>785</v>
      </c>
      <c r="B272" s="12" t="s">
        <v>614</v>
      </c>
      <c r="C272" s="12" t="s">
        <v>20</v>
      </c>
      <c r="D272" s="12" t="s">
        <v>786</v>
      </c>
    </row>
    <row r="273" spans="1:4" ht="20.100000000000001" customHeight="1" x14ac:dyDescent="0.25">
      <c r="A273" s="12" t="s">
        <v>787</v>
      </c>
      <c r="B273" s="12" t="s">
        <v>423</v>
      </c>
      <c r="C273" s="12" t="s">
        <v>20</v>
      </c>
      <c r="D273" s="12" t="s">
        <v>788</v>
      </c>
    </row>
    <row r="274" spans="1:4" ht="20.100000000000001" customHeight="1" x14ac:dyDescent="0.25">
      <c r="A274" s="12" t="s">
        <v>789</v>
      </c>
      <c r="B274" s="12" t="s">
        <v>790</v>
      </c>
      <c r="C274" s="12" t="s">
        <v>37</v>
      </c>
      <c r="D274" s="12" t="s">
        <v>791</v>
      </c>
    </row>
    <row r="275" spans="1:4" ht="20.100000000000001" customHeight="1" x14ac:dyDescent="0.25">
      <c r="A275" s="12" t="s">
        <v>792</v>
      </c>
      <c r="B275" s="12" t="s">
        <v>793</v>
      </c>
      <c r="C275" s="12" t="s">
        <v>27</v>
      </c>
      <c r="D275" s="12" t="s">
        <v>794</v>
      </c>
    </row>
    <row r="276" spans="1:4" ht="20.100000000000001" customHeight="1" x14ac:dyDescent="0.25">
      <c r="A276" s="12" t="s">
        <v>795</v>
      </c>
      <c r="B276" s="12" t="s">
        <v>796</v>
      </c>
      <c r="C276" s="12" t="s">
        <v>223</v>
      </c>
      <c r="D276" s="12" t="s">
        <v>797</v>
      </c>
    </row>
    <row r="277" spans="1:4" ht="20.100000000000001" customHeight="1" x14ac:dyDescent="0.25">
      <c r="A277" s="12" t="s">
        <v>798</v>
      </c>
      <c r="B277" s="12" t="s">
        <v>96</v>
      </c>
      <c r="C277" s="12" t="s">
        <v>799</v>
      </c>
      <c r="D277" s="12" t="s">
        <v>800</v>
      </c>
    </row>
    <row r="278" spans="1:4" ht="20.100000000000001" customHeight="1" x14ac:dyDescent="0.25">
      <c r="A278" s="12" t="s">
        <v>801</v>
      </c>
      <c r="B278" s="12" t="s">
        <v>617</v>
      </c>
      <c r="C278" s="12" t="s">
        <v>20</v>
      </c>
      <c r="D278" s="12" t="s">
        <v>802</v>
      </c>
    </row>
    <row r="279" spans="1:4" ht="20.100000000000001" customHeight="1" x14ac:dyDescent="0.25">
      <c r="A279" s="12" t="s">
        <v>803</v>
      </c>
      <c r="B279" s="12" t="s">
        <v>130</v>
      </c>
      <c r="C279" s="12" t="s">
        <v>27</v>
      </c>
      <c r="D279" s="12" t="s">
        <v>802</v>
      </c>
    </row>
    <row r="280" spans="1:4" ht="20.100000000000001" customHeight="1" x14ac:dyDescent="0.25">
      <c r="A280" s="12" t="s">
        <v>804</v>
      </c>
      <c r="B280" s="12" t="s">
        <v>423</v>
      </c>
      <c r="C280" s="12" t="s">
        <v>20</v>
      </c>
      <c r="D280" s="12" t="s">
        <v>802</v>
      </c>
    </row>
    <row r="281" spans="1:4" ht="20.100000000000001" customHeight="1" x14ac:dyDescent="0.25">
      <c r="A281" s="12" t="s">
        <v>805</v>
      </c>
      <c r="B281" s="12" t="s">
        <v>806</v>
      </c>
      <c r="C281" s="12" t="s">
        <v>20</v>
      </c>
      <c r="D281" s="12" t="s">
        <v>637</v>
      </c>
    </row>
    <row r="282" spans="1:4" ht="20.100000000000001" customHeight="1" x14ac:dyDescent="0.25">
      <c r="A282" s="12" t="s">
        <v>807</v>
      </c>
      <c r="B282" s="12" t="s">
        <v>163</v>
      </c>
      <c r="C282" s="12" t="s">
        <v>27</v>
      </c>
      <c r="D282" s="12" t="s">
        <v>808</v>
      </c>
    </row>
    <row r="283" spans="1:4" ht="20.100000000000001" customHeight="1" x14ac:dyDescent="0.25">
      <c r="A283" s="12" t="s">
        <v>809</v>
      </c>
      <c r="B283" s="12" t="s">
        <v>810</v>
      </c>
      <c r="C283" s="12" t="s">
        <v>66</v>
      </c>
      <c r="D283" s="12" t="s">
        <v>811</v>
      </c>
    </row>
    <row r="284" spans="1:4" ht="20.100000000000001" customHeight="1" x14ac:dyDescent="0.25">
      <c r="A284" s="12" t="s">
        <v>812</v>
      </c>
      <c r="B284" s="12" t="s">
        <v>813</v>
      </c>
      <c r="C284" s="12" t="s">
        <v>814</v>
      </c>
      <c r="D284" s="12" t="s">
        <v>811</v>
      </c>
    </row>
    <row r="285" spans="1:4" ht="20.100000000000001" customHeight="1" x14ac:dyDescent="0.25">
      <c r="A285" s="12" t="s">
        <v>815</v>
      </c>
      <c r="B285" s="12" t="s">
        <v>727</v>
      </c>
      <c r="C285" s="12" t="s">
        <v>816</v>
      </c>
      <c r="D285" s="12" t="s">
        <v>817</v>
      </c>
    </row>
    <row r="286" spans="1:4" ht="20.100000000000001" customHeight="1" x14ac:dyDescent="0.25">
      <c r="A286" s="12" t="s">
        <v>818</v>
      </c>
      <c r="B286" s="12" t="s">
        <v>819</v>
      </c>
      <c r="C286" s="12" t="s">
        <v>20</v>
      </c>
      <c r="D286" s="12" t="s">
        <v>820</v>
      </c>
    </row>
    <row r="287" spans="1:4" ht="20.100000000000001" customHeight="1" x14ac:dyDescent="0.25">
      <c r="A287" s="12" t="s">
        <v>821</v>
      </c>
      <c r="B287" s="12" t="s">
        <v>822</v>
      </c>
      <c r="C287" s="12" t="s">
        <v>20</v>
      </c>
      <c r="D287" s="12" t="s">
        <v>823</v>
      </c>
    </row>
    <row r="288" spans="1:4" ht="20.100000000000001" customHeight="1" x14ac:dyDescent="0.25">
      <c r="A288" s="12" t="s">
        <v>824</v>
      </c>
      <c r="B288" s="12" t="s">
        <v>825</v>
      </c>
      <c r="C288" s="12" t="s">
        <v>27</v>
      </c>
      <c r="D288" s="12" t="s">
        <v>826</v>
      </c>
    </row>
    <row r="289" spans="1:4" ht="20.100000000000001" customHeight="1" x14ac:dyDescent="0.25">
      <c r="A289" s="12" t="s">
        <v>827</v>
      </c>
      <c r="B289" s="12" t="s">
        <v>828</v>
      </c>
      <c r="C289" s="12" t="s">
        <v>27</v>
      </c>
      <c r="D289" s="12" t="s">
        <v>829</v>
      </c>
    </row>
    <row r="290" spans="1:4" ht="20.100000000000001" customHeight="1" x14ac:dyDescent="0.25">
      <c r="A290" s="12" t="s">
        <v>830</v>
      </c>
      <c r="B290" s="12" t="s">
        <v>831</v>
      </c>
      <c r="C290" s="12" t="s">
        <v>27</v>
      </c>
      <c r="D290" s="12" t="s">
        <v>832</v>
      </c>
    </row>
    <row r="291" spans="1:4" ht="20.100000000000001" customHeight="1" x14ac:dyDescent="0.25">
      <c r="A291" s="12" t="s">
        <v>833</v>
      </c>
      <c r="B291" s="12" t="s">
        <v>506</v>
      </c>
      <c r="C291" s="12" t="s">
        <v>223</v>
      </c>
      <c r="D291" s="12" t="s">
        <v>834</v>
      </c>
    </row>
    <row r="292" spans="1:4" ht="20.100000000000001" customHeight="1" x14ac:dyDescent="0.25">
      <c r="A292" s="12" t="s">
        <v>835</v>
      </c>
      <c r="B292" s="12" t="s">
        <v>735</v>
      </c>
      <c r="C292" s="12" t="s">
        <v>37</v>
      </c>
      <c r="D292" s="12" t="s">
        <v>836</v>
      </c>
    </row>
    <row r="293" spans="1:4" ht="20.100000000000001" customHeight="1" x14ac:dyDescent="0.25">
      <c r="A293" s="12" t="s">
        <v>837</v>
      </c>
      <c r="B293" s="12" t="s">
        <v>503</v>
      </c>
      <c r="C293" s="12" t="s">
        <v>27</v>
      </c>
      <c r="D293" s="12" t="s">
        <v>838</v>
      </c>
    </row>
    <row r="294" spans="1:4" ht="20.100000000000001" customHeight="1" x14ac:dyDescent="0.25">
      <c r="A294" s="12" t="s">
        <v>839</v>
      </c>
      <c r="B294" s="12" t="s">
        <v>96</v>
      </c>
      <c r="C294" s="12" t="s">
        <v>55</v>
      </c>
      <c r="D294" s="12" t="s">
        <v>840</v>
      </c>
    </row>
    <row r="295" spans="1:4" ht="20.100000000000001" customHeight="1" x14ac:dyDescent="0.25">
      <c r="A295" s="12" t="s">
        <v>841</v>
      </c>
      <c r="B295" s="12" t="s">
        <v>842</v>
      </c>
      <c r="C295" s="12" t="s">
        <v>20</v>
      </c>
      <c r="D295" s="12" t="s">
        <v>843</v>
      </c>
    </row>
    <row r="296" spans="1:4" ht="20.100000000000001" customHeight="1" x14ac:dyDescent="0.25">
      <c r="A296" s="12" t="s">
        <v>844</v>
      </c>
      <c r="B296" s="12" t="s">
        <v>822</v>
      </c>
      <c r="C296" s="12" t="s">
        <v>100</v>
      </c>
      <c r="D296" s="12" t="s">
        <v>845</v>
      </c>
    </row>
    <row r="297" spans="1:4" ht="20.100000000000001" customHeight="1" x14ac:dyDescent="0.25">
      <c r="A297" s="12" t="s">
        <v>846</v>
      </c>
      <c r="B297" s="12" t="s">
        <v>847</v>
      </c>
      <c r="C297" s="12" t="s">
        <v>27</v>
      </c>
      <c r="D297" s="12" t="s">
        <v>848</v>
      </c>
    </row>
    <row r="298" spans="1:4" ht="20.100000000000001" customHeight="1" x14ac:dyDescent="0.25">
      <c r="A298" s="12" t="s">
        <v>849</v>
      </c>
      <c r="B298" s="12" t="s">
        <v>850</v>
      </c>
      <c r="C298" s="12" t="s">
        <v>27</v>
      </c>
      <c r="D298" s="12" t="s">
        <v>851</v>
      </c>
    </row>
    <row r="299" spans="1:4" ht="20.100000000000001" customHeight="1" x14ac:dyDescent="0.25">
      <c r="A299" s="12" t="s">
        <v>852</v>
      </c>
      <c r="B299" s="12" t="s">
        <v>853</v>
      </c>
      <c r="C299" s="12" t="s">
        <v>27</v>
      </c>
      <c r="D299" s="12" t="s">
        <v>854</v>
      </c>
    </row>
    <row r="300" spans="1:4" ht="20.100000000000001" customHeight="1" x14ac:dyDescent="0.25">
      <c r="A300" s="12" t="s">
        <v>855</v>
      </c>
      <c r="B300" s="12" t="s">
        <v>856</v>
      </c>
      <c r="C300" s="12" t="s">
        <v>27</v>
      </c>
      <c r="D300" s="12" t="s">
        <v>857</v>
      </c>
    </row>
    <row r="301" spans="1:4" ht="20.100000000000001" customHeight="1" x14ac:dyDescent="0.25">
      <c r="A301" s="12" t="s">
        <v>858</v>
      </c>
      <c r="B301" s="12" t="s">
        <v>859</v>
      </c>
      <c r="C301" s="12" t="s">
        <v>232</v>
      </c>
      <c r="D301" s="12" t="s">
        <v>860</v>
      </c>
    </row>
    <row r="302" spans="1:4" ht="20.100000000000001" customHeight="1" x14ac:dyDescent="0.25">
      <c r="A302" s="12" t="s">
        <v>861</v>
      </c>
      <c r="B302" s="12" t="s">
        <v>862</v>
      </c>
      <c r="C302" s="12" t="s">
        <v>66</v>
      </c>
      <c r="D302" s="12" t="s">
        <v>863</v>
      </c>
    </row>
    <row r="303" spans="1:4" ht="20.100000000000001" customHeight="1" x14ac:dyDescent="0.25">
      <c r="A303" s="12" t="s">
        <v>861</v>
      </c>
      <c r="B303" s="12" t="s">
        <v>864</v>
      </c>
      <c r="C303" s="12" t="s">
        <v>27</v>
      </c>
      <c r="D303" s="12" t="s">
        <v>863</v>
      </c>
    </row>
    <row r="304" spans="1:4" ht="20.100000000000001" customHeight="1" x14ac:dyDescent="0.25">
      <c r="A304" s="12" t="s">
        <v>865</v>
      </c>
      <c r="B304" s="12" t="s">
        <v>864</v>
      </c>
      <c r="C304" s="12" t="s">
        <v>611</v>
      </c>
      <c r="D304" s="12" t="s">
        <v>866</v>
      </c>
    </row>
    <row r="305" spans="1:4" ht="20.100000000000001" customHeight="1" x14ac:dyDescent="0.25">
      <c r="A305" s="12" t="s">
        <v>867</v>
      </c>
      <c r="B305" s="12" t="s">
        <v>868</v>
      </c>
      <c r="C305" s="12" t="s">
        <v>869</v>
      </c>
      <c r="D305" s="12" t="s">
        <v>870</v>
      </c>
    </row>
    <row r="306" spans="1:4" ht="20.100000000000001" customHeight="1" x14ac:dyDescent="0.25">
      <c r="A306" s="12" t="s">
        <v>871</v>
      </c>
      <c r="B306" s="12" t="s">
        <v>872</v>
      </c>
      <c r="C306" s="12" t="s">
        <v>27</v>
      </c>
      <c r="D306" s="12" t="s">
        <v>873</v>
      </c>
    </row>
    <row r="307" spans="1:4" ht="20.100000000000001" customHeight="1" x14ac:dyDescent="0.25">
      <c r="A307" s="12" t="s">
        <v>874</v>
      </c>
      <c r="B307" s="12" t="s">
        <v>875</v>
      </c>
      <c r="C307" s="12" t="s">
        <v>37</v>
      </c>
      <c r="D307" s="12" t="s">
        <v>876</v>
      </c>
    </row>
    <row r="308" spans="1:4" ht="20.100000000000001" customHeight="1" x14ac:dyDescent="0.25">
      <c r="A308" s="12" t="s">
        <v>877</v>
      </c>
      <c r="B308" s="12" t="s">
        <v>878</v>
      </c>
      <c r="C308" s="12" t="s">
        <v>27</v>
      </c>
      <c r="D308" s="12" t="s">
        <v>879</v>
      </c>
    </row>
    <row r="309" spans="1:4" ht="20.100000000000001" customHeight="1" x14ac:dyDescent="0.25">
      <c r="A309" s="12" t="s">
        <v>880</v>
      </c>
      <c r="B309" s="12" t="s">
        <v>735</v>
      </c>
      <c r="C309" s="12" t="s">
        <v>37</v>
      </c>
      <c r="D309" s="12" t="s">
        <v>881</v>
      </c>
    </row>
    <row r="310" spans="1:4" ht="20.100000000000001" customHeight="1" x14ac:dyDescent="0.25">
      <c r="A310" s="12" t="s">
        <v>882</v>
      </c>
      <c r="B310" s="12" t="s">
        <v>859</v>
      </c>
      <c r="C310" s="12" t="s">
        <v>27</v>
      </c>
      <c r="D310" s="12" t="s">
        <v>883</v>
      </c>
    </row>
    <row r="311" spans="1:4" ht="20.100000000000001" customHeight="1" x14ac:dyDescent="0.25">
      <c r="A311" s="12" t="s">
        <v>884</v>
      </c>
      <c r="B311" s="12" t="s">
        <v>885</v>
      </c>
      <c r="C311" s="12" t="s">
        <v>20</v>
      </c>
      <c r="D311" s="12" t="s">
        <v>886</v>
      </c>
    </row>
    <row r="312" spans="1:4" ht="20.100000000000001" customHeight="1" x14ac:dyDescent="0.25">
      <c r="A312" s="12" t="s">
        <v>887</v>
      </c>
      <c r="B312" s="12" t="s">
        <v>888</v>
      </c>
      <c r="C312" s="12" t="s">
        <v>100</v>
      </c>
      <c r="D312" s="12" t="s">
        <v>889</v>
      </c>
    </row>
    <row r="313" spans="1:4" ht="20.100000000000001" customHeight="1" x14ac:dyDescent="0.25">
      <c r="A313" s="12" t="s">
        <v>890</v>
      </c>
      <c r="B313" s="12" t="s">
        <v>313</v>
      </c>
      <c r="C313" s="12" t="s">
        <v>405</v>
      </c>
      <c r="D313" s="12" t="s">
        <v>519</v>
      </c>
    </row>
    <row r="314" spans="1:4" ht="20.100000000000001" customHeight="1" x14ac:dyDescent="0.25">
      <c r="A314" s="12" t="s">
        <v>891</v>
      </c>
      <c r="B314" s="12" t="s">
        <v>892</v>
      </c>
      <c r="C314" s="12" t="s">
        <v>20</v>
      </c>
      <c r="D314" s="12" t="s">
        <v>893</v>
      </c>
    </row>
    <row r="315" spans="1:4" ht="20.100000000000001" customHeight="1" x14ac:dyDescent="0.25">
      <c r="A315" s="12" t="s">
        <v>894</v>
      </c>
      <c r="B315" s="12" t="s">
        <v>735</v>
      </c>
      <c r="C315" s="12" t="s">
        <v>27</v>
      </c>
      <c r="D315" s="12" t="s">
        <v>895</v>
      </c>
    </row>
    <row r="316" spans="1:4" ht="20.100000000000001" customHeight="1" x14ac:dyDescent="0.25">
      <c r="A316" s="12" t="s">
        <v>896</v>
      </c>
      <c r="B316" s="12" t="s">
        <v>810</v>
      </c>
      <c r="C316" s="12" t="s">
        <v>37</v>
      </c>
      <c r="D316" s="12" t="s">
        <v>897</v>
      </c>
    </row>
    <row r="317" spans="1:4" ht="20.100000000000001" customHeight="1" x14ac:dyDescent="0.25">
      <c r="A317" s="12" t="s">
        <v>898</v>
      </c>
      <c r="B317" s="12" t="s">
        <v>899</v>
      </c>
      <c r="C317" s="12" t="s">
        <v>37</v>
      </c>
      <c r="D317" s="12" t="s">
        <v>791</v>
      </c>
    </row>
    <row r="318" spans="1:4" ht="20.100000000000001" customHeight="1" x14ac:dyDescent="0.25">
      <c r="A318" s="12" t="s">
        <v>898</v>
      </c>
      <c r="B318" s="12" t="s">
        <v>900</v>
      </c>
      <c r="C318" s="12" t="s">
        <v>20</v>
      </c>
      <c r="D318" s="12" t="s">
        <v>791</v>
      </c>
    </row>
    <row r="319" spans="1:4" ht="20.100000000000001" customHeight="1" x14ac:dyDescent="0.25">
      <c r="A319" s="12" t="s">
        <v>901</v>
      </c>
      <c r="B319" s="12" t="s">
        <v>902</v>
      </c>
      <c r="C319" s="12" t="s">
        <v>20</v>
      </c>
      <c r="D319" s="12" t="s">
        <v>903</v>
      </c>
    </row>
    <row r="320" spans="1:4" ht="20.100000000000001" customHeight="1" x14ac:dyDescent="0.25">
      <c r="A320" s="12" t="s">
        <v>904</v>
      </c>
      <c r="B320" s="12" t="s">
        <v>790</v>
      </c>
      <c r="C320" s="12" t="s">
        <v>20</v>
      </c>
      <c r="D320" s="12" t="s">
        <v>791</v>
      </c>
    </row>
    <row r="321" spans="1:4" ht="20.100000000000001" customHeight="1" x14ac:dyDescent="0.25">
      <c r="A321" s="12" t="s">
        <v>905</v>
      </c>
      <c r="B321" s="12" t="s">
        <v>906</v>
      </c>
      <c r="C321" s="12" t="s">
        <v>27</v>
      </c>
      <c r="D321" s="12" t="s">
        <v>907</v>
      </c>
    </row>
    <row r="322" spans="1:4" ht="20.100000000000001" customHeight="1" x14ac:dyDescent="0.25">
      <c r="A322" s="12" t="s">
        <v>908</v>
      </c>
      <c r="B322" s="12" t="s">
        <v>634</v>
      </c>
      <c r="C322" s="12" t="s">
        <v>27</v>
      </c>
      <c r="D322" s="12" t="s">
        <v>909</v>
      </c>
    </row>
    <row r="323" spans="1:4" ht="20.100000000000001" customHeight="1" x14ac:dyDescent="0.25">
      <c r="A323" s="12" t="s">
        <v>910</v>
      </c>
      <c r="B323" s="12" t="s">
        <v>911</v>
      </c>
      <c r="C323" s="12" t="s">
        <v>90</v>
      </c>
      <c r="D323" s="12" t="s">
        <v>912</v>
      </c>
    </row>
    <row r="324" spans="1:4" ht="20.100000000000001" customHeight="1" x14ac:dyDescent="0.25">
      <c r="A324" s="12" t="s">
        <v>913</v>
      </c>
      <c r="B324" s="12" t="s">
        <v>620</v>
      </c>
      <c r="C324" s="12" t="s">
        <v>27</v>
      </c>
      <c r="D324" s="12" t="s">
        <v>914</v>
      </c>
    </row>
    <row r="325" spans="1:4" ht="20.100000000000001" customHeight="1" x14ac:dyDescent="0.25">
      <c r="A325" s="12" t="s">
        <v>915</v>
      </c>
      <c r="B325" s="12" t="s">
        <v>825</v>
      </c>
      <c r="C325" s="12" t="s">
        <v>27</v>
      </c>
      <c r="D325" s="12" t="s">
        <v>916</v>
      </c>
    </row>
    <row r="326" spans="1:4" ht="20.100000000000001" customHeight="1" x14ac:dyDescent="0.25">
      <c r="A326" s="12" t="s">
        <v>917</v>
      </c>
      <c r="B326" s="12" t="s">
        <v>468</v>
      </c>
      <c r="C326" s="12" t="s">
        <v>66</v>
      </c>
      <c r="D326" s="12" t="s">
        <v>918</v>
      </c>
    </row>
    <row r="327" spans="1:4" ht="20.100000000000001" customHeight="1" x14ac:dyDescent="0.25">
      <c r="A327" s="12" t="s">
        <v>919</v>
      </c>
      <c r="B327" s="12" t="s">
        <v>920</v>
      </c>
      <c r="C327" s="12" t="s">
        <v>37</v>
      </c>
      <c r="D327" s="12" t="s">
        <v>921</v>
      </c>
    </row>
    <row r="328" spans="1:4" ht="20.100000000000001" customHeight="1" x14ac:dyDescent="0.25">
      <c r="A328" s="12" t="s">
        <v>922</v>
      </c>
      <c r="B328" s="12" t="s">
        <v>923</v>
      </c>
      <c r="C328" s="12" t="s">
        <v>37</v>
      </c>
      <c r="D328" s="12" t="s">
        <v>924</v>
      </c>
    </row>
    <row r="329" spans="1:4" ht="20.100000000000001" customHeight="1" x14ac:dyDescent="0.25">
      <c r="A329" s="12" t="s">
        <v>925</v>
      </c>
      <c r="B329" s="12" t="s">
        <v>468</v>
      </c>
      <c r="C329" s="12" t="s">
        <v>131</v>
      </c>
      <c r="D329" s="12" t="s">
        <v>926</v>
      </c>
    </row>
    <row r="330" spans="1:4" ht="20.100000000000001" customHeight="1" x14ac:dyDescent="0.25">
      <c r="A330" s="12" t="s">
        <v>927</v>
      </c>
      <c r="B330" s="12" t="s">
        <v>218</v>
      </c>
      <c r="C330" s="12" t="s">
        <v>82</v>
      </c>
      <c r="D330" s="12" t="s">
        <v>928</v>
      </c>
    </row>
    <row r="331" spans="1:4" ht="20.100000000000001" customHeight="1" x14ac:dyDescent="0.25">
      <c r="A331" s="12" t="s">
        <v>929</v>
      </c>
      <c r="B331" s="12" t="s">
        <v>160</v>
      </c>
      <c r="C331" s="12" t="s">
        <v>20</v>
      </c>
      <c r="D331" s="12" t="s">
        <v>930</v>
      </c>
    </row>
    <row r="332" spans="1:4" ht="20.100000000000001" customHeight="1" x14ac:dyDescent="0.25">
      <c r="A332" s="12" t="s">
        <v>931</v>
      </c>
      <c r="B332" s="12" t="s">
        <v>856</v>
      </c>
      <c r="C332" s="12" t="s">
        <v>932</v>
      </c>
      <c r="D332" s="12" t="s">
        <v>933</v>
      </c>
    </row>
    <row r="333" spans="1:4" ht="20.100000000000001" customHeight="1" x14ac:dyDescent="0.25">
      <c r="A333" s="12" t="s">
        <v>934</v>
      </c>
      <c r="B333" s="12" t="s">
        <v>717</v>
      </c>
      <c r="C333" s="12" t="s">
        <v>932</v>
      </c>
      <c r="D333" s="12" t="s">
        <v>935</v>
      </c>
    </row>
    <row r="334" spans="1:4" ht="20.100000000000001" customHeight="1" x14ac:dyDescent="0.25">
      <c r="A334" s="12" t="s">
        <v>936</v>
      </c>
      <c r="B334" s="12" t="s">
        <v>937</v>
      </c>
      <c r="C334" s="12" t="s">
        <v>27</v>
      </c>
      <c r="D334" s="12" t="s">
        <v>938</v>
      </c>
    </row>
    <row r="335" spans="1:4" ht="20.100000000000001" customHeight="1" x14ac:dyDescent="0.25">
      <c r="A335" s="12" t="s">
        <v>939</v>
      </c>
      <c r="B335" s="12" t="s">
        <v>497</v>
      </c>
      <c r="C335" s="12" t="s">
        <v>27</v>
      </c>
      <c r="D335" s="12" t="s">
        <v>940</v>
      </c>
    </row>
    <row r="336" spans="1:4" ht="20.100000000000001" customHeight="1" x14ac:dyDescent="0.25">
      <c r="A336" s="12" t="s">
        <v>941</v>
      </c>
      <c r="B336" s="12" t="s">
        <v>93</v>
      </c>
      <c r="C336" s="12" t="s">
        <v>27</v>
      </c>
      <c r="D336" s="12" t="s">
        <v>851</v>
      </c>
    </row>
    <row r="337" spans="1:4" ht="20.100000000000001" customHeight="1" x14ac:dyDescent="0.25">
      <c r="A337" s="12" t="s">
        <v>942</v>
      </c>
      <c r="B337" s="12" t="s">
        <v>614</v>
      </c>
      <c r="C337" s="12" t="s">
        <v>27</v>
      </c>
      <c r="D337" s="12" t="s">
        <v>943</v>
      </c>
    </row>
    <row r="338" spans="1:4" ht="20.100000000000001" customHeight="1" x14ac:dyDescent="0.25">
      <c r="A338" s="12" t="s">
        <v>944</v>
      </c>
      <c r="B338" s="12" t="s">
        <v>203</v>
      </c>
      <c r="C338" s="12" t="s">
        <v>27</v>
      </c>
      <c r="D338" s="12" t="s">
        <v>945</v>
      </c>
    </row>
    <row r="339" spans="1:4" ht="20.100000000000001" customHeight="1" x14ac:dyDescent="0.25">
      <c r="A339" s="12" t="s">
        <v>946</v>
      </c>
      <c r="B339" s="12" t="s">
        <v>947</v>
      </c>
      <c r="C339" s="12" t="s">
        <v>27</v>
      </c>
      <c r="D339" s="12" t="s">
        <v>948</v>
      </c>
    </row>
    <row r="340" spans="1:4" ht="20.100000000000001" customHeight="1" x14ac:dyDescent="0.25">
      <c r="A340" s="12" t="s">
        <v>949</v>
      </c>
      <c r="B340" s="12" t="s">
        <v>151</v>
      </c>
      <c r="C340" s="12" t="s">
        <v>37</v>
      </c>
      <c r="D340" s="12" t="s">
        <v>950</v>
      </c>
    </row>
    <row r="341" spans="1:4" ht="20.100000000000001" customHeight="1" x14ac:dyDescent="0.25">
      <c r="A341" s="12" t="s">
        <v>951</v>
      </c>
      <c r="B341" s="12" t="s">
        <v>952</v>
      </c>
      <c r="C341" s="12" t="s">
        <v>37</v>
      </c>
      <c r="D341" s="12" t="s">
        <v>953</v>
      </c>
    </row>
    <row r="342" spans="1:4" ht="20.100000000000001" customHeight="1" x14ac:dyDescent="0.25">
      <c r="A342" s="12" t="s">
        <v>954</v>
      </c>
      <c r="B342" s="12" t="s">
        <v>186</v>
      </c>
      <c r="C342" s="12" t="s">
        <v>20</v>
      </c>
      <c r="D342" s="12" t="s">
        <v>955</v>
      </c>
    </row>
    <row r="343" spans="1:4" ht="20.100000000000001" customHeight="1" x14ac:dyDescent="0.25">
      <c r="A343" s="12" t="s">
        <v>956</v>
      </c>
      <c r="B343" s="12" t="s">
        <v>957</v>
      </c>
      <c r="C343" s="12" t="s">
        <v>27</v>
      </c>
      <c r="D343" s="12" t="s">
        <v>958</v>
      </c>
    </row>
    <row r="344" spans="1:4" ht="20.100000000000001" customHeight="1" x14ac:dyDescent="0.25">
      <c r="A344" s="12" t="s">
        <v>959</v>
      </c>
      <c r="B344" s="12" t="s">
        <v>717</v>
      </c>
      <c r="C344" s="12" t="s">
        <v>20</v>
      </c>
      <c r="D344" s="12" t="s">
        <v>960</v>
      </c>
    </row>
    <row r="345" spans="1:4" ht="20.100000000000001" customHeight="1" x14ac:dyDescent="0.25">
      <c r="A345" s="12" t="s">
        <v>961</v>
      </c>
      <c r="B345" s="12" t="s">
        <v>962</v>
      </c>
      <c r="C345" s="12" t="s">
        <v>20</v>
      </c>
      <c r="D345" s="12" t="s">
        <v>963</v>
      </c>
    </row>
    <row r="346" spans="1:4" ht="20.100000000000001" customHeight="1" x14ac:dyDescent="0.25">
      <c r="A346" s="12" t="s">
        <v>964</v>
      </c>
      <c r="B346" s="12" t="s">
        <v>965</v>
      </c>
      <c r="C346" s="12" t="s">
        <v>223</v>
      </c>
      <c r="D346" s="12" t="s">
        <v>966</v>
      </c>
    </row>
    <row r="347" spans="1:4" ht="20.100000000000001" customHeight="1" x14ac:dyDescent="0.25">
      <c r="A347" s="12" t="s">
        <v>967</v>
      </c>
      <c r="B347" s="12" t="s">
        <v>968</v>
      </c>
      <c r="C347" s="12" t="s">
        <v>27</v>
      </c>
      <c r="D347" s="12" t="s">
        <v>969</v>
      </c>
    </row>
    <row r="348" spans="1:4" ht="20.100000000000001" customHeight="1" x14ac:dyDescent="0.25">
      <c r="A348" s="12" t="s">
        <v>970</v>
      </c>
      <c r="B348" s="12" t="s">
        <v>313</v>
      </c>
      <c r="C348" s="12" t="s">
        <v>20</v>
      </c>
      <c r="D348" s="12" t="s">
        <v>971</v>
      </c>
    </row>
    <row r="349" spans="1:4" ht="20.100000000000001" customHeight="1" x14ac:dyDescent="0.25">
      <c r="A349" s="12" t="s">
        <v>972</v>
      </c>
      <c r="B349" s="12" t="s">
        <v>200</v>
      </c>
      <c r="C349" s="12" t="s">
        <v>223</v>
      </c>
      <c r="D349" s="12" t="s">
        <v>973</v>
      </c>
    </row>
    <row r="350" spans="1:4" ht="20.100000000000001" customHeight="1" x14ac:dyDescent="0.25">
      <c r="A350" s="12" t="s">
        <v>974</v>
      </c>
      <c r="B350" s="12" t="s">
        <v>975</v>
      </c>
      <c r="C350" s="12" t="s">
        <v>20</v>
      </c>
      <c r="D350" s="12" t="s">
        <v>976</v>
      </c>
    </row>
    <row r="351" spans="1:4" ht="20.100000000000001" customHeight="1" x14ac:dyDescent="0.25">
      <c r="A351" s="12" t="s">
        <v>977</v>
      </c>
      <c r="B351" s="12" t="s">
        <v>494</v>
      </c>
      <c r="C351" s="12" t="s">
        <v>27</v>
      </c>
      <c r="D351" s="12" t="s">
        <v>978</v>
      </c>
    </row>
    <row r="352" spans="1:4" ht="20.100000000000001" customHeight="1" x14ac:dyDescent="0.25">
      <c r="A352" s="12" t="s">
        <v>979</v>
      </c>
      <c r="B352" s="12" t="s">
        <v>120</v>
      </c>
      <c r="C352" s="12" t="s">
        <v>135</v>
      </c>
      <c r="D352" s="12" t="s">
        <v>786</v>
      </c>
    </row>
    <row r="353" spans="1:4" ht="20.100000000000001" customHeight="1" x14ac:dyDescent="0.25">
      <c r="A353" s="12" t="s">
        <v>980</v>
      </c>
      <c r="B353" s="12" t="s">
        <v>981</v>
      </c>
      <c r="C353" s="12" t="s">
        <v>223</v>
      </c>
      <c r="D353" s="12" t="s">
        <v>982</v>
      </c>
    </row>
    <row r="354" spans="1:4" ht="20.100000000000001" customHeight="1" x14ac:dyDescent="0.25">
      <c r="A354" s="12" t="s">
        <v>983</v>
      </c>
      <c r="B354" s="12" t="s">
        <v>984</v>
      </c>
      <c r="C354" s="12" t="s">
        <v>37</v>
      </c>
      <c r="D354" s="12" t="s">
        <v>985</v>
      </c>
    </row>
    <row r="355" spans="1:4" ht="20.100000000000001" customHeight="1" x14ac:dyDescent="0.25">
      <c r="A355" s="12" t="s">
        <v>986</v>
      </c>
      <c r="B355" s="12" t="s">
        <v>987</v>
      </c>
      <c r="C355" s="12" t="s">
        <v>27</v>
      </c>
      <c r="D355" s="12" t="s">
        <v>988</v>
      </c>
    </row>
    <row r="356" spans="1:4" ht="20.100000000000001" customHeight="1" x14ac:dyDescent="0.25">
      <c r="A356" s="12" t="s">
        <v>989</v>
      </c>
      <c r="B356" s="12" t="s">
        <v>984</v>
      </c>
      <c r="C356" s="12" t="s">
        <v>27</v>
      </c>
      <c r="D356" s="12" t="s">
        <v>990</v>
      </c>
    </row>
    <row r="357" spans="1:4" ht="20.100000000000001" customHeight="1" x14ac:dyDescent="0.25">
      <c r="A357" s="12" t="s">
        <v>991</v>
      </c>
      <c r="B357" s="12" t="s">
        <v>678</v>
      </c>
      <c r="C357" s="12" t="s">
        <v>20</v>
      </c>
      <c r="D357" s="12" t="s">
        <v>992</v>
      </c>
    </row>
    <row r="358" spans="1:4" ht="20.100000000000001" customHeight="1" x14ac:dyDescent="0.25">
      <c r="A358" s="12" t="s">
        <v>993</v>
      </c>
      <c r="B358" s="12" t="s">
        <v>994</v>
      </c>
      <c r="C358" s="12" t="s">
        <v>131</v>
      </c>
      <c r="D358" s="12" t="s">
        <v>995</v>
      </c>
    </row>
    <row r="359" spans="1:4" ht="20.100000000000001" customHeight="1" x14ac:dyDescent="0.25">
      <c r="A359" s="12" t="s">
        <v>996</v>
      </c>
      <c r="B359" s="12" t="s">
        <v>75</v>
      </c>
      <c r="C359" s="12" t="s">
        <v>135</v>
      </c>
      <c r="D359" s="12" t="s">
        <v>997</v>
      </c>
    </row>
    <row r="360" spans="1:4" ht="20.100000000000001" customHeight="1" x14ac:dyDescent="0.25">
      <c r="A360" s="12" t="s">
        <v>998</v>
      </c>
      <c r="B360" s="12" t="s">
        <v>999</v>
      </c>
      <c r="C360" s="12" t="s">
        <v>90</v>
      </c>
      <c r="D360" s="12" t="s">
        <v>851</v>
      </c>
    </row>
    <row r="361" spans="1:4" ht="20.100000000000001" customHeight="1" x14ac:dyDescent="0.25">
      <c r="A361" s="12" t="s">
        <v>1000</v>
      </c>
      <c r="B361" s="12" t="s">
        <v>1001</v>
      </c>
      <c r="C361" s="12" t="s">
        <v>27</v>
      </c>
      <c r="D361" s="12" t="s">
        <v>1002</v>
      </c>
    </row>
    <row r="362" spans="1:4" ht="20.100000000000001" customHeight="1" x14ac:dyDescent="0.25">
      <c r="A362" s="12" t="s">
        <v>1003</v>
      </c>
      <c r="B362" s="12" t="s">
        <v>1004</v>
      </c>
      <c r="C362" s="12" t="s">
        <v>58</v>
      </c>
      <c r="D362" s="12" t="s">
        <v>1005</v>
      </c>
    </row>
    <row r="363" spans="1:4" ht="20.100000000000001" customHeight="1" x14ac:dyDescent="0.25">
      <c r="A363" s="12" t="s">
        <v>1006</v>
      </c>
      <c r="B363" s="12" t="s">
        <v>1007</v>
      </c>
      <c r="C363" s="12" t="s">
        <v>37</v>
      </c>
      <c r="D363" s="12" t="s">
        <v>1008</v>
      </c>
    </row>
    <row r="364" spans="1:4" ht="20.100000000000001" customHeight="1" x14ac:dyDescent="0.25">
      <c r="A364" s="12" t="s">
        <v>1009</v>
      </c>
      <c r="B364" s="12" t="s">
        <v>676</v>
      </c>
      <c r="C364" s="12" t="s">
        <v>232</v>
      </c>
      <c r="D364" s="12" t="s">
        <v>851</v>
      </c>
    </row>
    <row r="365" spans="1:4" ht="20.100000000000001" customHeight="1" x14ac:dyDescent="0.25">
      <c r="A365" s="12" t="s">
        <v>1010</v>
      </c>
      <c r="B365" s="12" t="s">
        <v>1011</v>
      </c>
      <c r="C365" s="12" t="s">
        <v>27</v>
      </c>
      <c r="D365" s="12" t="s">
        <v>1012</v>
      </c>
    </row>
    <row r="366" spans="1:4" ht="20.100000000000001" customHeight="1" x14ac:dyDescent="0.25">
      <c r="A366" s="12" t="s">
        <v>1013</v>
      </c>
      <c r="B366" s="12" t="s">
        <v>117</v>
      </c>
      <c r="C366" s="12" t="s">
        <v>20</v>
      </c>
      <c r="D366" s="12" t="s">
        <v>1014</v>
      </c>
    </row>
    <row r="367" spans="1:4" ht="20.100000000000001" customHeight="1" x14ac:dyDescent="0.25">
      <c r="A367" s="12" t="s">
        <v>1015</v>
      </c>
      <c r="B367" s="12" t="s">
        <v>1016</v>
      </c>
      <c r="C367" s="12" t="s">
        <v>55</v>
      </c>
      <c r="D367" s="12" t="s">
        <v>1017</v>
      </c>
    </row>
    <row r="368" spans="1:4" ht="20.100000000000001" customHeight="1" x14ac:dyDescent="0.25">
      <c r="A368" s="12" t="s">
        <v>1018</v>
      </c>
      <c r="B368" s="12" t="s">
        <v>1019</v>
      </c>
      <c r="C368" s="12" t="s">
        <v>20</v>
      </c>
      <c r="D368" s="12" t="s">
        <v>1020</v>
      </c>
    </row>
    <row r="369" spans="1:4" ht="20.100000000000001" customHeight="1" x14ac:dyDescent="0.25">
      <c r="A369" s="12" t="s">
        <v>1021</v>
      </c>
      <c r="B369" s="12" t="s">
        <v>1022</v>
      </c>
      <c r="C369" s="12" t="s">
        <v>27</v>
      </c>
      <c r="D369" s="12" t="s">
        <v>1023</v>
      </c>
    </row>
    <row r="370" spans="1:4" ht="20.100000000000001" customHeight="1" x14ac:dyDescent="0.25">
      <c r="A370" s="12" t="s">
        <v>1024</v>
      </c>
      <c r="B370" s="12" t="s">
        <v>1025</v>
      </c>
      <c r="C370" s="12" t="s">
        <v>232</v>
      </c>
      <c r="D370" s="12" t="s">
        <v>702</v>
      </c>
    </row>
    <row r="371" spans="1:4" ht="20.100000000000001" customHeight="1" x14ac:dyDescent="0.25">
      <c r="A371" s="12" t="s">
        <v>1026</v>
      </c>
      <c r="B371" s="12" t="s">
        <v>527</v>
      </c>
      <c r="C371" s="12" t="s">
        <v>516</v>
      </c>
      <c r="D371" s="12" t="s">
        <v>1027</v>
      </c>
    </row>
    <row r="372" spans="1:4" ht="20.100000000000001" customHeight="1" x14ac:dyDescent="0.25">
      <c r="A372" s="12" t="s">
        <v>1028</v>
      </c>
      <c r="B372" s="12" t="s">
        <v>450</v>
      </c>
      <c r="C372" s="12" t="s">
        <v>1029</v>
      </c>
      <c r="D372" s="12" t="s">
        <v>1030</v>
      </c>
    </row>
    <row r="373" spans="1:4" ht="20.100000000000001" customHeight="1" x14ac:dyDescent="0.25">
      <c r="A373" s="12" t="s">
        <v>1031</v>
      </c>
      <c r="B373" s="12" t="s">
        <v>474</v>
      </c>
      <c r="C373" s="12" t="s">
        <v>20</v>
      </c>
      <c r="D373" s="12" t="s">
        <v>1032</v>
      </c>
    </row>
    <row r="374" spans="1:4" ht="20.100000000000001" customHeight="1" x14ac:dyDescent="0.25">
      <c r="A374" s="12" t="s">
        <v>1033</v>
      </c>
      <c r="B374" s="12" t="s">
        <v>1034</v>
      </c>
      <c r="C374" s="12" t="s">
        <v>90</v>
      </c>
      <c r="D374" s="12" t="s">
        <v>1035</v>
      </c>
    </row>
    <row r="375" spans="1:4" ht="20.100000000000001" customHeight="1" x14ac:dyDescent="0.25">
      <c r="A375" s="12" t="s">
        <v>1036</v>
      </c>
      <c r="B375" s="12" t="s">
        <v>1037</v>
      </c>
      <c r="C375" s="12" t="s">
        <v>86</v>
      </c>
      <c r="D375" s="12" t="s">
        <v>1038</v>
      </c>
    </row>
    <row r="376" spans="1:4" ht="20.100000000000001" customHeight="1" x14ac:dyDescent="0.25">
      <c r="A376" s="12" t="s">
        <v>1039</v>
      </c>
      <c r="B376" s="12" t="s">
        <v>842</v>
      </c>
      <c r="C376" s="12" t="s">
        <v>27</v>
      </c>
      <c r="D376" s="12" t="s">
        <v>1040</v>
      </c>
    </row>
    <row r="377" spans="1:4" ht="20.100000000000001" customHeight="1" x14ac:dyDescent="0.25">
      <c r="A377" s="12" t="s">
        <v>1041</v>
      </c>
      <c r="B377" s="12" t="s">
        <v>423</v>
      </c>
      <c r="C377" s="12" t="s">
        <v>131</v>
      </c>
      <c r="D377" s="12" t="s">
        <v>1038</v>
      </c>
    </row>
    <row r="378" spans="1:4" ht="20.100000000000001" customHeight="1" x14ac:dyDescent="0.25">
      <c r="A378" s="12" t="s">
        <v>1042</v>
      </c>
      <c r="B378" s="12" t="s">
        <v>1043</v>
      </c>
      <c r="C378" s="12" t="s">
        <v>135</v>
      </c>
      <c r="D378" s="12" t="s">
        <v>1044</v>
      </c>
    </row>
    <row r="379" spans="1:4" ht="20.100000000000001" customHeight="1" x14ac:dyDescent="0.25">
      <c r="A379" s="12" t="s">
        <v>1045</v>
      </c>
      <c r="B379" s="12" t="s">
        <v>54</v>
      </c>
      <c r="C379" s="12" t="s">
        <v>82</v>
      </c>
      <c r="D379" s="12" t="s">
        <v>1046</v>
      </c>
    </row>
    <row r="380" spans="1:4" ht="20.100000000000001" customHeight="1" x14ac:dyDescent="0.25">
      <c r="A380" s="12" t="s">
        <v>1047</v>
      </c>
      <c r="B380" s="12" t="s">
        <v>1048</v>
      </c>
      <c r="C380" s="12" t="s">
        <v>27</v>
      </c>
      <c r="D380" s="12" t="s">
        <v>1049</v>
      </c>
    </row>
    <row r="381" spans="1:4" ht="20.100000000000001" customHeight="1" x14ac:dyDescent="0.25">
      <c r="A381" s="12" t="s">
        <v>1050</v>
      </c>
      <c r="B381" s="12" t="s">
        <v>1051</v>
      </c>
      <c r="C381" s="12" t="s">
        <v>82</v>
      </c>
      <c r="D381" s="12" t="s">
        <v>1052</v>
      </c>
    </row>
    <row r="382" spans="1:4" ht="20.100000000000001" customHeight="1" x14ac:dyDescent="0.25">
      <c r="A382" s="12" t="s">
        <v>1053</v>
      </c>
      <c r="B382" s="12" t="s">
        <v>1054</v>
      </c>
      <c r="C382" s="12" t="s">
        <v>37</v>
      </c>
      <c r="D382" s="12" t="s">
        <v>1052</v>
      </c>
    </row>
    <row r="383" spans="1:4" ht="20.100000000000001" customHeight="1" x14ac:dyDescent="0.25">
      <c r="A383" s="12" t="s">
        <v>1055</v>
      </c>
      <c r="B383" s="12" t="s">
        <v>324</v>
      </c>
      <c r="C383" s="12" t="s">
        <v>55</v>
      </c>
      <c r="D383" s="12" t="s">
        <v>1056</v>
      </c>
    </row>
    <row r="384" spans="1:4" ht="20.100000000000001" customHeight="1" x14ac:dyDescent="0.25">
      <c r="A384" s="12" t="s">
        <v>1057</v>
      </c>
      <c r="B384" s="12" t="s">
        <v>170</v>
      </c>
      <c r="C384" s="12" t="s">
        <v>37</v>
      </c>
      <c r="D384" s="12" t="s">
        <v>800</v>
      </c>
    </row>
    <row r="385" spans="1:4" ht="20.100000000000001" customHeight="1" x14ac:dyDescent="0.25">
      <c r="A385" s="12" t="s">
        <v>1058</v>
      </c>
      <c r="B385" s="12" t="s">
        <v>503</v>
      </c>
      <c r="C385" s="12" t="s">
        <v>20</v>
      </c>
      <c r="D385" s="12" t="s">
        <v>1059</v>
      </c>
    </row>
    <row r="386" spans="1:4" ht="20.100000000000001" customHeight="1" x14ac:dyDescent="0.25">
      <c r="A386" s="12" t="s">
        <v>1060</v>
      </c>
      <c r="B386" s="12" t="s">
        <v>1061</v>
      </c>
      <c r="C386" s="12" t="s">
        <v>20</v>
      </c>
      <c r="D386" s="12" t="s">
        <v>1062</v>
      </c>
    </row>
    <row r="387" spans="1:4" ht="20.100000000000001" customHeight="1" x14ac:dyDescent="0.25">
      <c r="A387" s="12" t="s">
        <v>1063</v>
      </c>
      <c r="B387" s="12" t="s">
        <v>1064</v>
      </c>
      <c r="C387" s="12" t="s">
        <v>20</v>
      </c>
      <c r="D387" s="12" t="s">
        <v>1065</v>
      </c>
    </row>
    <row r="388" spans="1:4" ht="20.100000000000001" customHeight="1" x14ac:dyDescent="0.25">
      <c r="A388" s="12" t="s">
        <v>1066</v>
      </c>
      <c r="B388" s="12" t="s">
        <v>506</v>
      </c>
      <c r="C388" s="12" t="s">
        <v>139</v>
      </c>
      <c r="D388" s="12" t="s">
        <v>1067</v>
      </c>
    </row>
    <row r="389" spans="1:4" ht="20.100000000000001" customHeight="1" x14ac:dyDescent="0.25">
      <c r="A389" s="12" t="s">
        <v>1068</v>
      </c>
      <c r="B389" s="12" t="s">
        <v>1069</v>
      </c>
      <c r="C389" s="12" t="s">
        <v>27</v>
      </c>
      <c r="D389" s="12" t="s">
        <v>1070</v>
      </c>
    </row>
    <row r="390" spans="1:4" ht="20.100000000000001" customHeight="1" x14ac:dyDescent="0.25">
      <c r="A390" s="12" t="s">
        <v>1071</v>
      </c>
      <c r="B390" s="12" t="s">
        <v>761</v>
      </c>
      <c r="C390" s="12" t="s">
        <v>20</v>
      </c>
      <c r="D390" s="12" t="s">
        <v>1072</v>
      </c>
    </row>
    <row r="391" spans="1:4" ht="20.100000000000001" customHeight="1" x14ac:dyDescent="0.25">
      <c r="A391" s="12" t="s">
        <v>1073</v>
      </c>
      <c r="B391" s="12" t="s">
        <v>120</v>
      </c>
      <c r="C391" s="12" t="s">
        <v>37</v>
      </c>
      <c r="D391" s="12" t="s">
        <v>851</v>
      </c>
    </row>
    <row r="392" spans="1:4" ht="20.100000000000001" customHeight="1" x14ac:dyDescent="0.25">
      <c r="A392" s="12" t="s">
        <v>1074</v>
      </c>
      <c r="B392" s="12" t="s">
        <v>1075</v>
      </c>
      <c r="C392" s="12" t="s">
        <v>20</v>
      </c>
      <c r="D392" s="12" t="s">
        <v>1076</v>
      </c>
    </row>
    <row r="393" spans="1:4" ht="20.100000000000001" customHeight="1" x14ac:dyDescent="0.25">
      <c r="A393" s="12" t="s">
        <v>1077</v>
      </c>
      <c r="B393" s="12" t="s">
        <v>1078</v>
      </c>
      <c r="C393" s="12" t="s">
        <v>20</v>
      </c>
      <c r="D393" s="12" t="s">
        <v>1079</v>
      </c>
    </row>
    <row r="394" spans="1:4" ht="20.100000000000001" customHeight="1" x14ac:dyDescent="0.25">
      <c r="A394" s="12" t="s">
        <v>1080</v>
      </c>
      <c r="B394" s="12" t="s">
        <v>1081</v>
      </c>
      <c r="C394" s="12" t="s">
        <v>27</v>
      </c>
      <c r="D394" s="12" t="s">
        <v>1082</v>
      </c>
    </row>
    <row r="395" spans="1:4" ht="20.100000000000001" customHeight="1" x14ac:dyDescent="0.25">
      <c r="A395" s="12" t="s">
        <v>1083</v>
      </c>
      <c r="B395" s="12" t="s">
        <v>1084</v>
      </c>
      <c r="C395" s="12" t="s">
        <v>27</v>
      </c>
      <c r="D395" s="12" t="s">
        <v>1085</v>
      </c>
    </row>
    <row r="396" spans="1:4" ht="20.100000000000001" customHeight="1" x14ac:dyDescent="0.25">
      <c r="A396" s="12" t="s">
        <v>1086</v>
      </c>
      <c r="B396" s="12" t="s">
        <v>1087</v>
      </c>
      <c r="C396" s="12" t="s">
        <v>82</v>
      </c>
      <c r="D396" s="12" t="s">
        <v>1088</v>
      </c>
    </row>
    <row r="397" spans="1:4" ht="20.100000000000001" customHeight="1" x14ac:dyDescent="0.25">
      <c r="A397" s="12" t="s">
        <v>1089</v>
      </c>
      <c r="B397" s="12" t="s">
        <v>664</v>
      </c>
      <c r="C397" s="12" t="s">
        <v>90</v>
      </c>
      <c r="D397" s="12" t="s">
        <v>1090</v>
      </c>
    </row>
    <row r="398" spans="1:4" ht="20.100000000000001" customHeight="1" x14ac:dyDescent="0.25">
      <c r="A398" s="12" t="s">
        <v>1091</v>
      </c>
      <c r="B398" s="12" t="s">
        <v>1092</v>
      </c>
      <c r="C398" s="12" t="s">
        <v>27</v>
      </c>
      <c r="D398" s="12" t="s">
        <v>1093</v>
      </c>
    </row>
    <row r="399" spans="1:4" ht="20.100000000000001" customHeight="1" x14ac:dyDescent="0.25">
      <c r="A399" s="12" t="s">
        <v>1094</v>
      </c>
      <c r="B399" s="12" t="s">
        <v>1095</v>
      </c>
      <c r="C399" s="12" t="s">
        <v>1096</v>
      </c>
      <c r="D399" s="12" t="s">
        <v>1097</v>
      </c>
    </row>
    <row r="400" spans="1:4" ht="20.100000000000001" customHeight="1" x14ac:dyDescent="0.25">
      <c r="A400" s="12" t="s">
        <v>1098</v>
      </c>
      <c r="B400" s="12" t="s">
        <v>338</v>
      </c>
      <c r="C400" s="12" t="s">
        <v>1099</v>
      </c>
      <c r="D400" s="12" t="s">
        <v>1100</v>
      </c>
    </row>
    <row r="401" spans="1:4" ht="20.100000000000001" customHeight="1" x14ac:dyDescent="0.25">
      <c r="A401" s="12" t="s">
        <v>1101</v>
      </c>
      <c r="B401" s="12" t="s">
        <v>1102</v>
      </c>
      <c r="C401" s="12" t="s">
        <v>20</v>
      </c>
      <c r="D401" s="12" t="s">
        <v>1103</v>
      </c>
    </row>
    <row r="402" spans="1:4" ht="20.100000000000001" customHeight="1" x14ac:dyDescent="0.25">
      <c r="A402" s="12" t="s">
        <v>1104</v>
      </c>
      <c r="B402" s="12" t="s">
        <v>549</v>
      </c>
      <c r="C402" s="12" t="s">
        <v>37</v>
      </c>
      <c r="D402" s="12" t="s">
        <v>1105</v>
      </c>
    </row>
    <row r="403" spans="1:4" ht="20.100000000000001" customHeight="1" x14ac:dyDescent="0.25">
      <c r="A403" s="12" t="s">
        <v>1106</v>
      </c>
      <c r="B403" s="12" t="s">
        <v>1107</v>
      </c>
      <c r="C403" s="12" t="s">
        <v>27</v>
      </c>
      <c r="D403" s="12" t="s">
        <v>1108</v>
      </c>
    </row>
    <row r="404" spans="1:4" ht="20.100000000000001" customHeight="1" x14ac:dyDescent="0.25">
      <c r="A404" s="12" t="s">
        <v>1109</v>
      </c>
      <c r="B404" s="12" t="s">
        <v>1110</v>
      </c>
      <c r="C404" s="12" t="s">
        <v>139</v>
      </c>
      <c r="D404" s="12" t="s">
        <v>529</v>
      </c>
    </row>
    <row r="405" spans="1:4" ht="20.100000000000001" customHeight="1" x14ac:dyDescent="0.25">
      <c r="A405" s="12" t="s">
        <v>1111</v>
      </c>
      <c r="B405" s="12" t="s">
        <v>761</v>
      </c>
      <c r="C405" s="12" t="s">
        <v>20</v>
      </c>
      <c r="D405" s="12" t="s">
        <v>1112</v>
      </c>
    </row>
    <row r="406" spans="1:4" ht="20.100000000000001" customHeight="1" x14ac:dyDescent="0.25">
      <c r="A406" s="12" t="s">
        <v>1113</v>
      </c>
      <c r="B406" s="12" t="s">
        <v>1114</v>
      </c>
      <c r="C406" s="12" t="s">
        <v>135</v>
      </c>
      <c r="D406" s="12" t="s">
        <v>1115</v>
      </c>
    </row>
    <row r="407" spans="1:4" ht="20.100000000000001" customHeight="1" x14ac:dyDescent="0.25">
      <c r="A407" s="12" t="s">
        <v>1116</v>
      </c>
      <c r="B407" s="12" t="s">
        <v>203</v>
      </c>
      <c r="C407" s="12" t="s">
        <v>82</v>
      </c>
      <c r="D407" s="12" t="s">
        <v>529</v>
      </c>
    </row>
    <row r="408" spans="1:4" ht="20.100000000000001" customHeight="1" x14ac:dyDescent="0.25">
      <c r="A408" s="12" t="s">
        <v>1117</v>
      </c>
      <c r="B408" s="12" t="s">
        <v>957</v>
      </c>
      <c r="C408" s="12" t="s">
        <v>223</v>
      </c>
      <c r="D408" s="12" t="s">
        <v>698</v>
      </c>
    </row>
    <row r="409" spans="1:4" ht="20.100000000000001" customHeight="1" x14ac:dyDescent="0.25">
      <c r="A409" s="12" t="s">
        <v>1118</v>
      </c>
      <c r="B409" s="12" t="s">
        <v>793</v>
      </c>
      <c r="C409" s="12" t="s">
        <v>27</v>
      </c>
      <c r="D409" s="12" t="s">
        <v>1119</v>
      </c>
    </row>
    <row r="410" spans="1:4" ht="20.100000000000001" customHeight="1" x14ac:dyDescent="0.25">
      <c r="A410" s="12" t="s">
        <v>1120</v>
      </c>
      <c r="B410" s="12" t="s">
        <v>1121</v>
      </c>
      <c r="C410" s="12" t="s">
        <v>20</v>
      </c>
      <c r="D410" s="12" t="s">
        <v>791</v>
      </c>
    </row>
    <row r="411" spans="1:4" ht="20.100000000000001" customHeight="1" x14ac:dyDescent="0.25">
      <c r="A411" s="12" t="s">
        <v>1122</v>
      </c>
      <c r="B411" s="12" t="s">
        <v>1007</v>
      </c>
      <c r="C411" s="12" t="s">
        <v>27</v>
      </c>
      <c r="D411" s="12" t="s">
        <v>791</v>
      </c>
    </row>
    <row r="412" spans="1:4" ht="20.100000000000001" customHeight="1" x14ac:dyDescent="0.25">
      <c r="A412" s="12" t="s">
        <v>1123</v>
      </c>
      <c r="B412" s="12" t="s">
        <v>761</v>
      </c>
      <c r="C412" s="12" t="s">
        <v>20</v>
      </c>
      <c r="D412" s="12" t="s">
        <v>791</v>
      </c>
    </row>
    <row r="413" spans="1:4" ht="20.100000000000001" customHeight="1" x14ac:dyDescent="0.25">
      <c r="A413" s="12" t="s">
        <v>1124</v>
      </c>
      <c r="B413" s="12" t="s">
        <v>704</v>
      </c>
      <c r="C413" s="12" t="s">
        <v>27</v>
      </c>
      <c r="D413" s="12" t="s">
        <v>791</v>
      </c>
    </row>
    <row r="414" spans="1:4" ht="20.100000000000001" customHeight="1" x14ac:dyDescent="0.25">
      <c r="A414" s="12" t="s">
        <v>1125</v>
      </c>
      <c r="B414" s="12" t="s">
        <v>1121</v>
      </c>
      <c r="C414" s="12" t="s">
        <v>20</v>
      </c>
      <c r="D414" s="12" t="s">
        <v>1126</v>
      </c>
    </row>
    <row r="415" spans="1:4" ht="20.100000000000001" customHeight="1" x14ac:dyDescent="0.25">
      <c r="A415" s="12" t="s">
        <v>1127</v>
      </c>
      <c r="B415" s="12" t="s">
        <v>1007</v>
      </c>
      <c r="C415" s="12" t="s">
        <v>20</v>
      </c>
      <c r="D415" s="12" t="s">
        <v>1128</v>
      </c>
    </row>
    <row r="416" spans="1:4" ht="20.100000000000001" customHeight="1" x14ac:dyDescent="0.25">
      <c r="A416" s="12" t="s">
        <v>1129</v>
      </c>
      <c r="B416" s="12" t="s">
        <v>1130</v>
      </c>
      <c r="C416" s="12" t="s">
        <v>27</v>
      </c>
      <c r="D416" s="12" t="s">
        <v>1131</v>
      </c>
    </row>
    <row r="417" spans="1:4" ht="20.100000000000001" customHeight="1" x14ac:dyDescent="0.25">
      <c r="A417" s="12" t="s">
        <v>1132</v>
      </c>
      <c r="B417" s="12" t="s">
        <v>626</v>
      </c>
      <c r="C417" s="12" t="s">
        <v>20</v>
      </c>
      <c r="D417" s="12" t="s">
        <v>1133</v>
      </c>
    </row>
    <row r="418" spans="1:4" ht="20.100000000000001" customHeight="1" x14ac:dyDescent="0.25">
      <c r="A418" s="12" t="s">
        <v>1134</v>
      </c>
      <c r="B418" s="12" t="s">
        <v>781</v>
      </c>
      <c r="C418" s="12" t="s">
        <v>135</v>
      </c>
      <c r="D418" s="12" t="s">
        <v>1135</v>
      </c>
    </row>
    <row r="419" spans="1:4" ht="20.100000000000001" customHeight="1" x14ac:dyDescent="0.25">
      <c r="A419" s="12" t="s">
        <v>1136</v>
      </c>
      <c r="B419" s="12" t="s">
        <v>1137</v>
      </c>
      <c r="C419" s="12" t="s">
        <v>86</v>
      </c>
      <c r="D419" s="12" t="s">
        <v>1138</v>
      </c>
    </row>
    <row r="420" spans="1:4" ht="20.100000000000001" customHeight="1" x14ac:dyDescent="0.25">
      <c r="A420" s="12" t="s">
        <v>1139</v>
      </c>
      <c r="B420" s="12" t="s">
        <v>1140</v>
      </c>
      <c r="C420" s="12" t="s">
        <v>27</v>
      </c>
      <c r="D420" s="12" t="s">
        <v>1141</v>
      </c>
    </row>
    <row r="421" spans="1:4" ht="20.100000000000001" customHeight="1" x14ac:dyDescent="0.25">
      <c r="A421" s="12" t="s">
        <v>1142</v>
      </c>
      <c r="B421" s="12" t="s">
        <v>151</v>
      </c>
      <c r="C421" s="12" t="s">
        <v>20</v>
      </c>
      <c r="D421" s="12" t="s">
        <v>1143</v>
      </c>
    </row>
    <row r="422" spans="1:4" ht="20.100000000000001" customHeight="1" x14ac:dyDescent="0.25">
      <c r="A422" s="12" t="s">
        <v>1144</v>
      </c>
      <c r="B422" s="12" t="s">
        <v>1145</v>
      </c>
      <c r="C422" s="12" t="s">
        <v>20</v>
      </c>
      <c r="D422" s="12" t="s">
        <v>1146</v>
      </c>
    </row>
    <row r="423" spans="1:4" ht="20.100000000000001" customHeight="1" x14ac:dyDescent="0.25">
      <c r="A423" s="12" t="s">
        <v>1147</v>
      </c>
      <c r="B423" s="12" t="s">
        <v>1148</v>
      </c>
      <c r="C423" s="12" t="s">
        <v>223</v>
      </c>
      <c r="D423" s="12" t="s">
        <v>1149</v>
      </c>
    </row>
    <row r="424" spans="1:4" ht="20.100000000000001" customHeight="1" x14ac:dyDescent="0.25">
      <c r="A424" s="12" t="s">
        <v>1150</v>
      </c>
      <c r="B424" s="12" t="s">
        <v>269</v>
      </c>
      <c r="C424" s="12" t="s">
        <v>223</v>
      </c>
      <c r="D424" s="12" t="s">
        <v>1151</v>
      </c>
    </row>
    <row r="425" spans="1:4" ht="20.100000000000001" customHeight="1" x14ac:dyDescent="0.25">
      <c r="A425" s="12" t="s">
        <v>1152</v>
      </c>
      <c r="B425" s="12" t="s">
        <v>1153</v>
      </c>
      <c r="C425" s="12" t="s">
        <v>37</v>
      </c>
      <c r="D425" s="12" t="s">
        <v>1154</v>
      </c>
    </row>
    <row r="426" spans="1:4" ht="20.100000000000001" customHeight="1" x14ac:dyDescent="0.25">
      <c r="A426" s="12" t="s">
        <v>1155</v>
      </c>
      <c r="B426" s="12" t="s">
        <v>1156</v>
      </c>
      <c r="C426" s="12" t="s">
        <v>37</v>
      </c>
      <c r="D426" s="12" t="s">
        <v>1157</v>
      </c>
    </row>
    <row r="427" spans="1:4" ht="20.100000000000001" customHeight="1" x14ac:dyDescent="0.25">
      <c r="A427" s="12" t="s">
        <v>1158</v>
      </c>
      <c r="B427" s="12" t="s">
        <v>1159</v>
      </c>
      <c r="C427" s="12" t="s">
        <v>223</v>
      </c>
      <c r="D427" s="12" t="s">
        <v>1160</v>
      </c>
    </row>
    <row r="428" spans="1:4" ht="20.100000000000001" customHeight="1" x14ac:dyDescent="0.25">
      <c r="A428" s="12" t="s">
        <v>1161</v>
      </c>
      <c r="B428" s="12" t="s">
        <v>847</v>
      </c>
      <c r="C428" s="12" t="s">
        <v>37</v>
      </c>
      <c r="D428" s="12" t="s">
        <v>1162</v>
      </c>
    </row>
    <row r="429" spans="1:4" ht="20.100000000000001" customHeight="1" x14ac:dyDescent="0.25">
      <c r="A429" s="12" t="s">
        <v>1163</v>
      </c>
      <c r="B429" s="12" t="s">
        <v>727</v>
      </c>
      <c r="C429" s="12" t="s">
        <v>1099</v>
      </c>
      <c r="D429" s="12" t="s">
        <v>1164</v>
      </c>
    </row>
    <row r="430" spans="1:4" ht="20.100000000000001" customHeight="1" x14ac:dyDescent="0.25">
      <c r="A430" s="12" t="s">
        <v>1165</v>
      </c>
      <c r="B430" s="12" t="s">
        <v>1166</v>
      </c>
      <c r="C430" s="12" t="s">
        <v>1167</v>
      </c>
      <c r="D430" s="12" t="s">
        <v>1168</v>
      </c>
    </row>
    <row r="431" spans="1:4" ht="20.100000000000001" customHeight="1" x14ac:dyDescent="0.25">
      <c r="A431" s="12" t="s">
        <v>1169</v>
      </c>
      <c r="B431" s="12" t="s">
        <v>813</v>
      </c>
      <c r="C431" s="12" t="s">
        <v>82</v>
      </c>
      <c r="D431" s="12" t="s">
        <v>1170</v>
      </c>
    </row>
    <row r="432" spans="1:4" ht="20.100000000000001" customHeight="1" x14ac:dyDescent="0.25">
      <c r="A432" s="12" t="s">
        <v>1171</v>
      </c>
      <c r="B432" s="12" t="s">
        <v>203</v>
      </c>
      <c r="C432" s="12" t="s">
        <v>135</v>
      </c>
      <c r="D432" s="12" t="s">
        <v>1172</v>
      </c>
    </row>
    <row r="433" spans="1:4" ht="20.100000000000001" customHeight="1" x14ac:dyDescent="0.25">
      <c r="A433" s="12" t="s">
        <v>1173</v>
      </c>
      <c r="B433" s="12" t="s">
        <v>1174</v>
      </c>
      <c r="C433" s="12" t="s">
        <v>223</v>
      </c>
      <c r="D433" s="12" t="s">
        <v>1175</v>
      </c>
    </row>
    <row r="434" spans="1:4" ht="20.100000000000001" customHeight="1" x14ac:dyDescent="0.25">
      <c r="A434" s="12" t="s">
        <v>1176</v>
      </c>
      <c r="B434" s="12" t="s">
        <v>117</v>
      </c>
      <c r="C434" s="12" t="s">
        <v>232</v>
      </c>
      <c r="D434" s="12" t="s">
        <v>556</v>
      </c>
    </row>
    <row r="435" spans="1:4" ht="20.100000000000001" customHeight="1" x14ac:dyDescent="0.25">
      <c r="A435" s="12" t="s">
        <v>1177</v>
      </c>
      <c r="B435" s="12" t="s">
        <v>634</v>
      </c>
      <c r="C435" s="12" t="s">
        <v>20</v>
      </c>
      <c r="D435" s="12" t="s">
        <v>52</v>
      </c>
    </row>
    <row r="436" spans="1:4" ht="20.100000000000001" customHeight="1" x14ac:dyDescent="0.25">
      <c r="A436" s="12" t="s">
        <v>1178</v>
      </c>
      <c r="B436" s="12" t="s">
        <v>1179</v>
      </c>
      <c r="C436" s="12" t="s">
        <v>223</v>
      </c>
      <c r="D436" s="12" t="s">
        <v>1180</v>
      </c>
    </row>
    <row r="437" spans="1:4" ht="20.100000000000001" customHeight="1" x14ac:dyDescent="0.25">
      <c r="A437" s="12" t="s">
        <v>1181</v>
      </c>
      <c r="B437" s="12" t="s">
        <v>831</v>
      </c>
      <c r="C437" s="12" t="s">
        <v>20</v>
      </c>
      <c r="D437" s="12" t="s">
        <v>1182</v>
      </c>
    </row>
    <row r="438" spans="1:4" ht="20.100000000000001" customHeight="1" x14ac:dyDescent="0.25">
      <c r="A438" s="12" t="s">
        <v>1183</v>
      </c>
      <c r="B438" s="12" t="s">
        <v>793</v>
      </c>
      <c r="C438" s="12" t="s">
        <v>27</v>
      </c>
      <c r="D438" s="12" t="s">
        <v>1184</v>
      </c>
    </row>
    <row r="439" spans="1:4" ht="20.100000000000001" customHeight="1" x14ac:dyDescent="0.25">
      <c r="A439" s="12" t="s">
        <v>1185</v>
      </c>
      <c r="B439" s="12" t="s">
        <v>388</v>
      </c>
      <c r="C439" s="12" t="s">
        <v>27</v>
      </c>
      <c r="D439" s="12" t="s">
        <v>1186</v>
      </c>
    </row>
    <row r="440" spans="1:4" ht="20.100000000000001" customHeight="1" x14ac:dyDescent="0.25">
      <c r="A440" s="12" t="s">
        <v>1187</v>
      </c>
      <c r="B440" s="12" t="s">
        <v>1188</v>
      </c>
      <c r="C440" s="12" t="s">
        <v>37</v>
      </c>
      <c r="D440" s="12" t="s">
        <v>1189</v>
      </c>
    </row>
    <row r="441" spans="1:4" ht="20.100000000000001" customHeight="1" x14ac:dyDescent="0.25">
      <c r="A441" s="12" t="s">
        <v>1190</v>
      </c>
      <c r="B441" s="12" t="s">
        <v>1191</v>
      </c>
      <c r="C441" s="12" t="s">
        <v>401</v>
      </c>
      <c r="D441" s="12" t="s">
        <v>1192</v>
      </c>
    </row>
    <row r="442" spans="1:4" ht="20.100000000000001" customHeight="1" x14ac:dyDescent="0.25">
      <c r="A442" s="12" t="s">
        <v>1193</v>
      </c>
      <c r="B442" s="12" t="s">
        <v>1194</v>
      </c>
      <c r="C442" s="12" t="s">
        <v>27</v>
      </c>
      <c r="D442" s="12" t="s">
        <v>1195</v>
      </c>
    </row>
    <row r="443" spans="1:4" ht="20.100000000000001" customHeight="1" x14ac:dyDescent="0.25">
      <c r="A443" s="12" t="s">
        <v>1196</v>
      </c>
      <c r="B443" s="12" t="s">
        <v>203</v>
      </c>
      <c r="C443" s="12" t="s">
        <v>20</v>
      </c>
      <c r="D443" s="12" t="s">
        <v>1197</v>
      </c>
    </row>
    <row r="444" spans="1:4" ht="20.100000000000001" customHeight="1" x14ac:dyDescent="0.25">
      <c r="A444" s="12" t="s">
        <v>1198</v>
      </c>
      <c r="B444" s="12" t="s">
        <v>1199</v>
      </c>
      <c r="C444" s="12" t="s">
        <v>27</v>
      </c>
      <c r="D444" s="12" t="s">
        <v>1200</v>
      </c>
    </row>
    <row r="445" spans="1:4" ht="20.100000000000001" customHeight="1" x14ac:dyDescent="0.25">
      <c r="A445" s="12" t="s">
        <v>1201</v>
      </c>
      <c r="B445" s="12" t="s">
        <v>394</v>
      </c>
      <c r="C445" s="12" t="s">
        <v>37</v>
      </c>
      <c r="D445" s="12" t="s">
        <v>1202</v>
      </c>
    </row>
    <row r="446" spans="1:4" ht="20.100000000000001" customHeight="1" x14ac:dyDescent="0.25">
      <c r="A446" s="12" t="s">
        <v>1203</v>
      </c>
      <c r="B446" s="12" t="s">
        <v>968</v>
      </c>
      <c r="C446" s="12" t="s">
        <v>1204</v>
      </c>
      <c r="D446" s="12" t="s">
        <v>1205</v>
      </c>
    </row>
    <row r="447" spans="1:4" ht="20.100000000000001" customHeight="1" x14ac:dyDescent="0.25">
      <c r="A447" s="12" t="s">
        <v>1206</v>
      </c>
      <c r="B447" s="12" t="s">
        <v>423</v>
      </c>
      <c r="C447" s="12" t="s">
        <v>90</v>
      </c>
      <c r="D447" s="12" t="s">
        <v>1207</v>
      </c>
    </row>
    <row r="448" spans="1:4" ht="20.100000000000001" customHeight="1" x14ac:dyDescent="0.25">
      <c r="A448" s="12" t="s">
        <v>1208</v>
      </c>
      <c r="B448" s="12" t="s">
        <v>408</v>
      </c>
      <c r="C448" s="12" t="s">
        <v>27</v>
      </c>
      <c r="D448" s="12" t="s">
        <v>1209</v>
      </c>
    </row>
    <row r="449" spans="1:4" ht="20.100000000000001" customHeight="1" x14ac:dyDescent="0.25">
      <c r="A449" s="12" t="s">
        <v>1210</v>
      </c>
      <c r="B449" s="12" t="s">
        <v>391</v>
      </c>
      <c r="C449" s="12" t="s">
        <v>20</v>
      </c>
      <c r="D449" s="12" t="s">
        <v>1211</v>
      </c>
    </row>
    <row r="450" spans="1:4" ht="20.100000000000001" customHeight="1" x14ac:dyDescent="0.25">
      <c r="A450" s="12" t="s">
        <v>1212</v>
      </c>
      <c r="B450" s="12" t="s">
        <v>1004</v>
      </c>
      <c r="C450" s="12" t="s">
        <v>20</v>
      </c>
      <c r="D450" s="12" t="s">
        <v>1213</v>
      </c>
    </row>
    <row r="451" spans="1:4" ht="20.100000000000001" customHeight="1" x14ac:dyDescent="0.25">
      <c r="A451" s="12" t="s">
        <v>1214</v>
      </c>
      <c r="B451" s="12" t="s">
        <v>117</v>
      </c>
      <c r="C451" s="12" t="s">
        <v>27</v>
      </c>
      <c r="D451" s="12" t="s">
        <v>1215</v>
      </c>
    </row>
    <row r="452" spans="1:4" ht="20.100000000000001" customHeight="1" x14ac:dyDescent="0.25">
      <c r="A452" s="12" t="s">
        <v>1216</v>
      </c>
      <c r="B452" s="12" t="s">
        <v>1217</v>
      </c>
      <c r="C452" s="12" t="s">
        <v>37</v>
      </c>
      <c r="D452" s="12" t="s">
        <v>1218</v>
      </c>
    </row>
    <row r="453" spans="1:4" ht="20.100000000000001" customHeight="1" x14ac:dyDescent="0.25">
      <c r="A453" s="12" t="s">
        <v>1219</v>
      </c>
      <c r="B453" s="12" t="s">
        <v>1220</v>
      </c>
      <c r="C453" s="12" t="s">
        <v>223</v>
      </c>
      <c r="D453" s="12" t="s">
        <v>1221</v>
      </c>
    </row>
    <row r="454" spans="1:4" ht="20.100000000000001" customHeight="1" x14ac:dyDescent="0.25">
      <c r="A454" s="12" t="s">
        <v>1222</v>
      </c>
      <c r="B454" s="12" t="s">
        <v>222</v>
      </c>
      <c r="C454" s="12" t="s">
        <v>82</v>
      </c>
      <c r="D454" s="12" t="s">
        <v>1223</v>
      </c>
    </row>
    <row r="455" spans="1:4" ht="20.100000000000001" customHeight="1" x14ac:dyDescent="0.25">
      <c r="A455" s="12" t="s">
        <v>1224</v>
      </c>
      <c r="B455" s="12" t="s">
        <v>1225</v>
      </c>
      <c r="C455" s="12" t="s">
        <v>37</v>
      </c>
      <c r="D455" s="12" t="s">
        <v>1226</v>
      </c>
    </row>
    <row r="456" spans="1:4" ht="20.100000000000001" customHeight="1" x14ac:dyDescent="0.25">
      <c r="A456" s="12" t="s">
        <v>1227</v>
      </c>
      <c r="B456" s="12" t="s">
        <v>666</v>
      </c>
      <c r="C456" s="12" t="s">
        <v>82</v>
      </c>
      <c r="D456" s="12" t="s">
        <v>213</v>
      </c>
    </row>
    <row r="457" spans="1:4" ht="20.100000000000001" customHeight="1" x14ac:dyDescent="0.25">
      <c r="A457" s="12" t="s">
        <v>1228</v>
      </c>
      <c r="B457" s="12" t="s">
        <v>1229</v>
      </c>
      <c r="C457" s="12" t="s">
        <v>90</v>
      </c>
      <c r="D457" s="12" t="s">
        <v>1230</v>
      </c>
    </row>
    <row r="458" spans="1:4" ht="20.100000000000001" customHeight="1" x14ac:dyDescent="0.25">
      <c r="A458" s="12" t="s">
        <v>1231</v>
      </c>
      <c r="B458" s="12" t="s">
        <v>1232</v>
      </c>
      <c r="C458" s="12" t="s">
        <v>27</v>
      </c>
      <c r="D458" s="12" t="s">
        <v>1233</v>
      </c>
    </row>
    <row r="459" spans="1:4" ht="20.100000000000001" customHeight="1" x14ac:dyDescent="0.25">
      <c r="A459" s="12" t="s">
        <v>1234</v>
      </c>
      <c r="B459" s="12" t="s">
        <v>1235</v>
      </c>
      <c r="C459" s="12" t="s">
        <v>232</v>
      </c>
      <c r="D459" s="12" t="s">
        <v>1236</v>
      </c>
    </row>
    <row r="460" spans="1:4" ht="20.100000000000001" customHeight="1" x14ac:dyDescent="0.25">
      <c r="A460" s="12" t="s">
        <v>1237</v>
      </c>
      <c r="B460" s="12" t="s">
        <v>200</v>
      </c>
      <c r="C460" s="12" t="s">
        <v>27</v>
      </c>
      <c r="D460" s="12" t="s">
        <v>1238</v>
      </c>
    </row>
    <row r="461" spans="1:4" ht="20.100000000000001" customHeight="1" x14ac:dyDescent="0.25">
      <c r="A461" s="12" t="s">
        <v>1239</v>
      </c>
      <c r="B461" s="12" t="s">
        <v>200</v>
      </c>
      <c r="C461" s="12" t="s">
        <v>27</v>
      </c>
      <c r="D461" s="12" t="s">
        <v>1240</v>
      </c>
    </row>
    <row r="462" spans="1:4" ht="20.100000000000001" customHeight="1" x14ac:dyDescent="0.25">
      <c r="A462" s="12" t="s">
        <v>1241</v>
      </c>
      <c r="B462" s="12" t="s">
        <v>166</v>
      </c>
      <c r="C462" s="12" t="s">
        <v>82</v>
      </c>
      <c r="D462" s="12" t="s">
        <v>1242</v>
      </c>
    </row>
    <row r="463" spans="1:4" ht="20.100000000000001" customHeight="1" x14ac:dyDescent="0.25">
      <c r="A463" s="12" t="s">
        <v>1243</v>
      </c>
      <c r="B463" s="12" t="s">
        <v>1188</v>
      </c>
      <c r="C463" s="12" t="s">
        <v>1244</v>
      </c>
      <c r="D463" s="12" t="s">
        <v>782</v>
      </c>
    </row>
    <row r="464" spans="1:4" ht="20.100000000000001" customHeight="1" x14ac:dyDescent="0.25">
      <c r="A464" s="12" t="s">
        <v>1245</v>
      </c>
      <c r="B464" s="12" t="s">
        <v>1246</v>
      </c>
      <c r="C464" s="12" t="s">
        <v>1247</v>
      </c>
      <c r="D464" s="12" t="s">
        <v>1248</v>
      </c>
    </row>
    <row r="465" spans="1:4" ht="20.100000000000001" customHeight="1" x14ac:dyDescent="0.25">
      <c r="A465" s="12" t="s">
        <v>1249</v>
      </c>
      <c r="B465" s="12" t="s">
        <v>1250</v>
      </c>
      <c r="C465" s="12" t="s">
        <v>1247</v>
      </c>
      <c r="D465" s="12" t="s">
        <v>1251</v>
      </c>
    </row>
    <row r="466" spans="1:4" ht="20.100000000000001" customHeight="1" x14ac:dyDescent="0.25">
      <c r="A466" s="12" t="s">
        <v>1252</v>
      </c>
      <c r="B466" s="12" t="s">
        <v>1253</v>
      </c>
      <c r="C466" s="12" t="s">
        <v>1254</v>
      </c>
      <c r="D466" s="12" t="s">
        <v>1255</v>
      </c>
    </row>
    <row r="467" spans="1:4" ht="20.100000000000001" customHeight="1" x14ac:dyDescent="0.25">
      <c r="A467" s="12" t="s">
        <v>1256</v>
      </c>
      <c r="B467" s="12" t="s">
        <v>591</v>
      </c>
      <c r="C467" s="12" t="s">
        <v>1257</v>
      </c>
      <c r="D467" s="12" t="s">
        <v>1258</v>
      </c>
    </row>
    <row r="468" spans="1:4" ht="20.100000000000001" customHeight="1" x14ac:dyDescent="0.25">
      <c r="A468" s="12" t="s">
        <v>1259</v>
      </c>
      <c r="B468" s="12" t="s">
        <v>1260</v>
      </c>
      <c r="C468" s="12" t="s">
        <v>55</v>
      </c>
      <c r="D468" s="12" t="s">
        <v>1261</v>
      </c>
    </row>
    <row r="469" spans="1:4" ht="20.100000000000001" customHeight="1" x14ac:dyDescent="0.25">
      <c r="A469" s="12" t="s">
        <v>1262</v>
      </c>
      <c r="B469" s="12" t="s">
        <v>1011</v>
      </c>
      <c r="C469" s="12" t="s">
        <v>223</v>
      </c>
      <c r="D469" s="12" t="s">
        <v>1263</v>
      </c>
    </row>
    <row r="470" spans="1:4" ht="20.100000000000001" customHeight="1" x14ac:dyDescent="0.25">
      <c r="A470" s="12" t="s">
        <v>1264</v>
      </c>
      <c r="B470" s="12" t="s">
        <v>1001</v>
      </c>
      <c r="C470" s="12" t="s">
        <v>27</v>
      </c>
      <c r="D470" s="12" t="s">
        <v>1265</v>
      </c>
    </row>
    <row r="471" spans="1:4" ht="20.100000000000001" customHeight="1" x14ac:dyDescent="0.25">
      <c r="A471" s="12" t="s">
        <v>1266</v>
      </c>
      <c r="B471" s="12" t="s">
        <v>875</v>
      </c>
      <c r="C471" s="12" t="s">
        <v>27</v>
      </c>
      <c r="D471" s="12" t="s">
        <v>1267</v>
      </c>
    </row>
    <row r="472" spans="1:4" ht="20.100000000000001" customHeight="1" x14ac:dyDescent="0.25">
      <c r="A472" s="12" t="s">
        <v>1268</v>
      </c>
      <c r="B472" s="12" t="s">
        <v>878</v>
      </c>
      <c r="C472" s="12" t="s">
        <v>27</v>
      </c>
      <c r="D472" s="12" t="s">
        <v>1269</v>
      </c>
    </row>
    <row r="473" spans="1:4" ht="20.100000000000001" customHeight="1" x14ac:dyDescent="0.25">
      <c r="A473" s="12" t="s">
        <v>1270</v>
      </c>
      <c r="B473" s="12" t="s">
        <v>1271</v>
      </c>
      <c r="C473" s="12" t="s">
        <v>20</v>
      </c>
      <c r="D473" s="12" t="s">
        <v>1272</v>
      </c>
    </row>
    <row r="474" spans="1:4" ht="20.100000000000001" customHeight="1" x14ac:dyDescent="0.25">
      <c r="A474" s="12" t="s">
        <v>1273</v>
      </c>
      <c r="B474" s="12" t="s">
        <v>1092</v>
      </c>
      <c r="C474" s="12" t="s">
        <v>223</v>
      </c>
      <c r="D474" s="12" t="s">
        <v>1274</v>
      </c>
    </row>
    <row r="475" spans="1:4" ht="20.100000000000001" customHeight="1" x14ac:dyDescent="0.25">
      <c r="A475" s="12" t="s">
        <v>1275</v>
      </c>
      <c r="B475" s="12" t="s">
        <v>1069</v>
      </c>
      <c r="C475" s="12" t="s">
        <v>20</v>
      </c>
      <c r="D475" s="12" t="s">
        <v>1276</v>
      </c>
    </row>
    <row r="476" spans="1:4" ht="20.100000000000001" customHeight="1" x14ac:dyDescent="0.25">
      <c r="A476" s="12" t="s">
        <v>1277</v>
      </c>
      <c r="B476" s="12" t="s">
        <v>1278</v>
      </c>
      <c r="C476" s="12" t="s">
        <v>121</v>
      </c>
      <c r="D476" s="12" t="s">
        <v>1279</v>
      </c>
    </row>
    <row r="477" spans="1:4" ht="20.100000000000001" customHeight="1" x14ac:dyDescent="0.25">
      <c r="A477" s="12" t="s">
        <v>1280</v>
      </c>
      <c r="B477" s="12" t="s">
        <v>1281</v>
      </c>
      <c r="C477" s="12" t="s">
        <v>27</v>
      </c>
      <c r="D477" s="12" t="s">
        <v>1282</v>
      </c>
    </row>
    <row r="478" spans="1:4" ht="20.100000000000001" customHeight="1" x14ac:dyDescent="0.25">
      <c r="A478" s="12" t="s">
        <v>1283</v>
      </c>
      <c r="B478" s="12" t="s">
        <v>1284</v>
      </c>
      <c r="C478" s="12" t="s">
        <v>27</v>
      </c>
      <c r="D478" s="12" t="s">
        <v>1285</v>
      </c>
    </row>
    <row r="479" spans="1:4" ht="20.100000000000001" customHeight="1" x14ac:dyDescent="0.25">
      <c r="A479" s="12" t="s">
        <v>1286</v>
      </c>
      <c r="B479" s="12" t="s">
        <v>222</v>
      </c>
      <c r="C479" s="12" t="s">
        <v>20</v>
      </c>
      <c r="D479" s="12" t="s">
        <v>1287</v>
      </c>
    </row>
    <row r="480" spans="1:4" ht="20.100000000000001" customHeight="1" x14ac:dyDescent="0.25">
      <c r="A480" s="12" t="s">
        <v>1288</v>
      </c>
      <c r="B480" s="12" t="s">
        <v>1281</v>
      </c>
      <c r="C480" s="12" t="s">
        <v>27</v>
      </c>
      <c r="D480" s="12" t="s">
        <v>1289</v>
      </c>
    </row>
    <row r="481" spans="1:4" ht="20.100000000000001" customHeight="1" x14ac:dyDescent="0.25">
      <c r="A481" s="12" t="s">
        <v>1290</v>
      </c>
      <c r="B481" s="12" t="s">
        <v>1016</v>
      </c>
      <c r="C481" s="12" t="s">
        <v>37</v>
      </c>
      <c r="D481" s="12" t="s">
        <v>1291</v>
      </c>
    </row>
    <row r="482" spans="1:4" ht="20.100000000000001" customHeight="1" x14ac:dyDescent="0.25">
      <c r="A482" s="12" t="s">
        <v>1292</v>
      </c>
      <c r="B482" s="12" t="s">
        <v>327</v>
      </c>
      <c r="C482" s="12" t="s">
        <v>20</v>
      </c>
      <c r="D482" s="12" t="s">
        <v>1293</v>
      </c>
    </row>
    <row r="483" spans="1:4" ht="20.100000000000001" customHeight="1" x14ac:dyDescent="0.25">
      <c r="A483" s="12" t="s">
        <v>1294</v>
      </c>
      <c r="B483" s="12" t="s">
        <v>244</v>
      </c>
      <c r="C483" s="12" t="s">
        <v>27</v>
      </c>
      <c r="D483" s="12" t="s">
        <v>1295</v>
      </c>
    </row>
    <row r="484" spans="1:4" ht="20.100000000000001" customHeight="1" x14ac:dyDescent="0.25">
      <c r="A484" s="12" t="s">
        <v>1296</v>
      </c>
      <c r="B484" s="12" t="s">
        <v>1297</v>
      </c>
      <c r="C484" s="12" t="s">
        <v>20</v>
      </c>
      <c r="D484" s="12" t="s">
        <v>1298</v>
      </c>
    </row>
    <row r="485" spans="1:4" ht="20.100000000000001" customHeight="1" x14ac:dyDescent="0.25">
      <c r="A485" s="12" t="s">
        <v>1299</v>
      </c>
      <c r="B485" s="12" t="s">
        <v>1300</v>
      </c>
      <c r="C485" s="12" t="s">
        <v>27</v>
      </c>
      <c r="D485" s="12" t="s">
        <v>1301</v>
      </c>
    </row>
    <row r="486" spans="1:4" ht="20.100000000000001" customHeight="1" x14ac:dyDescent="0.25">
      <c r="A486" s="12" t="s">
        <v>1302</v>
      </c>
      <c r="B486" s="12" t="s">
        <v>888</v>
      </c>
      <c r="C486" s="12" t="s">
        <v>20</v>
      </c>
      <c r="D486" s="12" t="s">
        <v>1303</v>
      </c>
    </row>
    <row r="487" spans="1:4" ht="20.100000000000001" customHeight="1" x14ac:dyDescent="0.25">
      <c r="A487" s="12" t="s">
        <v>1304</v>
      </c>
      <c r="B487" s="12" t="s">
        <v>1305</v>
      </c>
      <c r="C487" s="12" t="s">
        <v>20</v>
      </c>
      <c r="D487" s="12" t="s">
        <v>1306</v>
      </c>
    </row>
    <row r="488" spans="1:4" ht="20.100000000000001" customHeight="1" x14ac:dyDescent="0.25">
      <c r="A488" s="12" t="s">
        <v>1307</v>
      </c>
      <c r="B488" s="12" t="s">
        <v>1308</v>
      </c>
      <c r="C488" s="12" t="s">
        <v>37</v>
      </c>
      <c r="D488" s="12" t="s">
        <v>1309</v>
      </c>
    </row>
    <row r="489" spans="1:4" ht="20.100000000000001" customHeight="1" x14ac:dyDescent="0.25">
      <c r="A489" s="12" t="s">
        <v>1310</v>
      </c>
      <c r="B489" s="12" t="s">
        <v>674</v>
      </c>
      <c r="C489" s="12" t="s">
        <v>27</v>
      </c>
      <c r="D489" s="12" t="s">
        <v>1311</v>
      </c>
    </row>
    <row r="490" spans="1:4" ht="20.100000000000001" customHeight="1" x14ac:dyDescent="0.25">
      <c r="A490" s="12" t="s">
        <v>1312</v>
      </c>
      <c r="B490" s="12" t="s">
        <v>1313</v>
      </c>
      <c r="C490" s="12" t="s">
        <v>20</v>
      </c>
      <c r="D490" s="12" t="s">
        <v>1314</v>
      </c>
    </row>
    <row r="491" spans="1:4" ht="20.100000000000001" customHeight="1" x14ac:dyDescent="0.25">
      <c r="A491" s="12" t="s">
        <v>1315</v>
      </c>
      <c r="B491" s="12" t="s">
        <v>692</v>
      </c>
      <c r="C491" s="12" t="s">
        <v>135</v>
      </c>
      <c r="D491" s="12" t="s">
        <v>1316</v>
      </c>
    </row>
    <row r="492" spans="1:4" ht="20.100000000000001" customHeight="1" x14ac:dyDescent="0.25">
      <c r="A492" s="12" t="s">
        <v>1317</v>
      </c>
      <c r="B492" s="12" t="s">
        <v>1121</v>
      </c>
      <c r="C492" s="12" t="s">
        <v>135</v>
      </c>
      <c r="D492" s="12" t="s">
        <v>1318</v>
      </c>
    </row>
    <row r="493" spans="1:4" ht="20.100000000000001" customHeight="1" x14ac:dyDescent="0.25">
      <c r="A493" s="12" t="s">
        <v>1319</v>
      </c>
      <c r="B493" s="12" t="s">
        <v>260</v>
      </c>
      <c r="C493" s="12" t="s">
        <v>27</v>
      </c>
      <c r="D493" s="12" t="s">
        <v>1320</v>
      </c>
    </row>
    <row r="494" spans="1:4" ht="20.100000000000001" customHeight="1" x14ac:dyDescent="0.25">
      <c r="A494" s="12" t="s">
        <v>1321</v>
      </c>
      <c r="B494" s="12" t="s">
        <v>360</v>
      </c>
      <c r="C494" s="12" t="s">
        <v>27</v>
      </c>
      <c r="D494" s="12" t="s">
        <v>1322</v>
      </c>
    </row>
    <row r="495" spans="1:4" ht="20.100000000000001" customHeight="1" x14ac:dyDescent="0.25">
      <c r="A495" s="12" t="s">
        <v>1323</v>
      </c>
      <c r="B495" s="12" t="s">
        <v>620</v>
      </c>
      <c r="C495" s="12" t="s">
        <v>223</v>
      </c>
      <c r="D495" s="12" t="s">
        <v>1324</v>
      </c>
    </row>
    <row r="496" spans="1:4" ht="20.100000000000001" customHeight="1" x14ac:dyDescent="0.25">
      <c r="A496" s="12" t="s">
        <v>1325</v>
      </c>
      <c r="B496" s="12" t="s">
        <v>885</v>
      </c>
      <c r="C496" s="12" t="s">
        <v>27</v>
      </c>
      <c r="D496" s="12" t="s">
        <v>1326</v>
      </c>
    </row>
    <row r="497" spans="1:4" ht="20.100000000000001" customHeight="1" x14ac:dyDescent="0.25">
      <c r="A497" s="12" t="s">
        <v>1327</v>
      </c>
      <c r="B497" s="12" t="s">
        <v>1328</v>
      </c>
      <c r="C497" s="12" t="s">
        <v>58</v>
      </c>
      <c r="D497" s="12" t="s">
        <v>1329</v>
      </c>
    </row>
    <row r="498" spans="1:4" ht="20.100000000000001" customHeight="1" x14ac:dyDescent="0.25">
      <c r="A498" s="12" t="s">
        <v>1330</v>
      </c>
      <c r="B498" s="12" t="s">
        <v>1246</v>
      </c>
      <c r="C498" s="12" t="s">
        <v>37</v>
      </c>
      <c r="D498" s="12" t="s">
        <v>1331</v>
      </c>
    </row>
    <row r="499" spans="1:4" ht="20.100000000000001" customHeight="1" x14ac:dyDescent="0.25">
      <c r="A499" s="12" t="s">
        <v>1332</v>
      </c>
      <c r="B499" s="12" t="s">
        <v>885</v>
      </c>
      <c r="C499" s="12" t="s">
        <v>1333</v>
      </c>
      <c r="D499" s="12" t="s">
        <v>1334</v>
      </c>
    </row>
    <row r="500" spans="1:4" ht="20.100000000000001" customHeight="1" x14ac:dyDescent="0.25">
      <c r="A500" s="12" t="s">
        <v>1335</v>
      </c>
      <c r="B500" s="12" t="s">
        <v>756</v>
      </c>
      <c r="C500" s="12" t="s">
        <v>1336</v>
      </c>
      <c r="D500" s="12" t="s">
        <v>1337</v>
      </c>
    </row>
    <row r="501" spans="1:4" ht="20.100000000000001" customHeight="1" x14ac:dyDescent="0.25">
      <c r="A501" s="12" t="s">
        <v>1338</v>
      </c>
      <c r="B501" s="12" t="s">
        <v>1339</v>
      </c>
      <c r="C501" s="12" t="s">
        <v>298</v>
      </c>
      <c r="D501" s="12" t="s">
        <v>1340</v>
      </c>
    </row>
    <row r="502" spans="1:4" ht="20.100000000000001" customHeight="1" x14ac:dyDescent="0.25">
      <c r="A502" s="12" t="s">
        <v>1341</v>
      </c>
      <c r="B502" s="12" t="s">
        <v>1342</v>
      </c>
      <c r="C502" s="12" t="s">
        <v>37</v>
      </c>
      <c r="D502" s="12" t="s">
        <v>1343</v>
      </c>
    </row>
    <row r="503" spans="1:4" ht="20.100000000000001" customHeight="1" x14ac:dyDescent="0.25">
      <c r="A503" s="12" t="s">
        <v>1344</v>
      </c>
      <c r="B503" s="12" t="s">
        <v>1069</v>
      </c>
      <c r="C503" s="12" t="s">
        <v>27</v>
      </c>
      <c r="D503" s="12" t="s">
        <v>1345</v>
      </c>
    </row>
    <row r="504" spans="1:4" ht="20.100000000000001" customHeight="1" x14ac:dyDescent="0.25">
      <c r="A504" s="12" t="s">
        <v>1346</v>
      </c>
      <c r="B504" s="12" t="s">
        <v>1347</v>
      </c>
      <c r="C504" s="12" t="s">
        <v>37</v>
      </c>
      <c r="D504" s="12" t="s">
        <v>1348</v>
      </c>
    </row>
    <row r="505" spans="1:4" ht="20.100000000000001" customHeight="1" x14ac:dyDescent="0.25">
      <c r="A505" s="12" t="s">
        <v>1349</v>
      </c>
      <c r="B505" s="12" t="s">
        <v>872</v>
      </c>
      <c r="C505" s="12" t="s">
        <v>27</v>
      </c>
      <c r="D505" s="12" t="s">
        <v>1350</v>
      </c>
    </row>
    <row r="506" spans="1:4" ht="20.100000000000001" customHeight="1" x14ac:dyDescent="0.25">
      <c r="A506" s="12" t="s">
        <v>1351</v>
      </c>
      <c r="B506" s="12" t="s">
        <v>1352</v>
      </c>
      <c r="C506" s="12" t="s">
        <v>27</v>
      </c>
      <c r="D506" s="12" t="s">
        <v>1353</v>
      </c>
    </row>
    <row r="507" spans="1:4" ht="20.100000000000001" customHeight="1" x14ac:dyDescent="0.25">
      <c r="A507" s="12" t="s">
        <v>1354</v>
      </c>
      <c r="B507" s="12" t="s">
        <v>1355</v>
      </c>
      <c r="C507" s="12" t="s">
        <v>27</v>
      </c>
      <c r="D507" s="12" t="s">
        <v>1356</v>
      </c>
    </row>
    <row r="508" spans="1:4" ht="20.100000000000001" customHeight="1" x14ac:dyDescent="0.25">
      <c r="A508" s="12" t="s">
        <v>1357</v>
      </c>
      <c r="B508" s="12" t="s">
        <v>900</v>
      </c>
      <c r="C508" s="12" t="s">
        <v>27</v>
      </c>
      <c r="D508" s="12" t="s">
        <v>1358</v>
      </c>
    </row>
    <row r="509" spans="1:4" ht="20.100000000000001" customHeight="1" x14ac:dyDescent="0.25">
      <c r="A509" s="12" t="s">
        <v>1359</v>
      </c>
      <c r="B509" s="12" t="s">
        <v>1360</v>
      </c>
      <c r="C509" s="12" t="s">
        <v>223</v>
      </c>
      <c r="D509" s="12" t="s">
        <v>1160</v>
      </c>
    </row>
    <row r="510" spans="1:4" ht="20.100000000000001" customHeight="1" x14ac:dyDescent="0.25">
      <c r="A510" s="12" t="s">
        <v>1361</v>
      </c>
      <c r="B510" s="12" t="s">
        <v>78</v>
      </c>
      <c r="C510" s="12" t="s">
        <v>20</v>
      </c>
      <c r="D510" s="12" t="s">
        <v>1362</v>
      </c>
    </row>
    <row r="511" spans="1:4" ht="20.100000000000001" customHeight="1" x14ac:dyDescent="0.25">
      <c r="A511" s="12" t="s">
        <v>1363</v>
      </c>
      <c r="B511" s="12" t="s">
        <v>497</v>
      </c>
      <c r="C511" s="12" t="s">
        <v>20</v>
      </c>
      <c r="D511" s="12" t="s">
        <v>1364</v>
      </c>
    </row>
    <row r="512" spans="1:4" ht="20.100000000000001" customHeight="1" x14ac:dyDescent="0.25">
      <c r="A512" s="12" t="s">
        <v>1365</v>
      </c>
      <c r="B512" s="12" t="s">
        <v>1366</v>
      </c>
      <c r="C512" s="12" t="s">
        <v>27</v>
      </c>
      <c r="D512" s="12" t="s">
        <v>1367</v>
      </c>
    </row>
    <row r="513" spans="1:4" ht="20.100000000000001" customHeight="1" x14ac:dyDescent="0.25">
      <c r="A513" s="12" t="s">
        <v>1368</v>
      </c>
      <c r="B513" s="12" t="s">
        <v>831</v>
      </c>
      <c r="C513" s="12" t="s">
        <v>37</v>
      </c>
      <c r="D513" s="12" t="s">
        <v>1369</v>
      </c>
    </row>
    <row r="514" spans="1:4" ht="20.100000000000001" customHeight="1" x14ac:dyDescent="0.25">
      <c r="A514" s="12" t="s">
        <v>1370</v>
      </c>
      <c r="B514" s="12" t="s">
        <v>717</v>
      </c>
      <c r="C514" s="12" t="s">
        <v>223</v>
      </c>
      <c r="D514" s="12" t="s">
        <v>1371</v>
      </c>
    </row>
    <row r="515" spans="1:4" ht="20.100000000000001" customHeight="1" x14ac:dyDescent="0.25">
      <c r="A515" s="12" t="s">
        <v>1372</v>
      </c>
      <c r="B515" s="12" t="s">
        <v>418</v>
      </c>
      <c r="C515" s="12" t="s">
        <v>135</v>
      </c>
      <c r="D515" s="12" t="s">
        <v>1373</v>
      </c>
    </row>
    <row r="516" spans="1:4" ht="20.100000000000001" customHeight="1" x14ac:dyDescent="0.25">
      <c r="A516" s="12" t="s">
        <v>1374</v>
      </c>
      <c r="B516" s="12" t="s">
        <v>756</v>
      </c>
      <c r="C516" s="12" t="s">
        <v>37</v>
      </c>
      <c r="D516" s="12" t="s">
        <v>1375</v>
      </c>
    </row>
    <row r="517" spans="1:4" ht="20.100000000000001" customHeight="1" x14ac:dyDescent="0.25">
      <c r="A517" s="12" t="s">
        <v>1376</v>
      </c>
      <c r="B517" s="12" t="s">
        <v>170</v>
      </c>
      <c r="C517" s="12" t="s">
        <v>20</v>
      </c>
      <c r="D517" s="12" t="s">
        <v>1377</v>
      </c>
    </row>
    <row r="518" spans="1:4" ht="20.100000000000001" customHeight="1" x14ac:dyDescent="0.25">
      <c r="A518" s="12" t="s">
        <v>1378</v>
      </c>
      <c r="B518" s="12" t="s">
        <v>1379</v>
      </c>
      <c r="C518" s="12" t="s">
        <v>90</v>
      </c>
      <c r="D518" s="12" t="s">
        <v>1380</v>
      </c>
    </row>
    <row r="519" spans="1:4" ht="20.100000000000001" customHeight="1" x14ac:dyDescent="0.25">
      <c r="A519" s="12" t="s">
        <v>1381</v>
      </c>
      <c r="B519" s="12" t="s">
        <v>1220</v>
      </c>
      <c r="C519" s="12" t="s">
        <v>20</v>
      </c>
      <c r="D519" s="12" t="s">
        <v>1382</v>
      </c>
    </row>
    <row r="520" spans="1:4" ht="20.100000000000001" customHeight="1" x14ac:dyDescent="0.25">
      <c r="A520" s="12" t="s">
        <v>1383</v>
      </c>
      <c r="B520" s="12" t="s">
        <v>1384</v>
      </c>
      <c r="C520" s="12" t="s">
        <v>27</v>
      </c>
      <c r="D520" s="12" t="s">
        <v>1385</v>
      </c>
    </row>
    <row r="521" spans="1:4" ht="20.100000000000001" customHeight="1" x14ac:dyDescent="0.25">
      <c r="A521" s="12" t="s">
        <v>1386</v>
      </c>
      <c r="B521" s="12" t="s">
        <v>1179</v>
      </c>
      <c r="C521" s="12" t="s">
        <v>135</v>
      </c>
      <c r="D521" s="12" t="s">
        <v>1387</v>
      </c>
    </row>
    <row r="522" spans="1:4" ht="20.100000000000001" customHeight="1" x14ac:dyDescent="0.25">
      <c r="A522" s="12" t="s">
        <v>1388</v>
      </c>
      <c r="B522" s="12" t="s">
        <v>793</v>
      </c>
      <c r="C522" s="12" t="s">
        <v>37</v>
      </c>
      <c r="D522" s="12" t="s">
        <v>1389</v>
      </c>
    </row>
    <row r="523" spans="1:4" ht="20.100000000000001" customHeight="1" x14ac:dyDescent="0.25">
      <c r="A523" s="12" t="s">
        <v>1390</v>
      </c>
      <c r="B523" s="12" t="s">
        <v>1391</v>
      </c>
      <c r="C523" s="12" t="s">
        <v>20</v>
      </c>
      <c r="D523" s="12" t="s">
        <v>1392</v>
      </c>
    </row>
    <row r="524" spans="1:4" ht="20.100000000000001" customHeight="1" x14ac:dyDescent="0.25">
      <c r="A524" s="12" t="s">
        <v>1393</v>
      </c>
      <c r="B524" s="12" t="s">
        <v>1159</v>
      </c>
      <c r="C524" s="12" t="s">
        <v>223</v>
      </c>
      <c r="D524" s="12" t="s">
        <v>1160</v>
      </c>
    </row>
    <row r="525" spans="1:4" ht="20.100000000000001" customHeight="1" x14ac:dyDescent="0.25">
      <c r="A525" s="12" t="s">
        <v>1394</v>
      </c>
      <c r="B525" s="12" t="s">
        <v>750</v>
      </c>
      <c r="C525" s="12" t="s">
        <v>135</v>
      </c>
      <c r="D525" s="12" t="s">
        <v>1395</v>
      </c>
    </row>
    <row r="526" spans="1:4" ht="20.100000000000001" customHeight="1" x14ac:dyDescent="0.25">
      <c r="A526" s="12" t="s">
        <v>1396</v>
      </c>
      <c r="B526" s="12" t="s">
        <v>222</v>
      </c>
      <c r="C526" s="12" t="s">
        <v>232</v>
      </c>
      <c r="D526" s="12" t="s">
        <v>1397</v>
      </c>
    </row>
    <row r="527" spans="1:4" ht="20.100000000000001" customHeight="1" x14ac:dyDescent="0.25">
      <c r="A527" s="12" t="s">
        <v>1398</v>
      </c>
      <c r="B527" s="12" t="s">
        <v>1399</v>
      </c>
      <c r="C527" s="12" t="s">
        <v>27</v>
      </c>
      <c r="D527" s="12" t="s">
        <v>1400</v>
      </c>
    </row>
    <row r="528" spans="1:4" ht="20.100000000000001" customHeight="1" x14ac:dyDescent="0.25">
      <c r="A528" s="12" t="s">
        <v>1401</v>
      </c>
      <c r="B528" s="12" t="s">
        <v>872</v>
      </c>
      <c r="C528" s="12" t="s">
        <v>27</v>
      </c>
      <c r="D528" s="12" t="s">
        <v>1402</v>
      </c>
    </row>
    <row r="529" spans="1:4" ht="20.100000000000001" customHeight="1" x14ac:dyDescent="0.25">
      <c r="A529" s="12" t="s">
        <v>1403</v>
      </c>
      <c r="B529" s="12" t="s">
        <v>1404</v>
      </c>
      <c r="C529" s="12" t="s">
        <v>298</v>
      </c>
      <c r="D529" s="12" t="s">
        <v>1405</v>
      </c>
    </row>
    <row r="530" spans="1:4" ht="20.100000000000001" customHeight="1" x14ac:dyDescent="0.25">
      <c r="A530" s="12" t="s">
        <v>1406</v>
      </c>
      <c r="B530" s="12" t="s">
        <v>197</v>
      </c>
      <c r="C530" s="12" t="s">
        <v>20</v>
      </c>
      <c r="D530" s="12" t="s">
        <v>1407</v>
      </c>
    </row>
    <row r="531" spans="1:4" ht="20.100000000000001" customHeight="1" x14ac:dyDescent="0.25">
      <c r="A531" s="12" t="s">
        <v>1408</v>
      </c>
      <c r="B531" s="12" t="s">
        <v>750</v>
      </c>
      <c r="C531" s="12" t="s">
        <v>20</v>
      </c>
      <c r="D531" s="12" t="s">
        <v>1409</v>
      </c>
    </row>
    <row r="532" spans="1:4" ht="20.100000000000001" customHeight="1" x14ac:dyDescent="0.25">
      <c r="A532" s="12" t="s">
        <v>1410</v>
      </c>
      <c r="B532" s="12" t="s">
        <v>714</v>
      </c>
      <c r="C532" s="12" t="s">
        <v>20</v>
      </c>
      <c r="D532" s="12" t="s">
        <v>1411</v>
      </c>
    </row>
    <row r="533" spans="1:4" ht="20.100000000000001" customHeight="1" x14ac:dyDescent="0.25">
      <c r="A533" s="12" t="s">
        <v>1412</v>
      </c>
      <c r="B533" s="12" t="s">
        <v>828</v>
      </c>
      <c r="C533" s="12" t="s">
        <v>20</v>
      </c>
      <c r="D533" s="12" t="s">
        <v>1413</v>
      </c>
    </row>
    <row r="534" spans="1:4" ht="20.100000000000001" customHeight="1" x14ac:dyDescent="0.25">
      <c r="A534" s="12" t="s">
        <v>1414</v>
      </c>
      <c r="B534" s="12" t="s">
        <v>1225</v>
      </c>
      <c r="C534" s="12" t="s">
        <v>27</v>
      </c>
      <c r="D534" s="12" t="s">
        <v>1415</v>
      </c>
    </row>
    <row r="535" spans="1:4" ht="20.100000000000001" customHeight="1" x14ac:dyDescent="0.25">
      <c r="A535" s="12" t="s">
        <v>1416</v>
      </c>
      <c r="B535" s="12" t="s">
        <v>750</v>
      </c>
      <c r="C535" s="12" t="s">
        <v>135</v>
      </c>
      <c r="D535" s="12" t="s">
        <v>1417</v>
      </c>
    </row>
    <row r="536" spans="1:4" ht="20.100000000000001" customHeight="1" x14ac:dyDescent="0.25">
      <c r="A536" s="12" t="s">
        <v>1418</v>
      </c>
      <c r="B536" s="12" t="s">
        <v>244</v>
      </c>
      <c r="C536" s="12" t="s">
        <v>135</v>
      </c>
      <c r="D536" s="12" t="s">
        <v>1380</v>
      </c>
    </row>
    <row r="537" spans="1:4" ht="20.100000000000001" customHeight="1" x14ac:dyDescent="0.25">
      <c r="A537" s="12" t="s">
        <v>1419</v>
      </c>
      <c r="B537" s="12" t="s">
        <v>1420</v>
      </c>
      <c r="C537" s="12" t="s">
        <v>20</v>
      </c>
      <c r="D537" s="12" t="s">
        <v>1421</v>
      </c>
    </row>
    <row r="538" spans="1:4" ht="20.100000000000001" customHeight="1" x14ac:dyDescent="0.25">
      <c r="A538" s="12" t="s">
        <v>1422</v>
      </c>
      <c r="B538" s="12" t="s">
        <v>1404</v>
      </c>
      <c r="C538" s="12" t="s">
        <v>135</v>
      </c>
      <c r="D538" s="12" t="s">
        <v>1423</v>
      </c>
    </row>
    <row r="539" spans="1:4" ht="20.100000000000001" customHeight="1" x14ac:dyDescent="0.25">
      <c r="A539" s="12" t="s">
        <v>1424</v>
      </c>
      <c r="B539" s="12" t="s">
        <v>790</v>
      </c>
      <c r="C539" s="12" t="s">
        <v>100</v>
      </c>
      <c r="D539" s="12" t="s">
        <v>702</v>
      </c>
    </row>
    <row r="540" spans="1:4" ht="20.100000000000001" customHeight="1" x14ac:dyDescent="0.25">
      <c r="A540" s="12" t="s">
        <v>1425</v>
      </c>
      <c r="B540" s="12" t="s">
        <v>923</v>
      </c>
      <c r="C540" s="12" t="s">
        <v>66</v>
      </c>
      <c r="D540" s="12" t="s">
        <v>1426</v>
      </c>
    </row>
    <row r="541" spans="1:4" ht="20.100000000000001" customHeight="1" x14ac:dyDescent="0.25">
      <c r="A541" s="12" t="s">
        <v>1427</v>
      </c>
      <c r="B541" s="12" t="s">
        <v>793</v>
      </c>
      <c r="C541" s="12" t="s">
        <v>223</v>
      </c>
      <c r="D541" s="12" t="s">
        <v>52</v>
      </c>
    </row>
    <row r="542" spans="1:4" ht="20.100000000000001" customHeight="1" x14ac:dyDescent="0.25">
      <c r="A542" s="12" t="s">
        <v>1428</v>
      </c>
      <c r="B542" s="12" t="s">
        <v>614</v>
      </c>
      <c r="C542" s="12" t="s">
        <v>20</v>
      </c>
      <c r="D542" s="12" t="s">
        <v>1429</v>
      </c>
    </row>
    <row r="543" spans="1:4" ht="20.100000000000001" customHeight="1" x14ac:dyDescent="0.25">
      <c r="A543" s="12" t="s">
        <v>1430</v>
      </c>
      <c r="B543" s="12" t="s">
        <v>120</v>
      </c>
      <c r="C543" s="12" t="s">
        <v>20</v>
      </c>
      <c r="D543" s="12" t="s">
        <v>1431</v>
      </c>
    </row>
    <row r="544" spans="1:4" ht="20.100000000000001" customHeight="1" x14ac:dyDescent="0.25">
      <c r="A544" s="12" t="s">
        <v>1432</v>
      </c>
      <c r="B544" s="12" t="s">
        <v>999</v>
      </c>
      <c r="C544" s="12" t="s">
        <v>66</v>
      </c>
      <c r="D544" s="12" t="s">
        <v>1433</v>
      </c>
    </row>
    <row r="545" spans="1:4" ht="20.100000000000001" customHeight="1" x14ac:dyDescent="0.25">
      <c r="A545" s="12" t="s">
        <v>1434</v>
      </c>
      <c r="B545" s="12" t="s">
        <v>957</v>
      </c>
      <c r="C545" s="12" t="s">
        <v>232</v>
      </c>
      <c r="D545" s="12" t="s">
        <v>1435</v>
      </c>
    </row>
    <row r="546" spans="1:4" ht="20.100000000000001" customHeight="1" x14ac:dyDescent="0.25">
      <c r="A546" s="12" t="s">
        <v>1436</v>
      </c>
      <c r="B546" s="12" t="s">
        <v>411</v>
      </c>
      <c r="C546" s="12" t="s">
        <v>27</v>
      </c>
      <c r="D546" s="12" t="s">
        <v>1437</v>
      </c>
    </row>
    <row r="547" spans="1:4" ht="20.100000000000001" customHeight="1" x14ac:dyDescent="0.25">
      <c r="A547" s="12" t="s">
        <v>1438</v>
      </c>
      <c r="B547" s="12" t="s">
        <v>647</v>
      </c>
      <c r="C547" s="12" t="s">
        <v>20</v>
      </c>
      <c r="D547" s="12" t="s">
        <v>1439</v>
      </c>
    </row>
    <row r="548" spans="1:4" ht="20.100000000000001" customHeight="1" x14ac:dyDescent="0.25">
      <c r="A548" s="12" t="s">
        <v>1440</v>
      </c>
      <c r="B548" s="12" t="s">
        <v>330</v>
      </c>
      <c r="C548" s="12" t="s">
        <v>1257</v>
      </c>
      <c r="D548" s="12" t="s">
        <v>1441</v>
      </c>
    </row>
    <row r="549" spans="1:4" ht="20.100000000000001" customHeight="1" x14ac:dyDescent="0.25">
      <c r="A549" s="12" t="s">
        <v>1442</v>
      </c>
      <c r="B549" s="12" t="s">
        <v>1064</v>
      </c>
      <c r="C549" s="12" t="s">
        <v>405</v>
      </c>
      <c r="D549" s="12" t="s">
        <v>1443</v>
      </c>
    </row>
    <row r="550" spans="1:4" ht="20.100000000000001" customHeight="1" x14ac:dyDescent="0.25">
      <c r="A550" s="12" t="s">
        <v>1444</v>
      </c>
      <c r="B550" s="12" t="s">
        <v>1399</v>
      </c>
      <c r="C550" s="12" t="s">
        <v>20</v>
      </c>
      <c r="D550" s="12" t="s">
        <v>1445</v>
      </c>
    </row>
    <row r="551" spans="1:4" ht="20.100000000000001" customHeight="1" x14ac:dyDescent="0.25">
      <c r="A551" s="12" t="s">
        <v>1446</v>
      </c>
      <c r="B551" s="12" t="s">
        <v>244</v>
      </c>
      <c r="C551" s="12" t="s">
        <v>223</v>
      </c>
      <c r="D551" s="12" t="s">
        <v>1447</v>
      </c>
    </row>
    <row r="552" spans="1:4" ht="20.100000000000001" customHeight="1" x14ac:dyDescent="0.25">
      <c r="A552" s="12" t="s">
        <v>1448</v>
      </c>
      <c r="B552" s="12" t="s">
        <v>769</v>
      </c>
      <c r="C552" s="12" t="s">
        <v>37</v>
      </c>
      <c r="D552" s="12" t="s">
        <v>1449</v>
      </c>
    </row>
    <row r="553" spans="1:4" ht="20.100000000000001" customHeight="1" x14ac:dyDescent="0.25">
      <c r="A553" s="12" t="s">
        <v>1450</v>
      </c>
      <c r="B553" s="12" t="s">
        <v>1451</v>
      </c>
      <c r="C553" s="12" t="s">
        <v>223</v>
      </c>
      <c r="D553" s="12" t="s">
        <v>1452</v>
      </c>
    </row>
    <row r="554" spans="1:4" ht="20.100000000000001" customHeight="1" x14ac:dyDescent="0.25">
      <c r="A554" s="12" t="s">
        <v>1453</v>
      </c>
      <c r="B554" s="12" t="s">
        <v>744</v>
      </c>
      <c r="C554" s="12" t="s">
        <v>223</v>
      </c>
      <c r="D554" s="12" t="s">
        <v>1454</v>
      </c>
    </row>
    <row r="555" spans="1:4" ht="20.100000000000001" customHeight="1" x14ac:dyDescent="0.25">
      <c r="A555" s="12" t="s">
        <v>1455</v>
      </c>
      <c r="B555" s="12" t="s">
        <v>717</v>
      </c>
      <c r="C555" s="12" t="s">
        <v>1456</v>
      </c>
      <c r="D555" s="12" t="s">
        <v>1170</v>
      </c>
    </row>
    <row r="556" spans="1:4" ht="20.100000000000001" customHeight="1" x14ac:dyDescent="0.25">
      <c r="A556" s="12" t="s">
        <v>1457</v>
      </c>
      <c r="B556" s="12" t="s">
        <v>170</v>
      </c>
      <c r="C556" s="12" t="s">
        <v>932</v>
      </c>
      <c r="D556" s="12" t="s">
        <v>1170</v>
      </c>
    </row>
    <row r="557" spans="1:4" ht="20.100000000000001" customHeight="1" x14ac:dyDescent="0.25">
      <c r="A557" s="12" t="s">
        <v>1458</v>
      </c>
      <c r="B557" s="12" t="s">
        <v>676</v>
      </c>
      <c r="C557" s="12" t="s">
        <v>1459</v>
      </c>
      <c r="D557" s="12" t="s">
        <v>83</v>
      </c>
    </row>
    <row r="558" spans="1:4" ht="20.100000000000001" customHeight="1" x14ac:dyDescent="0.25">
      <c r="A558" s="12" t="s">
        <v>1460</v>
      </c>
      <c r="B558" s="12" t="s">
        <v>1461</v>
      </c>
      <c r="C558" s="12" t="s">
        <v>37</v>
      </c>
      <c r="D558" s="12" t="s">
        <v>1462</v>
      </c>
    </row>
    <row r="559" spans="1:4" ht="20.100000000000001" customHeight="1" x14ac:dyDescent="0.25">
      <c r="A559" s="12" t="s">
        <v>1463</v>
      </c>
      <c r="B559" s="12" t="s">
        <v>1366</v>
      </c>
      <c r="C559" s="12" t="s">
        <v>20</v>
      </c>
      <c r="D559" s="12" t="s">
        <v>1464</v>
      </c>
    </row>
    <row r="560" spans="1:4" ht="20.100000000000001" customHeight="1" x14ac:dyDescent="0.25">
      <c r="A560" s="12" t="s">
        <v>1465</v>
      </c>
      <c r="B560" s="12" t="s">
        <v>1300</v>
      </c>
      <c r="C560" s="12" t="s">
        <v>20</v>
      </c>
      <c r="D560" s="12" t="s">
        <v>1466</v>
      </c>
    </row>
    <row r="561" spans="1:4" ht="20.100000000000001" customHeight="1" x14ac:dyDescent="0.25">
      <c r="A561" s="12" t="s">
        <v>1467</v>
      </c>
      <c r="B561" s="12" t="s">
        <v>885</v>
      </c>
      <c r="C561" s="12" t="s">
        <v>1468</v>
      </c>
      <c r="D561" s="12" t="s">
        <v>1469</v>
      </c>
    </row>
    <row r="562" spans="1:4" ht="20.100000000000001" customHeight="1" x14ac:dyDescent="0.25">
      <c r="A562" s="12" t="s">
        <v>1470</v>
      </c>
      <c r="B562" s="12" t="s">
        <v>1471</v>
      </c>
      <c r="C562" s="12" t="s">
        <v>82</v>
      </c>
      <c r="D562" s="12" t="s">
        <v>1472</v>
      </c>
    </row>
    <row r="563" spans="1:4" ht="20.100000000000001" customHeight="1" x14ac:dyDescent="0.25">
      <c r="A563" s="12" t="s">
        <v>1473</v>
      </c>
      <c r="B563" s="12" t="s">
        <v>1474</v>
      </c>
      <c r="C563" s="12" t="s">
        <v>20</v>
      </c>
      <c r="D563" s="12" t="s">
        <v>1475</v>
      </c>
    </row>
    <row r="564" spans="1:4" ht="20.100000000000001" customHeight="1" x14ac:dyDescent="0.25">
      <c r="A564" s="12" t="s">
        <v>1476</v>
      </c>
      <c r="B564" s="12" t="s">
        <v>78</v>
      </c>
      <c r="C564" s="12" t="s">
        <v>20</v>
      </c>
      <c r="D564" s="12" t="s">
        <v>1477</v>
      </c>
    </row>
    <row r="565" spans="1:4" ht="20.100000000000001" customHeight="1" x14ac:dyDescent="0.25">
      <c r="A565" s="12" t="s">
        <v>1478</v>
      </c>
      <c r="B565" s="12" t="s">
        <v>968</v>
      </c>
      <c r="C565" s="12" t="s">
        <v>27</v>
      </c>
      <c r="D565" s="12" t="s">
        <v>1479</v>
      </c>
    </row>
    <row r="566" spans="1:4" ht="20.100000000000001" customHeight="1" x14ac:dyDescent="0.25">
      <c r="A566" s="12" t="s">
        <v>1480</v>
      </c>
      <c r="B566" s="12" t="s">
        <v>1451</v>
      </c>
      <c r="C566" s="12" t="s">
        <v>90</v>
      </c>
      <c r="D566" s="12" t="s">
        <v>1481</v>
      </c>
    </row>
    <row r="567" spans="1:4" ht="20.100000000000001" customHeight="1" x14ac:dyDescent="0.25">
      <c r="A567" s="12" t="s">
        <v>1482</v>
      </c>
      <c r="B567" s="12" t="s">
        <v>1483</v>
      </c>
      <c r="C567" s="12" t="s">
        <v>100</v>
      </c>
      <c r="D567" s="12" t="s">
        <v>1484</v>
      </c>
    </row>
    <row r="568" spans="1:4" ht="20.100000000000001" customHeight="1" x14ac:dyDescent="0.25">
      <c r="A568" s="12" t="s">
        <v>1485</v>
      </c>
      <c r="B568" s="12" t="s">
        <v>1486</v>
      </c>
      <c r="C568" s="12" t="s">
        <v>135</v>
      </c>
      <c r="D568" s="12" t="s">
        <v>52</v>
      </c>
    </row>
    <row r="569" spans="1:4" ht="20.100000000000001" customHeight="1" x14ac:dyDescent="0.25">
      <c r="A569" s="12" t="s">
        <v>1487</v>
      </c>
      <c r="B569" s="12" t="s">
        <v>544</v>
      </c>
      <c r="C569" s="12" t="s">
        <v>37</v>
      </c>
      <c r="D569" s="12" t="s">
        <v>1488</v>
      </c>
    </row>
    <row r="570" spans="1:4" ht="20.100000000000001" customHeight="1" x14ac:dyDescent="0.25">
      <c r="A570" s="12" t="s">
        <v>1489</v>
      </c>
      <c r="B570" s="12" t="s">
        <v>1490</v>
      </c>
      <c r="C570" s="12" t="s">
        <v>37</v>
      </c>
      <c r="D570" s="12" t="s">
        <v>1491</v>
      </c>
    </row>
    <row r="571" spans="1:4" ht="20.100000000000001" customHeight="1" x14ac:dyDescent="0.25">
      <c r="A571" s="12" t="s">
        <v>1492</v>
      </c>
      <c r="B571" s="12" t="s">
        <v>965</v>
      </c>
      <c r="C571" s="12" t="s">
        <v>37</v>
      </c>
      <c r="D571" s="12" t="s">
        <v>1493</v>
      </c>
    </row>
    <row r="572" spans="1:4" ht="20.100000000000001" customHeight="1" x14ac:dyDescent="0.25">
      <c r="A572" s="12" t="s">
        <v>1494</v>
      </c>
      <c r="B572" s="12" t="s">
        <v>1194</v>
      </c>
      <c r="C572" s="12" t="s">
        <v>1495</v>
      </c>
      <c r="D572" s="12" t="s">
        <v>1496</v>
      </c>
    </row>
    <row r="573" spans="1:4" ht="20.100000000000001" customHeight="1" x14ac:dyDescent="0.25">
      <c r="A573" s="12" t="s">
        <v>1497</v>
      </c>
      <c r="B573" s="12" t="s">
        <v>1498</v>
      </c>
      <c r="C573" s="12" t="s">
        <v>37</v>
      </c>
      <c r="D573" s="12" t="s">
        <v>1499</v>
      </c>
    </row>
    <row r="574" spans="1:4" ht="20.100000000000001" customHeight="1" x14ac:dyDescent="0.25">
      <c r="A574" s="12" t="s">
        <v>1500</v>
      </c>
      <c r="B574" s="12" t="s">
        <v>1501</v>
      </c>
      <c r="C574" s="12" t="s">
        <v>1502</v>
      </c>
      <c r="D574" s="12" t="s">
        <v>1503</v>
      </c>
    </row>
    <row r="575" spans="1:4" ht="20.100000000000001" customHeight="1" x14ac:dyDescent="0.25">
      <c r="A575" s="12" t="s">
        <v>1504</v>
      </c>
      <c r="B575" s="12" t="s">
        <v>1260</v>
      </c>
      <c r="C575" s="12" t="s">
        <v>66</v>
      </c>
      <c r="D575" s="12" t="s">
        <v>1505</v>
      </c>
    </row>
    <row r="576" spans="1:4" ht="20.100000000000001" customHeight="1" x14ac:dyDescent="0.25">
      <c r="A576" s="12" t="s">
        <v>1506</v>
      </c>
      <c r="B576" s="12" t="s">
        <v>796</v>
      </c>
      <c r="C576" s="12" t="s">
        <v>66</v>
      </c>
      <c r="D576" s="12" t="s">
        <v>1507</v>
      </c>
    </row>
    <row r="577" spans="1:4" ht="20.100000000000001" customHeight="1" x14ac:dyDescent="0.25">
      <c r="A577" s="12" t="s">
        <v>1508</v>
      </c>
      <c r="B577" s="12" t="s">
        <v>790</v>
      </c>
      <c r="C577" s="12" t="s">
        <v>27</v>
      </c>
      <c r="D577" s="12" t="s">
        <v>1509</v>
      </c>
    </row>
    <row r="578" spans="1:4" ht="20.100000000000001" customHeight="1" x14ac:dyDescent="0.25">
      <c r="A578" s="12" t="s">
        <v>1510</v>
      </c>
      <c r="B578" s="12" t="s">
        <v>1511</v>
      </c>
      <c r="C578" s="12" t="s">
        <v>27</v>
      </c>
      <c r="D578" s="12" t="s">
        <v>1512</v>
      </c>
    </row>
    <row r="579" spans="1:4" ht="20.100000000000001" customHeight="1" x14ac:dyDescent="0.25">
      <c r="A579" s="12" t="s">
        <v>1513</v>
      </c>
      <c r="B579" s="12" t="s">
        <v>872</v>
      </c>
      <c r="C579" s="12" t="s">
        <v>66</v>
      </c>
      <c r="D579" s="12" t="s">
        <v>1514</v>
      </c>
    </row>
    <row r="580" spans="1:4" ht="20.100000000000001" customHeight="1" x14ac:dyDescent="0.25">
      <c r="A580" s="12" t="s">
        <v>1515</v>
      </c>
      <c r="B580" s="12" t="s">
        <v>1110</v>
      </c>
      <c r="C580" s="12" t="s">
        <v>27</v>
      </c>
      <c r="D580" s="12" t="s">
        <v>1516</v>
      </c>
    </row>
    <row r="581" spans="1:4" ht="20.100000000000001" customHeight="1" x14ac:dyDescent="0.25">
      <c r="A581" s="12" t="s">
        <v>1517</v>
      </c>
      <c r="B581" s="12" t="s">
        <v>957</v>
      </c>
      <c r="C581" s="12" t="s">
        <v>1099</v>
      </c>
      <c r="D581" s="12" t="s">
        <v>1518</v>
      </c>
    </row>
    <row r="582" spans="1:4" ht="20.100000000000001" customHeight="1" x14ac:dyDescent="0.25">
      <c r="A582" s="12" t="s">
        <v>1519</v>
      </c>
      <c r="B582" s="12" t="s">
        <v>134</v>
      </c>
      <c r="C582" s="12" t="s">
        <v>932</v>
      </c>
      <c r="D582" s="12" t="s">
        <v>1520</v>
      </c>
    </row>
    <row r="583" spans="1:4" ht="20.100000000000001" customHeight="1" x14ac:dyDescent="0.25">
      <c r="A583" s="12" t="s">
        <v>1521</v>
      </c>
      <c r="B583" s="12" t="s">
        <v>1166</v>
      </c>
      <c r="C583" s="12" t="s">
        <v>100</v>
      </c>
      <c r="D583" s="12" t="s">
        <v>1522</v>
      </c>
    </row>
    <row r="584" spans="1:4" ht="20.100000000000001" customHeight="1" x14ac:dyDescent="0.25">
      <c r="A584" s="12" t="s">
        <v>1523</v>
      </c>
      <c r="B584" s="12" t="s">
        <v>1069</v>
      </c>
      <c r="C584" s="12" t="s">
        <v>27</v>
      </c>
      <c r="D584" s="12" t="s">
        <v>1524</v>
      </c>
    </row>
    <row r="585" spans="1:4" ht="20.100000000000001" customHeight="1" x14ac:dyDescent="0.25">
      <c r="A585" s="12" t="s">
        <v>1525</v>
      </c>
      <c r="B585" s="12" t="s">
        <v>900</v>
      </c>
      <c r="C585" s="12" t="s">
        <v>27</v>
      </c>
      <c r="D585" s="12" t="s">
        <v>1526</v>
      </c>
    </row>
    <row r="586" spans="1:4" ht="20.100000000000001" customHeight="1" x14ac:dyDescent="0.25">
      <c r="A586" s="12" t="s">
        <v>1527</v>
      </c>
      <c r="B586" s="12" t="s">
        <v>1528</v>
      </c>
      <c r="C586" s="12" t="s">
        <v>27</v>
      </c>
      <c r="D586" s="12" t="s">
        <v>1529</v>
      </c>
    </row>
    <row r="587" spans="1:4" ht="20.100000000000001" customHeight="1" x14ac:dyDescent="0.25">
      <c r="A587" s="12" t="s">
        <v>1530</v>
      </c>
      <c r="B587" s="12" t="s">
        <v>370</v>
      </c>
      <c r="C587" s="12" t="s">
        <v>27</v>
      </c>
      <c r="D587" s="12" t="s">
        <v>1531</v>
      </c>
    </row>
    <row r="588" spans="1:4" ht="20.100000000000001" customHeight="1" x14ac:dyDescent="0.25">
      <c r="A588" s="12" t="s">
        <v>1532</v>
      </c>
      <c r="B588" s="12" t="s">
        <v>1533</v>
      </c>
      <c r="C588" s="12" t="s">
        <v>27</v>
      </c>
      <c r="D588" s="12" t="s">
        <v>1534</v>
      </c>
    </row>
    <row r="589" spans="1:4" ht="20.100000000000001" customHeight="1" x14ac:dyDescent="0.25">
      <c r="A589" s="12" t="s">
        <v>1535</v>
      </c>
      <c r="B589" s="12" t="s">
        <v>1159</v>
      </c>
      <c r="C589" s="12" t="s">
        <v>27</v>
      </c>
      <c r="D589" s="12" t="s">
        <v>1536</v>
      </c>
    </row>
    <row r="590" spans="1:4" ht="20.100000000000001" customHeight="1" x14ac:dyDescent="0.25">
      <c r="A590" s="12" t="s">
        <v>1537</v>
      </c>
      <c r="B590" s="12" t="s">
        <v>203</v>
      </c>
      <c r="C590" s="12" t="s">
        <v>37</v>
      </c>
      <c r="D590" s="12" t="s">
        <v>1538</v>
      </c>
    </row>
    <row r="591" spans="1:4" ht="20.100000000000001" customHeight="1" x14ac:dyDescent="0.25">
      <c r="A591" s="12" t="s">
        <v>1539</v>
      </c>
      <c r="B591" s="12" t="s">
        <v>1540</v>
      </c>
      <c r="C591" s="12" t="s">
        <v>223</v>
      </c>
      <c r="D591" s="12" t="s">
        <v>1541</v>
      </c>
    </row>
    <row r="592" spans="1:4" ht="20.100000000000001" customHeight="1" x14ac:dyDescent="0.25">
      <c r="A592" s="12" t="s">
        <v>1542</v>
      </c>
      <c r="B592" s="12" t="s">
        <v>186</v>
      </c>
      <c r="C592" s="12" t="s">
        <v>20</v>
      </c>
      <c r="D592" s="12" t="s">
        <v>1543</v>
      </c>
    </row>
    <row r="593" spans="1:4" ht="20.100000000000001" customHeight="1" x14ac:dyDescent="0.25">
      <c r="A593" s="12" t="s">
        <v>1544</v>
      </c>
      <c r="B593" s="12" t="s">
        <v>491</v>
      </c>
      <c r="C593" s="12" t="s">
        <v>62</v>
      </c>
      <c r="D593" s="12" t="s">
        <v>1545</v>
      </c>
    </row>
    <row r="594" spans="1:4" ht="20.100000000000001" customHeight="1" x14ac:dyDescent="0.25">
      <c r="A594" s="12" t="s">
        <v>1546</v>
      </c>
      <c r="B594" s="12" t="s">
        <v>500</v>
      </c>
      <c r="C594" s="12" t="s">
        <v>932</v>
      </c>
      <c r="D594" s="12" t="s">
        <v>1547</v>
      </c>
    </row>
    <row r="595" spans="1:4" ht="20.100000000000001" customHeight="1" x14ac:dyDescent="0.25">
      <c r="A595" s="12" t="s">
        <v>1548</v>
      </c>
      <c r="B595" s="12" t="s">
        <v>819</v>
      </c>
      <c r="C595" s="12" t="s">
        <v>1099</v>
      </c>
      <c r="D595" s="12" t="s">
        <v>1549</v>
      </c>
    </row>
    <row r="596" spans="1:4" ht="20.100000000000001" customHeight="1" x14ac:dyDescent="0.25">
      <c r="A596" s="12" t="s">
        <v>1550</v>
      </c>
      <c r="B596" s="12" t="s">
        <v>1551</v>
      </c>
      <c r="C596" s="12" t="s">
        <v>27</v>
      </c>
      <c r="D596" s="12" t="s">
        <v>1552</v>
      </c>
    </row>
    <row r="597" spans="1:4" ht="20.100000000000001" customHeight="1" x14ac:dyDescent="0.25">
      <c r="A597" s="12" t="s">
        <v>1553</v>
      </c>
      <c r="B597" s="12" t="s">
        <v>357</v>
      </c>
      <c r="C597" s="12" t="s">
        <v>27</v>
      </c>
      <c r="D597" s="12" t="s">
        <v>1554</v>
      </c>
    </row>
    <row r="598" spans="1:4" ht="20.100000000000001" customHeight="1" x14ac:dyDescent="0.25">
      <c r="A598" s="12" t="s">
        <v>1555</v>
      </c>
      <c r="B598" s="12" t="s">
        <v>357</v>
      </c>
      <c r="C598" s="12" t="s">
        <v>27</v>
      </c>
      <c r="D598" s="12" t="s">
        <v>1556</v>
      </c>
    </row>
    <row r="599" spans="1:4" ht="20.100000000000001" customHeight="1" x14ac:dyDescent="0.25">
      <c r="A599" s="12" t="s">
        <v>1557</v>
      </c>
      <c r="B599" s="12" t="s">
        <v>885</v>
      </c>
      <c r="C599" s="12" t="s">
        <v>27</v>
      </c>
      <c r="D599" s="12" t="s">
        <v>1558</v>
      </c>
    </row>
    <row r="600" spans="1:4" ht="20.100000000000001" customHeight="1" x14ac:dyDescent="0.25">
      <c r="A600" s="12" t="s">
        <v>1559</v>
      </c>
      <c r="B600" s="12" t="s">
        <v>327</v>
      </c>
      <c r="C600" s="12" t="s">
        <v>20</v>
      </c>
      <c r="D600" s="12" t="s">
        <v>1560</v>
      </c>
    </row>
    <row r="601" spans="1:4" ht="20.100000000000001" customHeight="1" x14ac:dyDescent="0.25">
      <c r="A601" s="12" t="s">
        <v>1561</v>
      </c>
      <c r="B601" s="12" t="s">
        <v>984</v>
      </c>
      <c r="C601" s="12" t="s">
        <v>27</v>
      </c>
      <c r="D601" s="12" t="s">
        <v>1562</v>
      </c>
    </row>
    <row r="602" spans="1:4" ht="20.100000000000001" customHeight="1" x14ac:dyDescent="0.25">
      <c r="A602" s="12" t="s">
        <v>1563</v>
      </c>
      <c r="B602" s="12" t="s">
        <v>1235</v>
      </c>
      <c r="C602" s="12" t="s">
        <v>27</v>
      </c>
      <c r="D602" s="12" t="s">
        <v>1564</v>
      </c>
    </row>
    <row r="603" spans="1:4" ht="20.100000000000001" customHeight="1" x14ac:dyDescent="0.25">
      <c r="A603" s="12" t="s">
        <v>1565</v>
      </c>
      <c r="B603" s="12" t="s">
        <v>1121</v>
      </c>
      <c r="C603" s="12" t="s">
        <v>27</v>
      </c>
      <c r="D603" s="12" t="s">
        <v>1566</v>
      </c>
    </row>
    <row r="604" spans="1:4" ht="20.100000000000001" customHeight="1" x14ac:dyDescent="0.25">
      <c r="A604" s="12" t="s">
        <v>1567</v>
      </c>
      <c r="B604" s="12" t="s">
        <v>714</v>
      </c>
      <c r="C604" s="12" t="s">
        <v>27</v>
      </c>
      <c r="D604" s="12" t="s">
        <v>1568</v>
      </c>
    </row>
    <row r="605" spans="1:4" ht="20.100000000000001" customHeight="1" x14ac:dyDescent="0.25">
      <c r="A605" s="12" t="s">
        <v>1569</v>
      </c>
      <c r="B605" s="12" t="s">
        <v>819</v>
      </c>
      <c r="C605" s="12" t="s">
        <v>27</v>
      </c>
      <c r="D605" s="12" t="s">
        <v>1570</v>
      </c>
    </row>
    <row r="606" spans="1:4" ht="20.100000000000001" customHeight="1" x14ac:dyDescent="0.25">
      <c r="A606" s="12" t="s">
        <v>1571</v>
      </c>
      <c r="B606" s="12" t="s">
        <v>160</v>
      </c>
      <c r="C606" s="12" t="s">
        <v>27</v>
      </c>
      <c r="D606" s="12" t="s">
        <v>1572</v>
      </c>
    </row>
    <row r="607" spans="1:4" ht="20.100000000000001" customHeight="1" x14ac:dyDescent="0.25">
      <c r="A607" s="12" t="s">
        <v>1573</v>
      </c>
      <c r="B607" s="12" t="s">
        <v>730</v>
      </c>
      <c r="C607" s="12" t="s">
        <v>27</v>
      </c>
      <c r="D607" s="12" t="s">
        <v>1574</v>
      </c>
    </row>
    <row r="608" spans="1:4" ht="20.100000000000001" customHeight="1" x14ac:dyDescent="0.25">
      <c r="A608" s="12" t="s">
        <v>1575</v>
      </c>
      <c r="B608" s="12" t="s">
        <v>831</v>
      </c>
      <c r="C608" s="12" t="s">
        <v>1029</v>
      </c>
      <c r="D608" s="12" t="s">
        <v>1035</v>
      </c>
    </row>
    <row r="609" spans="1:4" ht="20.100000000000001" customHeight="1" x14ac:dyDescent="0.25">
      <c r="A609" s="12" t="s">
        <v>1576</v>
      </c>
      <c r="B609" s="12" t="s">
        <v>1577</v>
      </c>
      <c r="C609" s="12" t="s">
        <v>20</v>
      </c>
      <c r="D609" s="12" t="s">
        <v>1578</v>
      </c>
    </row>
    <row r="610" spans="1:4" ht="20.100000000000001" customHeight="1" x14ac:dyDescent="0.25">
      <c r="A610" s="12" t="s">
        <v>1579</v>
      </c>
      <c r="B610" s="12" t="s">
        <v>1580</v>
      </c>
      <c r="C610" s="12" t="s">
        <v>27</v>
      </c>
      <c r="D610" s="12" t="s">
        <v>1581</v>
      </c>
    </row>
    <row r="611" spans="1:4" ht="20.100000000000001" customHeight="1" x14ac:dyDescent="0.25">
      <c r="A611" s="12" t="s">
        <v>1582</v>
      </c>
      <c r="B611" s="12" t="s">
        <v>1583</v>
      </c>
      <c r="C611" s="12" t="s">
        <v>20</v>
      </c>
      <c r="D611" s="12" t="s">
        <v>1584</v>
      </c>
    </row>
    <row r="612" spans="1:4" ht="20.100000000000001" customHeight="1" x14ac:dyDescent="0.25">
      <c r="A612" s="12" t="s">
        <v>1585</v>
      </c>
      <c r="B612" s="12" t="s">
        <v>994</v>
      </c>
      <c r="C612" s="12" t="s">
        <v>20</v>
      </c>
      <c r="D612" s="12" t="s">
        <v>1437</v>
      </c>
    </row>
    <row r="613" spans="1:4" ht="20.100000000000001" customHeight="1" x14ac:dyDescent="0.25">
      <c r="A613" s="12" t="s">
        <v>1586</v>
      </c>
      <c r="B613" s="12" t="s">
        <v>1587</v>
      </c>
      <c r="C613" s="12" t="s">
        <v>27</v>
      </c>
      <c r="D613" s="12" t="s">
        <v>1588</v>
      </c>
    </row>
    <row r="614" spans="1:4" ht="20.100000000000001" customHeight="1" x14ac:dyDescent="0.25">
      <c r="A614" s="12" t="s">
        <v>1589</v>
      </c>
      <c r="B614" s="12" t="s">
        <v>1590</v>
      </c>
      <c r="C614" s="12" t="s">
        <v>27</v>
      </c>
      <c r="D614" s="12" t="s">
        <v>1591</v>
      </c>
    </row>
    <row r="615" spans="1:4" ht="20.100000000000001" customHeight="1" x14ac:dyDescent="0.25">
      <c r="A615" s="12" t="s">
        <v>1592</v>
      </c>
      <c r="B615" s="12" t="s">
        <v>1271</v>
      </c>
      <c r="C615" s="12" t="s">
        <v>27</v>
      </c>
      <c r="D615" s="12" t="s">
        <v>1593</v>
      </c>
    </row>
    <row r="616" spans="1:4" ht="20.100000000000001" customHeight="1" x14ac:dyDescent="0.25">
      <c r="A616" s="12" t="s">
        <v>1594</v>
      </c>
      <c r="B616" s="12" t="s">
        <v>1595</v>
      </c>
      <c r="C616" s="12" t="s">
        <v>27</v>
      </c>
      <c r="D616" s="12" t="s">
        <v>1596</v>
      </c>
    </row>
    <row r="617" spans="1:4" ht="20.100000000000001" customHeight="1" x14ac:dyDescent="0.25">
      <c r="A617" s="12" t="s">
        <v>1597</v>
      </c>
      <c r="B617" s="12" t="s">
        <v>1114</v>
      </c>
      <c r="C617" s="12" t="s">
        <v>86</v>
      </c>
      <c r="D617" s="12" t="s">
        <v>1598</v>
      </c>
    </row>
    <row r="618" spans="1:4" ht="20.100000000000001" customHeight="1" x14ac:dyDescent="0.25">
      <c r="A618" s="12" t="s">
        <v>1599</v>
      </c>
      <c r="B618" s="12" t="s">
        <v>313</v>
      </c>
      <c r="C618" s="12" t="s">
        <v>100</v>
      </c>
      <c r="D618" s="12" t="s">
        <v>1097</v>
      </c>
    </row>
    <row r="619" spans="1:4" ht="20.100000000000001" customHeight="1" x14ac:dyDescent="0.25">
      <c r="A619" s="12" t="s">
        <v>1600</v>
      </c>
      <c r="B619" s="12" t="s">
        <v>674</v>
      </c>
      <c r="C619" s="12" t="s">
        <v>90</v>
      </c>
      <c r="D619" s="12" t="s">
        <v>1097</v>
      </c>
    </row>
    <row r="620" spans="1:4" ht="20.100000000000001" customHeight="1" x14ac:dyDescent="0.25">
      <c r="A620" s="12" t="s">
        <v>1601</v>
      </c>
      <c r="B620" s="12" t="s">
        <v>222</v>
      </c>
      <c r="C620" s="12" t="s">
        <v>37</v>
      </c>
      <c r="D620" s="12" t="s">
        <v>1602</v>
      </c>
    </row>
    <row r="621" spans="1:4" ht="20.100000000000001" customHeight="1" x14ac:dyDescent="0.25">
      <c r="A621" s="12" t="s">
        <v>1603</v>
      </c>
      <c r="B621" s="12" t="s">
        <v>222</v>
      </c>
      <c r="C621" s="12" t="s">
        <v>27</v>
      </c>
      <c r="D621" s="12" t="s">
        <v>1604</v>
      </c>
    </row>
    <row r="622" spans="1:4" ht="20.100000000000001" customHeight="1" x14ac:dyDescent="0.25">
      <c r="A622" s="12" t="s">
        <v>1605</v>
      </c>
      <c r="B622" s="12" t="s">
        <v>1606</v>
      </c>
      <c r="C622" s="12" t="s">
        <v>27</v>
      </c>
      <c r="D622" s="12" t="s">
        <v>1607</v>
      </c>
    </row>
    <row r="623" spans="1:4" ht="20.100000000000001" customHeight="1" x14ac:dyDescent="0.25">
      <c r="A623" s="12" t="s">
        <v>1608</v>
      </c>
      <c r="B623" s="12" t="s">
        <v>130</v>
      </c>
      <c r="C623" s="12" t="s">
        <v>37</v>
      </c>
      <c r="D623" s="12" t="s">
        <v>1609</v>
      </c>
    </row>
    <row r="624" spans="1:4" ht="20.100000000000001" customHeight="1" x14ac:dyDescent="0.25">
      <c r="A624" s="12" t="s">
        <v>1610</v>
      </c>
      <c r="B624" s="12" t="s">
        <v>1110</v>
      </c>
      <c r="C624" s="12" t="s">
        <v>20</v>
      </c>
      <c r="D624" s="12" t="s">
        <v>1611</v>
      </c>
    </row>
    <row r="625" spans="1:4" ht="20.100000000000001" customHeight="1" x14ac:dyDescent="0.25">
      <c r="A625" s="12" t="s">
        <v>1612</v>
      </c>
      <c r="B625" s="12" t="s">
        <v>984</v>
      </c>
      <c r="C625" s="12" t="s">
        <v>37</v>
      </c>
      <c r="D625" s="12" t="s">
        <v>1613</v>
      </c>
    </row>
    <row r="626" spans="1:4" ht="20.100000000000001" customHeight="1" x14ac:dyDescent="0.25">
      <c r="A626" s="12" t="s">
        <v>1614</v>
      </c>
      <c r="B626" s="12" t="s">
        <v>710</v>
      </c>
      <c r="C626" s="12" t="s">
        <v>37</v>
      </c>
      <c r="D626" s="12" t="s">
        <v>1615</v>
      </c>
    </row>
    <row r="627" spans="1:4" ht="20.100000000000001" customHeight="1" x14ac:dyDescent="0.25">
      <c r="A627" s="12" t="s">
        <v>1616</v>
      </c>
      <c r="B627" s="12" t="s">
        <v>957</v>
      </c>
      <c r="C627" s="12" t="s">
        <v>27</v>
      </c>
      <c r="D627" s="12" t="s">
        <v>1617</v>
      </c>
    </row>
    <row r="628" spans="1:4" ht="20.100000000000001" customHeight="1" x14ac:dyDescent="0.25">
      <c r="A628" s="12" t="s">
        <v>1618</v>
      </c>
      <c r="B628" s="12" t="s">
        <v>1619</v>
      </c>
      <c r="C628" s="12" t="s">
        <v>27</v>
      </c>
      <c r="D628" s="12" t="s">
        <v>1620</v>
      </c>
    </row>
    <row r="629" spans="1:4" ht="20.100000000000001" customHeight="1" x14ac:dyDescent="0.25">
      <c r="A629" s="12" t="s">
        <v>1621</v>
      </c>
      <c r="B629" s="12" t="s">
        <v>697</v>
      </c>
      <c r="C629" s="12" t="s">
        <v>27</v>
      </c>
      <c r="D629" s="12" t="s">
        <v>1622</v>
      </c>
    </row>
    <row r="630" spans="1:4" ht="20.100000000000001" customHeight="1" x14ac:dyDescent="0.25">
      <c r="A630" s="12" t="s">
        <v>1623</v>
      </c>
      <c r="B630" s="12" t="s">
        <v>1451</v>
      </c>
      <c r="C630" s="12" t="s">
        <v>27</v>
      </c>
      <c r="D630" s="12" t="s">
        <v>1624</v>
      </c>
    </row>
    <row r="631" spans="1:4" ht="20.100000000000001" customHeight="1" x14ac:dyDescent="0.25">
      <c r="A631" s="12" t="s">
        <v>1625</v>
      </c>
      <c r="B631" s="12" t="s">
        <v>717</v>
      </c>
      <c r="C631" s="12" t="s">
        <v>135</v>
      </c>
      <c r="D631" s="12" t="s">
        <v>1626</v>
      </c>
    </row>
    <row r="632" spans="1:4" ht="20.100000000000001" customHeight="1" x14ac:dyDescent="0.25">
      <c r="A632" s="12" t="s">
        <v>1627</v>
      </c>
      <c r="B632" s="12" t="s">
        <v>1379</v>
      </c>
      <c r="C632" s="12" t="s">
        <v>223</v>
      </c>
      <c r="D632" s="12" t="s">
        <v>1628</v>
      </c>
    </row>
    <row r="633" spans="1:4" ht="20.100000000000001" customHeight="1" x14ac:dyDescent="0.25">
      <c r="A633" s="12" t="s">
        <v>1629</v>
      </c>
      <c r="B633" s="12" t="s">
        <v>1630</v>
      </c>
      <c r="C633" s="12" t="s">
        <v>27</v>
      </c>
      <c r="D633" s="12" t="s">
        <v>1631</v>
      </c>
    </row>
    <row r="634" spans="1:4" ht="20.100000000000001" customHeight="1" x14ac:dyDescent="0.25">
      <c r="A634" s="12" t="s">
        <v>1632</v>
      </c>
      <c r="B634" s="12" t="s">
        <v>1633</v>
      </c>
      <c r="C634" s="12" t="s">
        <v>20</v>
      </c>
      <c r="D634" s="12" t="s">
        <v>1634</v>
      </c>
    </row>
    <row r="635" spans="1:4" ht="20.100000000000001" customHeight="1" x14ac:dyDescent="0.25">
      <c r="A635" s="12" t="s">
        <v>1635</v>
      </c>
      <c r="B635" s="12" t="s">
        <v>1007</v>
      </c>
      <c r="C635" s="12" t="s">
        <v>20</v>
      </c>
      <c r="D635" s="12" t="s">
        <v>1636</v>
      </c>
    </row>
    <row r="636" spans="1:4" ht="20.100000000000001" customHeight="1" x14ac:dyDescent="0.25">
      <c r="A636" s="12" t="s">
        <v>1637</v>
      </c>
      <c r="B636" s="12" t="s">
        <v>999</v>
      </c>
      <c r="C636" s="12" t="s">
        <v>139</v>
      </c>
      <c r="D636" s="12" t="s">
        <v>529</v>
      </c>
    </row>
    <row r="637" spans="1:4" ht="20.100000000000001" customHeight="1" x14ac:dyDescent="0.25">
      <c r="A637" s="12" t="s">
        <v>1638</v>
      </c>
      <c r="B637" s="12" t="s">
        <v>781</v>
      </c>
      <c r="C637" s="12" t="s">
        <v>90</v>
      </c>
      <c r="D637" s="12" t="s">
        <v>811</v>
      </c>
    </row>
    <row r="638" spans="1:4" ht="20.100000000000001" customHeight="1" x14ac:dyDescent="0.25">
      <c r="A638" s="12" t="s">
        <v>1639</v>
      </c>
      <c r="B638" s="12" t="s">
        <v>639</v>
      </c>
      <c r="C638" s="12" t="s">
        <v>236</v>
      </c>
      <c r="D638" s="12" t="s">
        <v>811</v>
      </c>
    </row>
    <row r="639" spans="1:4" ht="20.100000000000001" customHeight="1" x14ac:dyDescent="0.25">
      <c r="A639" s="12" t="s">
        <v>1640</v>
      </c>
      <c r="B639" s="12" t="s">
        <v>735</v>
      </c>
      <c r="C639" s="12" t="s">
        <v>27</v>
      </c>
      <c r="D639" s="12" t="s">
        <v>1641</v>
      </c>
    </row>
    <row r="640" spans="1:4" ht="20.100000000000001" customHeight="1" x14ac:dyDescent="0.25">
      <c r="A640" s="12" t="s">
        <v>1642</v>
      </c>
      <c r="B640" s="12" t="s">
        <v>1034</v>
      </c>
      <c r="C640" s="12" t="s">
        <v>27</v>
      </c>
      <c r="D640" s="12" t="s">
        <v>1643</v>
      </c>
    </row>
    <row r="641" spans="1:4" ht="20.100000000000001" customHeight="1" x14ac:dyDescent="0.25">
      <c r="A641" s="12" t="s">
        <v>1644</v>
      </c>
      <c r="B641" s="12" t="s">
        <v>1645</v>
      </c>
      <c r="C641" s="12" t="s">
        <v>27</v>
      </c>
      <c r="D641" s="12" t="s">
        <v>1646</v>
      </c>
    </row>
    <row r="642" spans="1:4" ht="20.100000000000001" customHeight="1" x14ac:dyDescent="0.25">
      <c r="A642" s="12" t="s">
        <v>1647</v>
      </c>
      <c r="B642" s="12" t="s">
        <v>1648</v>
      </c>
      <c r="C642" s="12" t="s">
        <v>20</v>
      </c>
      <c r="D642" s="12" t="s">
        <v>1649</v>
      </c>
    </row>
    <row r="643" spans="1:4" ht="20.100000000000001" customHeight="1" x14ac:dyDescent="0.25">
      <c r="A643" s="12" t="s">
        <v>1650</v>
      </c>
      <c r="B643" s="12" t="s">
        <v>304</v>
      </c>
      <c r="C643" s="12" t="s">
        <v>27</v>
      </c>
      <c r="D643" s="12" t="s">
        <v>1651</v>
      </c>
    </row>
    <row r="644" spans="1:4" ht="20.100000000000001" customHeight="1" x14ac:dyDescent="0.25">
      <c r="A644" s="12" t="s">
        <v>1652</v>
      </c>
      <c r="B644" s="12" t="s">
        <v>781</v>
      </c>
      <c r="C644" s="12" t="s">
        <v>27</v>
      </c>
      <c r="D644" s="12" t="s">
        <v>1653</v>
      </c>
    </row>
    <row r="645" spans="1:4" ht="20.100000000000001" customHeight="1" x14ac:dyDescent="0.25">
      <c r="A645" s="12" t="s">
        <v>1654</v>
      </c>
      <c r="B645" s="12" t="s">
        <v>902</v>
      </c>
      <c r="C645" s="12" t="s">
        <v>27</v>
      </c>
      <c r="D645" s="12" t="s">
        <v>1655</v>
      </c>
    </row>
    <row r="646" spans="1:4" ht="20.100000000000001" customHeight="1" x14ac:dyDescent="0.25">
      <c r="A646" s="12" t="s">
        <v>1656</v>
      </c>
      <c r="B646" s="12" t="s">
        <v>862</v>
      </c>
      <c r="C646" s="12" t="s">
        <v>135</v>
      </c>
      <c r="D646" s="12" t="s">
        <v>1657</v>
      </c>
    </row>
    <row r="647" spans="1:4" ht="20.100000000000001" customHeight="1" x14ac:dyDescent="0.25">
      <c r="A647" s="12" t="s">
        <v>1658</v>
      </c>
      <c r="B647" s="12" t="s">
        <v>1328</v>
      </c>
      <c r="C647" s="12" t="s">
        <v>27</v>
      </c>
      <c r="D647" s="12" t="s">
        <v>1659</v>
      </c>
    </row>
    <row r="648" spans="1:4" ht="20.100000000000001" customHeight="1" x14ac:dyDescent="0.25">
      <c r="A648" s="12" t="s">
        <v>1660</v>
      </c>
      <c r="B648" s="12" t="s">
        <v>1661</v>
      </c>
      <c r="C648" s="12" t="s">
        <v>1662</v>
      </c>
      <c r="D648" s="12" t="s">
        <v>1663</v>
      </c>
    </row>
    <row r="649" spans="1:4" ht="20.100000000000001" customHeight="1" x14ac:dyDescent="0.25">
      <c r="A649" s="12" t="s">
        <v>1664</v>
      </c>
      <c r="B649" s="12" t="s">
        <v>642</v>
      </c>
      <c r="C649" s="12" t="s">
        <v>100</v>
      </c>
      <c r="D649" s="12" t="s">
        <v>1133</v>
      </c>
    </row>
    <row r="650" spans="1:4" ht="20.100000000000001" customHeight="1" x14ac:dyDescent="0.25">
      <c r="A650" s="12" t="s">
        <v>1665</v>
      </c>
      <c r="B650" s="12" t="s">
        <v>553</v>
      </c>
      <c r="C650" s="12" t="s">
        <v>58</v>
      </c>
      <c r="D650" s="12" t="s">
        <v>1666</v>
      </c>
    </row>
    <row r="651" spans="1:4" ht="20.100000000000001" customHeight="1" x14ac:dyDescent="0.25">
      <c r="A651" s="12" t="s">
        <v>1667</v>
      </c>
      <c r="B651" s="12" t="s">
        <v>1668</v>
      </c>
      <c r="C651" s="12" t="s">
        <v>90</v>
      </c>
      <c r="D651" s="12" t="s">
        <v>1669</v>
      </c>
    </row>
    <row r="652" spans="1:4" ht="20.100000000000001" customHeight="1" x14ac:dyDescent="0.25">
      <c r="A652" s="12" t="s">
        <v>1670</v>
      </c>
      <c r="B652" s="12" t="s">
        <v>1011</v>
      </c>
      <c r="C652" s="12" t="s">
        <v>20</v>
      </c>
      <c r="D652" s="12" t="s">
        <v>1671</v>
      </c>
    </row>
    <row r="653" spans="1:4" ht="20.100000000000001" customHeight="1" x14ac:dyDescent="0.25">
      <c r="A653" s="12" t="s">
        <v>1672</v>
      </c>
      <c r="B653" s="12" t="s">
        <v>1673</v>
      </c>
      <c r="C653" s="12" t="s">
        <v>1099</v>
      </c>
      <c r="D653" s="12" t="s">
        <v>1674</v>
      </c>
    </row>
    <row r="654" spans="1:4" ht="20.100000000000001" customHeight="1" x14ac:dyDescent="0.25">
      <c r="A654" s="12" t="s">
        <v>1675</v>
      </c>
      <c r="B654" s="12" t="s">
        <v>1676</v>
      </c>
      <c r="C654" s="12" t="s">
        <v>37</v>
      </c>
      <c r="D654" s="12" t="s">
        <v>1677</v>
      </c>
    </row>
    <row r="655" spans="1:4" ht="20.100000000000001" customHeight="1" x14ac:dyDescent="0.25">
      <c r="A655" s="12" t="s">
        <v>1678</v>
      </c>
      <c r="B655" s="12" t="s">
        <v>1110</v>
      </c>
      <c r="C655" s="12" t="s">
        <v>37</v>
      </c>
      <c r="D655" s="12" t="s">
        <v>1677</v>
      </c>
    </row>
    <row r="656" spans="1:4" ht="20.100000000000001" customHeight="1" x14ac:dyDescent="0.25">
      <c r="A656" s="12" t="s">
        <v>1679</v>
      </c>
      <c r="B656" s="12" t="s">
        <v>761</v>
      </c>
      <c r="C656" s="12" t="s">
        <v>247</v>
      </c>
      <c r="D656" s="12" t="s">
        <v>1380</v>
      </c>
    </row>
    <row r="657" spans="1:4" ht="20.100000000000001" customHeight="1" x14ac:dyDescent="0.25">
      <c r="A657" s="12" t="s">
        <v>1680</v>
      </c>
      <c r="B657" s="12" t="s">
        <v>697</v>
      </c>
      <c r="C657" s="12" t="s">
        <v>135</v>
      </c>
      <c r="D657" s="12" t="s">
        <v>811</v>
      </c>
    </row>
    <row r="658" spans="1:4" ht="20.100000000000001" customHeight="1" x14ac:dyDescent="0.25">
      <c r="A658" s="12" t="s">
        <v>1681</v>
      </c>
      <c r="B658" s="12" t="s">
        <v>1540</v>
      </c>
      <c r="C658" s="12" t="s">
        <v>1099</v>
      </c>
      <c r="D658" s="12" t="s">
        <v>1682</v>
      </c>
    </row>
    <row r="659" spans="1:4" ht="20.100000000000001" customHeight="1" x14ac:dyDescent="0.25">
      <c r="A659" s="12" t="s">
        <v>1683</v>
      </c>
      <c r="B659" s="12" t="s">
        <v>1110</v>
      </c>
      <c r="C659" s="12" t="s">
        <v>135</v>
      </c>
      <c r="D659" s="12" t="s">
        <v>1684</v>
      </c>
    </row>
    <row r="660" spans="1:4" ht="20.100000000000001" customHeight="1" x14ac:dyDescent="0.25">
      <c r="A660" s="12" t="s">
        <v>1685</v>
      </c>
      <c r="B660" s="12" t="s">
        <v>1199</v>
      </c>
      <c r="C660" s="12" t="s">
        <v>232</v>
      </c>
      <c r="D660" s="12" t="s">
        <v>1686</v>
      </c>
    </row>
    <row r="661" spans="1:4" ht="20.100000000000001" customHeight="1" x14ac:dyDescent="0.25">
      <c r="A661" s="12" t="s">
        <v>1687</v>
      </c>
      <c r="B661" s="12" t="s">
        <v>647</v>
      </c>
      <c r="C661" s="12" t="s">
        <v>20</v>
      </c>
      <c r="D661" s="12" t="s">
        <v>1688</v>
      </c>
    </row>
    <row r="662" spans="1:4" ht="20.100000000000001" customHeight="1" x14ac:dyDescent="0.25">
      <c r="A662" s="12" t="s">
        <v>1689</v>
      </c>
      <c r="B662" s="12" t="s">
        <v>831</v>
      </c>
      <c r="C662" s="12" t="s">
        <v>37</v>
      </c>
      <c r="D662" s="12" t="s">
        <v>1690</v>
      </c>
    </row>
    <row r="663" spans="1:4" ht="20.100000000000001" customHeight="1" x14ac:dyDescent="0.25">
      <c r="A663" s="12" t="s">
        <v>1691</v>
      </c>
      <c r="B663" s="12" t="s">
        <v>1054</v>
      </c>
      <c r="C663" s="12" t="s">
        <v>90</v>
      </c>
      <c r="D663" s="12" t="s">
        <v>1692</v>
      </c>
    </row>
    <row r="664" spans="1:4" ht="20.100000000000001" customHeight="1" x14ac:dyDescent="0.25">
      <c r="A664" s="12" t="s">
        <v>1693</v>
      </c>
      <c r="B664" s="12" t="s">
        <v>163</v>
      </c>
      <c r="C664" s="12" t="s">
        <v>135</v>
      </c>
      <c r="D664" s="12" t="s">
        <v>1035</v>
      </c>
    </row>
    <row r="665" spans="1:4" ht="20.100000000000001" customHeight="1" x14ac:dyDescent="0.25">
      <c r="A665" s="12" t="s">
        <v>1694</v>
      </c>
      <c r="B665" s="12" t="s">
        <v>203</v>
      </c>
      <c r="C665" s="12" t="s">
        <v>139</v>
      </c>
      <c r="D665" s="12" t="s">
        <v>1695</v>
      </c>
    </row>
    <row r="666" spans="1:4" ht="20.100000000000001" customHeight="1" x14ac:dyDescent="0.25">
      <c r="A666" s="12" t="s">
        <v>1696</v>
      </c>
      <c r="B666" s="12" t="s">
        <v>1697</v>
      </c>
      <c r="C666" s="12" t="s">
        <v>27</v>
      </c>
      <c r="D666" s="12" t="s">
        <v>851</v>
      </c>
    </row>
    <row r="667" spans="1:4" ht="20.100000000000001" customHeight="1" x14ac:dyDescent="0.25">
      <c r="A667" s="12" t="s">
        <v>1698</v>
      </c>
      <c r="B667" s="12" t="s">
        <v>1699</v>
      </c>
      <c r="C667" s="12" t="s">
        <v>135</v>
      </c>
      <c r="D667" s="12" t="s">
        <v>1700</v>
      </c>
    </row>
    <row r="668" spans="1:4" ht="20.100000000000001" customHeight="1" x14ac:dyDescent="0.25">
      <c r="A668" s="12" t="s">
        <v>1701</v>
      </c>
      <c r="B668" s="12" t="s">
        <v>1702</v>
      </c>
      <c r="C668" s="12" t="s">
        <v>20</v>
      </c>
      <c r="D668" s="12" t="s">
        <v>1703</v>
      </c>
    </row>
    <row r="669" spans="1:4" ht="20.100000000000001" customHeight="1" x14ac:dyDescent="0.25">
      <c r="A669" s="12" t="s">
        <v>1704</v>
      </c>
      <c r="B669" s="12" t="s">
        <v>1705</v>
      </c>
      <c r="C669" s="12" t="s">
        <v>20</v>
      </c>
      <c r="D669" s="12" t="s">
        <v>1706</v>
      </c>
    </row>
    <row r="670" spans="1:4" ht="20.100000000000001" customHeight="1" x14ac:dyDescent="0.25">
      <c r="A670" s="12" t="s">
        <v>1707</v>
      </c>
      <c r="B670" s="12" t="s">
        <v>594</v>
      </c>
      <c r="C670" s="12" t="s">
        <v>20</v>
      </c>
      <c r="D670" s="12" t="s">
        <v>1708</v>
      </c>
    </row>
    <row r="671" spans="1:4" ht="20.100000000000001" customHeight="1" x14ac:dyDescent="0.25">
      <c r="A671" s="12" t="s">
        <v>1709</v>
      </c>
      <c r="B671" s="12" t="s">
        <v>1710</v>
      </c>
      <c r="C671" s="12" t="s">
        <v>27</v>
      </c>
      <c r="D671" s="12" t="s">
        <v>1711</v>
      </c>
    </row>
    <row r="672" spans="1:4" ht="20.100000000000001" customHeight="1" x14ac:dyDescent="0.25">
      <c r="A672" s="12" t="s">
        <v>1712</v>
      </c>
      <c r="B672" s="12" t="s">
        <v>503</v>
      </c>
      <c r="C672" s="12" t="s">
        <v>20</v>
      </c>
      <c r="D672" s="12" t="s">
        <v>1713</v>
      </c>
    </row>
    <row r="673" spans="1:4" ht="20.100000000000001" customHeight="1" x14ac:dyDescent="0.25">
      <c r="A673" s="12" t="s">
        <v>1714</v>
      </c>
      <c r="B673" s="12" t="s">
        <v>484</v>
      </c>
      <c r="C673" s="12" t="s">
        <v>37</v>
      </c>
      <c r="D673" s="12" t="s">
        <v>1715</v>
      </c>
    </row>
    <row r="674" spans="1:4" ht="20.100000000000001" customHeight="1" x14ac:dyDescent="0.25">
      <c r="A674" s="12" t="s">
        <v>1716</v>
      </c>
      <c r="B674" s="12" t="s">
        <v>235</v>
      </c>
      <c r="C674" s="12" t="s">
        <v>37</v>
      </c>
      <c r="D674" s="12" t="s">
        <v>1717</v>
      </c>
    </row>
    <row r="675" spans="1:4" ht="20.100000000000001" customHeight="1" x14ac:dyDescent="0.25">
      <c r="A675" s="12" t="s">
        <v>1718</v>
      </c>
      <c r="B675" s="12" t="s">
        <v>170</v>
      </c>
      <c r="C675" s="12" t="s">
        <v>27</v>
      </c>
      <c r="D675" s="12" t="s">
        <v>1719</v>
      </c>
    </row>
    <row r="676" spans="1:4" ht="20.100000000000001" customHeight="1" x14ac:dyDescent="0.25">
      <c r="A676" s="12" t="s">
        <v>1720</v>
      </c>
      <c r="B676" s="12" t="s">
        <v>856</v>
      </c>
      <c r="C676" s="12" t="s">
        <v>20</v>
      </c>
      <c r="D676" s="12" t="s">
        <v>1721</v>
      </c>
    </row>
    <row r="677" spans="1:4" ht="20.100000000000001" customHeight="1" x14ac:dyDescent="0.25">
      <c r="A677" s="12" t="s">
        <v>1722</v>
      </c>
      <c r="B677" s="12" t="s">
        <v>1043</v>
      </c>
      <c r="C677" s="12" t="s">
        <v>20</v>
      </c>
      <c r="D677" s="12" t="s">
        <v>1723</v>
      </c>
    </row>
    <row r="678" spans="1:4" ht="20.100000000000001" customHeight="1" x14ac:dyDescent="0.25">
      <c r="A678" s="12" t="s">
        <v>1724</v>
      </c>
      <c r="B678" s="12" t="s">
        <v>714</v>
      </c>
      <c r="C678" s="12" t="s">
        <v>20</v>
      </c>
      <c r="D678" s="12" t="s">
        <v>1725</v>
      </c>
    </row>
    <row r="679" spans="1:4" ht="20.100000000000001" customHeight="1" x14ac:dyDescent="0.25">
      <c r="A679" s="12" t="s">
        <v>1726</v>
      </c>
      <c r="B679" s="12" t="s">
        <v>1727</v>
      </c>
      <c r="C679" s="12" t="s">
        <v>20</v>
      </c>
      <c r="D679" s="12" t="s">
        <v>1728</v>
      </c>
    </row>
    <row r="680" spans="1:4" ht="20.100000000000001" customHeight="1" x14ac:dyDescent="0.25">
      <c r="A680" s="12" t="s">
        <v>1729</v>
      </c>
      <c r="B680" s="12" t="s">
        <v>170</v>
      </c>
      <c r="C680" s="12" t="s">
        <v>27</v>
      </c>
      <c r="D680" s="12" t="s">
        <v>1730</v>
      </c>
    </row>
    <row r="681" spans="1:4" ht="20.100000000000001" customHeight="1" x14ac:dyDescent="0.25">
      <c r="A681" s="12" t="s">
        <v>1731</v>
      </c>
      <c r="B681" s="12" t="s">
        <v>1732</v>
      </c>
      <c r="C681" s="12" t="s">
        <v>27</v>
      </c>
      <c r="D681" s="12" t="s">
        <v>1733</v>
      </c>
    </row>
    <row r="682" spans="1:4" ht="20.100000000000001" customHeight="1" x14ac:dyDescent="0.25">
      <c r="A682" s="12" t="s">
        <v>1734</v>
      </c>
      <c r="B682" s="12" t="s">
        <v>1732</v>
      </c>
      <c r="C682" s="12" t="s">
        <v>20</v>
      </c>
      <c r="D682" s="12" t="s">
        <v>1735</v>
      </c>
    </row>
    <row r="683" spans="1:4" ht="20.100000000000001" customHeight="1" x14ac:dyDescent="0.25">
      <c r="A683" s="12" t="s">
        <v>1736</v>
      </c>
      <c r="B683" s="12" t="s">
        <v>468</v>
      </c>
      <c r="C683" s="12" t="s">
        <v>135</v>
      </c>
      <c r="D683" s="12" t="s">
        <v>1737</v>
      </c>
    </row>
    <row r="684" spans="1:4" ht="20.100000000000001" customHeight="1" x14ac:dyDescent="0.25">
      <c r="A684" s="12" t="s">
        <v>1738</v>
      </c>
      <c r="B684" s="12" t="s">
        <v>78</v>
      </c>
      <c r="C684" s="12" t="s">
        <v>611</v>
      </c>
      <c r="D684" s="12" t="s">
        <v>1170</v>
      </c>
    </row>
    <row r="685" spans="1:4" ht="20.100000000000001" customHeight="1" x14ac:dyDescent="0.25">
      <c r="A685" s="12" t="s">
        <v>1739</v>
      </c>
      <c r="B685" s="12" t="s">
        <v>468</v>
      </c>
      <c r="C685" s="12" t="s">
        <v>62</v>
      </c>
      <c r="D685" s="12" t="s">
        <v>1170</v>
      </c>
    </row>
    <row r="686" spans="1:4" ht="20.100000000000001" customHeight="1" x14ac:dyDescent="0.25">
      <c r="A686" s="12" t="s">
        <v>1740</v>
      </c>
      <c r="B686" s="12" t="s">
        <v>1741</v>
      </c>
      <c r="C686" s="12" t="s">
        <v>932</v>
      </c>
      <c r="D686" s="12" t="s">
        <v>1170</v>
      </c>
    </row>
    <row r="687" spans="1:4" ht="20.100000000000001" customHeight="1" x14ac:dyDescent="0.25">
      <c r="A687" s="12" t="s">
        <v>1742</v>
      </c>
      <c r="B687" s="12" t="s">
        <v>1743</v>
      </c>
      <c r="C687" s="12" t="s">
        <v>27</v>
      </c>
      <c r="D687" s="12" t="s">
        <v>1744</v>
      </c>
    </row>
    <row r="688" spans="1:4" ht="20.100000000000001" customHeight="1" x14ac:dyDescent="0.25">
      <c r="A688" s="12" t="s">
        <v>1745</v>
      </c>
      <c r="B688" s="12" t="s">
        <v>1347</v>
      </c>
      <c r="C688" s="12" t="s">
        <v>27</v>
      </c>
      <c r="D688" s="12" t="s">
        <v>1746</v>
      </c>
    </row>
    <row r="689" spans="1:4" ht="20.100000000000001" customHeight="1" x14ac:dyDescent="0.25">
      <c r="A689" s="12" t="s">
        <v>1747</v>
      </c>
      <c r="B689" s="12" t="s">
        <v>1054</v>
      </c>
      <c r="C689" s="12" t="s">
        <v>27</v>
      </c>
      <c r="D689" s="12" t="s">
        <v>1748</v>
      </c>
    </row>
    <row r="690" spans="1:4" ht="20.100000000000001" customHeight="1" x14ac:dyDescent="0.25">
      <c r="A690" s="12" t="s">
        <v>1749</v>
      </c>
      <c r="B690" s="12" t="s">
        <v>1501</v>
      </c>
      <c r="C690" s="12" t="s">
        <v>135</v>
      </c>
      <c r="D690" s="12" t="s">
        <v>1750</v>
      </c>
    </row>
    <row r="691" spans="1:4" ht="20.100000000000001" customHeight="1" x14ac:dyDescent="0.25">
      <c r="A691" s="12" t="s">
        <v>1751</v>
      </c>
      <c r="B691" s="12" t="s">
        <v>1752</v>
      </c>
      <c r="C691" s="12" t="s">
        <v>90</v>
      </c>
      <c r="D691" s="12" t="s">
        <v>1753</v>
      </c>
    </row>
    <row r="692" spans="1:4" ht="20.100000000000001" customHeight="1" x14ac:dyDescent="0.25">
      <c r="A692" s="12" t="s">
        <v>1754</v>
      </c>
      <c r="B692" s="12" t="s">
        <v>527</v>
      </c>
      <c r="C692" s="12" t="s">
        <v>27</v>
      </c>
      <c r="D692" s="12" t="s">
        <v>1755</v>
      </c>
    </row>
    <row r="693" spans="1:4" ht="20.100000000000001" customHeight="1" x14ac:dyDescent="0.25">
      <c r="A693" s="12" t="s">
        <v>1756</v>
      </c>
      <c r="B693" s="12" t="s">
        <v>209</v>
      </c>
      <c r="C693" s="12" t="s">
        <v>27</v>
      </c>
      <c r="D693" s="12" t="s">
        <v>1757</v>
      </c>
    </row>
    <row r="694" spans="1:4" ht="20.100000000000001" customHeight="1" x14ac:dyDescent="0.25">
      <c r="A694" s="12" t="s">
        <v>1758</v>
      </c>
      <c r="B694" s="12" t="s">
        <v>1153</v>
      </c>
      <c r="C694" s="12" t="s">
        <v>20</v>
      </c>
      <c r="D694" s="12" t="s">
        <v>1759</v>
      </c>
    </row>
    <row r="695" spans="1:4" ht="20.100000000000001" customHeight="1" x14ac:dyDescent="0.25">
      <c r="A695" s="12" t="s">
        <v>1760</v>
      </c>
      <c r="B695" s="12" t="s">
        <v>707</v>
      </c>
      <c r="C695" s="12" t="s">
        <v>20</v>
      </c>
      <c r="D695" s="12" t="s">
        <v>1761</v>
      </c>
    </row>
    <row r="696" spans="1:4" ht="20.100000000000001" customHeight="1" x14ac:dyDescent="0.25">
      <c r="A696" s="12" t="s">
        <v>1762</v>
      </c>
      <c r="B696" s="12" t="s">
        <v>244</v>
      </c>
      <c r="C696" s="12" t="s">
        <v>27</v>
      </c>
      <c r="D696" s="12" t="s">
        <v>1763</v>
      </c>
    </row>
    <row r="697" spans="1:4" ht="20.100000000000001" customHeight="1" x14ac:dyDescent="0.25">
      <c r="A697" s="12" t="s">
        <v>1764</v>
      </c>
      <c r="B697" s="12" t="s">
        <v>1765</v>
      </c>
      <c r="C697" s="12" t="s">
        <v>20</v>
      </c>
      <c r="D697" s="12" t="s">
        <v>1766</v>
      </c>
    </row>
    <row r="698" spans="1:4" ht="20.100000000000001" customHeight="1" x14ac:dyDescent="0.25">
      <c r="A698" s="12" t="s">
        <v>1767</v>
      </c>
      <c r="B698" s="12" t="s">
        <v>1606</v>
      </c>
      <c r="C698" s="12" t="s">
        <v>27</v>
      </c>
      <c r="D698" s="12" t="s">
        <v>1768</v>
      </c>
    </row>
    <row r="699" spans="1:4" ht="20.100000000000001" customHeight="1" x14ac:dyDescent="0.25">
      <c r="A699" s="12" t="s">
        <v>1769</v>
      </c>
      <c r="B699" s="12" t="s">
        <v>260</v>
      </c>
      <c r="C699" s="12" t="s">
        <v>27</v>
      </c>
      <c r="D699" s="12" t="s">
        <v>1770</v>
      </c>
    </row>
    <row r="700" spans="1:4" ht="20.100000000000001" customHeight="1" x14ac:dyDescent="0.25">
      <c r="A700" s="12" t="s">
        <v>1771</v>
      </c>
      <c r="B700" s="12" t="s">
        <v>1606</v>
      </c>
      <c r="C700" s="12" t="s">
        <v>20</v>
      </c>
      <c r="D700" s="12" t="s">
        <v>1772</v>
      </c>
    </row>
    <row r="701" spans="1:4" ht="20.100000000000001" customHeight="1" x14ac:dyDescent="0.25">
      <c r="A701" s="12" t="s">
        <v>1773</v>
      </c>
      <c r="B701" s="12" t="s">
        <v>1774</v>
      </c>
      <c r="C701" s="12" t="s">
        <v>20</v>
      </c>
      <c r="D701" s="12" t="s">
        <v>1775</v>
      </c>
    </row>
    <row r="702" spans="1:4" ht="20.100000000000001" customHeight="1" x14ac:dyDescent="0.25">
      <c r="A702" s="12" t="s">
        <v>1776</v>
      </c>
      <c r="B702" s="12" t="s">
        <v>822</v>
      </c>
      <c r="C702" s="12" t="s">
        <v>20</v>
      </c>
      <c r="D702" s="12" t="s">
        <v>1777</v>
      </c>
    </row>
    <row r="703" spans="1:4" ht="20.100000000000001" customHeight="1" x14ac:dyDescent="0.25">
      <c r="A703" s="12" t="s">
        <v>1778</v>
      </c>
      <c r="B703" s="12" t="s">
        <v>1779</v>
      </c>
      <c r="C703" s="12" t="s">
        <v>37</v>
      </c>
      <c r="D703" s="12" t="s">
        <v>1780</v>
      </c>
    </row>
    <row r="704" spans="1:4" ht="20.100000000000001" customHeight="1" x14ac:dyDescent="0.25">
      <c r="A704" s="12" t="s">
        <v>1781</v>
      </c>
      <c r="B704" s="12" t="s">
        <v>1483</v>
      </c>
      <c r="C704" s="12" t="s">
        <v>27</v>
      </c>
      <c r="D704" s="12" t="s">
        <v>1782</v>
      </c>
    </row>
    <row r="705" spans="1:4" ht="20.100000000000001" customHeight="1" x14ac:dyDescent="0.25">
      <c r="A705" s="12" t="s">
        <v>1783</v>
      </c>
      <c r="B705" s="12" t="s">
        <v>1784</v>
      </c>
      <c r="C705" s="12" t="s">
        <v>37</v>
      </c>
      <c r="D705" s="12" t="s">
        <v>1785</v>
      </c>
    </row>
    <row r="706" spans="1:4" ht="20.100000000000001" customHeight="1" x14ac:dyDescent="0.25">
      <c r="A706" s="12" t="s">
        <v>1786</v>
      </c>
      <c r="B706" s="12" t="s">
        <v>200</v>
      </c>
      <c r="C706" s="12" t="s">
        <v>82</v>
      </c>
      <c r="D706" s="12" t="s">
        <v>529</v>
      </c>
    </row>
    <row r="707" spans="1:4" ht="20.100000000000001" customHeight="1" x14ac:dyDescent="0.25">
      <c r="A707" s="12" t="s">
        <v>1787</v>
      </c>
      <c r="B707" s="12" t="s">
        <v>1788</v>
      </c>
      <c r="C707" s="12" t="s">
        <v>20</v>
      </c>
      <c r="D707" s="12" t="s">
        <v>1789</v>
      </c>
    </row>
    <row r="708" spans="1:4" ht="20.100000000000001" customHeight="1" x14ac:dyDescent="0.25">
      <c r="A708" s="12" t="s">
        <v>1790</v>
      </c>
      <c r="B708" s="12" t="s">
        <v>1791</v>
      </c>
      <c r="C708" s="12" t="s">
        <v>27</v>
      </c>
      <c r="D708" s="12" t="s">
        <v>1792</v>
      </c>
    </row>
    <row r="709" spans="1:4" ht="20.100000000000001" customHeight="1" x14ac:dyDescent="0.25">
      <c r="A709" s="12" t="s">
        <v>1793</v>
      </c>
      <c r="B709" s="12" t="s">
        <v>1788</v>
      </c>
      <c r="C709" s="12" t="s">
        <v>27</v>
      </c>
      <c r="D709" s="12" t="s">
        <v>1794</v>
      </c>
    </row>
    <row r="710" spans="1:4" ht="20.100000000000001" customHeight="1" x14ac:dyDescent="0.25">
      <c r="A710" s="12" t="s">
        <v>1795</v>
      </c>
      <c r="B710" s="12" t="s">
        <v>859</v>
      </c>
      <c r="C710" s="12" t="s">
        <v>27</v>
      </c>
      <c r="D710" s="12" t="s">
        <v>1796</v>
      </c>
    </row>
    <row r="711" spans="1:4" ht="20.100000000000001" customHeight="1" x14ac:dyDescent="0.25">
      <c r="A711" s="12" t="s">
        <v>1797</v>
      </c>
      <c r="B711" s="12" t="s">
        <v>756</v>
      </c>
      <c r="C711" s="12" t="s">
        <v>223</v>
      </c>
      <c r="D711" s="12" t="s">
        <v>1798</v>
      </c>
    </row>
    <row r="712" spans="1:4" ht="20.100000000000001" customHeight="1" x14ac:dyDescent="0.25">
      <c r="A712" s="12" t="s">
        <v>1799</v>
      </c>
      <c r="B712" s="12" t="s">
        <v>735</v>
      </c>
      <c r="C712" s="12" t="s">
        <v>37</v>
      </c>
      <c r="D712" s="12" t="s">
        <v>1380</v>
      </c>
    </row>
    <row r="713" spans="1:4" ht="20.100000000000001" customHeight="1" x14ac:dyDescent="0.25">
      <c r="A713" s="12" t="s">
        <v>1800</v>
      </c>
      <c r="B713" s="12" t="s">
        <v>1043</v>
      </c>
      <c r="C713" s="12" t="s">
        <v>27</v>
      </c>
      <c r="D713" s="12" t="s">
        <v>1801</v>
      </c>
    </row>
    <row r="714" spans="1:4" ht="20.100000000000001" customHeight="1" x14ac:dyDescent="0.25">
      <c r="A714" s="12" t="s">
        <v>1802</v>
      </c>
      <c r="B714" s="12" t="s">
        <v>1064</v>
      </c>
      <c r="C714" s="12" t="s">
        <v>27</v>
      </c>
      <c r="D714" s="12" t="s">
        <v>1803</v>
      </c>
    </row>
    <row r="715" spans="1:4" ht="20.100000000000001" customHeight="1" x14ac:dyDescent="0.25">
      <c r="A715" s="12" t="s">
        <v>1804</v>
      </c>
      <c r="B715" s="12" t="s">
        <v>423</v>
      </c>
      <c r="C715" s="12" t="s">
        <v>283</v>
      </c>
      <c r="D715" s="12" t="s">
        <v>1805</v>
      </c>
    </row>
    <row r="716" spans="1:4" ht="20.100000000000001" customHeight="1" x14ac:dyDescent="0.25">
      <c r="A716" s="12" t="s">
        <v>1806</v>
      </c>
      <c r="B716" s="12" t="s">
        <v>810</v>
      </c>
      <c r="C716" s="12" t="s">
        <v>20</v>
      </c>
      <c r="D716" s="12" t="s">
        <v>1805</v>
      </c>
    </row>
    <row r="717" spans="1:4" ht="20.100000000000001" customHeight="1" x14ac:dyDescent="0.25">
      <c r="A717" s="12" t="s">
        <v>1807</v>
      </c>
      <c r="B717" s="12" t="s">
        <v>75</v>
      </c>
      <c r="C717" s="12" t="s">
        <v>27</v>
      </c>
      <c r="D717" s="12" t="s">
        <v>1808</v>
      </c>
    </row>
    <row r="718" spans="1:4" ht="20.100000000000001" customHeight="1" x14ac:dyDescent="0.25">
      <c r="A718" s="12" t="s">
        <v>1809</v>
      </c>
      <c r="B718" s="12" t="s">
        <v>1034</v>
      </c>
      <c r="C718" s="12" t="s">
        <v>135</v>
      </c>
      <c r="D718" s="12" t="s">
        <v>1810</v>
      </c>
    </row>
    <row r="719" spans="1:4" ht="20.100000000000001" customHeight="1" x14ac:dyDescent="0.25">
      <c r="A719" s="12" t="s">
        <v>1811</v>
      </c>
      <c r="B719" s="12" t="s">
        <v>235</v>
      </c>
      <c r="C719" s="12" t="s">
        <v>62</v>
      </c>
      <c r="D719" s="12" t="s">
        <v>1812</v>
      </c>
    </row>
    <row r="720" spans="1:4" ht="20.100000000000001" customHeight="1" x14ac:dyDescent="0.25">
      <c r="A720" s="12" t="s">
        <v>1813</v>
      </c>
      <c r="B720" s="12" t="s">
        <v>1217</v>
      </c>
      <c r="C720" s="12" t="s">
        <v>90</v>
      </c>
      <c r="D720" s="12" t="s">
        <v>1814</v>
      </c>
    </row>
    <row r="721" spans="1:4" ht="20.100000000000001" customHeight="1" x14ac:dyDescent="0.25">
      <c r="A721" s="12" t="s">
        <v>1815</v>
      </c>
      <c r="B721" s="12" t="s">
        <v>1308</v>
      </c>
      <c r="C721" s="12" t="s">
        <v>1456</v>
      </c>
      <c r="D721" s="12" t="s">
        <v>817</v>
      </c>
    </row>
    <row r="722" spans="1:4" ht="20.100000000000001" customHeight="1" x14ac:dyDescent="0.25">
      <c r="A722" s="12" t="s">
        <v>1816</v>
      </c>
      <c r="B722" s="12" t="s">
        <v>51</v>
      </c>
      <c r="C722" s="12" t="s">
        <v>1244</v>
      </c>
      <c r="D722" s="12" t="s">
        <v>1817</v>
      </c>
    </row>
    <row r="723" spans="1:4" ht="20.100000000000001" customHeight="1" x14ac:dyDescent="0.25">
      <c r="A723" s="12" t="s">
        <v>1818</v>
      </c>
      <c r="B723" s="12" t="s">
        <v>553</v>
      </c>
      <c r="C723" s="12" t="s">
        <v>20</v>
      </c>
      <c r="D723" s="12" t="s">
        <v>1819</v>
      </c>
    </row>
    <row r="724" spans="1:4" ht="20.100000000000001" customHeight="1" x14ac:dyDescent="0.25">
      <c r="A724" s="12" t="s">
        <v>1820</v>
      </c>
      <c r="B724" s="12" t="s">
        <v>388</v>
      </c>
      <c r="C724" s="12" t="s">
        <v>27</v>
      </c>
      <c r="D724" s="12" t="s">
        <v>1821</v>
      </c>
    </row>
    <row r="725" spans="1:4" ht="20.100000000000001" customHeight="1" x14ac:dyDescent="0.25">
      <c r="A725" s="12" t="s">
        <v>1822</v>
      </c>
      <c r="B725" s="12" t="s">
        <v>1232</v>
      </c>
      <c r="C725" s="12" t="s">
        <v>27</v>
      </c>
      <c r="D725" s="12" t="s">
        <v>1823</v>
      </c>
    </row>
    <row r="726" spans="1:4" ht="20.100000000000001" customHeight="1" x14ac:dyDescent="0.25">
      <c r="A726" s="12" t="s">
        <v>1824</v>
      </c>
      <c r="B726" s="12" t="s">
        <v>608</v>
      </c>
      <c r="C726" s="12" t="s">
        <v>90</v>
      </c>
      <c r="D726" s="12" t="s">
        <v>926</v>
      </c>
    </row>
    <row r="727" spans="1:4" ht="20.100000000000001" customHeight="1" x14ac:dyDescent="0.25">
      <c r="A727" s="12" t="s">
        <v>1825</v>
      </c>
      <c r="B727" s="12" t="s">
        <v>923</v>
      </c>
      <c r="C727" s="12" t="s">
        <v>20</v>
      </c>
      <c r="D727" s="12" t="s">
        <v>1823</v>
      </c>
    </row>
    <row r="728" spans="1:4" ht="20.100000000000001" customHeight="1" x14ac:dyDescent="0.25">
      <c r="A728" s="12" t="s">
        <v>1826</v>
      </c>
      <c r="B728" s="12" t="s">
        <v>497</v>
      </c>
      <c r="C728" s="12" t="s">
        <v>232</v>
      </c>
      <c r="D728" s="12" t="s">
        <v>1823</v>
      </c>
    </row>
    <row r="729" spans="1:4" ht="20.100000000000001" customHeight="1" x14ac:dyDescent="0.25">
      <c r="A729" s="12" t="s">
        <v>1827</v>
      </c>
      <c r="B729" s="12" t="s">
        <v>822</v>
      </c>
      <c r="C729" s="12" t="s">
        <v>55</v>
      </c>
      <c r="D729" s="12" t="s">
        <v>933</v>
      </c>
    </row>
    <row r="730" spans="1:4" ht="20.100000000000001" customHeight="1" x14ac:dyDescent="0.25">
      <c r="A730" s="12" t="s">
        <v>1828</v>
      </c>
      <c r="B730" s="12" t="s">
        <v>333</v>
      </c>
      <c r="C730" s="12" t="s">
        <v>20</v>
      </c>
      <c r="D730" s="12" t="s">
        <v>1829</v>
      </c>
    </row>
    <row r="731" spans="1:4" ht="20.100000000000001" customHeight="1" x14ac:dyDescent="0.25">
      <c r="A731" s="12" t="s">
        <v>1830</v>
      </c>
      <c r="B731" s="12" t="s">
        <v>862</v>
      </c>
      <c r="C731" s="12" t="s">
        <v>223</v>
      </c>
      <c r="D731" s="12" t="s">
        <v>1831</v>
      </c>
    </row>
    <row r="732" spans="1:4" ht="20.100000000000001" customHeight="1" x14ac:dyDescent="0.25">
      <c r="A732" s="12" t="s">
        <v>1832</v>
      </c>
      <c r="B732" s="12" t="s">
        <v>72</v>
      </c>
      <c r="C732" s="12" t="s">
        <v>90</v>
      </c>
      <c r="D732" s="12" t="s">
        <v>1833</v>
      </c>
    </row>
    <row r="733" spans="1:4" ht="20.100000000000001" customHeight="1" x14ac:dyDescent="0.25">
      <c r="A733" s="12" t="s">
        <v>1834</v>
      </c>
      <c r="B733" s="12" t="s">
        <v>962</v>
      </c>
      <c r="C733" s="12" t="s">
        <v>27</v>
      </c>
      <c r="D733" s="12" t="s">
        <v>1835</v>
      </c>
    </row>
    <row r="734" spans="1:4" ht="20.100000000000001" customHeight="1" x14ac:dyDescent="0.25">
      <c r="A734" s="12" t="s">
        <v>1836</v>
      </c>
      <c r="B734" s="12" t="s">
        <v>1837</v>
      </c>
      <c r="C734" s="12" t="s">
        <v>20</v>
      </c>
      <c r="D734" s="12" t="s">
        <v>1838</v>
      </c>
    </row>
    <row r="735" spans="1:4" ht="20.100000000000001" customHeight="1" x14ac:dyDescent="0.25">
      <c r="A735" s="12" t="s">
        <v>1839</v>
      </c>
      <c r="B735" s="12" t="s">
        <v>1590</v>
      </c>
      <c r="C735" s="12" t="s">
        <v>20</v>
      </c>
      <c r="D735" s="12" t="s">
        <v>1840</v>
      </c>
    </row>
    <row r="736" spans="1:4" ht="20.100000000000001" customHeight="1" x14ac:dyDescent="0.25">
      <c r="A736" s="12" t="s">
        <v>1841</v>
      </c>
      <c r="B736" s="12" t="s">
        <v>1842</v>
      </c>
      <c r="C736" s="12" t="s">
        <v>247</v>
      </c>
      <c r="D736" s="12" t="s">
        <v>1843</v>
      </c>
    </row>
    <row r="737" spans="1:4" ht="20.100000000000001" customHeight="1" x14ac:dyDescent="0.25">
      <c r="A737" s="12" t="s">
        <v>1844</v>
      </c>
      <c r="B737" s="12" t="s">
        <v>862</v>
      </c>
      <c r="C737" s="12" t="s">
        <v>90</v>
      </c>
      <c r="D737" s="12" t="s">
        <v>1845</v>
      </c>
    </row>
    <row r="738" spans="1:4" ht="20.100000000000001" customHeight="1" x14ac:dyDescent="0.25">
      <c r="A738" s="12" t="s">
        <v>1846</v>
      </c>
      <c r="B738" s="12" t="s">
        <v>69</v>
      </c>
      <c r="C738" s="12" t="s">
        <v>135</v>
      </c>
      <c r="D738" s="12" t="s">
        <v>1189</v>
      </c>
    </row>
    <row r="739" spans="1:4" ht="20.100000000000001" customHeight="1" x14ac:dyDescent="0.25">
      <c r="A739" s="12" t="s">
        <v>1847</v>
      </c>
      <c r="B739" s="12" t="s">
        <v>316</v>
      </c>
      <c r="C739" s="12" t="s">
        <v>20</v>
      </c>
      <c r="D739" s="12" t="s">
        <v>1848</v>
      </c>
    </row>
    <row r="740" spans="1:4" ht="20.100000000000001" customHeight="1" x14ac:dyDescent="0.25">
      <c r="A740" s="12" t="s">
        <v>1849</v>
      </c>
      <c r="B740" s="12" t="s">
        <v>218</v>
      </c>
      <c r="C740" s="12" t="s">
        <v>27</v>
      </c>
      <c r="D740" s="12" t="s">
        <v>1850</v>
      </c>
    </row>
    <row r="741" spans="1:4" ht="20.100000000000001" customHeight="1" x14ac:dyDescent="0.25">
      <c r="A741" s="12" t="s">
        <v>1851</v>
      </c>
      <c r="B741" s="12" t="s">
        <v>553</v>
      </c>
      <c r="C741" s="12" t="s">
        <v>20</v>
      </c>
      <c r="D741" s="12" t="s">
        <v>1852</v>
      </c>
    </row>
    <row r="742" spans="1:4" ht="20.100000000000001" customHeight="1" x14ac:dyDescent="0.25">
      <c r="A742" s="12" t="s">
        <v>1853</v>
      </c>
      <c r="B742" s="12" t="s">
        <v>1854</v>
      </c>
      <c r="C742" s="12" t="s">
        <v>37</v>
      </c>
      <c r="D742" s="12" t="s">
        <v>1855</v>
      </c>
    </row>
    <row r="743" spans="1:4" ht="20.100000000000001" customHeight="1" x14ac:dyDescent="0.25">
      <c r="A743" s="12" t="s">
        <v>1856</v>
      </c>
      <c r="B743" s="12" t="s">
        <v>692</v>
      </c>
      <c r="C743" s="12" t="s">
        <v>223</v>
      </c>
      <c r="D743" s="12" t="s">
        <v>1857</v>
      </c>
    </row>
    <row r="744" spans="1:4" ht="20.100000000000001" customHeight="1" x14ac:dyDescent="0.25">
      <c r="A744" s="12" t="s">
        <v>1858</v>
      </c>
      <c r="B744" s="12" t="s">
        <v>994</v>
      </c>
      <c r="C744" s="12" t="s">
        <v>27</v>
      </c>
      <c r="D744" s="12" t="s">
        <v>1859</v>
      </c>
    </row>
    <row r="745" spans="1:4" ht="20.100000000000001" customHeight="1" x14ac:dyDescent="0.25">
      <c r="A745" s="12" t="s">
        <v>1860</v>
      </c>
      <c r="B745" s="12" t="s">
        <v>819</v>
      </c>
      <c r="C745" s="12" t="s">
        <v>135</v>
      </c>
      <c r="D745" s="12" t="s">
        <v>1861</v>
      </c>
    </row>
    <row r="746" spans="1:4" ht="20.100000000000001" customHeight="1" x14ac:dyDescent="0.25">
      <c r="A746" s="12" t="s">
        <v>1862</v>
      </c>
      <c r="B746" s="12" t="s">
        <v>1159</v>
      </c>
      <c r="C746" s="12" t="s">
        <v>20</v>
      </c>
      <c r="D746" s="12" t="s">
        <v>1863</v>
      </c>
    </row>
    <row r="747" spans="1:4" ht="20.100000000000001" customHeight="1" x14ac:dyDescent="0.25">
      <c r="A747" s="12" t="s">
        <v>1864</v>
      </c>
      <c r="B747" s="12" t="s">
        <v>1159</v>
      </c>
      <c r="C747" s="12" t="s">
        <v>20</v>
      </c>
      <c r="D747" s="12" t="s">
        <v>1865</v>
      </c>
    </row>
    <row r="748" spans="1:4" ht="20.100000000000001" customHeight="1" x14ac:dyDescent="0.25">
      <c r="A748" s="12" t="s">
        <v>1866</v>
      </c>
      <c r="B748" s="12" t="s">
        <v>1867</v>
      </c>
      <c r="C748" s="12" t="s">
        <v>27</v>
      </c>
      <c r="D748" s="12" t="s">
        <v>1868</v>
      </c>
    </row>
    <row r="749" spans="1:4" ht="20.100000000000001" customHeight="1" x14ac:dyDescent="0.25">
      <c r="A749" s="12" t="s">
        <v>1869</v>
      </c>
      <c r="B749" s="12" t="s">
        <v>1870</v>
      </c>
      <c r="C749" s="12" t="s">
        <v>27</v>
      </c>
      <c r="D749" s="12" t="s">
        <v>1871</v>
      </c>
    </row>
    <row r="750" spans="1:4" ht="20.100000000000001" customHeight="1" x14ac:dyDescent="0.25">
      <c r="A750" s="12" t="s">
        <v>1872</v>
      </c>
      <c r="B750" s="12" t="s">
        <v>962</v>
      </c>
      <c r="C750" s="12" t="s">
        <v>27</v>
      </c>
      <c r="D750" s="12" t="s">
        <v>1873</v>
      </c>
    </row>
    <row r="751" spans="1:4" ht="20.100000000000001" customHeight="1" x14ac:dyDescent="0.25">
      <c r="A751" s="12" t="s">
        <v>1874</v>
      </c>
      <c r="B751" s="12" t="s">
        <v>1875</v>
      </c>
      <c r="C751" s="12" t="s">
        <v>37</v>
      </c>
      <c r="D751" s="12" t="s">
        <v>1876</v>
      </c>
    </row>
    <row r="752" spans="1:4" ht="20.100000000000001" customHeight="1" x14ac:dyDescent="0.25">
      <c r="A752" s="12" t="s">
        <v>1877</v>
      </c>
      <c r="B752" s="12" t="s">
        <v>324</v>
      </c>
      <c r="C752" s="12" t="s">
        <v>27</v>
      </c>
      <c r="D752" s="12" t="s">
        <v>1878</v>
      </c>
    </row>
    <row r="753" spans="1:4" ht="20.100000000000001" customHeight="1" x14ac:dyDescent="0.25">
      <c r="A753" s="12" t="s">
        <v>1879</v>
      </c>
      <c r="B753" s="12" t="s">
        <v>591</v>
      </c>
      <c r="C753" s="12" t="s">
        <v>27</v>
      </c>
      <c r="D753" s="12" t="s">
        <v>87</v>
      </c>
    </row>
    <row r="754" spans="1:4" ht="20.100000000000001" customHeight="1" x14ac:dyDescent="0.25">
      <c r="A754" s="12" t="s">
        <v>1880</v>
      </c>
      <c r="B754" s="12" t="s">
        <v>756</v>
      </c>
      <c r="C754" s="12" t="s">
        <v>27</v>
      </c>
      <c r="D754" s="12" t="s">
        <v>1097</v>
      </c>
    </row>
    <row r="755" spans="1:4" ht="20.100000000000001" customHeight="1" x14ac:dyDescent="0.25">
      <c r="A755" s="12" t="s">
        <v>1881</v>
      </c>
      <c r="B755" s="12" t="s">
        <v>1019</v>
      </c>
      <c r="C755" s="12" t="s">
        <v>135</v>
      </c>
      <c r="D755" s="12" t="s">
        <v>1882</v>
      </c>
    </row>
    <row r="756" spans="1:4" ht="20.100000000000001" customHeight="1" x14ac:dyDescent="0.25">
      <c r="A756" s="12" t="s">
        <v>1883</v>
      </c>
      <c r="B756" s="12" t="s">
        <v>634</v>
      </c>
      <c r="C756" s="12" t="s">
        <v>814</v>
      </c>
      <c r="D756" s="12" t="s">
        <v>1884</v>
      </c>
    </row>
    <row r="757" spans="1:4" ht="20.100000000000001" customHeight="1" x14ac:dyDescent="0.25">
      <c r="A757" s="12" t="s">
        <v>1885</v>
      </c>
      <c r="B757" s="12" t="s">
        <v>957</v>
      </c>
      <c r="C757" s="12" t="s">
        <v>27</v>
      </c>
      <c r="D757" s="12" t="s">
        <v>1886</v>
      </c>
    </row>
    <row r="758" spans="1:4" ht="20.100000000000001" customHeight="1" x14ac:dyDescent="0.25">
      <c r="A758" s="12" t="s">
        <v>1887</v>
      </c>
      <c r="B758" s="12" t="s">
        <v>1630</v>
      </c>
      <c r="C758" s="12" t="s">
        <v>37</v>
      </c>
      <c r="D758" s="12" t="s">
        <v>1385</v>
      </c>
    </row>
    <row r="759" spans="1:4" ht="20.100000000000001" customHeight="1" x14ac:dyDescent="0.25">
      <c r="A759" s="12" t="s">
        <v>1888</v>
      </c>
      <c r="B759" s="12" t="s">
        <v>1328</v>
      </c>
      <c r="C759" s="12" t="s">
        <v>27</v>
      </c>
      <c r="D759" s="12" t="s">
        <v>1423</v>
      </c>
    </row>
    <row r="760" spans="1:4" ht="20.100000000000001" customHeight="1" x14ac:dyDescent="0.25">
      <c r="A760" s="12" t="s">
        <v>1889</v>
      </c>
      <c r="B760" s="12" t="s">
        <v>683</v>
      </c>
      <c r="C760" s="12" t="s">
        <v>90</v>
      </c>
      <c r="D760" s="12" t="s">
        <v>1890</v>
      </c>
    </row>
    <row r="761" spans="1:4" ht="20.100000000000001" customHeight="1" x14ac:dyDescent="0.25">
      <c r="A761" s="12" t="s">
        <v>1891</v>
      </c>
      <c r="B761" s="12" t="s">
        <v>477</v>
      </c>
      <c r="C761" s="12" t="s">
        <v>90</v>
      </c>
      <c r="D761" s="12" t="s">
        <v>1890</v>
      </c>
    </row>
    <row r="762" spans="1:4" ht="20.100000000000001" customHeight="1" x14ac:dyDescent="0.25">
      <c r="A762" s="12" t="s">
        <v>1892</v>
      </c>
      <c r="B762" s="12" t="s">
        <v>69</v>
      </c>
      <c r="C762" s="12" t="s">
        <v>247</v>
      </c>
      <c r="D762" s="12" t="s">
        <v>1032</v>
      </c>
    </row>
    <row r="763" spans="1:4" ht="20.100000000000001" customHeight="1" x14ac:dyDescent="0.25">
      <c r="A763" s="12" t="s">
        <v>1893</v>
      </c>
      <c r="B763" s="12" t="s">
        <v>61</v>
      </c>
      <c r="C763" s="12" t="s">
        <v>799</v>
      </c>
      <c r="D763" s="12" t="s">
        <v>1894</v>
      </c>
    </row>
    <row r="764" spans="1:4" ht="20.100000000000001" customHeight="1" x14ac:dyDescent="0.25">
      <c r="A764" s="12" t="s">
        <v>1895</v>
      </c>
      <c r="B764" s="12" t="s">
        <v>828</v>
      </c>
      <c r="C764" s="12" t="s">
        <v>66</v>
      </c>
      <c r="D764" s="12" t="s">
        <v>1896</v>
      </c>
    </row>
    <row r="765" spans="1:4" ht="20.100000000000001" customHeight="1" x14ac:dyDescent="0.25">
      <c r="A765" s="12" t="s">
        <v>1897</v>
      </c>
      <c r="B765" s="12" t="s">
        <v>1540</v>
      </c>
      <c r="C765" s="12" t="s">
        <v>20</v>
      </c>
      <c r="D765" s="12" t="s">
        <v>1898</v>
      </c>
    </row>
    <row r="766" spans="1:4" ht="20.100000000000001" customHeight="1" x14ac:dyDescent="0.25">
      <c r="A766" s="12" t="s">
        <v>1899</v>
      </c>
      <c r="B766" s="12" t="s">
        <v>163</v>
      </c>
      <c r="C766" s="12" t="s">
        <v>20</v>
      </c>
      <c r="D766" s="12" t="s">
        <v>1900</v>
      </c>
    </row>
    <row r="767" spans="1:4" ht="20.100000000000001" customHeight="1" x14ac:dyDescent="0.25">
      <c r="A767" s="12" t="s">
        <v>1901</v>
      </c>
      <c r="B767" s="12" t="s">
        <v>1342</v>
      </c>
      <c r="C767" s="12" t="s">
        <v>223</v>
      </c>
      <c r="D767" s="12" t="s">
        <v>1902</v>
      </c>
    </row>
    <row r="768" spans="1:4" ht="20.100000000000001" customHeight="1" x14ac:dyDescent="0.25">
      <c r="A768" s="12" t="s">
        <v>1903</v>
      </c>
      <c r="B768" s="12" t="s">
        <v>1540</v>
      </c>
      <c r="C768" s="12" t="s">
        <v>20</v>
      </c>
      <c r="D768" s="12" t="s">
        <v>1904</v>
      </c>
    </row>
    <row r="769" spans="1:4" ht="20.100000000000001" customHeight="1" x14ac:dyDescent="0.25">
      <c r="A769" s="12" t="s">
        <v>1905</v>
      </c>
      <c r="B769" s="12" t="s">
        <v>163</v>
      </c>
      <c r="C769" s="12" t="s">
        <v>20</v>
      </c>
      <c r="D769" s="12" t="s">
        <v>1904</v>
      </c>
    </row>
    <row r="770" spans="1:4" ht="20.100000000000001" customHeight="1" x14ac:dyDescent="0.25">
      <c r="A770" s="12" t="s">
        <v>1906</v>
      </c>
      <c r="B770" s="12" t="s">
        <v>683</v>
      </c>
      <c r="C770" s="12" t="s">
        <v>20</v>
      </c>
      <c r="D770" s="12" t="s">
        <v>1907</v>
      </c>
    </row>
    <row r="771" spans="1:4" ht="20.100000000000001" customHeight="1" x14ac:dyDescent="0.25">
      <c r="A771" s="12" t="s">
        <v>1908</v>
      </c>
      <c r="B771" s="12" t="s">
        <v>163</v>
      </c>
      <c r="C771" s="12" t="s">
        <v>20</v>
      </c>
      <c r="D771" s="12" t="s">
        <v>1823</v>
      </c>
    </row>
    <row r="772" spans="1:4" ht="20.100000000000001" customHeight="1" x14ac:dyDescent="0.25">
      <c r="A772" s="12" t="s">
        <v>1909</v>
      </c>
      <c r="B772" s="12" t="s">
        <v>1540</v>
      </c>
      <c r="C772" s="12" t="s">
        <v>20</v>
      </c>
      <c r="D772" s="12" t="s">
        <v>1910</v>
      </c>
    </row>
    <row r="773" spans="1:4" ht="20.100000000000001" customHeight="1" x14ac:dyDescent="0.25">
      <c r="A773" s="12" t="s">
        <v>1911</v>
      </c>
      <c r="B773" s="12" t="s">
        <v>61</v>
      </c>
      <c r="C773" s="12" t="s">
        <v>20</v>
      </c>
      <c r="D773" s="12" t="s">
        <v>1912</v>
      </c>
    </row>
    <row r="774" spans="1:4" ht="20.100000000000001" customHeight="1" x14ac:dyDescent="0.25">
      <c r="A774" s="12" t="s">
        <v>1913</v>
      </c>
      <c r="B774" s="12" t="s">
        <v>562</v>
      </c>
      <c r="C774" s="12" t="s">
        <v>27</v>
      </c>
      <c r="D774" s="12" t="s">
        <v>1914</v>
      </c>
    </row>
    <row r="775" spans="1:4" ht="20.100000000000001" customHeight="1" x14ac:dyDescent="0.25">
      <c r="A775" s="12" t="s">
        <v>1915</v>
      </c>
      <c r="B775" s="12" t="s">
        <v>769</v>
      </c>
      <c r="C775" s="12" t="s">
        <v>20</v>
      </c>
      <c r="D775" s="12" t="s">
        <v>851</v>
      </c>
    </row>
    <row r="776" spans="1:4" ht="20.100000000000001" customHeight="1" x14ac:dyDescent="0.25">
      <c r="A776" s="12" t="s">
        <v>1916</v>
      </c>
      <c r="B776" s="12" t="s">
        <v>717</v>
      </c>
      <c r="C776" s="12" t="s">
        <v>100</v>
      </c>
      <c r="D776" s="12" t="s">
        <v>1917</v>
      </c>
    </row>
    <row r="777" spans="1:4" ht="20.100000000000001" customHeight="1" x14ac:dyDescent="0.25">
      <c r="A777" s="12" t="s">
        <v>1918</v>
      </c>
      <c r="B777" s="12" t="s">
        <v>1919</v>
      </c>
      <c r="C777" s="12" t="s">
        <v>27</v>
      </c>
      <c r="D777" s="12" t="s">
        <v>1920</v>
      </c>
    </row>
    <row r="778" spans="1:4" ht="20.100000000000001" customHeight="1" x14ac:dyDescent="0.25">
      <c r="A778" s="12" t="s">
        <v>1921</v>
      </c>
      <c r="B778" s="12" t="s">
        <v>1451</v>
      </c>
      <c r="C778" s="12" t="s">
        <v>27</v>
      </c>
      <c r="D778" s="12" t="s">
        <v>1922</v>
      </c>
    </row>
    <row r="779" spans="1:4" ht="20.100000000000001" customHeight="1" x14ac:dyDescent="0.25">
      <c r="A779" s="12" t="s">
        <v>1923</v>
      </c>
      <c r="B779" s="12" t="s">
        <v>727</v>
      </c>
      <c r="C779" s="12" t="s">
        <v>232</v>
      </c>
      <c r="D779" s="12" t="s">
        <v>1924</v>
      </c>
    </row>
    <row r="780" spans="1:4" ht="20.100000000000001" customHeight="1" x14ac:dyDescent="0.25">
      <c r="A780" s="12" t="s">
        <v>1925</v>
      </c>
      <c r="B780" s="12" t="s">
        <v>1004</v>
      </c>
      <c r="C780" s="12" t="s">
        <v>66</v>
      </c>
      <c r="D780" s="12" t="s">
        <v>1170</v>
      </c>
    </row>
    <row r="781" spans="1:4" ht="20.100000000000001" customHeight="1" x14ac:dyDescent="0.25">
      <c r="A781" s="12" t="s">
        <v>1926</v>
      </c>
      <c r="B781" s="12" t="s">
        <v>170</v>
      </c>
      <c r="C781" s="12" t="s">
        <v>66</v>
      </c>
      <c r="D781" s="12" t="s">
        <v>1170</v>
      </c>
    </row>
    <row r="782" spans="1:4" ht="20.100000000000001" customHeight="1" x14ac:dyDescent="0.25">
      <c r="A782" s="12" t="s">
        <v>1927</v>
      </c>
      <c r="B782" s="12" t="s">
        <v>1928</v>
      </c>
      <c r="C782" s="12" t="s">
        <v>27</v>
      </c>
      <c r="D782" s="12" t="s">
        <v>1929</v>
      </c>
    </row>
    <row r="783" spans="1:4" ht="20.100000000000001" customHeight="1" x14ac:dyDescent="0.25">
      <c r="A783" s="12" t="s">
        <v>1930</v>
      </c>
      <c r="B783" s="12" t="s">
        <v>1498</v>
      </c>
      <c r="C783" s="12" t="s">
        <v>20</v>
      </c>
      <c r="D783" s="12" t="s">
        <v>1931</v>
      </c>
    </row>
    <row r="784" spans="1:4" ht="20.100000000000001" customHeight="1" x14ac:dyDescent="0.25">
      <c r="A784" s="12" t="s">
        <v>1932</v>
      </c>
      <c r="B784" s="12" t="s">
        <v>965</v>
      </c>
      <c r="C784" s="12" t="s">
        <v>1459</v>
      </c>
      <c r="D784" s="12" t="s">
        <v>1933</v>
      </c>
    </row>
    <row r="785" spans="1:4" ht="20.100000000000001" customHeight="1" x14ac:dyDescent="0.25">
      <c r="A785" s="12" t="s">
        <v>1934</v>
      </c>
      <c r="B785" s="12" t="s">
        <v>1935</v>
      </c>
      <c r="C785" s="12" t="s">
        <v>20</v>
      </c>
      <c r="D785" s="12" t="s">
        <v>1936</v>
      </c>
    </row>
    <row r="786" spans="1:4" ht="20.100000000000001" customHeight="1" x14ac:dyDescent="0.25">
      <c r="A786" s="12" t="s">
        <v>1937</v>
      </c>
      <c r="B786" s="12" t="s">
        <v>1501</v>
      </c>
      <c r="C786" s="12" t="s">
        <v>20</v>
      </c>
      <c r="D786" s="12" t="s">
        <v>1938</v>
      </c>
    </row>
    <row r="787" spans="1:4" ht="20.100000000000001" customHeight="1" x14ac:dyDescent="0.25">
      <c r="A787" s="12" t="s">
        <v>1939</v>
      </c>
      <c r="B787" s="12" t="s">
        <v>957</v>
      </c>
      <c r="C787" s="12" t="s">
        <v>20</v>
      </c>
      <c r="D787" s="12" t="s">
        <v>1940</v>
      </c>
    </row>
    <row r="788" spans="1:4" ht="20.100000000000001" customHeight="1" x14ac:dyDescent="0.25">
      <c r="A788" s="12" t="s">
        <v>1941</v>
      </c>
      <c r="B788" s="12" t="s">
        <v>506</v>
      </c>
      <c r="C788" s="12" t="s">
        <v>20</v>
      </c>
      <c r="D788" s="12" t="s">
        <v>1942</v>
      </c>
    </row>
    <row r="789" spans="1:4" ht="20.100000000000001" customHeight="1" x14ac:dyDescent="0.25">
      <c r="A789" s="12" t="s">
        <v>1943</v>
      </c>
      <c r="B789" s="12" t="s">
        <v>203</v>
      </c>
      <c r="C789" s="12" t="s">
        <v>20</v>
      </c>
      <c r="D789" s="12" t="s">
        <v>1944</v>
      </c>
    </row>
    <row r="790" spans="1:4" ht="20.100000000000001" customHeight="1" x14ac:dyDescent="0.25">
      <c r="A790" s="12" t="s">
        <v>1945</v>
      </c>
      <c r="B790" s="12" t="s">
        <v>1752</v>
      </c>
      <c r="C790" s="12" t="s">
        <v>20</v>
      </c>
      <c r="D790" s="12" t="s">
        <v>817</v>
      </c>
    </row>
    <row r="791" spans="1:4" ht="20.100000000000001" customHeight="1" x14ac:dyDescent="0.25">
      <c r="A791" s="12" t="s">
        <v>1946</v>
      </c>
      <c r="B791" s="12" t="s">
        <v>790</v>
      </c>
      <c r="C791" s="12" t="s">
        <v>20</v>
      </c>
      <c r="D791" s="12" t="s">
        <v>1947</v>
      </c>
    </row>
    <row r="792" spans="1:4" ht="20.100000000000001" customHeight="1" x14ac:dyDescent="0.25">
      <c r="A792" s="12" t="s">
        <v>1948</v>
      </c>
      <c r="B792" s="12" t="s">
        <v>1587</v>
      </c>
      <c r="C792" s="12" t="s">
        <v>20</v>
      </c>
      <c r="D792" s="12" t="s">
        <v>1949</v>
      </c>
    </row>
    <row r="793" spans="1:4" ht="20.100000000000001" customHeight="1" x14ac:dyDescent="0.25">
      <c r="A793" s="12" t="s">
        <v>1950</v>
      </c>
      <c r="B793" s="12" t="s">
        <v>1011</v>
      </c>
      <c r="C793" s="12" t="s">
        <v>27</v>
      </c>
      <c r="D793" s="12" t="s">
        <v>1951</v>
      </c>
    </row>
    <row r="794" spans="1:4" ht="20.100000000000001" customHeight="1" x14ac:dyDescent="0.25">
      <c r="A794" s="12" t="s">
        <v>1952</v>
      </c>
      <c r="B794" s="12" t="s">
        <v>1953</v>
      </c>
      <c r="C794" s="12" t="s">
        <v>37</v>
      </c>
      <c r="D794" s="12" t="s">
        <v>1954</v>
      </c>
    </row>
    <row r="795" spans="1:4" ht="20.100000000000001" customHeight="1" x14ac:dyDescent="0.25">
      <c r="A795" s="12" t="s">
        <v>1955</v>
      </c>
      <c r="B795" s="12" t="s">
        <v>1956</v>
      </c>
      <c r="C795" s="12" t="s">
        <v>20</v>
      </c>
      <c r="D795" s="12" t="s">
        <v>1957</v>
      </c>
    </row>
    <row r="796" spans="1:4" ht="20.100000000000001" customHeight="1" x14ac:dyDescent="0.25">
      <c r="A796" s="12" t="s">
        <v>1958</v>
      </c>
      <c r="B796" s="12" t="s">
        <v>899</v>
      </c>
      <c r="C796" s="12" t="s">
        <v>20</v>
      </c>
      <c r="D796" s="12" t="s">
        <v>1959</v>
      </c>
    </row>
    <row r="797" spans="1:4" ht="20.100000000000001" customHeight="1" x14ac:dyDescent="0.25">
      <c r="A797" s="12" t="s">
        <v>1960</v>
      </c>
      <c r="B797" s="12" t="s">
        <v>78</v>
      </c>
      <c r="C797" s="12" t="s">
        <v>27</v>
      </c>
      <c r="D797" s="12" t="s">
        <v>1961</v>
      </c>
    </row>
    <row r="798" spans="1:4" ht="20.100000000000001" customHeight="1" x14ac:dyDescent="0.25">
      <c r="A798" s="12" t="s">
        <v>1962</v>
      </c>
      <c r="B798" s="12" t="s">
        <v>1727</v>
      </c>
      <c r="C798" s="12" t="s">
        <v>232</v>
      </c>
      <c r="D798" s="12" t="s">
        <v>1963</v>
      </c>
    </row>
    <row r="799" spans="1:4" ht="20.100000000000001" customHeight="1" x14ac:dyDescent="0.25">
      <c r="A799" s="12" t="s">
        <v>1964</v>
      </c>
      <c r="B799" s="12" t="s">
        <v>608</v>
      </c>
      <c r="C799" s="12" t="s">
        <v>37</v>
      </c>
      <c r="D799" s="12" t="s">
        <v>1965</v>
      </c>
    </row>
    <row r="800" spans="1:4" ht="20.100000000000001" customHeight="1" x14ac:dyDescent="0.25">
      <c r="A800" s="12" t="s">
        <v>1966</v>
      </c>
      <c r="B800" s="12" t="s">
        <v>269</v>
      </c>
      <c r="C800" s="12" t="s">
        <v>37</v>
      </c>
      <c r="D800" s="12" t="s">
        <v>1967</v>
      </c>
    </row>
    <row r="801" spans="1:4" ht="20.100000000000001" customHeight="1" x14ac:dyDescent="0.25">
      <c r="A801" s="12" t="s">
        <v>1968</v>
      </c>
      <c r="B801" s="12" t="s">
        <v>984</v>
      </c>
      <c r="C801" s="12" t="s">
        <v>27</v>
      </c>
      <c r="D801" s="12" t="s">
        <v>1969</v>
      </c>
    </row>
    <row r="802" spans="1:4" ht="20.100000000000001" customHeight="1" x14ac:dyDescent="0.25">
      <c r="A802" s="12" t="s">
        <v>1970</v>
      </c>
      <c r="B802" s="12" t="s">
        <v>301</v>
      </c>
      <c r="C802" s="12" t="s">
        <v>20</v>
      </c>
      <c r="D802" s="12" t="s">
        <v>1971</v>
      </c>
    </row>
    <row r="803" spans="1:4" ht="20.100000000000001" customHeight="1" x14ac:dyDescent="0.25">
      <c r="A803" s="12" t="s">
        <v>1972</v>
      </c>
      <c r="B803" s="12" t="s">
        <v>1973</v>
      </c>
      <c r="C803" s="12" t="s">
        <v>27</v>
      </c>
      <c r="D803" s="12" t="s">
        <v>1974</v>
      </c>
    </row>
    <row r="804" spans="1:4" ht="20.100000000000001" customHeight="1" x14ac:dyDescent="0.25">
      <c r="A804" s="12" t="s">
        <v>1975</v>
      </c>
      <c r="B804" s="12" t="s">
        <v>1676</v>
      </c>
      <c r="C804" s="12" t="s">
        <v>27</v>
      </c>
      <c r="D804" s="12" t="s">
        <v>1976</v>
      </c>
    </row>
    <row r="805" spans="1:4" ht="20.100000000000001" customHeight="1" x14ac:dyDescent="0.25">
      <c r="A805" s="12" t="s">
        <v>1977</v>
      </c>
      <c r="B805" s="12" t="s">
        <v>1011</v>
      </c>
      <c r="C805" s="12" t="s">
        <v>27</v>
      </c>
      <c r="D805" s="12" t="s">
        <v>1978</v>
      </c>
    </row>
    <row r="806" spans="1:4" ht="20.100000000000001" customHeight="1" x14ac:dyDescent="0.25">
      <c r="A806" s="12" t="s">
        <v>1979</v>
      </c>
      <c r="B806" s="12" t="s">
        <v>614</v>
      </c>
      <c r="C806" s="12" t="s">
        <v>27</v>
      </c>
      <c r="D806" s="12" t="s">
        <v>1980</v>
      </c>
    </row>
    <row r="807" spans="1:4" ht="20.100000000000001" customHeight="1" x14ac:dyDescent="0.25">
      <c r="A807" s="12" t="s">
        <v>1981</v>
      </c>
      <c r="B807" s="12" t="s">
        <v>1011</v>
      </c>
      <c r="C807" s="12" t="s">
        <v>20</v>
      </c>
      <c r="D807" s="12" t="s">
        <v>1982</v>
      </c>
    </row>
    <row r="808" spans="1:4" ht="20.100000000000001" customHeight="1" x14ac:dyDescent="0.25">
      <c r="A808" s="12" t="s">
        <v>1983</v>
      </c>
      <c r="B808" s="12" t="s">
        <v>1235</v>
      </c>
      <c r="C808" s="12" t="s">
        <v>27</v>
      </c>
      <c r="D808" s="12" t="s">
        <v>1984</v>
      </c>
    </row>
    <row r="809" spans="1:4" ht="20.100000000000001" customHeight="1" x14ac:dyDescent="0.25">
      <c r="A809" s="12" t="s">
        <v>1985</v>
      </c>
      <c r="B809" s="12" t="s">
        <v>1986</v>
      </c>
      <c r="C809" s="12" t="s">
        <v>20</v>
      </c>
      <c r="D809" s="12" t="s">
        <v>1987</v>
      </c>
    </row>
    <row r="810" spans="1:4" ht="20.100000000000001" customHeight="1" x14ac:dyDescent="0.25">
      <c r="A810" s="12" t="s">
        <v>1988</v>
      </c>
      <c r="B810" s="12" t="s">
        <v>583</v>
      </c>
      <c r="C810" s="12" t="s">
        <v>20</v>
      </c>
      <c r="D810" s="12" t="s">
        <v>1989</v>
      </c>
    </row>
    <row r="811" spans="1:4" ht="20.100000000000001" customHeight="1" x14ac:dyDescent="0.25">
      <c r="A811" s="12" t="s">
        <v>1990</v>
      </c>
      <c r="B811" s="12" t="s">
        <v>51</v>
      </c>
      <c r="C811" s="12" t="s">
        <v>27</v>
      </c>
      <c r="D811" s="12" t="s">
        <v>1991</v>
      </c>
    </row>
    <row r="812" spans="1:4" ht="20.100000000000001" customHeight="1" x14ac:dyDescent="0.25">
      <c r="A812" s="12" t="s">
        <v>1992</v>
      </c>
      <c r="B812" s="12" t="s">
        <v>497</v>
      </c>
      <c r="C812" s="12" t="s">
        <v>27</v>
      </c>
      <c r="D812" s="12" t="s">
        <v>1993</v>
      </c>
    </row>
    <row r="813" spans="1:4" ht="20.100000000000001" customHeight="1" x14ac:dyDescent="0.25">
      <c r="A813" s="12" t="s">
        <v>1994</v>
      </c>
      <c r="B813" s="12" t="s">
        <v>1837</v>
      </c>
      <c r="C813" s="12" t="s">
        <v>27</v>
      </c>
      <c r="D813" s="12" t="s">
        <v>1995</v>
      </c>
    </row>
    <row r="814" spans="1:4" ht="20.100000000000001" customHeight="1" x14ac:dyDescent="0.25">
      <c r="A814" s="12" t="s">
        <v>1996</v>
      </c>
      <c r="B814" s="12" t="s">
        <v>1727</v>
      </c>
      <c r="C814" s="12" t="s">
        <v>20</v>
      </c>
      <c r="D814" s="12" t="s">
        <v>1997</v>
      </c>
    </row>
    <row r="815" spans="1:4" ht="20.100000000000001" customHeight="1" x14ac:dyDescent="0.25">
      <c r="A815" s="12" t="s">
        <v>1998</v>
      </c>
      <c r="B815" s="12" t="s">
        <v>1595</v>
      </c>
      <c r="C815" s="12" t="s">
        <v>20</v>
      </c>
      <c r="D815" s="12" t="s">
        <v>797</v>
      </c>
    </row>
    <row r="816" spans="1:4" ht="20.100000000000001" customHeight="1" x14ac:dyDescent="0.25">
      <c r="A816" s="12" t="s">
        <v>1999</v>
      </c>
      <c r="B816" s="12" t="s">
        <v>313</v>
      </c>
      <c r="C816" s="12" t="s">
        <v>27</v>
      </c>
      <c r="D816" s="12" t="s">
        <v>2000</v>
      </c>
    </row>
    <row r="817" spans="1:4" ht="20.100000000000001" customHeight="1" x14ac:dyDescent="0.25">
      <c r="A817" s="12" t="s">
        <v>2001</v>
      </c>
      <c r="B817" s="12" t="s">
        <v>222</v>
      </c>
      <c r="C817" s="12" t="s">
        <v>27</v>
      </c>
      <c r="D817" s="12" t="s">
        <v>1056</v>
      </c>
    </row>
    <row r="818" spans="1:4" ht="20.100000000000001" customHeight="1" x14ac:dyDescent="0.25">
      <c r="A818" s="12" t="s">
        <v>2002</v>
      </c>
      <c r="B818" s="12" t="s">
        <v>222</v>
      </c>
      <c r="C818" s="12" t="s">
        <v>1456</v>
      </c>
      <c r="D818" s="12" t="s">
        <v>2003</v>
      </c>
    </row>
    <row r="819" spans="1:4" ht="20.100000000000001" customHeight="1" x14ac:dyDescent="0.25">
      <c r="A819" s="12" t="s">
        <v>2004</v>
      </c>
      <c r="B819" s="12" t="s">
        <v>562</v>
      </c>
      <c r="C819" s="12" t="s">
        <v>223</v>
      </c>
      <c r="D819" s="12" t="s">
        <v>2005</v>
      </c>
    </row>
    <row r="820" spans="1:4" ht="20.100000000000001" customHeight="1" x14ac:dyDescent="0.25">
      <c r="A820" s="12" t="s">
        <v>2006</v>
      </c>
      <c r="B820" s="12" t="s">
        <v>1451</v>
      </c>
      <c r="C820" s="12" t="s">
        <v>932</v>
      </c>
      <c r="D820" s="12" t="s">
        <v>2007</v>
      </c>
    </row>
    <row r="821" spans="1:4" ht="20.100000000000001" customHeight="1" x14ac:dyDescent="0.25">
      <c r="A821" s="12" t="s">
        <v>2008</v>
      </c>
      <c r="B821" s="12" t="s">
        <v>2009</v>
      </c>
      <c r="C821" s="12" t="s">
        <v>27</v>
      </c>
      <c r="D821" s="12" t="s">
        <v>2010</v>
      </c>
    </row>
    <row r="822" spans="1:4" ht="20.100000000000001" customHeight="1" x14ac:dyDescent="0.25">
      <c r="A822" s="12" t="s">
        <v>2011</v>
      </c>
      <c r="B822" s="12" t="s">
        <v>2012</v>
      </c>
      <c r="C822" s="12" t="s">
        <v>27</v>
      </c>
      <c r="D822" s="12" t="s">
        <v>2013</v>
      </c>
    </row>
    <row r="823" spans="1:4" ht="20.100000000000001" customHeight="1" x14ac:dyDescent="0.25">
      <c r="A823" s="12" t="s">
        <v>2014</v>
      </c>
      <c r="B823" s="12" t="s">
        <v>2015</v>
      </c>
      <c r="C823" s="12" t="s">
        <v>27</v>
      </c>
      <c r="D823" s="12" t="s">
        <v>2016</v>
      </c>
    </row>
    <row r="824" spans="1:4" ht="20.100000000000001" customHeight="1" x14ac:dyDescent="0.25">
      <c r="A824" s="12" t="s">
        <v>2017</v>
      </c>
      <c r="B824" s="12" t="s">
        <v>1633</v>
      </c>
      <c r="C824" s="12" t="s">
        <v>20</v>
      </c>
      <c r="D824" s="12" t="s">
        <v>2018</v>
      </c>
    </row>
    <row r="825" spans="1:4" ht="20.100000000000001" customHeight="1" x14ac:dyDescent="0.25">
      <c r="A825" s="12" t="s">
        <v>2019</v>
      </c>
      <c r="B825" s="12" t="s">
        <v>2020</v>
      </c>
      <c r="C825" s="12" t="s">
        <v>283</v>
      </c>
      <c r="D825" s="12" t="s">
        <v>2021</v>
      </c>
    </row>
    <row r="826" spans="1:4" ht="20.100000000000001" customHeight="1" x14ac:dyDescent="0.25">
      <c r="A826" s="12" t="s">
        <v>2022</v>
      </c>
      <c r="B826" s="12" t="s">
        <v>192</v>
      </c>
      <c r="C826" s="12" t="s">
        <v>139</v>
      </c>
      <c r="D826" s="12" t="s">
        <v>2023</v>
      </c>
    </row>
    <row r="827" spans="1:4" ht="20.100000000000001" customHeight="1" x14ac:dyDescent="0.25">
      <c r="A827" s="12" t="s">
        <v>2024</v>
      </c>
      <c r="B827" s="12" t="s">
        <v>1300</v>
      </c>
      <c r="C827" s="12" t="s">
        <v>27</v>
      </c>
      <c r="D827" s="12" t="s">
        <v>2025</v>
      </c>
    </row>
    <row r="828" spans="1:4" ht="20.100000000000001" customHeight="1" x14ac:dyDescent="0.25">
      <c r="A828" s="12" t="s">
        <v>2026</v>
      </c>
      <c r="B828" s="12" t="s">
        <v>567</v>
      </c>
      <c r="C828" s="12" t="s">
        <v>37</v>
      </c>
      <c r="D828" s="12" t="s">
        <v>2027</v>
      </c>
    </row>
    <row r="829" spans="1:4" ht="20.100000000000001" customHeight="1" x14ac:dyDescent="0.25">
      <c r="A829" s="12" t="s">
        <v>2028</v>
      </c>
      <c r="B829" s="12" t="s">
        <v>450</v>
      </c>
      <c r="C829" s="12" t="s">
        <v>223</v>
      </c>
      <c r="D829" s="12" t="s">
        <v>2029</v>
      </c>
    </row>
    <row r="830" spans="1:4" ht="20.100000000000001" customHeight="1" x14ac:dyDescent="0.25">
      <c r="A830" s="12" t="s">
        <v>2030</v>
      </c>
      <c r="B830" s="12" t="s">
        <v>2031</v>
      </c>
      <c r="C830" s="12" t="s">
        <v>27</v>
      </c>
      <c r="D830" s="12" t="s">
        <v>2032</v>
      </c>
    </row>
    <row r="831" spans="1:4" ht="20.100000000000001" customHeight="1" x14ac:dyDescent="0.25">
      <c r="A831" s="12" t="s">
        <v>2033</v>
      </c>
      <c r="B831" s="12" t="s">
        <v>586</v>
      </c>
      <c r="C831" s="12" t="s">
        <v>27</v>
      </c>
      <c r="D831" s="12" t="s">
        <v>2034</v>
      </c>
    </row>
    <row r="832" spans="1:4" ht="20.100000000000001" customHeight="1" x14ac:dyDescent="0.25">
      <c r="A832" s="12" t="s">
        <v>2035</v>
      </c>
      <c r="B832" s="12" t="s">
        <v>2036</v>
      </c>
      <c r="C832" s="12" t="s">
        <v>27</v>
      </c>
      <c r="D832" s="12" t="s">
        <v>2037</v>
      </c>
    </row>
    <row r="833" spans="1:4" ht="20.100000000000001" customHeight="1" x14ac:dyDescent="0.25">
      <c r="A833" s="12" t="s">
        <v>2038</v>
      </c>
      <c r="B833" s="12" t="s">
        <v>1220</v>
      </c>
      <c r="C833" s="12" t="s">
        <v>223</v>
      </c>
      <c r="D833" s="12" t="s">
        <v>2039</v>
      </c>
    </row>
    <row r="834" spans="1:4" ht="20.100000000000001" customHeight="1" x14ac:dyDescent="0.25">
      <c r="A834" s="12" t="s">
        <v>2040</v>
      </c>
      <c r="B834" s="12" t="s">
        <v>1342</v>
      </c>
      <c r="C834" s="12" t="s">
        <v>27</v>
      </c>
      <c r="D834" s="12" t="s">
        <v>2041</v>
      </c>
    </row>
    <row r="835" spans="1:4" ht="20.100000000000001" customHeight="1" x14ac:dyDescent="0.25">
      <c r="A835" s="12" t="s">
        <v>2042</v>
      </c>
      <c r="B835" s="12" t="s">
        <v>2043</v>
      </c>
      <c r="C835" s="12" t="s">
        <v>27</v>
      </c>
      <c r="D835" s="12" t="s">
        <v>2044</v>
      </c>
    </row>
    <row r="836" spans="1:4" ht="20.100000000000001" customHeight="1" x14ac:dyDescent="0.25">
      <c r="A836" s="12" t="s">
        <v>2045</v>
      </c>
      <c r="B836" s="12" t="s">
        <v>828</v>
      </c>
      <c r="C836" s="12" t="s">
        <v>27</v>
      </c>
      <c r="D836" s="12" t="s">
        <v>2046</v>
      </c>
    </row>
    <row r="837" spans="1:4" ht="20.100000000000001" customHeight="1" x14ac:dyDescent="0.25">
      <c r="A837" s="12" t="s">
        <v>2047</v>
      </c>
      <c r="B837" s="12" t="s">
        <v>2048</v>
      </c>
      <c r="C837" s="12" t="s">
        <v>90</v>
      </c>
      <c r="D837" s="12" t="s">
        <v>2049</v>
      </c>
    </row>
    <row r="838" spans="1:4" ht="20.100000000000001" customHeight="1" x14ac:dyDescent="0.25">
      <c r="A838" s="12" t="s">
        <v>2050</v>
      </c>
      <c r="B838" s="12" t="s">
        <v>160</v>
      </c>
      <c r="C838" s="12" t="s">
        <v>20</v>
      </c>
      <c r="D838" s="12" t="s">
        <v>2051</v>
      </c>
    </row>
    <row r="839" spans="1:4" ht="20.100000000000001" customHeight="1" x14ac:dyDescent="0.25">
      <c r="A839" s="12" t="s">
        <v>2052</v>
      </c>
      <c r="B839" s="12" t="s">
        <v>2053</v>
      </c>
      <c r="C839" s="12" t="s">
        <v>27</v>
      </c>
      <c r="D839" s="12" t="s">
        <v>2054</v>
      </c>
    </row>
    <row r="840" spans="1:4" ht="20.100000000000001" customHeight="1" x14ac:dyDescent="0.25">
      <c r="A840" s="12" t="s">
        <v>2055</v>
      </c>
      <c r="B840" s="12" t="s">
        <v>2012</v>
      </c>
      <c r="C840" s="12" t="s">
        <v>90</v>
      </c>
      <c r="D840" s="12" t="s">
        <v>2056</v>
      </c>
    </row>
    <row r="841" spans="1:4" ht="20.100000000000001" customHeight="1" x14ac:dyDescent="0.25">
      <c r="A841" s="12" t="s">
        <v>2057</v>
      </c>
      <c r="B841" s="12" t="s">
        <v>899</v>
      </c>
      <c r="C841" s="12" t="s">
        <v>20</v>
      </c>
      <c r="D841" s="12" t="s">
        <v>2058</v>
      </c>
    </row>
    <row r="842" spans="1:4" ht="20.100000000000001" customHeight="1" x14ac:dyDescent="0.25">
      <c r="A842" s="12" t="s">
        <v>2059</v>
      </c>
      <c r="B842" s="12" t="s">
        <v>735</v>
      </c>
      <c r="C842" s="12" t="s">
        <v>27</v>
      </c>
      <c r="D842" s="12" t="s">
        <v>2060</v>
      </c>
    </row>
    <row r="843" spans="1:4" ht="20.100000000000001" customHeight="1" x14ac:dyDescent="0.25">
      <c r="A843" s="12" t="s">
        <v>2061</v>
      </c>
      <c r="B843" s="12" t="s">
        <v>218</v>
      </c>
      <c r="C843" s="12" t="s">
        <v>131</v>
      </c>
      <c r="D843" s="12" t="s">
        <v>2062</v>
      </c>
    </row>
    <row r="844" spans="1:4" ht="20.100000000000001" customHeight="1" x14ac:dyDescent="0.25">
      <c r="A844" s="12" t="s">
        <v>2063</v>
      </c>
      <c r="B844" s="12" t="s">
        <v>72</v>
      </c>
      <c r="C844" s="12" t="s">
        <v>405</v>
      </c>
      <c r="D844" s="12" t="s">
        <v>2064</v>
      </c>
    </row>
    <row r="845" spans="1:4" ht="20.100000000000001" customHeight="1" x14ac:dyDescent="0.25">
      <c r="A845" s="12" t="s">
        <v>2065</v>
      </c>
      <c r="B845" s="12" t="s">
        <v>2066</v>
      </c>
      <c r="C845" s="12" t="s">
        <v>90</v>
      </c>
      <c r="D845" s="12" t="s">
        <v>2067</v>
      </c>
    </row>
    <row r="846" spans="1:4" ht="20.100000000000001" customHeight="1" x14ac:dyDescent="0.25">
      <c r="A846" s="12" t="s">
        <v>2068</v>
      </c>
      <c r="B846" s="12" t="s">
        <v>200</v>
      </c>
      <c r="C846" s="12" t="s">
        <v>223</v>
      </c>
      <c r="D846" s="12" t="s">
        <v>2069</v>
      </c>
    </row>
    <row r="847" spans="1:4" ht="20.100000000000001" customHeight="1" x14ac:dyDescent="0.25">
      <c r="A847" s="12" t="s">
        <v>2070</v>
      </c>
      <c r="B847" s="12" t="s">
        <v>477</v>
      </c>
      <c r="C847" s="12" t="s">
        <v>27</v>
      </c>
      <c r="D847" s="12" t="s">
        <v>2071</v>
      </c>
    </row>
    <row r="848" spans="1:4" ht="20.100000000000001" customHeight="1" x14ac:dyDescent="0.25">
      <c r="A848" s="12" t="s">
        <v>2072</v>
      </c>
      <c r="B848" s="12" t="s">
        <v>2012</v>
      </c>
      <c r="C848" s="12" t="s">
        <v>135</v>
      </c>
      <c r="D848" s="12" t="s">
        <v>2073</v>
      </c>
    </row>
    <row r="849" spans="1:4" ht="20.100000000000001" customHeight="1" x14ac:dyDescent="0.25">
      <c r="A849" s="12" t="s">
        <v>2074</v>
      </c>
      <c r="B849" s="12" t="s">
        <v>2075</v>
      </c>
      <c r="C849" s="12" t="s">
        <v>1247</v>
      </c>
      <c r="D849" s="12" t="s">
        <v>2076</v>
      </c>
    </row>
    <row r="850" spans="1:4" ht="20.100000000000001" customHeight="1" x14ac:dyDescent="0.25">
      <c r="A850" s="12" t="s">
        <v>2077</v>
      </c>
      <c r="B850" s="12" t="s">
        <v>1281</v>
      </c>
      <c r="C850" s="12" t="s">
        <v>27</v>
      </c>
      <c r="D850" s="12" t="s">
        <v>2078</v>
      </c>
    </row>
    <row r="851" spans="1:4" ht="20.100000000000001" customHeight="1" x14ac:dyDescent="0.25">
      <c r="A851" s="12" t="s">
        <v>2079</v>
      </c>
      <c r="B851" s="12" t="s">
        <v>2080</v>
      </c>
      <c r="C851" s="12" t="s">
        <v>20</v>
      </c>
      <c r="D851" s="12" t="s">
        <v>2081</v>
      </c>
    </row>
    <row r="852" spans="1:4" ht="20.100000000000001" customHeight="1" x14ac:dyDescent="0.25">
      <c r="A852" s="12" t="s">
        <v>2082</v>
      </c>
      <c r="B852" s="12" t="s">
        <v>2083</v>
      </c>
      <c r="C852" s="12" t="s">
        <v>27</v>
      </c>
      <c r="D852" s="12" t="s">
        <v>2084</v>
      </c>
    </row>
    <row r="853" spans="1:4" ht="20.100000000000001" customHeight="1" x14ac:dyDescent="0.25">
      <c r="A853" s="12" t="s">
        <v>2085</v>
      </c>
      <c r="B853" s="12" t="s">
        <v>2086</v>
      </c>
      <c r="C853" s="12" t="s">
        <v>27</v>
      </c>
      <c r="D853" s="12" t="s">
        <v>2087</v>
      </c>
    </row>
    <row r="854" spans="1:4" ht="20.100000000000001" customHeight="1" x14ac:dyDescent="0.25">
      <c r="A854" s="12" t="s">
        <v>2088</v>
      </c>
      <c r="B854" s="12" t="s">
        <v>48</v>
      </c>
      <c r="C854" s="12" t="s">
        <v>27</v>
      </c>
      <c r="D854" s="12" t="s">
        <v>2089</v>
      </c>
    </row>
    <row r="855" spans="1:4" ht="20.100000000000001" customHeight="1" x14ac:dyDescent="0.25">
      <c r="A855" s="12" t="s">
        <v>2090</v>
      </c>
      <c r="B855" s="12" t="s">
        <v>2091</v>
      </c>
      <c r="C855" s="12" t="s">
        <v>66</v>
      </c>
      <c r="D855" s="12" t="s">
        <v>2092</v>
      </c>
    </row>
    <row r="856" spans="1:4" ht="20.100000000000001" customHeight="1" x14ac:dyDescent="0.25">
      <c r="A856" s="12" t="s">
        <v>2093</v>
      </c>
      <c r="B856" s="12" t="s">
        <v>2094</v>
      </c>
      <c r="C856" s="12" t="s">
        <v>232</v>
      </c>
      <c r="D856" s="12" t="s">
        <v>2095</v>
      </c>
    </row>
    <row r="857" spans="1:4" ht="20.100000000000001" customHeight="1" x14ac:dyDescent="0.25">
      <c r="A857" s="12" t="s">
        <v>2096</v>
      </c>
      <c r="B857" s="12" t="s">
        <v>435</v>
      </c>
      <c r="C857" s="12" t="s">
        <v>82</v>
      </c>
      <c r="D857" s="12" t="s">
        <v>2097</v>
      </c>
    </row>
    <row r="858" spans="1:4" ht="20.100000000000001" customHeight="1" x14ac:dyDescent="0.25">
      <c r="A858" s="12" t="s">
        <v>2098</v>
      </c>
      <c r="B858" s="12" t="s">
        <v>2099</v>
      </c>
      <c r="C858" s="12" t="s">
        <v>1247</v>
      </c>
      <c r="D858" s="12" t="s">
        <v>2100</v>
      </c>
    </row>
    <row r="859" spans="1:4" ht="20.100000000000001" customHeight="1" x14ac:dyDescent="0.25">
      <c r="A859" s="12" t="s">
        <v>2101</v>
      </c>
      <c r="B859" s="12" t="s">
        <v>2102</v>
      </c>
      <c r="C859" s="12" t="s">
        <v>27</v>
      </c>
      <c r="D859" s="12" t="s">
        <v>52</v>
      </c>
    </row>
    <row r="860" spans="1:4" ht="20.100000000000001" customHeight="1" x14ac:dyDescent="0.25">
      <c r="A860" s="12" t="s">
        <v>2103</v>
      </c>
      <c r="B860" s="12" t="s">
        <v>324</v>
      </c>
      <c r="C860" s="12" t="s">
        <v>37</v>
      </c>
      <c r="D860" s="12" t="s">
        <v>2104</v>
      </c>
    </row>
    <row r="861" spans="1:4" ht="20.100000000000001" customHeight="1" x14ac:dyDescent="0.25">
      <c r="A861" s="12" t="s">
        <v>2105</v>
      </c>
      <c r="B861" s="12" t="s">
        <v>1953</v>
      </c>
      <c r="C861" s="12" t="s">
        <v>223</v>
      </c>
      <c r="D861" s="12" t="s">
        <v>2106</v>
      </c>
    </row>
    <row r="862" spans="1:4" ht="20.100000000000001" customHeight="1" x14ac:dyDescent="0.25">
      <c r="A862" s="12" t="s">
        <v>2107</v>
      </c>
      <c r="B862" s="12" t="s">
        <v>2108</v>
      </c>
      <c r="C862" s="12" t="s">
        <v>27</v>
      </c>
      <c r="D862" s="12" t="s">
        <v>2109</v>
      </c>
    </row>
    <row r="863" spans="1:4" ht="20.100000000000001" customHeight="1" x14ac:dyDescent="0.25">
      <c r="A863" s="12" t="s">
        <v>2110</v>
      </c>
      <c r="B863" s="12" t="s">
        <v>1220</v>
      </c>
      <c r="C863" s="12" t="s">
        <v>20</v>
      </c>
      <c r="D863" s="12" t="s">
        <v>2111</v>
      </c>
    </row>
    <row r="864" spans="1:4" ht="20.100000000000001" customHeight="1" x14ac:dyDescent="0.25">
      <c r="A864" s="12" t="s">
        <v>2112</v>
      </c>
      <c r="B864" s="12" t="s">
        <v>218</v>
      </c>
      <c r="C864" s="12" t="s">
        <v>82</v>
      </c>
      <c r="D864" s="12" t="s">
        <v>2113</v>
      </c>
    </row>
    <row r="865" spans="1:4" ht="20.100000000000001" customHeight="1" x14ac:dyDescent="0.25">
      <c r="A865" s="12" t="s">
        <v>2114</v>
      </c>
      <c r="B865" s="12" t="s">
        <v>324</v>
      </c>
      <c r="C865" s="12" t="s">
        <v>37</v>
      </c>
      <c r="D865" s="12" t="s">
        <v>2115</v>
      </c>
    </row>
    <row r="866" spans="1:4" ht="20.100000000000001" customHeight="1" x14ac:dyDescent="0.25">
      <c r="A866" s="12" t="s">
        <v>2116</v>
      </c>
      <c r="B866" s="12" t="s">
        <v>2117</v>
      </c>
      <c r="C866" s="12" t="s">
        <v>27</v>
      </c>
      <c r="D866" s="12" t="s">
        <v>2118</v>
      </c>
    </row>
    <row r="867" spans="1:4" ht="20.100000000000001" customHeight="1" x14ac:dyDescent="0.25">
      <c r="A867" s="12" t="s">
        <v>2119</v>
      </c>
      <c r="B867" s="12" t="s">
        <v>2120</v>
      </c>
      <c r="C867" s="12" t="s">
        <v>27</v>
      </c>
      <c r="D867" s="12" t="s">
        <v>2121</v>
      </c>
    </row>
    <row r="868" spans="1:4" ht="20.100000000000001" customHeight="1" x14ac:dyDescent="0.25">
      <c r="A868" s="12" t="s">
        <v>2122</v>
      </c>
      <c r="B868" s="12" t="s">
        <v>2123</v>
      </c>
      <c r="C868" s="12" t="s">
        <v>27</v>
      </c>
      <c r="D868" s="12" t="s">
        <v>2124</v>
      </c>
    </row>
    <row r="869" spans="1:4" ht="20.100000000000001" customHeight="1" x14ac:dyDescent="0.25">
      <c r="A869" s="12" t="s">
        <v>2125</v>
      </c>
      <c r="B869" s="12" t="s">
        <v>1297</v>
      </c>
      <c r="C869" s="12" t="s">
        <v>20</v>
      </c>
      <c r="D869" s="12" t="s">
        <v>2126</v>
      </c>
    </row>
    <row r="870" spans="1:4" ht="20.100000000000001" customHeight="1" x14ac:dyDescent="0.25">
      <c r="A870" s="12" t="s">
        <v>2127</v>
      </c>
      <c r="B870" s="12" t="s">
        <v>2128</v>
      </c>
      <c r="C870" s="12" t="s">
        <v>131</v>
      </c>
      <c r="D870" s="12" t="s">
        <v>2129</v>
      </c>
    </row>
    <row r="871" spans="1:4" ht="20.100000000000001" customHeight="1" x14ac:dyDescent="0.25">
      <c r="A871" s="12" t="s">
        <v>2130</v>
      </c>
      <c r="B871" s="12" t="s">
        <v>2131</v>
      </c>
      <c r="C871" s="12" t="s">
        <v>27</v>
      </c>
      <c r="D871" s="12" t="s">
        <v>2132</v>
      </c>
    </row>
    <row r="872" spans="1:4" ht="20.100000000000001" customHeight="1" x14ac:dyDescent="0.25">
      <c r="A872" s="12" t="s">
        <v>2133</v>
      </c>
      <c r="B872" s="12" t="s">
        <v>89</v>
      </c>
      <c r="C872" s="12" t="s">
        <v>86</v>
      </c>
      <c r="D872" s="12" t="s">
        <v>2134</v>
      </c>
    </row>
    <row r="873" spans="1:4" ht="20.100000000000001" customHeight="1" x14ac:dyDescent="0.25">
      <c r="A873" s="12" t="s">
        <v>2135</v>
      </c>
      <c r="B873" s="12" t="s">
        <v>2136</v>
      </c>
      <c r="C873" s="12" t="s">
        <v>139</v>
      </c>
      <c r="D873" s="12" t="s">
        <v>2137</v>
      </c>
    </row>
    <row r="874" spans="1:4" ht="20.100000000000001" customHeight="1" x14ac:dyDescent="0.25">
      <c r="A874" s="12" t="s">
        <v>2138</v>
      </c>
      <c r="B874" s="12" t="s">
        <v>2139</v>
      </c>
      <c r="C874" s="12" t="s">
        <v>131</v>
      </c>
      <c r="D874" s="12" t="s">
        <v>2140</v>
      </c>
    </row>
    <row r="875" spans="1:4" ht="20.100000000000001" customHeight="1" x14ac:dyDescent="0.25">
      <c r="A875" s="12" t="s">
        <v>2141</v>
      </c>
      <c r="B875" s="12" t="s">
        <v>2142</v>
      </c>
      <c r="C875" s="12" t="s">
        <v>90</v>
      </c>
      <c r="D875" s="12" t="s">
        <v>2143</v>
      </c>
    </row>
    <row r="876" spans="1:4" ht="20.100000000000001" customHeight="1" x14ac:dyDescent="0.25">
      <c r="A876" s="12" t="s">
        <v>2144</v>
      </c>
      <c r="B876" s="12" t="s">
        <v>2145</v>
      </c>
      <c r="C876" s="12" t="s">
        <v>37</v>
      </c>
      <c r="D876" s="12" t="s">
        <v>2146</v>
      </c>
    </row>
    <row r="877" spans="1:4" ht="20.100000000000001" customHeight="1" x14ac:dyDescent="0.25">
      <c r="A877" s="12" t="s">
        <v>2147</v>
      </c>
      <c r="B877" s="12" t="s">
        <v>2148</v>
      </c>
      <c r="C877" s="12" t="s">
        <v>20</v>
      </c>
      <c r="D877" s="12" t="s">
        <v>2149</v>
      </c>
    </row>
    <row r="878" spans="1:4" ht="20.100000000000001" customHeight="1" x14ac:dyDescent="0.25">
      <c r="A878" s="12" t="s">
        <v>2150</v>
      </c>
      <c r="B878" s="12" t="s">
        <v>1051</v>
      </c>
      <c r="C878" s="12" t="s">
        <v>27</v>
      </c>
      <c r="D878" s="12" t="s">
        <v>2151</v>
      </c>
    </row>
    <row r="879" spans="1:4" ht="20.100000000000001" customHeight="1" x14ac:dyDescent="0.25">
      <c r="A879" s="12" t="s">
        <v>2152</v>
      </c>
      <c r="B879" s="12" t="s">
        <v>2153</v>
      </c>
      <c r="C879" s="12" t="s">
        <v>27</v>
      </c>
      <c r="D879" s="12" t="s">
        <v>2154</v>
      </c>
    </row>
    <row r="880" spans="1:4" ht="20.100000000000001" customHeight="1" x14ac:dyDescent="0.25">
      <c r="A880" s="12" t="s">
        <v>2155</v>
      </c>
      <c r="B880" s="12" t="s">
        <v>2156</v>
      </c>
      <c r="C880" s="12" t="s">
        <v>37</v>
      </c>
      <c r="D880" s="12" t="s">
        <v>2157</v>
      </c>
    </row>
    <row r="881" spans="1:4" ht="20.100000000000001" customHeight="1" x14ac:dyDescent="0.25">
      <c r="A881" s="12" t="s">
        <v>2158</v>
      </c>
      <c r="B881" s="12" t="s">
        <v>2159</v>
      </c>
      <c r="C881" s="12" t="s">
        <v>37</v>
      </c>
      <c r="D881" s="12" t="s">
        <v>2160</v>
      </c>
    </row>
    <row r="882" spans="1:4" ht="20.100000000000001" customHeight="1" x14ac:dyDescent="0.25">
      <c r="A882" s="12" t="s">
        <v>2161</v>
      </c>
      <c r="B882" s="12" t="s">
        <v>2156</v>
      </c>
      <c r="C882" s="12" t="s">
        <v>27</v>
      </c>
      <c r="D882" s="12" t="s">
        <v>2162</v>
      </c>
    </row>
    <row r="883" spans="1:4" ht="20.100000000000001" customHeight="1" x14ac:dyDescent="0.25">
      <c r="A883" s="12" t="s">
        <v>2163</v>
      </c>
      <c r="B883" s="12" t="s">
        <v>2156</v>
      </c>
      <c r="C883" s="12" t="s">
        <v>20</v>
      </c>
      <c r="D883" s="12" t="s">
        <v>2164</v>
      </c>
    </row>
    <row r="884" spans="1:4" ht="20.100000000000001" customHeight="1" x14ac:dyDescent="0.25">
      <c r="A884" s="12" t="s">
        <v>2165</v>
      </c>
      <c r="B884" s="12" t="s">
        <v>2166</v>
      </c>
      <c r="C884" s="12" t="s">
        <v>799</v>
      </c>
      <c r="D884" s="12" t="s">
        <v>2167</v>
      </c>
    </row>
    <row r="885" spans="1:4" ht="20.100000000000001" customHeight="1" x14ac:dyDescent="0.25">
      <c r="A885" s="12" t="s">
        <v>2168</v>
      </c>
      <c r="B885" s="12" t="s">
        <v>65</v>
      </c>
      <c r="C885" s="12" t="s">
        <v>27</v>
      </c>
      <c r="D885" s="12" t="s">
        <v>2169</v>
      </c>
    </row>
    <row r="886" spans="1:4" ht="20.100000000000001" customHeight="1" x14ac:dyDescent="0.25">
      <c r="A886" s="12" t="s">
        <v>2170</v>
      </c>
      <c r="B886" s="12" t="s">
        <v>260</v>
      </c>
      <c r="C886" s="12" t="s">
        <v>27</v>
      </c>
      <c r="D886" s="12" t="s">
        <v>2171</v>
      </c>
    </row>
    <row r="887" spans="1:4" ht="20.100000000000001" customHeight="1" x14ac:dyDescent="0.25">
      <c r="A887" s="12" t="s">
        <v>2172</v>
      </c>
      <c r="B887" s="12" t="s">
        <v>1501</v>
      </c>
      <c r="C887" s="12" t="s">
        <v>27</v>
      </c>
      <c r="D887" s="12" t="s">
        <v>2173</v>
      </c>
    </row>
    <row r="888" spans="1:4" ht="20.100000000000001" customHeight="1" x14ac:dyDescent="0.25">
      <c r="A888" s="12" t="s">
        <v>2174</v>
      </c>
      <c r="B888" s="12" t="s">
        <v>338</v>
      </c>
      <c r="C888" s="12" t="s">
        <v>223</v>
      </c>
      <c r="D888" s="12" t="s">
        <v>2175</v>
      </c>
    </row>
    <row r="889" spans="1:4" ht="20.100000000000001" customHeight="1" x14ac:dyDescent="0.25">
      <c r="A889" s="12" t="s">
        <v>2176</v>
      </c>
      <c r="B889" s="12" t="s">
        <v>2177</v>
      </c>
      <c r="C889" s="12" t="s">
        <v>20</v>
      </c>
      <c r="D889" s="12" t="s">
        <v>2178</v>
      </c>
    </row>
    <row r="890" spans="1:4" ht="20.100000000000001" customHeight="1" x14ac:dyDescent="0.25">
      <c r="A890" s="12" t="s">
        <v>2179</v>
      </c>
      <c r="B890" s="12" t="s">
        <v>1986</v>
      </c>
      <c r="C890" s="12" t="s">
        <v>27</v>
      </c>
      <c r="D890" s="12" t="s">
        <v>2180</v>
      </c>
    </row>
    <row r="891" spans="1:4" ht="20.100000000000001" customHeight="1" x14ac:dyDescent="0.25">
      <c r="A891" s="12" t="s">
        <v>2181</v>
      </c>
      <c r="B891" s="12" t="s">
        <v>1533</v>
      </c>
      <c r="C891" s="12" t="s">
        <v>223</v>
      </c>
      <c r="D891" s="12" t="s">
        <v>2182</v>
      </c>
    </row>
    <row r="892" spans="1:4" ht="20.100000000000001" customHeight="1" x14ac:dyDescent="0.25">
      <c r="A892" s="12" t="s">
        <v>2183</v>
      </c>
      <c r="B892" s="12" t="s">
        <v>1220</v>
      </c>
      <c r="C892" s="12" t="s">
        <v>135</v>
      </c>
      <c r="D892" s="12" t="s">
        <v>2184</v>
      </c>
    </row>
    <row r="893" spans="1:4" ht="20.100000000000001" customHeight="1" x14ac:dyDescent="0.25">
      <c r="A893" s="12" t="s">
        <v>2185</v>
      </c>
      <c r="B893" s="12" t="s">
        <v>1188</v>
      </c>
      <c r="C893" s="12" t="s">
        <v>20</v>
      </c>
      <c r="D893" s="12" t="s">
        <v>2186</v>
      </c>
    </row>
    <row r="894" spans="1:4" ht="20.100000000000001" customHeight="1" x14ac:dyDescent="0.25">
      <c r="A894" s="12" t="s">
        <v>2187</v>
      </c>
      <c r="B894" s="12" t="s">
        <v>1710</v>
      </c>
      <c r="C894" s="12" t="s">
        <v>27</v>
      </c>
      <c r="D894" s="12" t="s">
        <v>2188</v>
      </c>
    </row>
    <row r="895" spans="1:4" ht="20.100000000000001" customHeight="1" x14ac:dyDescent="0.25">
      <c r="A895" s="12" t="s">
        <v>2189</v>
      </c>
      <c r="B895" s="12" t="s">
        <v>2190</v>
      </c>
      <c r="C895" s="12" t="s">
        <v>37</v>
      </c>
      <c r="D895" s="12" t="s">
        <v>2191</v>
      </c>
    </row>
    <row r="896" spans="1:4" ht="20.100000000000001" customHeight="1" x14ac:dyDescent="0.25">
      <c r="A896" s="12" t="s">
        <v>2192</v>
      </c>
      <c r="B896" s="12" t="s">
        <v>700</v>
      </c>
      <c r="C896" s="12" t="s">
        <v>27</v>
      </c>
      <c r="D896" s="12" t="s">
        <v>2193</v>
      </c>
    </row>
    <row r="897" spans="1:4" ht="20.100000000000001" customHeight="1" x14ac:dyDescent="0.25">
      <c r="A897" s="12" t="s">
        <v>2194</v>
      </c>
      <c r="B897" s="12" t="s">
        <v>2195</v>
      </c>
      <c r="C897" s="12" t="s">
        <v>131</v>
      </c>
      <c r="D897" s="12" t="s">
        <v>2196</v>
      </c>
    </row>
    <row r="898" spans="1:4" ht="20.100000000000001" customHeight="1" x14ac:dyDescent="0.25">
      <c r="A898" s="12" t="s">
        <v>2197</v>
      </c>
      <c r="B898" s="12" t="s">
        <v>2198</v>
      </c>
      <c r="C898" s="12" t="s">
        <v>66</v>
      </c>
      <c r="D898" s="12" t="s">
        <v>2199</v>
      </c>
    </row>
    <row r="899" spans="1:4" ht="20.100000000000001" customHeight="1" x14ac:dyDescent="0.25">
      <c r="A899" s="12" t="s">
        <v>2200</v>
      </c>
      <c r="B899" s="12" t="s">
        <v>2201</v>
      </c>
      <c r="C899" s="12" t="s">
        <v>401</v>
      </c>
      <c r="D899" s="12" t="s">
        <v>2202</v>
      </c>
    </row>
    <row r="900" spans="1:4" ht="20.100000000000001" customHeight="1" x14ac:dyDescent="0.25">
      <c r="A900" s="12" t="s">
        <v>2203</v>
      </c>
      <c r="B900" s="12" t="s">
        <v>1366</v>
      </c>
      <c r="C900" s="12" t="s">
        <v>20</v>
      </c>
      <c r="D900" s="12" t="s">
        <v>2204</v>
      </c>
    </row>
    <row r="901" spans="1:4" ht="20.100000000000001" customHeight="1" x14ac:dyDescent="0.25">
      <c r="A901" s="12" t="s">
        <v>2205</v>
      </c>
      <c r="B901" s="12" t="s">
        <v>2206</v>
      </c>
      <c r="C901" s="12" t="s">
        <v>20</v>
      </c>
      <c r="D901" s="12" t="s">
        <v>2207</v>
      </c>
    </row>
    <row r="902" spans="1:4" ht="20.100000000000001" customHeight="1" x14ac:dyDescent="0.25">
      <c r="A902" s="12" t="s">
        <v>2208</v>
      </c>
      <c r="B902" s="12" t="s">
        <v>2209</v>
      </c>
      <c r="C902" s="12" t="s">
        <v>37</v>
      </c>
      <c r="D902" s="12" t="s">
        <v>2210</v>
      </c>
    </row>
    <row r="903" spans="1:4" ht="20.100000000000001" customHeight="1" x14ac:dyDescent="0.25">
      <c r="A903" s="12" t="s">
        <v>2211</v>
      </c>
      <c r="B903" s="12" t="s">
        <v>2212</v>
      </c>
      <c r="C903" s="12" t="s">
        <v>37</v>
      </c>
      <c r="D903" s="12" t="s">
        <v>2213</v>
      </c>
    </row>
    <row r="904" spans="1:4" ht="20.100000000000001" customHeight="1" x14ac:dyDescent="0.25">
      <c r="A904" s="12" t="s">
        <v>2214</v>
      </c>
      <c r="B904" s="12" t="s">
        <v>277</v>
      </c>
      <c r="C904" s="12" t="s">
        <v>66</v>
      </c>
      <c r="D904" s="12" t="s">
        <v>2215</v>
      </c>
    </row>
    <row r="905" spans="1:4" ht="20.100000000000001" customHeight="1" x14ac:dyDescent="0.25">
      <c r="A905" s="12" t="s">
        <v>2216</v>
      </c>
      <c r="B905" s="12" t="s">
        <v>385</v>
      </c>
      <c r="C905" s="12" t="s">
        <v>232</v>
      </c>
      <c r="D905" s="12" t="s">
        <v>2217</v>
      </c>
    </row>
    <row r="906" spans="1:4" ht="20.100000000000001" customHeight="1" x14ac:dyDescent="0.25">
      <c r="A906" s="12" t="s">
        <v>2218</v>
      </c>
      <c r="B906" s="12" t="s">
        <v>89</v>
      </c>
      <c r="C906" s="12" t="s">
        <v>1167</v>
      </c>
      <c r="D906" s="12" t="s">
        <v>2219</v>
      </c>
    </row>
    <row r="907" spans="1:4" ht="20.100000000000001" customHeight="1" x14ac:dyDescent="0.25">
      <c r="A907" s="12" t="s">
        <v>2220</v>
      </c>
      <c r="B907" s="12" t="s">
        <v>1102</v>
      </c>
      <c r="C907" s="12" t="s">
        <v>148</v>
      </c>
      <c r="D907" s="12" t="s">
        <v>2221</v>
      </c>
    </row>
    <row r="908" spans="1:4" ht="20.100000000000001" customHeight="1" x14ac:dyDescent="0.25">
      <c r="A908" s="12" t="s">
        <v>2222</v>
      </c>
      <c r="B908" s="12" t="s">
        <v>1004</v>
      </c>
      <c r="C908" s="12" t="s">
        <v>148</v>
      </c>
      <c r="D908" s="12" t="s">
        <v>2223</v>
      </c>
    </row>
    <row r="909" spans="1:4" ht="20.100000000000001" customHeight="1" x14ac:dyDescent="0.25">
      <c r="A909" s="12" t="s">
        <v>2224</v>
      </c>
      <c r="B909" s="12" t="s">
        <v>2225</v>
      </c>
      <c r="C909" s="12" t="s">
        <v>27</v>
      </c>
      <c r="D909" s="12" t="s">
        <v>2226</v>
      </c>
    </row>
    <row r="910" spans="1:4" ht="20.100000000000001" customHeight="1" x14ac:dyDescent="0.25">
      <c r="A910" s="12" t="s">
        <v>2227</v>
      </c>
      <c r="B910" s="12" t="s">
        <v>2225</v>
      </c>
      <c r="C910" s="12" t="s">
        <v>27</v>
      </c>
      <c r="D910" s="12" t="s">
        <v>2228</v>
      </c>
    </row>
    <row r="911" spans="1:4" ht="20.100000000000001" customHeight="1" x14ac:dyDescent="0.25">
      <c r="A911" s="12" t="s">
        <v>2229</v>
      </c>
      <c r="B911" s="12" t="s">
        <v>2230</v>
      </c>
      <c r="C911" s="12" t="s">
        <v>135</v>
      </c>
      <c r="D911" s="12" t="s">
        <v>2231</v>
      </c>
    </row>
    <row r="912" spans="1:4" ht="20.100000000000001" customHeight="1" x14ac:dyDescent="0.25">
      <c r="A912" s="12" t="s">
        <v>2232</v>
      </c>
      <c r="B912" s="12" t="s">
        <v>391</v>
      </c>
      <c r="C912" s="12" t="s">
        <v>20</v>
      </c>
      <c r="D912" s="12" t="s">
        <v>2233</v>
      </c>
    </row>
    <row r="913" spans="1:4" ht="20.100000000000001" customHeight="1" x14ac:dyDescent="0.25">
      <c r="A913" s="12" t="s">
        <v>2234</v>
      </c>
      <c r="B913" s="12" t="s">
        <v>2235</v>
      </c>
      <c r="C913" s="12" t="s">
        <v>27</v>
      </c>
      <c r="D913" s="12" t="s">
        <v>2236</v>
      </c>
    </row>
    <row r="914" spans="1:4" ht="20.100000000000001" customHeight="1" x14ac:dyDescent="0.25">
      <c r="A914" s="12" t="s">
        <v>2237</v>
      </c>
      <c r="B914" s="12" t="s">
        <v>327</v>
      </c>
      <c r="C914" s="12" t="s">
        <v>2238</v>
      </c>
      <c r="D914" s="12" t="s">
        <v>2239</v>
      </c>
    </row>
    <row r="915" spans="1:4" ht="20.100000000000001" customHeight="1" x14ac:dyDescent="0.25">
      <c r="A915" s="12" t="s">
        <v>2240</v>
      </c>
      <c r="B915" s="12" t="s">
        <v>2241</v>
      </c>
      <c r="C915" s="12" t="s">
        <v>20</v>
      </c>
      <c r="D915" s="12" t="s">
        <v>2242</v>
      </c>
    </row>
    <row r="916" spans="1:4" ht="20.100000000000001" customHeight="1" x14ac:dyDescent="0.25">
      <c r="A916" s="12" t="s">
        <v>2243</v>
      </c>
      <c r="B916" s="12" t="s">
        <v>2244</v>
      </c>
      <c r="C916" s="12" t="s">
        <v>27</v>
      </c>
      <c r="D916" s="12" t="s">
        <v>2245</v>
      </c>
    </row>
    <row r="917" spans="1:4" ht="20.100000000000001" customHeight="1" x14ac:dyDescent="0.25">
      <c r="A917" s="12" t="s">
        <v>2246</v>
      </c>
      <c r="B917" s="12" t="s">
        <v>2247</v>
      </c>
      <c r="C917" s="12" t="s">
        <v>223</v>
      </c>
      <c r="D917" s="12" t="s">
        <v>2245</v>
      </c>
    </row>
    <row r="918" spans="1:4" ht="20.100000000000001" customHeight="1" x14ac:dyDescent="0.25">
      <c r="A918" s="12" t="s">
        <v>2248</v>
      </c>
      <c r="B918" s="12" t="s">
        <v>2249</v>
      </c>
      <c r="C918" s="12" t="s">
        <v>27</v>
      </c>
      <c r="D918" s="12" t="s">
        <v>2250</v>
      </c>
    </row>
    <row r="919" spans="1:4" ht="20.100000000000001" customHeight="1" x14ac:dyDescent="0.25">
      <c r="A919" s="12" t="s">
        <v>2251</v>
      </c>
      <c r="B919" s="12" t="s">
        <v>109</v>
      </c>
      <c r="C919" s="12" t="s">
        <v>27</v>
      </c>
      <c r="D919" s="12" t="s">
        <v>2252</v>
      </c>
    </row>
    <row r="920" spans="1:4" ht="20.100000000000001" customHeight="1" x14ac:dyDescent="0.25">
      <c r="A920" s="12" t="s">
        <v>2253</v>
      </c>
      <c r="B920" s="12" t="s">
        <v>1404</v>
      </c>
      <c r="C920" s="12" t="s">
        <v>20</v>
      </c>
      <c r="D920" s="12" t="s">
        <v>2254</v>
      </c>
    </row>
    <row r="921" spans="1:4" ht="20.100000000000001" customHeight="1" x14ac:dyDescent="0.25">
      <c r="A921" s="12" t="s">
        <v>2255</v>
      </c>
      <c r="B921" s="12" t="s">
        <v>2256</v>
      </c>
      <c r="C921" s="12" t="s">
        <v>27</v>
      </c>
      <c r="D921" s="12" t="s">
        <v>2257</v>
      </c>
    </row>
    <row r="922" spans="1:4" ht="20.100000000000001" customHeight="1" x14ac:dyDescent="0.25">
      <c r="A922" s="12" t="s">
        <v>2258</v>
      </c>
      <c r="B922" s="12" t="s">
        <v>2259</v>
      </c>
      <c r="C922" s="12" t="s">
        <v>223</v>
      </c>
      <c r="D922" s="12" t="s">
        <v>2260</v>
      </c>
    </row>
    <row r="923" spans="1:4" ht="20.100000000000001" customHeight="1" x14ac:dyDescent="0.25">
      <c r="A923" s="12" t="s">
        <v>2261</v>
      </c>
      <c r="B923" s="12" t="s">
        <v>2259</v>
      </c>
      <c r="C923" s="12" t="s">
        <v>37</v>
      </c>
      <c r="D923" s="12" t="s">
        <v>2262</v>
      </c>
    </row>
    <row r="924" spans="1:4" ht="20.100000000000001" customHeight="1" x14ac:dyDescent="0.25">
      <c r="A924" s="12" t="s">
        <v>2263</v>
      </c>
      <c r="B924" s="12" t="s">
        <v>2153</v>
      </c>
      <c r="C924" s="12" t="s">
        <v>27</v>
      </c>
      <c r="D924" s="12" t="s">
        <v>2264</v>
      </c>
    </row>
    <row r="925" spans="1:4" ht="20.100000000000001" customHeight="1" x14ac:dyDescent="0.25">
      <c r="A925" s="12" t="s">
        <v>2265</v>
      </c>
      <c r="B925" s="12" t="s">
        <v>892</v>
      </c>
      <c r="C925" s="12" t="s">
        <v>27</v>
      </c>
      <c r="D925" s="12" t="s">
        <v>2266</v>
      </c>
    </row>
    <row r="926" spans="1:4" ht="20.100000000000001" customHeight="1" x14ac:dyDescent="0.25">
      <c r="A926" s="12" t="s">
        <v>2267</v>
      </c>
      <c r="B926" s="12" t="s">
        <v>2012</v>
      </c>
      <c r="C926" s="12" t="s">
        <v>20</v>
      </c>
      <c r="D926" s="12" t="s">
        <v>2268</v>
      </c>
    </row>
    <row r="927" spans="1:4" ht="20.100000000000001" customHeight="1" x14ac:dyDescent="0.25">
      <c r="A927" s="12" t="s">
        <v>2269</v>
      </c>
      <c r="B927" s="12" t="s">
        <v>286</v>
      </c>
      <c r="C927" s="12" t="s">
        <v>20</v>
      </c>
      <c r="D927" s="12" t="s">
        <v>2270</v>
      </c>
    </row>
    <row r="928" spans="1:4" ht="20.100000000000001" customHeight="1" x14ac:dyDescent="0.25">
      <c r="A928" s="12" t="s">
        <v>2271</v>
      </c>
      <c r="B928" s="12" t="s">
        <v>756</v>
      </c>
      <c r="C928" s="12" t="s">
        <v>20</v>
      </c>
      <c r="D928" s="12" t="s">
        <v>2272</v>
      </c>
    </row>
    <row r="929" spans="1:4" ht="20.100000000000001" customHeight="1" x14ac:dyDescent="0.25">
      <c r="A929" s="12" t="s">
        <v>2273</v>
      </c>
      <c r="B929" s="12" t="s">
        <v>2274</v>
      </c>
      <c r="C929" s="12" t="s">
        <v>27</v>
      </c>
      <c r="D929" s="12" t="s">
        <v>2275</v>
      </c>
    </row>
    <row r="930" spans="1:4" ht="20.100000000000001" customHeight="1" x14ac:dyDescent="0.25">
      <c r="A930" s="12" t="s">
        <v>2276</v>
      </c>
      <c r="B930" s="12" t="s">
        <v>166</v>
      </c>
      <c r="C930" s="12" t="s">
        <v>27</v>
      </c>
      <c r="D930" s="12" t="s">
        <v>2277</v>
      </c>
    </row>
    <row r="931" spans="1:4" ht="20.100000000000001" customHeight="1" x14ac:dyDescent="0.25">
      <c r="A931" s="12" t="s">
        <v>2278</v>
      </c>
      <c r="B931" s="12" t="s">
        <v>1114</v>
      </c>
      <c r="C931" s="12" t="s">
        <v>27</v>
      </c>
      <c r="D931" s="12" t="s">
        <v>2279</v>
      </c>
    </row>
    <row r="932" spans="1:4" ht="20.100000000000001" customHeight="1" x14ac:dyDescent="0.25">
      <c r="A932" s="12" t="s">
        <v>2280</v>
      </c>
      <c r="B932" s="12" t="s">
        <v>289</v>
      </c>
      <c r="C932" s="12" t="s">
        <v>20</v>
      </c>
      <c r="D932" s="12" t="s">
        <v>2281</v>
      </c>
    </row>
    <row r="933" spans="1:4" ht="20.100000000000001" customHeight="1" x14ac:dyDescent="0.25">
      <c r="A933" s="12" t="s">
        <v>2282</v>
      </c>
      <c r="B933" s="12" t="s">
        <v>2283</v>
      </c>
      <c r="C933" s="12" t="s">
        <v>1099</v>
      </c>
      <c r="D933" s="12" t="s">
        <v>800</v>
      </c>
    </row>
    <row r="934" spans="1:4" ht="20.100000000000001" customHeight="1" x14ac:dyDescent="0.25">
      <c r="A934" s="12" t="s">
        <v>2284</v>
      </c>
      <c r="B934" s="12" t="s">
        <v>1022</v>
      </c>
      <c r="C934" s="12" t="s">
        <v>20</v>
      </c>
      <c r="D934" s="12" t="s">
        <v>2285</v>
      </c>
    </row>
    <row r="935" spans="1:4" ht="20.100000000000001" customHeight="1" x14ac:dyDescent="0.25">
      <c r="A935" s="12" t="s">
        <v>2286</v>
      </c>
      <c r="B935" s="12" t="s">
        <v>553</v>
      </c>
      <c r="C935" s="12" t="s">
        <v>27</v>
      </c>
      <c r="D935" s="12" t="s">
        <v>2287</v>
      </c>
    </row>
    <row r="936" spans="1:4" ht="20.100000000000001" customHeight="1" x14ac:dyDescent="0.25">
      <c r="A936" s="12" t="s">
        <v>2288</v>
      </c>
      <c r="B936" s="12" t="s">
        <v>2075</v>
      </c>
      <c r="C936" s="12" t="s">
        <v>37</v>
      </c>
      <c r="D936" s="12" t="s">
        <v>2289</v>
      </c>
    </row>
    <row r="937" spans="1:4" ht="20.100000000000001" customHeight="1" x14ac:dyDescent="0.25">
      <c r="A937" s="12" t="s">
        <v>2290</v>
      </c>
      <c r="B937" s="12" t="s">
        <v>1606</v>
      </c>
      <c r="C937" s="12" t="s">
        <v>37</v>
      </c>
      <c r="D937" s="12" t="s">
        <v>2291</v>
      </c>
    </row>
    <row r="938" spans="1:4" ht="20.100000000000001" customHeight="1" x14ac:dyDescent="0.25">
      <c r="A938" s="12" t="s">
        <v>2292</v>
      </c>
      <c r="B938" s="12" t="s">
        <v>1339</v>
      </c>
      <c r="C938" s="12" t="s">
        <v>27</v>
      </c>
      <c r="D938" s="12" t="s">
        <v>2293</v>
      </c>
    </row>
    <row r="939" spans="1:4" ht="20.100000000000001" customHeight="1" x14ac:dyDescent="0.25">
      <c r="A939" s="12" t="s">
        <v>2294</v>
      </c>
      <c r="B939" s="12" t="s">
        <v>888</v>
      </c>
      <c r="C939" s="12" t="s">
        <v>66</v>
      </c>
      <c r="D939" s="12" t="s">
        <v>2295</v>
      </c>
    </row>
    <row r="940" spans="1:4" ht="20.100000000000001" customHeight="1" x14ac:dyDescent="0.25">
      <c r="A940" s="12" t="s">
        <v>2296</v>
      </c>
      <c r="B940" s="12" t="s">
        <v>2195</v>
      </c>
      <c r="C940" s="12" t="s">
        <v>20</v>
      </c>
      <c r="D940" s="12" t="s">
        <v>2297</v>
      </c>
    </row>
    <row r="941" spans="1:4" ht="20.100000000000001" customHeight="1" x14ac:dyDescent="0.25">
      <c r="A941" s="12" t="s">
        <v>2298</v>
      </c>
      <c r="B941" s="12" t="s">
        <v>753</v>
      </c>
      <c r="C941" s="12" t="s">
        <v>66</v>
      </c>
      <c r="D941" s="12" t="s">
        <v>2299</v>
      </c>
    </row>
    <row r="942" spans="1:4" ht="20.100000000000001" customHeight="1" x14ac:dyDescent="0.25">
      <c r="A942" s="12" t="s">
        <v>2300</v>
      </c>
      <c r="B942" s="12" t="s">
        <v>2301</v>
      </c>
      <c r="C942" s="12" t="s">
        <v>232</v>
      </c>
      <c r="D942" s="12" t="s">
        <v>2302</v>
      </c>
    </row>
    <row r="943" spans="1:4" ht="20.100000000000001" customHeight="1" x14ac:dyDescent="0.25">
      <c r="A943" s="12" t="s">
        <v>2303</v>
      </c>
      <c r="B943" s="12" t="s">
        <v>2304</v>
      </c>
      <c r="C943" s="12" t="s">
        <v>27</v>
      </c>
      <c r="D943" s="12" t="s">
        <v>2305</v>
      </c>
    </row>
    <row r="944" spans="1:4" ht="20.100000000000001" customHeight="1" x14ac:dyDescent="0.25">
      <c r="A944" s="12" t="s">
        <v>2306</v>
      </c>
      <c r="B944" s="12" t="s">
        <v>965</v>
      </c>
      <c r="C944" s="12" t="s">
        <v>27</v>
      </c>
      <c r="D944" s="12" t="s">
        <v>2307</v>
      </c>
    </row>
    <row r="945" spans="1:4" ht="20.100000000000001" customHeight="1" x14ac:dyDescent="0.25">
      <c r="A945" s="12" t="s">
        <v>2308</v>
      </c>
      <c r="B945" s="12" t="s">
        <v>2309</v>
      </c>
      <c r="C945" s="12" t="s">
        <v>20</v>
      </c>
      <c r="D945" s="12" t="s">
        <v>2310</v>
      </c>
    </row>
    <row r="946" spans="1:4" ht="20.100000000000001" customHeight="1" x14ac:dyDescent="0.25">
      <c r="A946" s="12" t="s">
        <v>2311</v>
      </c>
      <c r="B946" s="12" t="s">
        <v>527</v>
      </c>
      <c r="C946" s="12" t="s">
        <v>223</v>
      </c>
      <c r="D946" s="12" t="s">
        <v>2312</v>
      </c>
    </row>
    <row r="947" spans="1:4" ht="20.100000000000001" customHeight="1" x14ac:dyDescent="0.25">
      <c r="A947" s="12" t="s">
        <v>2313</v>
      </c>
      <c r="B947" s="12" t="s">
        <v>527</v>
      </c>
      <c r="C947" s="12" t="s">
        <v>20</v>
      </c>
      <c r="D947" s="12" t="s">
        <v>2314</v>
      </c>
    </row>
    <row r="948" spans="1:4" ht="20.100000000000001" customHeight="1" x14ac:dyDescent="0.25">
      <c r="A948" s="12" t="s">
        <v>2315</v>
      </c>
      <c r="B948" s="12" t="s">
        <v>2316</v>
      </c>
      <c r="C948" s="12" t="s">
        <v>20</v>
      </c>
      <c r="D948" s="12" t="s">
        <v>2317</v>
      </c>
    </row>
    <row r="949" spans="1:4" ht="20.100000000000001" customHeight="1" x14ac:dyDescent="0.25">
      <c r="A949" s="12" t="s">
        <v>2318</v>
      </c>
      <c r="B949" s="12" t="s">
        <v>1752</v>
      </c>
      <c r="C949" s="12" t="s">
        <v>90</v>
      </c>
      <c r="D949" s="12" t="s">
        <v>2319</v>
      </c>
    </row>
    <row r="950" spans="1:4" ht="20.100000000000001" customHeight="1" x14ac:dyDescent="0.25">
      <c r="A950" s="12" t="s">
        <v>2320</v>
      </c>
      <c r="B950" s="12" t="s">
        <v>1752</v>
      </c>
      <c r="C950" s="12" t="s">
        <v>27</v>
      </c>
      <c r="D950" s="12" t="s">
        <v>2321</v>
      </c>
    </row>
    <row r="951" spans="1:4" ht="20.100000000000001" customHeight="1" x14ac:dyDescent="0.25">
      <c r="A951" s="12" t="s">
        <v>2322</v>
      </c>
      <c r="B951" s="12" t="s">
        <v>316</v>
      </c>
      <c r="C951" s="12" t="s">
        <v>27</v>
      </c>
      <c r="D951" s="12" t="s">
        <v>2323</v>
      </c>
    </row>
    <row r="952" spans="1:4" ht="20.100000000000001" customHeight="1" x14ac:dyDescent="0.25">
      <c r="A952" s="12" t="s">
        <v>2324</v>
      </c>
      <c r="B952" s="12" t="s">
        <v>2325</v>
      </c>
      <c r="C952" s="12" t="s">
        <v>20</v>
      </c>
      <c r="D952" s="12" t="s">
        <v>2326</v>
      </c>
    </row>
    <row r="953" spans="1:4" ht="20.100000000000001" customHeight="1" x14ac:dyDescent="0.25">
      <c r="A953" s="12" t="s">
        <v>2327</v>
      </c>
      <c r="B953" s="12" t="s">
        <v>1019</v>
      </c>
      <c r="C953" s="12" t="s">
        <v>27</v>
      </c>
      <c r="D953" s="12" t="s">
        <v>52</v>
      </c>
    </row>
    <row r="954" spans="1:4" ht="20.100000000000001" customHeight="1" x14ac:dyDescent="0.25">
      <c r="A954" s="12" t="s">
        <v>2328</v>
      </c>
      <c r="B954" s="12" t="s">
        <v>620</v>
      </c>
      <c r="C954" s="12" t="s">
        <v>90</v>
      </c>
      <c r="D954" s="12" t="s">
        <v>2329</v>
      </c>
    </row>
    <row r="955" spans="1:4" ht="20.100000000000001" customHeight="1" x14ac:dyDescent="0.25">
      <c r="A955" s="12" t="s">
        <v>2330</v>
      </c>
      <c r="B955" s="12" t="s">
        <v>796</v>
      </c>
      <c r="C955" s="12" t="s">
        <v>27</v>
      </c>
      <c r="D955" s="12" t="s">
        <v>2331</v>
      </c>
    </row>
    <row r="956" spans="1:4" ht="20.100000000000001" customHeight="1" x14ac:dyDescent="0.25">
      <c r="A956" s="12" t="s">
        <v>2332</v>
      </c>
      <c r="B956" s="12" t="s">
        <v>2333</v>
      </c>
      <c r="C956" s="12" t="s">
        <v>27</v>
      </c>
      <c r="D956" s="12" t="s">
        <v>2334</v>
      </c>
    </row>
    <row r="957" spans="1:4" ht="20.100000000000001" customHeight="1" x14ac:dyDescent="0.25">
      <c r="A957" s="12" t="s">
        <v>2335</v>
      </c>
      <c r="B957" s="12" t="s">
        <v>617</v>
      </c>
      <c r="C957" s="12" t="s">
        <v>20</v>
      </c>
      <c r="D957" s="12" t="s">
        <v>1969</v>
      </c>
    </row>
    <row r="958" spans="1:4" ht="20.100000000000001" customHeight="1" x14ac:dyDescent="0.25">
      <c r="A958" s="12" t="s">
        <v>2336</v>
      </c>
      <c r="B958" s="12" t="s">
        <v>2337</v>
      </c>
      <c r="C958" s="12" t="s">
        <v>20</v>
      </c>
      <c r="D958" s="12" t="s">
        <v>2338</v>
      </c>
    </row>
    <row r="959" spans="1:4" ht="20.100000000000001" customHeight="1" x14ac:dyDescent="0.25">
      <c r="A959" s="12" t="s">
        <v>2339</v>
      </c>
      <c r="B959" s="12" t="s">
        <v>1399</v>
      </c>
      <c r="C959" s="12" t="s">
        <v>27</v>
      </c>
      <c r="D959" s="12" t="s">
        <v>2340</v>
      </c>
    </row>
    <row r="960" spans="1:4" ht="20.100000000000001" customHeight="1" x14ac:dyDescent="0.25">
      <c r="A960" s="12" t="s">
        <v>2341</v>
      </c>
      <c r="B960" s="12" t="s">
        <v>692</v>
      </c>
      <c r="C960" s="12" t="s">
        <v>135</v>
      </c>
      <c r="D960" s="12" t="s">
        <v>2342</v>
      </c>
    </row>
    <row r="961" spans="1:4" ht="20.100000000000001" customHeight="1" x14ac:dyDescent="0.25">
      <c r="A961" s="12" t="s">
        <v>2343</v>
      </c>
      <c r="B961" s="12" t="s">
        <v>134</v>
      </c>
      <c r="C961" s="12" t="s">
        <v>27</v>
      </c>
      <c r="D961" s="12" t="s">
        <v>525</v>
      </c>
    </row>
    <row r="962" spans="1:4" ht="20.100000000000001" customHeight="1" x14ac:dyDescent="0.25">
      <c r="A962" s="12" t="s">
        <v>2344</v>
      </c>
      <c r="B962" s="12" t="s">
        <v>864</v>
      </c>
      <c r="C962" s="12" t="s">
        <v>2345</v>
      </c>
      <c r="D962" s="12" t="s">
        <v>1971</v>
      </c>
    </row>
    <row r="963" spans="1:4" ht="20.100000000000001" customHeight="1" x14ac:dyDescent="0.25">
      <c r="A963" s="12" t="s">
        <v>2346</v>
      </c>
      <c r="B963" s="12" t="s">
        <v>57</v>
      </c>
      <c r="C963" s="12" t="s">
        <v>27</v>
      </c>
      <c r="D963" s="12" t="s">
        <v>2347</v>
      </c>
    </row>
    <row r="964" spans="1:4" ht="20.100000000000001" customHeight="1" x14ac:dyDescent="0.25">
      <c r="A964" s="12" t="s">
        <v>2348</v>
      </c>
      <c r="B964" s="12" t="s">
        <v>810</v>
      </c>
      <c r="C964" s="12" t="s">
        <v>223</v>
      </c>
      <c r="D964" s="12" t="s">
        <v>1469</v>
      </c>
    </row>
    <row r="965" spans="1:4" ht="20.100000000000001" customHeight="1" x14ac:dyDescent="0.25">
      <c r="A965" s="12" t="s">
        <v>2349</v>
      </c>
      <c r="B965" s="12" t="s">
        <v>2350</v>
      </c>
      <c r="C965" s="12" t="s">
        <v>20</v>
      </c>
      <c r="D965" s="12" t="s">
        <v>2351</v>
      </c>
    </row>
    <row r="966" spans="1:4" ht="20.100000000000001" customHeight="1" x14ac:dyDescent="0.25">
      <c r="A966" s="12" t="s">
        <v>2352</v>
      </c>
      <c r="B966" s="12" t="s">
        <v>1235</v>
      </c>
      <c r="C966" s="12" t="s">
        <v>27</v>
      </c>
      <c r="D966" s="12" t="s">
        <v>2353</v>
      </c>
    </row>
    <row r="967" spans="1:4" ht="20.100000000000001" customHeight="1" x14ac:dyDescent="0.25">
      <c r="A967" s="12" t="s">
        <v>2354</v>
      </c>
      <c r="B967" s="12" t="s">
        <v>2355</v>
      </c>
      <c r="C967" s="12" t="s">
        <v>37</v>
      </c>
      <c r="D967" s="12" t="s">
        <v>2356</v>
      </c>
    </row>
    <row r="968" spans="1:4" ht="20.100000000000001" customHeight="1" x14ac:dyDescent="0.25">
      <c r="A968" s="12" t="s">
        <v>2357</v>
      </c>
      <c r="B968" s="12" t="s">
        <v>2358</v>
      </c>
      <c r="C968" s="12" t="s">
        <v>37</v>
      </c>
      <c r="D968" s="12" t="s">
        <v>2359</v>
      </c>
    </row>
    <row r="969" spans="1:4" ht="20.100000000000001" customHeight="1" x14ac:dyDescent="0.25">
      <c r="A969" s="12" t="s">
        <v>2360</v>
      </c>
      <c r="B969" s="12" t="s">
        <v>2361</v>
      </c>
      <c r="C969" s="12" t="s">
        <v>27</v>
      </c>
      <c r="D969" s="12" t="s">
        <v>2362</v>
      </c>
    </row>
    <row r="970" spans="1:4" ht="20.100000000000001" customHeight="1" x14ac:dyDescent="0.25">
      <c r="A970" s="12" t="s">
        <v>2363</v>
      </c>
      <c r="B970" s="12" t="s">
        <v>1366</v>
      </c>
      <c r="C970" s="12" t="s">
        <v>27</v>
      </c>
      <c r="D970" s="12" t="s">
        <v>2364</v>
      </c>
    </row>
    <row r="971" spans="1:4" ht="20.100000000000001" customHeight="1" x14ac:dyDescent="0.25">
      <c r="A971" s="12" t="s">
        <v>2365</v>
      </c>
      <c r="B971" s="12" t="s">
        <v>75</v>
      </c>
      <c r="C971" s="12" t="s">
        <v>27</v>
      </c>
      <c r="D971" s="12" t="s">
        <v>2366</v>
      </c>
    </row>
    <row r="972" spans="1:4" ht="20.100000000000001" customHeight="1" x14ac:dyDescent="0.25">
      <c r="A972" s="12" t="s">
        <v>2367</v>
      </c>
      <c r="B972" s="12" t="s">
        <v>365</v>
      </c>
      <c r="C972" s="12" t="s">
        <v>223</v>
      </c>
      <c r="D972" s="12" t="s">
        <v>2368</v>
      </c>
    </row>
    <row r="973" spans="1:4" ht="20.100000000000001" customHeight="1" x14ac:dyDescent="0.25">
      <c r="A973" s="12" t="s">
        <v>2369</v>
      </c>
      <c r="B973" s="12" t="s">
        <v>634</v>
      </c>
      <c r="C973" s="12" t="s">
        <v>27</v>
      </c>
      <c r="D973" s="12" t="s">
        <v>2370</v>
      </c>
    </row>
    <row r="974" spans="1:4" ht="20.100000000000001" customHeight="1" x14ac:dyDescent="0.25">
      <c r="A974" s="12" t="s">
        <v>2371</v>
      </c>
      <c r="B974" s="12" t="s">
        <v>906</v>
      </c>
      <c r="C974" s="12" t="s">
        <v>27</v>
      </c>
      <c r="D974" s="12" t="s">
        <v>2370</v>
      </c>
    </row>
    <row r="975" spans="1:4" ht="20.100000000000001" customHeight="1" x14ac:dyDescent="0.25">
      <c r="A975" s="12" t="s">
        <v>2372</v>
      </c>
      <c r="B975" s="12" t="s">
        <v>491</v>
      </c>
      <c r="C975" s="12" t="s">
        <v>232</v>
      </c>
      <c r="D975" s="12" t="s">
        <v>2373</v>
      </c>
    </row>
    <row r="976" spans="1:4" ht="20.100000000000001" customHeight="1" x14ac:dyDescent="0.25">
      <c r="A976" s="12" t="s">
        <v>2374</v>
      </c>
      <c r="B976" s="12" t="s">
        <v>1004</v>
      </c>
      <c r="C976" s="12" t="s">
        <v>20</v>
      </c>
      <c r="D976" s="12" t="s">
        <v>2375</v>
      </c>
    </row>
    <row r="977" spans="1:4" ht="20.100000000000001" customHeight="1" x14ac:dyDescent="0.25">
      <c r="A977" s="12" t="s">
        <v>2376</v>
      </c>
      <c r="B977" s="12" t="s">
        <v>1016</v>
      </c>
      <c r="C977" s="12" t="s">
        <v>223</v>
      </c>
      <c r="D977" s="12" t="s">
        <v>2377</v>
      </c>
    </row>
    <row r="978" spans="1:4" ht="20.100000000000001" customHeight="1" x14ac:dyDescent="0.25">
      <c r="A978" s="12" t="s">
        <v>2378</v>
      </c>
      <c r="B978" s="12" t="s">
        <v>859</v>
      </c>
      <c r="C978" s="12" t="s">
        <v>27</v>
      </c>
      <c r="D978" s="12" t="s">
        <v>2379</v>
      </c>
    </row>
    <row r="979" spans="1:4" ht="20.100000000000001" customHeight="1" x14ac:dyDescent="0.25">
      <c r="A979" s="12" t="s">
        <v>2380</v>
      </c>
      <c r="B979" s="12" t="s">
        <v>544</v>
      </c>
      <c r="C979" s="12" t="s">
        <v>2381</v>
      </c>
      <c r="D979" s="12" t="s">
        <v>2382</v>
      </c>
    </row>
    <row r="980" spans="1:4" ht="20.100000000000001" customHeight="1" x14ac:dyDescent="0.25">
      <c r="A980" s="12" t="s">
        <v>2383</v>
      </c>
      <c r="B980" s="12" t="s">
        <v>435</v>
      </c>
      <c r="C980" s="12" t="s">
        <v>90</v>
      </c>
      <c r="D980" s="12" t="s">
        <v>2384</v>
      </c>
    </row>
    <row r="981" spans="1:4" ht="20.100000000000001" customHeight="1" x14ac:dyDescent="0.25">
      <c r="A981" s="12" t="s">
        <v>2385</v>
      </c>
      <c r="B981" s="12" t="s">
        <v>157</v>
      </c>
      <c r="C981" s="12" t="s">
        <v>2386</v>
      </c>
      <c r="D981" s="12" t="s">
        <v>2387</v>
      </c>
    </row>
    <row r="982" spans="1:4" ht="20.100000000000001" customHeight="1" x14ac:dyDescent="0.25">
      <c r="A982" s="12" t="s">
        <v>2388</v>
      </c>
      <c r="B982" s="12" t="s">
        <v>2389</v>
      </c>
      <c r="C982" s="12" t="s">
        <v>2390</v>
      </c>
      <c r="D982" s="12" t="s">
        <v>2391</v>
      </c>
    </row>
    <row r="983" spans="1:4" ht="20.100000000000001" customHeight="1" x14ac:dyDescent="0.25">
      <c r="A983" s="12" t="s">
        <v>2392</v>
      </c>
      <c r="B983" s="12" t="s">
        <v>2206</v>
      </c>
      <c r="C983" s="12" t="s">
        <v>799</v>
      </c>
      <c r="D983" s="12" t="s">
        <v>2393</v>
      </c>
    </row>
    <row r="984" spans="1:4" ht="20.100000000000001" customHeight="1" x14ac:dyDescent="0.25">
      <c r="A984" s="12" t="s">
        <v>2394</v>
      </c>
      <c r="B984" s="12" t="s">
        <v>2212</v>
      </c>
      <c r="C984" s="12" t="s">
        <v>1459</v>
      </c>
      <c r="D984" s="12" t="s">
        <v>2393</v>
      </c>
    </row>
    <row r="985" spans="1:4" ht="20.100000000000001" customHeight="1" x14ac:dyDescent="0.25">
      <c r="A985" s="12" t="s">
        <v>2395</v>
      </c>
      <c r="B985" s="12" t="s">
        <v>968</v>
      </c>
      <c r="C985" s="12" t="s">
        <v>20</v>
      </c>
      <c r="D985" s="12" t="s">
        <v>2396</v>
      </c>
    </row>
    <row r="986" spans="1:4" ht="20.100000000000001" customHeight="1" x14ac:dyDescent="0.25">
      <c r="A986" s="12" t="s">
        <v>2397</v>
      </c>
      <c r="B986" s="12" t="s">
        <v>707</v>
      </c>
      <c r="C986" s="12" t="s">
        <v>90</v>
      </c>
      <c r="D986" s="12" t="s">
        <v>2398</v>
      </c>
    </row>
    <row r="987" spans="1:4" ht="20.100000000000001" customHeight="1" x14ac:dyDescent="0.25">
      <c r="A987" s="12" t="s">
        <v>2399</v>
      </c>
      <c r="B987" s="12" t="s">
        <v>2400</v>
      </c>
      <c r="C987" s="12" t="s">
        <v>20</v>
      </c>
      <c r="D987" s="12" t="s">
        <v>2401</v>
      </c>
    </row>
    <row r="988" spans="1:4" ht="20.100000000000001" customHeight="1" x14ac:dyDescent="0.25">
      <c r="A988" s="12" t="s">
        <v>2402</v>
      </c>
      <c r="B988" s="12" t="s">
        <v>806</v>
      </c>
      <c r="C988" s="12" t="s">
        <v>27</v>
      </c>
      <c r="D988" s="12" t="s">
        <v>2403</v>
      </c>
    </row>
    <row r="989" spans="1:4" ht="20.100000000000001" customHeight="1" x14ac:dyDescent="0.25">
      <c r="A989" s="12" t="s">
        <v>2404</v>
      </c>
      <c r="B989" s="12" t="s">
        <v>2166</v>
      </c>
      <c r="C989" s="12" t="s">
        <v>1096</v>
      </c>
      <c r="D989" s="12" t="s">
        <v>2405</v>
      </c>
    </row>
    <row r="990" spans="1:4" ht="20.100000000000001" customHeight="1" x14ac:dyDescent="0.25">
      <c r="A990" s="12" t="s">
        <v>2406</v>
      </c>
      <c r="B990" s="12" t="s">
        <v>597</v>
      </c>
      <c r="C990" s="12" t="s">
        <v>27</v>
      </c>
      <c r="D990" s="12" t="s">
        <v>2407</v>
      </c>
    </row>
    <row r="991" spans="1:4" ht="20.100000000000001" customHeight="1" x14ac:dyDescent="0.25">
      <c r="A991" s="12" t="s">
        <v>2408</v>
      </c>
      <c r="B991" s="12" t="s">
        <v>2316</v>
      </c>
      <c r="C991" s="12" t="s">
        <v>27</v>
      </c>
      <c r="D991" s="12" t="s">
        <v>2409</v>
      </c>
    </row>
    <row r="992" spans="1:4" ht="20.100000000000001" customHeight="1" x14ac:dyDescent="0.25">
      <c r="A992" s="12" t="s">
        <v>2410</v>
      </c>
      <c r="B992" s="12" t="s">
        <v>1246</v>
      </c>
      <c r="C992" s="12" t="s">
        <v>62</v>
      </c>
      <c r="D992" s="12" t="s">
        <v>2411</v>
      </c>
    </row>
    <row r="993" spans="1:4" ht="20.100000000000001" customHeight="1" x14ac:dyDescent="0.25">
      <c r="A993" s="12" t="s">
        <v>2412</v>
      </c>
      <c r="B993" s="12" t="s">
        <v>2413</v>
      </c>
      <c r="C993" s="12" t="s">
        <v>66</v>
      </c>
      <c r="D993" s="12" t="s">
        <v>2414</v>
      </c>
    </row>
    <row r="994" spans="1:4" ht="20.100000000000001" customHeight="1" x14ac:dyDescent="0.25">
      <c r="A994" s="12" t="s">
        <v>2415</v>
      </c>
      <c r="B994" s="12" t="s">
        <v>1765</v>
      </c>
      <c r="C994" s="12" t="s">
        <v>232</v>
      </c>
      <c r="D994" s="12" t="s">
        <v>2416</v>
      </c>
    </row>
    <row r="995" spans="1:4" ht="20.100000000000001" customHeight="1" x14ac:dyDescent="0.25">
      <c r="A995" s="12" t="s">
        <v>2417</v>
      </c>
      <c r="B995" s="12" t="s">
        <v>222</v>
      </c>
      <c r="C995" s="12" t="s">
        <v>66</v>
      </c>
      <c r="D995" s="12" t="s">
        <v>2418</v>
      </c>
    </row>
    <row r="996" spans="1:4" ht="20.100000000000001" customHeight="1" x14ac:dyDescent="0.25">
      <c r="A996" s="12" t="s">
        <v>2419</v>
      </c>
      <c r="B996" s="12" t="s">
        <v>1281</v>
      </c>
      <c r="C996" s="12" t="s">
        <v>27</v>
      </c>
      <c r="D996" s="12" t="s">
        <v>2003</v>
      </c>
    </row>
    <row r="997" spans="1:4" ht="20.100000000000001" customHeight="1" x14ac:dyDescent="0.25">
      <c r="A997" s="12" t="s">
        <v>2420</v>
      </c>
      <c r="B997" s="12" t="s">
        <v>450</v>
      </c>
      <c r="C997" s="12" t="s">
        <v>814</v>
      </c>
      <c r="D997" s="12" t="s">
        <v>2199</v>
      </c>
    </row>
    <row r="998" spans="1:4" ht="20.100000000000001" customHeight="1" x14ac:dyDescent="0.25">
      <c r="A998" s="12" t="s">
        <v>2421</v>
      </c>
      <c r="B998" s="12" t="s">
        <v>2422</v>
      </c>
      <c r="C998" s="12" t="s">
        <v>20</v>
      </c>
      <c r="D998" s="12" t="s">
        <v>2423</v>
      </c>
    </row>
    <row r="999" spans="1:4" ht="20.100000000000001" customHeight="1" x14ac:dyDescent="0.25">
      <c r="A999" s="12" t="s">
        <v>2424</v>
      </c>
      <c r="B999" s="12" t="s">
        <v>2425</v>
      </c>
      <c r="C999" s="12" t="s">
        <v>20</v>
      </c>
      <c r="D999" s="12" t="s">
        <v>2426</v>
      </c>
    </row>
    <row r="1000" spans="1:4" ht="20.100000000000001" customHeight="1" x14ac:dyDescent="0.25">
      <c r="A1000" s="12" t="s">
        <v>2427</v>
      </c>
      <c r="B1000" s="12" t="s">
        <v>2428</v>
      </c>
      <c r="C1000" s="12" t="s">
        <v>37</v>
      </c>
      <c r="D1000" s="12" t="s">
        <v>2426</v>
      </c>
    </row>
    <row r="1001" spans="1:4" ht="20.100000000000001" customHeight="1" x14ac:dyDescent="0.25">
      <c r="A1001" s="12" t="s">
        <v>2429</v>
      </c>
      <c r="B1001" s="12" t="s">
        <v>2430</v>
      </c>
      <c r="C1001" s="12" t="s">
        <v>27</v>
      </c>
      <c r="D1001" s="12" t="s">
        <v>2431</v>
      </c>
    </row>
    <row r="1002" spans="1:4" ht="20.100000000000001" customHeight="1" x14ac:dyDescent="0.25">
      <c r="A1002" s="12" t="s">
        <v>2432</v>
      </c>
      <c r="B1002" s="12" t="s">
        <v>2425</v>
      </c>
      <c r="C1002" s="12" t="s">
        <v>223</v>
      </c>
      <c r="D1002" s="12" t="s">
        <v>2426</v>
      </c>
    </row>
    <row r="1003" spans="1:4" ht="20.100000000000001" customHeight="1" x14ac:dyDescent="0.25">
      <c r="A1003" s="12" t="s">
        <v>2433</v>
      </c>
      <c r="B1003" s="12" t="s">
        <v>2244</v>
      </c>
      <c r="C1003" s="12" t="s">
        <v>135</v>
      </c>
      <c r="D1003" s="12" t="s">
        <v>2434</v>
      </c>
    </row>
    <row r="1004" spans="1:4" ht="20.100000000000001" customHeight="1" x14ac:dyDescent="0.25">
      <c r="A1004" s="12" t="s">
        <v>2435</v>
      </c>
      <c r="B1004" s="12" t="s">
        <v>2436</v>
      </c>
      <c r="C1004" s="12" t="s">
        <v>37</v>
      </c>
      <c r="D1004" s="12" t="s">
        <v>2437</v>
      </c>
    </row>
    <row r="1005" spans="1:4" ht="20.100000000000001" customHeight="1" x14ac:dyDescent="0.25">
      <c r="A1005" s="12" t="s">
        <v>2438</v>
      </c>
      <c r="B1005" s="12" t="s">
        <v>2439</v>
      </c>
      <c r="C1005" s="12" t="s">
        <v>135</v>
      </c>
      <c r="D1005" s="12" t="s">
        <v>2437</v>
      </c>
    </row>
    <row r="1006" spans="1:4" ht="20.100000000000001" customHeight="1" x14ac:dyDescent="0.25">
      <c r="A1006" s="12" t="s">
        <v>2440</v>
      </c>
      <c r="B1006" s="12" t="s">
        <v>2422</v>
      </c>
      <c r="C1006" s="12" t="s">
        <v>20</v>
      </c>
      <c r="D1006" s="12" t="s">
        <v>2441</v>
      </c>
    </row>
    <row r="1007" spans="1:4" ht="20.100000000000001" customHeight="1" x14ac:dyDescent="0.25">
      <c r="A1007" s="12" t="s">
        <v>2442</v>
      </c>
      <c r="B1007" s="12" t="s">
        <v>2443</v>
      </c>
      <c r="C1007" s="12" t="s">
        <v>223</v>
      </c>
      <c r="D1007" s="12" t="s">
        <v>2441</v>
      </c>
    </row>
    <row r="1008" spans="1:4" ht="20.100000000000001" customHeight="1" x14ac:dyDescent="0.25">
      <c r="A1008" s="12" t="s">
        <v>2444</v>
      </c>
      <c r="B1008" s="12" t="s">
        <v>2445</v>
      </c>
      <c r="C1008" s="12" t="s">
        <v>135</v>
      </c>
      <c r="D1008" s="12" t="s">
        <v>2446</v>
      </c>
    </row>
    <row r="1009" spans="1:4" ht="20.100000000000001" customHeight="1" x14ac:dyDescent="0.25">
      <c r="A1009" s="12" t="s">
        <v>2447</v>
      </c>
      <c r="B1009" s="12" t="s">
        <v>2448</v>
      </c>
      <c r="C1009" s="12" t="s">
        <v>37</v>
      </c>
      <c r="D1009" s="12" t="s">
        <v>2449</v>
      </c>
    </row>
    <row r="1010" spans="1:4" ht="20.100000000000001" customHeight="1" x14ac:dyDescent="0.25">
      <c r="A1010" s="12" t="s">
        <v>2450</v>
      </c>
      <c r="B1010" s="12" t="s">
        <v>2451</v>
      </c>
      <c r="C1010" s="12" t="s">
        <v>27</v>
      </c>
      <c r="D1010" s="12" t="s">
        <v>2452</v>
      </c>
    </row>
    <row r="1011" spans="1:4" ht="20.100000000000001" customHeight="1" x14ac:dyDescent="0.25">
      <c r="A1011" s="12" t="s">
        <v>2453</v>
      </c>
      <c r="B1011" s="12" t="s">
        <v>2454</v>
      </c>
      <c r="C1011" s="12" t="s">
        <v>90</v>
      </c>
      <c r="D1011" s="12" t="s">
        <v>2455</v>
      </c>
    </row>
    <row r="1012" spans="1:4" ht="20.100000000000001" customHeight="1" x14ac:dyDescent="0.25">
      <c r="A1012" s="12" t="s">
        <v>2456</v>
      </c>
      <c r="B1012" s="12" t="s">
        <v>700</v>
      </c>
      <c r="C1012" s="12" t="s">
        <v>2457</v>
      </c>
      <c r="D1012" s="12" t="s">
        <v>2458</v>
      </c>
    </row>
    <row r="1013" spans="1:4" ht="20.100000000000001" customHeight="1" x14ac:dyDescent="0.25">
      <c r="A1013" s="12" t="s">
        <v>2459</v>
      </c>
      <c r="B1013" s="12" t="s">
        <v>828</v>
      </c>
      <c r="C1013" s="12" t="s">
        <v>20</v>
      </c>
      <c r="D1013" s="12" t="s">
        <v>2460</v>
      </c>
    </row>
    <row r="1014" spans="1:4" ht="20.100000000000001" customHeight="1" x14ac:dyDescent="0.25">
      <c r="A1014" s="12" t="s">
        <v>2461</v>
      </c>
      <c r="B1014" s="12" t="s">
        <v>2117</v>
      </c>
      <c r="C1014" s="12" t="s">
        <v>20</v>
      </c>
      <c r="D1014" s="12" t="s">
        <v>2462</v>
      </c>
    </row>
    <row r="1015" spans="1:4" ht="20.100000000000001" customHeight="1" x14ac:dyDescent="0.25">
      <c r="A1015" s="12" t="s">
        <v>2463</v>
      </c>
      <c r="B1015" s="12" t="s">
        <v>2464</v>
      </c>
      <c r="C1015" s="12" t="s">
        <v>20</v>
      </c>
      <c r="D1015" s="12" t="s">
        <v>2465</v>
      </c>
    </row>
    <row r="1016" spans="1:4" ht="20.100000000000001" customHeight="1" x14ac:dyDescent="0.25">
      <c r="A1016" s="12" t="s">
        <v>2466</v>
      </c>
      <c r="B1016" s="12" t="s">
        <v>69</v>
      </c>
      <c r="C1016" s="12" t="s">
        <v>66</v>
      </c>
      <c r="D1016" s="12" t="s">
        <v>2467</v>
      </c>
    </row>
    <row r="1017" spans="1:4" ht="20.100000000000001" customHeight="1" x14ac:dyDescent="0.25">
      <c r="A1017" s="12" t="s">
        <v>2468</v>
      </c>
      <c r="B1017" s="12" t="s">
        <v>2469</v>
      </c>
      <c r="C1017" s="12" t="s">
        <v>20</v>
      </c>
      <c r="D1017" s="12" t="s">
        <v>2470</v>
      </c>
    </row>
    <row r="1018" spans="1:4" ht="20.100000000000001" customHeight="1" x14ac:dyDescent="0.25">
      <c r="A1018" s="12" t="s">
        <v>2471</v>
      </c>
      <c r="B1018" s="12" t="s">
        <v>1114</v>
      </c>
      <c r="C1018" s="12" t="s">
        <v>232</v>
      </c>
      <c r="D1018" s="12" t="s">
        <v>2472</v>
      </c>
    </row>
    <row r="1019" spans="1:4" ht="20.100000000000001" customHeight="1" x14ac:dyDescent="0.25">
      <c r="A1019" s="12" t="s">
        <v>2473</v>
      </c>
      <c r="B1019" s="12" t="s">
        <v>2304</v>
      </c>
      <c r="C1019" s="12" t="s">
        <v>27</v>
      </c>
      <c r="D1019" s="12" t="s">
        <v>2474</v>
      </c>
    </row>
    <row r="1020" spans="1:4" ht="20.100000000000001" customHeight="1" x14ac:dyDescent="0.25">
      <c r="A1020" s="12" t="s">
        <v>2475</v>
      </c>
      <c r="B1020" s="12" t="s">
        <v>1391</v>
      </c>
      <c r="C1020" s="12" t="s">
        <v>135</v>
      </c>
      <c r="D1020" s="12" t="s">
        <v>2476</v>
      </c>
    </row>
    <row r="1021" spans="1:4" ht="20.100000000000001" customHeight="1" x14ac:dyDescent="0.25">
      <c r="A1021" s="12" t="s">
        <v>2477</v>
      </c>
      <c r="B1021" s="12" t="s">
        <v>1471</v>
      </c>
      <c r="C1021" s="12" t="s">
        <v>27</v>
      </c>
      <c r="D1021" s="12" t="s">
        <v>2478</v>
      </c>
    </row>
    <row r="1022" spans="1:4" ht="20.100000000000001" customHeight="1" x14ac:dyDescent="0.25">
      <c r="A1022" s="12" t="s">
        <v>2479</v>
      </c>
      <c r="B1022" s="12" t="s">
        <v>2480</v>
      </c>
      <c r="C1022" s="12" t="s">
        <v>37</v>
      </c>
      <c r="D1022" s="12" t="s">
        <v>2481</v>
      </c>
    </row>
    <row r="1023" spans="1:4" ht="20.100000000000001" customHeight="1" x14ac:dyDescent="0.25">
      <c r="A1023" s="12" t="s">
        <v>2482</v>
      </c>
      <c r="B1023" s="12" t="s">
        <v>1297</v>
      </c>
      <c r="C1023" s="12" t="s">
        <v>37</v>
      </c>
      <c r="D1023" s="12" t="s">
        <v>2483</v>
      </c>
    </row>
    <row r="1024" spans="1:4" ht="20.100000000000001" customHeight="1" x14ac:dyDescent="0.25">
      <c r="A1024" s="12" t="s">
        <v>2484</v>
      </c>
      <c r="B1024" s="12" t="s">
        <v>400</v>
      </c>
      <c r="C1024" s="12" t="s">
        <v>405</v>
      </c>
      <c r="D1024" s="12" t="s">
        <v>2485</v>
      </c>
    </row>
    <row r="1025" spans="1:4" ht="20.100000000000001" customHeight="1" x14ac:dyDescent="0.25">
      <c r="A1025" s="12" t="s">
        <v>2486</v>
      </c>
      <c r="B1025" s="12" t="s">
        <v>316</v>
      </c>
      <c r="C1025" s="12" t="s">
        <v>283</v>
      </c>
      <c r="D1025" s="12" t="s">
        <v>2487</v>
      </c>
    </row>
    <row r="1026" spans="1:4" ht="20.100000000000001" customHeight="1" x14ac:dyDescent="0.25">
      <c r="A1026" s="12" t="s">
        <v>2488</v>
      </c>
      <c r="B1026" s="12" t="s">
        <v>1501</v>
      </c>
      <c r="C1026" s="12" t="s">
        <v>37</v>
      </c>
      <c r="D1026" s="12" t="s">
        <v>2489</v>
      </c>
    </row>
    <row r="1027" spans="1:4" ht="20.100000000000001" customHeight="1" x14ac:dyDescent="0.25">
      <c r="A1027" s="12" t="s">
        <v>2490</v>
      </c>
      <c r="B1027" s="12" t="s">
        <v>2491</v>
      </c>
      <c r="C1027" s="12" t="s">
        <v>27</v>
      </c>
      <c r="D1027" s="12" t="s">
        <v>2492</v>
      </c>
    </row>
    <row r="1028" spans="1:4" ht="20.100000000000001" customHeight="1" x14ac:dyDescent="0.25">
      <c r="A1028" s="12" t="s">
        <v>2493</v>
      </c>
      <c r="B1028" s="12" t="s">
        <v>222</v>
      </c>
      <c r="C1028" s="12" t="s">
        <v>37</v>
      </c>
      <c r="D1028" s="12" t="s">
        <v>52</v>
      </c>
    </row>
    <row r="1029" spans="1:4" ht="20.100000000000001" customHeight="1" x14ac:dyDescent="0.25">
      <c r="A1029" s="12" t="s">
        <v>2494</v>
      </c>
      <c r="B1029" s="12" t="s">
        <v>222</v>
      </c>
      <c r="C1029" s="12" t="s">
        <v>37</v>
      </c>
      <c r="D1029" s="12" t="s">
        <v>2495</v>
      </c>
    </row>
    <row r="1030" spans="1:4" ht="20.100000000000001" customHeight="1" x14ac:dyDescent="0.25">
      <c r="A1030" s="12" t="s">
        <v>2496</v>
      </c>
      <c r="B1030" s="12" t="s">
        <v>2497</v>
      </c>
      <c r="C1030" s="12" t="s">
        <v>27</v>
      </c>
      <c r="D1030" s="12" t="s">
        <v>2498</v>
      </c>
    </row>
    <row r="1031" spans="1:4" ht="20.100000000000001" customHeight="1" x14ac:dyDescent="0.25">
      <c r="A1031" s="12" t="s">
        <v>2499</v>
      </c>
      <c r="B1031" s="12" t="s">
        <v>2500</v>
      </c>
      <c r="C1031" s="12" t="s">
        <v>86</v>
      </c>
      <c r="D1031" s="12" t="s">
        <v>2501</v>
      </c>
    </row>
    <row r="1032" spans="1:4" ht="20.100000000000001" customHeight="1" x14ac:dyDescent="0.25">
      <c r="A1032" s="12" t="s">
        <v>2502</v>
      </c>
      <c r="B1032" s="12" t="s">
        <v>671</v>
      </c>
      <c r="C1032" s="12" t="s">
        <v>223</v>
      </c>
      <c r="D1032" s="12" t="s">
        <v>2503</v>
      </c>
    </row>
    <row r="1033" spans="1:4" ht="20.100000000000001" customHeight="1" x14ac:dyDescent="0.25">
      <c r="A1033" s="12" t="s">
        <v>2504</v>
      </c>
      <c r="B1033" s="12" t="s">
        <v>2505</v>
      </c>
      <c r="C1033" s="12" t="s">
        <v>223</v>
      </c>
      <c r="D1033" s="12" t="s">
        <v>2506</v>
      </c>
    </row>
    <row r="1034" spans="1:4" ht="20.100000000000001" customHeight="1" x14ac:dyDescent="0.25">
      <c r="A1034" s="12" t="s">
        <v>2507</v>
      </c>
      <c r="B1034" s="12" t="s">
        <v>404</v>
      </c>
      <c r="C1034" s="12" t="s">
        <v>27</v>
      </c>
      <c r="D1034" s="12" t="s">
        <v>2508</v>
      </c>
    </row>
    <row r="1035" spans="1:4" ht="20.100000000000001" customHeight="1" x14ac:dyDescent="0.25">
      <c r="A1035" s="12" t="s">
        <v>2509</v>
      </c>
      <c r="B1035" s="12" t="s">
        <v>984</v>
      </c>
      <c r="C1035" s="12" t="s">
        <v>20</v>
      </c>
      <c r="D1035" s="12" t="s">
        <v>2510</v>
      </c>
    </row>
    <row r="1036" spans="1:4" ht="20.100000000000001" customHeight="1" x14ac:dyDescent="0.25">
      <c r="A1036" s="12" t="s">
        <v>2511</v>
      </c>
      <c r="B1036" s="12" t="s">
        <v>222</v>
      </c>
      <c r="C1036" s="12" t="s">
        <v>20</v>
      </c>
      <c r="D1036" s="12" t="s">
        <v>2512</v>
      </c>
    </row>
    <row r="1037" spans="1:4" ht="20.100000000000001" customHeight="1" x14ac:dyDescent="0.25">
      <c r="A1037" s="12" t="s">
        <v>2513</v>
      </c>
      <c r="B1037" s="12" t="s">
        <v>2505</v>
      </c>
      <c r="C1037" s="12" t="s">
        <v>20</v>
      </c>
      <c r="D1037" s="12" t="s">
        <v>2514</v>
      </c>
    </row>
    <row r="1038" spans="1:4" ht="20.100000000000001" customHeight="1" x14ac:dyDescent="0.25">
      <c r="A1038" s="12" t="s">
        <v>2515</v>
      </c>
      <c r="B1038" s="12" t="s">
        <v>338</v>
      </c>
      <c r="C1038" s="12" t="s">
        <v>405</v>
      </c>
      <c r="D1038" s="12" t="s">
        <v>2516</v>
      </c>
    </row>
    <row r="1039" spans="1:4" ht="20.100000000000001" customHeight="1" x14ac:dyDescent="0.25">
      <c r="A1039" s="12" t="s">
        <v>2517</v>
      </c>
      <c r="B1039" s="12" t="s">
        <v>2518</v>
      </c>
      <c r="C1039" s="12" t="s">
        <v>223</v>
      </c>
      <c r="D1039" s="12" t="s">
        <v>2519</v>
      </c>
    </row>
    <row r="1040" spans="1:4" ht="20.100000000000001" customHeight="1" x14ac:dyDescent="0.25">
      <c r="A1040" s="12" t="s">
        <v>2520</v>
      </c>
      <c r="B1040" s="12" t="s">
        <v>591</v>
      </c>
      <c r="C1040" s="12" t="s">
        <v>27</v>
      </c>
      <c r="D1040" s="12" t="s">
        <v>2521</v>
      </c>
    </row>
    <row r="1041" spans="1:4" ht="20.100000000000001" customHeight="1" x14ac:dyDescent="0.25">
      <c r="A1041" s="12" t="s">
        <v>2522</v>
      </c>
      <c r="B1041" s="12" t="s">
        <v>2523</v>
      </c>
      <c r="C1041" s="12" t="s">
        <v>27</v>
      </c>
      <c r="D1041" s="12" t="s">
        <v>2524</v>
      </c>
    </row>
    <row r="1042" spans="1:4" ht="20.100000000000001" customHeight="1" x14ac:dyDescent="0.25">
      <c r="A1042" s="12" t="s">
        <v>2525</v>
      </c>
      <c r="B1042" s="12" t="s">
        <v>2526</v>
      </c>
      <c r="C1042" s="12" t="s">
        <v>37</v>
      </c>
      <c r="D1042" s="12" t="s">
        <v>2527</v>
      </c>
    </row>
    <row r="1043" spans="1:4" ht="20.100000000000001" customHeight="1" x14ac:dyDescent="0.25">
      <c r="A1043" s="12" t="s">
        <v>2528</v>
      </c>
      <c r="B1043" s="12" t="s">
        <v>1595</v>
      </c>
      <c r="C1043" s="12" t="s">
        <v>55</v>
      </c>
      <c r="D1043" s="12" t="s">
        <v>2529</v>
      </c>
    </row>
    <row r="1044" spans="1:4" ht="20.100000000000001" customHeight="1" x14ac:dyDescent="0.25">
      <c r="A1044" s="12" t="s">
        <v>2530</v>
      </c>
      <c r="B1044" s="12" t="s">
        <v>524</v>
      </c>
      <c r="C1044" s="12" t="s">
        <v>55</v>
      </c>
      <c r="D1044" s="12" t="s">
        <v>2531</v>
      </c>
    </row>
    <row r="1045" spans="1:4" ht="20.100000000000001" customHeight="1" x14ac:dyDescent="0.25">
      <c r="A1045" s="12" t="s">
        <v>2532</v>
      </c>
      <c r="B1045" s="12" t="s">
        <v>2533</v>
      </c>
      <c r="C1045" s="12" t="s">
        <v>1459</v>
      </c>
      <c r="D1045" s="12" t="s">
        <v>2534</v>
      </c>
    </row>
    <row r="1046" spans="1:4" ht="20.100000000000001" customHeight="1" x14ac:dyDescent="0.25">
      <c r="A1046" s="12" t="s">
        <v>2535</v>
      </c>
      <c r="B1046" s="12" t="s">
        <v>266</v>
      </c>
      <c r="C1046" s="12" t="s">
        <v>27</v>
      </c>
      <c r="D1046" s="12" t="s">
        <v>2536</v>
      </c>
    </row>
    <row r="1047" spans="1:4" ht="20.100000000000001" customHeight="1" x14ac:dyDescent="0.25">
      <c r="A1047" s="12" t="s">
        <v>2537</v>
      </c>
      <c r="B1047" s="12" t="s">
        <v>2523</v>
      </c>
      <c r="C1047" s="12" t="s">
        <v>139</v>
      </c>
      <c r="D1047" s="12" t="s">
        <v>2538</v>
      </c>
    </row>
    <row r="1048" spans="1:4" ht="20.100000000000001" customHeight="1" x14ac:dyDescent="0.25">
      <c r="A1048" s="12" t="s">
        <v>2539</v>
      </c>
      <c r="B1048" s="12" t="s">
        <v>2540</v>
      </c>
      <c r="C1048" s="12" t="s">
        <v>37</v>
      </c>
      <c r="D1048" s="12" t="s">
        <v>2541</v>
      </c>
    </row>
    <row r="1049" spans="1:4" ht="20.100000000000001" customHeight="1" x14ac:dyDescent="0.25">
      <c r="A1049" s="12" t="s">
        <v>2542</v>
      </c>
      <c r="B1049" s="12" t="s">
        <v>2543</v>
      </c>
      <c r="C1049" s="12" t="s">
        <v>20</v>
      </c>
      <c r="D1049" s="12" t="s">
        <v>2541</v>
      </c>
    </row>
    <row r="1050" spans="1:4" ht="20.100000000000001" customHeight="1" x14ac:dyDescent="0.25">
      <c r="A1050" s="12" t="s">
        <v>2544</v>
      </c>
      <c r="B1050" s="12" t="s">
        <v>2120</v>
      </c>
      <c r="C1050" s="12" t="s">
        <v>37</v>
      </c>
      <c r="D1050" s="12" t="s">
        <v>2545</v>
      </c>
    </row>
    <row r="1051" spans="1:4" ht="20.100000000000001" customHeight="1" x14ac:dyDescent="0.25">
      <c r="A1051" s="12" t="s">
        <v>2546</v>
      </c>
      <c r="B1051" s="12" t="s">
        <v>1648</v>
      </c>
      <c r="C1051" s="12" t="s">
        <v>799</v>
      </c>
      <c r="D1051" s="12" t="s">
        <v>2547</v>
      </c>
    </row>
    <row r="1052" spans="1:4" ht="20.100000000000001" customHeight="1" x14ac:dyDescent="0.25">
      <c r="A1052" s="12" t="s">
        <v>2548</v>
      </c>
      <c r="B1052" s="12" t="s">
        <v>324</v>
      </c>
      <c r="C1052" s="12" t="s">
        <v>27</v>
      </c>
      <c r="D1052" s="12" t="s">
        <v>2549</v>
      </c>
    </row>
    <row r="1053" spans="1:4" ht="20.100000000000001" customHeight="1" x14ac:dyDescent="0.25">
      <c r="A1053" s="12" t="s">
        <v>2550</v>
      </c>
      <c r="B1053" s="12" t="s">
        <v>316</v>
      </c>
      <c r="C1053" s="12" t="s">
        <v>27</v>
      </c>
      <c r="D1053" s="12" t="s">
        <v>2434</v>
      </c>
    </row>
    <row r="1054" spans="1:4" ht="20.100000000000001" customHeight="1" x14ac:dyDescent="0.25">
      <c r="A1054" s="12" t="s">
        <v>2551</v>
      </c>
      <c r="B1054" s="12" t="s">
        <v>360</v>
      </c>
      <c r="C1054" s="12" t="s">
        <v>27</v>
      </c>
      <c r="D1054" s="12" t="s">
        <v>2552</v>
      </c>
    </row>
    <row r="1055" spans="1:4" ht="20.100000000000001" customHeight="1" x14ac:dyDescent="0.25">
      <c r="A1055" s="12" t="s">
        <v>2553</v>
      </c>
      <c r="B1055" s="12" t="s">
        <v>2075</v>
      </c>
      <c r="C1055" s="12" t="s">
        <v>20</v>
      </c>
      <c r="D1055" s="12" t="s">
        <v>2554</v>
      </c>
    </row>
    <row r="1056" spans="1:4" ht="20.100000000000001" customHeight="1" x14ac:dyDescent="0.25">
      <c r="A1056" s="12" t="s">
        <v>2555</v>
      </c>
      <c r="B1056" s="12" t="s">
        <v>2556</v>
      </c>
      <c r="C1056" s="12" t="s">
        <v>20</v>
      </c>
      <c r="D1056" s="12" t="s">
        <v>2557</v>
      </c>
    </row>
    <row r="1057" spans="1:4" ht="20.100000000000001" customHeight="1" x14ac:dyDescent="0.25">
      <c r="A1057" s="12" t="s">
        <v>2558</v>
      </c>
      <c r="B1057" s="12" t="s">
        <v>2389</v>
      </c>
      <c r="C1057" s="12" t="s">
        <v>20</v>
      </c>
      <c r="D1057" s="12" t="s">
        <v>2559</v>
      </c>
    </row>
    <row r="1058" spans="1:4" ht="20.100000000000001" customHeight="1" x14ac:dyDescent="0.25">
      <c r="A1058" s="12" t="s">
        <v>2560</v>
      </c>
      <c r="B1058" s="12" t="s">
        <v>327</v>
      </c>
      <c r="C1058" s="12" t="s">
        <v>405</v>
      </c>
      <c r="D1058" s="12" t="s">
        <v>2561</v>
      </c>
    </row>
    <row r="1059" spans="1:4" ht="20.100000000000001" customHeight="1" x14ac:dyDescent="0.25">
      <c r="A1059" s="12" t="s">
        <v>2562</v>
      </c>
      <c r="B1059" s="12" t="s">
        <v>2439</v>
      </c>
      <c r="C1059" s="12" t="s">
        <v>27</v>
      </c>
      <c r="D1059" s="12" t="s">
        <v>2563</v>
      </c>
    </row>
    <row r="1060" spans="1:4" ht="20.100000000000001" customHeight="1" x14ac:dyDescent="0.25">
      <c r="A1060" s="12" t="s">
        <v>2564</v>
      </c>
      <c r="B1060" s="12" t="s">
        <v>2439</v>
      </c>
      <c r="C1060" s="12" t="s">
        <v>27</v>
      </c>
      <c r="D1060" s="12" t="s">
        <v>2565</v>
      </c>
    </row>
    <row r="1061" spans="1:4" ht="20.100000000000001" customHeight="1" x14ac:dyDescent="0.25">
      <c r="A1061" s="12" t="s">
        <v>2566</v>
      </c>
      <c r="B1061" s="12" t="s">
        <v>2567</v>
      </c>
      <c r="C1061" s="12" t="s">
        <v>27</v>
      </c>
      <c r="D1061" s="12" t="s">
        <v>2568</v>
      </c>
    </row>
    <row r="1062" spans="1:4" ht="20.100000000000001" customHeight="1" x14ac:dyDescent="0.25">
      <c r="A1062" s="12" t="s">
        <v>2569</v>
      </c>
      <c r="B1062" s="12" t="s">
        <v>2066</v>
      </c>
      <c r="C1062" s="12" t="s">
        <v>20</v>
      </c>
      <c r="D1062" s="12" t="s">
        <v>2570</v>
      </c>
    </row>
    <row r="1063" spans="1:4" ht="20.100000000000001" customHeight="1" x14ac:dyDescent="0.25">
      <c r="A1063" s="12" t="s">
        <v>2571</v>
      </c>
      <c r="B1063" s="12" t="s">
        <v>714</v>
      </c>
      <c r="C1063" s="12" t="s">
        <v>135</v>
      </c>
      <c r="D1063" s="12" t="s">
        <v>2572</v>
      </c>
    </row>
    <row r="1064" spans="1:4" ht="20.100000000000001" customHeight="1" x14ac:dyDescent="0.25">
      <c r="A1064" s="12" t="s">
        <v>2573</v>
      </c>
      <c r="B1064" s="12" t="s">
        <v>714</v>
      </c>
      <c r="C1064" s="12" t="s">
        <v>135</v>
      </c>
      <c r="D1064" s="12" t="s">
        <v>2572</v>
      </c>
    </row>
    <row r="1065" spans="1:4" ht="20.100000000000001" customHeight="1" x14ac:dyDescent="0.25">
      <c r="A1065" s="12" t="s">
        <v>2574</v>
      </c>
      <c r="B1065" s="12" t="s">
        <v>2575</v>
      </c>
      <c r="C1065" s="12" t="s">
        <v>223</v>
      </c>
      <c r="D1065" s="12" t="s">
        <v>2576</v>
      </c>
    </row>
    <row r="1066" spans="1:4" ht="20.100000000000001" customHeight="1" x14ac:dyDescent="0.25">
      <c r="A1066" s="12" t="s">
        <v>2577</v>
      </c>
      <c r="B1066" s="12" t="s">
        <v>1540</v>
      </c>
      <c r="C1066" s="12" t="s">
        <v>27</v>
      </c>
      <c r="D1066" s="12" t="s">
        <v>2576</v>
      </c>
    </row>
    <row r="1067" spans="1:4" ht="20.100000000000001" customHeight="1" x14ac:dyDescent="0.25">
      <c r="A1067" s="12" t="s">
        <v>2578</v>
      </c>
      <c r="B1067" s="12" t="s">
        <v>286</v>
      </c>
      <c r="C1067" s="12" t="s">
        <v>283</v>
      </c>
      <c r="D1067" s="12" t="s">
        <v>2579</v>
      </c>
    </row>
    <row r="1068" spans="1:4" ht="20.100000000000001" customHeight="1" x14ac:dyDescent="0.25">
      <c r="A1068" s="12" t="s">
        <v>2580</v>
      </c>
      <c r="B1068" s="12" t="s">
        <v>888</v>
      </c>
      <c r="C1068" s="12" t="s">
        <v>27</v>
      </c>
      <c r="D1068" s="12" t="s">
        <v>2581</v>
      </c>
    </row>
    <row r="1069" spans="1:4" ht="20.100000000000001" customHeight="1" x14ac:dyDescent="0.25">
      <c r="A1069" s="12" t="s">
        <v>2582</v>
      </c>
      <c r="B1069" s="12" t="s">
        <v>2012</v>
      </c>
      <c r="C1069" s="12" t="s">
        <v>27</v>
      </c>
      <c r="D1069" s="12" t="s">
        <v>2583</v>
      </c>
    </row>
    <row r="1070" spans="1:4" ht="20.100000000000001" customHeight="1" x14ac:dyDescent="0.25">
      <c r="A1070" s="12" t="s">
        <v>2584</v>
      </c>
      <c r="B1070" s="12" t="s">
        <v>2585</v>
      </c>
      <c r="C1070" s="12" t="s">
        <v>27</v>
      </c>
      <c r="D1070" s="12" t="s">
        <v>2586</v>
      </c>
    </row>
    <row r="1071" spans="1:4" ht="20.100000000000001" customHeight="1" x14ac:dyDescent="0.25">
      <c r="A1071" s="12" t="s">
        <v>2587</v>
      </c>
      <c r="B1071" s="12" t="s">
        <v>2588</v>
      </c>
      <c r="C1071" s="12" t="s">
        <v>232</v>
      </c>
      <c r="D1071" s="12" t="s">
        <v>2589</v>
      </c>
    </row>
    <row r="1072" spans="1:4" ht="20.100000000000001" customHeight="1" x14ac:dyDescent="0.25">
      <c r="A1072" s="12" t="s">
        <v>2590</v>
      </c>
      <c r="B1072" s="12" t="s">
        <v>2591</v>
      </c>
      <c r="C1072" s="12" t="s">
        <v>232</v>
      </c>
      <c r="D1072" s="12" t="s">
        <v>2592</v>
      </c>
    </row>
    <row r="1073" spans="1:4" ht="20.100000000000001" customHeight="1" x14ac:dyDescent="0.25">
      <c r="A1073" s="12" t="s">
        <v>2593</v>
      </c>
      <c r="B1073" s="12" t="s">
        <v>2015</v>
      </c>
      <c r="C1073" s="12" t="s">
        <v>550</v>
      </c>
      <c r="D1073" s="12" t="s">
        <v>2594</v>
      </c>
    </row>
    <row r="1074" spans="1:4" ht="20.100000000000001" customHeight="1" x14ac:dyDescent="0.25">
      <c r="A1074" s="12" t="s">
        <v>2595</v>
      </c>
      <c r="B1074" s="12" t="s">
        <v>222</v>
      </c>
      <c r="C1074" s="12" t="s">
        <v>27</v>
      </c>
      <c r="D1074" s="12" t="s">
        <v>2596</v>
      </c>
    </row>
    <row r="1075" spans="1:4" ht="20.100000000000001" customHeight="1" x14ac:dyDescent="0.25">
      <c r="A1075" s="12" t="s">
        <v>2597</v>
      </c>
      <c r="B1075" s="12" t="s">
        <v>2598</v>
      </c>
      <c r="C1075" s="12" t="s">
        <v>90</v>
      </c>
      <c r="D1075" s="12" t="s">
        <v>2599</v>
      </c>
    </row>
    <row r="1076" spans="1:4" ht="20.100000000000001" customHeight="1" x14ac:dyDescent="0.25">
      <c r="A1076" s="12" t="s">
        <v>2600</v>
      </c>
      <c r="B1076" s="12" t="s">
        <v>2601</v>
      </c>
      <c r="C1076" s="12" t="s">
        <v>223</v>
      </c>
      <c r="D1076" s="12" t="s">
        <v>2602</v>
      </c>
    </row>
    <row r="1077" spans="1:4" ht="20.100000000000001" customHeight="1" x14ac:dyDescent="0.25">
      <c r="A1077" s="12" t="s">
        <v>2603</v>
      </c>
      <c r="B1077" s="12" t="s">
        <v>2601</v>
      </c>
      <c r="C1077" s="12" t="s">
        <v>27</v>
      </c>
      <c r="D1077" s="12" t="s">
        <v>2604</v>
      </c>
    </row>
    <row r="1078" spans="1:4" ht="20.100000000000001" customHeight="1" x14ac:dyDescent="0.25">
      <c r="A1078" s="12" t="s">
        <v>2605</v>
      </c>
      <c r="B1078" s="12" t="s">
        <v>2606</v>
      </c>
      <c r="C1078" s="12" t="s">
        <v>20</v>
      </c>
      <c r="D1078" s="12" t="s">
        <v>2607</v>
      </c>
    </row>
    <row r="1079" spans="1:4" ht="20.100000000000001" customHeight="1" x14ac:dyDescent="0.25">
      <c r="A1079" s="12" t="s">
        <v>2608</v>
      </c>
      <c r="B1079" s="12" t="s">
        <v>2609</v>
      </c>
      <c r="C1079" s="12" t="s">
        <v>37</v>
      </c>
      <c r="D1079" s="12" t="s">
        <v>2610</v>
      </c>
    </row>
    <row r="1080" spans="1:4" ht="20.100000000000001" customHeight="1" x14ac:dyDescent="0.25">
      <c r="A1080" s="12" t="s">
        <v>2611</v>
      </c>
      <c r="B1080" s="12" t="s">
        <v>2612</v>
      </c>
      <c r="C1080" s="12" t="s">
        <v>20</v>
      </c>
      <c r="D1080" s="12" t="s">
        <v>2613</v>
      </c>
    </row>
    <row r="1081" spans="1:4" ht="20.100000000000001" customHeight="1" x14ac:dyDescent="0.25">
      <c r="A1081" s="12" t="s">
        <v>2614</v>
      </c>
      <c r="B1081" s="12" t="s">
        <v>1928</v>
      </c>
      <c r="C1081" s="12" t="s">
        <v>66</v>
      </c>
      <c r="D1081" s="12" t="s">
        <v>2615</v>
      </c>
    </row>
    <row r="1082" spans="1:4" ht="20.100000000000001" customHeight="1" x14ac:dyDescent="0.25">
      <c r="A1082" s="12" t="s">
        <v>2616</v>
      </c>
      <c r="B1082" s="12" t="s">
        <v>2617</v>
      </c>
      <c r="C1082" s="12" t="s">
        <v>135</v>
      </c>
      <c r="D1082" s="12" t="s">
        <v>2618</v>
      </c>
    </row>
    <row r="1083" spans="1:4" ht="20.100000000000001" customHeight="1" x14ac:dyDescent="0.25">
      <c r="A1083" s="12" t="s">
        <v>2619</v>
      </c>
      <c r="B1083" s="12" t="s">
        <v>2620</v>
      </c>
      <c r="C1083" s="12" t="s">
        <v>27</v>
      </c>
      <c r="D1083" s="12" t="s">
        <v>2621</v>
      </c>
    </row>
    <row r="1084" spans="1:4" ht="20.100000000000001" customHeight="1" x14ac:dyDescent="0.25">
      <c r="A1084" s="12" t="s">
        <v>2622</v>
      </c>
      <c r="B1084" s="12" t="s">
        <v>2053</v>
      </c>
      <c r="C1084" s="12" t="s">
        <v>223</v>
      </c>
      <c r="D1084" s="12" t="s">
        <v>2623</v>
      </c>
    </row>
    <row r="1085" spans="1:4" ht="20.100000000000001" customHeight="1" x14ac:dyDescent="0.25">
      <c r="A1085" s="12" t="s">
        <v>2624</v>
      </c>
      <c r="B1085" s="12" t="s">
        <v>2625</v>
      </c>
      <c r="C1085" s="12" t="s">
        <v>27</v>
      </c>
      <c r="D1085" s="12" t="s">
        <v>2626</v>
      </c>
    </row>
    <row r="1086" spans="1:4" ht="20.100000000000001" customHeight="1" x14ac:dyDescent="0.25">
      <c r="A1086" s="12" t="s">
        <v>2627</v>
      </c>
      <c r="B1086" s="12" t="s">
        <v>2628</v>
      </c>
      <c r="C1086" s="12" t="s">
        <v>37</v>
      </c>
      <c r="D1086" s="12" t="s">
        <v>2629</v>
      </c>
    </row>
    <row r="1087" spans="1:4" ht="20.100000000000001" customHeight="1" x14ac:dyDescent="0.25">
      <c r="A1087" s="12" t="s">
        <v>2630</v>
      </c>
      <c r="B1087" s="12" t="s">
        <v>2631</v>
      </c>
      <c r="C1087" s="12" t="s">
        <v>20</v>
      </c>
      <c r="D1087" s="12" t="s">
        <v>2632</v>
      </c>
    </row>
    <row r="1088" spans="1:4" ht="20.100000000000001" customHeight="1" x14ac:dyDescent="0.25">
      <c r="A1088" s="12" t="s">
        <v>2633</v>
      </c>
      <c r="B1088" s="12" t="s">
        <v>2634</v>
      </c>
      <c r="C1088" s="12" t="s">
        <v>27</v>
      </c>
      <c r="D1088" s="12" t="s">
        <v>2635</v>
      </c>
    </row>
    <row r="1089" spans="1:4" ht="20.100000000000001" customHeight="1" x14ac:dyDescent="0.25">
      <c r="A1089" s="12" t="s">
        <v>2636</v>
      </c>
      <c r="B1089" s="12" t="s">
        <v>2249</v>
      </c>
      <c r="C1089" s="12" t="s">
        <v>20</v>
      </c>
      <c r="D1089" s="12" t="s">
        <v>2637</v>
      </c>
    </row>
    <row r="1090" spans="1:4" ht="20.100000000000001" customHeight="1" x14ac:dyDescent="0.25">
      <c r="A1090" s="12" t="s">
        <v>2638</v>
      </c>
      <c r="B1090" s="12" t="s">
        <v>2639</v>
      </c>
      <c r="C1090" s="12" t="s">
        <v>20</v>
      </c>
      <c r="D1090" s="12" t="s">
        <v>2640</v>
      </c>
    </row>
    <row r="1091" spans="1:4" ht="20.100000000000001" customHeight="1" x14ac:dyDescent="0.25">
      <c r="A1091" s="12" t="s">
        <v>2641</v>
      </c>
      <c r="B1091" s="12" t="s">
        <v>2642</v>
      </c>
      <c r="C1091" s="12" t="s">
        <v>37</v>
      </c>
      <c r="D1091" s="12" t="s">
        <v>2643</v>
      </c>
    </row>
    <row r="1092" spans="1:4" ht="20.100000000000001" customHeight="1" x14ac:dyDescent="0.25">
      <c r="A1092" s="12" t="s">
        <v>2644</v>
      </c>
      <c r="B1092" s="12" t="s">
        <v>2645</v>
      </c>
      <c r="C1092" s="12" t="s">
        <v>27</v>
      </c>
      <c r="D1092" s="12" t="s">
        <v>2646</v>
      </c>
    </row>
    <row r="1093" spans="1:4" ht="20.100000000000001" customHeight="1" x14ac:dyDescent="0.25">
      <c r="A1093" s="12" t="s">
        <v>2647</v>
      </c>
      <c r="B1093" s="12" t="s">
        <v>2648</v>
      </c>
      <c r="C1093" s="12" t="s">
        <v>20</v>
      </c>
      <c r="D1093" s="12" t="s">
        <v>2649</v>
      </c>
    </row>
    <row r="1094" spans="1:4" ht="20.100000000000001" customHeight="1" x14ac:dyDescent="0.25">
      <c r="A1094" s="12" t="s">
        <v>2650</v>
      </c>
      <c r="B1094" s="12" t="s">
        <v>2609</v>
      </c>
      <c r="C1094" s="12" t="s">
        <v>90</v>
      </c>
      <c r="D1094" s="12" t="s">
        <v>2651</v>
      </c>
    </row>
    <row r="1095" spans="1:4" ht="20.100000000000001" customHeight="1" x14ac:dyDescent="0.25">
      <c r="A1095" s="12" t="s">
        <v>2652</v>
      </c>
      <c r="B1095" s="12" t="s">
        <v>2653</v>
      </c>
      <c r="C1095" s="12" t="s">
        <v>223</v>
      </c>
      <c r="D1095" s="12" t="s">
        <v>2654</v>
      </c>
    </row>
    <row r="1096" spans="1:4" ht="20.100000000000001" customHeight="1" x14ac:dyDescent="0.25">
      <c r="A1096" s="12" t="s">
        <v>2655</v>
      </c>
      <c r="B1096" s="12" t="s">
        <v>2656</v>
      </c>
      <c r="C1096" s="12" t="s">
        <v>223</v>
      </c>
      <c r="D1096" s="12" t="s">
        <v>2657</v>
      </c>
    </row>
    <row r="1097" spans="1:4" ht="20.100000000000001" customHeight="1" x14ac:dyDescent="0.25">
      <c r="A1097" s="12" t="s">
        <v>2658</v>
      </c>
      <c r="B1097" s="12" t="s">
        <v>376</v>
      </c>
      <c r="C1097" s="12" t="s">
        <v>20</v>
      </c>
      <c r="D1097" s="12" t="s">
        <v>2659</v>
      </c>
    </row>
    <row r="1098" spans="1:4" ht="20.100000000000001" customHeight="1" x14ac:dyDescent="0.25">
      <c r="A1098" s="12" t="s">
        <v>2660</v>
      </c>
      <c r="B1098" s="12" t="s">
        <v>376</v>
      </c>
      <c r="C1098" s="12" t="s">
        <v>20</v>
      </c>
      <c r="D1098" s="12" t="s">
        <v>2659</v>
      </c>
    </row>
    <row r="1099" spans="1:4" ht="20.100000000000001" customHeight="1" x14ac:dyDescent="0.25">
      <c r="A1099" s="12" t="s">
        <v>2661</v>
      </c>
      <c r="B1099" s="12" t="s">
        <v>1235</v>
      </c>
      <c r="C1099" s="12" t="s">
        <v>27</v>
      </c>
      <c r="D1099" s="12" t="s">
        <v>2662</v>
      </c>
    </row>
    <row r="1100" spans="1:4" ht="20.100000000000001" customHeight="1" x14ac:dyDescent="0.25">
      <c r="A1100" s="12" t="s">
        <v>2663</v>
      </c>
      <c r="B1100" s="12" t="s">
        <v>1217</v>
      </c>
      <c r="C1100" s="12" t="s">
        <v>82</v>
      </c>
      <c r="D1100" s="12" t="s">
        <v>2664</v>
      </c>
    </row>
    <row r="1101" spans="1:4" ht="20.100000000000001" customHeight="1" x14ac:dyDescent="0.25">
      <c r="A1101" s="12" t="s">
        <v>2665</v>
      </c>
      <c r="B1101" s="12" t="s">
        <v>1765</v>
      </c>
      <c r="C1101" s="12" t="s">
        <v>20</v>
      </c>
      <c r="D1101" s="12" t="s">
        <v>2666</v>
      </c>
    </row>
    <row r="1102" spans="1:4" ht="20.100000000000001" customHeight="1" x14ac:dyDescent="0.25">
      <c r="A1102" s="12" t="s">
        <v>2667</v>
      </c>
      <c r="B1102" s="12" t="s">
        <v>2156</v>
      </c>
      <c r="C1102" s="12" t="s">
        <v>20</v>
      </c>
      <c r="D1102" s="12" t="s">
        <v>2668</v>
      </c>
    </row>
    <row r="1103" spans="1:4" ht="20.100000000000001" customHeight="1" x14ac:dyDescent="0.25">
      <c r="A1103" s="12" t="s">
        <v>2669</v>
      </c>
      <c r="B1103" s="12" t="s">
        <v>2670</v>
      </c>
      <c r="C1103" s="12" t="s">
        <v>27</v>
      </c>
      <c r="D1103" s="12" t="s">
        <v>2671</v>
      </c>
    </row>
    <row r="1104" spans="1:4" ht="20.100000000000001" customHeight="1" x14ac:dyDescent="0.25">
      <c r="A1104" s="12" t="s">
        <v>2672</v>
      </c>
      <c r="B1104" s="12" t="s">
        <v>2120</v>
      </c>
      <c r="C1104" s="12" t="s">
        <v>20</v>
      </c>
      <c r="D1104" s="12" t="s">
        <v>2673</v>
      </c>
    </row>
    <row r="1105" spans="1:4" ht="20.100000000000001" customHeight="1" x14ac:dyDescent="0.25">
      <c r="A1105" s="12" t="s">
        <v>2674</v>
      </c>
      <c r="B1105" s="12" t="s">
        <v>2675</v>
      </c>
      <c r="C1105" s="12" t="s">
        <v>27</v>
      </c>
      <c r="D1105" s="12" t="s">
        <v>2676</v>
      </c>
    </row>
    <row r="1106" spans="1:4" ht="20.100000000000001" customHeight="1" x14ac:dyDescent="0.25">
      <c r="A1106" s="12" t="s">
        <v>2677</v>
      </c>
      <c r="B1106" s="12" t="s">
        <v>2678</v>
      </c>
      <c r="C1106" s="12" t="s">
        <v>20</v>
      </c>
      <c r="D1106" s="12" t="s">
        <v>2679</v>
      </c>
    </row>
    <row r="1107" spans="1:4" ht="20.100000000000001" customHeight="1" x14ac:dyDescent="0.25">
      <c r="A1107" s="12" t="s">
        <v>2680</v>
      </c>
      <c r="B1107" s="12" t="s">
        <v>2681</v>
      </c>
      <c r="C1107" s="12" t="s">
        <v>20</v>
      </c>
      <c r="D1107" s="12" t="s">
        <v>2682</v>
      </c>
    </row>
    <row r="1108" spans="1:4" ht="20.100000000000001" customHeight="1" x14ac:dyDescent="0.25">
      <c r="A1108" s="12" t="s">
        <v>2683</v>
      </c>
      <c r="B1108" s="12" t="s">
        <v>2684</v>
      </c>
      <c r="C1108" s="12" t="s">
        <v>20</v>
      </c>
      <c r="D1108" s="12" t="s">
        <v>2685</v>
      </c>
    </row>
    <row r="1109" spans="1:4" ht="20.100000000000001" customHeight="1" x14ac:dyDescent="0.25">
      <c r="A1109" s="12" t="s">
        <v>2686</v>
      </c>
      <c r="B1109" s="12" t="s">
        <v>2687</v>
      </c>
      <c r="C1109" s="12" t="s">
        <v>82</v>
      </c>
      <c r="D1109" s="12" t="s">
        <v>2688</v>
      </c>
    </row>
    <row r="1110" spans="1:4" ht="20.100000000000001" customHeight="1" x14ac:dyDescent="0.25">
      <c r="A1110" s="12" t="s">
        <v>2689</v>
      </c>
      <c r="B1110" s="12" t="s">
        <v>2533</v>
      </c>
      <c r="C1110" s="12" t="s">
        <v>27</v>
      </c>
      <c r="D1110" s="12" t="s">
        <v>2690</v>
      </c>
    </row>
    <row r="1111" spans="1:4" ht="20.100000000000001" customHeight="1" x14ac:dyDescent="0.25">
      <c r="A1111" s="12" t="s">
        <v>2691</v>
      </c>
      <c r="B1111" s="12" t="s">
        <v>347</v>
      </c>
      <c r="C1111" s="12" t="s">
        <v>27</v>
      </c>
      <c r="D1111" s="12" t="s">
        <v>2692</v>
      </c>
    </row>
    <row r="1112" spans="1:4" ht="20.100000000000001" customHeight="1" x14ac:dyDescent="0.25">
      <c r="A1112" s="12" t="s">
        <v>2693</v>
      </c>
      <c r="B1112" s="12" t="s">
        <v>2523</v>
      </c>
      <c r="C1112" s="12" t="s">
        <v>20</v>
      </c>
      <c r="D1112" s="12" t="s">
        <v>2694</v>
      </c>
    </row>
    <row r="1113" spans="1:4" ht="20.100000000000001" customHeight="1" x14ac:dyDescent="0.25">
      <c r="A1113" s="12" t="s">
        <v>2695</v>
      </c>
      <c r="B1113" s="12" t="s">
        <v>2696</v>
      </c>
      <c r="C1113" s="12" t="s">
        <v>223</v>
      </c>
      <c r="D1113" s="12" t="s">
        <v>2697</v>
      </c>
    </row>
    <row r="1114" spans="1:4" ht="20.100000000000001" customHeight="1" x14ac:dyDescent="0.25">
      <c r="A1114" s="12" t="s">
        <v>2698</v>
      </c>
      <c r="B1114" s="12" t="s">
        <v>2699</v>
      </c>
      <c r="C1114" s="12" t="s">
        <v>20</v>
      </c>
      <c r="D1114" s="12" t="s">
        <v>2700</v>
      </c>
    </row>
    <row r="1115" spans="1:4" ht="20.100000000000001" customHeight="1" x14ac:dyDescent="0.25">
      <c r="A1115" s="12" t="s">
        <v>2701</v>
      </c>
      <c r="B1115" s="12" t="s">
        <v>2086</v>
      </c>
      <c r="C1115" s="12" t="s">
        <v>27</v>
      </c>
      <c r="D1115" s="12" t="s">
        <v>2702</v>
      </c>
    </row>
    <row r="1116" spans="1:4" ht="20.100000000000001" customHeight="1" x14ac:dyDescent="0.25">
      <c r="A1116" s="12" t="s">
        <v>2703</v>
      </c>
      <c r="B1116" s="12" t="s">
        <v>429</v>
      </c>
      <c r="C1116" s="12" t="s">
        <v>90</v>
      </c>
      <c r="D1116" s="12" t="s">
        <v>1609</v>
      </c>
    </row>
    <row r="1117" spans="1:4" ht="20.100000000000001" customHeight="1" x14ac:dyDescent="0.25">
      <c r="A1117" s="12" t="s">
        <v>2704</v>
      </c>
      <c r="B1117" s="12" t="s">
        <v>2705</v>
      </c>
      <c r="C1117" s="12" t="s">
        <v>223</v>
      </c>
      <c r="D1117" s="12" t="s">
        <v>2706</v>
      </c>
    </row>
    <row r="1118" spans="1:4" ht="20.100000000000001" customHeight="1" x14ac:dyDescent="0.25">
      <c r="A1118" s="12" t="s">
        <v>2707</v>
      </c>
      <c r="B1118" s="12" t="s">
        <v>2708</v>
      </c>
      <c r="C1118" s="12" t="s">
        <v>37</v>
      </c>
      <c r="D1118" s="12" t="s">
        <v>2709</v>
      </c>
    </row>
    <row r="1119" spans="1:4" ht="20.100000000000001" customHeight="1" x14ac:dyDescent="0.25">
      <c r="A1119" s="12" t="s">
        <v>2710</v>
      </c>
      <c r="B1119" s="12" t="s">
        <v>2425</v>
      </c>
      <c r="C1119" s="12" t="s">
        <v>20</v>
      </c>
      <c r="D1119" s="12" t="s">
        <v>2711</v>
      </c>
    </row>
    <row r="1120" spans="1:4" ht="20.100000000000001" customHeight="1" x14ac:dyDescent="0.25">
      <c r="A1120" s="12" t="s">
        <v>2712</v>
      </c>
      <c r="B1120" s="12" t="s">
        <v>2355</v>
      </c>
      <c r="C1120" s="12" t="s">
        <v>232</v>
      </c>
      <c r="D1120" s="12" t="s">
        <v>2713</v>
      </c>
    </row>
    <row r="1121" spans="1:4" ht="20.100000000000001" customHeight="1" x14ac:dyDescent="0.25">
      <c r="A1121" s="12" t="s">
        <v>2714</v>
      </c>
      <c r="B1121" s="12" t="s">
        <v>2715</v>
      </c>
      <c r="C1121" s="12" t="s">
        <v>90</v>
      </c>
      <c r="D1121" s="12" t="s">
        <v>2716</v>
      </c>
    </row>
    <row r="1122" spans="1:4" ht="20.100000000000001" customHeight="1" x14ac:dyDescent="0.25">
      <c r="A1122" s="12" t="s">
        <v>2717</v>
      </c>
      <c r="B1122" s="12" t="s">
        <v>617</v>
      </c>
      <c r="C1122" s="12" t="s">
        <v>66</v>
      </c>
      <c r="D1122" s="12" t="s">
        <v>2718</v>
      </c>
    </row>
    <row r="1123" spans="1:4" ht="20.100000000000001" customHeight="1" x14ac:dyDescent="0.25">
      <c r="A1123" s="12" t="s">
        <v>2719</v>
      </c>
      <c r="B1123" s="12" t="s">
        <v>2720</v>
      </c>
      <c r="C1123" s="12" t="s">
        <v>20</v>
      </c>
      <c r="D1123" s="12" t="s">
        <v>2721</v>
      </c>
    </row>
    <row r="1124" spans="1:4" ht="20.100000000000001" customHeight="1" x14ac:dyDescent="0.25">
      <c r="A1124" s="12" t="s">
        <v>2722</v>
      </c>
      <c r="B1124" s="12" t="s">
        <v>2723</v>
      </c>
      <c r="C1124" s="12" t="s">
        <v>27</v>
      </c>
      <c r="D1124" s="12" t="s">
        <v>2724</v>
      </c>
    </row>
    <row r="1125" spans="1:4" ht="20.100000000000001" customHeight="1" x14ac:dyDescent="0.25">
      <c r="A1125" s="12" t="s">
        <v>2725</v>
      </c>
      <c r="B1125" s="12" t="s">
        <v>2301</v>
      </c>
      <c r="C1125" s="12" t="s">
        <v>1099</v>
      </c>
      <c r="D1125" s="12" t="s">
        <v>2726</v>
      </c>
    </row>
    <row r="1126" spans="1:4" ht="20.100000000000001" customHeight="1" x14ac:dyDescent="0.25">
      <c r="A1126" s="12" t="s">
        <v>2727</v>
      </c>
      <c r="B1126" s="12" t="s">
        <v>2469</v>
      </c>
      <c r="C1126" s="12" t="s">
        <v>20</v>
      </c>
      <c r="D1126" s="12" t="s">
        <v>2728</v>
      </c>
    </row>
    <row r="1127" spans="1:4" ht="20.100000000000001" customHeight="1" x14ac:dyDescent="0.25">
      <c r="A1127" s="12" t="s">
        <v>2729</v>
      </c>
      <c r="B1127" s="12" t="s">
        <v>394</v>
      </c>
      <c r="C1127" s="12" t="s">
        <v>27</v>
      </c>
      <c r="D1127" s="12" t="s">
        <v>2730</v>
      </c>
    </row>
    <row r="1128" spans="1:4" ht="20.100000000000001" customHeight="1" x14ac:dyDescent="0.25">
      <c r="A1128" s="12" t="s">
        <v>2731</v>
      </c>
      <c r="B1128" s="12" t="s">
        <v>965</v>
      </c>
      <c r="C1128" s="12" t="s">
        <v>27</v>
      </c>
      <c r="D1128" s="12" t="s">
        <v>2732</v>
      </c>
    </row>
    <row r="1129" spans="1:4" ht="20.100000000000001" customHeight="1" x14ac:dyDescent="0.25">
      <c r="A1129" s="12" t="s">
        <v>2733</v>
      </c>
      <c r="B1129" s="12" t="s">
        <v>313</v>
      </c>
      <c r="C1129" s="12" t="s">
        <v>20</v>
      </c>
      <c r="D1129" s="12" t="s">
        <v>2734</v>
      </c>
    </row>
    <row r="1130" spans="1:4" ht="20.100000000000001" customHeight="1" x14ac:dyDescent="0.25">
      <c r="A1130" s="12" t="s">
        <v>2735</v>
      </c>
      <c r="B1130" s="12" t="s">
        <v>313</v>
      </c>
      <c r="C1130" s="12" t="s">
        <v>20</v>
      </c>
      <c r="D1130" s="12" t="s">
        <v>52</v>
      </c>
    </row>
    <row r="1131" spans="1:4" ht="20.100000000000001" customHeight="1" x14ac:dyDescent="0.25">
      <c r="A1131" s="12" t="s">
        <v>2736</v>
      </c>
      <c r="B1131" s="12" t="s">
        <v>1308</v>
      </c>
      <c r="C1131" s="12" t="s">
        <v>27</v>
      </c>
      <c r="D1131" s="12" t="s">
        <v>2737</v>
      </c>
    </row>
    <row r="1132" spans="1:4" ht="20.100000000000001" customHeight="1" x14ac:dyDescent="0.25">
      <c r="A1132" s="12" t="s">
        <v>2738</v>
      </c>
      <c r="B1132" s="12" t="s">
        <v>1300</v>
      </c>
      <c r="C1132" s="12" t="s">
        <v>82</v>
      </c>
      <c r="D1132" s="12" t="s">
        <v>2739</v>
      </c>
    </row>
    <row r="1133" spans="1:4" ht="20.100000000000001" customHeight="1" x14ac:dyDescent="0.25">
      <c r="A1133" s="12" t="s">
        <v>2740</v>
      </c>
      <c r="B1133" s="12" t="s">
        <v>1191</v>
      </c>
      <c r="C1133" s="12" t="s">
        <v>27</v>
      </c>
      <c r="D1133" s="12" t="s">
        <v>2741</v>
      </c>
    </row>
    <row r="1134" spans="1:4" ht="20.100000000000001" customHeight="1" x14ac:dyDescent="0.25">
      <c r="A1134" s="12" t="s">
        <v>2742</v>
      </c>
      <c r="B1134" s="12" t="s">
        <v>1217</v>
      </c>
      <c r="C1134" s="12" t="s">
        <v>37</v>
      </c>
      <c r="D1134" s="12" t="s">
        <v>2743</v>
      </c>
    </row>
    <row r="1135" spans="1:4" ht="20.100000000000001" customHeight="1" x14ac:dyDescent="0.25">
      <c r="A1135" s="12" t="s">
        <v>2744</v>
      </c>
      <c r="B1135" s="12" t="s">
        <v>1220</v>
      </c>
      <c r="C1135" s="12" t="s">
        <v>27</v>
      </c>
      <c r="D1135" s="12" t="s">
        <v>2745</v>
      </c>
    </row>
    <row r="1136" spans="1:4" ht="20.100000000000001" customHeight="1" x14ac:dyDescent="0.25">
      <c r="A1136" s="12" t="s">
        <v>2746</v>
      </c>
      <c r="B1136" s="12" t="s">
        <v>2142</v>
      </c>
      <c r="C1136" s="12" t="s">
        <v>27</v>
      </c>
      <c r="D1136" s="12" t="s">
        <v>2747</v>
      </c>
    </row>
    <row r="1137" spans="1:4" ht="20.100000000000001" customHeight="1" x14ac:dyDescent="0.25">
      <c r="A1137" s="12" t="s">
        <v>2748</v>
      </c>
      <c r="B1137" s="12" t="s">
        <v>2656</v>
      </c>
      <c r="C1137" s="12" t="s">
        <v>20</v>
      </c>
      <c r="D1137" s="12" t="s">
        <v>2749</v>
      </c>
    </row>
    <row r="1138" spans="1:4" ht="20.100000000000001" customHeight="1" x14ac:dyDescent="0.25">
      <c r="A1138" s="12" t="s">
        <v>2750</v>
      </c>
      <c r="B1138" s="12" t="s">
        <v>2177</v>
      </c>
      <c r="C1138" s="12" t="s">
        <v>121</v>
      </c>
      <c r="D1138" s="12" t="s">
        <v>2751</v>
      </c>
    </row>
    <row r="1139" spans="1:4" ht="20.100000000000001" customHeight="1" x14ac:dyDescent="0.25">
      <c r="A1139" s="12" t="s">
        <v>2752</v>
      </c>
      <c r="B1139" s="12" t="s">
        <v>2720</v>
      </c>
      <c r="C1139" s="12" t="s">
        <v>223</v>
      </c>
      <c r="D1139" s="12" t="s">
        <v>2753</v>
      </c>
    </row>
    <row r="1140" spans="1:4" ht="20.100000000000001" customHeight="1" x14ac:dyDescent="0.25">
      <c r="A1140" s="12" t="s">
        <v>2754</v>
      </c>
      <c r="B1140" s="12" t="s">
        <v>2609</v>
      </c>
      <c r="C1140" s="12" t="s">
        <v>27</v>
      </c>
      <c r="D1140" s="12" t="s">
        <v>2755</v>
      </c>
    </row>
    <row r="1141" spans="1:4" ht="20.100000000000001" customHeight="1" x14ac:dyDescent="0.25">
      <c r="A1141" s="12" t="s">
        <v>2756</v>
      </c>
      <c r="B1141" s="12" t="s">
        <v>360</v>
      </c>
      <c r="C1141" s="12" t="s">
        <v>37</v>
      </c>
      <c r="D1141" s="12" t="s">
        <v>2757</v>
      </c>
    </row>
    <row r="1142" spans="1:4" ht="20.100000000000001" customHeight="1" x14ac:dyDescent="0.25">
      <c r="A1142" s="12" t="s">
        <v>2758</v>
      </c>
      <c r="B1142" s="12" t="s">
        <v>26</v>
      </c>
      <c r="C1142" s="12" t="s">
        <v>27</v>
      </c>
      <c r="D1142" s="12" t="s">
        <v>2759</v>
      </c>
    </row>
    <row r="1143" spans="1:4" ht="20.100000000000001" customHeight="1" x14ac:dyDescent="0.25">
      <c r="A1143" s="12" t="s">
        <v>2760</v>
      </c>
      <c r="B1143" s="12" t="s">
        <v>2761</v>
      </c>
      <c r="C1143" s="12" t="s">
        <v>27</v>
      </c>
      <c r="D1143" s="12" t="s">
        <v>2762</v>
      </c>
    </row>
    <row r="1144" spans="1:4" ht="20.100000000000001" customHeight="1" x14ac:dyDescent="0.25">
      <c r="A1144" s="12" t="s">
        <v>2763</v>
      </c>
      <c r="B1144" s="12" t="s">
        <v>2283</v>
      </c>
      <c r="C1144" s="12" t="s">
        <v>27</v>
      </c>
      <c r="D1144" s="12" t="s">
        <v>2764</v>
      </c>
    </row>
    <row r="1145" spans="1:4" ht="20.100000000000001" customHeight="1" x14ac:dyDescent="0.25">
      <c r="A1145" s="12" t="s">
        <v>2765</v>
      </c>
      <c r="B1145" s="12" t="s">
        <v>2766</v>
      </c>
      <c r="C1145" s="12" t="s">
        <v>27</v>
      </c>
      <c r="D1145" s="12" t="s">
        <v>2767</v>
      </c>
    </row>
    <row r="1146" spans="1:4" ht="20.100000000000001" customHeight="1" x14ac:dyDescent="0.25">
      <c r="A1146" s="12" t="s">
        <v>2768</v>
      </c>
      <c r="B1146" s="12" t="s">
        <v>2128</v>
      </c>
      <c r="C1146" s="12" t="s">
        <v>82</v>
      </c>
      <c r="D1146" s="12" t="s">
        <v>2769</v>
      </c>
    </row>
    <row r="1147" spans="1:4" ht="20.100000000000001" customHeight="1" x14ac:dyDescent="0.25">
      <c r="A1147" s="12" t="s">
        <v>2770</v>
      </c>
      <c r="B1147" s="12" t="s">
        <v>477</v>
      </c>
      <c r="C1147" s="12" t="s">
        <v>90</v>
      </c>
      <c r="D1147" s="12" t="s">
        <v>2771</v>
      </c>
    </row>
    <row r="1148" spans="1:4" ht="20.100000000000001" customHeight="1" x14ac:dyDescent="0.25">
      <c r="A1148" s="12" t="s">
        <v>2772</v>
      </c>
      <c r="B1148" s="12" t="s">
        <v>477</v>
      </c>
      <c r="C1148" s="12" t="s">
        <v>27</v>
      </c>
      <c r="D1148" s="12" t="s">
        <v>2773</v>
      </c>
    </row>
    <row r="1149" spans="1:4" ht="20.100000000000001" customHeight="1" x14ac:dyDescent="0.25">
      <c r="A1149" s="12" t="s">
        <v>2774</v>
      </c>
      <c r="B1149" s="12" t="s">
        <v>2775</v>
      </c>
      <c r="C1149" s="12" t="s">
        <v>58</v>
      </c>
      <c r="D1149" s="12" t="s">
        <v>2776</v>
      </c>
    </row>
    <row r="1150" spans="1:4" ht="20.100000000000001" customHeight="1" x14ac:dyDescent="0.25">
      <c r="A1150" s="12" t="s">
        <v>2777</v>
      </c>
      <c r="B1150" s="12" t="s">
        <v>704</v>
      </c>
      <c r="C1150" s="12" t="s">
        <v>135</v>
      </c>
      <c r="D1150" s="12" t="s">
        <v>2778</v>
      </c>
    </row>
    <row r="1151" spans="1:4" ht="20.100000000000001" customHeight="1" x14ac:dyDescent="0.25">
      <c r="A1151" s="12" t="s">
        <v>2779</v>
      </c>
      <c r="B1151" s="12" t="s">
        <v>1501</v>
      </c>
      <c r="C1151" s="12" t="s">
        <v>27</v>
      </c>
      <c r="D1151" s="12" t="s">
        <v>2780</v>
      </c>
    </row>
    <row r="1152" spans="1:4" ht="20.100000000000001" customHeight="1" x14ac:dyDescent="0.25">
      <c r="A1152" s="12" t="s">
        <v>2781</v>
      </c>
      <c r="B1152" s="12" t="s">
        <v>415</v>
      </c>
      <c r="C1152" s="12" t="s">
        <v>37</v>
      </c>
      <c r="D1152" s="12" t="s">
        <v>2782</v>
      </c>
    </row>
    <row r="1153" spans="1:4" ht="20.100000000000001" customHeight="1" x14ac:dyDescent="0.25">
      <c r="A1153" s="12" t="s">
        <v>2783</v>
      </c>
      <c r="B1153" s="12" t="s">
        <v>327</v>
      </c>
      <c r="C1153" s="12" t="s">
        <v>27</v>
      </c>
      <c r="D1153" s="12" t="s">
        <v>2784</v>
      </c>
    </row>
    <row r="1154" spans="1:4" ht="20.100000000000001" customHeight="1" x14ac:dyDescent="0.25">
      <c r="A1154" s="12" t="s">
        <v>2785</v>
      </c>
      <c r="B1154" s="12" t="s">
        <v>947</v>
      </c>
      <c r="C1154" s="12" t="s">
        <v>20</v>
      </c>
      <c r="D1154" s="12" t="s">
        <v>2786</v>
      </c>
    </row>
    <row r="1155" spans="1:4" ht="20.100000000000001" customHeight="1" x14ac:dyDescent="0.25">
      <c r="A1155" s="12" t="s">
        <v>2787</v>
      </c>
      <c r="B1155" s="12" t="s">
        <v>2400</v>
      </c>
      <c r="C1155" s="12" t="s">
        <v>27</v>
      </c>
      <c r="D1155" s="12" t="s">
        <v>2788</v>
      </c>
    </row>
    <row r="1156" spans="1:4" ht="20.100000000000001" customHeight="1" x14ac:dyDescent="0.25">
      <c r="A1156" s="12" t="s">
        <v>2789</v>
      </c>
      <c r="B1156" s="12" t="s">
        <v>408</v>
      </c>
      <c r="C1156" s="12" t="s">
        <v>20</v>
      </c>
      <c r="D1156" s="12" t="s">
        <v>2790</v>
      </c>
    </row>
    <row r="1157" spans="1:4" ht="20.100000000000001" customHeight="1" x14ac:dyDescent="0.25">
      <c r="A1157" s="12" t="s">
        <v>2791</v>
      </c>
      <c r="B1157" s="12" t="s">
        <v>244</v>
      </c>
      <c r="C1157" s="12" t="s">
        <v>223</v>
      </c>
      <c r="D1157" s="12" t="s">
        <v>2792</v>
      </c>
    </row>
    <row r="1158" spans="1:4" ht="20.100000000000001" customHeight="1" x14ac:dyDescent="0.25">
      <c r="A1158" s="12" t="s">
        <v>2793</v>
      </c>
      <c r="B1158" s="12" t="s">
        <v>1051</v>
      </c>
      <c r="C1158" s="12" t="s">
        <v>223</v>
      </c>
      <c r="D1158" s="12" t="s">
        <v>2792</v>
      </c>
    </row>
    <row r="1159" spans="1:4" ht="20.100000000000001" customHeight="1" x14ac:dyDescent="0.25">
      <c r="A1159" s="12" t="s">
        <v>2794</v>
      </c>
      <c r="B1159" s="12" t="s">
        <v>2235</v>
      </c>
      <c r="C1159" s="12" t="s">
        <v>20</v>
      </c>
      <c r="D1159" s="12" t="s">
        <v>2795</v>
      </c>
    </row>
    <row r="1160" spans="1:4" ht="20.100000000000001" customHeight="1" x14ac:dyDescent="0.25">
      <c r="A1160" s="12" t="s">
        <v>2796</v>
      </c>
      <c r="B1160" s="12" t="s">
        <v>2797</v>
      </c>
      <c r="C1160" s="12" t="s">
        <v>27</v>
      </c>
      <c r="D1160" s="12" t="s">
        <v>2798</v>
      </c>
    </row>
    <row r="1161" spans="1:4" ht="20.100000000000001" customHeight="1" x14ac:dyDescent="0.25">
      <c r="A1161" s="12" t="s">
        <v>2799</v>
      </c>
      <c r="B1161" s="12" t="s">
        <v>2800</v>
      </c>
      <c r="C1161" s="12" t="s">
        <v>37</v>
      </c>
      <c r="D1161" s="12" t="s">
        <v>2801</v>
      </c>
    </row>
    <row r="1162" spans="1:4" ht="20.100000000000001" customHeight="1" x14ac:dyDescent="0.25">
      <c r="A1162" s="12" t="s">
        <v>2802</v>
      </c>
      <c r="B1162" s="12" t="s">
        <v>1188</v>
      </c>
      <c r="C1162" s="12" t="s">
        <v>20</v>
      </c>
      <c r="D1162" s="12" t="s">
        <v>2803</v>
      </c>
    </row>
    <row r="1163" spans="1:4" ht="20.100000000000001" customHeight="1" x14ac:dyDescent="0.25">
      <c r="A1163" s="12" t="s">
        <v>2804</v>
      </c>
      <c r="B1163" s="12" t="s">
        <v>2309</v>
      </c>
      <c r="C1163" s="12" t="s">
        <v>62</v>
      </c>
      <c r="D1163" s="12" t="s">
        <v>2805</v>
      </c>
    </row>
    <row r="1164" spans="1:4" ht="20.100000000000001" customHeight="1" x14ac:dyDescent="0.25">
      <c r="A1164" s="12" t="s">
        <v>2806</v>
      </c>
      <c r="B1164" s="12" t="s">
        <v>1648</v>
      </c>
      <c r="C1164" s="12" t="s">
        <v>20</v>
      </c>
      <c r="D1164" s="12" t="s">
        <v>2807</v>
      </c>
    </row>
    <row r="1165" spans="1:4" ht="20.100000000000001" customHeight="1" x14ac:dyDescent="0.25">
      <c r="A1165" s="12" t="s">
        <v>2808</v>
      </c>
      <c r="B1165" s="12" t="s">
        <v>2464</v>
      </c>
      <c r="C1165" s="12" t="s">
        <v>20</v>
      </c>
      <c r="D1165" s="12" t="s">
        <v>2809</v>
      </c>
    </row>
    <row r="1166" spans="1:4" ht="20.100000000000001" customHeight="1" x14ac:dyDescent="0.25">
      <c r="A1166" s="12" t="s">
        <v>2810</v>
      </c>
      <c r="B1166" s="12" t="s">
        <v>474</v>
      </c>
      <c r="C1166" s="12" t="s">
        <v>27</v>
      </c>
      <c r="D1166" s="12" t="s">
        <v>2811</v>
      </c>
    </row>
    <row r="1167" spans="1:4" ht="20.100000000000001" customHeight="1" x14ac:dyDescent="0.25">
      <c r="A1167" s="12" t="s">
        <v>2812</v>
      </c>
      <c r="B1167" s="12" t="s">
        <v>2813</v>
      </c>
      <c r="C1167" s="12" t="s">
        <v>90</v>
      </c>
      <c r="D1167" s="12" t="s">
        <v>2814</v>
      </c>
    </row>
    <row r="1168" spans="1:4" ht="20.100000000000001" customHeight="1" x14ac:dyDescent="0.25">
      <c r="A1168" s="12" t="s">
        <v>2815</v>
      </c>
      <c r="B1168" s="12" t="s">
        <v>1313</v>
      </c>
      <c r="C1168" s="12" t="s">
        <v>27</v>
      </c>
      <c r="D1168" s="12" t="s">
        <v>2816</v>
      </c>
    </row>
    <row r="1169" spans="1:4" ht="20.100000000000001" customHeight="1" x14ac:dyDescent="0.25">
      <c r="A1169" s="12" t="s">
        <v>2817</v>
      </c>
      <c r="B1169" s="12" t="s">
        <v>614</v>
      </c>
      <c r="C1169" s="12" t="s">
        <v>27</v>
      </c>
      <c r="D1169" s="12" t="s">
        <v>2818</v>
      </c>
    </row>
    <row r="1170" spans="1:4" ht="20.100000000000001" customHeight="1" x14ac:dyDescent="0.25">
      <c r="A1170" s="12" t="s">
        <v>2819</v>
      </c>
      <c r="B1170" s="12" t="s">
        <v>2145</v>
      </c>
      <c r="C1170" s="12" t="s">
        <v>27</v>
      </c>
      <c r="D1170" s="12" t="s">
        <v>2820</v>
      </c>
    </row>
    <row r="1171" spans="1:4" ht="20.100000000000001" customHeight="1" x14ac:dyDescent="0.25">
      <c r="A1171" s="12" t="s">
        <v>2821</v>
      </c>
      <c r="B1171" s="12" t="s">
        <v>2249</v>
      </c>
      <c r="C1171" s="12" t="s">
        <v>27</v>
      </c>
      <c r="D1171" s="12" t="s">
        <v>2822</v>
      </c>
    </row>
    <row r="1172" spans="1:4" ht="20.100000000000001" customHeight="1" x14ac:dyDescent="0.25">
      <c r="A1172" s="12" t="s">
        <v>2823</v>
      </c>
      <c r="B1172" s="12" t="s">
        <v>1577</v>
      </c>
      <c r="C1172" s="12" t="s">
        <v>82</v>
      </c>
      <c r="D1172" s="12" t="s">
        <v>2824</v>
      </c>
    </row>
    <row r="1173" spans="1:4" ht="20.100000000000001" customHeight="1" x14ac:dyDescent="0.25">
      <c r="A1173" s="12" t="s">
        <v>2825</v>
      </c>
      <c r="B1173" s="12" t="s">
        <v>2505</v>
      </c>
      <c r="C1173" s="12" t="s">
        <v>283</v>
      </c>
      <c r="D1173" s="12" t="s">
        <v>2826</v>
      </c>
    </row>
    <row r="1174" spans="1:4" ht="20.100000000000001" customHeight="1" x14ac:dyDescent="0.25">
      <c r="A1174" s="12" t="s">
        <v>2827</v>
      </c>
      <c r="B1174" s="12" t="s">
        <v>154</v>
      </c>
      <c r="C1174" s="12" t="s">
        <v>37</v>
      </c>
      <c r="D1174" s="12" t="s">
        <v>2828</v>
      </c>
    </row>
    <row r="1175" spans="1:4" ht="20.100000000000001" customHeight="1" x14ac:dyDescent="0.25">
      <c r="A1175" s="12" t="s">
        <v>2829</v>
      </c>
      <c r="B1175" s="12" t="s">
        <v>2491</v>
      </c>
      <c r="C1175" s="12" t="s">
        <v>20</v>
      </c>
      <c r="D1175" s="12" t="s">
        <v>2830</v>
      </c>
    </row>
    <row r="1176" spans="1:4" ht="20.100000000000001" customHeight="1" x14ac:dyDescent="0.25">
      <c r="A1176" s="12" t="s">
        <v>2831</v>
      </c>
      <c r="B1176" s="12" t="s">
        <v>1668</v>
      </c>
      <c r="C1176" s="12" t="s">
        <v>135</v>
      </c>
      <c r="D1176" s="12" t="s">
        <v>2832</v>
      </c>
    </row>
    <row r="1177" spans="1:4" ht="20.100000000000001" customHeight="1" x14ac:dyDescent="0.25">
      <c r="A1177" s="12" t="s">
        <v>2833</v>
      </c>
      <c r="B1177" s="12" t="s">
        <v>591</v>
      </c>
      <c r="C1177" s="12" t="s">
        <v>223</v>
      </c>
      <c r="D1177" s="12" t="s">
        <v>2834</v>
      </c>
    </row>
    <row r="1178" spans="1:4" ht="20.100000000000001" customHeight="1" x14ac:dyDescent="0.25">
      <c r="A1178" s="12" t="s">
        <v>2835</v>
      </c>
      <c r="B1178" s="12" t="s">
        <v>96</v>
      </c>
      <c r="C1178" s="12" t="s">
        <v>20</v>
      </c>
      <c r="D1178" s="12" t="s">
        <v>2836</v>
      </c>
    </row>
    <row r="1179" spans="1:4" ht="20.100000000000001" customHeight="1" x14ac:dyDescent="0.25">
      <c r="A1179" s="12" t="s">
        <v>2837</v>
      </c>
      <c r="B1179" s="12" t="s">
        <v>2075</v>
      </c>
      <c r="C1179" s="12" t="s">
        <v>86</v>
      </c>
      <c r="D1179" s="12" t="s">
        <v>2838</v>
      </c>
    </row>
    <row r="1180" spans="1:4" ht="20.100000000000001" customHeight="1" x14ac:dyDescent="0.25">
      <c r="A1180" s="12" t="s">
        <v>2839</v>
      </c>
      <c r="B1180" s="12" t="s">
        <v>2840</v>
      </c>
      <c r="C1180" s="12" t="s">
        <v>58</v>
      </c>
      <c r="D1180" s="12" t="s">
        <v>2841</v>
      </c>
    </row>
    <row r="1181" spans="1:4" ht="20.100000000000001" customHeight="1" x14ac:dyDescent="0.25">
      <c r="A1181" s="12" t="s">
        <v>2842</v>
      </c>
      <c r="B1181" s="12" t="s">
        <v>1483</v>
      </c>
      <c r="C1181" s="12" t="s">
        <v>37</v>
      </c>
      <c r="D1181" s="12" t="s">
        <v>2843</v>
      </c>
    </row>
    <row r="1182" spans="1:4" ht="20.100000000000001" customHeight="1" x14ac:dyDescent="0.25">
      <c r="A1182" s="12" t="s">
        <v>2844</v>
      </c>
      <c r="B1182" s="12" t="s">
        <v>1278</v>
      </c>
      <c r="C1182" s="12" t="s">
        <v>223</v>
      </c>
      <c r="D1182" s="12" t="s">
        <v>2845</v>
      </c>
    </row>
    <row r="1183" spans="1:4" ht="20.100000000000001" customHeight="1" x14ac:dyDescent="0.25">
      <c r="A1183" s="12" t="s">
        <v>2846</v>
      </c>
      <c r="B1183" s="12" t="s">
        <v>1300</v>
      </c>
      <c r="C1183" s="12" t="s">
        <v>20</v>
      </c>
      <c r="D1183" s="12" t="s">
        <v>2847</v>
      </c>
    </row>
    <row r="1184" spans="1:4" ht="20.100000000000001" customHeight="1" x14ac:dyDescent="0.25">
      <c r="A1184" s="12" t="s">
        <v>2848</v>
      </c>
      <c r="B1184" s="12" t="s">
        <v>2849</v>
      </c>
      <c r="C1184" s="12" t="s">
        <v>232</v>
      </c>
      <c r="D1184" s="12" t="s">
        <v>2850</v>
      </c>
    </row>
    <row r="1185" spans="1:4" ht="20.100000000000001" customHeight="1" x14ac:dyDescent="0.25">
      <c r="A1185" s="12" t="s">
        <v>2851</v>
      </c>
      <c r="B1185" s="12" t="s">
        <v>327</v>
      </c>
      <c r="C1185" s="12" t="s">
        <v>27</v>
      </c>
      <c r="D1185" s="12" t="s">
        <v>2852</v>
      </c>
    </row>
    <row r="1186" spans="1:4" ht="20.100000000000001" customHeight="1" x14ac:dyDescent="0.25">
      <c r="A1186" s="12" t="s">
        <v>2853</v>
      </c>
      <c r="B1186" s="12" t="s">
        <v>316</v>
      </c>
      <c r="C1186" s="12" t="s">
        <v>20</v>
      </c>
      <c r="D1186" s="12" t="s">
        <v>2854</v>
      </c>
    </row>
    <row r="1187" spans="1:4" ht="20.100000000000001" customHeight="1" x14ac:dyDescent="0.25">
      <c r="A1187" s="12" t="s">
        <v>2855</v>
      </c>
      <c r="B1187" s="12" t="s">
        <v>2304</v>
      </c>
      <c r="C1187" s="12" t="s">
        <v>37</v>
      </c>
      <c r="D1187" s="12" t="s">
        <v>2856</v>
      </c>
    </row>
    <row r="1188" spans="1:4" ht="20.100000000000001" customHeight="1" x14ac:dyDescent="0.25">
      <c r="A1188" s="12" t="s">
        <v>2857</v>
      </c>
      <c r="B1188" s="12" t="s">
        <v>2190</v>
      </c>
      <c r="C1188" s="12" t="s">
        <v>20</v>
      </c>
      <c r="D1188" s="12" t="s">
        <v>2858</v>
      </c>
    </row>
    <row r="1189" spans="1:4" ht="20.100000000000001" customHeight="1" x14ac:dyDescent="0.25">
      <c r="A1189" s="12" t="s">
        <v>2859</v>
      </c>
      <c r="B1189" s="12" t="s">
        <v>2860</v>
      </c>
      <c r="C1189" s="12" t="s">
        <v>20</v>
      </c>
      <c r="D1189" s="12" t="s">
        <v>2861</v>
      </c>
    </row>
    <row r="1190" spans="1:4" ht="20.100000000000001" customHeight="1" x14ac:dyDescent="0.25">
      <c r="A1190" s="12" t="s">
        <v>2862</v>
      </c>
      <c r="B1190" s="12" t="s">
        <v>753</v>
      </c>
      <c r="C1190" s="12" t="s">
        <v>20</v>
      </c>
      <c r="D1190" s="12" t="s">
        <v>2863</v>
      </c>
    </row>
    <row r="1191" spans="1:4" ht="20.100000000000001" customHeight="1" x14ac:dyDescent="0.25">
      <c r="A1191" s="12" t="s">
        <v>2864</v>
      </c>
      <c r="B1191" s="12" t="s">
        <v>2865</v>
      </c>
      <c r="C1191" s="12" t="s">
        <v>27</v>
      </c>
      <c r="D1191" s="12" t="s">
        <v>2866</v>
      </c>
    </row>
    <row r="1192" spans="1:4" ht="20.100000000000001" customHeight="1" x14ac:dyDescent="0.25">
      <c r="A1192" s="12" t="s">
        <v>2867</v>
      </c>
      <c r="B1192" s="12" t="s">
        <v>2868</v>
      </c>
      <c r="C1192" s="12" t="s">
        <v>223</v>
      </c>
      <c r="D1192" s="12" t="s">
        <v>2869</v>
      </c>
    </row>
    <row r="1193" spans="1:4" ht="20.100000000000001" customHeight="1" x14ac:dyDescent="0.25">
      <c r="A1193" s="12" t="s">
        <v>2870</v>
      </c>
      <c r="B1193" s="12" t="s">
        <v>2012</v>
      </c>
      <c r="C1193" s="12" t="s">
        <v>27</v>
      </c>
      <c r="D1193" s="12" t="s">
        <v>2871</v>
      </c>
    </row>
    <row r="1194" spans="1:4" ht="20.100000000000001" customHeight="1" x14ac:dyDescent="0.25">
      <c r="A1194" s="12" t="s">
        <v>2872</v>
      </c>
      <c r="B1194" s="12" t="s">
        <v>2873</v>
      </c>
      <c r="C1194" s="12" t="s">
        <v>2874</v>
      </c>
      <c r="D1194" s="12" t="s">
        <v>2875</v>
      </c>
    </row>
    <row r="1195" spans="1:4" ht="20.100000000000001" customHeight="1" x14ac:dyDescent="0.25">
      <c r="A1195" s="12" t="s">
        <v>2876</v>
      </c>
      <c r="B1195" s="12" t="s">
        <v>2877</v>
      </c>
      <c r="C1195" s="12" t="s">
        <v>27</v>
      </c>
      <c r="D1195" s="12" t="s">
        <v>2878</v>
      </c>
    </row>
    <row r="1196" spans="1:4" ht="20.100000000000001" customHeight="1" x14ac:dyDescent="0.25">
      <c r="A1196" s="12" t="s">
        <v>2879</v>
      </c>
      <c r="B1196" s="12" t="s">
        <v>1533</v>
      </c>
      <c r="C1196" s="12" t="s">
        <v>37</v>
      </c>
      <c r="D1196" s="12" t="s">
        <v>2880</v>
      </c>
    </row>
    <row r="1197" spans="1:4" ht="20.100000000000001" customHeight="1" x14ac:dyDescent="0.25">
      <c r="A1197" s="12" t="s">
        <v>2881</v>
      </c>
      <c r="B1197" s="12" t="s">
        <v>1199</v>
      </c>
      <c r="C1197" s="12" t="s">
        <v>2882</v>
      </c>
      <c r="D1197" s="12" t="s">
        <v>2883</v>
      </c>
    </row>
    <row r="1198" spans="1:4" ht="20.100000000000001" customHeight="1" x14ac:dyDescent="0.25">
      <c r="A1198" s="12" t="s">
        <v>2884</v>
      </c>
      <c r="B1198" s="12" t="s">
        <v>1551</v>
      </c>
      <c r="C1198" s="12" t="s">
        <v>27</v>
      </c>
      <c r="D1198" s="12" t="s">
        <v>2885</v>
      </c>
    </row>
    <row r="1199" spans="1:4" ht="20.100000000000001" customHeight="1" x14ac:dyDescent="0.25">
      <c r="A1199" s="12" t="s">
        <v>2886</v>
      </c>
      <c r="B1199" s="12" t="s">
        <v>2887</v>
      </c>
      <c r="C1199" s="12" t="s">
        <v>27</v>
      </c>
      <c r="D1199" s="12" t="s">
        <v>2888</v>
      </c>
    </row>
    <row r="1200" spans="1:4" ht="20.100000000000001" customHeight="1" x14ac:dyDescent="0.25">
      <c r="A1200" s="12" t="s">
        <v>2889</v>
      </c>
      <c r="B1200" s="12" t="s">
        <v>235</v>
      </c>
      <c r="C1200" s="12" t="s">
        <v>90</v>
      </c>
      <c r="D1200" s="12" t="s">
        <v>2481</v>
      </c>
    </row>
    <row r="1201" spans="1:4" ht="20.100000000000001" customHeight="1" x14ac:dyDescent="0.25">
      <c r="A1201" s="12" t="s">
        <v>2890</v>
      </c>
      <c r="B1201" s="12" t="s">
        <v>2761</v>
      </c>
      <c r="C1201" s="12" t="s">
        <v>27</v>
      </c>
      <c r="D1201" s="12" t="s">
        <v>2891</v>
      </c>
    </row>
    <row r="1202" spans="1:4" ht="20.100000000000001" customHeight="1" x14ac:dyDescent="0.25">
      <c r="A1202" s="12" t="s">
        <v>2892</v>
      </c>
      <c r="B1202" s="12" t="s">
        <v>1229</v>
      </c>
      <c r="C1202" s="12" t="s">
        <v>66</v>
      </c>
      <c r="D1202" s="12" t="s">
        <v>2893</v>
      </c>
    </row>
    <row r="1203" spans="1:4" ht="20.100000000000001" customHeight="1" x14ac:dyDescent="0.25">
      <c r="A1203" s="12" t="s">
        <v>2894</v>
      </c>
      <c r="B1203" s="12" t="s">
        <v>591</v>
      </c>
      <c r="C1203" s="12" t="s">
        <v>27</v>
      </c>
      <c r="D1203" s="12" t="s">
        <v>2895</v>
      </c>
    </row>
    <row r="1204" spans="1:4" ht="20.100000000000001" customHeight="1" x14ac:dyDescent="0.25">
      <c r="A1204" s="12" t="s">
        <v>2896</v>
      </c>
      <c r="B1204" s="12" t="s">
        <v>2491</v>
      </c>
      <c r="C1204" s="12" t="s">
        <v>90</v>
      </c>
      <c r="D1204" s="12" t="s">
        <v>2897</v>
      </c>
    </row>
    <row r="1205" spans="1:4" ht="20.100000000000001" customHeight="1" x14ac:dyDescent="0.25">
      <c r="A1205" s="12" t="s">
        <v>2898</v>
      </c>
      <c r="B1205" s="12" t="s">
        <v>2899</v>
      </c>
      <c r="C1205" s="12" t="s">
        <v>20</v>
      </c>
      <c r="D1205" s="12" t="s">
        <v>2900</v>
      </c>
    </row>
    <row r="1206" spans="1:4" ht="20.100000000000001" customHeight="1" x14ac:dyDescent="0.25">
      <c r="A1206" s="12" t="s">
        <v>2901</v>
      </c>
      <c r="B1206" s="12" t="s">
        <v>1229</v>
      </c>
      <c r="C1206" s="12" t="s">
        <v>223</v>
      </c>
      <c r="D1206" s="12" t="s">
        <v>2902</v>
      </c>
    </row>
    <row r="1207" spans="1:4" ht="20.100000000000001" customHeight="1" x14ac:dyDescent="0.25">
      <c r="A1207" s="12" t="s">
        <v>2903</v>
      </c>
      <c r="B1207" s="12" t="s">
        <v>2316</v>
      </c>
      <c r="C1207" s="12" t="s">
        <v>27</v>
      </c>
      <c r="D1207" s="12" t="s">
        <v>2904</v>
      </c>
    </row>
    <row r="1208" spans="1:4" ht="20.100000000000001" customHeight="1" x14ac:dyDescent="0.25">
      <c r="A1208" s="12" t="s">
        <v>2905</v>
      </c>
      <c r="B1208" s="12" t="s">
        <v>2906</v>
      </c>
      <c r="C1208" s="12" t="s">
        <v>20</v>
      </c>
      <c r="D1208" s="12" t="s">
        <v>2907</v>
      </c>
    </row>
    <row r="1209" spans="1:4" ht="20.100000000000001" customHeight="1" x14ac:dyDescent="0.25">
      <c r="A1209" s="12" t="s">
        <v>2908</v>
      </c>
      <c r="B1209" s="12" t="s">
        <v>2909</v>
      </c>
      <c r="C1209" s="12" t="s">
        <v>1247</v>
      </c>
      <c r="D1209" s="12" t="s">
        <v>2910</v>
      </c>
    </row>
    <row r="1210" spans="1:4" ht="20.100000000000001" customHeight="1" x14ac:dyDescent="0.25">
      <c r="A1210" s="12" t="s">
        <v>2911</v>
      </c>
      <c r="B1210" s="12" t="s">
        <v>2912</v>
      </c>
      <c r="C1210" s="12" t="s">
        <v>20</v>
      </c>
      <c r="D1210" s="12" t="s">
        <v>2913</v>
      </c>
    </row>
    <row r="1211" spans="1:4" ht="20.100000000000001" customHeight="1" x14ac:dyDescent="0.25">
      <c r="A1211" s="12" t="s">
        <v>2914</v>
      </c>
      <c r="B1211" s="12" t="s">
        <v>2656</v>
      </c>
      <c r="C1211" s="12" t="s">
        <v>82</v>
      </c>
      <c r="D1211" s="12" t="s">
        <v>2915</v>
      </c>
    </row>
    <row r="1212" spans="1:4" ht="20.100000000000001" customHeight="1" x14ac:dyDescent="0.25">
      <c r="A1212" s="12" t="s">
        <v>2916</v>
      </c>
      <c r="B1212" s="12" t="s">
        <v>2225</v>
      </c>
      <c r="C1212" s="12" t="s">
        <v>27</v>
      </c>
      <c r="D1212" s="12" t="s">
        <v>2917</v>
      </c>
    </row>
    <row r="1213" spans="1:4" ht="20.100000000000001" customHeight="1" x14ac:dyDescent="0.25">
      <c r="A1213" s="12" t="s">
        <v>2918</v>
      </c>
      <c r="B1213" s="12" t="s">
        <v>1095</v>
      </c>
      <c r="C1213" s="12" t="s">
        <v>20</v>
      </c>
      <c r="D1213" s="12" t="s">
        <v>2919</v>
      </c>
    </row>
    <row r="1214" spans="1:4" ht="20.100000000000001" customHeight="1" x14ac:dyDescent="0.25">
      <c r="A1214" s="12" t="s">
        <v>2920</v>
      </c>
      <c r="B1214" s="12" t="s">
        <v>533</v>
      </c>
      <c r="C1214" s="12" t="s">
        <v>66</v>
      </c>
      <c r="D1214" s="12" t="s">
        <v>2921</v>
      </c>
    </row>
    <row r="1215" spans="1:4" ht="20.100000000000001" customHeight="1" x14ac:dyDescent="0.25">
      <c r="A1215" s="12" t="s">
        <v>2922</v>
      </c>
      <c r="B1215" s="12" t="s">
        <v>1501</v>
      </c>
      <c r="C1215" s="12" t="s">
        <v>20</v>
      </c>
      <c r="D1215" s="12" t="s">
        <v>2923</v>
      </c>
    </row>
    <row r="1216" spans="1:4" ht="20.100000000000001" customHeight="1" x14ac:dyDescent="0.25">
      <c r="A1216" s="12" t="s">
        <v>2924</v>
      </c>
      <c r="B1216" s="12" t="s">
        <v>385</v>
      </c>
      <c r="C1216" s="12" t="s">
        <v>27</v>
      </c>
      <c r="D1216" s="12" t="s">
        <v>2925</v>
      </c>
    </row>
    <row r="1217" spans="1:4" ht="20.100000000000001" customHeight="1" x14ac:dyDescent="0.25">
      <c r="A1217" s="12" t="s">
        <v>2926</v>
      </c>
      <c r="B1217" s="12" t="s">
        <v>1194</v>
      </c>
      <c r="C1217" s="12" t="s">
        <v>27</v>
      </c>
      <c r="D1217" s="12" t="s">
        <v>2927</v>
      </c>
    </row>
    <row r="1218" spans="1:4" ht="20.100000000000001" customHeight="1" x14ac:dyDescent="0.25">
      <c r="A1218" s="12" t="s">
        <v>2928</v>
      </c>
      <c r="B1218" s="12" t="s">
        <v>2066</v>
      </c>
      <c r="C1218" s="12" t="s">
        <v>20</v>
      </c>
      <c r="D1218" s="12" t="s">
        <v>2929</v>
      </c>
    </row>
    <row r="1219" spans="1:4" ht="20.100000000000001" customHeight="1" x14ac:dyDescent="0.25">
      <c r="A1219" s="12" t="s">
        <v>2930</v>
      </c>
      <c r="B1219" s="12" t="s">
        <v>2931</v>
      </c>
      <c r="C1219" s="12" t="s">
        <v>223</v>
      </c>
      <c r="D1219" s="12" t="s">
        <v>2932</v>
      </c>
    </row>
    <row r="1220" spans="1:4" ht="20.100000000000001" customHeight="1" x14ac:dyDescent="0.25">
      <c r="A1220" s="12" t="s">
        <v>2933</v>
      </c>
      <c r="B1220" s="12" t="s">
        <v>1022</v>
      </c>
      <c r="C1220" s="12" t="s">
        <v>27</v>
      </c>
      <c r="D1220" s="12" t="s">
        <v>2934</v>
      </c>
    </row>
    <row r="1221" spans="1:4" ht="20.100000000000001" customHeight="1" x14ac:dyDescent="0.25">
      <c r="A1221" s="12" t="s">
        <v>2935</v>
      </c>
      <c r="B1221" s="12" t="s">
        <v>664</v>
      </c>
      <c r="C1221" s="12" t="s">
        <v>223</v>
      </c>
      <c r="D1221" s="12" t="s">
        <v>2936</v>
      </c>
    </row>
    <row r="1222" spans="1:4" ht="20.100000000000001" customHeight="1" x14ac:dyDescent="0.25">
      <c r="A1222" s="12" t="s">
        <v>2937</v>
      </c>
      <c r="B1222" s="12" t="s">
        <v>1313</v>
      </c>
      <c r="C1222" s="12" t="s">
        <v>20</v>
      </c>
      <c r="D1222" s="12" t="s">
        <v>2938</v>
      </c>
    </row>
    <row r="1223" spans="1:4" ht="20.100000000000001" customHeight="1" x14ac:dyDescent="0.25">
      <c r="A1223" s="12" t="s">
        <v>2939</v>
      </c>
      <c r="B1223" s="12" t="s">
        <v>1867</v>
      </c>
      <c r="C1223" s="12" t="s">
        <v>20</v>
      </c>
      <c r="D1223" s="12" t="s">
        <v>2940</v>
      </c>
    </row>
    <row r="1224" spans="1:4" ht="20.100000000000001" customHeight="1" x14ac:dyDescent="0.25">
      <c r="A1224" s="12" t="s">
        <v>2941</v>
      </c>
      <c r="B1224" s="12" t="s">
        <v>313</v>
      </c>
      <c r="C1224" s="12" t="s">
        <v>2942</v>
      </c>
      <c r="D1224" s="12" t="s">
        <v>2943</v>
      </c>
    </row>
    <row r="1225" spans="1:4" ht="20.100000000000001" customHeight="1" x14ac:dyDescent="0.25">
      <c r="A1225" s="12" t="s">
        <v>2944</v>
      </c>
      <c r="B1225" s="12" t="s">
        <v>1867</v>
      </c>
      <c r="C1225" s="12" t="s">
        <v>27</v>
      </c>
      <c r="D1225" s="12" t="s">
        <v>2945</v>
      </c>
    </row>
    <row r="1226" spans="1:4" ht="20.100000000000001" customHeight="1" x14ac:dyDescent="0.25">
      <c r="A1226" s="12" t="s">
        <v>2946</v>
      </c>
      <c r="B1226" s="12" t="s">
        <v>2430</v>
      </c>
      <c r="C1226" s="12" t="s">
        <v>27</v>
      </c>
      <c r="D1226" s="12" t="s">
        <v>2947</v>
      </c>
    </row>
    <row r="1227" spans="1:4" ht="20.100000000000001" customHeight="1" x14ac:dyDescent="0.25">
      <c r="A1227" s="12" t="s">
        <v>2948</v>
      </c>
      <c r="B1227" s="12" t="s">
        <v>2949</v>
      </c>
      <c r="C1227" s="12" t="s">
        <v>27</v>
      </c>
      <c r="D1227" s="12" t="s">
        <v>2950</v>
      </c>
    </row>
    <row r="1228" spans="1:4" ht="20.100000000000001" customHeight="1" x14ac:dyDescent="0.25">
      <c r="A1228" s="12" t="s">
        <v>2951</v>
      </c>
      <c r="B1228" s="12" t="s">
        <v>2952</v>
      </c>
      <c r="C1228" s="12" t="s">
        <v>20</v>
      </c>
      <c r="D1228" s="12" t="s">
        <v>2953</v>
      </c>
    </row>
    <row r="1229" spans="1:4" ht="20.100000000000001" customHeight="1" x14ac:dyDescent="0.25">
      <c r="A1229" s="12" t="s">
        <v>2954</v>
      </c>
      <c r="B1229" s="12" t="s">
        <v>2955</v>
      </c>
      <c r="C1229" s="12" t="s">
        <v>27</v>
      </c>
      <c r="D1229" s="12" t="s">
        <v>2956</v>
      </c>
    </row>
    <row r="1230" spans="1:4" ht="20.100000000000001" customHeight="1" x14ac:dyDescent="0.25">
      <c r="A1230" s="12" t="s">
        <v>2957</v>
      </c>
      <c r="B1230" s="12" t="s">
        <v>2066</v>
      </c>
      <c r="C1230" s="12" t="s">
        <v>27</v>
      </c>
      <c r="D1230" s="12" t="s">
        <v>2958</v>
      </c>
    </row>
    <row r="1231" spans="1:4" ht="20.100000000000001" customHeight="1" x14ac:dyDescent="0.25">
      <c r="A1231" s="12" t="s">
        <v>2959</v>
      </c>
      <c r="B1231" s="12" t="s">
        <v>93</v>
      </c>
      <c r="C1231" s="12" t="s">
        <v>232</v>
      </c>
      <c r="D1231" s="12" t="s">
        <v>2960</v>
      </c>
    </row>
    <row r="1232" spans="1:4" ht="20.100000000000001" customHeight="1" x14ac:dyDescent="0.25">
      <c r="A1232" s="12" t="s">
        <v>2961</v>
      </c>
      <c r="B1232" s="12" t="s">
        <v>666</v>
      </c>
      <c r="C1232" s="12" t="s">
        <v>37</v>
      </c>
      <c r="D1232" s="12" t="s">
        <v>2962</v>
      </c>
    </row>
    <row r="1233" spans="1:4" ht="20.100000000000001" customHeight="1" x14ac:dyDescent="0.25">
      <c r="A1233" s="12" t="s">
        <v>2963</v>
      </c>
      <c r="B1233" s="12" t="s">
        <v>186</v>
      </c>
      <c r="C1233" s="12" t="s">
        <v>20</v>
      </c>
      <c r="D1233" s="12" t="s">
        <v>2964</v>
      </c>
    </row>
    <row r="1234" spans="1:4" ht="20.100000000000001" customHeight="1" x14ac:dyDescent="0.25">
      <c r="A1234" s="12" t="s">
        <v>2965</v>
      </c>
      <c r="B1234" s="12" t="s">
        <v>594</v>
      </c>
      <c r="C1234" s="12" t="s">
        <v>27</v>
      </c>
      <c r="D1234" s="12" t="s">
        <v>2966</v>
      </c>
    </row>
    <row r="1235" spans="1:4" ht="20.100000000000001" customHeight="1" x14ac:dyDescent="0.25">
      <c r="A1235" s="12" t="s">
        <v>2967</v>
      </c>
      <c r="B1235" s="12" t="s">
        <v>2436</v>
      </c>
      <c r="C1235" s="12" t="s">
        <v>20</v>
      </c>
      <c r="D1235" s="12" t="s">
        <v>2968</v>
      </c>
    </row>
    <row r="1236" spans="1:4" ht="20.100000000000001" customHeight="1" x14ac:dyDescent="0.25">
      <c r="A1236" s="12" t="s">
        <v>2969</v>
      </c>
      <c r="B1236" s="12" t="s">
        <v>707</v>
      </c>
      <c r="C1236" s="12" t="s">
        <v>27</v>
      </c>
      <c r="D1236" s="12" t="s">
        <v>2970</v>
      </c>
    </row>
    <row r="1237" spans="1:4" ht="20.100000000000001" customHeight="1" x14ac:dyDescent="0.25">
      <c r="A1237" s="12" t="s">
        <v>2971</v>
      </c>
      <c r="B1237" s="12" t="s">
        <v>2972</v>
      </c>
      <c r="C1237" s="12" t="s">
        <v>27</v>
      </c>
      <c r="D1237" s="12" t="s">
        <v>1843</v>
      </c>
    </row>
    <row r="1238" spans="1:4" ht="20.100000000000001" customHeight="1" x14ac:dyDescent="0.25">
      <c r="A1238" s="12" t="s">
        <v>2973</v>
      </c>
      <c r="B1238" s="12" t="s">
        <v>2159</v>
      </c>
      <c r="C1238" s="12" t="s">
        <v>90</v>
      </c>
      <c r="D1238" s="12" t="s">
        <v>2974</v>
      </c>
    </row>
    <row r="1239" spans="1:4" ht="20.100000000000001" customHeight="1" x14ac:dyDescent="0.25">
      <c r="A1239" s="12" t="s">
        <v>2975</v>
      </c>
      <c r="B1239" s="12" t="s">
        <v>1229</v>
      </c>
      <c r="C1239" s="12" t="s">
        <v>27</v>
      </c>
      <c r="D1239" s="12" t="s">
        <v>2976</v>
      </c>
    </row>
    <row r="1240" spans="1:4" ht="20.100000000000001" customHeight="1" x14ac:dyDescent="0.25">
      <c r="A1240" s="12" t="s">
        <v>2977</v>
      </c>
      <c r="B1240" s="12" t="s">
        <v>2190</v>
      </c>
      <c r="C1240" s="12" t="s">
        <v>27</v>
      </c>
      <c r="D1240" s="12" t="s">
        <v>2978</v>
      </c>
    </row>
    <row r="1241" spans="1:4" ht="20.100000000000001" customHeight="1" x14ac:dyDescent="0.25">
      <c r="A1241" s="12" t="s">
        <v>2979</v>
      </c>
      <c r="B1241" s="12" t="s">
        <v>1986</v>
      </c>
      <c r="C1241" s="12" t="s">
        <v>27</v>
      </c>
      <c r="D1241" s="12" t="s">
        <v>2980</v>
      </c>
    </row>
    <row r="1242" spans="1:4" ht="20.100000000000001" customHeight="1" x14ac:dyDescent="0.25">
      <c r="A1242" s="12" t="s">
        <v>2981</v>
      </c>
      <c r="B1242" s="12" t="s">
        <v>575</v>
      </c>
      <c r="C1242" s="12" t="s">
        <v>37</v>
      </c>
      <c r="D1242" s="12" t="s">
        <v>2982</v>
      </c>
    </row>
    <row r="1243" spans="1:4" ht="20.100000000000001" customHeight="1" x14ac:dyDescent="0.25">
      <c r="A1243" s="12" t="s">
        <v>2983</v>
      </c>
      <c r="B1243" s="12" t="s">
        <v>2696</v>
      </c>
      <c r="C1243" s="12" t="s">
        <v>20</v>
      </c>
      <c r="D1243" s="12" t="s">
        <v>2984</v>
      </c>
    </row>
    <row r="1244" spans="1:4" ht="20.100000000000001" customHeight="1" x14ac:dyDescent="0.25">
      <c r="A1244" s="12" t="s">
        <v>2985</v>
      </c>
      <c r="B1244" s="12" t="s">
        <v>1668</v>
      </c>
      <c r="C1244" s="12" t="s">
        <v>27</v>
      </c>
      <c r="D1244" s="12" t="s">
        <v>2986</v>
      </c>
    </row>
    <row r="1245" spans="1:4" ht="20.100000000000001" customHeight="1" x14ac:dyDescent="0.25">
      <c r="A1245" s="12" t="s">
        <v>2987</v>
      </c>
      <c r="B1245" s="12" t="s">
        <v>1284</v>
      </c>
      <c r="C1245" s="12" t="s">
        <v>27</v>
      </c>
      <c r="D1245" s="12" t="s">
        <v>2988</v>
      </c>
    </row>
    <row r="1246" spans="1:4" ht="20.100000000000001" customHeight="1" x14ac:dyDescent="0.25">
      <c r="A1246" s="12" t="s">
        <v>2989</v>
      </c>
      <c r="B1246" s="12" t="s">
        <v>365</v>
      </c>
      <c r="C1246" s="12" t="s">
        <v>20</v>
      </c>
      <c r="D1246" s="12" t="s">
        <v>345</v>
      </c>
    </row>
    <row r="1247" spans="1:4" ht="20.100000000000001" customHeight="1" x14ac:dyDescent="0.25">
      <c r="A1247" s="12" t="s">
        <v>2990</v>
      </c>
      <c r="B1247" s="12" t="s">
        <v>2949</v>
      </c>
      <c r="C1247" s="12" t="s">
        <v>66</v>
      </c>
      <c r="D1247" s="12" t="s">
        <v>2991</v>
      </c>
    </row>
    <row r="1248" spans="1:4" ht="20.100000000000001" customHeight="1" x14ac:dyDescent="0.25">
      <c r="A1248" s="12" t="s">
        <v>2992</v>
      </c>
      <c r="B1248" s="12" t="s">
        <v>2131</v>
      </c>
      <c r="C1248" s="12" t="s">
        <v>223</v>
      </c>
      <c r="D1248" s="12" t="s">
        <v>2993</v>
      </c>
    </row>
    <row r="1249" spans="1:4" ht="20.100000000000001" customHeight="1" x14ac:dyDescent="0.25">
      <c r="A1249" s="12" t="s">
        <v>2994</v>
      </c>
      <c r="B1249" s="12" t="s">
        <v>2995</v>
      </c>
      <c r="C1249" s="12" t="s">
        <v>1099</v>
      </c>
      <c r="D1249" s="12" t="s">
        <v>2993</v>
      </c>
    </row>
    <row r="1250" spans="1:4" ht="20.100000000000001" customHeight="1" x14ac:dyDescent="0.25">
      <c r="A1250" s="12" t="s">
        <v>2996</v>
      </c>
      <c r="B1250" s="12" t="s">
        <v>2120</v>
      </c>
      <c r="C1250" s="12" t="s">
        <v>90</v>
      </c>
      <c r="D1250" s="12" t="s">
        <v>2993</v>
      </c>
    </row>
    <row r="1251" spans="1:4" ht="20.100000000000001" customHeight="1" x14ac:dyDescent="0.25">
      <c r="A1251" s="12" t="s">
        <v>2997</v>
      </c>
      <c r="B1251" s="12" t="s">
        <v>2333</v>
      </c>
      <c r="C1251" s="12" t="s">
        <v>139</v>
      </c>
      <c r="D1251" s="12" t="s">
        <v>2998</v>
      </c>
    </row>
    <row r="1252" spans="1:4" ht="20.100000000000001" customHeight="1" x14ac:dyDescent="0.25">
      <c r="A1252" s="12" t="s">
        <v>2999</v>
      </c>
      <c r="B1252" s="12" t="s">
        <v>952</v>
      </c>
      <c r="C1252" s="12" t="s">
        <v>232</v>
      </c>
      <c r="D1252" s="12" t="s">
        <v>2998</v>
      </c>
    </row>
    <row r="1253" spans="1:4" ht="20.100000000000001" customHeight="1" x14ac:dyDescent="0.25">
      <c r="A1253" s="12" t="s">
        <v>3000</v>
      </c>
      <c r="B1253" s="12" t="s">
        <v>2955</v>
      </c>
      <c r="C1253" s="12" t="s">
        <v>1099</v>
      </c>
      <c r="D1253" s="12" t="s">
        <v>3001</v>
      </c>
    </row>
    <row r="1254" spans="1:4" ht="20.100000000000001" customHeight="1" x14ac:dyDescent="0.25">
      <c r="A1254" s="12" t="s">
        <v>3002</v>
      </c>
      <c r="B1254" s="12" t="s">
        <v>1313</v>
      </c>
      <c r="C1254" s="12" t="s">
        <v>139</v>
      </c>
      <c r="D1254" s="12" t="s">
        <v>3003</v>
      </c>
    </row>
    <row r="1255" spans="1:4" ht="20.100000000000001" customHeight="1" x14ac:dyDescent="0.25">
      <c r="A1255" s="12" t="s">
        <v>3004</v>
      </c>
      <c r="B1255" s="12" t="s">
        <v>3005</v>
      </c>
      <c r="C1255" s="12" t="s">
        <v>27</v>
      </c>
      <c r="D1255" s="12" t="s">
        <v>3006</v>
      </c>
    </row>
    <row r="1256" spans="1:4" ht="20.100000000000001" customHeight="1" x14ac:dyDescent="0.25">
      <c r="A1256" s="12" t="s">
        <v>3007</v>
      </c>
      <c r="B1256" s="12" t="s">
        <v>286</v>
      </c>
      <c r="C1256" s="12" t="s">
        <v>90</v>
      </c>
      <c r="D1256" s="12" t="s">
        <v>3008</v>
      </c>
    </row>
    <row r="1257" spans="1:4" ht="20.100000000000001" customHeight="1" x14ac:dyDescent="0.25">
      <c r="A1257" s="12" t="s">
        <v>3009</v>
      </c>
      <c r="B1257" s="12" t="s">
        <v>1774</v>
      </c>
      <c r="C1257" s="12" t="s">
        <v>37</v>
      </c>
      <c r="D1257" s="12" t="s">
        <v>3010</v>
      </c>
    </row>
    <row r="1258" spans="1:4" ht="20.100000000000001" customHeight="1" x14ac:dyDescent="0.25">
      <c r="A1258" s="12" t="s">
        <v>3011</v>
      </c>
      <c r="B1258" s="12" t="s">
        <v>2533</v>
      </c>
      <c r="C1258" s="12" t="s">
        <v>27</v>
      </c>
      <c r="D1258" s="12" t="s">
        <v>3012</v>
      </c>
    </row>
    <row r="1259" spans="1:4" ht="20.100000000000001" customHeight="1" x14ac:dyDescent="0.25">
      <c r="A1259" s="12" t="s">
        <v>3013</v>
      </c>
      <c r="B1259" s="12" t="s">
        <v>1194</v>
      </c>
      <c r="C1259" s="12" t="s">
        <v>37</v>
      </c>
      <c r="D1259" s="12" t="s">
        <v>3014</v>
      </c>
    </row>
    <row r="1260" spans="1:4" ht="20.100000000000001" customHeight="1" x14ac:dyDescent="0.25">
      <c r="A1260" s="12" t="s">
        <v>3015</v>
      </c>
      <c r="B1260" s="12" t="s">
        <v>415</v>
      </c>
      <c r="C1260" s="12" t="s">
        <v>20</v>
      </c>
      <c r="D1260" s="12" t="s">
        <v>3016</v>
      </c>
    </row>
    <row r="1261" spans="1:4" ht="20.100000000000001" customHeight="1" x14ac:dyDescent="0.25">
      <c r="A1261" s="12" t="s">
        <v>3017</v>
      </c>
      <c r="B1261" s="12" t="s">
        <v>26</v>
      </c>
      <c r="C1261" s="12" t="s">
        <v>27</v>
      </c>
      <c r="D1261" s="12" t="s">
        <v>3018</v>
      </c>
    </row>
    <row r="1262" spans="1:4" ht="20.100000000000001" customHeight="1" x14ac:dyDescent="0.25">
      <c r="A1262" s="12" t="s">
        <v>3019</v>
      </c>
      <c r="B1262" s="12" t="s">
        <v>524</v>
      </c>
      <c r="C1262" s="12" t="s">
        <v>27</v>
      </c>
      <c r="D1262" s="12" t="s">
        <v>3020</v>
      </c>
    </row>
    <row r="1263" spans="1:4" ht="20.100000000000001" customHeight="1" x14ac:dyDescent="0.25">
      <c r="A1263" s="12" t="s">
        <v>3021</v>
      </c>
      <c r="B1263" s="12" t="s">
        <v>3022</v>
      </c>
      <c r="C1263" s="12" t="s">
        <v>27</v>
      </c>
      <c r="D1263" s="12" t="s">
        <v>3023</v>
      </c>
    </row>
    <row r="1264" spans="1:4" ht="20.100000000000001" customHeight="1" x14ac:dyDescent="0.25">
      <c r="A1264" s="12" t="s">
        <v>3024</v>
      </c>
      <c r="B1264" s="12" t="s">
        <v>864</v>
      </c>
      <c r="C1264" s="12" t="s">
        <v>298</v>
      </c>
      <c r="D1264" s="12" t="s">
        <v>3025</v>
      </c>
    </row>
    <row r="1265" spans="1:4" ht="20.100000000000001" customHeight="1" x14ac:dyDescent="0.25">
      <c r="A1265" s="12" t="s">
        <v>3026</v>
      </c>
      <c r="B1265" s="12" t="s">
        <v>1501</v>
      </c>
      <c r="C1265" s="12" t="s">
        <v>223</v>
      </c>
      <c r="D1265" s="12" t="s">
        <v>3027</v>
      </c>
    </row>
    <row r="1266" spans="1:4" ht="20.100000000000001" customHeight="1" x14ac:dyDescent="0.25">
      <c r="A1266" s="12" t="s">
        <v>3028</v>
      </c>
      <c r="B1266" s="12" t="s">
        <v>69</v>
      </c>
      <c r="C1266" s="12" t="s">
        <v>90</v>
      </c>
      <c r="D1266" s="12" t="s">
        <v>2485</v>
      </c>
    </row>
    <row r="1267" spans="1:4" ht="20.100000000000001" customHeight="1" x14ac:dyDescent="0.25">
      <c r="A1267" s="12" t="s">
        <v>3029</v>
      </c>
      <c r="B1267" s="12" t="s">
        <v>3030</v>
      </c>
      <c r="C1267" s="12" t="s">
        <v>20</v>
      </c>
      <c r="D1267" s="12" t="s">
        <v>3031</v>
      </c>
    </row>
    <row r="1268" spans="1:4" ht="20.100000000000001" customHeight="1" x14ac:dyDescent="0.25">
      <c r="A1268" s="12" t="s">
        <v>3032</v>
      </c>
      <c r="B1268" s="12" t="s">
        <v>2166</v>
      </c>
      <c r="C1268" s="12" t="s">
        <v>1456</v>
      </c>
      <c r="D1268" s="12" t="s">
        <v>3033</v>
      </c>
    </row>
    <row r="1269" spans="1:4" ht="20.100000000000001" customHeight="1" x14ac:dyDescent="0.25">
      <c r="A1269" s="12" t="s">
        <v>3034</v>
      </c>
      <c r="B1269" s="12" t="s">
        <v>2195</v>
      </c>
      <c r="C1269" s="12" t="s">
        <v>86</v>
      </c>
      <c r="D1269" s="12" t="s">
        <v>3035</v>
      </c>
    </row>
    <row r="1270" spans="1:4" ht="20.100000000000001" customHeight="1" x14ac:dyDescent="0.25">
      <c r="A1270" s="12" t="s">
        <v>3036</v>
      </c>
      <c r="B1270" s="12" t="s">
        <v>1528</v>
      </c>
      <c r="C1270" s="12" t="s">
        <v>27</v>
      </c>
      <c r="D1270" s="12" t="s">
        <v>3037</v>
      </c>
    </row>
    <row r="1271" spans="1:4" ht="20.100000000000001" customHeight="1" x14ac:dyDescent="0.25">
      <c r="A1271" s="12" t="s">
        <v>3038</v>
      </c>
      <c r="B1271" s="12" t="s">
        <v>1191</v>
      </c>
      <c r="C1271" s="12" t="s">
        <v>223</v>
      </c>
      <c r="D1271" s="12" t="s">
        <v>3039</v>
      </c>
    </row>
    <row r="1272" spans="1:4" ht="20.100000000000001" customHeight="1" x14ac:dyDescent="0.25">
      <c r="A1272" s="12" t="s">
        <v>3040</v>
      </c>
      <c r="B1272" s="12" t="s">
        <v>1501</v>
      </c>
      <c r="C1272" s="12" t="s">
        <v>27</v>
      </c>
      <c r="D1272" s="12" t="s">
        <v>3041</v>
      </c>
    </row>
    <row r="1273" spans="1:4" ht="20.100000000000001" customHeight="1" x14ac:dyDescent="0.25">
      <c r="A1273" s="12" t="s">
        <v>3042</v>
      </c>
      <c r="B1273" s="12" t="s">
        <v>99</v>
      </c>
      <c r="C1273" s="12" t="s">
        <v>37</v>
      </c>
      <c r="D1273" s="12" t="s">
        <v>3043</v>
      </c>
    </row>
    <row r="1274" spans="1:4" ht="20.100000000000001" customHeight="1" x14ac:dyDescent="0.25">
      <c r="A1274" s="12" t="s">
        <v>3044</v>
      </c>
      <c r="B1274" s="12" t="s">
        <v>2031</v>
      </c>
      <c r="C1274" s="12" t="s">
        <v>100</v>
      </c>
      <c r="D1274" s="12" t="s">
        <v>3045</v>
      </c>
    </row>
    <row r="1275" spans="1:4" ht="20.100000000000001" customHeight="1" x14ac:dyDescent="0.25">
      <c r="A1275" s="12" t="s">
        <v>3046</v>
      </c>
      <c r="B1275" s="12" t="s">
        <v>2244</v>
      </c>
      <c r="C1275" s="12" t="s">
        <v>20</v>
      </c>
      <c r="D1275" s="12" t="s">
        <v>3047</v>
      </c>
    </row>
    <row r="1276" spans="1:4" ht="20.100000000000001" customHeight="1" x14ac:dyDescent="0.25">
      <c r="A1276" s="12" t="s">
        <v>3048</v>
      </c>
      <c r="B1276" s="12" t="s">
        <v>2244</v>
      </c>
      <c r="C1276" s="12" t="s">
        <v>20</v>
      </c>
      <c r="D1276" s="12" t="s">
        <v>3047</v>
      </c>
    </row>
    <row r="1277" spans="1:4" ht="20.100000000000001" customHeight="1" x14ac:dyDescent="0.25">
      <c r="A1277" s="12" t="s">
        <v>3049</v>
      </c>
      <c r="B1277" s="12" t="s">
        <v>2912</v>
      </c>
      <c r="C1277" s="12" t="s">
        <v>90</v>
      </c>
      <c r="D1277" s="12" t="s">
        <v>3047</v>
      </c>
    </row>
    <row r="1278" spans="1:4" ht="20.100000000000001" customHeight="1" x14ac:dyDescent="0.25">
      <c r="A1278" s="12" t="s">
        <v>3050</v>
      </c>
      <c r="B1278" s="12" t="s">
        <v>3051</v>
      </c>
      <c r="C1278" s="12" t="s">
        <v>90</v>
      </c>
      <c r="D1278" s="12" t="s">
        <v>3052</v>
      </c>
    </row>
    <row r="1279" spans="1:4" ht="20.100000000000001" customHeight="1" x14ac:dyDescent="0.25">
      <c r="A1279" s="12" t="s">
        <v>3053</v>
      </c>
      <c r="B1279" s="12" t="s">
        <v>3054</v>
      </c>
      <c r="C1279" s="12" t="s">
        <v>90</v>
      </c>
      <c r="D1279" s="12" t="s">
        <v>3052</v>
      </c>
    </row>
    <row r="1280" spans="1:4" ht="20.100000000000001" customHeight="1" x14ac:dyDescent="0.25">
      <c r="A1280" s="12" t="s">
        <v>3055</v>
      </c>
      <c r="B1280" s="12" t="s">
        <v>3056</v>
      </c>
      <c r="C1280" s="12" t="s">
        <v>20</v>
      </c>
      <c r="D1280" s="12" t="s">
        <v>3057</v>
      </c>
    </row>
    <row r="1281" spans="1:4" ht="20.100000000000001" customHeight="1" x14ac:dyDescent="0.25">
      <c r="A1281" s="12" t="s">
        <v>3058</v>
      </c>
      <c r="B1281" s="12" t="s">
        <v>3059</v>
      </c>
      <c r="C1281" s="12" t="s">
        <v>27</v>
      </c>
      <c r="D1281" s="12" t="s">
        <v>3060</v>
      </c>
    </row>
    <row r="1282" spans="1:4" ht="20.100000000000001" customHeight="1" x14ac:dyDescent="0.25">
      <c r="A1282" s="12" t="s">
        <v>3061</v>
      </c>
      <c r="B1282" s="12" t="s">
        <v>2684</v>
      </c>
      <c r="C1282" s="12" t="s">
        <v>20</v>
      </c>
      <c r="D1282" s="12" t="s">
        <v>1040</v>
      </c>
    </row>
    <row r="1283" spans="1:4" ht="20.100000000000001" customHeight="1" x14ac:dyDescent="0.25">
      <c r="A1283" s="12" t="s">
        <v>3062</v>
      </c>
      <c r="B1283" s="12" t="s">
        <v>3063</v>
      </c>
      <c r="C1283" s="12" t="s">
        <v>20</v>
      </c>
      <c r="D1283" s="12" t="s">
        <v>930</v>
      </c>
    </row>
    <row r="1284" spans="1:4" ht="20.100000000000001" customHeight="1" x14ac:dyDescent="0.25">
      <c r="A1284" s="12" t="s">
        <v>3064</v>
      </c>
      <c r="B1284" s="12" t="s">
        <v>3065</v>
      </c>
      <c r="C1284" s="12" t="s">
        <v>223</v>
      </c>
      <c r="D1284" s="12" t="s">
        <v>3066</v>
      </c>
    </row>
    <row r="1285" spans="1:4" ht="20.100000000000001" customHeight="1" x14ac:dyDescent="0.25">
      <c r="A1285" s="12" t="s">
        <v>3067</v>
      </c>
      <c r="B1285" s="12" t="s">
        <v>330</v>
      </c>
      <c r="C1285" s="12" t="s">
        <v>27</v>
      </c>
      <c r="D1285" s="12" t="s">
        <v>3068</v>
      </c>
    </row>
    <row r="1286" spans="1:4" ht="20.100000000000001" customHeight="1" x14ac:dyDescent="0.25">
      <c r="A1286" s="12" t="s">
        <v>3069</v>
      </c>
      <c r="B1286" s="12" t="s">
        <v>994</v>
      </c>
      <c r="C1286" s="12" t="s">
        <v>20</v>
      </c>
      <c r="D1286" s="12" t="s">
        <v>3070</v>
      </c>
    </row>
    <row r="1287" spans="1:4" ht="20.100000000000001" customHeight="1" x14ac:dyDescent="0.25">
      <c r="A1287" s="12" t="s">
        <v>3071</v>
      </c>
      <c r="B1287" s="12" t="s">
        <v>3072</v>
      </c>
      <c r="C1287" s="12" t="s">
        <v>20</v>
      </c>
      <c r="D1287" s="12" t="s">
        <v>3073</v>
      </c>
    </row>
    <row r="1288" spans="1:4" ht="20.100000000000001" customHeight="1" x14ac:dyDescent="0.25">
      <c r="A1288" s="12" t="s">
        <v>3074</v>
      </c>
      <c r="B1288" s="12" t="s">
        <v>411</v>
      </c>
      <c r="C1288" s="12" t="s">
        <v>27</v>
      </c>
      <c r="D1288" s="12" t="s">
        <v>3075</v>
      </c>
    </row>
    <row r="1289" spans="1:4" ht="20.100000000000001" customHeight="1" x14ac:dyDescent="0.25">
      <c r="A1289" s="12" t="s">
        <v>3076</v>
      </c>
      <c r="B1289" s="12" t="s">
        <v>3077</v>
      </c>
      <c r="C1289" s="12" t="s">
        <v>37</v>
      </c>
      <c r="D1289" s="12" t="s">
        <v>3078</v>
      </c>
    </row>
    <row r="1290" spans="1:4" ht="20.100000000000001" customHeight="1" x14ac:dyDescent="0.25">
      <c r="A1290" s="12" t="s">
        <v>3079</v>
      </c>
      <c r="B1290" s="12" t="s">
        <v>965</v>
      </c>
      <c r="C1290" s="12" t="s">
        <v>27</v>
      </c>
      <c r="D1290" s="12" t="s">
        <v>3080</v>
      </c>
    </row>
    <row r="1291" spans="1:4" ht="20.100000000000001" customHeight="1" x14ac:dyDescent="0.25">
      <c r="A1291" s="12" t="s">
        <v>3081</v>
      </c>
      <c r="B1291" s="12" t="s">
        <v>3082</v>
      </c>
      <c r="C1291" s="12" t="s">
        <v>27</v>
      </c>
      <c r="D1291" s="12" t="s">
        <v>3083</v>
      </c>
    </row>
    <row r="1292" spans="1:4" ht="20.100000000000001" customHeight="1" x14ac:dyDescent="0.25">
      <c r="A1292" s="12" t="s">
        <v>3084</v>
      </c>
      <c r="B1292" s="12" t="s">
        <v>450</v>
      </c>
      <c r="C1292" s="12" t="s">
        <v>27</v>
      </c>
      <c r="D1292" s="12" t="s">
        <v>3085</v>
      </c>
    </row>
    <row r="1293" spans="1:4" ht="20.100000000000001" customHeight="1" x14ac:dyDescent="0.25">
      <c r="A1293" s="12" t="s">
        <v>3086</v>
      </c>
      <c r="B1293" s="12" t="s">
        <v>3087</v>
      </c>
      <c r="C1293" s="12" t="s">
        <v>90</v>
      </c>
      <c r="D1293" s="12" t="s">
        <v>3088</v>
      </c>
    </row>
    <row r="1294" spans="1:4" ht="20.100000000000001" customHeight="1" x14ac:dyDescent="0.25">
      <c r="A1294" s="12" t="s">
        <v>3089</v>
      </c>
      <c r="B1294" s="12" t="s">
        <v>3090</v>
      </c>
      <c r="C1294" s="12" t="s">
        <v>27</v>
      </c>
      <c r="D1294" s="12" t="s">
        <v>3091</v>
      </c>
    </row>
    <row r="1295" spans="1:4" ht="20.100000000000001" customHeight="1" x14ac:dyDescent="0.25">
      <c r="A1295" s="12" t="s">
        <v>3092</v>
      </c>
      <c r="B1295" s="12" t="s">
        <v>1391</v>
      </c>
      <c r="C1295" s="12" t="s">
        <v>27</v>
      </c>
      <c r="D1295" s="12" t="s">
        <v>3093</v>
      </c>
    </row>
    <row r="1296" spans="1:4" ht="20.100000000000001" customHeight="1" x14ac:dyDescent="0.25">
      <c r="A1296" s="12" t="s">
        <v>3094</v>
      </c>
      <c r="B1296" s="12" t="s">
        <v>1137</v>
      </c>
      <c r="C1296" s="12" t="s">
        <v>135</v>
      </c>
      <c r="D1296" s="12" t="s">
        <v>3095</v>
      </c>
    </row>
    <row r="1297" spans="1:4" ht="20.100000000000001" customHeight="1" x14ac:dyDescent="0.25">
      <c r="A1297" s="12" t="s">
        <v>3096</v>
      </c>
      <c r="B1297" s="12" t="s">
        <v>244</v>
      </c>
      <c r="C1297" s="12" t="s">
        <v>66</v>
      </c>
      <c r="D1297" s="12" t="s">
        <v>3097</v>
      </c>
    </row>
    <row r="1298" spans="1:4" ht="20.100000000000001" customHeight="1" x14ac:dyDescent="0.25">
      <c r="A1298" s="12" t="s">
        <v>3098</v>
      </c>
      <c r="B1298" s="12" t="s">
        <v>182</v>
      </c>
      <c r="C1298" s="12" t="s">
        <v>27</v>
      </c>
      <c r="D1298" s="12" t="s">
        <v>3099</v>
      </c>
    </row>
    <row r="1299" spans="1:4" ht="20.100000000000001" customHeight="1" x14ac:dyDescent="0.25">
      <c r="A1299" s="12" t="s">
        <v>3100</v>
      </c>
      <c r="B1299" s="12" t="s">
        <v>231</v>
      </c>
      <c r="C1299" s="12" t="s">
        <v>20</v>
      </c>
      <c r="D1299" s="12" t="s">
        <v>3101</v>
      </c>
    </row>
    <row r="1300" spans="1:4" ht="20.100000000000001" customHeight="1" x14ac:dyDescent="0.25">
      <c r="A1300" s="12" t="s">
        <v>3102</v>
      </c>
      <c r="B1300" s="12" t="s">
        <v>3082</v>
      </c>
      <c r="C1300" s="12" t="s">
        <v>20</v>
      </c>
      <c r="D1300" s="12" t="s">
        <v>3103</v>
      </c>
    </row>
    <row r="1301" spans="1:4" ht="20.100000000000001" customHeight="1" x14ac:dyDescent="0.25">
      <c r="A1301" s="12" t="s">
        <v>3104</v>
      </c>
      <c r="B1301" s="12" t="s">
        <v>222</v>
      </c>
      <c r="C1301" s="12" t="s">
        <v>27</v>
      </c>
      <c r="D1301" s="12" t="s">
        <v>3105</v>
      </c>
    </row>
    <row r="1302" spans="1:4" ht="20.100000000000001" customHeight="1" x14ac:dyDescent="0.25">
      <c r="A1302" s="12" t="s">
        <v>3106</v>
      </c>
      <c r="B1302" s="12" t="s">
        <v>575</v>
      </c>
      <c r="C1302" s="12" t="s">
        <v>66</v>
      </c>
      <c r="D1302" s="12" t="s">
        <v>3107</v>
      </c>
    </row>
    <row r="1303" spans="1:4" ht="20.100000000000001" customHeight="1" x14ac:dyDescent="0.25">
      <c r="A1303" s="12" t="s">
        <v>3108</v>
      </c>
      <c r="B1303" s="12" t="s">
        <v>2606</v>
      </c>
      <c r="C1303" s="12" t="s">
        <v>20</v>
      </c>
      <c r="D1303" s="12" t="s">
        <v>3109</v>
      </c>
    </row>
    <row r="1304" spans="1:4" ht="20.100000000000001" customHeight="1" x14ac:dyDescent="0.25">
      <c r="A1304" s="12" t="s">
        <v>3110</v>
      </c>
      <c r="B1304" s="12" t="s">
        <v>3111</v>
      </c>
      <c r="C1304" s="12" t="s">
        <v>20</v>
      </c>
      <c r="D1304" s="12" t="s">
        <v>3112</v>
      </c>
    </row>
    <row r="1305" spans="1:4" ht="20.100000000000001" customHeight="1" x14ac:dyDescent="0.25">
      <c r="A1305" s="12" t="s">
        <v>3113</v>
      </c>
      <c r="B1305" s="12" t="s">
        <v>3114</v>
      </c>
      <c r="C1305" s="12" t="s">
        <v>20</v>
      </c>
      <c r="D1305" s="12" t="s">
        <v>3115</v>
      </c>
    </row>
    <row r="1306" spans="1:4" ht="20.100000000000001" customHeight="1" x14ac:dyDescent="0.25">
      <c r="A1306" s="12" t="s">
        <v>3116</v>
      </c>
      <c r="B1306" s="12" t="s">
        <v>2601</v>
      </c>
      <c r="C1306" s="12" t="s">
        <v>27</v>
      </c>
      <c r="D1306" s="12" t="s">
        <v>3117</v>
      </c>
    </row>
    <row r="1307" spans="1:4" ht="20.100000000000001" customHeight="1" x14ac:dyDescent="0.25">
      <c r="A1307" s="12" t="s">
        <v>3118</v>
      </c>
      <c r="B1307" s="12" t="s">
        <v>231</v>
      </c>
      <c r="C1307" s="12" t="s">
        <v>66</v>
      </c>
      <c r="D1307" s="12" t="s">
        <v>3119</v>
      </c>
    </row>
    <row r="1308" spans="1:4" ht="20.100000000000001" customHeight="1" x14ac:dyDescent="0.25">
      <c r="A1308" s="12" t="s">
        <v>3120</v>
      </c>
      <c r="B1308" s="12" t="s">
        <v>106</v>
      </c>
      <c r="C1308" s="12" t="s">
        <v>20</v>
      </c>
      <c r="D1308" s="12" t="s">
        <v>3121</v>
      </c>
    </row>
    <row r="1309" spans="1:4" ht="20.100000000000001" customHeight="1" x14ac:dyDescent="0.25">
      <c r="A1309" s="12" t="s">
        <v>3122</v>
      </c>
      <c r="B1309" s="12" t="s">
        <v>1037</v>
      </c>
      <c r="C1309" s="12" t="s">
        <v>37</v>
      </c>
      <c r="D1309" s="12" t="s">
        <v>3123</v>
      </c>
    </row>
    <row r="1310" spans="1:4" ht="20.100000000000001" customHeight="1" x14ac:dyDescent="0.25">
      <c r="A1310" s="12" t="s">
        <v>3124</v>
      </c>
      <c r="B1310" s="12" t="s">
        <v>3125</v>
      </c>
      <c r="C1310" s="12" t="s">
        <v>58</v>
      </c>
      <c r="D1310" s="12" t="s">
        <v>3126</v>
      </c>
    </row>
    <row r="1311" spans="1:4" ht="20.100000000000001" customHeight="1" x14ac:dyDescent="0.25">
      <c r="A1311" s="12" t="s">
        <v>3127</v>
      </c>
      <c r="B1311" s="12" t="s">
        <v>2612</v>
      </c>
      <c r="C1311" s="12" t="s">
        <v>27</v>
      </c>
      <c r="D1311" s="12" t="s">
        <v>3128</v>
      </c>
    </row>
    <row r="1312" spans="1:4" ht="20.100000000000001" customHeight="1" x14ac:dyDescent="0.25">
      <c r="A1312" s="12" t="s">
        <v>3129</v>
      </c>
      <c r="B1312" s="12" t="s">
        <v>647</v>
      </c>
      <c r="C1312" s="12" t="s">
        <v>55</v>
      </c>
      <c r="D1312" s="12" t="s">
        <v>2739</v>
      </c>
    </row>
    <row r="1313" spans="1:4" ht="20.100000000000001" customHeight="1" x14ac:dyDescent="0.25">
      <c r="A1313" s="12" t="s">
        <v>3130</v>
      </c>
      <c r="B1313" s="12" t="s">
        <v>2177</v>
      </c>
      <c r="C1313" s="12" t="s">
        <v>27</v>
      </c>
      <c r="D1313" s="12" t="s">
        <v>3131</v>
      </c>
    </row>
    <row r="1314" spans="1:4" ht="20.100000000000001" customHeight="1" x14ac:dyDescent="0.25">
      <c r="A1314" s="12" t="s">
        <v>3132</v>
      </c>
      <c r="B1314" s="12" t="s">
        <v>2309</v>
      </c>
      <c r="C1314" s="12" t="s">
        <v>247</v>
      </c>
      <c r="D1314" s="12" t="s">
        <v>3133</v>
      </c>
    </row>
    <row r="1315" spans="1:4" ht="20.100000000000001" customHeight="1" x14ac:dyDescent="0.25">
      <c r="A1315" s="12" t="s">
        <v>3134</v>
      </c>
      <c r="B1315" s="12" t="s">
        <v>154</v>
      </c>
      <c r="C1315" s="12" t="s">
        <v>37</v>
      </c>
      <c r="D1315" s="12" t="s">
        <v>3135</v>
      </c>
    </row>
    <row r="1316" spans="1:4" ht="20.100000000000001" customHeight="1" x14ac:dyDescent="0.25">
      <c r="A1316" s="12" t="s">
        <v>3136</v>
      </c>
      <c r="B1316" s="12" t="s">
        <v>3137</v>
      </c>
      <c r="C1316" s="12" t="s">
        <v>27</v>
      </c>
      <c r="D1316" s="12" t="s">
        <v>3138</v>
      </c>
    </row>
    <row r="1317" spans="1:4" ht="20.100000000000001" customHeight="1" x14ac:dyDescent="0.25">
      <c r="A1317" s="12" t="s">
        <v>3139</v>
      </c>
      <c r="B1317" s="12" t="s">
        <v>2235</v>
      </c>
      <c r="C1317" s="12" t="s">
        <v>37</v>
      </c>
      <c r="D1317" s="12" t="s">
        <v>3140</v>
      </c>
    </row>
    <row r="1318" spans="1:4" ht="20.100000000000001" customHeight="1" x14ac:dyDescent="0.25">
      <c r="A1318" s="12" t="s">
        <v>3141</v>
      </c>
      <c r="B1318" s="12" t="s">
        <v>888</v>
      </c>
      <c r="C1318" s="12" t="s">
        <v>20</v>
      </c>
      <c r="D1318" s="12" t="s">
        <v>3142</v>
      </c>
    </row>
    <row r="1319" spans="1:4" ht="20.100000000000001" customHeight="1" x14ac:dyDescent="0.25">
      <c r="A1319" s="12" t="s">
        <v>3143</v>
      </c>
      <c r="B1319" s="12" t="s">
        <v>400</v>
      </c>
      <c r="C1319" s="12" t="s">
        <v>20</v>
      </c>
      <c r="D1319" s="12" t="s">
        <v>3142</v>
      </c>
    </row>
    <row r="1320" spans="1:4" ht="20.100000000000001" customHeight="1" x14ac:dyDescent="0.25">
      <c r="A1320" s="12" t="s">
        <v>3144</v>
      </c>
      <c r="B1320" s="12" t="s">
        <v>1174</v>
      </c>
      <c r="C1320" s="12" t="s">
        <v>20</v>
      </c>
      <c r="D1320" s="12" t="s">
        <v>3145</v>
      </c>
    </row>
    <row r="1321" spans="1:4" ht="20.100000000000001" customHeight="1" x14ac:dyDescent="0.25">
      <c r="A1321" s="12" t="s">
        <v>3146</v>
      </c>
      <c r="B1321" s="12" t="s">
        <v>1174</v>
      </c>
      <c r="C1321" s="12" t="s">
        <v>27</v>
      </c>
      <c r="D1321" s="12" t="s">
        <v>3145</v>
      </c>
    </row>
    <row r="1322" spans="1:4" ht="20.100000000000001" customHeight="1" x14ac:dyDescent="0.25">
      <c r="A1322" s="12" t="s">
        <v>3147</v>
      </c>
      <c r="B1322" s="12" t="s">
        <v>1391</v>
      </c>
      <c r="C1322" s="12" t="s">
        <v>3148</v>
      </c>
      <c r="D1322" s="12" t="s">
        <v>3149</v>
      </c>
    </row>
    <row r="1323" spans="1:4" ht="20.100000000000001" customHeight="1" x14ac:dyDescent="0.25">
      <c r="A1323" s="12" t="s">
        <v>3150</v>
      </c>
      <c r="B1323" s="12" t="s">
        <v>1297</v>
      </c>
      <c r="C1323" s="12" t="s">
        <v>37</v>
      </c>
      <c r="D1323" s="12" t="s">
        <v>3151</v>
      </c>
    </row>
    <row r="1324" spans="1:4" ht="20.100000000000001" customHeight="1" x14ac:dyDescent="0.25">
      <c r="A1324" s="12" t="s">
        <v>3152</v>
      </c>
      <c r="B1324" s="12" t="s">
        <v>3153</v>
      </c>
      <c r="C1324" s="12" t="s">
        <v>37</v>
      </c>
      <c r="D1324" s="12" t="s">
        <v>3154</v>
      </c>
    </row>
    <row r="1325" spans="1:4" ht="20.100000000000001" customHeight="1" x14ac:dyDescent="0.25">
      <c r="A1325" s="12" t="s">
        <v>3155</v>
      </c>
      <c r="B1325" s="12" t="s">
        <v>744</v>
      </c>
      <c r="C1325" s="12" t="s">
        <v>27</v>
      </c>
      <c r="D1325" s="12" t="s">
        <v>3156</v>
      </c>
    </row>
    <row r="1326" spans="1:4" ht="20.100000000000001" customHeight="1" x14ac:dyDescent="0.25">
      <c r="A1326" s="12" t="s">
        <v>3157</v>
      </c>
      <c r="B1326" s="12" t="s">
        <v>2309</v>
      </c>
      <c r="C1326" s="12" t="s">
        <v>20</v>
      </c>
      <c r="D1326" s="12" t="s">
        <v>3158</v>
      </c>
    </row>
    <row r="1327" spans="1:4" ht="20.100000000000001" customHeight="1" x14ac:dyDescent="0.25">
      <c r="A1327" s="12" t="s">
        <v>3159</v>
      </c>
      <c r="B1327" s="12" t="s">
        <v>3160</v>
      </c>
      <c r="C1327" s="12" t="s">
        <v>20</v>
      </c>
      <c r="D1327" s="12" t="s">
        <v>3161</v>
      </c>
    </row>
    <row r="1328" spans="1:4" ht="20.100000000000001" customHeight="1" x14ac:dyDescent="0.25">
      <c r="A1328" s="12" t="s">
        <v>3162</v>
      </c>
      <c r="B1328" s="12" t="s">
        <v>2136</v>
      </c>
      <c r="C1328" s="12" t="s">
        <v>20</v>
      </c>
      <c r="D1328" s="12" t="s">
        <v>3163</v>
      </c>
    </row>
    <row r="1329" spans="1:4" ht="20.100000000000001" customHeight="1" x14ac:dyDescent="0.25">
      <c r="A1329" s="12" t="s">
        <v>3164</v>
      </c>
      <c r="B1329" s="12" t="s">
        <v>3125</v>
      </c>
      <c r="C1329" s="12" t="s">
        <v>3165</v>
      </c>
      <c r="D1329" s="12" t="s">
        <v>3166</v>
      </c>
    </row>
    <row r="1330" spans="1:4" ht="20.100000000000001" customHeight="1" x14ac:dyDescent="0.25">
      <c r="A1330" s="12" t="s">
        <v>3167</v>
      </c>
      <c r="B1330" s="12" t="s">
        <v>1342</v>
      </c>
      <c r="C1330" s="12" t="s">
        <v>27</v>
      </c>
      <c r="D1330" s="12" t="s">
        <v>2396</v>
      </c>
    </row>
    <row r="1331" spans="1:4" ht="20.100000000000001" customHeight="1" x14ac:dyDescent="0.25">
      <c r="A1331" s="12" t="s">
        <v>3168</v>
      </c>
      <c r="B1331" s="12" t="s">
        <v>888</v>
      </c>
      <c r="C1331" s="12" t="s">
        <v>516</v>
      </c>
      <c r="D1331" s="12" t="s">
        <v>3169</v>
      </c>
    </row>
    <row r="1332" spans="1:4" ht="20.100000000000001" customHeight="1" x14ac:dyDescent="0.25">
      <c r="A1332" s="12" t="s">
        <v>3170</v>
      </c>
      <c r="B1332" s="12" t="s">
        <v>93</v>
      </c>
      <c r="C1332" s="12" t="s">
        <v>27</v>
      </c>
      <c r="D1332" s="12" t="s">
        <v>3171</v>
      </c>
    </row>
    <row r="1333" spans="1:4" ht="20.100000000000001" customHeight="1" x14ac:dyDescent="0.25">
      <c r="A1333" s="12" t="s">
        <v>3172</v>
      </c>
      <c r="B1333" s="12" t="s">
        <v>2625</v>
      </c>
      <c r="C1333" s="12" t="s">
        <v>27</v>
      </c>
      <c r="D1333" s="12" t="s">
        <v>3173</v>
      </c>
    </row>
    <row r="1334" spans="1:4" ht="20.100000000000001" customHeight="1" x14ac:dyDescent="0.25">
      <c r="A1334" s="12" t="s">
        <v>3174</v>
      </c>
      <c r="B1334" s="12" t="s">
        <v>277</v>
      </c>
      <c r="C1334" s="12" t="s">
        <v>20</v>
      </c>
      <c r="D1334" s="12" t="s">
        <v>3175</v>
      </c>
    </row>
    <row r="1335" spans="1:4" ht="20.100000000000001" customHeight="1" x14ac:dyDescent="0.25">
      <c r="A1335" s="12" t="s">
        <v>3176</v>
      </c>
      <c r="B1335" s="12" t="s">
        <v>666</v>
      </c>
      <c r="C1335" s="12" t="s">
        <v>27</v>
      </c>
      <c r="D1335" s="12" t="s">
        <v>3177</v>
      </c>
    </row>
    <row r="1336" spans="1:4" ht="20.100000000000001" customHeight="1" x14ac:dyDescent="0.25">
      <c r="A1336" s="12" t="s">
        <v>3178</v>
      </c>
      <c r="B1336" s="12" t="s">
        <v>700</v>
      </c>
      <c r="C1336" s="12" t="s">
        <v>27</v>
      </c>
      <c r="D1336" s="12" t="s">
        <v>3179</v>
      </c>
    </row>
    <row r="1337" spans="1:4" ht="20.100000000000001" customHeight="1" x14ac:dyDescent="0.25">
      <c r="A1337" s="12" t="s">
        <v>3180</v>
      </c>
      <c r="B1337" s="12" t="s">
        <v>2139</v>
      </c>
      <c r="C1337" s="12" t="s">
        <v>20</v>
      </c>
      <c r="D1337" s="12" t="s">
        <v>3181</v>
      </c>
    </row>
    <row r="1338" spans="1:4" ht="20.100000000000001" customHeight="1" x14ac:dyDescent="0.25">
      <c r="A1338" s="12" t="s">
        <v>3182</v>
      </c>
      <c r="B1338" s="12" t="s">
        <v>3183</v>
      </c>
      <c r="C1338" s="12" t="s">
        <v>20</v>
      </c>
      <c r="D1338" s="12" t="s">
        <v>3184</v>
      </c>
    </row>
    <row r="1339" spans="1:4" ht="20.100000000000001" customHeight="1" x14ac:dyDescent="0.25">
      <c r="A1339" s="12" t="s">
        <v>3185</v>
      </c>
      <c r="B1339" s="12" t="s">
        <v>1217</v>
      </c>
      <c r="C1339" s="12" t="s">
        <v>20</v>
      </c>
      <c r="D1339" s="12" t="s">
        <v>3186</v>
      </c>
    </row>
    <row r="1340" spans="1:4" ht="20.100000000000001" customHeight="1" x14ac:dyDescent="0.25">
      <c r="A1340" s="12" t="s">
        <v>3187</v>
      </c>
      <c r="B1340" s="12" t="s">
        <v>2909</v>
      </c>
      <c r="C1340" s="12" t="s">
        <v>27</v>
      </c>
      <c r="D1340" s="12" t="s">
        <v>3188</v>
      </c>
    </row>
    <row r="1341" spans="1:4" ht="20.100000000000001" customHeight="1" x14ac:dyDescent="0.25">
      <c r="A1341" s="12" t="s">
        <v>3189</v>
      </c>
      <c r="B1341" s="12" t="s">
        <v>707</v>
      </c>
      <c r="C1341" s="12" t="s">
        <v>20</v>
      </c>
      <c r="D1341" s="12" t="s">
        <v>3190</v>
      </c>
    </row>
    <row r="1342" spans="1:4" ht="20.100000000000001" customHeight="1" x14ac:dyDescent="0.25">
      <c r="A1342" s="12" t="s">
        <v>3191</v>
      </c>
      <c r="B1342" s="12" t="s">
        <v>3192</v>
      </c>
      <c r="C1342" s="12" t="s">
        <v>37</v>
      </c>
      <c r="D1342" s="12" t="s">
        <v>3193</v>
      </c>
    </row>
    <row r="1343" spans="1:4" ht="20.100000000000001" customHeight="1" x14ac:dyDescent="0.25">
      <c r="A1343" s="12" t="s">
        <v>3194</v>
      </c>
      <c r="B1343" s="12" t="s">
        <v>2247</v>
      </c>
      <c r="C1343" s="12" t="s">
        <v>135</v>
      </c>
      <c r="D1343" s="12" t="s">
        <v>3195</v>
      </c>
    </row>
    <row r="1344" spans="1:4" ht="20.100000000000001" customHeight="1" x14ac:dyDescent="0.25">
      <c r="A1344" s="12" t="s">
        <v>3196</v>
      </c>
      <c r="B1344" s="12" t="s">
        <v>3197</v>
      </c>
      <c r="C1344" s="12" t="s">
        <v>20</v>
      </c>
      <c r="D1344" s="12" t="s">
        <v>3198</v>
      </c>
    </row>
    <row r="1345" spans="1:4" ht="20.100000000000001" customHeight="1" x14ac:dyDescent="0.25">
      <c r="A1345" s="12" t="s">
        <v>3199</v>
      </c>
      <c r="B1345" s="12" t="s">
        <v>2540</v>
      </c>
      <c r="C1345" s="12" t="s">
        <v>66</v>
      </c>
      <c r="D1345" s="12" t="s">
        <v>3200</v>
      </c>
    </row>
    <row r="1346" spans="1:4" ht="20.100000000000001" customHeight="1" x14ac:dyDescent="0.25">
      <c r="A1346" s="12" t="s">
        <v>3201</v>
      </c>
      <c r="B1346" s="12" t="s">
        <v>2540</v>
      </c>
      <c r="C1346" s="12" t="s">
        <v>20</v>
      </c>
      <c r="D1346" s="12" t="s">
        <v>52</v>
      </c>
    </row>
    <row r="1347" spans="1:4" ht="20.100000000000001" customHeight="1" x14ac:dyDescent="0.25">
      <c r="A1347" s="12" t="s">
        <v>3202</v>
      </c>
      <c r="B1347" s="12" t="s">
        <v>3203</v>
      </c>
      <c r="C1347" s="12" t="s">
        <v>27</v>
      </c>
      <c r="D1347" s="12" t="s">
        <v>3204</v>
      </c>
    </row>
    <row r="1348" spans="1:4" ht="20.100000000000001" customHeight="1" x14ac:dyDescent="0.25">
      <c r="A1348" s="12" t="s">
        <v>3205</v>
      </c>
      <c r="B1348" s="12" t="s">
        <v>2145</v>
      </c>
      <c r="C1348" s="12" t="s">
        <v>135</v>
      </c>
      <c r="D1348" s="12" t="s">
        <v>3206</v>
      </c>
    </row>
    <row r="1349" spans="1:4" ht="20.100000000000001" customHeight="1" x14ac:dyDescent="0.25">
      <c r="A1349" s="12" t="s">
        <v>3207</v>
      </c>
      <c r="B1349" s="12" t="s">
        <v>2543</v>
      </c>
      <c r="C1349" s="12" t="s">
        <v>135</v>
      </c>
      <c r="D1349" s="12" t="s">
        <v>3208</v>
      </c>
    </row>
    <row r="1350" spans="1:4" ht="20.100000000000001" customHeight="1" x14ac:dyDescent="0.25">
      <c r="A1350" s="12" t="s">
        <v>3209</v>
      </c>
      <c r="B1350" s="12" t="s">
        <v>1551</v>
      </c>
      <c r="C1350" s="12" t="s">
        <v>27</v>
      </c>
      <c r="D1350" s="12" t="s">
        <v>3210</v>
      </c>
    </row>
    <row r="1351" spans="1:4" ht="20.100000000000001" customHeight="1" x14ac:dyDescent="0.25">
      <c r="A1351" s="12" t="s">
        <v>3211</v>
      </c>
      <c r="B1351" s="12" t="s">
        <v>3114</v>
      </c>
      <c r="C1351" s="12" t="s">
        <v>223</v>
      </c>
      <c r="D1351" s="12" t="s">
        <v>3212</v>
      </c>
    </row>
    <row r="1352" spans="1:4" ht="20.100000000000001" customHeight="1" x14ac:dyDescent="0.25">
      <c r="A1352" s="12" t="s">
        <v>3213</v>
      </c>
      <c r="B1352" s="12" t="s">
        <v>3214</v>
      </c>
      <c r="C1352" s="12" t="s">
        <v>20</v>
      </c>
      <c r="D1352" s="12" t="s">
        <v>3212</v>
      </c>
    </row>
    <row r="1353" spans="1:4" ht="20.100000000000001" customHeight="1" x14ac:dyDescent="0.25">
      <c r="A1353" s="12" t="s">
        <v>3215</v>
      </c>
      <c r="B1353" s="12" t="s">
        <v>2588</v>
      </c>
      <c r="C1353" s="12" t="s">
        <v>27</v>
      </c>
      <c r="D1353" s="12" t="s">
        <v>3216</v>
      </c>
    </row>
    <row r="1354" spans="1:4" ht="20.100000000000001" customHeight="1" x14ac:dyDescent="0.25">
      <c r="A1354" s="12" t="s">
        <v>3217</v>
      </c>
      <c r="B1354" s="12" t="s">
        <v>3218</v>
      </c>
      <c r="C1354" s="12" t="s">
        <v>20</v>
      </c>
      <c r="D1354" s="12" t="s">
        <v>2455</v>
      </c>
    </row>
    <row r="1355" spans="1:4" ht="20.100000000000001" customHeight="1" x14ac:dyDescent="0.25">
      <c r="A1355" s="12" t="s">
        <v>3219</v>
      </c>
      <c r="B1355" s="12" t="s">
        <v>1420</v>
      </c>
      <c r="C1355" s="12" t="s">
        <v>27</v>
      </c>
      <c r="D1355" s="12" t="s">
        <v>3220</v>
      </c>
    </row>
    <row r="1356" spans="1:4" ht="20.100000000000001" customHeight="1" x14ac:dyDescent="0.25">
      <c r="A1356" s="12" t="s">
        <v>3221</v>
      </c>
      <c r="B1356" s="12" t="s">
        <v>1399</v>
      </c>
      <c r="C1356" s="12" t="s">
        <v>37</v>
      </c>
      <c r="D1356" s="12" t="s">
        <v>3222</v>
      </c>
    </row>
    <row r="1357" spans="1:4" ht="20.100000000000001" customHeight="1" x14ac:dyDescent="0.25">
      <c r="A1357" s="12" t="s">
        <v>3223</v>
      </c>
      <c r="B1357" s="12" t="s">
        <v>376</v>
      </c>
      <c r="C1357" s="12" t="s">
        <v>20</v>
      </c>
      <c r="D1357" s="12" t="s">
        <v>3222</v>
      </c>
    </row>
    <row r="1358" spans="1:4" ht="20.100000000000001" customHeight="1" x14ac:dyDescent="0.25">
      <c r="A1358" s="12" t="s">
        <v>3224</v>
      </c>
      <c r="B1358" s="12" t="s">
        <v>3030</v>
      </c>
      <c r="C1358" s="12" t="s">
        <v>139</v>
      </c>
      <c r="D1358" s="12" t="s">
        <v>3225</v>
      </c>
    </row>
    <row r="1359" spans="1:4" ht="20.100000000000001" customHeight="1" x14ac:dyDescent="0.25">
      <c r="A1359" s="12" t="s">
        <v>3226</v>
      </c>
      <c r="B1359" s="12" t="s">
        <v>1648</v>
      </c>
      <c r="C1359" s="12" t="s">
        <v>27</v>
      </c>
      <c r="D1359" s="12" t="s">
        <v>3227</v>
      </c>
    </row>
    <row r="1360" spans="1:4" ht="20.100000000000001" customHeight="1" x14ac:dyDescent="0.25">
      <c r="A1360" s="12" t="s">
        <v>3228</v>
      </c>
      <c r="B1360" s="12" t="s">
        <v>3229</v>
      </c>
      <c r="C1360" s="12" t="s">
        <v>90</v>
      </c>
      <c r="D1360" s="12" t="s">
        <v>2003</v>
      </c>
    </row>
    <row r="1361" spans="1:4" ht="20.100000000000001" customHeight="1" x14ac:dyDescent="0.25">
      <c r="A1361" s="12" t="s">
        <v>3230</v>
      </c>
      <c r="B1361" s="12" t="s">
        <v>1308</v>
      </c>
      <c r="C1361" s="12" t="s">
        <v>20</v>
      </c>
      <c r="D1361" s="12" t="s">
        <v>2462</v>
      </c>
    </row>
    <row r="1362" spans="1:4" ht="20.100000000000001" customHeight="1" x14ac:dyDescent="0.25">
      <c r="A1362" s="12" t="s">
        <v>3231</v>
      </c>
      <c r="B1362" s="12" t="s">
        <v>2464</v>
      </c>
      <c r="C1362" s="12" t="s">
        <v>516</v>
      </c>
      <c r="D1362" s="12" t="s">
        <v>2462</v>
      </c>
    </row>
    <row r="1363" spans="1:4" ht="20.100000000000001" customHeight="1" x14ac:dyDescent="0.25">
      <c r="A1363" s="12" t="s">
        <v>3232</v>
      </c>
      <c r="B1363" s="12" t="s">
        <v>1765</v>
      </c>
      <c r="C1363" s="12" t="s">
        <v>223</v>
      </c>
      <c r="D1363" s="12" t="s">
        <v>3233</v>
      </c>
    </row>
    <row r="1364" spans="1:4" ht="20.100000000000001" customHeight="1" x14ac:dyDescent="0.25">
      <c r="A1364" s="12" t="s">
        <v>3234</v>
      </c>
      <c r="B1364" s="12" t="s">
        <v>813</v>
      </c>
      <c r="C1364" s="12" t="s">
        <v>20</v>
      </c>
      <c r="D1364" s="12" t="s">
        <v>3235</v>
      </c>
    </row>
    <row r="1365" spans="1:4" ht="20.100000000000001" customHeight="1" x14ac:dyDescent="0.25">
      <c r="A1365" s="12" t="s">
        <v>3236</v>
      </c>
      <c r="B1365" s="12" t="s">
        <v>310</v>
      </c>
      <c r="C1365" s="12" t="s">
        <v>3237</v>
      </c>
      <c r="D1365" s="12" t="s">
        <v>3238</v>
      </c>
    </row>
    <row r="1366" spans="1:4" ht="20.100000000000001" customHeight="1" x14ac:dyDescent="0.25">
      <c r="A1366" s="12" t="s">
        <v>3239</v>
      </c>
      <c r="B1366" s="12" t="s">
        <v>2400</v>
      </c>
      <c r="C1366" s="12" t="s">
        <v>232</v>
      </c>
      <c r="D1366" s="12" t="s">
        <v>3240</v>
      </c>
    </row>
    <row r="1367" spans="1:4" ht="20.100000000000001" customHeight="1" x14ac:dyDescent="0.25">
      <c r="A1367" s="12" t="s">
        <v>3241</v>
      </c>
      <c r="B1367" s="12" t="s">
        <v>154</v>
      </c>
      <c r="C1367" s="12" t="s">
        <v>20</v>
      </c>
      <c r="D1367" s="12" t="s">
        <v>2364</v>
      </c>
    </row>
    <row r="1368" spans="1:4" ht="20.100000000000001" customHeight="1" x14ac:dyDescent="0.25">
      <c r="A1368" s="12" t="s">
        <v>3242</v>
      </c>
      <c r="B1368" s="12" t="s">
        <v>2500</v>
      </c>
      <c r="C1368" s="12" t="s">
        <v>20</v>
      </c>
      <c r="D1368" s="12" t="s">
        <v>3243</v>
      </c>
    </row>
    <row r="1369" spans="1:4" ht="20.100000000000001" customHeight="1" x14ac:dyDescent="0.25">
      <c r="A1369" s="12" t="s">
        <v>3244</v>
      </c>
      <c r="B1369" s="12" t="s">
        <v>2309</v>
      </c>
      <c r="C1369" s="12" t="s">
        <v>135</v>
      </c>
      <c r="D1369" s="12" t="s">
        <v>3245</v>
      </c>
    </row>
    <row r="1370" spans="1:4" ht="20.100000000000001" customHeight="1" x14ac:dyDescent="0.25">
      <c r="A1370" s="12" t="s">
        <v>3246</v>
      </c>
      <c r="B1370" s="12" t="s">
        <v>1953</v>
      </c>
      <c r="C1370" s="12" t="s">
        <v>3247</v>
      </c>
      <c r="D1370" s="12" t="s">
        <v>3248</v>
      </c>
    </row>
    <row r="1371" spans="1:4" ht="20.100000000000001" customHeight="1" x14ac:dyDescent="0.25">
      <c r="A1371" s="12" t="s">
        <v>3249</v>
      </c>
      <c r="B1371" s="12" t="s">
        <v>2518</v>
      </c>
      <c r="C1371" s="12" t="s">
        <v>27</v>
      </c>
      <c r="D1371" s="12" t="s">
        <v>3250</v>
      </c>
    </row>
    <row r="1372" spans="1:4" ht="20.100000000000001" customHeight="1" x14ac:dyDescent="0.25">
      <c r="A1372" s="12" t="s">
        <v>3251</v>
      </c>
      <c r="B1372" s="12" t="s">
        <v>1765</v>
      </c>
      <c r="C1372" s="12" t="s">
        <v>27</v>
      </c>
      <c r="D1372" s="12" t="s">
        <v>3252</v>
      </c>
    </row>
    <row r="1373" spans="1:4" ht="20.100000000000001" customHeight="1" x14ac:dyDescent="0.25">
      <c r="A1373" s="12" t="s">
        <v>3253</v>
      </c>
      <c r="B1373" s="12" t="s">
        <v>3254</v>
      </c>
      <c r="C1373" s="12" t="s">
        <v>283</v>
      </c>
      <c r="D1373" s="12" t="s">
        <v>3255</v>
      </c>
    </row>
    <row r="1374" spans="1:4" ht="20.100000000000001" customHeight="1" x14ac:dyDescent="0.25">
      <c r="A1374" s="12" t="s">
        <v>3256</v>
      </c>
      <c r="B1374" s="12" t="s">
        <v>570</v>
      </c>
      <c r="C1374" s="12" t="s">
        <v>27</v>
      </c>
      <c r="D1374" s="12" t="s">
        <v>3257</v>
      </c>
    </row>
    <row r="1375" spans="1:4" ht="20.100000000000001" customHeight="1" x14ac:dyDescent="0.25">
      <c r="A1375" s="12" t="s">
        <v>3258</v>
      </c>
      <c r="B1375" s="12" t="s">
        <v>975</v>
      </c>
      <c r="C1375" s="12" t="s">
        <v>3259</v>
      </c>
      <c r="D1375" s="12" t="s">
        <v>3260</v>
      </c>
    </row>
    <row r="1376" spans="1:4" ht="20.100000000000001" customHeight="1" x14ac:dyDescent="0.25">
      <c r="A1376" s="12" t="s">
        <v>3261</v>
      </c>
      <c r="B1376" s="12" t="s">
        <v>269</v>
      </c>
      <c r="C1376" s="12" t="s">
        <v>27</v>
      </c>
      <c r="D1376" s="12" t="s">
        <v>3262</v>
      </c>
    </row>
    <row r="1377" spans="1:4" ht="20.100000000000001" customHeight="1" x14ac:dyDescent="0.25">
      <c r="A1377" s="12" t="s">
        <v>3263</v>
      </c>
      <c r="B1377" s="12" t="s">
        <v>450</v>
      </c>
      <c r="C1377" s="12" t="s">
        <v>27</v>
      </c>
      <c r="D1377" s="12" t="s">
        <v>3264</v>
      </c>
    </row>
    <row r="1378" spans="1:4" ht="20.100000000000001" customHeight="1" x14ac:dyDescent="0.25">
      <c r="A1378" s="12" t="s">
        <v>3265</v>
      </c>
      <c r="B1378" s="12" t="s">
        <v>2591</v>
      </c>
      <c r="C1378" s="12" t="s">
        <v>223</v>
      </c>
      <c r="D1378" s="12" t="s">
        <v>3266</v>
      </c>
    </row>
    <row r="1379" spans="1:4" ht="20.100000000000001" customHeight="1" x14ac:dyDescent="0.25">
      <c r="A1379" s="12" t="s">
        <v>3267</v>
      </c>
      <c r="B1379" s="12" t="s">
        <v>3022</v>
      </c>
      <c r="C1379" s="12" t="s">
        <v>516</v>
      </c>
      <c r="D1379" s="12" t="s">
        <v>3268</v>
      </c>
    </row>
    <row r="1380" spans="1:4" ht="20.100000000000001" customHeight="1" x14ac:dyDescent="0.25">
      <c r="A1380" s="12" t="s">
        <v>3269</v>
      </c>
      <c r="B1380" s="12" t="s">
        <v>2500</v>
      </c>
      <c r="C1380" s="12" t="s">
        <v>20</v>
      </c>
      <c r="D1380" s="12" t="s">
        <v>3270</v>
      </c>
    </row>
    <row r="1381" spans="1:4" ht="20.100000000000001" customHeight="1" x14ac:dyDescent="0.25">
      <c r="A1381" s="12" t="s">
        <v>3271</v>
      </c>
      <c r="B1381" s="12" t="s">
        <v>1765</v>
      </c>
      <c r="C1381" s="12" t="s">
        <v>27</v>
      </c>
      <c r="D1381" s="12" t="s">
        <v>3272</v>
      </c>
    </row>
    <row r="1382" spans="1:4" ht="20.100000000000001" customHeight="1" x14ac:dyDescent="0.25">
      <c r="A1382" s="12" t="s">
        <v>3273</v>
      </c>
      <c r="B1382" s="12" t="s">
        <v>888</v>
      </c>
      <c r="C1382" s="12" t="s">
        <v>27</v>
      </c>
      <c r="D1382" s="12" t="s">
        <v>3274</v>
      </c>
    </row>
    <row r="1383" spans="1:4" ht="20.100000000000001" customHeight="1" x14ac:dyDescent="0.25">
      <c r="A1383" s="12" t="s">
        <v>3275</v>
      </c>
      <c r="B1383" s="12" t="s">
        <v>231</v>
      </c>
      <c r="C1383" s="12" t="s">
        <v>20</v>
      </c>
      <c r="D1383" s="12" t="s">
        <v>3276</v>
      </c>
    </row>
    <row r="1384" spans="1:4" ht="20.100000000000001" customHeight="1" x14ac:dyDescent="0.25">
      <c r="A1384" s="12" t="s">
        <v>3277</v>
      </c>
      <c r="B1384" s="12" t="s">
        <v>952</v>
      </c>
      <c r="C1384" s="12" t="s">
        <v>27</v>
      </c>
      <c r="D1384" s="12" t="s">
        <v>3278</v>
      </c>
    </row>
    <row r="1385" spans="1:4" ht="20.100000000000001" customHeight="1" x14ac:dyDescent="0.25">
      <c r="A1385" s="12" t="s">
        <v>3279</v>
      </c>
      <c r="B1385" s="12" t="s">
        <v>888</v>
      </c>
      <c r="C1385" s="12" t="s">
        <v>932</v>
      </c>
      <c r="D1385" s="12" t="s">
        <v>3280</v>
      </c>
    </row>
    <row r="1386" spans="1:4" ht="20.100000000000001" customHeight="1" x14ac:dyDescent="0.25">
      <c r="A1386" s="12" t="s">
        <v>3281</v>
      </c>
      <c r="B1386" s="12" t="s">
        <v>1297</v>
      </c>
      <c r="C1386" s="12" t="s">
        <v>27</v>
      </c>
      <c r="D1386" s="12" t="s">
        <v>3282</v>
      </c>
    </row>
    <row r="1387" spans="1:4" ht="20.100000000000001" customHeight="1" x14ac:dyDescent="0.25">
      <c r="A1387" s="12" t="s">
        <v>3283</v>
      </c>
      <c r="B1387" s="12" t="s">
        <v>1313</v>
      </c>
      <c r="C1387" s="12" t="s">
        <v>27</v>
      </c>
      <c r="D1387" s="12" t="s">
        <v>3284</v>
      </c>
    </row>
    <row r="1388" spans="1:4" ht="20.100000000000001" customHeight="1" x14ac:dyDescent="0.25">
      <c r="A1388" s="12" t="s">
        <v>3285</v>
      </c>
      <c r="B1388" s="12" t="s">
        <v>2865</v>
      </c>
      <c r="C1388" s="12" t="s">
        <v>20</v>
      </c>
      <c r="D1388" s="12" t="s">
        <v>3286</v>
      </c>
    </row>
    <row r="1389" spans="1:4" ht="20.100000000000001" customHeight="1" x14ac:dyDescent="0.25">
      <c r="A1389" s="12" t="s">
        <v>3287</v>
      </c>
      <c r="B1389" s="12" t="s">
        <v>2190</v>
      </c>
      <c r="C1389" s="12" t="s">
        <v>135</v>
      </c>
      <c r="D1389" s="12" t="s">
        <v>3288</v>
      </c>
    </row>
    <row r="1390" spans="1:4" ht="20.100000000000001" customHeight="1" x14ac:dyDescent="0.25">
      <c r="A1390" s="12" t="s">
        <v>3289</v>
      </c>
      <c r="B1390" s="12" t="s">
        <v>1986</v>
      </c>
      <c r="C1390" s="12" t="s">
        <v>27</v>
      </c>
      <c r="D1390" s="12" t="s">
        <v>3290</v>
      </c>
    </row>
    <row r="1391" spans="1:4" ht="20.100000000000001" customHeight="1" x14ac:dyDescent="0.25">
      <c r="A1391" s="12" t="s">
        <v>3291</v>
      </c>
      <c r="B1391" s="12" t="s">
        <v>1451</v>
      </c>
      <c r="C1391" s="12" t="s">
        <v>20</v>
      </c>
      <c r="D1391" s="12" t="s">
        <v>52</v>
      </c>
    </row>
    <row r="1392" spans="1:4" ht="20.100000000000001" customHeight="1" x14ac:dyDescent="0.25">
      <c r="A1392" s="12" t="s">
        <v>3292</v>
      </c>
      <c r="B1392" s="12" t="s">
        <v>3030</v>
      </c>
      <c r="C1392" s="12" t="s">
        <v>20</v>
      </c>
      <c r="D1392" s="12" t="s">
        <v>3293</v>
      </c>
    </row>
    <row r="1393" spans="1:4" ht="20.100000000000001" customHeight="1" x14ac:dyDescent="0.25">
      <c r="A1393" s="12" t="s">
        <v>3294</v>
      </c>
      <c r="B1393" s="12" t="s">
        <v>1107</v>
      </c>
      <c r="C1393" s="12" t="s">
        <v>20</v>
      </c>
      <c r="D1393" s="12" t="s">
        <v>3295</v>
      </c>
    </row>
    <row r="1394" spans="1:4" ht="20.100000000000001" customHeight="1" x14ac:dyDescent="0.25">
      <c r="A1394" s="12" t="s">
        <v>3296</v>
      </c>
      <c r="B1394" s="12" t="s">
        <v>3297</v>
      </c>
      <c r="C1394" s="12" t="s">
        <v>20</v>
      </c>
      <c r="D1394" s="12" t="s">
        <v>3298</v>
      </c>
    </row>
    <row r="1395" spans="1:4" ht="20.100000000000001" customHeight="1" x14ac:dyDescent="0.25">
      <c r="A1395" s="12" t="s">
        <v>3299</v>
      </c>
      <c r="B1395" s="12" t="s">
        <v>1246</v>
      </c>
      <c r="C1395" s="12" t="s">
        <v>27</v>
      </c>
      <c r="D1395" s="12" t="s">
        <v>3300</v>
      </c>
    </row>
    <row r="1396" spans="1:4" ht="20.100000000000001" customHeight="1" x14ac:dyDescent="0.25">
      <c r="A1396" s="12" t="s">
        <v>3301</v>
      </c>
      <c r="B1396" s="12" t="s">
        <v>975</v>
      </c>
      <c r="C1396" s="12" t="s">
        <v>27</v>
      </c>
      <c r="D1396" s="12" t="s">
        <v>3302</v>
      </c>
    </row>
    <row r="1397" spans="1:4" ht="20.100000000000001" customHeight="1" x14ac:dyDescent="0.25">
      <c r="A1397" s="12" t="s">
        <v>3303</v>
      </c>
      <c r="B1397" s="12" t="s">
        <v>310</v>
      </c>
      <c r="C1397" s="12" t="s">
        <v>27</v>
      </c>
      <c r="D1397" s="12" t="s">
        <v>3304</v>
      </c>
    </row>
    <row r="1398" spans="1:4" ht="20.100000000000001" customHeight="1" x14ac:dyDescent="0.25">
      <c r="A1398" s="12" t="s">
        <v>3305</v>
      </c>
      <c r="B1398" s="12" t="s">
        <v>330</v>
      </c>
      <c r="C1398" s="12" t="s">
        <v>27</v>
      </c>
      <c r="D1398" s="12" t="s">
        <v>3306</v>
      </c>
    </row>
    <row r="1399" spans="1:4" ht="20.100000000000001" customHeight="1" x14ac:dyDescent="0.25">
      <c r="A1399" s="12" t="s">
        <v>3307</v>
      </c>
      <c r="B1399" s="12" t="s">
        <v>3308</v>
      </c>
      <c r="C1399" s="12" t="s">
        <v>27</v>
      </c>
      <c r="D1399" s="12" t="s">
        <v>3309</v>
      </c>
    </row>
    <row r="1400" spans="1:4" ht="20.100000000000001" customHeight="1" x14ac:dyDescent="0.25">
      <c r="A1400" s="12" t="s">
        <v>3310</v>
      </c>
      <c r="B1400" s="12" t="s">
        <v>2912</v>
      </c>
      <c r="C1400" s="12" t="s">
        <v>20</v>
      </c>
      <c r="D1400" s="12" t="s">
        <v>3311</v>
      </c>
    </row>
    <row r="1401" spans="1:4" ht="20.100000000000001" customHeight="1" x14ac:dyDescent="0.25">
      <c r="A1401" s="12" t="s">
        <v>3312</v>
      </c>
      <c r="B1401" s="12" t="s">
        <v>2428</v>
      </c>
      <c r="C1401" s="12" t="s">
        <v>20</v>
      </c>
      <c r="D1401" s="12" t="s">
        <v>3309</v>
      </c>
    </row>
    <row r="1402" spans="1:4" ht="20.100000000000001" customHeight="1" x14ac:dyDescent="0.25">
      <c r="A1402" s="12" t="s">
        <v>3313</v>
      </c>
      <c r="B1402" s="12" t="s">
        <v>3214</v>
      </c>
      <c r="C1402" s="12" t="s">
        <v>27</v>
      </c>
      <c r="D1402" s="12" t="s">
        <v>3314</v>
      </c>
    </row>
    <row r="1403" spans="1:4" ht="20.100000000000001" customHeight="1" x14ac:dyDescent="0.25">
      <c r="A1403" s="12" t="s">
        <v>3315</v>
      </c>
      <c r="B1403" s="12" t="s">
        <v>2247</v>
      </c>
      <c r="C1403" s="12" t="s">
        <v>27</v>
      </c>
      <c r="D1403" s="12" t="s">
        <v>3316</v>
      </c>
    </row>
    <row r="1404" spans="1:4" ht="20.100000000000001" customHeight="1" x14ac:dyDescent="0.25">
      <c r="A1404" s="12" t="s">
        <v>3317</v>
      </c>
      <c r="B1404" s="12" t="s">
        <v>2543</v>
      </c>
      <c r="C1404" s="12" t="s">
        <v>27</v>
      </c>
      <c r="D1404" s="12" t="s">
        <v>3318</v>
      </c>
    </row>
    <row r="1405" spans="1:4" ht="20.100000000000001" customHeight="1" x14ac:dyDescent="0.25">
      <c r="A1405" s="12" t="s">
        <v>3319</v>
      </c>
      <c r="B1405" s="12" t="s">
        <v>3320</v>
      </c>
      <c r="C1405" s="12" t="s">
        <v>223</v>
      </c>
      <c r="D1405" s="12" t="s">
        <v>3321</v>
      </c>
    </row>
    <row r="1406" spans="1:4" ht="20.100000000000001" customHeight="1" x14ac:dyDescent="0.25">
      <c r="A1406" s="12" t="s">
        <v>3322</v>
      </c>
      <c r="B1406" s="12" t="s">
        <v>3065</v>
      </c>
      <c r="C1406" s="12" t="s">
        <v>27</v>
      </c>
      <c r="D1406" s="12" t="s">
        <v>3323</v>
      </c>
    </row>
    <row r="1407" spans="1:4" ht="20.100000000000001" customHeight="1" x14ac:dyDescent="0.25">
      <c r="A1407" s="12" t="s">
        <v>3324</v>
      </c>
      <c r="B1407" s="12" t="s">
        <v>160</v>
      </c>
      <c r="C1407" s="12" t="s">
        <v>20</v>
      </c>
      <c r="D1407" s="12" t="s">
        <v>3325</v>
      </c>
    </row>
    <row r="1408" spans="1:4" ht="20.100000000000001" customHeight="1" x14ac:dyDescent="0.25">
      <c r="A1408" s="12" t="s">
        <v>3326</v>
      </c>
      <c r="B1408" s="12" t="s">
        <v>1606</v>
      </c>
      <c r="C1408" s="12" t="s">
        <v>37</v>
      </c>
      <c r="D1408" s="12" t="s">
        <v>3327</v>
      </c>
    </row>
    <row r="1409" spans="1:4" ht="20.100000000000001" customHeight="1" x14ac:dyDescent="0.25">
      <c r="A1409" s="12" t="s">
        <v>3328</v>
      </c>
      <c r="B1409" s="12" t="s">
        <v>1420</v>
      </c>
      <c r="C1409" s="12" t="s">
        <v>20</v>
      </c>
      <c r="D1409" s="12" t="s">
        <v>3329</v>
      </c>
    </row>
    <row r="1410" spans="1:4" ht="20.100000000000001" customHeight="1" x14ac:dyDescent="0.25">
      <c r="A1410" s="12" t="s">
        <v>3330</v>
      </c>
      <c r="B1410" s="12" t="s">
        <v>2012</v>
      </c>
      <c r="C1410" s="12" t="s">
        <v>37</v>
      </c>
      <c r="D1410" s="12" t="s">
        <v>3331</v>
      </c>
    </row>
    <row r="1411" spans="1:4" ht="20.100000000000001" customHeight="1" x14ac:dyDescent="0.25">
      <c r="A1411" s="12" t="s">
        <v>3332</v>
      </c>
      <c r="B1411" s="12" t="s">
        <v>231</v>
      </c>
      <c r="C1411" s="12" t="s">
        <v>27</v>
      </c>
      <c r="D1411" s="12" t="s">
        <v>3333</v>
      </c>
    </row>
    <row r="1412" spans="1:4" ht="20.100000000000001" customHeight="1" x14ac:dyDescent="0.25">
      <c r="A1412" s="12" t="s">
        <v>3334</v>
      </c>
      <c r="B1412" s="12" t="s">
        <v>2230</v>
      </c>
      <c r="C1412" s="12" t="s">
        <v>20</v>
      </c>
      <c r="D1412" s="12" t="s">
        <v>3335</v>
      </c>
    </row>
    <row r="1413" spans="1:4" ht="20.100000000000001" customHeight="1" x14ac:dyDescent="0.25">
      <c r="A1413" s="12" t="s">
        <v>3336</v>
      </c>
      <c r="B1413" s="12" t="s">
        <v>3337</v>
      </c>
      <c r="C1413" s="12" t="s">
        <v>223</v>
      </c>
      <c r="D1413" s="12" t="s">
        <v>3338</v>
      </c>
    </row>
    <row r="1414" spans="1:4" ht="20.100000000000001" customHeight="1" x14ac:dyDescent="0.25">
      <c r="A1414" s="12" t="s">
        <v>3339</v>
      </c>
      <c r="B1414" s="12" t="s">
        <v>154</v>
      </c>
      <c r="C1414" s="12" t="s">
        <v>27</v>
      </c>
      <c r="D1414" s="12" t="s">
        <v>3340</v>
      </c>
    </row>
    <row r="1415" spans="1:4" ht="20.100000000000001" customHeight="1" x14ac:dyDescent="0.25">
      <c r="A1415" s="12" t="s">
        <v>3341</v>
      </c>
      <c r="B1415" s="12" t="s">
        <v>3337</v>
      </c>
      <c r="C1415" s="12" t="s">
        <v>20</v>
      </c>
      <c r="D1415" s="12" t="s">
        <v>3342</v>
      </c>
    </row>
    <row r="1416" spans="1:4" ht="20.100000000000001" customHeight="1" x14ac:dyDescent="0.25">
      <c r="A1416" s="12" t="s">
        <v>3343</v>
      </c>
      <c r="B1416" s="12" t="s">
        <v>235</v>
      </c>
      <c r="C1416" s="12" t="s">
        <v>27</v>
      </c>
      <c r="D1416" s="12" t="s">
        <v>3344</v>
      </c>
    </row>
    <row r="1417" spans="1:4" ht="20.100000000000001" customHeight="1" x14ac:dyDescent="0.25">
      <c r="A1417" s="12" t="s">
        <v>3345</v>
      </c>
      <c r="B1417" s="12" t="s">
        <v>1645</v>
      </c>
      <c r="C1417" s="12" t="s">
        <v>66</v>
      </c>
      <c r="D1417" s="12" t="s">
        <v>3346</v>
      </c>
    </row>
    <row r="1418" spans="1:4" ht="20.100000000000001" customHeight="1" x14ac:dyDescent="0.25">
      <c r="A1418" s="12" t="s">
        <v>3347</v>
      </c>
      <c r="B1418" s="12" t="s">
        <v>735</v>
      </c>
      <c r="C1418" s="12" t="s">
        <v>139</v>
      </c>
      <c r="D1418" s="12" t="s">
        <v>3348</v>
      </c>
    </row>
    <row r="1419" spans="1:4" ht="20.100000000000001" customHeight="1" x14ac:dyDescent="0.25">
      <c r="A1419" s="12" t="s">
        <v>3349</v>
      </c>
      <c r="B1419" s="12" t="s">
        <v>524</v>
      </c>
      <c r="C1419" s="12" t="s">
        <v>27</v>
      </c>
      <c r="D1419" s="12" t="s">
        <v>3350</v>
      </c>
    </row>
    <row r="1420" spans="1:4" ht="20.100000000000001" customHeight="1" x14ac:dyDescent="0.25">
      <c r="A1420" s="12" t="s">
        <v>3351</v>
      </c>
      <c r="B1420" s="12" t="s">
        <v>591</v>
      </c>
      <c r="C1420" s="12" t="s">
        <v>139</v>
      </c>
      <c r="D1420" s="12" t="s">
        <v>3352</v>
      </c>
    </row>
    <row r="1421" spans="1:4" ht="20.100000000000001" customHeight="1" x14ac:dyDescent="0.25">
      <c r="A1421" s="12" t="s">
        <v>3353</v>
      </c>
      <c r="B1421" s="12" t="s">
        <v>397</v>
      </c>
      <c r="C1421" s="12" t="s">
        <v>223</v>
      </c>
      <c r="D1421" s="12" t="s">
        <v>3354</v>
      </c>
    </row>
    <row r="1422" spans="1:4" ht="20.100000000000001" customHeight="1" x14ac:dyDescent="0.25">
      <c r="A1422" s="12" t="s">
        <v>3355</v>
      </c>
      <c r="B1422" s="12" t="s">
        <v>2678</v>
      </c>
      <c r="C1422" s="12" t="s">
        <v>37</v>
      </c>
      <c r="D1422" s="12" t="s">
        <v>3356</v>
      </c>
    </row>
    <row r="1423" spans="1:4" ht="20.100000000000001" customHeight="1" x14ac:dyDescent="0.25">
      <c r="A1423" s="12" t="s">
        <v>3357</v>
      </c>
      <c r="B1423" s="12" t="s">
        <v>524</v>
      </c>
      <c r="C1423" s="12" t="s">
        <v>20</v>
      </c>
      <c r="D1423" s="12" t="s">
        <v>3358</v>
      </c>
    </row>
    <row r="1424" spans="1:4" ht="20.100000000000001" customHeight="1" x14ac:dyDescent="0.25">
      <c r="A1424" s="12" t="s">
        <v>3359</v>
      </c>
      <c r="B1424" s="12" t="s">
        <v>1420</v>
      </c>
      <c r="C1424" s="12" t="s">
        <v>27</v>
      </c>
      <c r="D1424" s="12" t="s">
        <v>3360</v>
      </c>
    </row>
    <row r="1425" spans="1:4" ht="20.100000000000001" customHeight="1" x14ac:dyDescent="0.25">
      <c r="A1425" s="12" t="s">
        <v>3361</v>
      </c>
      <c r="B1425" s="12" t="s">
        <v>2585</v>
      </c>
      <c r="C1425" s="12" t="s">
        <v>27</v>
      </c>
      <c r="D1425" s="12" t="s">
        <v>3362</v>
      </c>
    </row>
    <row r="1426" spans="1:4" ht="20.100000000000001" customHeight="1" x14ac:dyDescent="0.25">
      <c r="A1426" s="12" t="s">
        <v>3363</v>
      </c>
      <c r="B1426" s="12" t="s">
        <v>2995</v>
      </c>
      <c r="C1426" s="12" t="s">
        <v>27</v>
      </c>
      <c r="D1426" s="12" t="s">
        <v>3364</v>
      </c>
    </row>
    <row r="1427" spans="1:4" ht="20.100000000000001" customHeight="1" x14ac:dyDescent="0.25">
      <c r="A1427" s="12" t="s">
        <v>3365</v>
      </c>
      <c r="B1427" s="12" t="s">
        <v>2995</v>
      </c>
      <c r="C1427" s="12" t="s">
        <v>20</v>
      </c>
      <c r="D1427" s="12" t="s">
        <v>3366</v>
      </c>
    </row>
    <row r="1428" spans="1:4" ht="20.100000000000001" customHeight="1" x14ac:dyDescent="0.25">
      <c r="A1428" s="12" t="s">
        <v>3367</v>
      </c>
      <c r="B1428" s="12" t="s">
        <v>2708</v>
      </c>
      <c r="C1428" s="12" t="s">
        <v>82</v>
      </c>
      <c r="D1428" s="12" t="s">
        <v>3368</v>
      </c>
    </row>
    <row r="1429" spans="1:4" ht="20.100000000000001" customHeight="1" x14ac:dyDescent="0.25">
      <c r="A1429" s="12" t="s">
        <v>3369</v>
      </c>
      <c r="B1429" s="12" t="s">
        <v>330</v>
      </c>
      <c r="C1429" s="12" t="s">
        <v>37</v>
      </c>
      <c r="D1429" s="12" t="s">
        <v>3370</v>
      </c>
    </row>
    <row r="1430" spans="1:4" ht="20.100000000000001" customHeight="1" x14ac:dyDescent="0.25">
      <c r="A1430" s="12" t="s">
        <v>3371</v>
      </c>
      <c r="B1430" s="12" t="s">
        <v>2912</v>
      </c>
      <c r="C1430" s="12" t="s">
        <v>90</v>
      </c>
      <c r="D1430" s="12" t="s">
        <v>3372</v>
      </c>
    </row>
    <row r="1431" spans="1:4" ht="20.100000000000001" customHeight="1" x14ac:dyDescent="0.25">
      <c r="A1431" s="12" t="s">
        <v>3373</v>
      </c>
      <c r="B1431" s="12" t="s">
        <v>2436</v>
      </c>
      <c r="C1431" s="12" t="s">
        <v>37</v>
      </c>
      <c r="D1431" s="12" t="s">
        <v>3372</v>
      </c>
    </row>
    <row r="1432" spans="1:4" ht="20.100000000000001" customHeight="1" x14ac:dyDescent="0.25">
      <c r="A1432" s="12" t="s">
        <v>3374</v>
      </c>
      <c r="B1432" s="12" t="s">
        <v>3375</v>
      </c>
      <c r="C1432" s="12" t="s">
        <v>37</v>
      </c>
      <c r="D1432" s="12" t="s">
        <v>3321</v>
      </c>
    </row>
    <row r="1433" spans="1:4" ht="20.100000000000001" customHeight="1" x14ac:dyDescent="0.25">
      <c r="A1433" s="12" t="s">
        <v>3376</v>
      </c>
      <c r="B1433" s="12" t="s">
        <v>1842</v>
      </c>
      <c r="C1433" s="12" t="s">
        <v>100</v>
      </c>
      <c r="D1433" s="12" t="s">
        <v>3377</v>
      </c>
    </row>
    <row r="1434" spans="1:4" ht="20.100000000000001" customHeight="1" x14ac:dyDescent="0.25">
      <c r="A1434" s="12" t="s">
        <v>3378</v>
      </c>
      <c r="B1434" s="12" t="s">
        <v>671</v>
      </c>
      <c r="C1434" s="12" t="s">
        <v>82</v>
      </c>
      <c r="D1434" s="12" t="s">
        <v>3377</v>
      </c>
    </row>
    <row r="1435" spans="1:4" ht="20.100000000000001" customHeight="1" x14ac:dyDescent="0.25">
      <c r="A1435" s="12" t="s">
        <v>3379</v>
      </c>
      <c r="B1435" s="12" t="s">
        <v>521</v>
      </c>
      <c r="C1435" s="12" t="s">
        <v>223</v>
      </c>
      <c r="D1435" s="12" t="s">
        <v>3380</v>
      </c>
    </row>
    <row r="1436" spans="1:4" ht="20.100000000000001" customHeight="1" x14ac:dyDescent="0.25">
      <c r="A1436" s="12" t="s">
        <v>3381</v>
      </c>
      <c r="B1436" s="12" t="s">
        <v>1114</v>
      </c>
      <c r="C1436" s="12" t="s">
        <v>20</v>
      </c>
      <c r="D1436" s="12" t="s">
        <v>3382</v>
      </c>
    </row>
    <row r="1437" spans="1:4" ht="20.100000000000001" customHeight="1" x14ac:dyDescent="0.25">
      <c r="A1437" s="12" t="s">
        <v>3383</v>
      </c>
      <c r="B1437" s="12" t="s">
        <v>1300</v>
      </c>
      <c r="C1437" s="12" t="s">
        <v>223</v>
      </c>
      <c r="D1437" s="12" t="s">
        <v>3384</v>
      </c>
    </row>
    <row r="1438" spans="1:4" ht="20.100000000000001" customHeight="1" x14ac:dyDescent="0.25">
      <c r="A1438" s="12" t="s">
        <v>3385</v>
      </c>
      <c r="B1438" s="12" t="s">
        <v>888</v>
      </c>
      <c r="C1438" s="12" t="s">
        <v>20</v>
      </c>
      <c r="D1438" s="12" t="s">
        <v>1907</v>
      </c>
    </row>
    <row r="1439" spans="1:4" ht="20.100000000000001" customHeight="1" x14ac:dyDescent="0.25">
      <c r="A1439" s="12" t="s">
        <v>3386</v>
      </c>
      <c r="B1439" s="12" t="s">
        <v>1501</v>
      </c>
      <c r="C1439" s="12" t="s">
        <v>20</v>
      </c>
      <c r="D1439" s="12" t="s">
        <v>3387</v>
      </c>
    </row>
    <row r="1440" spans="1:4" ht="20.100000000000001" customHeight="1" x14ac:dyDescent="0.25">
      <c r="A1440" s="12" t="s">
        <v>3388</v>
      </c>
      <c r="B1440" s="12" t="s">
        <v>1297</v>
      </c>
      <c r="C1440" s="12" t="s">
        <v>27</v>
      </c>
      <c r="D1440" s="12" t="s">
        <v>3389</v>
      </c>
    </row>
    <row r="1441" spans="1:4" ht="20.100000000000001" customHeight="1" x14ac:dyDescent="0.25">
      <c r="A1441" s="12" t="s">
        <v>3390</v>
      </c>
      <c r="B1441" s="12" t="s">
        <v>3125</v>
      </c>
      <c r="C1441" s="12" t="s">
        <v>27</v>
      </c>
      <c r="D1441" s="12" t="s">
        <v>3389</v>
      </c>
    </row>
    <row r="1442" spans="1:4" ht="20.100000000000001" customHeight="1" x14ac:dyDescent="0.25">
      <c r="A1442" s="12" t="s">
        <v>3391</v>
      </c>
      <c r="B1442" s="12" t="s">
        <v>1308</v>
      </c>
      <c r="C1442" s="12" t="s">
        <v>27</v>
      </c>
      <c r="D1442" s="12" t="s">
        <v>3392</v>
      </c>
    </row>
    <row r="1443" spans="1:4" ht="20.100000000000001" customHeight="1" x14ac:dyDescent="0.25">
      <c r="A1443" s="12" t="s">
        <v>3393</v>
      </c>
      <c r="B1443" s="12" t="s">
        <v>3394</v>
      </c>
      <c r="C1443" s="12" t="s">
        <v>223</v>
      </c>
      <c r="D1443" s="12" t="s">
        <v>3395</v>
      </c>
    </row>
    <row r="1444" spans="1:4" ht="20.100000000000001" customHeight="1" x14ac:dyDescent="0.25">
      <c r="A1444" s="12" t="s">
        <v>3396</v>
      </c>
      <c r="B1444" s="12" t="s">
        <v>533</v>
      </c>
      <c r="C1444" s="12" t="s">
        <v>20</v>
      </c>
      <c r="D1444" s="12" t="s">
        <v>3397</v>
      </c>
    </row>
    <row r="1445" spans="1:4" ht="20.100000000000001" customHeight="1" x14ac:dyDescent="0.25">
      <c r="A1445" s="12" t="s">
        <v>3398</v>
      </c>
      <c r="B1445" s="12" t="s">
        <v>892</v>
      </c>
      <c r="C1445" s="12" t="s">
        <v>223</v>
      </c>
      <c r="D1445" s="12" t="s">
        <v>3399</v>
      </c>
    </row>
    <row r="1446" spans="1:4" ht="20.100000000000001" customHeight="1" x14ac:dyDescent="0.25">
      <c r="A1446" s="12" t="s">
        <v>3400</v>
      </c>
      <c r="B1446" s="12" t="s">
        <v>330</v>
      </c>
      <c r="C1446" s="12" t="s">
        <v>20</v>
      </c>
      <c r="D1446" s="12" t="s">
        <v>3401</v>
      </c>
    </row>
    <row r="1447" spans="1:4" ht="20.100000000000001" customHeight="1" x14ac:dyDescent="0.25">
      <c r="A1447" s="12" t="s">
        <v>3402</v>
      </c>
      <c r="B1447" s="12" t="s">
        <v>2523</v>
      </c>
      <c r="C1447" s="12" t="s">
        <v>37</v>
      </c>
      <c r="D1447" s="12" t="s">
        <v>3403</v>
      </c>
    </row>
    <row r="1448" spans="1:4" ht="20.100000000000001" customHeight="1" x14ac:dyDescent="0.25">
      <c r="A1448" s="12" t="s">
        <v>3404</v>
      </c>
      <c r="B1448" s="12" t="s">
        <v>2309</v>
      </c>
      <c r="C1448" s="12" t="s">
        <v>20</v>
      </c>
      <c r="D1448" s="12" t="s">
        <v>336</v>
      </c>
    </row>
    <row r="1449" spans="1:4" ht="20.100000000000001" customHeight="1" x14ac:dyDescent="0.25">
      <c r="A1449" s="12" t="s">
        <v>3405</v>
      </c>
      <c r="B1449" s="12" t="s">
        <v>1752</v>
      </c>
      <c r="C1449" s="12" t="s">
        <v>20</v>
      </c>
      <c r="D1449" s="12" t="s">
        <v>336</v>
      </c>
    </row>
    <row r="1450" spans="1:4" ht="20.100000000000001" customHeight="1" x14ac:dyDescent="0.25">
      <c r="A1450" s="12" t="s">
        <v>3406</v>
      </c>
      <c r="B1450" s="12" t="s">
        <v>888</v>
      </c>
      <c r="C1450" s="12" t="s">
        <v>20</v>
      </c>
      <c r="D1450" s="12" t="s">
        <v>3407</v>
      </c>
    </row>
    <row r="1451" spans="1:4" ht="20.100000000000001" customHeight="1" x14ac:dyDescent="0.25">
      <c r="A1451" s="12" t="s">
        <v>3408</v>
      </c>
      <c r="B1451" s="12" t="s">
        <v>859</v>
      </c>
      <c r="C1451" s="12" t="s">
        <v>20</v>
      </c>
      <c r="D1451" s="12" t="s">
        <v>3409</v>
      </c>
    </row>
    <row r="1452" spans="1:4" ht="20.100000000000001" customHeight="1" x14ac:dyDescent="0.25">
      <c r="A1452" s="12" t="s">
        <v>3410</v>
      </c>
      <c r="B1452" s="12" t="s">
        <v>266</v>
      </c>
      <c r="C1452" s="12" t="s">
        <v>20</v>
      </c>
      <c r="D1452" s="12" t="s">
        <v>3411</v>
      </c>
    </row>
    <row r="1453" spans="1:4" ht="20.100000000000001" customHeight="1" x14ac:dyDescent="0.25">
      <c r="A1453" s="12" t="s">
        <v>3412</v>
      </c>
      <c r="B1453" s="12" t="s">
        <v>3413</v>
      </c>
      <c r="C1453" s="12" t="s">
        <v>20</v>
      </c>
      <c r="D1453" s="12" t="s">
        <v>3414</v>
      </c>
    </row>
    <row r="1454" spans="1:4" ht="20.100000000000001" customHeight="1" x14ac:dyDescent="0.25">
      <c r="A1454" s="12" t="s">
        <v>3415</v>
      </c>
      <c r="B1454" s="12" t="s">
        <v>3416</v>
      </c>
      <c r="C1454" s="12" t="s">
        <v>20</v>
      </c>
      <c r="D1454" s="12" t="s">
        <v>3417</v>
      </c>
    </row>
    <row r="1455" spans="1:4" ht="20.100000000000001" customHeight="1" x14ac:dyDescent="0.25">
      <c r="A1455" s="12" t="s">
        <v>3418</v>
      </c>
      <c r="B1455" s="12" t="s">
        <v>1867</v>
      </c>
      <c r="C1455" s="12" t="s">
        <v>27</v>
      </c>
      <c r="D1455" s="12" t="s">
        <v>3419</v>
      </c>
    </row>
    <row r="1456" spans="1:4" ht="20.100000000000001" customHeight="1" x14ac:dyDescent="0.25">
      <c r="A1456" s="12" t="s">
        <v>3420</v>
      </c>
      <c r="B1456" s="12" t="s">
        <v>391</v>
      </c>
      <c r="C1456" s="12" t="s">
        <v>27</v>
      </c>
      <c r="D1456" s="12" t="s">
        <v>3419</v>
      </c>
    </row>
    <row r="1457" spans="1:4" ht="20.100000000000001" customHeight="1" x14ac:dyDescent="0.25">
      <c r="A1457" s="12" t="s">
        <v>3421</v>
      </c>
      <c r="B1457" s="12" t="s">
        <v>3056</v>
      </c>
      <c r="C1457" s="12" t="s">
        <v>20</v>
      </c>
      <c r="D1457" s="12" t="s">
        <v>3422</v>
      </c>
    </row>
    <row r="1458" spans="1:4" ht="20.100000000000001" customHeight="1" x14ac:dyDescent="0.25">
      <c r="A1458" s="12" t="s">
        <v>3423</v>
      </c>
      <c r="B1458" s="12" t="s">
        <v>324</v>
      </c>
      <c r="C1458" s="12" t="s">
        <v>37</v>
      </c>
      <c r="D1458" s="12" t="s">
        <v>3424</v>
      </c>
    </row>
    <row r="1459" spans="1:4" ht="20.100000000000001" customHeight="1" x14ac:dyDescent="0.25">
      <c r="A1459" s="12" t="s">
        <v>3425</v>
      </c>
      <c r="B1459" s="12" t="s">
        <v>1342</v>
      </c>
      <c r="C1459" s="12" t="s">
        <v>37</v>
      </c>
      <c r="D1459" s="12" t="s">
        <v>3426</v>
      </c>
    </row>
    <row r="1460" spans="1:4" ht="20.100000000000001" customHeight="1" x14ac:dyDescent="0.25">
      <c r="A1460" s="12" t="s">
        <v>3427</v>
      </c>
      <c r="B1460" s="12" t="s">
        <v>666</v>
      </c>
      <c r="C1460" s="12" t="s">
        <v>27</v>
      </c>
      <c r="D1460" s="12" t="s">
        <v>3428</v>
      </c>
    </row>
    <row r="1461" spans="1:4" ht="20.100000000000001" customHeight="1" x14ac:dyDescent="0.25">
      <c r="A1461" s="12" t="s">
        <v>3429</v>
      </c>
      <c r="B1461" s="12" t="s">
        <v>3430</v>
      </c>
      <c r="C1461" s="12" t="s">
        <v>27</v>
      </c>
      <c r="D1461" s="12" t="s">
        <v>3431</v>
      </c>
    </row>
    <row r="1462" spans="1:4" ht="20.100000000000001" customHeight="1" x14ac:dyDescent="0.25">
      <c r="A1462" s="12" t="s">
        <v>3432</v>
      </c>
      <c r="B1462" s="12" t="s">
        <v>289</v>
      </c>
      <c r="C1462" s="12" t="s">
        <v>135</v>
      </c>
      <c r="D1462" s="12" t="s">
        <v>3433</v>
      </c>
    </row>
    <row r="1463" spans="1:4" ht="20.100000000000001" customHeight="1" x14ac:dyDescent="0.25">
      <c r="A1463" s="12" t="s">
        <v>3434</v>
      </c>
      <c r="B1463" s="12" t="s">
        <v>3435</v>
      </c>
      <c r="C1463" s="12" t="s">
        <v>27</v>
      </c>
      <c r="D1463" s="12" t="s">
        <v>3436</v>
      </c>
    </row>
    <row r="1464" spans="1:4" ht="20.100000000000001" customHeight="1" x14ac:dyDescent="0.25">
      <c r="A1464" s="12" t="s">
        <v>3437</v>
      </c>
      <c r="B1464" s="12" t="s">
        <v>1928</v>
      </c>
      <c r="C1464" s="12" t="s">
        <v>90</v>
      </c>
      <c r="D1464" s="12" t="s">
        <v>3438</v>
      </c>
    </row>
    <row r="1465" spans="1:4" ht="20.100000000000001" customHeight="1" x14ac:dyDescent="0.25">
      <c r="A1465" s="12" t="s">
        <v>3439</v>
      </c>
      <c r="B1465" s="12" t="s">
        <v>324</v>
      </c>
      <c r="C1465" s="12" t="s">
        <v>232</v>
      </c>
      <c r="D1465" s="12" t="s">
        <v>3440</v>
      </c>
    </row>
    <row r="1466" spans="1:4" ht="20.100000000000001" customHeight="1" x14ac:dyDescent="0.25">
      <c r="A1466" s="12" t="s">
        <v>3441</v>
      </c>
      <c r="B1466" s="12" t="s">
        <v>1953</v>
      </c>
      <c r="C1466" s="12" t="s">
        <v>27</v>
      </c>
      <c r="D1466" s="12" t="s">
        <v>3442</v>
      </c>
    </row>
    <row r="1467" spans="1:4" ht="20.100000000000001" customHeight="1" x14ac:dyDescent="0.25">
      <c r="A1467" s="12" t="s">
        <v>3443</v>
      </c>
      <c r="B1467" s="12" t="s">
        <v>1752</v>
      </c>
      <c r="C1467" s="12" t="s">
        <v>121</v>
      </c>
      <c r="D1467" s="12" t="s">
        <v>3444</v>
      </c>
    </row>
    <row r="1468" spans="1:4" ht="20.100000000000001" customHeight="1" x14ac:dyDescent="0.25">
      <c r="A1468" s="12" t="s">
        <v>3445</v>
      </c>
      <c r="B1468" s="12" t="s">
        <v>3059</v>
      </c>
      <c r="C1468" s="12" t="s">
        <v>27</v>
      </c>
      <c r="D1468" s="12" t="s">
        <v>3446</v>
      </c>
    </row>
    <row r="1469" spans="1:4" ht="20.100000000000001" customHeight="1" x14ac:dyDescent="0.25">
      <c r="A1469" s="12" t="s">
        <v>3447</v>
      </c>
      <c r="B1469" s="12" t="s">
        <v>2606</v>
      </c>
      <c r="C1469" s="12" t="s">
        <v>27</v>
      </c>
      <c r="D1469" s="12" t="s">
        <v>3448</v>
      </c>
    </row>
    <row r="1470" spans="1:4" ht="20.100000000000001" customHeight="1" x14ac:dyDescent="0.25">
      <c r="A1470" s="12" t="s">
        <v>3449</v>
      </c>
      <c r="B1470" s="12" t="s">
        <v>2048</v>
      </c>
      <c r="C1470" s="12" t="s">
        <v>62</v>
      </c>
      <c r="D1470" s="12" t="s">
        <v>3450</v>
      </c>
    </row>
    <row r="1471" spans="1:4" ht="20.100000000000001" customHeight="1" x14ac:dyDescent="0.25">
      <c r="A1471" s="12" t="s">
        <v>3451</v>
      </c>
      <c r="B1471" s="12" t="s">
        <v>1501</v>
      </c>
      <c r="C1471" s="12" t="s">
        <v>135</v>
      </c>
      <c r="D1471" s="12" t="s">
        <v>3452</v>
      </c>
    </row>
    <row r="1472" spans="1:4" ht="20.100000000000001" customHeight="1" x14ac:dyDescent="0.25">
      <c r="A1472" s="12" t="s">
        <v>3453</v>
      </c>
      <c r="B1472" s="12" t="s">
        <v>902</v>
      </c>
      <c r="C1472" s="12" t="s">
        <v>27</v>
      </c>
      <c r="D1472" s="12" t="s">
        <v>3454</v>
      </c>
    </row>
    <row r="1473" spans="1:4" ht="20.100000000000001" customHeight="1" x14ac:dyDescent="0.25">
      <c r="A1473" s="12" t="s">
        <v>3455</v>
      </c>
      <c r="B1473" s="12" t="s">
        <v>3456</v>
      </c>
      <c r="C1473" s="12" t="s">
        <v>27</v>
      </c>
      <c r="D1473" s="12" t="s">
        <v>3457</v>
      </c>
    </row>
    <row r="1474" spans="1:4" ht="20.100000000000001" customHeight="1" x14ac:dyDescent="0.25">
      <c r="A1474" s="12" t="s">
        <v>3458</v>
      </c>
      <c r="B1474" s="12" t="s">
        <v>1308</v>
      </c>
      <c r="C1474" s="12" t="s">
        <v>62</v>
      </c>
      <c r="D1474" s="12" t="s">
        <v>3459</v>
      </c>
    </row>
    <row r="1475" spans="1:4" ht="20.100000000000001" customHeight="1" x14ac:dyDescent="0.25">
      <c r="A1475" s="12" t="s">
        <v>3460</v>
      </c>
      <c r="B1475" s="12" t="s">
        <v>3461</v>
      </c>
      <c r="C1475" s="12" t="s">
        <v>20</v>
      </c>
      <c r="D1475" s="12" t="s">
        <v>3462</v>
      </c>
    </row>
    <row r="1476" spans="1:4" ht="20.100000000000001" customHeight="1" x14ac:dyDescent="0.25">
      <c r="A1476" s="12" t="s">
        <v>3463</v>
      </c>
      <c r="B1476" s="12" t="s">
        <v>3337</v>
      </c>
      <c r="C1476" s="12" t="s">
        <v>20</v>
      </c>
      <c r="D1476" s="12" t="s">
        <v>3464</v>
      </c>
    </row>
    <row r="1477" spans="1:4" ht="20.100000000000001" customHeight="1" x14ac:dyDescent="0.25">
      <c r="A1477" s="12" t="s">
        <v>3465</v>
      </c>
      <c r="B1477" s="12" t="s">
        <v>666</v>
      </c>
      <c r="C1477" s="12" t="s">
        <v>283</v>
      </c>
      <c r="D1477" s="12" t="s">
        <v>3466</v>
      </c>
    </row>
    <row r="1478" spans="1:4" ht="20.100000000000001" customHeight="1" x14ac:dyDescent="0.25">
      <c r="A1478" s="12" t="s">
        <v>3467</v>
      </c>
      <c r="B1478" s="12" t="s">
        <v>3468</v>
      </c>
      <c r="C1478" s="12" t="s">
        <v>27</v>
      </c>
      <c r="D1478" s="12" t="s">
        <v>3469</v>
      </c>
    </row>
    <row r="1479" spans="1:4" ht="20.100000000000001" customHeight="1" x14ac:dyDescent="0.25">
      <c r="A1479" s="12" t="s">
        <v>3470</v>
      </c>
      <c r="B1479" s="12" t="s">
        <v>3471</v>
      </c>
      <c r="C1479" s="12" t="s">
        <v>27</v>
      </c>
      <c r="D1479" s="12" t="s">
        <v>3472</v>
      </c>
    </row>
    <row r="1480" spans="1:4" ht="20.100000000000001" customHeight="1" x14ac:dyDescent="0.25">
      <c r="A1480" s="12" t="s">
        <v>3473</v>
      </c>
      <c r="B1480" s="12" t="s">
        <v>1919</v>
      </c>
      <c r="C1480" s="12" t="s">
        <v>37</v>
      </c>
      <c r="D1480" s="12" t="s">
        <v>3474</v>
      </c>
    </row>
    <row r="1481" spans="1:4" ht="20.100000000000001" customHeight="1" x14ac:dyDescent="0.25">
      <c r="A1481" s="12" t="s">
        <v>3475</v>
      </c>
      <c r="B1481" s="12" t="s">
        <v>3476</v>
      </c>
      <c r="C1481" s="12" t="s">
        <v>20</v>
      </c>
      <c r="D1481" s="12" t="s">
        <v>3474</v>
      </c>
    </row>
    <row r="1482" spans="1:4" ht="20.100000000000001" customHeight="1" x14ac:dyDescent="0.25">
      <c r="A1482" s="12" t="s">
        <v>3477</v>
      </c>
      <c r="B1482" s="12" t="s">
        <v>429</v>
      </c>
      <c r="C1482" s="12" t="s">
        <v>20</v>
      </c>
      <c r="D1482" s="12" t="s">
        <v>3478</v>
      </c>
    </row>
    <row r="1483" spans="1:4" ht="20.100000000000001" customHeight="1" x14ac:dyDescent="0.25">
      <c r="A1483" s="12" t="s">
        <v>3479</v>
      </c>
      <c r="B1483" s="12" t="s">
        <v>3480</v>
      </c>
      <c r="C1483" s="12" t="s">
        <v>20</v>
      </c>
      <c r="D1483" s="12" t="s">
        <v>3481</v>
      </c>
    </row>
    <row r="1484" spans="1:4" ht="20.100000000000001" customHeight="1" x14ac:dyDescent="0.25">
      <c r="A1484" s="12" t="s">
        <v>3482</v>
      </c>
      <c r="B1484" s="12" t="s">
        <v>3471</v>
      </c>
      <c r="C1484" s="12" t="s">
        <v>27</v>
      </c>
      <c r="D1484" s="12" t="s">
        <v>3483</v>
      </c>
    </row>
    <row r="1485" spans="1:4" ht="20.100000000000001" customHeight="1" x14ac:dyDescent="0.25">
      <c r="A1485" s="12" t="s">
        <v>3484</v>
      </c>
      <c r="B1485" s="12" t="s">
        <v>3485</v>
      </c>
      <c r="C1485" s="12" t="s">
        <v>135</v>
      </c>
      <c r="D1485" s="12" t="s">
        <v>3486</v>
      </c>
    </row>
    <row r="1486" spans="1:4" ht="20.100000000000001" customHeight="1" x14ac:dyDescent="0.25">
      <c r="A1486" s="12" t="s">
        <v>3487</v>
      </c>
      <c r="B1486" s="12" t="s">
        <v>3488</v>
      </c>
      <c r="C1486" s="12" t="s">
        <v>27</v>
      </c>
      <c r="D1486" s="12" t="s">
        <v>3489</v>
      </c>
    </row>
    <row r="1487" spans="1:4" ht="20.100000000000001" customHeight="1" x14ac:dyDescent="0.25">
      <c r="A1487" s="12" t="s">
        <v>3490</v>
      </c>
      <c r="B1487" s="12" t="s">
        <v>3491</v>
      </c>
      <c r="C1487" s="12" t="s">
        <v>232</v>
      </c>
      <c r="D1487" s="12" t="s">
        <v>3492</v>
      </c>
    </row>
    <row r="1488" spans="1:4" ht="20.100000000000001" customHeight="1" x14ac:dyDescent="0.25">
      <c r="A1488" s="12" t="s">
        <v>3493</v>
      </c>
      <c r="B1488" s="12" t="s">
        <v>2723</v>
      </c>
      <c r="C1488" s="12" t="s">
        <v>135</v>
      </c>
      <c r="D1488" s="12" t="s">
        <v>3494</v>
      </c>
    </row>
    <row r="1489" spans="1:4" ht="20.100000000000001" customHeight="1" x14ac:dyDescent="0.25">
      <c r="A1489" s="12" t="s">
        <v>3495</v>
      </c>
      <c r="B1489" s="12" t="s">
        <v>304</v>
      </c>
      <c r="C1489" s="12" t="s">
        <v>27</v>
      </c>
      <c r="D1489" s="12" t="s">
        <v>3496</v>
      </c>
    </row>
    <row r="1490" spans="1:4" ht="20.100000000000001" customHeight="1" x14ac:dyDescent="0.25">
      <c r="A1490" s="12" t="s">
        <v>3497</v>
      </c>
      <c r="B1490" s="12" t="s">
        <v>2849</v>
      </c>
      <c r="C1490" s="12" t="s">
        <v>27</v>
      </c>
      <c r="D1490" s="12" t="s">
        <v>3498</v>
      </c>
    </row>
    <row r="1491" spans="1:4" ht="20.100000000000001" customHeight="1" x14ac:dyDescent="0.25">
      <c r="A1491" s="12" t="s">
        <v>3499</v>
      </c>
      <c r="B1491" s="12" t="s">
        <v>360</v>
      </c>
      <c r="C1491" s="12" t="s">
        <v>27</v>
      </c>
      <c r="D1491" s="12" t="s">
        <v>3500</v>
      </c>
    </row>
    <row r="1492" spans="1:4" ht="20.100000000000001" customHeight="1" x14ac:dyDescent="0.25">
      <c r="A1492" s="12" t="s">
        <v>3501</v>
      </c>
      <c r="B1492" s="12" t="s">
        <v>3502</v>
      </c>
      <c r="C1492" s="12" t="s">
        <v>27</v>
      </c>
      <c r="D1492" s="12" t="s">
        <v>3503</v>
      </c>
    </row>
    <row r="1493" spans="1:4" ht="20.100000000000001" customHeight="1" x14ac:dyDescent="0.25">
      <c r="A1493" s="12" t="s">
        <v>3504</v>
      </c>
      <c r="B1493" s="12" t="s">
        <v>3005</v>
      </c>
      <c r="C1493" s="12" t="s">
        <v>37</v>
      </c>
      <c r="D1493" s="12" t="s">
        <v>3505</v>
      </c>
    </row>
    <row r="1494" spans="1:4" ht="20.100000000000001" customHeight="1" x14ac:dyDescent="0.25">
      <c r="A1494" s="12" t="s">
        <v>3506</v>
      </c>
      <c r="B1494" s="12" t="s">
        <v>2316</v>
      </c>
      <c r="C1494" s="12" t="s">
        <v>55</v>
      </c>
      <c r="D1494" s="12" t="s">
        <v>3507</v>
      </c>
    </row>
    <row r="1495" spans="1:4" ht="20.100000000000001" customHeight="1" x14ac:dyDescent="0.25">
      <c r="A1495" s="12" t="s">
        <v>3508</v>
      </c>
      <c r="B1495" s="12" t="s">
        <v>182</v>
      </c>
      <c r="C1495" s="12" t="s">
        <v>20</v>
      </c>
      <c r="D1495" s="12" t="s">
        <v>3509</v>
      </c>
    </row>
    <row r="1496" spans="1:4" ht="20.100000000000001" customHeight="1" x14ac:dyDescent="0.25">
      <c r="A1496" s="12" t="s">
        <v>3510</v>
      </c>
      <c r="B1496" s="12" t="s">
        <v>1194</v>
      </c>
      <c r="C1496" s="12" t="s">
        <v>232</v>
      </c>
      <c r="D1496" s="12" t="s">
        <v>3511</v>
      </c>
    </row>
    <row r="1497" spans="1:4" ht="20.100000000000001" customHeight="1" x14ac:dyDescent="0.25">
      <c r="A1497" s="12" t="s">
        <v>3512</v>
      </c>
      <c r="B1497" s="12" t="s">
        <v>2230</v>
      </c>
      <c r="C1497" s="12" t="s">
        <v>27</v>
      </c>
      <c r="D1497" s="12" t="s">
        <v>3513</v>
      </c>
    </row>
    <row r="1498" spans="1:4" ht="20.100000000000001" customHeight="1" x14ac:dyDescent="0.25">
      <c r="A1498" s="12" t="s">
        <v>3514</v>
      </c>
      <c r="B1498" s="12" t="s">
        <v>400</v>
      </c>
      <c r="C1498" s="12" t="s">
        <v>799</v>
      </c>
      <c r="D1498" s="12" t="s">
        <v>3515</v>
      </c>
    </row>
    <row r="1499" spans="1:4" ht="20.100000000000001" customHeight="1" x14ac:dyDescent="0.25">
      <c r="A1499" s="12" t="s">
        <v>3516</v>
      </c>
      <c r="B1499" s="12" t="s">
        <v>411</v>
      </c>
      <c r="C1499" s="12" t="s">
        <v>247</v>
      </c>
      <c r="D1499" s="12" t="s">
        <v>3517</v>
      </c>
    </row>
    <row r="1500" spans="1:4" ht="20.100000000000001" customHeight="1" x14ac:dyDescent="0.25">
      <c r="A1500" s="12" t="s">
        <v>3518</v>
      </c>
      <c r="B1500" s="12" t="s">
        <v>3519</v>
      </c>
      <c r="C1500" s="12" t="s">
        <v>20</v>
      </c>
      <c r="D1500" s="12" t="s">
        <v>3520</v>
      </c>
    </row>
    <row r="1501" spans="1:4" ht="20.100000000000001" customHeight="1" x14ac:dyDescent="0.25">
      <c r="A1501" s="12" t="s">
        <v>3521</v>
      </c>
      <c r="B1501" s="12" t="s">
        <v>2120</v>
      </c>
      <c r="C1501" s="12" t="s">
        <v>37</v>
      </c>
      <c r="D1501" s="12" t="s">
        <v>3522</v>
      </c>
    </row>
    <row r="1502" spans="1:4" ht="20.100000000000001" customHeight="1" x14ac:dyDescent="0.25">
      <c r="A1502" s="12" t="s">
        <v>3523</v>
      </c>
      <c r="B1502" s="12" t="s">
        <v>3524</v>
      </c>
      <c r="C1502" s="12" t="s">
        <v>37</v>
      </c>
      <c r="D1502" s="12" t="s">
        <v>3525</v>
      </c>
    </row>
    <row r="1503" spans="1:4" ht="20.100000000000001" customHeight="1" x14ac:dyDescent="0.25">
      <c r="A1503" s="12" t="s">
        <v>3526</v>
      </c>
      <c r="B1503" s="12" t="s">
        <v>3527</v>
      </c>
      <c r="C1503" s="12" t="s">
        <v>20</v>
      </c>
      <c r="D1503" s="12" t="s">
        <v>3528</v>
      </c>
    </row>
    <row r="1504" spans="1:4" ht="20.100000000000001" customHeight="1" x14ac:dyDescent="0.25">
      <c r="A1504" s="12" t="s">
        <v>3529</v>
      </c>
      <c r="B1504" s="12" t="s">
        <v>3527</v>
      </c>
      <c r="C1504" s="12" t="s">
        <v>20</v>
      </c>
      <c r="D1504" s="12" t="s">
        <v>3530</v>
      </c>
    </row>
    <row r="1505" spans="1:4" ht="20.100000000000001" customHeight="1" x14ac:dyDescent="0.25">
      <c r="A1505" s="12" t="s">
        <v>3531</v>
      </c>
      <c r="B1505" s="12" t="s">
        <v>3532</v>
      </c>
      <c r="C1505" s="12" t="s">
        <v>20</v>
      </c>
      <c r="D1505" s="12" t="s">
        <v>3533</v>
      </c>
    </row>
    <row r="1506" spans="1:4" ht="20.100000000000001" customHeight="1" x14ac:dyDescent="0.25">
      <c r="A1506" s="12" t="s">
        <v>3534</v>
      </c>
      <c r="B1506" s="12" t="s">
        <v>3090</v>
      </c>
      <c r="C1506" s="12" t="s">
        <v>223</v>
      </c>
      <c r="D1506" s="12" t="s">
        <v>3535</v>
      </c>
    </row>
    <row r="1507" spans="1:4" ht="20.100000000000001" customHeight="1" x14ac:dyDescent="0.25">
      <c r="A1507" s="12" t="s">
        <v>3536</v>
      </c>
      <c r="B1507" s="12" t="s">
        <v>397</v>
      </c>
      <c r="C1507" s="12" t="s">
        <v>3537</v>
      </c>
      <c r="D1507" s="12" t="s">
        <v>3538</v>
      </c>
    </row>
    <row r="1508" spans="1:4" ht="20.100000000000001" customHeight="1" x14ac:dyDescent="0.25">
      <c r="A1508" s="12" t="s">
        <v>3539</v>
      </c>
      <c r="B1508" s="12" t="s">
        <v>1648</v>
      </c>
      <c r="C1508" s="12" t="s">
        <v>27</v>
      </c>
      <c r="D1508" s="12" t="s">
        <v>3540</v>
      </c>
    </row>
    <row r="1509" spans="1:4" ht="20.100000000000001" customHeight="1" x14ac:dyDescent="0.25">
      <c r="A1509" s="12" t="s">
        <v>3541</v>
      </c>
      <c r="B1509" s="12" t="s">
        <v>2464</v>
      </c>
      <c r="C1509" s="12" t="s">
        <v>27</v>
      </c>
      <c r="D1509" s="12" t="s">
        <v>3542</v>
      </c>
    </row>
    <row r="1510" spans="1:4" ht="20.100000000000001" customHeight="1" x14ac:dyDescent="0.25">
      <c r="A1510" s="12" t="s">
        <v>3543</v>
      </c>
      <c r="B1510" s="12" t="s">
        <v>1297</v>
      </c>
      <c r="C1510" s="12" t="s">
        <v>20</v>
      </c>
      <c r="D1510" s="12" t="s">
        <v>2822</v>
      </c>
    </row>
    <row r="1511" spans="1:4" ht="20.100000000000001" customHeight="1" x14ac:dyDescent="0.25">
      <c r="A1511" s="12" t="s">
        <v>3544</v>
      </c>
      <c r="B1511" s="12" t="s">
        <v>3545</v>
      </c>
      <c r="C1511" s="12" t="s">
        <v>20</v>
      </c>
      <c r="D1511" s="12" t="s">
        <v>3546</v>
      </c>
    </row>
    <row r="1512" spans="1:4" ht="20.100000000000001" customHeight="1" x14ac:dyDescent="0.25">
      <c r="A1512" s="12" t="s">
        <v>3547</v>
      </c>
      <c r="B1512" s="12" t="s">
        <v>316</v>
      </c>
      <c r="C1512" s="12" t="s">
        <v>37</v>
      </c>
      <c r="D1512" s="12" t="s">
        <v>3548</v>
      </c>
    </row>
    <row r="1513" spans="1:4" ht="20.100000000000001" customHeight="1" x14ac:dyDescent="0.25">
      <c r="A1513" s="12" t="s">
        <v>3549</v>
      </c>
      <c r="B1513" s="12" t="s">
        <v>1308</v>
      </c>
      <c r="C1513" s="12" t="s">
        <v>20</v>
      </c>
      <c r="D1513" s="12" t="s">
        <v>3550</v>
      </c>
    </row>
    <row r="1514" spans="1:4" ht="20.100000000000001" customHeight="1" x14ac:dyDescent="0.25">
      <c r="A1514" s="12" t="s">
        <v>3551</v>
      </c>
      <c r="B1514" s="12" t="s">
        <v>2849</v>
      </c>
      <c r="C1514" s="12" t="s">
        <v>27</v>
      </c>
      <c r="D1514" s="12" t="s">
        <v>3552</v>
      </c>
    </row>
    <row r="1515" spans="1:4" ht="20.100000000000001" customHeight="1" x14ac:dyDescent="0.25">
      <c r="A1515" s="12" t="s">
        <v>3553</v>
      </c>
      <c r="B1515" s="12" t="s">
        <v>2505</v>
      </c>
      <c r="C1515" s="12" t="s">
        <v>20</v>
      </c>
      <c r="D1515" s="12" t="s">
        <v>1609</v>
      </c>
    </row>
    <row r="1516" spans="1:4" ht="20.100000000000001" customHeight="1" x14ac:dyDescent="0.25">
      <c r="A1516" s="12" t="s">
        <v>3554</v>
      </c>
      <c r="B1516" s="12" t="s">
        <v>85</v>
      </c>
      <c r="C1516" s="12" t="s">
        <v>20</v>
      </c>
      <c r="D1516" s="12" t="s">
        <v>3555</v>
      </c>
    </row>
    <row r="1517" spans="1:4" ht="20.100000000000001" customHeight="1" x14ac:dyDescent="0.25">
      <c r="A1517" s="12" t="s">
        <v>3556</v>
      </c>
      <c r="B1517" s="12" t="s">
        <v>85</v>
      </c>
      <c r="C1517" s="12" t="s">
        <v>20</v>
      </c>
      <c r="D1517" s="12" t="s">
        <v>3555</v>
      </c>
    </row>
    <row r="1518" spans="1:4" ht="20.100000000000001" customHeight="1" x14ac:dyDescent="0.25">
      <c r="A1518" s="12" t="s">
        <v>3557</v>
      </c>
      <c r="B1518" s="12" t="s">
        <v>147</v>
      </c>
      <c r="C1518" s="12" t="s">
        <v>27</v>
      </c>
      <c r="D1518" s="12" t="s">
        <v>3558</v>
      </c>
    </row>
    <row r="1519" spans="1:4" ht="20.100000000000001" customHeight="1" x14ac:dyDescent="0.25">
      <c r="A1519" s="12" t="s">
        <v>3559</v>
      </c>
      <c r="B1519" s="12" t="s">
        <v>3082</v>
      </c>
      <c r="C1519" s="12" t="s">
        <v>27</v>
      </c>
      <c r="D1519" s="12" t="s">
        <v>3560</v>
      </c>
    </row>
    <row r="1520" spans="1:4" ht="20.100000000000001" customHeight="1" x14ac:dyDescent="0.25">
      <c r="A1520" s="12" t="s">
        <v>3561</v>
      </c>
      <c r="B1520" s="12" t="s">
        <v>1973</v>
      </c>
      <c r="C1520" s="12" t="s">
        <v>27</v>
      </c>
      <c r="D1520" s="12" t="s">
        <v>3562</v>
      </c>
    </row>
    <row r="1521" spans="1:4" ht="20.100000000000001" customHeight="1" x14ac:dyDescent="0.25">
      <c r="A1521" s="12" t="s">
        <v>3563</v>
      </c>
      <c r="B1521" s="12" t="s">
        <v>3072</v>
      </c>
      <c r="C1521" s="12" t="s">
        <v>20</v>
      </c>
      <c r="D1521" s="12" t="s">
        <v>3564</v>
      </c>
    </row>
    <row r="1522" spans="1:4" ht="20.100000000000001" customHeight="1" x14ac:dyDescent="0.25">
      <c r="A1522" s="12" t="s">
        <v>3565</v>
      </c>
      <c r="B1522" s="12" t="s">
        <v>327</v>
      </c>
      <c r="C1522" s="12" t="s">
        <v>27</v>
      </c>
      <c r="D1522" s="12" t="s">
        <v>3566</v>
      </c>
    </row>
    <row r="1523" spans="1:4" ht="20.100000000000001" customHeight="1" x14ac:dyDescent="0.25">
      <c r="A1523" s="12" t="s">
        <v>3567</v>
      </c>
      <c r="B1523" s="12" t="s">
        <v>1528</v>
      </c>
      <c r="C1523" s="12" t="s">
        <v>27</v>
      </c>
      <c r="D1523" s="12" t="s">
        <v>3568</v>
      </c>
    </row>
    <row r="1524" spans="1:4" ht="20.100000000000001" customHeight="1" x14ac:dyDescent="0.25">
      <c r="A1524" s="12" t="s">
        <v>3569</v>
      </c>
      <c r="B1524" s="12" t="s">
        <v>382</v>
      </c>
      <c r="C1524" s="12" t="s">
        <v>27</v>
      </c>
      <c r="D1524" s="12" t="s">
        <v>3570</v>
      </c>
    </row>
    <row r="1525" spans="1:4" ht="20.100000000000001" customHeight="1" x14ac:dyDescent="0.25">
      <c r="A1525" s="12" t="s">
        <v>3571</v>
      </c>
      <c r="B1525" s="12" t="s">
        <v>1188</v>
      </c>
      <c r="C1525" s="12" t="s">
        <v>20</v>
      </c>
      <c r="D1525" s="12" t="s">
        <v>3572</v>
      </c>
    </row>
    <row r="1526" spans="1:4" ht="20.100000000000001" customHeight="1" x14ac:dyDescent="0.25">
      <c r="A1526" s="12" t="s">
        <v>3573</v>
      </c>
      <c r="B1526" s="12" t="s">
        <v>260</v>
      </c>
      <c r="C1526" s="12" t="s">
        <v>27</v>
      </c>
      <c r="D1526" s="12" t="s">
        <v>3574</v>
      </c>
    </row>
    <row r="1527" spans="1:4" ht="20.100000000000001" customHeight="1" x14ac:dyDescent="0.25">
      <c r="A1527" s="12" t="s">
        <v>3575</v>
      </c>
      <c r="B1527" s="12" t="s">
        <v>747</v>
      </c>
      <c r="C1527" s="12" t="s">
        <v>27</v>
      </c>
      <c r="D1527" s="12" t="s">
        <v>3576</v>
      </c>
    </row>
    <row r="1528" spans="1:4" ht="20.100000000000001" customHeight="1" x14ac:dyDescent="0.25">
      <c r="A1528" s="12" t="s">
        <v>3577</v>
      </c>
      <c r="B1528" s="12" t="s">
        <v>747</v>
      </c>
      <c r="C1528" s="12" t="s">
        <v>27</v>
      </c>
      <c r="D1528" s="12" t="s">
        <v>3578</v>
      </c>
    </row>
    <row r="1529" spans="1:4" ht="20.100000000000001" customHeight="1" x14ac:dyDescent="0.25">
      <c r="A1529" s="12" t="s">
        <v>3579</v>
      </c>
      <c r="B1529" s="12" t="s">
        <v>1007</v>
      </c>
      <c r="C1529" s="12" t="s">
        <v>27</v>
      </c>
      <c r="D1529" s="12" t="s">
        <v>3580</v>
      </c>
    </row>
    <row r="1530" spans="1:4" ht="20.100000000000001" customHeight="1" x14ac:dyDescent="0.25">
      <c r="A1530" s="12" t="s">
        <v>3581</v>
      </c>
      <c r="B1530" s="12" t="s">
        <v>3582</v>
      </c>
      <c r="C1530" s="12" t="s">
        <v>20</v>
      </c>
      <c r="D1530" s="12" t="s">
        <v>3583</v>
      </c>
    </row>
    <row r="1531" spans="1:4" ht="20.100000000000001" customHeight="1" x14ac:dyDescent="0.25">
      <c r="A1531" s="12" t="s">
        <v>3584</v>
      </c>
      <c r="B1531" s="12" t="s">
        <v>911</v>
      </c>
      <c r="C1531" s="12" t="s">
        <v>27</v>
      </c>
      <c r="D1531" s="12" t="s">
        <v>3585</v>
      </c>
    </row>
    <row r="1532" spans="1:4" ht="20.100000000000001" customHeight="1" x14ac:dyDescent="0.25">
      <c r="A1532" s="12" t="s">
        <v>3586</v>
      </c>
      <c r="B1532" s="12" t="s">
        <v>438</v>
      </c>
      <c r="C1532" s="12" t="s">
        <v>27</v>
      </c>
      <c r="D1532" s="12" t="s">
        <v>3587</v>
      </c>
    </row>
    <row r="1533" spans="1:4" ht="20.100000000000001" customHeight="1" x14ac:dyDescent="0.25">
      <c r="A1533" s="12" t="s">
        <v>3588</v>
      </c>
      <c r="B1533" s="12" t="s">
        <v>2634</v>
      </c>
      <c r="C1533" s="12" t="s">
        <v>223</v>
      </c>
      <c r="D1533" s="12" t="s">
        <v>3589</v>
      </c>
    </row>
    <row r="1534" spans="1:4" ht="20.100000000000001" customHeight="1" x14ac:dyDescent="0.25">
      <c r="A1534" s="12" t="s">
        <v>3590</v>
      </c>
      <c r="B1534" s="12" t="s">
        <v>3591</v>
      </c>
      <c r="C1534" s="12" t="s">
        <v>20</v>
      </c>
      <c r="D1534" s="12" t="s">
        <v>3592</v>
      </c>
    </row>
    <row r="1535" spans="1:4" ht="20.100000000000001" customHeight="1" x14ac:dyDescent="0.25">
      <c r="A1535" s="12" t="s">
        <v>3593</v>
      </c>
      <c r="B1535" s="12" t="s">
        <v>2526</v>
      </c>
      <c r="C1535" s="12" t="s">
        <v>223</v>
      </c>
      <c r="D1535" s="12" t="s">
        <v>3594</v>
      </c>
    </row>
    <row r="1536" spans="1:4" ht="20.100000000000001" customHeight="1" x14ac:dyDescent="0.25">
      <c r="A1536" s="12" t="s">
        <v>3595</v>
      </c>
      <c r="B1536" s="12" t="s">
        <v>2333</v>
      </c>
      <c r="C1536" s="12" t="s">
        <v>27</v>
      </c>
      <c r="D1536" s="12" t="s">
        <v>3596</v>
      </c>
    </row>
    <row r="1537" spans="1:4" ht="20.100000000000001" customHeight="1" x14ac:dyDescent="0.25">
      <c r="A1537" s="12" t="s">
        <v>3597</v>
      </c>
      <c r="B1537" s="12" t="s">
        <v>1194</v>
      </c>
      <c r="C1537" s="12" t="s">
        <v>27</v>
      </c>
      <c r="D1537" s="12" t="s">
        <v>3598</v>
      </c>
    </row>
    <row r="1538" spans="1:4" ht="20.100000000000001" customHeight="1" x14ac:dyDescent="0.25">
      <c r="A1538" s="12" t="s">
        <v>3599</v>
      </c>
      <c r="B1538" s="12" t="s">
        <v>2620</v>
      </c>
      <c r="C1538" s="12" t="s">
        <v>20</v>
      </c>
      <c r="D1538" s="12" t="s">
        <v>3600</v>
      </c>
    </row>
    <row r="1539" spans="1:4" ht="20.100000000000001" customHeight="1" x14ac:dyDescent="0.25">
      <c r="A1539" s="12" t="s">
        <v>3601</v>
      </c>
      <c r="B1539" s="12" t="s">
        <v>99</v>
      </c>
      <c r="C1539" s="12" t="s">
        <v>20</v>
      </c>
      <c r="D1539" s="12" t="s">
        <v>3602</v>
      </c>
    </row>
    <row r="1540" spans="1:4" ht="20.100000000000001" customHeight="1" x14ac:dyDescent="0.25">
      <c r="A1540" s="12" t="s">
        <v>3603</v>
      </c>
      <c r="B1540" s="12" t="s">
        <v>2428</v>
      </c>
      <c r="C1540" s="12" t="s">
        <v>37</v>
      </c>
      <c r="D1540" s="12" t="s">
        <v>3604</v>
      </c>
    </row>
    <row r="1541" spans="1:4" ht="20.100000000000001" customHeight="1" x14ac:dyDescent="0.25">
      <c r="A1541" s="12" t="s">
        <v>3605</v>
      </c>
      <c r="B1541" s="12" t="s">
        <v>2195</v>
      </c>
      <c r="C1541" s="12" t="s">
        <v>135</v>
      </c>
      <c r="D1541" s="12" t="s">
        <v>52</v>
      </c>
    </row>
    <row r="1542" spans="1:4" ht="20.100000000000001" customHeight="1" x14ac:dyDescent="0.25">
      <c r="A1542" s="12" t="s">
        <v>3606</v>
      </c>
      <c r="B1542" s="12" t="s">
        <v>1107</v>
      </c>
      <c r="C1542" s="12" t="s">
        <v>82</v>
      </c>
      <c r="D1542" s="12" t="s">
        <v>52</v>
      </c>
    </row>
    <row r="1543" spans="1:4" ht="20.100000000000001" customHeight="1" x14ac:dyDescent="0.25">
      <c r="A1543" s="12" t="s">
        <v>3607</v>
      </c>
      <c r="B1543" s="12" t="s">
        <v>1297</v>
      </c>
      <c r="C1543" s="12" t="s">
        <v>37</v>
      </c>
      <c r="D1543" s="12" t="s">
        <v>3608</v>
      </c>
    </row>
    <row r="1544" spans="1:4" ht="20.100000000000001" customHeight="1" x14ac:dyDescent="0.25">
      <c r="A1544" s="12" t="s">
        <v>3609</v>
      </c>
      <c r="B1544" s="12" t="s">
        <v>2813</v>
      </c>
      <c r="C1544" s="12" t="s">
        <v>27</v>
      </c>
      <c r="D1544" s="12" t="s">
        <v>3610</v>
      </c>
    </row>
    <row r="1545" spans="1:4" ht="20.100000000000001" customHeight="1" x14ac:dyDescent="0.25">
      <c r="A1545" s="12" t="s">
        <v>3611</v>
      </c>
      <c r="B1545" s="12" t="s">
        <v>324</v>
      </c>
      <c r="C1545" s="12" t="s">
        <v>20</v>
      </c>
      <c r="D1545" s="12" t="s">
        <v>3612</v>
      </c>
    </row>
    <row r="1546" spans="1:4" ht="20.100000000000001" customHeight="1" x14ac:dyDescent="0.25">
      <c r="A1546" s="12" t="s">
        <v>3613</v>
      </c>
      <c r="B1546" s="12" t="s">
        <v>1404</v>
      </c>
      <c r="C1546" s="12" t="s">
        <v>37</v>
      </c>
      <c r="D1546" s="12" t="s">
        <v>3614</v>
      </c>
    </row>
    <row r="1547" spans="1:4" ht="20.100000000000001" customHeight="1" x14ac:dyDescent="0.25">
      <c r="A1547" s="12" t="s">
        <v>3615</v>
      </c>
      <c r="B1547" s="12" t="s">
        <v>182</v>
      </c>
      <c r="C1547" s="12" t="s">
        <v>20</v>
      </c>
      <c r="D1547" s="12" t="s">
        <v>3616</v>
      </c>
    </row>
    <row r="1548" spans="1:4" ht="20.100000000000001" customHeight="1" x14ac:dyDescent="0.25">
      <c r="A1548" s="12" t="s">
        <v>3617</v>
      </c>
      <c r="B1548" s="12" t="s">
        <v>266</v>
      </c>
      <c r="C1548" s="12" t="s">
        <v>20</v>
      </c>
      <c r="D1548" s="12" t="s">
        <v>3618</v>
      </c>
    </row>
    <row r="1549" spans="1:4" ht="20.100000000000001" customHeight="1" x14ac:dyDescent="0.25">
      <c r="A1549" s="12" t="s">
        <v>3619</v>
      </c>
      <c r="B1549" s="12" t="s">
        <v>1313</v>
      </c>
      <c r="C1549" s="12" t="s">
        <v>27</v>
      </c>
      <c r="D1549" s="12" t="s">
        <v>3620</v>
      </c>
    </row>
    <row r="1550" spans="1:4" ht="20.100000000000001" customHeight="1" x14ac:dyDescent="0.25">
      <c r="A1550" s="12" t="s">
        <v>3621</v>
      </c>
      <c r="B1550" s="12" t="s">
        <v>117</v>
      </c>
      <c r="C1550" s="12" t="s">
        <v>27</v>
      </c>
      <c r="D1550" s="12" t="s">
        <v>3622</v>
      </c>
    </row>
    <row r="1551" spans="1:4" ht="20.100000000000001" customHeight="1" x14ac:dyDescent="0.25">
      <c r="A1551" s="12" t="s">
        <v>3623</v>
      </c>
      <c r="B1551" s="12" t="s">
        <v>2358</v>
      </c>
      <c r="C1551" s="12" t="s">
        <v>20</v>
      </c>
      <c r="D1551" s="12" t="s">
        <v>3624</v>
      </c>
    </row>
    <row r="1552" spans="1:4" ht="20.100000000000001" customHeight="1" x14ac:dyDescent="0.25">
      <c r="A1552" s="12" t="s">
        <v>3625</v>
      </c>
      <c r="B1552" s="12" t="s">
        <v>2043</v>
      </c>
      <c r="C1552" s="12" t="s">
        <v>27</v>
      </c>
      <c r="D1552" s="12" t="s">
        <v>3626</v>
      </c>
    </row>
    <row r="1553" spans="1:4" ht="20.100000000000001" customHeight="1" x14ac:dyDescent="0.25">
      <c r="A1553" s="12" t="s">
        <v>3627</v>
      </c>
      <c r="B1553" s="12" t="s">
        <v>1339</v>
      </c>
      <c r="C1553" s="12" t="s">
        <v>27</v>
      </c>
      <c r="D1553" s="12" t="s">
        <v>3628</v>
      </c>
    </row>
    <row r="1554" spans="1:4" ht="20.100000000000001" customHeight="1" x14ac:dyDescent="0.25">
      <c r="A1554" s="12" t="s">
        <v>3629</v>
      </c>
      <c r="B1554" s="12" t="s">
        <v>3320</v>
      </c>
      <c r="C1554" s="12" t="s">
        <v>27</v>
      </c>
      <c r="D1554" s="12" t="s">
        <v>3630</v>
      </c>
    </row>
    <row r="1555" spans="1:4" ht="20.100000000000001" customHeight="1" x14ac:dyDescent="0.25">
      <c r="A1555" s="12" t="s">
        <v>3631</v>
      </c>
      <c r="B1555" s="12" t="s">
        <v>3320</v>
      </c>
      <c r="C1555" s="12" t="s">
        <v>27</v>
      </c>
      <c r="D1555" s="12" t="s">
        <v>3632</v>
      </c>
    </row>
    <row r="1556" spans="1:4" ht="20.100000000000001" customHeight="1" x14ac:dyDescent="0.25">
      <c r="A1556" s="12" t="s">
        <v>3633</v>
      </c>
      <c r="B1556" s="12" t="s">
        <v>707</v>
      </c>
      <c r="C1556" s="12" t="s">
        <v>27</v>
      </c>
      <c r="D1556" s="12" t="s">
        <v>3634</v>
      </c>
    </row>
    <row r="1557" spans="1:4" ht="20.100000000000001" customHeight="1" x14ac:dyDescent="0.25">
      <c r="A1557" s="12" t="s">
        <v>3635</v>
      </c>
      <c r="B1557" s="12" t="s">
        <v>324</v>
      </c>
      <c r="C1557" s="12" t="s">
        <v>27</v>
      </c>
      <c r="D1557" s="12" t="s">
        <v>3636</v>
      </c>
    </row>
    <row r="1558" spans="1:4" ht="20.100000000000001" customHeight="1" x14ac:dyDescent="0.25">
      <c r="A1558" s="12" t="s">
        <v>3637</v>
      </c>
      <c r="B1558" s="12" t="s">
        <v>2309</v>
      </c>
      <c r="C1558" s="12" t="s">
        <v>100</v>
      </c>
      <c r="D1558" s="12" t="s">
        <v>3638</v>
      </c>
    </row>
    <row r="1559" spans="1:4" ht="20.100000000000001" customHeight="1" x14ac:dyDescent="0.25">
      <c r="A1559" s="12" t="s">
        <v>3639</v>
      </c>
      <c r="B1559" s="12" t="s">
        <v>3640</v>
      </c>
      <c r="C1559" s="12" t="s">
        <v>27</v>
      </c>
      <c r="D1559" s="12" t="s">
        <v>3641</v>
      </c>
    </row>
    <row r="1560" spans="1:4" ht="20.100000000000001" customHeight="1" x14ac:dyDescent="0.25">
      <c r="A1560" s="12" t="s">
        <v>3642</v>
      </c>
      <c r="B1560" s="12" t="s">
        <v>3643</v>
      </c>
      <c r="C1560" s="12" t="s">
        <v>37</v>
      </c>
      <c r="D1560" s="12" t="s">
        <v>3644</v>
      </c>
    </row>
    <row r="1561" spans="1:4" ht="20.100000000000001" customHeight="1" x14ac:dyDescent="0.25">
      <c r="A1561" s="12" t="s">
        <v>3645</v>
      </c>
      <c r="B1561" s="12" t="s">
        <v>2813</v>
      </c>
      <c r="C1561" s="12" t="s">
        <v>20</v>
      </c>
      <c r="D1561" s="12" t="s">
        <v>3646</v>
      </c>
    </row>
    <row r="1562" spans="1:4" ht="20.100000000000001" customHeight="1" x14ac:dyDescent="0.25">
      <c r="A1562" s="12" t="s">
        <v>3647</v>
      </c>
      <c r="B1562" s="12" t="s">
        <v>1048</v>
      </c>
      <c r="C1562" s="12" t="s">
        <v>37</v>
      </c>
      <c r="D1562" s="12" t="s">
        <v>3648</v>
      </c>
    </row>
    <row r="1563" spans="1:4" ht="20.100000000000001" customHeight="1" x14ac:dyDescent="0.25">
      <c r="A1563" s="12" t="s">
        <v>3649</v>
      </c>
      <c r="B1563" s="12" t="s">
        <v>3650</v>
      </c>
      <c r="C1563" s="12" t="s">
        <v>405</v>
      </c>
      <c r="D1563" s="12" t="s">
        <v>3651</v>
      </c>
    </row>
    <row r="1564" spans="1:4" ht="20.100000000000001" customHeight="1" x14ac:dyDescent="0.25">
      <c r="A1564" s="12" t="s">
        <v>3652</v>
      </c>
      <c r="B1564" s="12" t="s">
        <v>3488</v>
      </c>
      <c r="C1564" s="12" t="s">
        <v>27</v>
      </c>
      <c r="D1564" s="12" t="s">
        <v>3653</v>
      </c>
    </row>
    <row r="1565" spans="1:4" ht="20.100000000000001" customHeight="1" x14ac:dyDescent="0.25">
      <c r="A1565" s="12" t="s">
        <v>3654</v>
      </c>
      <c r="B1565" s="12" t="s">
        <v>2439</v>
      </c>
      <c r="C1565" s="12" t="s">
        <v>27</v>
      </c>
      <c r="D1565" s="12" t="s">
        <v>3655</v>
      </c>
    </row>
    <row r="1566" spans="1:4" ht="20.100000000000001" customHeight="1" x14ac:dyDescent="0.25">
      <c r="A1566" s="12" t="s">
        <v>3656</v>
      </c>
      <c r="B1566" s="12" t="s">
        <v>2443</v>
      </c>
      <c r="C1566" s="12" t="s">
        <v>135</v>
      </c>
      <c r="D1566" s="12" t="s">
        <v>3657</v>
      </c>
    </row>
    <row r="1567" spans="1:4" ht="20.100000000000001" customHeight="1" x14ac:dyDescent="0.25">
      <c r="A1567" s="12" t="s">
        <v>3658</v>
      </c>
      <c r="B1567" s="12" t="s">
        <v>408</v>
      </c>
      <c r="C1567" s="12" t="s">
        <v>232</v>
      </c>
      <c r="D1567" s="12" t="s">
        <v>3659</v>
      </c>
    </row>
    <row r="1568" spans="1:4" ht="20.100000000000001" customHeight="1" x14ac:dyDescent="0.25">
      <c r="A1568" s="12" t="s">
        <v>3660</v>
      </c>
      <c r="B1568" s="12" t="s">
        <v>1752</v>
      </c>
      <c r="C1568" s="12" t="s">
        <v>135</v>
      </c>
      <c r="D1568" s="12" t="s">
        <v>3661</v>
      </c>
    </row>
    <row r="1569" spans="1:4" ht="20.100000000000001" customHeight="1" x14ac:dyDescent="0.25">
      <c r="A1569" s="12" t="s">
        <v>3662</v>
      </c>
      <c r="B1569" s="12" t="s">
        <v>316</v>
      </c>
      <c r="C1569" s="12" t="s">
        <v>20</v>
      </c>
      <c r="D1569" s="12" t="s">
        <v>3663</v>
      </c>
    </row>
    <row r="1570" spans="1:4" ht="20.100000000000001" customHeight="1" x14ac:dyDescent="0.25">
      <c r="A1570" s="12" t="s">
        <v>3664</v>
      </c>
      <c r="B1570" s="12" t="s">
        <v>3077</v>
      </c>
      <c r="C1570" s="12" t="s">
        <v>27</v>
      </c>
      <c r="D1570" s="12" t="s">
        <v>3665</v>
      </c>
    </row>
    <row r="1571" spans="1:4" ht="20.100000000000001" customHeight="1" x14ac:dyDescent="0.25">
      <c r="A1571" s="12" t="s">
        <v>3666</v>
      </c>
      <c r="B1571" s="12" t="s">
        <v>2775</v>
      </c>
      <c r="C1571" s="12" t="s">
        <v>27</v>
      </c>
      <c r="D1571" s="12" t="s">
        <v>3667</v>
      </c>
    </row>
    <row r="1572" spans="1:4" ht="20.100000000000001" customHeight="1" x14ac:dyDescent="0.25">
      <c r="A1572" s="12" t="s">
        <v>3668</v>
      </c>
      <c r="B1572" s="12" t="s">
        <v>756</v>
      </c>
      <c r="C1572" s="12" t="s">
        <v>139</v>
      </c>
      <c r="D1572" s="12" t="s">
        <v>3669</v>
      </c>
    </row>
    <row r="1573" spans="1:4" ht="20.100000000000001" customHeight="1" x14ac:dyDescent="0.25">
      <c r="A1573" s="12" t="s">
        <v>3670</v>
      </c>
      <c r="B1573" s="12" t="s">
        <v>382</v>
      </c>
      <c r="C1573" s="12" t="s">
        <v>1099</v>
      </c>
      <c r="D1573" s="12" t="s">
        <v>3669</v>
      </c>
    </row>
    <row r="1574" spans="1:4" ht="20.100000000000001" customHeight="1" x14ac:dyDescent="0.25">
      <c r="A1574" s="12" t="s">
        <v>3671</v>
      </c>
      <c r="B1574" s="12" t="s">
        <v>756</v>
      </c>
      <c r="C1574" s="12" t="s">
        <v>148</v>
      </c>
      <c r="D1574" s="12" t="s">
        <v>3669</v>
      </c>
    </row>
    <row r="1575" spans="1:4" ht="20.100000000000001" customHeight="1" x14ac:dyDescent="0.25">
      <c r="A1575" s="12" t="s">
        <v>3672</v>
      </c>
      <c r="B1575" s="12" t="s">
        <v>2075</v>
      </c>
      <c r="C1575" s="12" t="s">
        <v>27</v>
      </c>
      <c r="D1575" s="12" t="s">
        <v>3673</v>
      </c>
    </row>
    <row r="1576" spans="1:4" ht="20.100000000000001" customHeight="1" x14ac:dyDescent="0.25">
      <c r="A1576" s="12" t="s">
        <v>3674</v>
      </c>
      <c r="B1576" s="12" t="s">
        <v>1606</v>
      </c>
      <c r="C1576" s="12" t="s">
        <v>2942</v>
      </c>
      <c r="D1576" s="12" t="s">
        <v>3675</v>
      </c>
    </row>
    <row r="1577" spans="1:4" ht="20.100000000000001" customHeight="1" x14ac:dyDescent="0.25">
      <c r="A1577" s="12" t="s">
        <v>3676</v>
      </c>
      <c r="B1577" s="12" t="s">
        <v>1260</v>
      </c>
      <c r="C1577" s="12" t="s">
        <v>20</v>
      </c>
      <c r="D1577" s="12" t="s">
        <v>3677</v>
      </c>
    </row>
    <row r="1578" spans="1:4" ht="20.100000000000001" customHeight="1" x14ac:dyDescent="0.25">
      <c r="A1578" s="12" t="s">
        <v>3678</v>
      </c>
      <c r="B1578" s="12" t="s">
        <v>1404</v>
      </c>
      <c r="C1578" s="12" t="s">
        <v>223</v>
      </c>
      <c r="D1578" s="12" t="s">
        <v>3679</v>
      </c>
    </row>
    <row r="1579" spans="1:4" ht="20.100000000000001" customHeight="1" x14ac:dyDescent="0.25">
      <c r="A1579" s="12" t="s">
        <v>3680</v>
      </c>
      <c r="B1579" s="12" t="s">
        <v>327</v>
      </c>
      <c r="C1579" s="12" t="s">
        <v>37</v>
      </c>
      <c r="D1579" s="12" t="s">
        <v>3681</v>
      </c>
    </row>
    <row r="1580" spans="1:4" ht="20.100000000000001" customHeight="1" x14ac:dyDescent="0.25">
      <c r="A1580" s="12" t="s">
        <v>3682</v>
      </c>
      <c r="B1580" s="12" t="s">
        <v>1953</v>
      </c>
      <c r="C1580" s="12" t="s">
        <v>37</v>
      </c>
      <c r="D1580" s="12" t="s">
        <v>3683</v>
      </c>
    </row>
    <row r="1581" spans="1:4" ht="20.100000000000001" customHeight="1" x14ac:dyDescent="0.25">
      <c r="A1581" s="12" t="s">
        <v>3684</v>
      </c>
      <c r="B1581" s="12" t="s">
        <v>2209</v>
      </c>
      <c r="C1581" s="12" t="s">
        <v>27</v>
      </c>
      <c r="D1581" s="12" t="s">
        <v>3685</v>
      </c>
    </row>
    <row r="1582" spans="1:4" ht="20.100000000000001" customHeight="1" x14ac:dyDescent="0.25">
      <c r="A1582" s="12" t="s">
        <v>3686</v>
      </c>
      <c r="B1582" s="12" t="s">
        <v>289</v>
      </c>
      <c r="C1582" s="12" t="s">
        <v>27</v>
      </c>
      <c r="D1582" s="12" t="s">
        <v>3687</v>
      </c>
    </row>
    <row r="1583" spans="1:4" ht="20.100000000000001" customHeight="1" x14ac:dyDescent="0.25">
      <c r="A1583" s="12" t="s">
        <v>3688</v>
      </c>
      <c r="B1583" s="12" t="s">
        <v>1391</v>
      </c>
      <c r="C1583" s="12" t="s">
        <v>27</v>
      </c>
      <c r="D1583" s="12" t="s">
        <v>3689</v>
      </c>
    </row>
    <row r="1584" spans="1:4" ht="20.100000000000001" customHeight="1" x14ac:dyDescent="0.25">
      <c r="A1584" s="12" t="s">
        <v>3690</v>
      </c>
      <c r="B1584" s="12" t="s">
        <v>1300</v>
      </c>
      <c r="C1584" s="12" t="s">
        <v>223</v>
      </c>
      <c r="D1584" s="12" t="s">
        <v>3691</v>
      </c>
    </row>
    <row r="1585" spans="1:4" ht="20.100000000000001" customHeight="1" x14ac:dyDescent="0.25">
      <c r="A1585" s="12" t="s">
        <v>3692</v>
      </c>
      <c r="B1585" s="12" t="s">
        <v>2540</v>
      </c>
      <c r="C1585" s="12" t="s">
        <v>27</v>
      </c>
      <c r="D1585" s="12" t="s">
        <v>3693</v>
      </c>
    </row>
    <row r="1586" spans="1:4" ht="20.100000000000001" customHeight="1" x14ac:dyDescent="0.25">
      <c r="A1586" s="12" t="s">
        <v>3694</v>
      </c>
      <c r="B1586" s="12" t="s">
        <v>2601</v>
      </c>
      <c r="C1586" s="12" t="s">
        <v>37</v>
      </c>
      <c r="D1586" s="12" t="s">
        <v>3695</v>
      </c>
    </row>
    <row r="1587" spans="1:4" ht="20.100000000000001" customHeight="1" x14ac:dyDescent="0.25">
      <c r="A1587" s="12" t="s">
        <v>3696</v>
      </c>
      <c r="B1587" s="12" t="s">
        <v>2422</v>
      </c>
      <c r="C1587" s="12" t="s">
        <v>27</v>
      </c>
      <c r="D1587" s="12" t="s">
        <v>52</v>
      </c>
    </row>
    <row r="1588" spans="1:4" ht="20.100000000000001" customHeight="1" x14ac:dyDescent="0.25">
      <c r="A1588" s="12" t="s">
        <v>3697</v>
      </c>
      <c r="B1588" s="12" t="s">
        <v>2612</v>
      </c>
      <c r="C1588" s="12" t="s">
        <v>20</v>
      </c>
      <c r="D1588" s="12" t="s">
        <v>3698</v>
      </c>
    </row>
    <row r="1589" spans="1:4" ht="20.100000000000001" customHeight="1" x14ac:dyDescent="0.25">
      <c r="A1589" s="12" t="s">
        <v>3699</v>
      </c>
      <c r="B1589" s="12" t="s">
        <v>2009</v>
      </c>
      <c r="C1589" s="12" t="s">
        <v>232</v>
      </c>
      <c r="D1589" s="12" t="s">
        <v>3700</v>
      </c>
    </row>
    <row r="1590" spans="1:4" ht="20.100000000000001" customHeight="1" x14ac:dyDescent="0.25">
      <c r="A1590" s="12" t="s">
        <v>3701</v>
      </c>
      <c r="B1590" s="12" t="s">
        <v>533</v>
      </c>
      <c r="C1590" s="12" t="s">
        <v>20</v>
      </c>
      <c r="D1590" s="12" t="s">
        <v>3702</v>
      </c>
    </row>
    <row r="1591" spans="1:4" ht="20.100000000000001" customHeight="1" x14ac:dyDescent="0.25">
      <c r="A1591" s="12" t="s">
        <v>3703</v>
      </c>
      <c r="B1591" s="12" t="s">
        <v>3704</v>
      </c>
      <c r="C1591" s="12" t="s">
        <v>27</v>
      </c>
      <c r="D1591" s="12" t="s">
        <v>3705</v>
      </c>
    </row>
    <row r="1592" spans="1:4" ht="20.100000000000001" customHeight="1" x14ac:dyDescent="0.25">
      <c r="A1592" s="12" t="s">
        <v>3706</v>
      </c>
      <c r="B1592" s="12" t="s">
        <v>3297</v>
      </c>
      <c r="C1592" s="12" t="s">
        <v>27</v>
      </c>
      <c r="D1592" s="12" t="s">
        <v>3707</v>
      </c>
    </row>
    <row r="1593" spans="1:4" ht="20.100000000000001" customHeight="1" x14ac:dyDescent="0.25">
      <c r="A1593" s="12" t="s">
        <v>3708</v>
      </c>
      <c r="B1593" s="12" t="s">
        <v>1308</v>
      </c>
      <c r="C1593" s="12" t="s">
        <v>27</v>
      </c>
      <c r="D1593" s="12" t="s">
        <v>3709</v>
      </c>
    </row>
    <row r="1594" spans="1:4" ht="20.100000000000001" customHeight="1" x14ac:dyDescent="0.25">
      <c r="A1594" s="12" t="s">
        <v>3710</v>
      </c>
      <c r="B1594" s="12" t="s">
        <v>570</v>
      </c>
      <c r="C1594" s="12" t="s">
        <v>27</v>
      </c>
      <c r="D1594" s="12" t="s">
        <v>3711</v>
      </c>
    </row>
    <row r="1595" spans="1:4" ht="20.100000000000001" customHeight="1" x14ac:dyDescent="0.25">
      <c r="A1595" s="12" t="s">
        <v>3712</v>
      </c>
      <c r="B1595" s="12" t="s">
        <v>1765</v>
      </c>
      <c r="C1595" s="12" t="s">
        <v>1459</v>
      </c>
      <c r="D1595" s="12" t="s">
        <v>3713</v>
      </c>
    </row>
    <row r="1596" spans="1:4" ht="20.100000000000001" customHeight="1" x14ac:dyDescent="0.25">
      <c r="A1596" s="12" t="s">
        <v>3714</v>
      </c>
      <c r="B1596" s="12" t="s">
        <v>524</v>
      </c>
      <c r="C1596" s="12" t="s">
        <v>27</v>
      </c>
      <c r="D1596" s="12" t="s">
        <v>3715</v>
      </c>
    </row>
    <row r="1597" spans="1:4" ht="20.100000000000001" customHeight="1" x14ac:dyDescent="0.25">
      <c r="A1597" s="12" t="s">
        <v>3716</v>
      </c>
      <c r="B1597" s="12" t="s">
        <v>975</v>
      </c>
      <c r="C1597" s="12" t="s">
        <v>27</v>
      </c>
      <c r="D1597" s="12" t="s">
        <v>3717</v>
      </c>
    </row>
    <row r="1598" spans="1:4" ht="20.100000000000001" customHeight="1" x14ac:dyDescent="0.25">
      <c r="A1598" s="12" t="s">
        <v>3718</v>
      </c>
      <c r="B1598" s="12" t="s">
        <v>1043</v>
      </c>
      <c r="C1598" s="12" t="s">
        <v>232</v>
      </c>
      <c r="D1598" s="12" t="s">
        <v>3719</v>
      </c>
    </row>
    <row r="1599" spans="1:4" ht="20.100000000000001" customHeight="1" x14ac:dyDescent="0.25">
      <c r="A1599" s="12" t="s">
        <v>3720</v>
      </c>
      <c r="B1599" s="12" t="s">
        <v>2015</v>
      </c>
      <c r="C1599" s="12" t="s">
        <v>135</v>
      </c>
      <c r="D1599" s="12" t="s">
        <v>3721</v>
      </c>
    </row>
    <row r="1600" spans="1:4" ht="20.100000000000001" customHeight="1" x14ac:dyDescent="0.25">
      <c r="A1600" s="12" t="s">
        <v>3722</v>
      </c>
      <c r="B1600" s="12" t="s">
        <v>260</v>
      </c>
      <c r="C1600" s="12" t="s">
        <v>135</v>
      </c>
      <c r="D1600" s="12" t="s">
        <v>3723</v>
      </c>
    </row>
    <row r="1601" spans="1:4" ht="20.100000000000001" customHeight="1" x14ac:dyDescent="0.25">
      <c r="A1601" s="12" t="s">
        <v>3724</v>
      </c>
      <c r="B1601" s="12" t="s">
        <v>1339</v>
      </c>
      <c r="C1601" s="12" t="s">
        <v>20</v>
      </c>
      <c r="D1601" s="12" t="s">
        <v>3725</v>
      </c>
    </row>
    <row r="1602" spans="1:4" ht="20.100000000000001" customHeight="1" x14ac:dyDescent="0.25">
      <c r="A1602" s="12" t="s">
        <v>3726</v>
      </c>
      <c r="B1602" s="12" t="s">
        <v>3727</v>
      </c>
      <c r="C1602" s="12" t="s">
        <v>236</v>
      </c>
      <c r="D1602" s="12" t="s">
        <v>551</v>
      </c>
    </row>
    <row r="1603" spans="1:4" ht="20.100000000000001" customHeight="1" x14ac:dyDescent="0.25">
      <c r="A1603" s="12" t="s">
        <v>3728</v>
      </c>
      <c r="B1603" s="12" t="s">
        <v>316</v>
      </c>
      <c r="C1603" s="12" t="s">
        <v>58</v>
      </c>
      <c r="D1603" s="12" t="s">
        <v>3729</v>
      </c>
    </row>
    <row r="1604" spans="1:4" ht="20.100000000000001" customHeight="1" x14ac:dyDescent="0.25">
      <c r="A1604" s="12" t="s">
        <v>3730</v>
      </c>
      <c r="B1604" s="12" t="s">
        <v>163</v>
      </c>
      <c r="C1604" s="12" t="s">
        <v>27</v>
      </c>
      <c r="D1604" s="12" t="s">
        <v>3731</v>
      </c>
    </row>
    <row r="1605" spans="1:4" ht="20.100000000000001" customHeight="1" x14ac:dyDescent="0.25">
      <c r="A1605" s="12" t="s">
        <v>3732</v>
      </c>
      <c r="B1605" s="12" t="s">
        <v>1260</v>
      </c>
      <c r="C1605" s="12" t="s">
        <v>20</v>
      </c>
      <c r="D1605" s="12" t="s">
        <v>3733</v>
      </c>
    </row>
    <row r="1606" spans="1:4" ht="20.100000000000001" customHeight="1" x14ac:dyDescent="0.25">
      <c r="A1606" s="12" t="s">
        <v>3734</v>
      </c>
      <c r="B1606" s="12" t="s">
        <v>3735</v>
      </c>
      <c r="C1606" s="12" t="s">
        <v>27</v>
      </c>
      <c r="D1606" s="12" t="s">
        <v>3736</v>
      </c>
    </row>
    <row r="1607" spans="1:4" ht="20.100000000000001" customHeight="1" x14ac:dyDescent="0.25">
      <c r="A1607" s="12" t="s">
        <v>3737</v>
      </c>
      <c r="B1607" s="12" t="s">
        <v>1153</v>
      </c>
      <c r="C1607" s="12" t="s">
        <v>20</v>
      </c>
      <c r="D1607" s="12" t="s">
        <v>3738</v>
      </c>
    </row>
    <row r="1608" spans="1:4" ht="20.100000000000001" customHeight="1" x14ac:dyDescent="0.25">
      <c r="A1608" s="12" t="s">
        <v>3739</v>
      </c>
      <c r="B1608" s="12" t="s">
        <v>1246</v>
      </c>
      <c r="C1608" s="12" t="s">
        <v>223</v>
      </c>
      <c r="D1608" s="12" t="s">
        <v>3740</v>
      </c>
    </row>
    <row r="1609" spans="1:4" ht="20.100000000000001" customHeight="1" x14ac:dyDescent="0.25">
      <c r="A1609" s="12" t="s">
        <v>3741</v>
      </c>
      <c r="B1609" s="12" t="s">
        <v>3742</v>
      </c>
      <c r="C1609" s="12" t="s">
        <v>20</v>
      </c>
      <c r="D1609" s="12" t="s">
        <v>3743</v>
      </c>
    </row>
    <row r="1610" spans="1:4" ht="20.100000000000001" customHeight="1" x14ac:dyDescent="0.25">
      <c r="A1610" s="12" t="s">
        <v>3744</v>
      </c>
      <c r="B1610" s="12" t="s">
        <v>2337</v>
      </c>
      <c r="C1610" s="12" t="s">
        <v>20</v>
      </c>
      <c r="D1610" s="12" t="s">
        <v>3745</v>
      </c>
    </row>
    <row r="1611" spans="1:4" ht="20.100000000000001" customHeight="1" x14ac:dyDescent="0.25">
      <c r="A1611" s="12" t="s">
        <v>3746</v>
      </c>
      <c r="B1611" s="12" t="s">
        <v>3747</v>
      </c>
      <c r="C1611" s="12" t="s">
        <v>20</v>
      </c>
      <c r="D1611" s="12" t="s">
        <v>3748</v>
      </c>
    </row>
    <row r="1612" spans="1:4" ht="20.100000000000001" customHeight="1" x14ac:dyDescent="0.25">
      <c r="A1612" s="12" t="s">
        <v>3749</v>
      </c>
      <c r="B1612" s="12" t="s">
        <v>1935</v>
      </c>
      <c r="C1612" s="12" t="s">
        <v>20</v>
      </c>
      <c r="D1612" s="12" t="s">
        <v>3750</v>
      </c>
    </row>
    <row r="1613" spans="1:4" ht="20.100000000000001" customHeight="1" x14ac:dyDescent="0.25">
      <c r="A1613" s="12" t="s">
        <v>3751</v>
      </c>
      <c r="B1613" s="12" t="s">
        <v>1765</v>
      </c>
      <c r="C1613" s="12" t="s">
        <v>27</v>
      </c>
      <c r="D1613" s="12" t="s">
        <v>3752</v>
      </c>
    </row>
    <row r="1614" spans="1:4" ht="20.100000000000001" customHeight="1" x14ac:dyDescent="0.25">
      <c r="A1614" s="12" t="s">
        <v>3753</v>
      </c>
      <c r="B1614" s="12" t="s">
        <v>1705</v>
      </c>
      <c r="C1614" s="12" t="s">
        <v>27</v>
      </c>
      <c r="D1614" s="12" t="s">
        <v>3754</v>
      </c>
    </row>
    <row r="1615" spans="1:4" ht="20.100000000000001" customHeight="1" x14ac:dyDescent="0.25">
      <c r="A1615" s="12" t="s">
        <v>3755</v>
      </c>
      <c r="B1615" s="12" t="s">
        <v>327</v>
      </c>
      <c r="C1615" s="12" t="s">
        <v>37</v>
      </c>
      <c r="D1615" s="12" t="s">
        <v>3756</v>
      </c>
    </row>
    <row r="1616" spans="1:4" ht="20.100000000000001" customHeight="1" x14ac:dyDescent="0.25">
      <c r="A1616" s="12" t="s">
        <v>3757</v>
      </c>
      <c r="B1616" s="12" t="s">
        <v>1194</v>
      </c>
      <c r="C1616" s="12" t="s">
        <v>223</v>
      </c>
      <c r="D1616" s="12" t="s">
        <v>3758</v>
      </c>
    </row>
    <row r="1617" spans="1:4" ht="20.100000000000001" customHeight="1" x14ac:dyDescent="0.25">
      <c r="A1617" s="12" t="s">
        <v>3759</v>
      </c>
      <c r="B1617" s="12" t="s">
        <v>1765</v>
      </c>
      <c r="C1617" s="12" t="s">
        <v>223</v>
      </c>
      <c r="D1617" s="12" t="s">
        <v>3760</v>
      </c>
    </row>
    <row r="1618" spans="1:4" ht="20.100000000000001" customHeight="1" x14ac:dyDescent="0.25">
      <c r="A1618" s="12" t="s">
        <v>3761</v>
      </c>
      <c r="B1618" s="12" t="s">
        <v>2696</v>
      </c>
      <c r="C1618" s="12" t="s">
        <v>139</v>
      </c>
      <c r="D1618" s="12" t="s">
        <v>336</v>
      </c>
    </row>
    <row r="1619" spans="1:4" ht="20.100000000000001" customHeight="1" x14ac:dyDescent="0.25">
      <c r="A1619" s="12" t="s">
        <v>3762</v>
      </c>
      <c r="B1619" s="12" t="s">
        <v>2309</v>
      </c>
      <c r="C1619" s="12" t="s">
        <v>20</v>
      </c>
      <c r="D1619" s="12" t="s">
        <v>3763</v>
      </c>
    </row>
    <row r="1620" spans="1:4" ht="20.100000000000001" customHeight="1" x14ac:dyDescent="0.25">
      <c r="A1620" s="12" t="s">
        <v>3764</v>
      </c>
      <c r="B1620" s="12" t="s">
        <v>3765</v>
      </c>
      <c r="C1620" s="12" t="s">
        <v>20</v>
      </c>
      <c r="D1620" s="12" t="s">
        <v>3766</v>
      </c>
    </row>
    <row r="1621" spans="1:4" ht="20.100000000000001" customHeight="1" x14ac:dyDescent="0.25">
      <c r="A1621" s="12" t="s">
        <v>3767</v>
      </c>
      <c r="B1621" s="12" t="s">
        <v>2601</v>
      </c>
      <c r="C1621" s="12" t="s">
        <v>20</v>
      </c>
      <c r="D1621" s="12" t="s">
        <v>3768</v>
      </c>
    </row>
    <row r="1622" spans="1:4" ht="20.100000000000001" customHeight="1" x14ac:dyDescent="0.25">
      <c r="A1622" s="12" t="s">
        <v>3769</v>
      </c>
      <c r="B1622" s="12" t="s">
        <v>2865</v>
      </c>
      <c r="C1622" s="12" t="s">
        <v>223</v>
      </c>
      <c r="D1622" s="12" t="s">
        <v>3770</v>
      </c>
    </row>
    <row r="1623" spans="1:4" ht="20.100000000000001" customHeight="1" x14ac:dyDescent="0.25">
      <c r="A1623" s="12" t="s">
        <v>3771</v>
      </c>
      <c r="B1623" s="12" t="s">
        <v>3524</v>
      </c>
      <c r="C1623" s="12" t="s">
        <v>20</v>
      </c>
      <c r="D1623" s="12" t="s">
        <v>3772</v>
      </c>
    </row>
    <row r="1624" spans="1:4" ht="20.100000000000001" customHeight="1" x14ac:dyDescent="0.25">
      <c r="A1624" s="12" t="s">
        <v>3773</v>
      </c>
      <c r="B1624" s="12" t="s">
        <v>2648</v>
      </c>
      <c r="C1624" s="12" t="s">
        <v>20</v>
      </c>
      <c r="D1624" s="12" t="s">
        <v>3774</v>
      </c>
    </row>
    <row r="1625" spans="1:4" ht="20.100000000000001" customHeight="1" x14ac:dyDescent="0.25">
      <c r="A1625" s="12" t="s">
        <v>3775</v>
      </c>
      <c r="B1625" s="12" t="s">
        <v>2540</v>
      </c>
      <c r="C1625" s="12" t="s">
        <v>27</v>
      </c>
      <c r="D1625" s="12" t="s">
        <v>3776</v>
      </c>
    </row>
    <row r="1626" spans="1:4" ht="20.100000000000001" customHeight="1" x14ac:dyDescent="0.25">
      <c r="A1626" s="12" t="s">
        <v>3777</v>
      </c>
      <c r="B1626" s="12" t="s">
        <v>3778</v>
      </c>
      <c r="C1626" s="12" t="s">
        <v>27</v>
      </c>
      <c r="D1626" s="12" t="s">
        <v>3779</v>
      </c>
    </row>
    <row r="1627" spans="1:4" ht="20.100000000000001" customHeight="1" x14ac:dyDescent="0.25">
      <c r="A1627" s="12" t="s">
        <v>3780</v>
      </c>
      <c r="B1627" s="12" t="s">
        <v>176</v>
      </c>
      <c r="C1627" s="12" t="s">
        <v>37</v>
      </c>
      <c r="D1627" s="12" t="s">
        <v>3781</v>
      </c>
    </row>
    <row r="1628" spans="1:4" ht="20.100000000000001" customHeight="1" x14ac:dyDescent="0.25">
      <c r="A1628" s="12" t="s">
        <v>3782</v>
      </c>
      <c r="B1628" s="12" t="s">
        <v>65</v>
      </c>
      <c r="C1628" s="12" t="s">
        <v>20</v>
      </c>
      <c r="D1628" s="12" t="s">
        <v>3783</v>
      </c>
    </row>
    <row r="1629" spans="1:4" ht="20.100000000000001" customHeight="1" x14ac:dyDescent="0.25">
      <c r="A1629" s="12" t="s">
        <v>3784</v>
      </c>
      <c r="B1629" s="12" t="s">
        <v>617</v>
      </c>
      <c r="C1629" s="12" t="s">
        <v>20</v>
      </c>
      <c r="D1629" s="12" t="s">
        <v>3785</v>
      </c>
    </row>
    <row r="1630" spans="1:4" ht="20.100000000000001" customHeight="1" x14ac:dyDescent="0.25">
      <c r="A1630" s="12" t="s">
        <v>3786</v>
      </c>
      <c r="B1630" s="12" t="s">
        <v>2540</v>
      </c>
      <c r="C1630" s="12" t="s">
        <v>20</v>
      </c>
      <c r="D1630" s="12" t="s">
        <v>3787</v>
      </c>
    </row>
    <row r="1631" spans="1:4" ht="20.100000000000001" customHeight="1" x14ac:dyDescent="0.25">
      <c r="A1631" s="12" t="s">
        <v>3788</v>
      </c>
      <c r="B1631" s="12" t="s">
        <v>3778</v>
      </c>
      <c r="C1631" s="12" t="s">
        <v>20</v>
      </c>
      <c r="D1631" s="12" t="s">
        <v>3787</v>
      </c>
    </row>
    <row r="1632" spans="1:4" ht="20.100000000000001" customHeight="1" x14ac:dyDescent="0.25">
      <c r="A1632" s="12" t="s">
        <v>3789</v>
      </c>
      <c r="B1632" s="12" t="s">
        <v>3790</v>
      </c>
      <c r="C1632" s="12" t="s">
        <v>135</v>
      </c>
      <c r="D1632" s="12" t="s">
        <v>3791</v>
      </c>
    </row>
    <row r="1633" spans="1:4" ht="20.100000000000001" customHeight="1" x14ac:dyDescent="0.25">
      <c r="A1633" s="12" t="s">
        <v>3792</v>
      </c>
      <c r="B1633" s="12" t="s">
        <v>3793</v>
      </c>
      <c r="C1633" s="12" t="s">
        <v>135</v>
      </c>
      <c r="D1633" s="12" t="s">
        <v>3791</v>
      </c>
    </row>
    <row r="1634" spans="1:4" ht="20.100000000000001" customHeight="1" x14ac:dyDescent="0.25">
      <c r="A1634" s="12" t="s">
        <v>3794</v>
      </c>
      <c r="B1634" s="12" t="s">
        <v>2877</v>
      </c>
      <c r="C1634" s="12" t="s">
        <v>82</v>
      </c>
      <c r="D1634" s="12" t="s">
        <v>2196</v>
      </c>
    </row>
    <row r="1635" spans="1:4" ht="20.100000000000001" customHeight="1" x14ac:dyDescent="0.25">
      <c r="A1635" s="12" t="s">
        <v>3795</v>
      </c>
      <c r="B1635" s="12" t="s">
        <v>1870</v>
      </c>
      <c r="C1635" s="12" t="s">
        <v>27</v>
      </c>
      <c r="D1635" s="12" t="s">
        <v>3796</v>
      </c>
    </row>
    <row r="1636" spans="1:4" ht="20.100000000000001" customHeight="1" x14ac:dyDescent="0.25">
      <c r="A1636" s="12" t="s">
        <v>3797</v>
      </c>
      <c r="B1636" s="12" t="s">
        <v>385</v>
      </c>
      <c r="C1636" s="12" t="s">
        <v>27</v>
      </c>
      <c r="D1636" s="12" t="s">
        <v>3798</v>
      </c>
    </row>
    <row r="1637" spans="1:4" ht="20.100000000000001" customHeight="1" x14ac:dyDescent="0.25">
      <c r="A1637" s="12" t="s">
        <v>3799</v>
      </c>
      <c r="B1637" s="12" t="s">
        <v>3488</v>
      </c>
      <c r="C1637" s="12" t="s">
        <v>223</v>
      </c>
      <c r="D1637" s="12" t="s">
        <v>3800</v>
      </c>
    </row>
    <row r="1638" spans="1:4" ht="20.100000000000001" customHeight="1" x14ac:dyDescent="0.25">
      <c r="A1638" s="12" t="s">
        <v>3801</v>
      </c>
      <c r="B1638" s="12" t="s">
        <v>3203</v>
      </c>
      <c r="C1638" s="12" t="s">
        <v>37</v>
      </c>
      <c r="D1638" s="12" t="s">
        <v>3802</v>
      </c>
    </row>
    <row r="1639" spans="1:4" ht="20.100000000000001" customHeight="1" x14ac:dyDescent="0.25">
      <c r="A1639" s="12" t="s">
        <v>3803</v>
      </c>
      <c r="B1639" s="12" t="s">
        <v>3804</v>
      </c>
      <c r="C1639" s="12" t="s">
        <v>20</v>
      </c>
      <c r="D1639" s="12" t="s">
        <v>3802</v>
      </c>
    </row>
    <row r="1640" spans="1:4" ht="20.100000000000001" customHeight="1" x14ac:dyDescent="0.25">
      <c r="A1640" s="12" t="s">
        <v>3805</v>
      </c>
      <c r="B1640" s="12" t="s">
        <v>2309</v>
      </c>
      <c r="C1640" s="12" t="s">
        <v>27</v>
      </c>
      <c r="D1640" s="12" t="s">
        <v>3806</v>
      </c>
    </row>
    <row r="1641" spans="1:4" ht="20.100000000000001" customHeight="1" x14ac:dyDescent="0.25">
      <c r="A1641" s="12" t="s">
        <v>3807</v>
      </c>
      <c r="B1641" s="12" t="s">
        <v>2648</v>
      </c>
      <c r="C1641" s="12" t="s">
        <v>20</v>
      </c>
      <c r="D1641" s="12" t="s">
        <v>3808</v>
      </c>
    </row>
    <row r="1642" spans="1:4" ht="20.100000000000001" customHeight="1" x14ac:dyDescent="0.25">
      <c r="A1642" s="12" t="s">
        <v>3809</v>
      </c>
      <c r="B1642" s="12" t="s">
        <v>2145</v>
      </c>
      <c r="C1642" s="12" t="s">
        <v>27</v>
      </c>
      <c r="D1642" s="12" t="s">
        <v>2245</v>
      </c>
    </row>
    <row r="1643" spans="1:4" ht="20.100000000000001" customHeight="1" x14ac:dyDescent="0.25">
      <c r="A1643" s="12" t="s">
        <v>3809</v>
      </c>
      <c r="B1643" s="12" t="s">
        <v>2543</v>
      </c>
      <c r="C1643" s="12" t="s">
        <v>27</v>
      </c>
      <c r="D1643" s="12" t="s">
        <v>2245</v>
      </c>
    </row>
    <row r="1644" spans="1:4" ht="20.100000000000001" customHeight="1" x14ac:dyDescent="0.25">
      <c r="A1644" s="12" t="s">
        <v>3810</v>
      </c>
      <c r="B1644" s="12" t="s">
        <v>3214</v>
      </c>
      <c r="C1644" s="12" t="s">
        <v>20</v>
      </c>
      <c r="D1644" s="12" t="s">
        <v>2245</v>
      </c>
    </row>
    <row r="1645" spans="1:4" ht="20.100000000000001" customHeight="1" x14ac:dyDescent="0.25">
      <c r="A1645" s="12" t="s">
        <v>3811</v>
      </c>
      <c r="B1645" s="12" t="s">
        <v>2436</v>
      </c>
      <c r="C1645" s="12" t="s">
        <v>27</v>
      </c>
      <c r="D1645" s="12" t="s">
        <v>2245</v>
      </c>
    </row>
    <row r="1646" spans="1:4" ht="20.100000000000001" customHeight="1" x14ac:dyDescent="0.25">
      <c r="A1646" s="12" t="s">
        <v>3812</v>
      </c>
      <c r="B1646" s="12" t="s">
        <v>2247</v>
      </c>
      <c r="C1646" s="12" t="s">
        <v>223</v>
      </c>
      <c r="D1646" s="12" t="s">
        <v>3813</v>
      </c>
    </row>
    <row r="1647" spans="1:4" ht="20.100000000000001" customHeight="1" x14ac:dyDescent="0.25">
      <c r="A1647" s="12" t="s">
        <v>3814</v>
      </c>
      <c r="B1647" s="12" t="s">
        <v>2454</v>
      </c>
      <c r="C1647" s="12" t="s">
        <v>20</v>
      </c>
      <c r="D1647" s="12" t="s">
        <v>3815</v>
      </c>
    </row>
    <row r="1648" spans="1:4" ht="20.100000000000001" customHeight="1" x14ac:dyDescent="0.25">
      <c r="A1648" s="12" t="s">
        <v>3816</v>
      </c>
      <c r="B1648" s="12" t="s">
        <v>614</v>
      </c>
      <c r="C1648" s="12" t="s">
        <v>27</v>
      </c>
      <c r="D1648" s="12" t="s">
        <v>3817</v>
      </c>
    </row>
    <row r="1649" spans="1:4" ht="20.100000000000001" customHeight="1" x14ac:dyDescent="0.25">
      <c r="A1649" s="12" t="s">
        <v>3818</v>
      </c>
      <c r="B1649" s="12" t="s">
        <v>3229</v>
      </c>
      <c r="C1649" s="12" t="s">
        <v>135</v>
      </c>
      <c r="D1649" s="12" t="s">
        <v>3819</v>
      </c>
    </row>
    <row r="1650" spans="1:4" ht="20.100000000000001" customHeight="1" x14ac:dyDescent="0.25">
      <c r="A1650" s="12" t="s">
        <v>3820</v>
      </c>
      <c r="B1650" s="12" t="s">
        <v>1986</v>
      </c>
      <c r="C1650" s="12" t="s">
        <v>20</v>
      </c>
      <c r="D1650" s="12" t="s">
        <v>3821</v>
      </c>
    </row>
    <row r="1651" spans="1:4" ht="20.100000000000001" customHeight="1" x14ac:dyDescent="0.25">
      <c r="A1651" s="12" t="s">
        <v>3822</v>
      </c>
      <c r="B1651" s="12" t="s">
        <v>2723</v>
      </c>
      <c r="C1651" s="12" t="s">
        <v>20</v>
      </c>
      <c r="D1651" s="12" t="s">
        <v>3823</v>
      </c>
    </row>
    <row r="1652" spans="1:4" ht="20.100000000000001" customHeight="1" x14ac:dyDescent="0.25">
      <c r="A1652" s="12" t="s">
        <v>3824</v>
      </c>
      <c r="B1652" s="12" t="s">
        <v>3005</v>
      </c>
      <c r="C1652" s="12" t="s">
        <v>20</v>
      </c>
      <c r="D1652" s="12" t="s">
        <v>3821</v>
      </c>
    </row>
    <row r="1653" spans="1:4" ht="20.100000000000001" customHeight="1" x14ac:dyDescent="0.25">
      <c r="A1653" s="12" t="s">
        <v>3825</v>
      </c>
      <c r="B1653" s="12" t="s">
        <v>3491</v>
      </c>
      <c r="C1653" s="12" t="s">
        <v>20</v>
      </c>
      <c r="D1653" s="12" t="s">
        <v>3826</v>
      </c>
    </row>
    <row r="1654" spans="1:4" ht="20.100000000000001" customHeight="1" x14ac:dyDescent="0.25">
      <c r="A1654" s="12" t="s">
        <v>3827</v>
      </c>
      <c r="B1654" s="12" t="s">
        <v>1765</v>
      </c>
      <c r="C1654" s="12" t="s">
        <v>27</v>
      </c>
      <c r="D1654" s="12" t="s">
        <v>52</v>
      </c>
    </row>
    <row r="1655" spans="1:4" ht="20.100000000000001" customHeight="1" x14ac:dyDescent="0.25">
      <c r="A1655" s="12" t="s">
        <v>3828</v>
      </c>
      <c r="B1655" s="12" t="s">
        <v>683</v>
      </c>
      <c r="C1655" s="12" t="s">
        <v>27</v>
      </c>
      <c r="D1655" s="12" t="s">
        <v>3829</v>
      </c>
    </row>
    <row r="1656" spans="1:4" ht="20.100000000000001" customHeight="1" x14ac:dyDescent="0.25">
      <c r="A1656" s="12" t="s">
        <v>3830</v>
      </c>
      <c r="B1656" s="12" t="s">
        <v>3831</v>
      </c>
      <c r="C1656" s="12" t="s">
        <v>37</v>
      </c>
      <c r="D1656" s="12" t="s">
        <v>3832</v>
      </c>
    </row>
    <row r="1657" spans="1:4" ht="20.100000000000001" customHeight="1" x14ac:dyDescent="0.25">
      <c r="A1657" s="12" t="s">
        <v>3833</v>
      </c>
      <c r="B1657" s="12" t="s">
        <v>888</v>
      </c>
      <c r="C1657" s="12" t="s">
        <v>20</v>
      </c>
      <c r="D1657" s="12" t="s">
        <v>3834</v>
      </c>
    </row>
    <row r="1658" spans="1:4" ht="20.100000000000001" customHeight="1" x14ac:dyDescent="0.25">
      <c r="A1658" s="12" t="s">
        <v>3835</v>
      </c>
      <c r="B1658" s="12" t="s">
        <v>263</v>
      </c>
      <c r="C1658" s="12" t="s">
        <v>20</v>
      </c>
      <c r="D1658" s="12" t="s">
        <v>3836</v>
      </c>
    </row>
    <row r="1659" spans="1:4" ht="20.100000000000001" customHeight="1" x14ac:dyDescent="0.25">
      <c r="A1659" s="12" t="s">
        <v>3837</v>
      </c>
      <c r="B1659" s="12" t="s">
        <v>1774</v>
      </c>
      <c r="C1659" s="12" t="s">
        <v>27</v>
      </c>
      <c r="D1659" s="12" t="s">
        <v>3838</v>
      </c>
    </row>
    <row r="1660" spans="1:4" ht="20.100000000000001" customHeight="1" x14ac:dyDescent="0.25">
      <c r="A1660" s="12" t="s">
        <v>3839</v>
      </c>
      <c r="B1660" s="12" t="s">
        <v>1765</v>
      </c>
      <c r="C1660" s="12" t="s">
        <v>27</v>
      </c>
      <c r="D1660" s="12" t="s">
        <v>3840</v>
      </c>
    </row>
    <row r="1661" spans="1:4" ht="20.100000000000001" customHeight="1" x14ac:dyDescent="0.25">
      <c r="A1661" s="12" t="s">
        <v>3841</v>
      </c>
      <c r="B1661" s="12" t="s">
        <v>3532</v>
      </c>
      <c r="C1661" s="12" t="s">
        <v>20</v>
      </c>
      <c r="D1661" s="12" t="s">
        <v>3842</v>
      </c>
    </row>
    <row r="1662" spans="1:4" ht="20.100000000000001" customHeight="1" x14ac:dyDescent="0.25">
      <c r="A1662" s="12" t="s">
        <v>3843</v>
      </c>
      <c r="B1662" s="12" t="s">
        <v>347</v>
      </c>
      <c r="C1662" s="12" t="s">
        <v>223</v>
      </c>
      <c r="D1662" s="12" t="s">
        <v>3844</v>
      </c>
    </row>
    <row r="1663" spans="1:4" ht="20.100000000000001" customHeight="1" x14ac:dyDescent="0.25">
      <c r="A1663" s="12" t="s">
        <v>3845</v>
      </c>
      <c r="B1663" s="12" t="s">
        <v>316</v>
      </c>
      <c r="C1663" s="12" t="s">
        <v>82</v>
      </c>
      <c r="D1663" s="12" t="s">
        <v>3846</v>
      </c>
    </row>
    <row r="1664" spans="1:4" ht="20.100000000000001" customHeight="1" x14ac:dyDescent="0.25">
      <c r="A1664" s="12" t="s">
        <v>3847</v>
      </c>
      <c r="B1664" s="12" t="s">
        <v>3848</v>
      </c>
      <c r="C1664" s="12" t="s">
        <v>135</v>
      </c>
      <c r="D1664" s="12" t="s">
        <v>3849</v>
      </c>
    </row>
    <row r="1665" spans="1:4" ht="20.100000000000001" customHeight="1" x14ac:dyDescent="0.25">
      <c r="A1665" s="12" t="s">
        <v>3850</v>
      </c>
      <c r="B1665" s="12" t="s">
        <v>3197</v>
      </c>
      <c r="C1665" s="12" t="s">
        <v>82</v>
      </c>
      <c r="D1665" s="12" t="s">
        <v>3851</v>
      </c>
    </row>
    <row r="1666" spans="1:4" ht="20.100000000000001" customHeight="1" x14ac:dyDescent="0.25">
      <c r="A1666" s="12" t="s">
        <v>3852</v>
      </c>
      <c r="B1666" s="12" t="s">
        <v>3214</v>
      </c>
      <c r="C1666" s="12" t="s">
        <v>27</v>
      </c>
      <c r="D1666" s="12" t="s">
        <v>3853</v>
      </c>
    </row>
    <row r="1667" spans="1:4" ht="20.100000000000001" customHeight="1" x14ac:dyDescent="0.25">
      <c r="A1667" s="12" t="s">
        <v>3854</v>
      </c>
      <c r="B1667" s="12" t="s">
        <v>2337</v>
      </c>
      <c r="C1667" s="12" t="s">
        <v>27</v>
      </c>
      <c r="D1667" s="12" t="s">
        <v>3855</v>
      </c>
    </row>
    <row r="1668" spans="1:4" ht="20.100000000000001" customHeight="1" x14ac:dyDescent="0.25">
      <c r="A1668" s="12" t="s">
        <v>3856</v>
      </c>
      <c r="B1668" s="12" t="s">
        <v>3087</v>
      </c>
      <c r="C1668" s="12" t="s">
        <v>27</v>
      </c>
      <c r="D1668" s="12" t="s">
        <v>3857</v>
      </c>
    </row>
    <row r="1669" spans="1:4" ht="20.100000000000001" customHeight="1" x14ac:dyDescent="0.25">
      <c r="A1669" s="12" t="s">
        <v>3858</v>
      </c>
      <c r="B1669" s="12" t="s">
        <v>2337</v>
      </c>
      <c r="C1669" s="12" t="s">
        <v>223</v>
      </c>
      <c r="D1669" s="12" t="s">
        <v>3859</v>
      </c>
    </row>
    <row r="1670" spans="1:4" ht="20.100000000000001" customHeight="1" x14ac:dyDescent="0.25">
      <c r="A1670" s="12" t="s">
        <v>3860</v>
      </c>
      <c r="B1670" s="12" t="s">
        <v>2128</v>
      </c>
      <c r="C1670" s="12" t="s">
        <v>37</v>
      </c>
      <c r="D1670" s="12" t="s">
        <v>3861</v>
      </c>
    </row>
    <row r="1671" spans="1:4" ht="20.100000000000001" customHeight="1" x14ac:dyDescent="0.25">
      <c r="A1671" s="12" t="s">
        <v>3862</v>
      </c>
      <c r="B1671" s="12" t="s">
        <v>197</v>
      </c>
      <c r="C1671" s="12" t="s">
        <v>20</v>
      </c>
      <c r="D1671" s="12" t="s">
        <v>52</v>
      </c>
    </row>
    <row r="1672" spans="1:4" ht="20.100000000000001" customHeight="1" x14ac:dyDescent="0.25">
      <c r="A1672" s="12" t="s">
        <v>3863</v>
      </c>
      <c r="B1672" s="12" t="s">
        <v>197</v>
      </c>
      <c r="C1672" s="12" t="s">
        <v>27</v>
      </c>
      <c r="D1672" s="12" t="s">
        <v>52</v>
      </c>
    </row>
    <row r="1673" spans="1:4" ht="20.100000000000001" customHeight="1" x14ac:dyDescent="0.25">
      <c r="A1673" s="12" t="s">
        <v>3864</v>
      </c>
      <c r="B1673" s="12" t="s">
        <v>2931</v>
      </c>
      <c r="C1673" s="12" t="s">
        <v>82</v>
      </c>
      <c r="D1673" s="12" t="s">
        <v>3865</v>
      </c>
    </row>
    <row r="1674" spans="1:4" ht="20.100000000000001" customHeight="1" x14ac:dyDescent="0.25">
      <c r="A1674" s="12" t="s">
        <v>3866</v>
      </c>
      <c r="B1674" s="12" t="s">
        <v>231</v>
      </c>
      <c r="C1674" s="12" t="s">
        <v>100</v>
      </c>
      <c r="D1674" s="12" t="s">
        <v>3867</v>
      </c>
    </row>
    <row r="1675" spans="1:4" ht="20.100000000000001" customHeight="1" x14ac:dyDescent="0.25">
      <c r="A1675" s="12" t="s">
        <v>3868</v>
      </c>
      <c r="B1675" s="12" t="s">
        <v>3869</v>
      </c>
      <c r="C1675" s="12" t="s">
        <v>37</v>
      </c>
      <c r="D1675" s="12" t="s">
        <v>3870</v>
      </c>
    </row>
    <row r="1676" spans="1:4" ht="20.100000000000001" customHeight="1" x14ac:dyDescent="0.25">
      <c r="A1676" s="12" t="s">
        <v>3871</v>
      </c>
      <c r="B1676" s="12" t="s">
        <v>3872</v>
      </c>
      <c r="C1676" s="12" t="s">
        <v>37</v>
      </c>
      <c r="D1676" s="12" t="s">
        <v>3873</v>
      </c>
    </row>
    <row r="1677" spans="1:4" ht="20.100000000000001" customHeight="1" x14ac:dyDescent="0.25">
      <c r="A1677" s="12" t="s">
        <v>3874</v>
      </c>
      <c r="B1677" s="12" t="s">
        <v>3872</v>
      </c>
      <c r="C1677" s="12" t="s">
        <v>37</v>
      </c>
      <c r="D1677" s="12" t="s">
        <v>3870</v>
      </c>
    </row>
    <row r="1678" spans="1:4" ht="20.100000000000001" customHeight="1" x14ac:dyDescent="0.25">
      <c r="A1678" s="12" t="s">
        <v>3875</v>
      </c>
      <c r="B1678" s="12" t="s">
        <v>2625</v>
      </c>
      <c r="C1678" s="12" t="s">
        <v>223</v>
      </c>
      <c r="D1678" s="12" t="s">
        <v>3876</v>
      </c>
    </row>
    <row r="1679" spans="1:4" ht="20.100000000000001" customHeight="1" x14ac:dyDescent="0.25">
      <c r="A1679" s="12" t="s">
        <v>3877</v>
      </c>
      <c r="B1679" s="12" t="s">
        <v>1308</v>
      </c>
      <c r="C1679" s="12" t="s">
        <v>223</v>
      </c>
      <c r="D1679" s="12" t="s">
        <v>3878</v>
      </c>
    </row>
    <row r="1680" spans="1:4" ht="20.100000000000001" customHeight="1" x14ac:dyDescent="0.25">
      <c r="A1680" s="12" t="s">
        <v>3879</v>
      </c>
      <c r="B1680" s="12" t="s">
        <v>327</v>
      </c>
      <c r="C1680" s="12" t="s">
        <v>27</v>
      </c>
      <c r="D1680" s="12" t="s">
        <v>436</v>
      </c>
    </row>
    <row r="1681" spans="1:4" ht="20.100000000000001" customHeight="1" x14ac:dyDescent="0.25">
      <c r="A1681" s="12" t="s">
        <v>3880</v>
      </c>
      <c r="B1681" s="12" t="s">
        <v>1384</v>
      </c>
      <c r="C1681" s="12" t="s">
        <v>55</v>
      </c>
      <c r="D1681" s="12" t="s">
        <v>3881</v>
      </c>
    </row>
    <row r="1682" spans="1:4" ht="20.100000000000001" customHeight="1" x14ac:dyDescent="0.25">
      <c r="A1682" s="12" t="s">
        <v>3882</v>
      </c>
      <c r="B1682" s="12" t="s">
        <v>2428</v>
      </c>
      <c r="C1682" s="12" t="s">
        <v>27</v>
      </c>
      <c r="D1682" s="12" t="s">
        <v>3883</v>
      </c>
    </row>
    <row r="1683" spans="1:4" ht="20.100000000000001" customHeight="1" x14ac:dyDescent="0.25">
      <c r="A1683" s="12" t="s">
        <v>3884</v>
      </c>
      <c r="B1683" s="12" t="s">
        <v>2131</v>
      </c>
      <c r="C1683" s="12" t="s">
        <v>1459</v>
      </c>
      <c r="D1683" s="12" t="s">
        <v>3885</v>
      </c>
    </row>
    <row r="1684" spans="1:4" ht="20.100000000000001" customHeight="1" x14ac:dyDescent="0.25">
      <c r="A1684" s="12" t="s">
        <v>3886</v>
      </c>
      <c r="B1684" s="12" t="s">
        <v>2249</v>
      </c>
      <c r="C1684" s="12" t="s">
        <v>100</v>
      </c>
      <c r="D1684" s="12" t="s">
        <v>3887</v>
      </c>
    </row>
    <row r="1685" spans="1:4" ht="20.100000000000001" customHeight="1" x14ac:dyDescent="0.25">
      <c r="A1685" s="12" t="s">
        <v>3888</v>
      </c>
      <c r="B1685" s="12" t="s">
        <v>2598</v>
      </c>
      <c r="C1685" s="12" t="s">
        <v>20</v>
      </c>
      <c r="D1685" s="12" t="s">
        <v>3889</v>
      </c>
    </row>
    <row r="1686" spans="1:4" ht="20.100000000000001" customHeight="1" x14ac:dyDescent="0.25">
      <c r="A1686" s="12" t="s">
        <v>3890</v>
      </c>
      <c r="B1686" s="12" t="s">
        <v>2606</v>
      </c>
      <c r="C1686" s="12" t="s">
        <v>37</v>
      </c>
      <c r="D1686" s="12" t="s">
        <v>3891</v>
      </c>
    </row>
    <row r="1687" spans="1:4" ht="20.100000000000001" customHeight="1" x14ac:dyDescent="0.25">
      <c r="A1687" s="12" t="s">
        <v>3892</v>
      </c>
      <c r="B1687" s="12" t="s">
        <v>2681</v>
      </c>
      <c r="C1687" s="12" t="s">
        <v>90</v>
      </c>
      <c r="D1687" s="12" t="s">
        <v>3893</v>
      </c>
    </row>
    <row r="1688" spans="1:4" ht="20.100000000000001" customHeight="1" x14ac:dyDescent="0.25">
      <c r="A1688" s="12" t="s">
        <v>3894</v>
      </c>
      <c r="B1688" s="12" t="s">
        <v>2653</v>
      </c>
      <c r="C1688" s="12" t="s">
        <v>100</v>
      </c>
      <c r="D1688" s="12" t="s">
        <v>3895</v>
      </c>
    </row>
    <row r="1689" spans="1:4" ht="20.100000000000001" customHeight="1" x14ac:dyDescent="0.25">
      <c r="A1689" s="12" t="s">
        <v>3896</v>
      </c>
      <c r="B1689" s="12" t="s">
        <v>3090</v>
      </c>
      <c r="C1689" s="12" t="s">
        <v>100</v>
      </c>
      <c r="D1689" s="12" t="s">
        <v>3897</v>
      </c>
    </row>
    <row r="1690" spans="1:4" ht="20.100000000000001" customHeight="1" x14ac:dyDescent="0.25">
      <c r="A1690" s="12" t="s">
        <v>3898</v>
      </c>
      <c r="B1690" s="12" t="s">
        <v>2131</v>
      </c>
      <c r="C1690" s="12" t="s">
        <v>1099</v>
      </c>
      <c r="D1690" s="12" t="s">
        <v>3899</v>
      </c>
    </row>
    <row r="1691" spans="1:4" ht="20.100000000000001" customHeight="1" x14ac:dyDescent="0.25">
      <c r="A1691" s="12" t="s">
        <v>3900</v>
      </c>
      <c r="B1691" s="12" t="s">
        <v>3054</v>
      </c>
      <c r="C1691" s="12" t="s">
        <v>2882</v>
      </c>
      <c r="D1691" s="12" t="s">
        <v>3899</v>
      </c>
    </row>
    <row r="1692" spans="1:4" ht="20.100000000000001" customHeight="1" x14ac:dyDescent="0.25">
      <c r="A1692" s="12" t="s">
        <v>3901</v>
      </c>
      <c r="B1692" s="12" t="s">
        <v>3902</v>
      </c>
      <c r="C1692" s="12" t="s">
        <v>27</v>
      </c>
      <c r="D1692" s="12" t="s">
        <v>3903</v>
      </c>
    </row>
    <row r="1693" spans="1:4" ht="20.100000000000001" customHeight="1" x14ac:dyDescent="0.25">
      <c r="A1693" s="12" t="s">
        <v>3904</v>
      </c>
      <c r="B1693" s="12" t="s">
        <v>3793</v>
      </c>
      <c r="C1693" s="12" t="s">
        <v>20</v>
      </c>
      <c r="D1693" s="12" t="s">
        <v>3905</v>
      </c>
    </row>
    <row r="1694" spans="1:4" ht="20.100000000000001" customHeight="1" x14ac:dyDescent="0.25">
      <c r="A1694" s="12" t="s">
        <v>3906</v>
      </c>
      <c r="B1694" s="12" t="s">
        <v>2241</v>
      </c>
      <c r="C1694" s="12" t="s">
        <v>37</v>
      </c>
      <c r="D1694" s="12" t="s">
        <v>3905</v>
      </c>
    </row>
    <row r="1695" spans="1:4" ht="20.100000000000001" customHeight="1" x14ac:dyDescent="0.25">
      <c r="A1695" s="12" t="s">
        <v>3907</v>
      </c>
      <c r="B1695" s="12" t="s">
        <v>1313</v>
      </c>
      <c r="C1695" s="12" t="s">
        <v>82</v>
      </c>
      <c r="D1695" s="12" t="s">
        <v>3908</v>
      </c>
    </row>
    <row r="1696" spans="1:4" ht="20.100000000000001" customHeight="1" x14ac:dyDescent="0.25">
      <c r="A1696" s="12" t="s">
        <v>3909</v>
      </c>
      <c r="B1696" s="12" t="s">
        <v>2606</v>
      </c>
      <c r="C1696" s="12" t="s">
        <v>37</v>
      </c>
      <c r="D1696" s="12" t="s">
        <v>3910</v>
      </c>
    </row>
    <row r="1697" spans="1:4" ht="20.100000000000001" customHeight="1" x14ac:dyDescent="0.25">
      <c r="A1697" s="12" t="s">
        <v>3911</v>
      </c>
      <c r="B1697" s="12" t="s">
        <v>3848</v>
      </c>
      <c r="C1697" s="12" t="s">
        <v>86</v>
      </c>
      <c r="D1697" s="12" t="s">
        <v>2434</v>
      </c>
    </row>
    <row r="1698" spans="1:4" ht="20.100000000000001" customHeight="1" x14ac:dyDescent="0.25">
      <c r="A1698" s="12" t="s">
        <v>3912</v>
      </c>
      <c r="B1698" s="12" t="s">
        <v>2601</v>
      </c>
      <c r="C1698" s="12" t="s">
        <v>20</v>
      </c>
      <c r="D1698" s="12" t="s">
        <v>3913</v>
      </c>
    </row>
    <row r="1699" spans="1:4" ht="20.100000000000001" customHeight="1" x14ac:dyDescent="0.25">
      <c r="A1699" s="12" t="s">
        <v>3914</v>
      </c>
      <c r="B1699" s="12" t="s">
        <v>2428</v>
      </c>
      <c r="C1699" s="12" t="s">
        <v>135</v>
      </c>
      <c r="D1699" s="12" t="s">
        <v>3915</v>
      </c>
    </row>
    <row r="1700" spans="1:4" ht="20.100000000000001" customHeight="1" x14ac:dyDescent="0.25">
      <c r="A1700" s="12" t="s">
        <v>3916</v>
      </c>
      <c r="B1700" s="12" t="s">
        <v>2422</v>
      </c>
      <c r="C1700" s="12" t="s">
        <v>27</v>
      </c>
      <c r="D1700" s="12" t="s">
        <v>3917</v>
      </c>
    </row>
    <row r="1701" spans="1:4" ht="20.100000000000001" customHeight="1" x14ac:dyDescent="0.25">
      <c r="A1701" s="12" t="s">
        <v>3918</v>
      </c>
      <c r="B1701" s="12" t="s">
        <v>3919</v>
      </c>
      <c r="C1701" s="12" t="s">
        <v>139</v>
      </c>
      <c r="D1701" s="12" t="s">
        <v>3920</v>
      </c>
    </row>
    <row r="1702" spans="1:4" ht="20.100000000000001" customHeight="1" x14ac:dyDescent="0.25">
      <c r="A1702" s="12" t="s">
        <v>3921</v>
      </c>
      <c r="B1702" s="12" t="s">
        <v>2443</v>
      </c>
      <c r="C1702" s="12" t="s">
        <v>232</v>
      </c>
      <c r="D1702" s="12" t="s">
        <v>3922</v>
      </c>
    </row>
    <row r="1703" spans="1:4" ht="20.100000000000001" customHeight="1" x14ac:dyDescent="0.25">
      <c r="A1703" s="12" t="s">
        <v>3923</v>
      </c>
      <c r="B1703" s="12" t="s">
        <v>1140</v>
      </c>
      <c r="C1703" s="12" t="s">
        <v>135</v>
      </c>
      <c r="D1703" s="12" t="s">
        <v>3924</v>
      </c>
    </row>
    <row r="1704" spans="1:4" ht="20.100000000000001" customHeight="1" x14ac:dyDescent="0.25">
      <c r="A1704" s="12" t="s">
        <v>3925</v>
      </c>
      <c r="B1704" s="12" t="s">
        <v>2259</v>
      </c>
      <c r="C1704" s="12" t="s">
        <v>90</v>
      </c>
      <c r="D1704" s="12" t="s">
        <v>3926</v>
      </c>
    </row>
    <row r="1705" spans="1:4" ht="20.100000000000001" customHeight="1" x14ac:dyDescent="0.25">
      <c r="A1705" s="12" t="s">
        <v>3927</v>
      </c>
      <c r="B1705" s="12" t="s">
        <v>3063</v>
      </c>
      <c r="C1705" s="12" t="s">
        <v>20</v>
      </c>
      <c r="D1705" s="12" t="s">
        <v>3928</v>
      </c>
    </row>
    <row r="1706" spans="1:4" ht="20.100000000000001" customHeight="1" x14ac:dyDescent="0.25">
      <c r="A1706" s="12" t="s">
        <v>3929</v>
      </c>
      <c r="B1706" s="12" t="s">
        <v>1095</v>
      </c>
      <c r="C1706" s="12" t="s">
        <v>37</v>
      </c>
      <c r="D1706" s="12" t="s">
        <v>2589</v>
      </c>
    </row>
    <row r="1707" spans="1:4" ht="20.100000000000001" customHeight="1" x14ac:dyDescent="0.25">
      <c r="A1707" s="12" t="s">
        <v>3930</v>
      </c>
      <c r="B1707" s="12" t="s">
        <v>2309</v>
      </c>
      <c r="C1707" s="12" t="s">
        <v>167</v>
      </c>
      <c r="D1707" s="12" t="s">
        <v>3931</v>
      </c>
    </row>
    <row r="1708" spans="1:4" ht="20.100000000000001" customHeight="1" x14ac:dyDescent="0.25">
      <c r="A1708" s="12" t="s">
        <v>3932</v>
      </c>
      <c r="B1708" s="12" t="s">
        <v>3137</v>
      </c>
      <c r="C1708" s="12" t="s">
        <v>223</v>
      </c>
      <c r="D1708" s="12" t="s">
        <v>3933</v>
      </c>
    </row>
    <row r="1709" spans="1:4" ht="20.100000000000001" customHeight="1" x14ac:dyDescent="0.25">
      <c r="A1709" s="12" t="s">
        <v>3934</v>
      </c>
      <c r="B1709" s="12" t="s">
        <v>385</v>
      </c>
      <c r="C1709" s="12" t="s">
        <v>232</v>
      </c>
      <c r="D1709" s="12" t="s">
        <v>3935</v>
      </c>
    </row>
    <row r="1710" spans="1:4" ht="20.100000000000001" customHeight="1" x14ac:dyDescent="0.25">
      <c r="A1710" s="12" t="s">
        <v>3936</v>
      </c>
      <c r="B1710" s="12" t="s">
        <v>1174</v>
      </c>
      <c r="C1710" s="12" t="s">
        <v>232</v>
      </c>
      <c r="D1710" s="12" t="s">
        <v>3937</v>
      </c>
    </row>
    <row r="1711" spans="1:4" ht="20.100000000000001" customHeight="1" x14ac:dyDescent="0.25">
      <c r="A1711" s="12" t="s">
        <v>3938</v>
      </c>
      <c r="B1711" s="12" t="s">
        <v>2500</v>
      </c>
      <c r="C1711" s="12" t="s">
        <v>37</v>
      </c>
      <c r="D1711" s="12" t="s">
        <v>1677</v>
      </c>
    </row>
    <row r="1712" spans="1:4" ht="20.100000000000001" customHeight="1" x14ac:dyDescent="0.25">
      <c r="A1712" s="12" t="s">
        <v>3939</v>
      </c>
      <c r="B1712" s="12" t="s">
        <v>1339</v>
      </c>
      <c r="C1712" s="12" t="s">
        <v>135</v>
      </c>
      <c r="D1712" s="12" t="s">
        <v>3940</v>
      </c>
    </row>
    <row r="1713" spans="1:4" ht="20.100000000000001" customHeight="1" x14ac:dyDescent="0.25">
      <c r="A1713" s="12" t="s">
        <v>3941</v>
      </c>
      <c r="B1713" s="12" t="s">
        <v>2128</v>
      </c>
      <c r="C1713" s="12" t="s">
        <v>135</v>
      </c>
      <c r="D1713" s="12" t="s">
        <v>2557</v>
      </c>
    </row>
    <row r="1714" spans="1:4" ht="20.100000000000001" customHeight="1" x14ac:dyDescent="0.25">
      <c r="A1714" s="12" t="s">
        <v>3942</v>
      </c>
      <c r="B1714" s="12" t="s">
        <v>3765</v>
      </c>
      <c r="C1714" s="12" t="s">
        <v>20</v>
      </c>
      <c r="D1714" s="12" t="s">
        <v>3943</v>
      </c>
    </row>
    <row r="1715" spans="1:4" ht="20.100000000000001" customHeight="1" x14ac:dyDescent="0.25">
      <c r="A1715" s="12" t="s">
        <v>3944</v>
      </c>
      <c r="B1715" s="12" t="s">
        <v>923</v>
      </c>
      <c r="C1715" s="12" t="s">
        <v>37</v>
      </c>
      <c r="D1715" s="12" t="s">
        <v>3945</v>
      </c>
    </row>
    <row r="1716" spans="1:4" ht="20.100000000000001" customHeight="1" x14ac:dyDescent="0.25">
      <c r="A1716" s="12" t="s">
        <v>3946</v>
      </c>
      <c r="B1716" s="12" t="s">
        <v>825</v>
      </c>
      <c r="C1716" s="12" t="s">
        <v>27</v>
      </c>
      <c r="D1716" s="12" t="s">
        <v>284</v>
      </c>
    </row>
    <row r="1717" spans="1:4" ht="20.100000000000001" customHeight="1" x14ac:dyDescent="0.25">
      <c r="A1717" s="12" t="s">
        <v>3947</v>
      </c>
      <c r="B1717" s="12" t="s">
        <v>3125</v>
      </c>
      <c r="C1717" s="12" t="s">
        <v>20</v>
      </c>
      <c r="D1717" s="12" t="s">
        <v>3948</v>
      </c>
    </row>
    <row r="1718" spans="1:4" ht="20.100000000000001" customHeight="1" x14ac:dyDescent="0.25">
      <c r="A1718" s="12" t="s">
        <v>3949</v>
      </c>
      <c r="B1718" s="12" t="s">
        <v>2304</v>
      </c>
      <c r="C1718" s="12" t="s">
        <v>37</v>
      </c>
      <c r="D1718" s="12" t="s">
        <v>3950</v>
      </c>
    </row>
    <row r="1719" spans="1:4" ht="20.100000000000001" customHeight="1" x14ac:dyDescent="0.25">
      <c r="A1719" s="12" t="s">
        <v>3951</v>
      </c>
      <c r="B1719" s="12" t="s">
        <v>260</v>
      </c>
      <c r="C1719" s="12" t="s">
        <v>3952</v>
      </c>
      <c r="D1719" s="12" t="s">
        <v>3953</v>
      </c>
    </row>
    <row r="1720" spans="1:4" ht="20.100000000000001" customHeight="1" x14ac:dyDescent="0.25">
      <c r="A1720" s="12" t="s">
        <v>3954</v>
      </c>
      <c r="B1720" s="12" t="s">
        <v>391</v>
      </c>
      <c r="C1720" s="12" t="s">
        <v>3955</v>
      </c>
      <c r="D1720" s="12" t="s">
        <v>3953</v>
      </c>
    </row>
    <row r="1721" spans="1:4" ht="20.100000000000001" customHeight="1" x14ac:dyDescent="0.25">
      <c r="A1721" s="12" t="s">
        <v>3956</v>
      </c>
      <c r="B1721" s="12" t="s">
        <v>327</v>
      </c>
      <c r="C1721" s="12" t="s">
        <v>236</v>
      </c>
      <c r="D1721" s="12" t="s">
        <v>3957</v>
      </c>
    </row>
    <row r="1722" spans="1:4" ht="20.100000000000001" customHeight="1" x14ac:dyDescent="0.25">
      <c r="A1722" s="12" t="s">
        <v>3958</v>
      </c>
      <c r="B1722" s="12" t="s">
        <v>3959</v>
      </c>
      <c r="C1722" s="12" t="s">
        <v>20</v>
      </c>
      <c r="D1722" s="12" t="s">
        <v>3960</v>
      </c>
    </row>
    <row r="1723" spans="1:4" ht="20.100000000000001" customHeight="1" x14ac:dyDescent="0.25">
      <c r="A1723" s="12" t="s">
        <v>3961</v>
      </c>
      <c r="B1723" s="12" t="s">
        <v>154</v>
      </c>
      <c r="C1723" s="12" t="s">
        <v>27</v>
      </c>
      <c r="D1723" s="12" t="s">
        <v>3962</v>
      </c>
    </row>
    <row r="1724" spans="1:4" ht="20.100000000000001" customHeight="1" x14ac:dyDescent="0.25">
      <c r="A1724" s="12" t="s">
        <v>3963</v>
      </c>
      <c r="B1724" s="12" t="s">
        <v>2454</v>
      </c>
      <c r="C1724" s="12" t="s">
        <v>37</v>
      </c>
      <c r="D1724" s="12" t="s">
        <v>3348</v>
      </c>
    </row>
    <row r="1725" spans="1:4" ht="20.100000000000001" customHeight="1" x14ac:dyDescent="0.25">
      <c r="A1725" s="12" t="s">
        <v>3964</v>
      </c>
      <c r="B1725" s="12" t="s">
        <v>2617</v>
      </c>
      <c r="C1725" s="12" t="s">
        <v>37</v>
      </c>
      <c r="D1725" s="12" t="s">
        <v>3965</v>
      </c>
    </row>
    <row r="1726" spans="1:4" ht="20.100000000000001" customHeight="1" x14ac:dyDescent="0.25">
      <c r="A1726" s="12" t="s">
        <v>3966</v>
      </c>
      <c r="B1726" s="12" t="s">
        <v>2156</v>
      </c>
      <c r="C1726" s="12" t="s">
        <v>100</v>
      </c>
      <c r="D1726" s="12" t="s">
        <v>3967</v>
      </c>
    </row>
    <row r="1727" spans="1:4" ht="20.100000000000001" customHeight="1" x14ac:dyDescent="0.25">
      <c r="A1727" s="12" t="s">
        <v>3968</v>
      </c>
      <c r="B1727" s="12" t="s">
        <v>2080</v>
      </c>
      <c r="C1727" s="12" t="s">
        <v>232</v>
      </c>
      <c r="D1727" s="12" t="s">
        <v>3969</v>
      </c>
    </row>
    <row r="1728" spans="1:4" ht="20.100000000000001" customHeight="1" x14ac:dyDescent="0.25">
      <c r="A1728" s="12" t="s">
        <v>3970</v>
      </c>
      <c r="B1728" s="12" t="s">
        <v>562</v>
      </c>
      <c r="C1728" s="12" t="s">
        <v>223</v>
      </c>
      <c r="D1728" s="12" t="s">
        <v>3971</v>
      </c>
    </row>
    <row r="1729" spans="1:4" ht="20.100000000000001" customHeight="1" x14ac:dyDescent="0.25">
      <c r="A1729" s="12" t="s">
        <v>3972</v>
      </c>
      <c r="B1729" s="12" t="s">
        <v>2612</v>
      </c>
      <c r="C1729" s="12" t="s">
        <v>135</v>
      </c>
      <c r="D1729" s="12" t="s">
        <v>3973</v>
      </c>
    </row>
    <row r="1730" spans="1:4" ht="20.100000000000001" customHeight="1" x14ac:dyDescent="0.25">
      <c r="A1730" s="12" t="s">
        <v>3974</v>
      </c>
      <c r="B1730" s="12" t="s">
        <v>231</v>
      </c>
      <c r="C1730" s="12" t="s">
        <v>27</v>
      </c>
      <c r="D1730" s="12" t="s">
        <v>2268</v>
      </c>
    </row>
    <row r="1731" spans="1:4" ht="20.100000000000001" customHeight="1" x14ac:dyDescent="0.25">
      <c r="A1731" s="12" t="s">
        <v>3975</v>
      </c>
      <c r="B1731" s="12" t="s">
        <v>438</v>
      </c>
      <c r="C1731" s="12" t="s">
        <v>37</v>
      </c>
      <c r="D1731" s="12" t="s">
        <v>3976</v>
      </c>
    </row>
    <row r="1732" spans="1:4" ht="20.100000000000001" customHeight="1" x14ac:dyDescent="0.25">
      <c r="A1732" s="12" t="s">
        <v>3977</v>
      </c>
      <c r="B1732" s="12" t="s">
        <v>124</v>
      </c>
      <c r="C1732" s="12" t="s">
        <v>20</v>
      </c>
      <c r="D1732" s="12" t="s">
        <v>3978</v>
      </c>
    </row>
    <row r="1733" spans="1:4" ht="20.100000000000001" customHeight="1" x14ac:dyDescent="0.25">
      <c r="A1733" s="12" t="s">
        <v>3979</v>
      </c>
      <c r="B1733" s="12" t="s">
        <v>631</v>
      </c>
      <c r="C1733" s="12" t="s">
        <v>90</v>
      </c>
      <c r="D1733" s="12" t="s">
        <v>3980</v>
      </c>
    </row>
    <row r="1734" spans="1:4" ht="20.100000000000001" customHeight="1" x14ac:dyDescent="0.25">
      <c r="A1734" s="12" t="s">
        <v>3981</v>
      </c>
      <c r="B1734" s="12" t="s">
        <v>2304</v>
      </c>
      <c r="C1734" s="12" t="s">
        <v>27</v>
      </c>
      <c r="D1734" s="12" t="s">
        <v>3982</v>
      </c>
    </row>
    <row r="1735" spans="1:4" ht="20.100000000000001" customHeight="1" x14ac:dyDescent="0.25">
      <c r="A1735" s="12" t="s">
        <v>3983</v>
      </c>
      <c r="B1735" s="12" t="s">
        <v>494</v>
      </c>
      <c r="C1735" s="12" t="s">
        <v>27</v>
      </c>
      <c r="D1735" s="12" t="s">
        <v>3984</v>
      </c>
    </row>
    <row r="1736" spans="1:4" ht="20.100000000000001" customHeight="1" x14ac:dyDescent="0.25">
      <c r="A1736" s="12" t="s">
        <v>3985</v>
      </c>
      <c r="B1736" s="12" t="s">
        <v>3532</v>
      </c>
      <c r="C1736" s="12" t="s">
        <v>90</v>
      </c>
      <c r="D1736" s="12" t="s">
        <v>3986</v>
      </c>
    </row>
    <row r="1737" spans="1:4" ht="20.100000000000001" customHeight="1" x14ac:dyDescent="0.25">
      <c r="A1737" s="12" t="s">
        <v>3987</v>
      </c>
      <c r="B1737" s="12" t="s">
        <v>686</v>
      </c>
      <c r="C1737" s="12" t="s">
        <v>27</v>
      </c>
      <c r="D1737" s="12" t="s">
        <v>3988</v>
      </c>
    </row>
    <row r="1738" spans="1:4" ht="20.100000000000001" customHeight="1" x14ac:dyDescent="0.25">
      <c r="A1738" s="12" t="s">
        <v>3989</v>
      </c>
      <c r="B1738" s="12" t="s">
        <v>2148</v>
      </c>
      <c r="C1738" s="12" t="s">
        <v>37</v>
      </c>
      <c r="D1738" s="12" t="s">
        <v>3834</v>
      </c>
    </row>
    <row r="1739" spans="1:4" ht="20.100000000000001" customHeight="1" x14ac:dyDescent="0.25">
      <c r="A1739" s="12" t="s">
        <v>3990</v>
      </c>
      <c r="B1739" s="12" t="s">
        <v>2653</v>
      </c>
      <c r="C1739" s="12" t="s">
        <v>27</v>
      </c>
      <c r="D1739" s="12" t="s">
        <v>3991</v>
      </c>
    </row>
    <row r="1740" spans="1:4" ht="20.100000000000001" customHeight="1" x14ac:dyDescent="0.25">
      <c r="A1740" s="12" t="s">
        <v>3992</v>
      </c>
      <c r="B1740" s="12" t="s">
        <v>2337</v>
      </c>
      <c r="C1740" s="12" t="s">
        <v>20</v>
      </c>
      <c r="D1740" s="12" t="s">
        <v>3993</v>
      </c>
    </row>
    <row r="1741" spans="1:4" ht="20.100000000000001" customHeight="1" x14ac:dyDescent="0.25">
      <c r="A1741" s="12" t="s">
        <v>3994</v>
      </c>
      <c r="B1741" s="12" t="s">
        <v>3995</v>
      </c>
      <c r="C1741" s="12" t="s">
        <v>90</v>
      </c>
      <c r="D1741" s="12" t="s">
        <v>3996</v>
      </c>
    </row>
    <row r="1742" spans="1:4" ht="20.100000000000001" customHeight="1" x14ac:dyDescent="0.25">
      <c r="A1742" s="12" t="s">
        <v>3997</v>
      </c>
      <c r="B1742" s="12" t="s">
        <v>1004</v>
      </c>
      <c r="C1742" s="12" t="s">
        <v>27</v>
      </c>
      <c r="D1742" s="12" t="s">
        <v>52</v>
      </c>
    </row>
    <row r="1743" spans="1:4" ht="20.100000000000001" customHeight="1" x14ac:dyDescent="0.25">
      <c r="A1743" s="12" t="s">
        <v>3998</v>
      </c>
      <c r="B1743" s="12" t="s">
        <v>3999</v>
      </c>
      <c r="C1743" s="12" t="s">
        <v>37</v>
      </c>
      <c r="D1743" s="12" t="s">
        <v>4000</v>
      </c>
    </row>
    <row r="1744" spans="1:4" ht="20.100000000000001" customHeight="1" x14ac:dyDescent="0.25">
      <c r="A1744" s="12" t="s">
        <v>4001</v>
      </c>
      <c r="B1744" s="12" t="s">
        <v>892</v>
      </c>
      <c r="C1744" s="12" t="s">
        <v>223</v>
      </c>
      <c r="D1744" s="12" t="s">
        <v>4002</v>
      </c>
    </row>
    <row r="1745" spans="1:4" ht="20.100000000000001" customHeight="1" x14ac:dyDescent="0.25">
      <c r="A1745" s="12" t="s">
        <v>4003</v>
      </c>
      <c r="B1745" s="12" t="s">
        <v>892</v>
      </c>
      <c r="C1745" s="12" t="s">
        <v>20</v>
      </c>
      <c r="D1745" s="12" t="s">
        <v>4004</v>
      </c>
    </row>
    <row r="1746" spans="1:4" ht="20.100000000000001" customHeight="1" x14ac:dyDescent="0.25">
      <c r="A1746" s="12" t="s">
        <v>4005</v>
      </c>
      <c r="B1746" s="12" t="s">
        <v>1973</v>
      </c>
      <c r="C1746" s="12" t="s">
        <v>27</v>
      </c>
      <c r="D1746" s="12" t="s">
        <v>4006</v>
      </c>
    </row>
    <row r="1747" spans="1:4" ht="20.100000000000001" customHeight="1" x14ac:dyDescent="0.25">
      <c r="A1747" s="12" t="s">
        <v>4007</v>
      </c>
      <c r="B1747" s="12" t="s">
        <v>1973</v>
      </c>
      <c r="C1747" s="12" t="s">
        <v>27</v>
      </c>
      <c r="D1747" s="12" t="s">
        <v>4008</v>
      </c>
    </row>
    <row r="1748" spans="1:4" ht="20.100000000000001" customHeight="1" x14ac:dyDescent="0.25">
      <c r="A1748" s="12" t="s">
        <v>4009</v>
      </c>
      <c r="B1748" s="12" t="s">
        <v>397</v>
      </c>
      <c r="C1748" s="12" t="s">
        <v>27</v>
      </c>
      <c r="D1748" s="12" t="s">
        <v>4010</v>
      </c>
    </row>
    <row r="1749" spans="1:4" ht="20.100000000000001" customHeight="1" x14ac:dyDescent="0.25">
      <c r="A1749" s="12" t="s">
        <v>4011</v>
      </c>
      <c r="B1749" s="12" t="s">
        <v>2120</v>
      </c>
      <c r="C1749" s="12" t="s">
        <v>27</v>
      </c>
      <c r="D1749" s="12" t="s">
        <v>4012</v>
      </c>
    </row>
    <row r="1750" spans="1:4" ht="20.100000000000001" customHeight="1" x14ac:dyDescent="0.25">
      <c r="A1750" s="12" t="s">
        <v>4013</v>
      </c>
      <c r="B1750" s="12" t="s">
        <v>2120</v>
      </c>
      <c r="C1750" s="12" t="s">
        <v>27</v>
      </c>
      <c r="D1750" s="12" t="s">
        <v>4014</v>
      </c>
    </row>
    <row r="1751" spans="1:4" ht="20.100000000000001" customHeight="1" x14ac:dyDescent="0.25">
      <c r="A1751" s="12" t="s">
        <v>4015</v>
      </c>
      <c r="B1751" s="12" t="s">
        <v>2849</v>
      </c>
      <c r="C1751" s="12" t="s">
        <v>27</v>
      </c>
      <c r="D1751" s="12" t="s">
        <v>4016</v>
      </c>
    </row>
    <row r="1752" spans="1:4" ht="20.100000000000001" customHeight="1" x14ac:dyDescent="0.25">
      <c r="A1752" s="12" t="s">
        <v>4017</v>
      </c>
      <c r="B1752" s="12" t="s">
        <v>4018</v>
      </c>
      <c r="C1752" s="12" t="s">
        <v>66</v>
      </c>
      <c r="D1752" s="12" t="s">
        <v>4019</v>
      </c>
    </row>
    <row r="1753" spans="1:4" ht="20.100000000000001" customHeight="1" x14ac:dyDescent="0.25">
      <c r="A1753" s="12" t="s">
        <v>4020</v>
      </c>
      <c r="B1753" s="12" t="s">
        <v>4021</v>
      </c>
      <c r="C1753" s="12" t="s">
        <v>131</v>
      </c>
      <c r="D1753" s="12" t="s">
        <v>4022</v>
      </c>
    </row>
    <row r="1754" spans="1:4" ht="20.100000000000001" customHeight="1" x14ac:dyDescent="0.25">
      <c r="A1754" s="12" t="s">
        <v>4023</v>
      </c>
      <c r="B1754" s="12" t="s">
        <v>3848</v>
      </c>
      <c r="C1754" s="12" t="s">
        <v>27</v>
      </c>
      <c r="D1754" s="12" t="s">
        <v>4022</v>
      </c>
    </row>
    <row r="1755" spans="1:4" ht="20.100000000000001" customHeight="1" x14ac:dyDescent="0.25">
      <c r="A1755" s="12" t="s">
        <v>4024</v>
      </c>
      <c r="B1755" s="12" t="s">
        <v>4025</v>
      </c>
      <c r="C1755" s="12" t="s">
        <v>86</v>
      </c>
      <c r="D1755" s="12" t="s">
        <v>4022</v>
      </c>
    </row>
    <row r="1756" spans="1:4" ht="20.100000000000001" customHeight="1" x14ac:dyDescent="0.25">
      <c r="A1756" s="12" t="s">
        <v>4026</v>
      </c>
      <c r="B1756" s="12" t="s">
        <v>2249</v>
      </c>
      <c r="C1756" s="12" t="s">
        <v>139</v>
      </c>
      <c r="D1756" s="12" t="s">
        <v>4027</v>
      </c>
    </row>
    <row r="1757" spans="1:4" ht="20.100000000000001" customHeight="1" x14ac:dyDescent="0.25">
      <c r="A1757" s="12" t="s">
        <v>4028</v>
      </c>
      <c r="B1757" s="12" t="s">
        <v>4029</v>
      </c>
      <c r="C1757" s="12" t="s">
        <v>66</v>
      </c>
      <c r="D1757" s="12" t="s">
        <v>4027</v>
      </c>
    </row>
    <row r="1758" spans="1:4" ht="20.100000000000001" customHeight="1" x14ac:dyDescent="0.25">
      <c r="A1758" s="12" t="s">
        <v>4030</v>
      </c>
      <c r="B1758" s="12" t="s">
        <v>2642</v>
      </c>
      <c r="C1758" s="12" t="s">
        <v>66</v>
      </c>
      <c r="D1758" s="12" t="s">
        <v>4031</v>
      </c>
    </row>
    <row r="1759" spans="1:4" ht="20.100000000000001" customHeight="1" x14ac:dyDescent="0.25">
      <c r="A1759" s="12" t="s">
        <v>4032</v>
      </c>
      <c r="B1759" s="12" t="s">
        <v>3804</v>
      </c>
      <c r="C1759" s="12" t="s">
        <v>66</v>
      </c>
      <c r="D1759" s="12" t="s">
        <v>4033</v>
      </c>
    </row>
    <row r="1760" spans="1:4" ht="20.100000000000001" customHeight="1" x14ac:dyDescent="0.25">
      <c r="A1760" s="12" t="s">
        <v>4034</v>
      </c>
      <c r="B1760" s="12" t="s">
        <v>4035</v>
      </c>
      <c r="C1760" s="12" t="s">
        <v>223</v>
      </c>
      <c r="D1760" s="12" t="s">
        <v>4036</v>
      </c>
    </row>
    <row r="1761" spans="1:4" ht="20.100000000000001" customHeight="1" x14ac:dyDescent="0.25">
      <c r="A1761" s="12" t="s">
        <v>4037</v>
      </c>
      <c r="B1761" s="12" t="s">
        <v>4038</v>
      </c>
      <c r="C1761" s="12" t="s">
        <v>37</v>
      </c>
      <c r="D1761" s="12" t="s">
        <v>4039</v>
      </c>
    </row>
    <row r="1762" spans="1:4" ht="20.100000000000001" customHeight="1" x14ac:dyDescent="0.25">
      <c r="A1762" s="12" t="s">
        <v>4040</v>
      </c>
      <c r="B1762" s="12" t="s">
        <v>888</v>
      </c>
      <c r="C1762" s="12" t="s">
        <v>20</v>
      </c>
      <c r="D1762" s="12" t="s">
        <v>4041</v>
      </c>
    </row>
    <row r="1763" spans="1:4" ht="20.100000000000001" customHeight="1" x14ac:dyDescent="0.25">
      <c r="A1763" s="12" t="s">
        <v>4042</v>
      </c>
      <c r="B1763" s="12" t="s">
        <v>1498</v>
      </c>
      <c r="C1763" s="12" t="s">
        <v>27</v>
      </c>
      <c r="D1763" s="12" t="s">
        <v>4043</v>
      </c>
    </row>
    <row r="1764" spans="1:4" ht="20.100000000000001" customHeight="1" x14ac:dyDescent="0.25">
      <c r="A1764" s="12" t="s">
        <v>4044</v>
      </c>
      <c r="B1764" s="12" t="s">
        <v>1022</v>
      </c>
      <c r="C1764" s="12" t="s">
        <v>37</v>
      </c>
      <c r="D1764" s="12" t="s">
        <v>4045</v>
      </c>
    </row>
    <row r="1765" spans="1:4" ht="20.100000000000001" customHeight="1" x14ac:dyDescent="0.25">
      <c r="A1765" s="12" t="s">
        <v>4046</v>
      </c>
      <c r="B1765" s="12" t="s">
        <v>4047</v>
      </c>
      <c r="C1765" s="12" t="s">
        <v>27</v>
      </c>
      <c r="D1765" s="12" t="s">
        <v>4048</v>
      </c>
    </row>
    <row r="1766" spans="1:4" ht="20.100000000000001" customHeight="1" x14ac:dyDescent="0.25">
      <c r="A1766" s="12" t="s">
        <v>4049</v>
      </c>
      <c r="B1766" s="12" t="s">
        <v>4050</v>
      </c>
      <c r="C1766" s="12" t="s">
        <v>27</v>
      </c>
      <c r="D1766" s="12" t="s">
        <v>4051</v>
      </c>
    </row>
    <row r="1767" spans="1:4" ht="20.100000000000001" customHeight="1" x14ac:dyDescent="0.25">
      <c r="A1767" s="12" t="s">
        <v>4052</v>
      </c>
      <c r="B1767" s="12" t="s">
        <v>391</v>
      </c>
      <c r="C1767" s="12" t="s">
        <v>20</v>
      </c>
      <c r="D1767" s="12" t="s">
        <v>4053</v>
      </c>
    </row>
    <row r="1768" spans="1:4" ht="20.100000000000001" customHeight="1" x14ac:dyDescent="0.25">
      <c r="A1768" s="12" t="s">
        <v>4054</v>
      </c>
      <c r="B1768" s="12" t="s">
        <v>4055</v>
      </c>
      <c r="C1768" s="12" t="s">
        <v>232</v>
      </c>
      <c r="D1768" s="12" t="s">
        <v>4056</v>
      </c>
    </row>
    <row r="1769" spans="1:4" ht="20.100000000000001" customHeight="1" x14ac:dyDescent="0.25">
      <c r="A1769" s="12" t="s">
        <v>4057</v>
      </c>
      <c r="B1769" s="12" t="s">
        <v>3704</v>
      </c>
      <c r="C1769" s="12" t="s">
        <v>37</v>
      </c>
      <c r="D1769" s="12" t="s">
        <v>4058</v>
      </c>
    </row>
    <row r="1770" spans="1:4" ht="20.100000000000001" customHeight="1" x14ac:dyDescent="0.25">
      <c r="A1770" s="12" t="s">
        <v>4059</v>
      </c>
      <c r="B1770" s="12" t="s">
        <v>4060</v>
      </c>
      <c r="C1770" s="12" t="s">
        <v>405</v>
      </c>
      <c r="D1770" s="12" t="s">
        <v>4061</v>
      </c>
    </row>
    <row r="1771" spans="1:4" ht="20.100000000000001" customHeight="1" x14ac:dyDescent="0.25">
      <c r="A1771" s="12" t="s">
        <v>4062</v>
      </c>
      <c r="B1771" s="12" t="s">
        <v>2500</v>
      </c>
      <c r="C1771" s="12" t="s">
        <v>27</v>
      </c>
      <c r="D1771" s="12" t="s">
        <v>4063</v>
      </c>
    </row>
    <row r="1772" spans="1:4" ht="20.100000000000001" customHeight="1" x14ac:dyDescent="0.25">
      <c r="A1772" s="12" t="s">
        <v>4064</v>
      </c>
      <c r="B1772" s="12" t="s">
        <v>304</v>
      </c>
      <c r="C1772" s="12" t="s">
        <v>20</v>
      </c>
      <c r="D1772" s="12" t="s">
        <v>4065</v>
      </c>
    </row>
    <row r="1773" spans="1:4" ht="20.100000000000001" customHeight="1" x14ac:dyDescent="0.25">
      <c r="A1773" s="12" t="s">
        <v>4066</v>
      </c>
      <c r="B1773" s="12" t="s">
        <v>3995</v>
      </c>
      <c r="C1773" s="12" t="s">
        <v>27</v>
      </c>
      <c r="D1773" s="12" t="s">
        <v>4067</v>
      </c>
    </row>
    <row r="1774" spans="1:4" ht="20.100000000000001" customHeight="1" x14ac:dyDescent="0.25">
      <c r="A1774" s="12" t="s">
        <v>4068</v>
      </c>
      <c r="B1774" s="12" t="s">
        <v>3582</v>
      </c>
      <c r="C1774" s="12" t="s">
        <v>223</v>
      </c>
      <c r="D1774" s="12" t="s">
        <v>4069</v>
      </c>
    </row>
    <row r="1775" spans="1:4" ht="20.100000000000001" customHeight="1" x14ac:dyDescent="0.25">
      <c r="A1775" s="12" t="s">
        <v>4070</v>
      </c>
      <c r="B1775" s="12" t="s">
        <v>2451</v>
      </c>
      <c r="C1775" s="12" t="s">
        <v>27</v>
      </c>
      <c r="D1775" s="12" t="s">
        <v>4071</v>
      </c>
    </row>
    <row r="1776" spans="1:4" ht="20.100000000000001" customHeight="1" x14ac:dyDescent="0.25">
      <c r="A1776" s="12" t="s">
        <v>4072</v>
      </c>
      <c r="B1776" s="12" t="s">
        <v>756</v>
      </c>
      <c r="C1776" s="12" t="s">
        <v>27</v>
      </c>
      <c r="D1776" s="12" t="s">
        <v>4073</v>
      </c>
    </row>
    <row r="1777" spans="1:4" ht="20.100000000000001" customHeight="1" x14ac:dyDescent="0.25">
      <c r="A1777" s="12" t="s">
        <v>4074</v>
      </c>
      <c r="B1777" s="12" t="s">
        <v>415</v>
      </c>
      <c r="C1777" s="12" t="s">
        <v>20</v>
      </c>
      <c r="D1777" s="12" t="s">
        <v>4075</v>
      </c>
    </row>
    <row r="1778" spans="1:4" ht="20.100000000000001" customHeight="1" x14ac:dyDescent="0.25">
      <c r="A1778" s="12" t="s">
        <v>4076</v>
      </c>
      <c r="B1778" s="12" t="s">
        <v>1404</v>
      </c>
      <c r="C1778" s="12" t="s">
        <v>20</v>
      </c>
      <c r="D1778" s="12" t="s">
        <v>4077</v>
      </c>
    </row>
    <row r="1779" spans="1:4" ht="20.100000000000001" customHeight="1" x14ac:dyDescent="0.25">
      <c r="A1779" s="12" t="s">
        <v>4078</v>
      </c>
      <c r="B1779" s="12" t="s">
        <v>965</v>
      </c>
      <c r="C1779" s="12" t="s">
        <v>20</v>
      </c>
      <c r="D1779" s="12" t="s">
        <v>4079</v>
      </c>
    </row>
    <row r="1780" spans="1:4" ht="20.100000000000001" customHeight="1" x14ac:dyDescent="0.25">
      <c r="A1780" s="12" t="s">
        <v>4080</v>
      </c>
      <c r="B1780" s="12" t="s">
        <v>313</v>
      </c>
      <c r="C1780" s="12" t="s">
        <v>1244</v>
      </c>
      <c r="D1780" s="12" t="s">
        <v>851</v>
      </c>
    </row>
    <row r="1781" spans="1:4" ht="20.100000000000001" customHeight="1" x14ac:dyDescent="0.25">
      <c r="A1781" s="12" t="s">
        <v>4081</v>
      </c>
      <c r="B1781" s="12" t="s">
        <v>2389</v>
      </c>
      <c r="C1781" s="12" t="s">
        <v>27</v>
      </c>
      <c r="D1781" s="12" t="s">
        <v>4082</v>
      </c>
    </row>
    <row r="1782" spans="1:4" ht="20.100000000000001" customHeight="1" x14ac:dyDescent="0.25">
      <c r="A1782" s="12" t="s">
        <v>4083</v>
      </c>
      <c r="B1782" s="12" t="s">
        <v>109</v>
      </c>
      <c r="C1782" s="12" t="s">
        <v>27</v>
      </c>
      <c r="D1782" s="12" t="s">
        <v>4084</v>
      </c>
    </row>
    <row r="1783" spans="1:4" ht="20.100000000000001" customHeight="1" x14ac:dyDescent="0.25">
      <c r="A1783" s="12" t="s">
        <v>4085</v>
      </c>
      <c r="B1783" s="12" t="s">
        <v>2009</v>
      </c>
      <c r="C1783" s="12" t="s">
        <v>20</v>
      </c>
      <c r="D1783" s="12" t="s">
        <v>4086</v>
      </c>
    </row>
    <row r="1784" spans="1:4" ht="20.100000000000001" customHeight="1" x14ac:dyDescent="0.25">
      <c r="A1784" s="12" t="s">
        <v>4087</v>
      </c>
      <c r="B1784" s="12" t="s">
        <v>1870</v>
      </c>
      <c r="C1784" s="12" t="s">
        <v>37</v>
      </c>
      <c r="D1784" s="12" t="s">
        <v>52</v>
      </c>
    </row>
    <row r="1785" spans="1:4" ht="20.100000000000001" customHeight="1" x14ac:dyDescent="0.25">
      <c r="A1785" s="12" t="s">
        <v>4088</v>
      </c>
      <c r="B1785" s="12" t="s">
        <v>3778</v>
      </c>
      <c r="C1785" s="12" t="s">
        <v>27</v>
      </c>
      <c r="D1785" s="12" t="s">
        <v>4089</v>
      </c>
    </row>
    <row r="1786" spans="1:4" ht="20.100000000000001" customHeight="1" x14ac:dyDescent="0.25">
      <c r="A1786" s="12" t="s">
        <v>4090</v>
      </c>
      <c r="B1786" s="12" t="s">
        <v>3114</v>
      </c>
      <c r="C1786" s="12" t="s">
        <v>37</v>
      </c>
      <c r="D1786" s="12" t="s">
        <v>4091</v>
      </c>
    </row>
    <row r="1787" spans="1:4" ht="20.100000000000001" customHeight="1" x14ac:dyDescent="0.25">
      <c r="A1787" s="12" t="s">
        <v>4092</v>
      </c>
      <c r="B1787" s="12" t="s">
        <v>2244</v>
      </c>
      <c r="C1787" s="12" t="s">
        <v>27</v>
      </c>
      <c r="D1787" s="12" t="s">
        <v>4091</v>
      </c>
    </row>
    <row r="1788" spans="1:4" ht="20.100000000000001" customHeight="1" x14ac:dyDescent="0.25">
      <c r="A1788" s="12" t="s">
        <v>4093</v>
      </c>
      <c r="B1788" s="12" t="s">
        <v>3054</v>
      </c>
      <c r="C1788" s="12" t="s">
        <v>20</v>
      </c>
      <c r="D1788" s="12" t="s">
        <v>4091</v>
      </c>
    </row>
    <row r="1789" spans="1:4" ht="20.100000000000001" customHeight="1" x14ac:dyDescent="0.25">
      <c r="A1789" s="12" t="s">
        <v>4094</v>
      </c>
      <c r="B1789" s="12" t="s">
        <v>3114</v>
      </c>
      <c r="C1789" s="12" t="s">
        <v>20</v>
      </c>
      <c r="D1789" s="12" t="s">
        <v>4095</v>
      </c>
    </row>
    <row r="1790" spans="1:4" ht="20.100000000000001" customHeight="1" x14ac:dyDescent="0.25">
      <c r="A1790" s="12" t="s">
        <v>4096</v>
      </c>
      <c r="B1790" s="12" t="s">
        <v>4097</v>
      </c>
      <c r="C1790" s="12" t="s">
        <v>20</v>
      </c>
      <c r="D1790" s="12" t="s">
        <v>2589</v>
      </c>
    </row>
    <row r="1791" spans="1:4" ht="20.100000000000001" customHeight="1" x14ac:dyDescent="0.25">
      <c r="A1791" s="12" t="s">
        <v>4098</v>
      </c>
      <c r="B1791" s="12" t="s">
        <v>4097</v>
      </c>
      <c r="C1791" s="12" t="s">
        <v>20</v>
      </c>
      <c r="D1791" s="12" t="s">
        <v>2589</v>
      </c>
    </row>
    <row r="1792" spans="1:4" ht="20.100000000000001" customHeight="1" x14ac:dyDescent="0.25">
      <c r="A1792" s="12" t="s">
        <v>4099</v>
      </c>
      <c r="B1792" s="12" t="s">
        <v>2523</v>
      </c>
      <c r="C1792" s="12" t="s">
        <v>27</v>
      </c>
      <c r="D1792" s="12" t="s">
        <v>4100</v>
      </c>
    </row>
    <row r="1793" spans="1:4" ht="20.100000000000001" customHeight="1" x14ac:dyDescent="0.25">
      <c r="A1793" s="12" t="s">
        <v>4101</v>
      </c>
      <c r="B1793" s="12" t="s">
        <v>394</v>
      </c>
      <c r="C1793" s="12" t="s">
        <v>27</v>
      </c>
      <c r="D1793" s="12" t="s">
        <v>4102</v>
      </c>
    </row>
    <row r="1794" spans="1:4" ht="20.100000000000001" customHeight="1" x14ac:dyDescent="0.25">
      <c r="A1794" s="12" t="s">
        <v>4103</v>
      </c>
      <c r="B1794" s="12" t="s">
        <v>1404</v>
      </c>
      <c r="C1794" s="12" t="s">
        <v>232</v>
      </c>
      <c r="D1794" s="12" t="s">
        <v>4104</v>
      </c>
    </row>
    <row r="1795" spans="1:4" ht="20.100000000000001" customHeight="1" x14ac:dyDescent="0.25">
      <c r="A1795" s="12" t="s">
        <v>4105</v>
      </c>
      <c r="B1795" s="12" t="s">
        <v>1648</v>
      </c>
      <c r="C1795" s="12" t="s">
        <v>27</v>
      </c>
      <c r="D1795" s="12" t="s">
        <v>4106</v>
      </c>
    </row>
    <row r="1796" spans="1:4" ht="20.100000000000001" customHeight="1" x14ac:dyDescent="0.25">
      <c r="A1796" s="12" t="s">
        <v>4107</v>
      </c>
      <c r="B1796" s="12" t="s">
        <v>1774</v>
      </c>
      <c r="C1796" s="12" t="s">
        <v>223</v>
      </c>
      <c r="D1796" s="12" t="s">
        <v>4108</v>
      </c>
    </row>
    <row r="1797" spans="1:4" ht="20.100000000000001" customHeight="1" x14ac:dyDescent="0.25">
      <c r="A1797" s="12" t="s">
        <v>4109</v>
      </c>
      <c r="B1797" s="12" t="s">
        <v>353</v>
      </c>
      <c r="C1797" s="12" t="s">
        <v>37</v>
      </c>
      <c r="D1797" s="12" t="s">
        <v>4110</v>
      </c>
    </row>
    <row r="1798" spans="1:4" ht="20.100000000000001" customHeight="1" x14ac:dyDescent="0.25">
      <c r="A1798" s="12" t="s">
        <v>4111</v>
      </c>
      <c r="B1798" s="12" t="s">
        <v>1501</v>
      </c>
      <c r="C1798" s="12" t="s">
        <v>90</v>
      </c>
      <c r="D1798" s="12" t="s">
        <v>4112</v>
      </c>
    </row>
    <row r="1799" spans="1:4" ht="20.100000000000001" customHeight="1" x14ac:dyDescent="0.25">
      <c r="A1799" s="12" t="s">
        <v>4113</v>
      </c>
      <c r="B1799" s="12" t="s">
        <v>1404</v>
      </c>
      <c r="C1799" s="12" t="s">
        <v>223</v>
      </c>
      <c r="D1799" s="12" t="s">
        <v>4114</v>
      </c>
    </row>
    <row r="1800" spans="1:4" ht="20.100000000000001" customHeight="1" x14ac:dyDescent="0.25">
      <c r="A1800" s="12" t="s">
        <v>4115</v>
      </c>
      <c r="B1800" s="12" t="s">
        <v>2128</v>
      </c>
      <c r="C1800" s="12" t="s">
        <v>27</v>
      </c>
      <c r="D1800" s="12" t="s">
        <v>4116</v>
      </c>
    </row>
    <row r="1801" spans="1:4" ht="20.100000000000001" customHeight="1" x14ac:dyDescent="0.25">
      <c r="A1801" s="12" t="s">
        <v>4117</v>
      </c>
      <c r="B1801" s="12" t="s">
        <v>316</v>
      </c>
      <c r="C1801" s="12" t="s">
        <v>27</v>
      </c>
      <c r="D1801" s="12" t="s">
        <v>4058</v>
      </c>
    </row>
    <row r="1802" spans="1:4" ht="20.100000000000001" customHeight="1" x14ac:dyDescent="0.25">
      <c r="A1802" s="12" t="s">
        <v>4118</v>
      </c>
      <c r="B1802" s="12" t="s">
        <v>2469</v>
      </c>
      <c r="C1802" s="12" t="s">
        <v>20</v>
      </c>
      <c r="D1802" s="12" t="s">
        <v>4058</v>
      </c>
    </row>
    <row r="1803" spans="1:4" ht="20.100000000000001" customHeight="1" x14ac:dyDescent="0.25">
      <c r="A1803" s="12" t="s">
        <v>4119</v>
      </c>
      <c r="B1803" s="12" t="s">
        <v>231</v>
      </c>
      <c r="C1803" s="12" t="s">
        <v>20</v>
      </c>
      <c r="D1803" s="12" t="s">
        <v>4120</v>
      </c>
    </row>
    <row r="1804" spans="1:4" ht="20.100000000000001" customHeight="1" x14ac:dyDescent="0.25">
      <c r="A1804" s="12" t="s">
        <v>4121</v>
      </c>
      <c r="B1804" s="12" t="s">
        <v>1973</v>
      </c>
      <c r="C1804" s="12" t="s">
        <v>27</v>
      </c>
      <c r="D1804" s="12" t="s">
        <v>4122</v>
      </c>
    </row>
    <row r="1805" spans="1:4" ht="20.100000000000001" customHeight="1" x14ac:dyDescent="0.25">
      <c r="A1805" s="12" t="s">
        <v>4123</v>
      </c>
      <c r="B1805" s="12" t="s">
        <v>2523</v>
      </c>
      <c r="C1805" s="12" t="s">
        <v>27</v>
      </c>
      <c r="D1805" s="12" t="s">
        <v>4124</v>
      </c>
    </row>
    <row r="1806" spans="1:4" ht="20.100000000000001" customHeight="1" x14ac:dyDescent="0.25">
      <c r="A1806" s="12" t="s">
        <v>4125</v>
      </c>
      <c r="B1806" s="12" t="s">
        <v>591</v>
      </c>
      <c r="C1806" s="12" t="s">
        <v>27</v>
      </c>
      <c r="D1806" s="12" t="s">
        <v>4126</v>
      </c>
    </row>
    <row r="1807" spans="1:4" ht="20.100000000000001" customHeight="1" x14ac:dyDescent="0.25">
      <c r="A1807" s="12" t="s">
        <v>4127</v>
      </c>
      <c r="B1807" s="12" t="s">
        <v>4128</v>
      </c>
      <c r="C1807" s="12" t="s">
        <v>135</v>
      </c>
      <c r="D1807" s="12" t="s">
        <v>4129</v>
      </c>
    </row>
    <row r="1808" spans="1:4" ht="20.100000000000001" customHeight="1" x14ac:dyDescent="0.25">
      <c r="A1808" s="12" t="s">
        <v>4130</v>
      </c>
      <c r="B1808" s="12" t="s">
        <v>3153</v>
      </c>
      <c r="C1808" s="12" t="s">
        <v>27</v>
      </c>
      <c r="D1808" s="12" t="s">
        <v>4131</v>
      </c>
    </row>
    <row r="1809" spans="1:4" ht="20.100000000000001" customHeight="1" x14ac:dyDescent="0.25">
      <c r="A1809" s="12" t="s">
        <v>4132</v>
      </c>
      <c r="B1809" s="12" t="s">
        <v>1260</v>
      </c>
      <c r="C1809" s="12" t="s">
        <v>135</v>
      </c>
      <c r="D1809" s="12" t="s">
        <v>4133</v>
      </c>
    </row>
    <row r="1810" spans="1:4" ht="20.100000000000001" customHeight="1" x14ac:dyDescent="0.25">
      <c r="A1810" s="12" t="s">
        <v>4134</v>
      </c>
      <c r="B1810" s="12" t="s">
        <v>2601</v>
      </c>
      <c r="C1810" s="12" t="s">
        <v>27</v>
      </c>
      <c r="D1810" s="12" t="s">
        <v>4135</v>
      </c>
    </row>
    <row r="1811" spans="1:4" ht="20.100000000000001" customHeight="1" x14ac:dyDescent="0.25">
      <c r="A1811" s="12" t="s">
        <v>4136</v>
      </c>
      <c r="B1811" s="12" t="s">
        <v>2601</v>
      </c>
      <c r="C1811" s="12" t="s">
        <v>27</v>
      </c>
      <c r="D1811" s="12" t="s">
        <v>4135</v>
      </c>
    </row>
    <row r="1812" spans="1:4" ht="20.100000000000001" customHeight="1" x14ac:dyDescent="0.25">
      <c r="A1812" s="12" t="s">
        <v>4137</v>
      </c>
      <c r="B1812" s="12" t="s">
        <v>4138</v>
      </c>
      <c r="C1812" s="12" t="s">
        <v>20</v>
      </c>
      <c r="D1812" s="12" t="s">
        <v>4139</v>
      </c>
    </row>
    <row r="1813" spans="1:4" ht="20.100000000000001" customHeight="1" x14ac:dyDescent="0.25">
      <c r="A1813" s="12" t="s">
        <v>4140</v>
      </c>
      <c r="B1813" s="12" t="s">
        <v>4138</v>
      </c>
      <c r="C1813" s="12" t="s">
        <v>20</v>
      </c>
      <c r="D1813" s="12" t="s">
        <v>4139</v>
      </c>
    </row>
    <row r="1814" spans="1:4" ht="20.100000000000001" customHeight="1" x14ac:dyDescent="0.25">
      <c r="A1814" s="12" t="s">
        <v>4141</v>
      </c>
      <c r="B1814" s="12" t="s">
        <v>1194</v>
      </c>
      <c r="C1814" s="12" t="s">
        <v>27</v>
      </c>
      <c r="D1814" s="12" t="s">
        <v>4142</v>
      </c>
    </row>
    <row r="1815" spans="1:4" ht="20.100000000000001" customHeight="1" x14ac:dyDescent="0.25">
      <c r="A1815" s="12" t="s">
        <v>4143</v>
      </c>
      <c r="B1815" s="12" t="s">
        <v>1194</v>
      </c>
      <c r="C1815" s="12" t="s">
        <v>27</v>
      </c>
      <c r="D1815" s="12" t="s">
        <v>4144</v>
      </c>
    </row>
    <row r="1816" spans="1:4" ht="20.100000000000001" customHeight="1" x14ac:dyDescent="0.25">
      <c r="A1816" s="12" t="s">
        <v>4145</v>
      </c>
      <c r="B1816" s="12" t="s">
        <v>1765</v>
      </c>
      <c r="C1816" s="12" t="s">
        <v>27</v>
      </c>
      <c r="D1816" s="12" t="s">
        <v>4146</v>
      </c>
    </row>
    <row r="1817" spans="1:4" ht="20.100000000000001" customHeight="1" x14ac:dyDescent="0.25">
      <c r="A1817" s="12" t="s">
        <v>4147</v>
      </c>
      <c r="B1817" s="12" t="s">
        <v>2761</v>
      </c>
      <c r="C1817" s="12" t="s">
        <v>100</v>
      </c>
      <c r="D1817" s="12" t="s">
        <v>4148</v>
      </c>
    </row>
    <row r="1818" spans="1:4" ht="20.100000000000001" customHeight="1" x14ac:dyDescent="0.25">
      <c r="A1818" s="12" t="s">
        <v>4149</v>
      </c>
      <c r="B1818" s="12" t="s">
        <v>1308</v>
      </c>
      <c r="C1818" s="12" t="s">
        <v>20</v>
      </c>
      <c r="D1818" s="12" t="s">
        <v>4150</v>
      </c>
    </row>
    <row r="1819" spans="1:4" ht="20.100000000000001" customHeight="1" x14ac:dyDescent="0.25">
      <c r="A1819" s="12" t="s">
        <v>4151</v>
      </c>
      <c r="B1819" s="12" t="s">
        <v>382</v>
      </c>
      <c r="C1819" s="12" t="s">
        <v>27</v>
      </c>
      <c r="D1819" s="12" t="s">
        <v>1933</v>
      </c>
    </row>
    <row r="1820" spans="1:4" ht="20.100000000000001" customHeight="1" x14ac:dyDescent="0.25">
      <c r="A1820" s="12" t="s">
        <v>4152</v>
      </c>
      <c r="B1820" s="12" t="s">
        <v>3082</v>
      </c>
      <c r="C1820" s="12" t="s">
        <v>27</v>
      </c>
      <c r="D1820" s="12" t="s">
        <v>1933</v>
      </c>
    </row>
    <row r="1821" spans="1:4" ht="20.100000000000001" customHeight="1" x14ac:dyDescent="0.25">
      <c r="A1821" s="12" t="s">
        <v>4153</v>
      </c>
      <c r="B1821" s="12" t="s">
        <v>2598</v>
      </c>
      <c r="C1821" s="12" t="s">
        <v>27</v>
      </c>
      <c r="D1821" s="12" t="s">
        <v>4154</v>
      </c>
    </row>
    <row r="1822" spans="1:4" ht="20.100000000000001" customHeight="1" x14ac:dyDescent="0.25">
      <c r="A1822" s="12" t="s">
        <v>4155</v>
      </c>
      <c r="B1822" s="12" t="s">
        <v>4156</v>
      </c>
      <c r="C1822" s="12" t="s">
        <v>27</v>
      </c>
      <c r="D1822" s="12" t="s">
        <v>4157</v>
      </c>
    </row>
    <row r="1823" spans="1:4" ht="20.100000000000001" customHeight="1" x14ac:dyDescent="0.25">
      <c r="A1823" s="12" t="s">
        <v>4158</v>
      </c>
      <c r="B1823" s="12" t="s">
        <v>344</v>
      </c>
      <c r="C1823" s="12" t="s">
        <v>20</v>
      </c>
      <c r="D1823" s="12" t="s">
        <v>4159</v>
      </c>
    </row>
    <row r="1824" spans="1:4" ht="20.100000000000001" customHeight="1" x14ac:dyDescent="0.25">
      <c r="A1824" s="12" t="s">
        <v>4160</v>
      </c>
      <c r="B1824" s="12" t="s">
        <v>2148</v>
      </c>
      <c r="C1824" s="12" t="s">
        <v>223</v>
      </c>
      <c r="D1824" s="12" t="s">
        <v>4161</v>
      </c>
    </row>
    <row r="1825" spans="1:4" ht="20.100000000000001" customHeight="1" x14ac:dyDescent="0.25">
      <c r="A1825" s="12" t="s">
        <v>4162</v>
      </c>
      <c r="B1825" s="12" t="s">
        <v>4163</v>
      </c>
      <c r="C1825" s="12" t="s">
        <v>20</v>
      </c>
      <c r="D1825" s="12" t="s">
        <v>4164</v>
      </c>
    </row>
    <row r="1826" spans="1:4" ht="20.100000000000001" customHeight="1" x14ac:dyDescent="0.25">
      <c r="A1826" s="12" t="s">
        <v>4165</v>
      </c>
      <c r="B1826" s="12" t="s">
        <v>3902</v>
      </c>
      <c r="C1826" s="12" t="s">
        <v>37</v>
      </c>
      <c r="D1826" s="12" t="s">
        <v>4166</v>
      </c>
    </row>
    <row r="1827" spans="1:4" ht="20.100000000000001" customHeight="1" x14ac:dyDescent="0.25">
      <c r="A1827" s="12" t="s">
        <v>4167</v>
      </c>
      <c r="B1827" s="12" t="s">
        <v>4128</v>
      </c>
      <c r="C1827" s="12" t="s">
        <v>20</v>
      </c>
      <c r="D1827" s="12" t="s">
        <v>4168</v>
      </c>
    </row>
    <row r="1828" spans="1:4" ht="20.100000000000001" customHeight="1" x14ac:dyDescent="0.25">
      <c r="A1828" s="12" t="s">
        <v>4169</v>
      </c>
      <c r="B1828" s="12" t="s">
        <v>1229</v>
      </c>
      <c r="C1828" s="12" t="s">
        <v>37</v>
      </c>
      <c r="D1828" s="12" t="s">
        <v>4170</v>
      </c>
    </row>
    <row r="1829" spans="1:4" ht="20.100000000000001" customHeight="1" x14ac:dyDescent="0.25">
      <c r="A1829" s="12" t="s">
        <v>4171</v>
      </c>
      <c r="B1829" s="12" t="s">
        <v>2696</v>
      </c>
      <c r="C1829" s="12" t="s">
        <v>27</v>
      </c>
      <c r="D1829" s="12" t="s">
        <v>4172</v>
      </c>
    </row>
    <row r="1830" spans="1:4" ht="20.100000000000001" customHeight="1" x14ac:dyDescent="0.25">
      <c r="A1830" s="12" t="s">
        <v>4173</v>
      </c>
      <c r="B1830" s="12" t="s">
        <v>4047</v>
      </c>
      <c r="C1830" s="12" t="s">
        <v>27</v>
      </c>
      <c r="D1830" s="12" t="s">
        <v>4174</v>
      </c>
    </row>
    <row r="1831" spans="1:4" ht="20.100000000000001" customHeight="1" x14ac:dyDescent="0.25">
      <c r="A1831" s="12" t="s">
        <v>4175</v>
      </c>
      <c r="B1831" s="12" t="s">
        <v>2598</v>
      </c>
      <c r="C1831" s="12" t="s">
        <v>37</v>
      </c>
      <c r="D1831" s="12" t="s">
        <v>4176</v>
      </c>
    </row>
    <row r="1832" spans="1:4" ht="20.100000000000001" customHeight="1" x14ac:dyDescent="0.25">
      <c r="A1832" s="12" t="s">
        <v>4177</v>
      </c>
      <c r="B1832" s="12" t="s">
        <v>3051</v>
      </c>
      <c r="C1832" s="12" t="s">
        <v>20</v>
      </c>
      <c r="D1832" s="12" t="s">
        <v>4178</v>
      </c>
    </row>
    <row r="1833" spans="1:4" ht="20.100000000000001" customHeight="1" x14ac:dyDescent="0.25">
      <c r="A1833" s="12" t="s">
        <v>4179</v>
      </c>
      <c r="B1833" s="12" t="s">
        <v>2601</v>
      </c>
      <c r="C1833" s="12" t="s">
        <v>20</v>
      </c>
      <c r="D1833" s="12" t="s">
        <v>4180</v>
      </c>
    </row>
    <row r="1834" spans="1:4" ht="20.100000000000001" customHeight="1" x14ac:dyDescent="0.25">
      <c r="A1834" s="12" t="s">
        <v>4181</v>
      </c>
      <c r="B1834" s="12" t="s">
        <v>825</v>
      </c>
      <c r="C1834" s="12" t="s">
        <v>27</v>
      </c>
      <c r="D1834" s="12" t="s">
        <v>4182</v>
      </c>
    </row>
    <row r="1835" spans="1:4" ht="20.100000000000001" customHeight="1" x14ac:dyDescent="0.25">
      <c r="A1835" s="12" t="s">
        <v>4183</v>
      </c>
      <c r="B1835" s="12" t="s">
        <v>2075</v>
      </c>
      <c r="C1835" s="12" t="s">
        <v>223</v>
      </c>
      <c r="D1835" s="12" t="s">
        <v>4184</v>
      </c>
    </row>
    <row r="1836" spans="1:4" ht="20.100000000000001" customHeight="1" x14ac:dyDescent="0.25">
      <c r="A1836" s="12" t="s">
        <v>4185</v>
      </c>
      <c r="B1836" s="12" t="s">
        <v>842</v>
      </c>
      <c r="C1836" s="12" t="s">
        <v>20</v>
      </c>
      <c r="D1836" s="12" t="s">
        <v>4186</v>
      </c>
    </row>
    <row r="1837" spans="1:4" ht="20.100000000000001" customHeight="1" x14ac:dyDescent="0.25">
      <c r="A1837" s="12" t="s">
        <v>4187</v>
      </c>
      <c r="B1837" s="12" t="s">
        <v>892</v>
      </c>
      <c r="C1837" s="12" t="s">
        <v>27</v>
      </c>
      <c r="D1837" s="12" t="s">
        <v>4188</v>
      </c>
    </row>
    <row r="1838" spans="1:4" ht="20.100000000000001" customHeight="1" x14ac:dyDescent="0.25">
      <c r="A1838" s="12" t="s">
        <v>4189</v>
      </c>
      <c r="B1838" s="12" t="s">
        <v>235</v>
      </c>
      <c r="C1838" s="12" t="s">
        <v>20</v>
      </c>
      <c r="D1838" s="12" t="s">
        <v>4190</v>
      </c>
    </row>
    <row r="1839" spans="1:4" ht="20.100000000000001" customHeight="1" x14ac:dyDescent="0.25">
      <c r="A1839" s="12" t="s">
        <v>4191</v>
      </c>
      <c r="B1839" s="12" t="s">
        <v>3869</v>
      </c>
      <c r="C1839" s="12" t="s">
        <v>20</v>
      </c>
      <c r="D1839" s="12" t="s">
        <v>4192</v>
      </c>
    </row>
    <row r="1840" spans="1:4" ht="20.100000000000001" customHeight="1" x14ac:dyDescent="0.25">
      <c r="A1840" s="12" t="s">
        <v>4193</v>
      </c>
      <c r="B1840" s="12" t="s">
        <v>491</v>
      </c>
      <c r="C1840" s="12" t="s">
        <v>27</v>
      </c>
      <c r="D1840" s="12" t="s">
        <v>4194</v>
      </c>
    </row>
    <row r="1841" spans="1:4" ht="20.100000000000001" customHeight="1" x14ac:dyDescent="0.25">
      <c r="A1841" s="12" t="s">
        <v>4195</v>
      </c>
      <c r="B1841" s="12" t="s">
        <v>730</v>
      </c>
      <c r="C1841" s="12" t="s">
        <v>27</v>
      </c>
      <c r="D1841" s="12" t="s">
        <v>4196</v>
      </c>
    </row>
    <row r="1842" spans="1:4" ht="20.100000000000001" customHeight="1" x14ac:dyDescent="0.25">
      <c r="A1842" s="12" t="s">
        <v>4197</v>
      </c>
      <c r="B1842" s="12" t="s">
        <v>1034</v>
      </c>
      <c r="C1842" s="12" t="s">
        <v>37</v>
      </c>
      <c r="D1842" s="12" t="s">
        <v>284</v>
      </c>
    </row>
    <row r="1843" spans="1:4" ht="20.100000000000001" customHeight="1" x14ac:dyDescent="0.25">
      <c r="A1843" s="12" t="s">
        <v>4198</v>
      </c>
      <c r="B1843" s="12" t="s">
        <v>1699</v>
      </c>
      <c r="C1843" s="12" t="s">
        <v>82</v>
      </c>
      <c r="D1843" s="12" t="s">
        <v>4199</v>
      </c>
    </row>
    <row r="1844" spans="1:4" ht="20.100000000000001" customHeight="1" x14ac:dyDescent="0.25">
      <c r="A1844" s="12" t="s">
        <v>4200</v>
      </c>
      <c r="B1844" s="12" t="s">
        <v>3765</v>
      </c>
      <c r="C1844" s="12" t="s">
        <v>236</v>
      </c>
      <c r="D1844" s="12" t="s">
        <v>4201</v>
      </c>
    </row>
    <row r="1845" spans="1:4" ht="20.100000000000001" customHeight="1" x14ac:dyDescent="0.25">
      <c r="A1845" s="12" t="s">
        <v>4202</v>
      </c>
      <c r="B1845" s="12" t="s">
        <v>1471</v>
      </c>
      <c r="C1845" s="12" t="s">
        <v>223</v>
      </c>
      <c r="D1845" s="12" t="s">
        <v>4203</v>
      </c>
    </row>
    <row r="1846" spans="1:4" ht="20.100000000000001" customHeight="1" x14ac:dyDescent="0.25">
      <c r="A1846" s="12" t="s">
        <v>4204</v>
      </c>
      <c r="B1846" s="12" t="s">
        <v>987</v>
      </c>
      <c r="C1846" s="12" t="s">
        <v>27</v>
      </c>
      <c r="D1846" s="12" t="s">
        <v>4205</v>
      </c>
    </row>
    <row r="1847" spans="1:4" ht="20.100000000000001" customHeight="1" x14ac:dyDescent="0.25">
      <c r="A1847" s="12" t="s">
        <v>4206</v>
      </c>
      <c r="B1847" s="12" t="s">
        <v>2491</v>
      </c>
      <c r="C1847" s="12" t="s">
        <v>139</v>
      </c>
      <c r="D1847" s="12" t="s">
        <v>3001</v>
      </c>
    </row>
    <row r="1848" spans="1:4" ht="20.100000000000001" customHeight="1" x14ac:dyDescent="0.25">
      <c r="A1848" s="12" t="s">
        <v>4207</v>
      </c>
      <c r="B1848" s="12" t="s">
        <v>920</v>
      </c>
      <c r="C1848" s="12" t="s">
        <v>100</v>
      </c>
      <c r="D1848" s="12" t="s">
        <v>4208</v>
      </c>
    </row>
    <row r="1849" spans="1:4" ht="20.100000000000001" customHeight="1" x14ac:dyDescent="0.25">
      <c r="A1849" s="12" t="s">
        <v>4209</v>
      </c>
      <c r="B1849" s="12" t="s">
        <v>1191</v>
      </c>
      <c r="C1849" s="12" t="s">
        <v>90</v>
      </c>
      <c r="D1849" s="12" t="s">
        <v>4210</v>
      </c>
    </row>
    <row r="1850" spans="1:4" ht="20.100000000000001" customHeight="1" x14ac:dyDescent="0.25">
      <c r="A1850" s="12" t="s">
        <v>4211</v>
      </c>
      <c r="B1850" s="12" t="s">
        <v>103</v>
      </c>
      <c r="C1850" s="12" t="s">
        <v>232</v>
      </c>
      <c r="D1850" s="12" t="s">
        <v>4212</v>
      </c>
    </row>
    <row r="1851" spans="1:4" ht="20.100000000000001" customHeight="1" x14ac:dyDescent="0.25">
      <c r="A1851" s="12" t="s">
        <v>4213</v>
      </c>
      <c r="B1851" s="12" t="s">
        <v>4214</v>
      </c>
      <c r="C1851" s="12" t="s">
        <v>232</v>
      </c>
      <c r="D1851" s="12" t="s">
        <v>4215</v>
      </c>
    </row>
    <row r="1852" spans="1:4" ht="20.100000000000001" customHeight="1" x14ac:dyDescent="0.25">
      <c r="A1852" s="12" t="s">
        <v>4216</v>
      </c>
      <c r="B1852" s="12" t="s">
        <v>2715</v>
      </c>
      <c r="C1852" s="12" t="s">
        <v>20</v>
      </c>
      <c r="D1852" s="12" t="s">
        <v>4217</v>
      </c>
    </row>
    <row r="1853" spans="1:4" ht="20.100000000000001" customHeight="1" x14ac:dyDescent="0.25">
      <c r="A1853" s="12" t="s">
        <v>4218</v>
      </c>
      <c r="B1853" s="12" t="s">
        <v>408</v>
      </c>
      <c r="C1853" s="12" t="s">
        <v>20</v>
      </c>
      <c r="D1853" s="12" t="s">
        <v>4219</v>
      </c>
    </row>
    <row r="1854" spans="1:4" ht="20.100000000000001" customHeight="1" x14ac:dyDescent="0.25">
      <c r="A1854" s="12" t="s">
        <v>4220</v>
      </c>
      <c r="B1854" s="12" t="s">
        <v>1583</v>
      </c>
      <c r="C1854" s="12" t="s">
        <v>100</v>
      </c>
      <c r="D1854" s="12" t="s">
        <v>4221</v>
      </c>
    </row>
    <row r="1855" spans="1:4" ht="20.100000000000001" customHeight="1" x14ac:dyDescent="0.25">
      <c r="A1855" s="12" t="s">
        <v>4222</v>
      </c>
      <c r="B1855" s="12" t="s">
        <v>885</v>
      </c>
      <c r="C1855" s="12" t="s">
        <v>86</v>
      </c>
      <c r="D1855" s="12" t="s">
        <v>4223</v>
      </c>
    </row>
    <row r="1856" spans="1:4" ht="20.100000000000001" customHeight="1" x14ac:dyDescent="0.25">
      <c r="A1856" s="12" t="s">
        <v>4224</v>
      </c>
      <c r="B1856" s="12" t="s">
        <v>1260</v>
      </c>
      <c r="C1856" s="12" t="s">
        <v>20</v>
      </c>
      <c r="D1856" s="12" t="s">
        <v>4223</v>
      </c>
    </row>
    <row r="1857" spans="1:4" ht="20.100000000000001" customHeight="1" x14ac:dyDescent="0.25">
      <c r="A1857" s="12" t="s">
        <v>4225</v>
      </c>
      <c r="B1857" s="12" t="s">
        <v>385</v>
      </c>
      <c r="C1857" s="12" t="s">
        <v>148</v>
      </c>
      <c r="D1857" s="12" t="s">
        <v>4226</v>
      </c>
    </row>
    <row r="1858" spans="1:4" ht="20.100000000000001" customHeight="1" x14ac:dyDescent="0.25">
      <c r="A1858" s="12" t="s">
        <v>4227</v>
      </c>
      <c r="B1858" s="12" t="s">
        <v>450</v>
      </c>
      <c r="C1858" s="12" t="s">
        <v>27</v>
      </c>
      <c r="D1858" s="12" t="s">
        <v>4228</v>
      </c>
    </row>
    <row r="1859" spans="1:4" ht="20.100000000000001" customHeight="1" x14ac:dyDescent="0.25">
      <c r="A1859" s="12" t="s">
        <v>4229</v>
      </c>
      <c r="B1859" s="12" t="s">
        <v>885</v>
      </c>
      <c r="C1859" s="12" t="s">
        <v>20</v>
      </c>
      <c r="D1859" s="12" t="s">
        <v>4223</v>
      </c>
    </row>
    <row r="1860" spans="1:4" ht="20.100000000000001" customHeight="1" x14ac:dyDescent="0.25">
      <c r="A1860" s="12" t="s">
        <v>4230</v>
      </c>
      <c r="B1860" s="12" t="s">
        <v>497</v>
      </c>
      <c r="C1860" s="12" t="s">
        <v>20</v>
      </c>
      <c r="D1860" s="12" t="s">
        <v>4231</v>
      </c>
    </row>
    <row r="1861" spans="1:4" ht="20.100000000000001" customHeight="1" x14ac:dyDescent="0.25">
      <c r="A1861" s="12" t="s">
        <v>4232</v>
      </c>
      <c r="B1861" s="12" t="s">
        <v>3959</v>
      </c>
      <c r="C1861" s="12" t="s">
        <v>27</v>
      </c>
      <c r="D1861" s="12" t="s">
        <v>52</v>
      </c>
    </row>
    <row r="1862" spans="1:4" ht="20.100000000000001" customHeight="1" x14ac:dyDescent="0.25">
      <c r="A1862" s="12" t="s">
        <v>4233</v>
      </c>
      <c r="B1862" s="12" t="s">
        <v>747</v>
      </c>
      <c r="C1862" s="12" t="s">
        <v>27</v>
      </c>
      <c r="D1862" s="12" t="s">
        <v>4234</v>
      </c>
    </row>
    <row r="1863" spans="1:4" ht="20.100000000000001" customHeight="1" x14ac:dyDescent="0.25">
      <c r="A1863" s="12" t="s">
        <v>4235</v>
      </c>
      <c r="B1863" s="12" t="s">
        <v>1451</v>
      </c>
      <c r="C1863" s="12" t="s">
        <v>20</v>
      </c>
      <c r="D1863" s="12" t="s">
        <v>4236</v>
      </c>
    </row>
    <row r="1864" spans="1:4" ht="20.100000000000001" customHeight="1" x14ac:dyDescent="0.25">
      <c r="A1864" s="12" t="s">
        <v>4237</v>
      </c>
      <c r="B1864" s="12" t="s">
        <v>2159</v>
      </c>
      <c r="C1864" s="12" t="s">
        <v>27</v>
      </c>
      <c r="D1864" s="12" t="s">
        <v>4238</v>
      </c>
    </row>
    <row r="1865" spans="1:4" ht="20.100000000000001" customHeight="1" x14ac:dyDescent="0.25">
      <c r="A1865" s="12" t="s">
        <v>4239</v>
      </c>
      <c r="B1865" s="12" t="s">
        <v>1043</v>
      </c>
      <c r="C1865" s="12" t="s">
        <v>20</v>
      </c>
      <c r="D1865" s="12" t="s">
        <v>4240</v>
      </c>
    </row>
    <row r="1866" spans="1:4" ht="20.100000000000001" customHeight="1" x14ac:dyDescent="0.25">
      <c r="A1866" s="12" t="s">
        <v>4241</v>
      </c>
      <c r="B1866" s="12" t="s">
        <v>2653</v>
      </c>
      <c r="C1866" s="12" t="s">
        <v>223</v>
      </c>
      <c r="D1866" s="12" t="s">
        <v>4242</v>
      </c>
    </row>
    <row r="1867" spans="1:4" ht="20.100000000000001" customHeight="1" x14ac:dyDescent="0.25">
      <c r="A1867" s="12" t="s">
        <v>4243</v>
      </c>
      <c r="B1867" s="12" t="s">
        <v>4163</v>
      </c>
      <c r="C1867" s="12" t="s">
        <v>37</v>
      </c>
      <c r="D1867" s="12" t="s">
        <v>4244</v>
      </c>
    </row>
    <row r="1868" spans="1:4" ht="20.100000000000001" customHeight="1" x14ac:dyDescent="0.25">
      <c r="A1868" s="12" t="s">
        <v>4245</v>
      </c>
      <c r="B1868" s="12" t="s">
        <v>2606</v>
      </c>
      <c r="C1868" s="12" t="s">
        <v>20</v>
      </c>
      <c r="D1868" s="12" t="s">
        <v>4246</v>
      </c>
    </row>
    <row r="1869" spans="1:4" ht="20.100000000000001" customHeight="1" x14ac:dyDescent="0.25">
      <c r="A1869" s="12" t="s">
        <v>4247</v>
      </c>
      <c r="B1869" s="12" t="s">
        <v>591</v>
      </c>
      <c r="C1869" s="12" t="s">
        <v>37</v>
      </c>
      <c r="D1869" s="12" t="s">
        <v>4248</v>
      </c>
    </row>
    <row r="1870" spans="1:4" ht="20.100000000000001" customHeight="1" x14ac:dyDescent="0.25">
      <c r="A1870" s="12" t="s">
        <v>4249</v>
      </c>
      <c r="B1870" s="12" t="s">
        <v>1107</v>
      </c>
      <c r="C1870" s="12" t="s">
        <v>27</v>
      </c>
      <c r="D1870" s="12" t="s">
        <v>4250</v>
      </c>
    </row>
    <row r="1871" spans="1:4" ht="20.100000000000001" customHeight="1" x14ac:dyDescent="0.25">
      <c r="A1871" s="12" t="s">
        <v>4251</v>
      </c>
      <c r="B1871" s="12" t="s">
        <v>477</v>
      </c>
      <c r="C1871" s="12" t="s">
        <v>27</v>
      </c>
      <c r="D1871" s="12" t="s">
        <v>4252</v>
      </c>
    </row>
    <row r="1872" spans="1:4" ht="20.100000000000001" customHeight="1" x14ac:dyDescent="0.25">
      <c r="A1872" s="12" t="s">
        <v>4253</v>
      </c>
      <c r="B1872" s="12" t="s">
        <v>2591</v>
      </c>
      <c r="C1872" s="12" t="s">
        <v>1459</v>
      </c>
      <c r="D1872" s="12" t="s">
        <v>4254</v>
      </c>
    </row>
    <row r="1873" spans="1:4" ht="20.100000000000001" customHeight="1" x14ac:dyDescent="0.25">
      <c r="A1873" s="12" t="s">
        <v>4255</v>
      </c>
      <c r="B1873" s="12" t="s">
        <v>521</v>
      </c>
      <c r="C1873" s="12" t="s">
        <v>27</v>
      </c>
      <c r="D1873" s="12" t="s">
        <v>4256</v>
      </c>
    </row>
    <row r="1874" spans="1:4" ht="20.100000000000001" customHeight="1" x14ac:dyDescent="0.25">
      <c r="A1874" s="12" t="s">
        <v>4257</v>
      </c>
      <c r="B1874" s="12" t="s">
        <v>1595</v>
      </c>
      <c r="C1874" s="12" t="s">
        <v>100</v>
      </c>
      <c r="D1874" s="12" t="s">
        <v>4258</v>
      </c>
    </row>
    <row r="1875" spans="1:4" ht="20.100000000000001" customHeight="1" x14ac:dyDescent="0.25">
      <c r="A1875" s="12" t="s">
        <v>4259</v>
      </c>
      <c r="B1875" s="12" t="s">
        <v>3022</v>
      </c>
      <c r="C1875" s="12" t="s">
        <v>223</v>
      </c>
      <c r="D1875" s="12" t="s">
        <v>4260</v>
      </c>
    </row>
    <row r="1876" spans="1:4" ht="20.100000000000001" customHeight="1" x14ac:dyDescent="0.25">
      <c r="A1876" s="12" t="s">
        <v>4261</v>
      </c>
      <c r="B1876" s="12" t="s">
        <v>2304</v>
      </c>
      <c r="C1876" s="12" t="s">
        <v>139</v>
      </c>
      <c r="D1876" s="12" t="s">
        <v>4262</v>
      </c>
    </row>
    <row r="1877" spans="1:4" ht="20.100000000000001" customHeight="1" x14ac:dyDescent="0.25">
      <c r="A1877" s="12" t="s">
        <v>4263</v>
      </c>
      <c r="B1877" s="12" t="s">
        <v>69</v>
      </c>
      <c r="C1877" s="12" t="s">
        <v>223</v>
      </c>
      <c r="D1877" s="12" t="s">
        <v>4264</v>
      </c>
    </row>
    <row r="1878" spans="1:4" ht="20.100000000000001" customHeight="1" x14ac:dyDescent="0.25">
      <c r="A1878" s="12" t="s">
        <v>4265</v>
      </c>
      <c r="B1878" s="12" t="s">
        <v>1260</v>
      </c>
      <c r="C1878" s="12" t="s">
        <v>20</v>
      </c>
      <c r="D1878" s="12" t="s">
        <v>4266</v>
      </c>
    </row>
    <row r="1879" spans="1:4" ht="20.100000000000001" customHeight="1" x14ac:dyDescent="0.25">
      <c r="A1879" s="12" t="s">
        <v>4267</v>
      </c>
      <c r="B1879" s="12" t="s">
        <v>2497</v>
      </c>
      <c r="C1879" s="12" t="s">
        <v>232</v>
      </c>
      <c r="D1879" s="12" t="s">
        <v>4268</v>
      </c>
    </row>
    <row r="1880" spans="1:4" ht="20.100000000000001" customHeight="1" x14ac:dyDescent="0.25">
      <c r="A1880" s="12" t="s">
        <v>4269</v>
      </c>
      <c r="B1880" s="12" t="s">
        <v>1668</v>
      </c>
      <c r="C1880" s="12" t="s">
        <v>1459</v>
      </c>
      <c r="D1880" s="12" t="s">
        <v>3548</v>
      </c>
    </row>
    <row r="1881" spans="1:4" ht="20.100000000000001" customHeight="1" x14ac:dyDescent="0.25">
      <c r="A1881" s="12" t="s">
        <v>4270</v>
      </c>
      <c r="B1881" s="12" t="s">
        <v>2518</v>
      </c>
      <c r="C1881" s="12" t="s">
        <v>20</v>
      </c>
      <c r="D1881" s="12" t="s">
        <v>4271</v>
      </c>
    </row>
    <row r="1882" spans="1:4" ht="20.100000000000001" customHeight="1" x14ac:dyDescent="0.25">
      <c r="A1882" s="12" t="s">
        <v>4272</v>
      </c>
      <c r="B1882" s="12" t="s">
        <v>2761</v>
      </c>
      <c r="C1882" s="12" t="s">
        <v>20</v>
      </c>
      <c r="D1882" s="12" t="s">
        <v>4273</v>
      </c>
    </row>
    <row r="1883" spans="1:4" ht="20.100000000000001" customHeight="1" x14ac:dyDescent="0.25">
      <c r="A1883" s="12" t="s">
        <v>4274</v>
      </c>
      <c r="B1883" s="12" t="s">
        <v>3435</v>
      </c>
      <c r="C1883" s="12" t="s">
        <v>90</v>
      </c>
      <c r="D1883" s="12" t="s">
        <v>4091</v>
      </c>
    </row>
    <row r="1884" spans="1:4" ht="20.100000000000001" customHeight="1" x14ac:dyDescent="0.25">
      <c r="A1884" s="12" t="s">
        <v>4275</v>
      </c>
      <c r="B1884" s="12" t="s">
        <v>1308</v>
      </c>
      <c r="C1884" s="12" t="s">
        <v>20</v>
      </c>
      <c r="D1884" s="12" t="s">
        <v>4276</v>
      </c>
    </row>
    <row r="1885" spans="1:4" ht="20.100000000000001" customHeight="1" x14ac:dyDescent="0.25">
      <c r="A1885" s="12" t="s">
        <v>4277</v>
      </c>
      <c r="B1885" s="12" t="s">
        <v>1765</v>
      </c>
      <c r="C1885" s="12" t="s">
        <v>20</v>
      </c>
      <c r="D1885" s="12" t="s">
        <v>4278</v>
      </c>
    </row>
    <row r="1886" spans="1:4" ht="20.100000000000001" customHeight="1" x14ac:dyDescent="0.25">
      <c r="A1886" s="12" t="s">
        <v>4279</v>
      </c>
      <c r="B1886" s="12" t="s">
        <v>1765</v>
      </c>
      <c r="C1886" s="12" t="s">
        <v>135</v>
      </c>
      <c r="D1886" s="12" t="s">
        <v>4280</v>
      </c>
    </row>
    <row r="1887" spans="1:4" ht="20.100000000000001" customHeight="1" x14ac:dyDescent="0.25">
      <c r="A1887" s="12" t="s">
        <v>4281</v>
      </c>
      <c r="B1887" s="12" t="s">
        <v>3959</v>
      </c>
      <c r="C1887" s="12" t="s">
        <v>20</v>
      </c>
      <c r="D1887" s="12" t="s">
        <v>4282</v>
      </c>
    </row>
    <row r="1888" spans="1:4" ht="20.100000000000001" customHeight="1" x14ac:dyDescent="0.25">
      <c r="A1888" s="12" t="s">
        <v>4283</v>
      </c>
      <c r="B1888" s="12" t="s">
        <v>289</v>
      </c>
      <c r="C1888" s="12" t="s">
        <v>82</v>
      </c>
      <c r="D1888" s="12" t="s">
        <v>2078</v>
      </c>
    </row>
    <row r="1889" spans="1:4" ht="20.100000000000001" customHeight="1" x14ac:dyDescent="0.25">
      <c r="A1889" s="12" t="s">
        <v>4284</v>
      </c>
      <c r="B1889" s="12" t="s">
        <v>1297</v>
      </c>
      <c r="C1889" s="12" t="s">
        <v>135</v>
      </c>
      <c r="D1889" s="12" t="s">
        <v>4285</v>
      </c>
    </row>
    <row r="1890" spans="1:4" ht="20.100000000000001" customHeight="1" x14ac:dyDescent="0.25">
      <c r="A1890" s="12" t="s">
        <v>4286</v>
      </c>
      <c r="B1890" s="12" t="s">
        <v>2301</v>
      </c>
      <c r="C1890" s="12" t="s">
        <v>37</v>
      </c>
      <c r="D1890" s="12" t="s">
        <v>4287</v>
      </c>
    </row>
    <row r="1891" spans="1:4" ht="20.100000000000001" customHeight="1" x14ac:dyDescent="0.25">
      <c r="A1891" s="12" t="s">
        <v>4288</v>
      </c>
      <c r="B1891" s="12" t="s">
        <v>689</v>
      </c>
      <c r="C1891" s="12" t="s">
        <v>27</v>
      </c>
      <c r="D1891" s="12" t="s">
        <v>4289</v>
      </c>
    </row>
    <row r="1892" spans="1:4" ht="20.100000000000001" customHeight="1" x14ac:dyDescent="0.25">
      <c r="A1892" s="12" t="s">
        <v>4290</v>
      </c>
      <c r="B1892" s="12" t="s">
        <v>2249</v>
      </c>
      <c r="C1892" s="12" t="s">
        <v>37</v>
      </c>
      <c r="D1892" s="12" t="s">
        <v>4291</v>
      </c>
    </row>
    <row r="1893" spans="1:4" ht="20.100000000000001" customHeight="1" x14ac:dyDescent="0.25">
      <c r="A1893" s="12" t="s">
        <v>4292</v>
      </c>
      <c r="B1893" s="12" t="s">
        <v>2949</v>
      </c>
      <c r="C1893" s="12" t="s">
        <v>232</v>
      </c>
      <c r="D1893" s="12" t="s">
        <v>4293</v>
      </c>
    </row>
    <row r="1894" spans="1:4" ht="20.100000000000001" customHeight="1" x14ac:dyDescent="0.25">
      <c r="A1894" s="12" t="s">
        <v>4294</v>
      </c>
      <c r="B1894" s="12" t="s">
        <v>4295</v>
      </c>
      <c r="C1894" s="12" t="s">
        <v>27</v>
      </c>
      <c r="D1894" s="12" t="s">
        <v>4291</v>
      </c>
    </row>
    <row r="1895" spans="1:4" ht="20.100000000000001" customHeight="1" x14ac:dyDescent="0.25">
      <c r="A1895" s="12" t="s">
        <v>4296</v>
      </c>
      <c r="B1895" s="12" t="s">
        <v>4029</v>
      </c>
      <c r="C1895" s="12" t="s">
        <v>66</v>
      </c>
      <c r="D1895" s="12" t="s">
        <v>4297</v>
      </c>
    </row>
    <row r="1896" spans="1:4" ht="20.100000000000001" customHeight="1" x14ac:dyDescent="0.25">
      <c r="A1896" s="12" t="s">
        <v>4298</v>
      </c>
      <c r="B1896" s="12" t="s">
        <v>4299</v>
      </c>
      <c r="C1896" s="12" t="s">
        <v>37</v>
      </c>
      <c r="D1896" s="12" t="s">
        <v>4300</v>
      </c>
    </row>
    <row r="1897" spans="1:4" ht="20.100000000000001" customHeight="1" x14ac:dyDescent="0.25">
      <c r="A1897" s="12" t="s">
        <v>4301</v>
      </c>
      <c r="B1897" s="12" t="s">
        <v>4302</v>
      </c>
      <c r="C1897" s="12" t="s">
        <v>20</v>
      </c>
      <c r="D1897" s="12" t="s">
        <v>4303</v>
      </c>
    </row>
    <row r="1898" spans="1:4" ht="20.100000000000001" customHeight="1" x14ac:dyDescent="0.25">
      <c r="A1898" s="12" t="s">
        <v>4304</v>
      </c>
      <c r="B1898" s="12" t="s">
        <v>1697</v>
      </c>
      <c r="C1898" s="12" t="s">
        <v>27</v>
      </c>
      <c r="D1898" s="12" t="s">
        <v>4305</v>
      </c>
    </row>
    <row r="1899" spans="1:4" ht="20.100000000000001" customHeight="1" x14ac:dyDescent="0.25">
      <c r="A1899" s="12" t="s">
        <v>4306</v>
      </c>
      <c r="B1899" s="12" t="s">
        <v>4307</v>
      </c>
      <c r="C1899" s="12" t="s">
        <v>100</v>
      </c>
      <c r="D1899" s="12" t="s">
        <v>4308</v>
      </c>
    </row>
    <row r="1900" spans="1:4" ht="20.100000000000001" customHeight="1" x14ac:dyDescent="0.25">
      <c r="A1900" s="12" t="s">
        <v>4309</v>
      </c>
      <c r="B1900" s="12" t="s">
        <v>4310</v>
      </c>
      <c r="C1900" s="12" t="s">
        <v>1099</v>
      </c>
      <c r="D1900" s="12" t="s">
        <v>4311</v>
      </c>
    </row>
    <row r="1901" spans="1:4" ht="20.100000000000001" customHeight="1" x14ac:dyDescent="0.25">
      <c r="A1901" s="12" t="s">
        <v>4312</v>
      </c>
      <c r="B1901" s="12" t="s">
        <v>2681</v>
      </c>
      <c r="C1901" s="12" t="s">
        <v>82</v>
      </c>
      <c r="D1901" s="12" t="s">
        <v>2880</v>
      </c>
    </row>
    <row r="1902" spans="1:4" ht="20.100000000000001" customHeight="1" x14ac:dyDescent="0.25">
      <c r="A1902" s="12" t="s">
        <v>4313</v>
      </c>
      <c r="B1902" s="12" t="s">
        <v>3995</v>
      </c>
      <c r="C1902" s="12" t="s">
        <v>55</v>
      </c>
      <c r="D1902" s="12" t="s">
        <v>4314</v>
      </c>
    </row>
    <row r="1903" spans="1:4" ht="20.100000000000001" customHeight="1" x14ac:dyDescent="0.25">
      <c r="A1903" s="12" t="s">
        <v>4315</v>
      </c>
      <c r="B1903" s="12" t="s">
        <v>1095</v>
      </c>
      <c r="C1903" s="12" t="s">
        <v>27</v>
      </c>
      <c r="D1903" s="12" t="s">
        <v>4316</v>
      </c>
    </row>
    <row r="1904" spans="1:4" ht="20.100000000000001" customHeight="1" x14ac:dyDescent="0.25">
      <c r="A1904" s="12" t="s">
        <v>4317</v>
      </c>
      <c r="B1904" s="12" t="s">
        <v>4318</v>
      </c>
      <c r="C1904" s="12" t="s">
        <v>223</v>
      </c>
      <c r="D1904" s="12" t="s">
        <v>4319</v>
      </c>
    </row>
    <row r="1905" spans="1:4" ht="20.100000000000001" customHeight="1" x14ac:dyDescent="0.25">
      <c r="A1905" s="12" t="s">
        <v>4320</v>
      </c>
      <c r="B1905" s="12" t="s">
        <v>975</v>
      </c>
      <c r="C1905" s="12" t="s">
        <v>27</v>
      </c>
      <c r="D1905" s="12" t="s">
        <v>4321</v>
      </c>
    </row>
    <row r="1906" spans="1:4" ht="20.100000000000001" customHeight="1" x14ac:dyDescent="0.25">
      <c r="A1906" s="12" t="s">
        <v>4322</v>
      </c>
      <c r="B1906" s="12" t="s">
        <v>527</v>
      </c>
      <c r="C1906" s="12" t="s">
        <v>90</v>
      </c>
      <c r="D1906" s="12" t="s">
        <v>4323</v>
      </c>
    </row>
    <row r="1907" spans="1:4" ht="20.100000000000001" customHeight="1" x14ac:dyDescent="0.25">
      <c r="A1907" s="12" t="s">
        <v>4324</v>
      </c>
      <c r="B1907" s="12" t="s">
        <v>1078</v>
      </c>
      <c r="C1907" s="12" t="s">
        <v>37</v>
      </c>
      <c r="D1907" s="12" t="s">
        <v>4325</v>
      </c>
    </row>
    <row r="1908" spans="1:4" ht="20.100000000000001" customHeight="1" x14ac:dyDescent="0.25">
      <c r="A1908" s="12" t="s">
        <v>4326</v>
      </c>
      <c r="B1908" s="12" t="s">
        <v>4327</v>
      </c>
      <c r="C1908" s="12" t="s">
        <v>2874</v>
      </c>
      <c r="D1908" s="12" t="s">
        <v>4325</v>
      </c>
    </row>
    <row r="1909" spans="1:4" ht="20.100000000000001" customHeight="1" x14ac:dyDescent="0.25">
      <c r="A1909" s="12" t="s">
        <v>4328</v>
      </c>
      <c r="B1909" s="12" t="s">
        <v>4329</v>
      </c>
      <c r="C1909" s="12" t="s">
        <v>37</v>
      </c>
      <c r="D1909" s="12" t="s">
        <v>4325</v>
      </c>
    </row>
    <row r="1910" spans="1:4" ht="20.100000000000001" customHeight="1" x14ac:dyDescent="0.25">
      <c r="A1910" s="12" t="s">
        <v>4330</v>
      </c>
      <c r="B1910" s="12" t="s">
        <v>1399</v>
      </c>
      <c r="C1910" s="12" t="s">
        <v>135</v>
      </c>
      <c r="D1910" s="12" t="s">
        <v>4331</v>
      </c>
    </row>
    <row r="1911" spans="1:4" ht="20.100000000000001" customHeight="1" x14ac:dyDescent="0.25">
      <c r="A1911" s="12" t="s">
        <v>4332</v>
      </c>
      <c r="B1911" s="12" t="s">
        <v>4333</v>
      </c>
      <c r="C1911" s="12" t="s">
        <v>27</v>
      </c>
      <c r="D1911" s="12" t="s">
        <v>4334</v>
      </c>
    </row>
    <row r="1912" spans="1:4" ht="20.100000000000001" customHeight="1" x14ac:dyDescent="0.25">
      <c r="A1912" s="12" t="s">
        <v>4335</v>
      </c>
      <c r="B1912" s="12" t="s">
        <v>2931</v>
      </c>
      <c r="C1912" s="12" t="s">
        <v>20</v>
      </c>
      <c r="D1912" s="12" t="s">
        <v>4336</v>
      </c>
    </row>
    <row r="1913" spans="1:4" ht="20.100000000000001" customHeight="1" x14ac:dyDescent="0.25">
      <c r="A1913" s="12" t="s">
        <v>4337</v>
      </c>
      <c r="B1913" s="12" t="s">
        <v>3072</v>
      </c>
      <c r="C1913" s="12" t="s">
        <v>27</v>
      </c>
      <c r="D1913" s="12" t="s">
        <v>4338</v>
      </c>
    </row>
    <row r="1914" spans="1:4" ht="20.100000000000001" customHeight="1" x14ac:dyDescent="0.25">
      <c r="A1914" s="12" t="s">
        <v>4339</v>
      </c>
      <c r="B1914" s="12" t="s">
        <v>1308</v>
      </c>
      <c r="C1914" s="12" t="s">
        <v>223</v>
      </c>
      <c r="D1914" s="12" t="s">
        <v>4340</v>
      </c>
    </row>
    <row r="1915" spans="1:4" ht="20.100000000000001" customHeight="1" x14ac:dyDescent="0.25">
      <c r="A1915" s="12" t="s">
        <v>4341</v>
      </c>
      <c r="B1915" s="12" t="s">
        <v>689</v>
      </c>
      <c r="C1915" s="12" t="s">
        <v>37</v>
      </c>
      <c r="D1915" s="12" t="s">
        <v>4342</v>
      </c>
    </row>
    <row r="1916" spans="1:4" ht="20.100000000000001" customHeight="1" x14ac:dyDescent="0.25">
      <c r="A1916" s="12" t="s">
        <v>4343</v>
      </c>
      <c r="B1916" s="12" t="s">
        <v>853</v>
      </c>
      <c r="C1916" s="12" t="s">
        <v>1459</v>
      </c>
      <c r="D1916" s="12" t="s">
        <v>4325</v>
      </c>
    </row>
    <row r="1917" spans="1:4" ht="20.100000000000001" customHeight="1" x14ac:dyDescent="0.25">
      <c r="A1917" s="12" t="s">
        <v>4344</v>
      </c>
      <c r="B1917" s="12" t="s">
        <v>4345</v>
      </c>
      <c r="C1917" s="12" t="s">
        <v>20</v>
      </c>
      <c r="D1917" s="12" t="s">
        <v>4346</v>
      </c>
    </row>
    <row r="1918" spans="1:4" ht="20.100000000000001" customHeight="1" x14ac:dyDescent="0.25">
      <c r="A1918" s="12" t="s">
        <v>4347</v>
      </c>
      <c r="B1918" s="12" t="s">
        <v>2687</v>
      </c>
      <c r="C1918" s="12" t="s">
        <v>932</v>
      </c>
      <c r="D1918" s="12" t="s">
        <v>4325</v>
      </c>
    </row>
    <row r="1919" spans="1:4" ht="20.100000000000001" customHeight="1" x14ac:dyDescent="0.25">
      <c r="A1919" s="12" t="s">
        <v>4348</v>
      </c>
      <c r="B1919" s="12" t="s">
        <v>1225</v>
      </c>
      <c r="C1919" s="12" t="s">
        <v>27</v>
      </c>
      <c r="D1919" s="12" t="s">
        <v>4349</v>
      </c>
    </row>
    <row r="1920" spans="1:4" ht="20.100000000000001" customHeight="1" x14ac:dyDescent="0.25">
      <c r="A1920" s="12" t="s">
        <v>4350</v>
      </c>
      <c r="B1920" s="12" t="s">
        <v>206</v>
      </c>
      <c r="C1920" s="12" t="s">
        <v>90</v>
      </c>
      <c r="D1920" s="12" t="s">
        <v>4351</v>
      </c>
    </row>
    <row r="1921" spans="1:4" ht="20.100000000000001" customHeight="1" x14ac:dyDescent="0.25">
      <c r="A1921" s="12" t="s">
        <v>4352</v>
      </c>
      <c r="B1921" s="12" t="s">
        <v>4299</v>
      </c>
      <c r="C1921" s="12" t="s">
        <v>55</v>
      </c>
      <c r="D1921" s="12" t="s">
        <v>4351</v>
      </c>
    </row>
    <row r="1922" spans="1:4" ht="20.100000000000001" customHeight="1" x14ac:dyDescent="0.25">
      <c r="A1922" s="12" t="s">
        <v>4353</v>
      </c>
      <c r="B1922" s="12" t="s">
        <v>239</v>
      </c>
      <c r="C1922" s="12" t="s">
        <v>27</v>
      </c>
      <c r="D1922" s="12" t="s">
        <v>4354</v>
      </c>
    </row>
    <row r="1923" spans="1:4" ht="20.100000000000001" customHeight="1" x14ac:dyDescent="0.25">
      <c r="A1923" s="12" t="s">
        <v>4355</v>
      </c>
      <c r="B1923" s="12" t="s">
        <v>1225</v>
      </c>
      <c r="C1923" s="12" t="s">
        <v>27</v>
      </c>
      <c r="D1923" s="12" t="s">
        <v>4356</v>
      </c>
    </row>
    <row r="1924" spans="1:4" ht="20.100000000000001" customHeight="1" x14ac:dyDescent="0.25">
      <c r="A1924" s="12" t="s">
        <v>4357</v>
      </c>
      <c r="B1924" s="12" t="s">
        <v>1278</v>
      </c>
      <c r="C1924" s="12" t="s">
        <v>27</v>
      </c>
      <c r="D1924" s="12" t="s">
        <v>4358</v>
      </c>
    </row>
    <row r="1925" spans="1:4" ht="20.100000000000001" customHeight="1" x14ac:dyDescent="0.25">
      <c r="A1925" s="12" t="s">
        <v>4359</v>
      </c>
      <c r="B1925" s="12" t="s">
        <v>1842</v>
      </c>
      <c r="C1925" s="12" t="s">
        <v>20</v>
      </c>
      <c r="D1925" s="12" t="s">
        <v>4358</v>
      </c>
    </row>
    <row r="1926" spans="1:4" ht="20.100000000000001" customHeight="1" x14ac:dyDescent="0.25">
      <c r="A1926" s="12" t="s">
        <v>4360</v>
      </c>
      <c r="B1926" s="12" t="s">
        <v>2053</v>
      </c>
      <c r="C1926" s="12" t="s">
        <v>27</v>
      </c>
      <c r="D1926" s="12" t="s">
        <v>4361</v>
      </c>
    </row>
    <row r="1927" spans="1:4" ht="20.100000000000001" customHeight="1" x14ac:dyDescent="0.25">
      <c r="A1927" s="12" t="s">
        <v>4362</v>
      </c>
      <c r="B1927" s="12" t="s">
        <v>1595</v>
      </c>
      <c r="C1927" s="12" t="s">
        <v>37</v>
      </c>
      <c r="D1927" s="12" t="s">
        <v>4363</v>
      </c>
    </row>
    <row r="1928" spans="1:4" ht="20.100000000000001" customHeight="1" x14ac:dyDescent="0.25">
      <c r="A1928" s="12" t="s">
        <v>4364</v>
      </c>
      <c r="B1928" s="12" t="s">
        <v>2860</v>
      </c>
      <c r="C1928" s="12" t="s">
        <v>20</v>
      </c>
      <c r="D1928" s="12" t="s">
        <v>4365</v>
      </c>
    </row>
    <row r="1929" spans="1:4" ht="20.100000000000001" customHeight="1" x14ac:dyDescent="0.25">
      <c r="A1929" s="12" t="s">
        <v>4366</v>
      </c>
      <c r="B1929" s="12" t="s">
        <v>3727</v>
      </c>
      <c r="C1929" s="12" t="s">
        <v>232</v>
      </c>
      <c r="D1929" s="12" t="s">
        <v>4367</v>
      </c>
    </row>
    <row r="1930" spans="1:4" ht="20.100000000000001" customHeight="1" x14ac:dyDescent="0.25">
      <c r="A1930" s="12" t="s">
        <v>4368</v>
      </c>
      <c r="B1930" s="12" t="s">
        <v>965</v>
      </c>
      <c r="C1930" s="12" t="s">
        <v>232</v>
      </c>
      <c r="D1930" s="12" t="s">
        <v>4369</v>
      </c>
    </row>
    <row r="1931" spans="1:4" ht="20.100000000000001" customHeight="1" x14ac:dyDescent="0.25">
      <c r="A1931" s="12" t="s">
        <v>4370</v>
      </c>
      <c r="B1931" s="12" t="s">
        <v>2761</v>
      </c>
      <c r="C1931" s="12" t="s">
        <v>27</v>
      </c>
      <c r="D1931" s="12" t="s">
        <v>1829</v>
      </c>
    </row>
    <row r="1932" spans="1:4" ht="20.100000000000001" customHeight="1" x14ac:dyDescent="0.25">
      <c r="A1932" s="12" t="s">
        <v>4371</v>
      </c>
      <c r="B1932" s="12" t="s">
        <v>987</v>
      </c>
      <c r="C1932" s="12" t="s">
        <v>27</v>
      </c>
      <c r="D1932" s="12" t="s">
        <v>4372</v>
      </c>
    </row>
    <row r="1933" spans="1:4" ht="20.100000000000001" customHeight="1" x14ac:dyDescent="0.25">
      <c r="A1933" s="12" t="s">
        <v>4373</v>
      </c>
      <c r="B1933" s="12" t="s">
        <v>2500</v>
      </c>
      <c r="C1933" s="12" t="s">
        <v>135</v>
      </c>
      <c r="D1933" s="12" t="s">
        <v>4374</v>
      </c>
    </row>
    <row r="1934" spans="1:4" ht="20.100000000000001" customHeight="1" x14ac:dyDescent="0.25">
      <c r="A1934" s="12" t="s">
        <v>4375</v>
      </c>
      <c r="B1934" s="12" t="s">
        <v>2120</v>
      </c>
      <c r="C1934" s="12" t="s">
        <v>27</v>
      </c>
      <c r="D1934" s="12" t="s">
        <v>4376</v>
      </c>
    </row>
    <row r="1935" spans="1:4" ht="20.100000000000001" customHeight="1" x14ac:dyDescent="0.25">
      <c r="A1935" s="12" t="s">
        <v>4377</v>
      </c>
      <c r="B1935" s="12" t="s">
        <v>2120</v>
      </c>
      <c r="C1935" s="12" t="s">
        <v>27</v>
      </c>
      <c r="D1935" s="12" t="s">
        <v>4378</v>
      </c>
    </row>
    <row r="1936" spans="1:4" ht="20.100000000000001" customHeight="1" x14ac:dyDescent="0.25">
      <c r="A1936" s="12" t="s">
        <v>4379</v>
      </c>
      <c r="B1936" s="12" t="s">
        <v>1137</v>
      </c>
      <c r="C1936" s="12" t="s">
        <v>27</v>
      </c>
      <c r="D1936" s="12" t="s">
        <v>4380</v>
      </c>
    </row>
    <row r="1937" spans="1:4" ht="20.100000000000001" customHeight="1" x14ac:dyDescent="0.25">
      <c r="A1937" s="12" t="s">
        <v>4381</v>
      </c>
      <c r="B1937" s="12" t="s">
        <v>4382</v>
      </c>
      <c r="C1937" s="12" t="s">
        <v>223</v>
      </c>
      <c r="D1937" s="12" t="s">
        <v>4383</v>
      </c>
    </row>
    <row r="1938" spans="1:4" ht="20.100000000000001" customHeight="1" x14ac:dyDescent="0.25">
      <c r="A1938" s="12" t="s">
        <v>4384</v>
      </c>
      <c r="B1938" s="12" t="s">
        <v>222</v>
      </c>
      <c r="C1938" s="12" t="s">
        <v>816</v>
      </c>
      <c r="D1938" s="12" t="s">
        <v>4385</v>
      </c>
    </row>
    <row r="1939" spans="1:4" ht="20.100000000000001" customHeight="1" x14ac:dyDescent="0.25">
      <c r="A1939" s="12" t="s">
        <v>4386</v>
      </c>
      <c r="B1939" s="12" t="s">
        <v>4345</v>
      </c>
      <c r="C1939" s="12" t="s">
        <v>27</v>
      </c>
      <c r="D1939" s="12" t="s">
        <v>4387</v>
      </c>
    </row>
    <row r="1940" spans="1:4" ht="20.100000000000001" customHeight="1" x14ac:dyDescent="0.25">
      <c r="A1940" s="12" t="s">
        <v>4388</v>
      </c>
      <c r="B1940" s="12" t="s">
        <v>753</v>
      </c>
      <c r="C1940" s="12" t="s">
        <v>3165</v>
      </c>
      <c r="D1940" s="12" t="s">
        <v>4389</v>
      </c>
    </row>
    <row r="1941" spans="1:4" ht="20.100000000000001" customHeight="1" x14ac:dyDescent="0.25">
      <c r="A1941" s="12" t="s">
        <v>4390</v>
      </c>
      <c r="B1941" s="12" t="s">
        <v>54</v>
      </c>
      <c r="C1941" s="12" t="s">
        <v>27</v>
      </c>
      <c r="D1941" s="12" t="s">
        <v>4391</v>
      </c>
    </row>
    <row r="1942" spans="1:4" ht="20.100000000000001" customHeight="1" x14ac:dyDescent="0.25">
      <c r="A1942" s="12" t="s">
        <v>4392</v>
      </c>
      <c r="B1942" s="12" t="s">
        <v>429</v>
      </c>
      <c r="C1942" s="12" t="s">
        <v>27</v>
      </c>
      <c r="D1942" s="12" t="s">
        <v>4393</v>
      </c>
    </row>
    <row r="1943" spans="1:4" ht="20.100000000000001" customHeight="1" x14ac:dyDescent="0.25">
      <c r="A1943" s="12" t="s">
        <v>4394</v>
      </c>
      <c r="B1943" s="12" t="s">
        <v>3476</v>
      </c>
      <c r="C1943" s="12" t="s">
        <v>20</v>
      </c>
      <c r="D1943" s="12" t="s">
        <v>4395</v>
      </c>
    </row>
    <row r="1944" spans="1:4" ht="20.100000000000001" customHeight="1" x14ac:dyDescent="0.25">
      <c r="A1944" s="12" t="s">
        <v>4396</v>
      </c>
      <c r="B1944" s="12" t="s">
        <v>744</v>
      </c>
      <c r="C1944" s="12" t="s">
        <v>223</v>
      </c>
      <c r="D1944" s="12" t="s">
        <v>4397</v>
      </c>
    </row>
    <row r="1945" spans="1:4" ht="20.100000000000001" customHeight="1" x14ac:dyDescent="0.25">
      <c r="A1945" s="12" t="s">
        <v>4398</v>
      </c>
      <c r="B1945" s="12" t="s">
        <v>4399</v>
      </c>
      <c r="C1945" s="12" t="s">
        <v>27</v>
      </c>
      <c r="D1945" s="12" t="s">
        <v>4400</v>
      </c>
    </row>
    <row r="1946" spans="1:4" ht="20.100000000000001" customHeight="1" x14ac:dyDescent="0.25">
      <c r="A1946" s="12" t="s">
        <v>4401</v>
      </c>
      <c r="B1946" s="12" t="s">
        <v>1235</v>
      </c>
      <c r="C1946" s="12" t="s">
        <v>27</v>
      </c>
      <c r="D1946" s="12" t="s">
        <v>4402</v>
      </c>
    </row>
    <row r="1947" spans="1:4" ht="20.100000000000001" customHeight="1" x14ac:dyDescent="0.25">
      <c r="A1947" s="12" t="s">
        <v>4403</v>
      </c>
      <c r="B1947" s="12" t="s">
        <v>2120</v>
      </c>
      <c r="C1947" s="12" t="s">
        <v>37</v>
      </c>
      <c r="D1947" s="12" t="s">
        <v>4404</v>
      </c>
    </row>
    <row r="1948" spans="1:4" ht="20.100000000000001" customHeight="1" x14ac:dyDescent="0.25">
      <c r="A1948" s="12" t="s">
        <v>4405</v>
      </c>
      <c r="B1948" s="12" t="s">
        <v>3077</v>
      </c>
      <c r="C1948" s="12" t="s">
        <v>27</v>
      </c>
      <c r="D1948" s="12" t="s">
        <v>4406</v>
      </c>
    </row>
    <row r="1949" spans="1:4" ht="20.100000000000001" customHeight="1" x14ac:dyDescent="0.25">
      <c r="A1949" s="12" t="s">
        <v>4407</v>
      </c>
      <c r="B1949" s="12" t="s">
        <v>3747</v>
      </c>
      <c r="C1949" s="12" t="s">
        <v>20</v>
      </c>
      <c r="D1949" s="12" t="s">
        <v>4408</v>
      </c>
    </row>
    <row r="1950" spans="1:4" ht="20.100000000000001" customHeight="1" x14ac:dyDescent="0.25">
      <c r="A1950" s="12" t="s">
        <v>4409</v>
      </c>
      <c r="B1950" s="12" t="s">
        <v>2480</v>
      </c>
      <c r="C1950" s="12" t="s">
        <v>20</v>
      </c>
      <c r="D1950" s="12" t="s">
        <v>4410</v>
      </c>
    </row>
    <row r="1951" spans="1:4" ht="20.100000000000001" customHeight="1" x14ac:dyDescent="0.25">
      <c r="A1951" s="12" t="s">
        <v>4411</v>
      </c>
      <c r="B1951" s="12" t="s">
        <v>289</v>
      </c>
      <c r="C1951" s="12" t="s">
        <v>799</v>
      </c>
      <c r="D1951" s="12" t="s">
        <v>4412</v>
      </c>
    </row>
    <row r="1952" spans="1:4" ht="20.100000000000001" customHeight="1" x14ac:dyDescent="0.25">
      <c r="A1952" s="12" t="s">
        <v>4413</v>
      </c>
      <c r="B1952" s="12" t="s">
        <v>3030</v>
      </c>
      <c r="C1952" s="12" t="s">
        <v>4414</v>
      </c>
      <c r="D1952" s="12" t="s">
        <v>4415</v>
      </c>
    </row>
    <row r="1953" spans="1:4" ht="20.100000000000001" customHeight="1" x14ac:dyDescent="0.25">
      <c r="A1953" s="12" t="s">
        <v>4416</v>
      </c>
      <c r="B1953" s="12" t="s">
        <v>4417</v>
      </c>
      <c r="C1953" s="12" t="s">
        <v>1099</v>
      </c>
      <c r="D1953" s="12" t="s">
        <v>2340</v>
      </c>
    </row>
    <row r="1954" spans="1:4" ht="20.100000000000001" customHeight="1" x14ac:dyDescent="0.25">
      <c r="A1954" s="12" t="s">
        <v>4418</v>
      </c>
      <c r="B1954" s="12" t="s">
        <v>99</v>
      </c>
      <c r="C1954" s="12" t="s">
        <v>82</v>
      </c>
      <c r="D1954" s="12" t="s">
        <v>4419</v>
      </c>
    </row>
    <row r="1955" spans="1:4" ht="20.100000000000001" customHeight="1" x14ac:dyDescent="0.25">
      <c r="A1955" s="12" t="s">
        <v>4420</v>
      </c>
      <c r="B1955" s="12" t="s">
        <v>4421</v>
      </c>
      <c r="C1955" s="12" t="s">
        <v>20</v>
      </c>
      <c r="D1955" s="12" t="s">
        <v>2557</v>
      </c>
    </row>
    <row r="1956" spans="1:4" ht="20.100000000000001" customHeight="1" x14ac:dyDescent="0.25">
      <c r="A1956" s="12" t="s">
        <v>4422</v>
      </c>
      <c r="B1956" s="12" t="s">
        <v>4423</v>
      </c>
      <c r="C1956" s="12" t="s">
        <v>135</v>
      </c>
      <c r="D1956" s="12" t="s">
        <v>4424</v>
      </c>
    </row>
    <row r="1957" spans="1:4" ht="20.100000000000001" customHeight="1" x14ac:dyDescent="0.25">
      <c r="A1957" s="12" t="s">
        <v>4425</v>
      </c>
      <c r="B1957" s="12" t="s">
        <v>200</v>
      </c>
      <c r="C1957" s="12" t="s">
        <v>1459</v>
      </c>
      <c r="D1957" s="12" t="s">
        <v>3043</v>
      </c>
    </row>
    <row r="1958" spans="1:4" ht="20.100000000000001" customHeight="1" x14ac:dyDescent="0.25">
      <c r="A1958" s="12" t="s">
        <v>4426</v>
      </c>
      <c r="B1958" s="12" t="s">
        <v>4427</v>
      </c>
      <c r="C1958" s="12" t="s">
        <v>3952</v>
      </c>
      <c r="D1958" s="12" t="s">
        <v>4428</v>
      </c>
    </row>
    <row r="1959" spans="1:4" ht="20.100000000000001" customHeight="1" x14ac:dyDescent="0.25">
      <c r="A1959" s="12" t="s">
        <v>4429</v>
      </c>
      <c r="B1959" s="12" t="s">
        <v>2304</v>
      </c>
      <c r="C1959" s="12" t="s">
        <v>27</v>
      </c>
      <c r="D1959" s="12" t="s">
        <v>4430</v>
      </c>
    </row>
    <row r="1960" spans="1:4" ht="20.100000000000001" customHeight="1" x14ac:dyDescent="0.25">
      <c r="A1960" s="12" t="s">
        <v>4431</v>
      </c>
      <c r="B1960" s="12" t="s">
        <v>3831</v>
      </c>
      <c r="C1960" s="12" t="s">
        <v>20</v>
      </c>
      <c r="D1960" s="12" t="s">
        <v>52</v>
      </c>
    </row>
    <row r="1961" spans="1:4" ht="20.100000000000001" customHeight="1" x14ac:dyDescent="0.25">
      <c r="A1961" s="12" t="s">
        <v>4432</v>
      </c>
      <c r="B1961" s="12" t="s">
        <v>2361</v>
      </c>
      <c r="C1961" s="12" t="s">
        <v>27</v>
      </c>
      <c r="D1961" s="12" t="s">
        <v>4433</v>
      </c>
    </row>
    <row r="1962" spans="1:4" ht="20.100000000000001" customHeight="1" x14ac:dyDescent="0.25">
      <c r="A1962" s="12" t="s">
        <v>4434</v>
      </c>
      <c r="B1962" s="12" t="s">
        <v>3297</v>
      </c>
      <c r="C1962" s="12" t="s">
        <v>27</v>
      </c>
      <c r="D1962" s="12" t="s">
        <v>4435</v>
      </c>
    </row>
    <row r="1963" spans="1:4" ht="20.100000000000001" customHeight="1" x14ac:dyDescent="0.25">
      <c r="A1963" s="12" t="s">
        <v>4436</v>
      </c>
      <c r="B1963" s="12" t="s">
        <v>2131</v>
      </c>
      <c r="C1963" s="12" t="s">
        <v>405</v>
      </c>
      <c r="D1963" s="12" t="s">
        <v>4437</v>
      </c>
    </row>
    <row r="1964" spans="1:4" ht="20.100000000000001" customHeight="1" x14ac:dyDescent="0.25">
      <c r="A1964" s="12" t="s">
        <v>4438</v>
      </c>
      <c r="B1964" s="12" t="s">
        <v>3056</v>
      </c>
      <c r="C1964" s="12" t="s">
        <v>1459</v>
      </c>
      <c r="D1964" s="12" t="s">
        <v>4439</v>
      </c>
    </row>
    <row r="1965" spans="1:4" ht="20.100000000000001" customHeight="1" x14ac:dyDescent="0.25">
      <c r="A1965" s="12" t="s">
        <v>4440</v>
      </c>
      <c r="B1965" s="12" t="s">
        <v>710</v>
      </c>
      <c r="C1965" s="12" t="s">
        <v>232</v>
      </c>
      <c r="D1965" s="12" t="s">
        <v>4441</v>
      </c>
    </row>
    <row r="1966" spans="1:4" ht="20.100000000000001" customHeight="1" x14ac:dyDescent="0.25">
      <c r="A1966" s="12" t="s">
        <v>4442</v>
      </c>
      <c r="B1966" s="12" t="s">
        <v>4443</v>
      </c>
      <c r="C1966" s="12" t="s">
        <v>37</v>
      </c>
      <c r="D1966" s="12" t="s">
        <v>4444</v>
      </c>
    </row>
    <row r="1967" spans="1:4" ht="20.100000000000001" customHeight="1" x14ac:dyDescent="0.25">
      <c r="A1967" s="12" t="s">
        <v>4445</v>
      </c>
      <c r="B1967" s="12" t="s">
        <v>968</v>
      </c>
      <c r="C1967" s="12" t="s">
        <v>223</v>
      </c>
      <c r="D1967" s="12" t="s">
        <v>4446</v>
      </c>
    </row>
    <row r="1968" spans="1:4" ht="20.100000000000001" customHeight="1" x14ac:dyDescent="0.25">
      <c r="A1968" s="12" t="s">
        <v>4447</v>
      </c>
      <c r="B1968" s="12" t="s">
        <v>831</v>
      </c>
      <c r="C1968" s="12" t="s">
        <v>2345</v>
      </c>
      <c r="D1968" s="12" t="s">
        <v>4448</v>
      </c>
    </row>
    <row r="1969" spans="1:4" ht="20.100000000000001" customHeight="1" x14ac:dyDescent="0.25">
      <c r="A1969" s="12" t="s">
        <v>4449</v>
      </c>
      <c r="B1969" s="12" t="s">
        <v>1784</v>
      </c>
      <c r="C1969" s="12" t="s">
        <v>27</v>
      </c>
      <c r="D1969" s="12" t="s">
        <v>4450</v>
      </c>
    </row>
    <row r="1970" spans="1:4" ht="20.100000000000001" customHeight="1" x14ac:dyDescent="0.25">
      <c r="A1970" s="12" t="s">
        <v>4451</v>
      </c>
      <c r="B1970" s="12" t="s">
        <v>206</v>
      </c>
      <c r="C1970" s="12" t="s">
        <v>90</v>
      </c>
      <c r="D1970" s="12" t="s">
        <v>4258</v>
      </c>
    </row>
    <row r="1971" spans="1:4" ht="20.100000000000001" customHeight="1" x14ac:dyDescent="0.25">
      <c r="A1971" s="12" t="s">
        <v>4452</v>
      </c>
      <c r="B1971" s="12" t="s">
        <v>4417</v>
      </c>
      <c r="C1971" s="12" t="s">
        <v>20</v>
      </c>
      <c r="D1971" s="12" t="s">
        <v>4453</v>
      </c>
    </row>
    <row r="1972" spans="1:4" ht="20.100000000000001" customHeight="1" x14ac:dyDescent="0.25">
      <c r="A1972" s="12" t="s">
        <v>4454</v>
      </c>
      <c r="B1972" s="12" t="s">
        <v>3502</v>
      </c>
      <c r="C1972" s="12" t="s">
        <v>100</v>
      </c>
      <c r="D1972" s="12" t="s">
        <v>4455</v>
      </c>
    </row>
    <row r="1973" spans="1:4" ht="20.100000000000001" customHeight="1" x14ac:dyDescent="0.25">
      <c r="A1973" s="12" t="s">
        <v>4456</v>
      </c>
      <c r="B1973" s="12" t="s">
        <v>3082</v>
      </c>
      <c r="C1973" s="12" t="s">
        <v>135</v>
      </c>
      <c r="D1973" s="12" t="s">
        <v>4457</v>
      </c>
    </row>
    <row r="1974" spans="1:4" ht="20.100000000000001" customHeight="1" x14ac:dyDescent="0.25">
      <c r="A1974" s="12" t="s">
        <v>4458</v>
      </c>
      <c r="B1974" s="12" t="s">
        <v>4459</v>
      </c>
      <c r="C1974" s="12" t="s">
        <v>66</v>
      </c>
      <c r="D1974" s="12" t="s">
        <v>4460</v>
      </c>
    </row>
    <row r="1975" spans="1:4" ht="20.100000000000001" customHeight="1" x14ac:dyDescent="0.25">
      <c r="A1975" s="12" t="s">
        <v>4461</v>
      </c>
      <c r="B1975" s="12" t="s">
        <v>4459</v>
      </c>
      <c r="C1975" s="12" t="s">
        <v>4462</v>
      </c>
      <c r="D1975" s="12" t="s">
        <v>4463</v>
      </c>
    </row>
    <row r="1976" spans="1:4" ht="20.100000000000001" customHeight="1" x14ac:dyDescent="0.25">
      <c r="A1976" s="12" t="s">
        <v>4464</v>
      </c>
      <c r="B1976" s="12" t="s">
        <v>2309</v>
      </c>
      <c r="C1976" s="12" t="s">
        <v>37</v>
      </c>
      <c r="D1976" s="12" t="s">
        <v>4465</v>
      </c>
    </row>
    <row r="1977" spans="1:4" ht="20.100000000000001" customHeight="1" x14ac:dyDescent="0.25">
      <c r="A1977" s="12" t="s">
        <v>4466</v>
      </c>
      <c r="B1977" s="12" t="s">
        <v>1919</v>
      </c>
      <c r="C1977" s="12" t="s">
        <v>37</v>
      </c>
      <c r="D1977" s="12" t="s">
        <v>4467</v>
      </c>
    </row>
    <row r="1978" spans="1:4" ht="20.100000000000001" customHeight="1" x14ac:dyDescent="0.25">
      <c r="A1978" s="12" t="s">
        <v>4468</v>
      </c>
      <c r="B1978" s="12" t="s">
        <v>2206</v>
      </c>
      <c r="C1978" s="12" t="s">
        <v>20</v>
      </c>
      <c r="D1978" s="12" t="s">
        <v>4469</v>
      </c>
    </row>
    <row r="1979" spans="1:4" ht="20.100000000000001" customHeight="1" x14ac:dyDescent="0.25">
      <c r="A1979" s="12" t="s">
        <v>4470</v>
      </c>
      <c r="B1979" s="12" t="s">
        <v>333</v>
      </c>
      <c r="C1979" s="12" t="s">
        <v>37</v>
      </c>
      <c r="D1979" s="12" t="s">
        <v>4471</v>
      </c>
    </row>
    <row r="1980" spans="1:4" ht="20.100000000000001" customHeight="1" x14ac:dyDescent="0.25">
      <c r="A1980" s="12" t="s">
        <v>4472</v>
      </c>
      <c r="B1980" s="12" t="s">
        <v>4473</v>
      </c>
      <c r="C1980" s="12" t="s">
        <v>37</v>
      </c>
      <c r="D1980" s="12" t="s">
        <v>4474</v>
      </c>
    </row>
    <row r="1981" spans="1:4" ht="20.100000000000001" customHeight="1" x14ac:dyDescent="0.25">
      <c r="A1981" s="12" t="s">
        <v>4475</v>
      </c>
      <c r="B1981" s="12" t="s">
        <v>1498</v>
      </c>
      <c r="C1981" s="12" t="s">
        <v>27</v>
      </c>
      <c r="D1981" s="12" t="s">
        <v>4476</v>
      </c>
    </row>
    <row r="1982" spans="1:4" ht="20.100000000000001" customHeight="1" x14ac:dyDescent="0.25">
      <c r="A1982" s="12" t="s">
        <v>4477</v>
      </c>
      <c r="B1982" s="12" t="s">
        <v>1339</v>
      </c>
      <c r="C1982" s="12" t="s">
        <v>27</v>
      </c>
      <c r="D1982" s="12" t="s">
        <v>4478</v>
      </c>
    </row>
    <row r="1983" spans="1:4" ht="20.100000000000001" customHeight="1" x14ac:dyDescent="0.25">
      <c r="A1983" s="12" t="s">
        <v>4479</v>
      </c>
      <c r="B1983" s="12" t="s">
        <v>4480</v>
      </c>
      <c r="C1983" s="12" t="s">
        <v>27</v>
      </c>
      <c r="D1983" s="12" t="s">
        <v>4481</v>
      </c>
    </row>
    <row r="1984" spans="1:4" ht="20.100000000000001" customHeight="1" x14ac:dyDescent="0.25">
      <c r="A1984" s="12" t="s">
        <v>4482</v>
      </c>
      <c r="B1984" s="12" t="s">
        <v>455</v>
      </c>
      <c r="C1984" s="12" t="s">
        <v>4483</v>
      </c>
      <c r="D1984" s="12" t="s">
        <v>4484</v>
      </c>
    </row>
    <row r="1985" spans="1:4" ht="20.100000000000001" customHeight="1" x14ac:dyDescent="0.25">
      <c r="A1985" s="12" t="s">
        <v>4485</v>
      </c>
      <c r="B1985" s="12" t="s">
        <v>310</v>
      </c>
      <c r="C1985" s="12" t="s">
        <v>37</v>
      </c>
      <c r="D1985" s="12" t="s">
        <v>4486</v>
      </c>
    </row>
    <row r="1986" spans="1:4" ht="20.100000000000001" customHeight="1" x14ac:dyDescent="0.25">
      <c r="A1986" s="12" t="s">
        <v>4487</v>
      </c>
      <c r="B1986" s="12" t="s">
        <v>1875</v>
      </c>
      <c r="C1986" s="12" t="s">
        <v>20</v>
      </c>
      <c r="D1986" s="12" t="s">
        <v>4488</v>
      </c>
    </row>
    <row r="1987" spans="1:4" ht="20.100000000000001" customHeight="1" x14ac:dyDescent="0.25">
      <c r="A1987" s="12" t="s">
        <v>4489</v>
      </c>
      <c r="B1987" s="12" t="s">
        <v>2995</v>
      </c>
      <c r="C1987" s="12" t="s">
        <v>135</v>
      </c>
      <c r="D1987" s="12" t="s">
        <v>4490</v>
      </c>
    </row>
    <row r="1988" spans="1:4" ht="20.100000000000001" customHeight="1" x14ac:dyDescent="0.25">
      <c r="A1988" s="12" t="s">
        <v>4491</v>
      </c>
      <c r="B1988" s="12" t="s">
        <v>2995</v>
      </c>
      <c r="C1988" s="12" t="s">
        <v>66</v>
      </c>
      <c r="D1988" s="12" t="s">
        <v>4492</v>
      </c>
    </row>
    <row r="1989" spans="1:4" ht="20.100000000000001" customHeight="1" x14ac:dyDescent="0.25">
      <c r="A1989" s="12" t="s">
        <v>4493</v>
      </c>
      <c r="B1989" s="12" t="s">
        <v>2606</v>
      </c>
      <c r="C1989" s="12" t="s">
        <v>20</v>
      </c>
      <c r="D1989" s="12" t="s">
        <v>4492</v>
      </c>
    </row>
    <row r="1990" spans="1:4" ht="20.100000000000001" customHeight="1" x14ac:dyDescent="0.25">
      <c r="A1990" s="12" t="s">
        <v>4494</v>
      </c>
      <c r="B1990" s="12" t="s">
        <v>2995</v>
      </c>
      <c r="C1990" s="12" t="s">
        <v>37</v>
      </c>
      <c r="D1990" s="12" t="s">
        <v>4492</v>
      </c>
    </row>
    <row r="1991" spans="1:4" ht="20.100000000000001" customHeight="1" x14ac:dyDescent="0.25">
      <c r="A1991" s="12" t="s">
        <v>4495</v>
      </c>
      <c r="B1991" s="12" t="s">
        <v>1774</v>
      </c>
      <c r="C1991" s="12" t="s">
        <v>27</v>
      </c>
      <c r="D1991" s="12" t="s">
        <v>4496</v>
      </c>
    </row>
    <row r="1992" spans="1:4" ht="20.100000000000001" customHeight="1" x14ac:dyDescent="0.25">
      <c r="A1992" s="12" t="s">
        <v>4497</v>
      </c>
      <c r="B1992" s="12" t="s">
        <v>4498</v>
      </c>
      <c r="C1992" s="12" t="s">
        <v>27</v>
      </c>
      <c r="D1992" s="12" t="s">
        <v>4499</v>
      </c>
    </row>
    <row r="1993" spans="1:4" ht="20.100000000000001" customHeight="1" x14ac:dyDescent="0.25">
      <c r="A1993" s="12" t="s">
        <v>4500</v>
      </c>
      <c r="B1993" s="12" t="s">
        <v>458</v>
      </c>
      <c r="C1993" s="12" t="s">
        <v>27</v>
      </c>
      <c r="D1993" s="12" t="s">
        <v>4501</v>
      </c>
    </row>
    <row r="1994" spans="1:4" ht="20.100000000000001" customHeight="1" x14ac:dyDescent="0.25">
      <c r="A1994" s="12" t="s">
        <v>4502</v>
      </c>
      <c r="B1994" s="12" t="s">
        <v>3582</v>
      </c>
      <c r="C1994" s="12" t="s">
        <v>90</v>
      </c>
      <c r="D1994" s="12" t="s">
        <v>4503</v>
      </c>
    </row>
    <row r="1995" spans="1:4" ht="20.100000000000001" customHeight="1" x14ac:dyDescent="0.25">
      <c r="A1995" s="12" t="s">
        <v>4504</v>
      </c>
      <c r="B1995" s="12" t="s">
        <v>4505</v>
      </c>
      <c r="C1995" s="12" t="s">
        <v>20</v>
      </c>
      <c r="D1995" s="12" t="s">
        <v>4506</v>
      </c>
    </row>
    <row r="1996" spans="1:4" ht="20.100000000000001" customHeight="1" x14ac:dyDescent="0.25">
      <c r="A1996" s="12" t="s">
        <v>4507</v>
      </c>
      <c r="B1996" s="12" t="s">
        <v>3218</v>
      </c>
      <c r="C1996" s="12" t="s">
        <v>223</v>
      </c>
      <c r="D1996" s="12" t="s">
        <v>4508</v>
      </c>
    </row>
    <row r="1997" spans="1:4" ht="20.100000000000001" customHeight="1" x14ac:dyDescent="0.25">
      <c r="A1997" s="12" t="s">
        <v>4509</v>
      </c>
      <c r="B1997" s="12" t="s">
        <v>631</v>
      </c>
      <c r="C1997" s="12" t="s">
        <v>20</v>
      </c>
      <c r="D1997" s="12" t="s">
        <v>4510</v>
      </c>
    </row>
    <row r="1998" spans="1:4" ht="20.100000000000001" customHeight="1" x14ac:dyDescent="0.25">
      <c r="A1998" s="12" t="s">
        <v>4511</v>
      </c>
      <c r="B1998" s="12" t="s">
        <v>4512</v>
      </c>
      <c r="C1998" s="12" t="s">
        <v>37</v>
      </c>
      <c r="D1998" s="12" t="s">
        <v>4513</v>
      </c>
    </row>
    <row r="1999" spans="1:4" ht="20.100000000000001" customHeight="1" x14ac:dyDescent="0.25">
      <c r="A1999" s="12" t="s">
        <v>4514</v>
      </c>
      <c r="B1999" s="12" t="s">
        <v>2177</v>
      </c>
      <c r="C1999" s="12" t="s">
        <v>20</v>
      </c>
      <c r="D1999" s="12" t="s">
        <v>3138</v>
      </c>
    </row>
    <row r="2000" spans="1:4" ht="20.100000000000001" customHeight="1" x14ac:dyDescent="0.25">
      <c r="A2000" s="12" t="s">
        <v>4515</v>
      </c>
      <c r="B2000" s="12" t="s">
        <v>2325</v>
      </c>
      <c r="C2000" s="12" t="s">
        <v>20</v>
      </c>
      <c r="D2000" s="12" t="s">
        <v>3235</v>
      </c>
    </row>
    <row r="2001" spans="1:4" ht="20.100000000000001" customHeight="1" x14ac:dyDescent="0.25">
      <c r="A2001" s="12" t="s">
        <v>4516</v>
      </c>
      <c r="B2001" s="12" t="s">
        <v>2480</v>
      </c>
      <c r="C2001" s="12" t="s">
        <v>27</v>
      </c>
      <c r="D2001" s="12" t="s">
        <v>4517</v>
      </c>
    </row>
    <row r="2002" spans="1:4" ht="20.100000000000001" customHeight="1" x14ac:dyDescent="0.25">
      <c r="A2002" s="12" t="s">
        <v>4518</v>
      </c>
      <c r="B2002" s="12" t="s">
        <v>4519</v>
      </c>
      <c r="C2002" s="12" t="s">
        <v>27</v>
      </c>
      <c r="D2002" s="12" t="s">
        <v>4520</v>
      </c>
    </row>
    <row r="2003" spans="1:4" ht="20.100000000000001" customHeight="1" x14ac:dyDescent="0.25">
      <c r="A2003" s="12" t="s">
        <v>4521</v>
      </c>
      <c r="B2003" s="12" t="s">
        <v>594</v>
      </c>
      <c r="C2003" s="12" t="s">
        <v>27</v>
      </c>
      <c r="D2003" s="12" t="s">
        <v>4522</v>
      </c>
    </row>
    <row r="2004" spans="1:4" ht="20.100000000000001" customHeight="1" x14ac:dyDescent="0.25">
      <c r="A2004" s="12" t="s">
        <v>4523</v>
      </c>
      <c r="B2004" s="12" t="s">
        <v>99</v>
      </c>
      <c r="C2004" s="12" t="s">
        <v>20</v>
      </c>
      <c r="D2004" s="12" t="s">
        <v>4524</v>
      </c>
    </row>
    <row r="2005" spans="1:4" ht="20.100000000000001" customHeight="1" x14ac:dyDescent="0.25">
      <c r="A2005" s="12" t="s">
        <v>4525</v>
      </c>
      <c r="B2005" s="12" t="s">
        <v>4526</v>
      </c>
      <c r="C2005" s="12" t="s">
        <v>27</v>
      </c>
      <c r="D2005" s="12" t="s">
        <v>52</v>
      </c>
    </row>
    <row r="2006" spans="1:4" ht="20.100000000000001" customHeight="1" x14ac:dyDescent="0.25">
      <c r="A2006" s="12" t="s">
        <v>4527</v>
      </c>
      <c r="B2006" s="12" t="s">
        <v>2500</v>
      </c>
      <c r="C2006" s="12" t="s">
        <v>20</v>
      </c>
      <c r="D2006" s="12" t="s">
        <v>4528</v>
      </c>
    </row>
    <row r="2007" spans="1:4" ht="20.100000000000001" customHeight="1" x14ac:dyDescent="0.25">
      <c r="A2007" s="12" t="s">
        <v>4529</v>
      </c>
      <c r="B2007" s="12" t="s">
        <v>885</v>
      </c>
      <c r="C2007" s="12" t="s">
        <v>27</v>
      </c>
      <c r="D2007" s="12" t="s">
        <v>4530</v>
      </c>
    </row>
    <row r="2008" spans="1:4" ht="20.100000000000001" customHeight="1" x14ac:dyDescent="0.25">
      <c r="A2008" s="12" t="s">
        <v>4531</v>
      </c>
      <c r="B2008" s="12" t="s">
        <v>455</v>
      </c>
      <c r="C2008" s="12" t="s">
        <v>232</v>
      </c>
      <c r="D2008" s="12" t="s">
        <v>4532</v>
      </c>
    </row>
    <row r="2009" spans="1:4" ht="20.100000000000001" customHeight="1" x14ac:dyDescent="0.25">
      <c r="A2009" s="12" t="s">
        <v>4533</v>
      </c>
      <c r="B2009" s="12" t="s">
        <v>154</v>
      </c>
      <c r="C2009" s="12" t="s">
        <v>27</v>
      </c>
      <c r="D2009" s="12" t="s">
        <v>4534</v>
      </c>
    </row>
    <row r="2010" spans="1:4" ht="20.100000000000001" customHeight="1" x14ac:dyDescent="0.25">
      <c r="A2010" s="12" t="s">
        <v>4535</v>
      </c>
      <c r="B2010" s="12" t="s">
        <v>4536</v>
      </c>
      <c r="C2010" s="12" t="s">
        <v>27</v>
      </c>
      <c r="D2010" s="12" t="s">
        <v>4537</v>
      </c>
    </row>
    <row r="2011" spans="1:4" ht="20.100000000000001" customHeight="1" x14ac:dyDescent="0.25">
      <c r="A2011" s="12" t="s">
        <v>4538</v>
      </c>
      <c r="B2011" s="12" t="s">
        <v>269</v>
      </c>
      <c r="C2011" s="12" t="s">
        <v>27</v>
      </c>
      <c r="D2011" s="12" t="s">
        <v>4539</v>
      </c>
    </row>
    <row r="2012" spans="1:4" ht="20.100000000000001" customHeight="1" x14ac:dyDescent="0.25">
      <c r="A2012" s="12" t="s">
        <v>4540</v>
      </c>
      <c r="B2012" s="12" t="s">
        <v>2128</v>
      </c>
      <c r="C2012" s="12" t="s">
        <v>27</v>
      </c>
      <c r="D2012" s="12" t="s">
        <v>4541</v>
      </c>
    </row>
    <row r="2013" spans="1:4" ht="20.100000000000001" customHeight="1" x14ac:dyDescent="0.25">
      <c r="A2013" s="12" t="s">
        <v>4542</v>
      </c>
      <c r="B2013" s="12" t="s">
        <v>4543</v>
      </c>
      <c r="C2013" s="12" t="s">
        <v>183</v>
      </c>
      <c r="D2013" s="12" t="s">
        <v>2534</v>
      </c>
    </row>
    <row r="2014" spans="1:4" ht="20.100000000000001" customHeight="1" x14ac:dyDescent="0.25">
      <c r="A2014" s="12" t="s">
        <v>4544</v>
      </c>
      <c r="B2014" s="12" t="s">
        <v>965</v>
      </c>
      <c r="C2014" s="12" t="s">
        <v>37</v>
      </c>
      <c r="D2014" s="12" t="s">
        <v>4545</v>
      </c>
    </row>
    <row r="2015" spans="1:4" ht="20.100000000000001" customHeight="1" x14ac:dyDescent="0.25">
      <c r="A2015" s="12" t="s">
        <v>4546</v>
      </c>
      <c r="B2015" s="12" t="s">
        <v>2080</v>
      </c>
      <c r="C2015" s="12" t="s">
        <v>90</v>
      </c>
      <c r="D2015" s="12" t="s">
        <v>4547</v>
      </c>
    </row>
    <row r="2016" spans="1:4" ht="20.100000000000001" customHeight="1" x14ac:dyDescent="0.25">
      <c r="A2016" s="12" t="s">
        <v>4548</v>
      </c>
      <c r="B2016" s="12" t="s">
        <v>429</v>
      </c>
      <c r="C2016" s="12" t="s">
        <v>27</v>
      </c>
      <c r="D2016" s="12" t="s">
        <v>4549</v>
      </c>
    </row>
    <row r="2017" spans="1:4" ht="20.100000000000001" customHeight="1" x14ac:dyDescent="0.25">
      <c r="A2017" s="12" t="s">
        <v>4550</v>
      </c>
      <c r="B2017" s="12" t="s">
        <v>1595</v>
      </c>
      <c r="C2017" s="12" t="s">
        <v>20</v>
      </c>
      <c r="D2017" s="12" t="s">
        <v>4551</v>
      </c>
    </row>
    <row r="2018" spans="1:4" ht="20.100000000000001" customHeight="1" x14ac:dyDescent="0.25">
      <c r="A2018" s="12" t="s">
        <v>4552</v>
      </c>
      <c r="B2018" s="12" t="s">
        <v>327</v>
      </c>
      <c r="C2018" s="12" t="s">
        <v>27</v>
      </c>
      <c r="D2018" s="12" t="s">
        <v>4553</v>
      </c>
    </row>
    <row r="2019" spans="1:4" ht="20.100000000000001" customHeight="1" x14ac:dyDescent="0.25">
      <c r="A2019" s="12" t="s">
        <v>4554</v>
      </c>
      <c r="B2019" s="12" t="s">
        <v>2556</v>
      </c>
      <c r="C2019" s="12" t="s">
        <v>27</v>
      </c>
      <c r="D2019" s="12" t="s">
        <v>52</v>
      </c>
    </row>
    <row r="2020" spans="1:4" ht="20.100000000000001" customHeight="1" x14ac:dyDescent="0.25">
      <c r="A2020" s="12" t="s">
        <v>4555</v>
      </c>
      <c r="B2020" s="12" t="s">
        <v>2620</v>
      </c>
      <c r="C2020" s="12" t="s">
        <v>20</v>
      </c>
      <c r="D2020" s="12" t="s">
        <v>4556</v>
      </c>
    </row>
    <row r="2021" spans="1:4" ht="20.100000000000001" customHeight="1" x14ac:dyDescent="0.25">
      <c r="A2021" s="12" t="s">
        <v>4557</v>
      </c>
      <c r="B2021" s="12" t="s">
        <v>2625</v>
      </c>
      <c r="C2021" s="12" t="s">
        <v>37</v>
      </c>
      <c r="D2021" s="12" t="s">
        <v>4558</v>
      </c>
    </row>
    <row r="2022" spans="1:4" ht="20.100000000000001" customHeight="1" x14ac:dyDescent="0.25">
      <c r="A2022" s="12" t="s">
        <v>4559</v>
      </c>
      <c r="B2022" s="12" t="s">
        <v>2230</v>
      </c>
      <c r="C2022" s="12" t="s">
        <v>27</v>
      </c>
      <c r="D2022" s="12" t="s">
        <v>4560</v>
      </c>
    </row>
    <row r="2023" spans="1:4" ht="20.100000000000001" customHeight="1" x14ac:dyDescent="0.25">
      <c r="A2023" s="12" t="s">
        <v>4561</v>
      </c>
      <c r="B2023" s="12" t="s">
        <v>182</v>
      </c>
      <c r="C2023" s="12" t="s">
        <v>20</v>
      </c>
      <c r="D2023" s="12" t="s">
        <v>4524</v>
      </c>
    </row>
    <row r="2024" spans="1:4" ht="20.100000000000001" customHeight="1" x14ac:dyDescent="0.25">
      <c r="A2024" s="12" t="s">
        <v>4562</v>
      </c>
      <c r="B2024" s="12" t="s">
        <v>411</v>
      </c>
      <c r="C2024" s="12" t="s">
        <v>37</v>
      </c>
      <c r="D2024" s="12" t="s">
        <v>2137</v>
      </c>
    </row>
    <row r="2025" spans="1:4" ht="20.100000000000001" customHeight="1" x14ac:dyDescent="0.25">
      <c r="A2025" s="12" t="s">
        <v>4563</v>
      </c>
      <c r="B2025" s="12" t="s">
        <v>597</v>
      </c>
      <c r="C2025" s="12" t="s">
        <v>27</v>
      </c>
      <c r="D2025" s="12" t="s">
        <v>4564</v>
      </c>
    </row>
    <row r="2026" spans="1:4" ht="20.100000000000001" customHeight="1" x14ac:dyDescent="0.25">
      <c r="A2026" s="12" t="s">
        <v>4565</v>
      </c>
      <c r="B2026" s="12" t="s">
        <v>360</v>
      </c>
      <c r="C2026" s="12" t="s">
        <v>27</v>
      </c>
      <c r="D2026" s="12" t="s">
        <v>4566</v>
      </c>
    </row>
    <row r="2027" spans="1:4" ht="20.100000000000001" customHeight="1" x14ac:dyDescent="0.25">
      <c r="A2027" s="12" t="s">
        <v>4567</v>
      </c>
      <c r="B2027" s="12" t="s">
        <v>1483</v>
      </c>
      <c r="C2027" s="12" t="s">
        <v>27</v>
      </c>
      <c r="D2027" s="12" t="s">
        <v>4568</v>
      </c>
    </row>
    <row r="2028" spans="1:4" ht="20.100000000000001" customHeight="1" x14ac:dyDescent="0.25">
      <c r="A2028" s="12" t="s">
        <v>4569</v>
      </c>
      <c r="B2028" s="12" t="s">
        <v>1121</v>
      </c>
      <c r="C2028" s="12" t="s">
        <v>223</v>
      </c>
      <c r="D2028" s="12" t="s">
        <v>612</v>
      </c>
    </row>
    <row r="2029" spans="1:4" ht="20.100000000000001" customHeight="1" x14ac:dyDescent="0.25">
      <c r="A2029" s="12" t="s">
        <v>4570</v>
      </c>
      <c r="B2029" s="12" t="s">
        <v>806</v>
      </c>
      <c r="C2029" s="12" t="s">
        <v>223</v>
      </c>
      <c r="D2029" s="12" t="s">
        <v>4571</v>
      </c>
    </row>
    <row r="2030" spans="1:4" ht="20.100000000000001" customHeight="1" x14ac:dyDescent="0.25">
      <c r="A2030" s="12" t="s">
        <v>4572</v>
      </c>
      <c r="B2030" s="12" t="s">
        <v>2775</v>
      </c>
      <c r="C2030" s="12" t="s">
        <v>27</v>
      </c>
      <c r="D2030" s="12" t="s">
        <v>4573</v>
      </c>
    </row>
    <row r="2031" spans="1:4" ht="20.100000000000001" customHeight="1" x14ac:dyDescent="0.25">
      <c r="A2031" s="12" t="s">
        <v>4574</v>
      </c>
      <c r="B2031" s="12" t="s">
        <v>842</v>
      </c>
      <c r="C2031" s="12" t="s">
        <v>27</v>
      </c>
      <c r="D2031" s="12" t="s">
        <v>4575</v>
      </c>
    </row>
    <row r="2032" spans="1:4" ht="20.100000000000001" customHeight="1" x14ac:dyDescent="0.25">
      <c r="A2032" s="12" t="s">
        <v>4576</v>
      </c>
      <c r="B2032" s="12" t="s">
        <v>2075</v>
      </c>
      <c r="C2032" s="12" t="s">
        <v>20</v>
      </c>
      <c r="D2032" s="12" t="s">
        <v>4577</v>
      </c>
    </row>
    <row r="2033" spans="1:4" ht="20.100000000000001" customHeight="1" x14ac:dyDescent="0.25">
      <c r="A2033" s="12" t="s">
        <v>4578</v>
      </c>
      <c r="B2033" s="12" t="s">
        <v>717</v>
      </c>
      <c r="C2033" s="12" t="s">
        <v>27</v>
      </c>
      <c r="D2033" s="12" t="s">
        <v>4579</v>
      </c>
    </row>
    <row r="2034" spans="1:4" ht="20.100000000000001" customHeight="1" x14ac:dyDescent="0.25">
      <c r="A2034" s="12" t="s">
        <v>4580</v>
      </c>
      <c r="B2034" s="12" t="s">
        <v>289</v>
      </c>
      <c r="C2034" s="12" t="s">
        <v>27</v>
      </c>
      <c r="D2034" s="12" t="s">
        <v>4581</v>
      </c>
    </row>
    <row r="2035" spans="1:4" ht="20.100000000000001" customHeight="1" x14ac:dyDescent="0.25">
      <c r="A2035" s="12" t="s">
        <v>4582</v>
      </c>
      <c r="B2035" s="12" t="s">
        <v>1300</v>
      </c>
      <c r="C2035" s="12" t="s">
        <v>2882</v>
      </c>
      <c r="D2035" s="12" t="s">
        <v>4583</v>
      </c>
    </row>
    <row r="2036" spans="1:4" ht="20.100000000000001" customHeight="1" x14ac:dyDescent="0.25">
      <c r="A2036" s="12" t="s">
        <v>4584</v>
      </c>
      <c r="B2036" s="12" t="s">
        <v>2075</v>
      </c>
      <c r="C2036" s="12" t="s">
        <v>27</v>
      </c>
      <c r="D2036" s="12" t="s">
        <v>4585</v>
      </c>
    </row>
    <row r="2037" spans="1:4" ht="20.100000000000001" customHeight="1" x14ac:dyDescent="0.25">
      <c r="A2037" s="12" t="s">
        <v>4586</v>
      </c>
      <c r="B2037" s="12" t="s">
        <v>859</v>
      </c>
      <c r="C2037" s="12" t="s">
        <v>20</v>
      </c>
      <c r="D2037" s="12" t="s">
        <v>4587</v>
      </c>
    </row>
    <row r="2038" spans="1:4" ht="20.100000000000001" customHeight="1" x14ac:dyDescent="0.25">
      <c r="A2038" s="12" t="s">
        <v>4588</v>
      </c>
      <c r="B2038" s="12" t="s">
        <v>3059</v>
      </c>
      <c r="C2038" s="12" t="s">
        <v>82</v>
      </c>
      <c r="D2038" s="12" t="s">
        <v>3802</v>
      </c>
    </row>
    <row r="2039" spans="1:4" ht="20.100000000000001" customHeight="1" x14ac:dyDescent="0.25">
      <c r="A2039" s="12" t="s">
        <v>4589</v>
      </c>
      <c r="B2039" s="12" t="s">
        <v>2601</v>
      </c>
      <c r="C2039" s="12" t="s">
        <v>100</v>
      </c>
      <c r="D2039" s="12" t="s">
        <v>3802</v>
      </c>
    </row>
    <row r="2040" spans="1:4" ht="20.100000000000001" customHeight="1" x14ac:dyDescent="0.25">
      <c r="A2040" s="12" t="s">
        <v>4590</v>
      </c>
      <c r="B2040" s="12" t="s">
        <v>4029</v>
      </c>
      <c r="C2040" s="12" t="s">
        <v>27</v>
      </c>
      <c r="D2040" s="12" t="s">
        <v>4591</v>
      </c>
    </row>
    <row r="2041" spans="1:4" ht="20.100000000000001" customHeight="1" x14ac:dyDescent="0.25">
      <c r="A2041" s="12" t="s">
        <v>4592</v>
      </c>
      <c r="B2041" s="12" t="s">
        <v>2249</v>
      </c>
      <c r="C2041" s="12" t="s">
        <v>82</v>
      </c>
      <c r="D2041" s="12" t="s">
        <v>3318</v>
      </c>
    </row>
    <row r="2042" spans="1:4" ht="20.100000000000001" customHeight="1" x14ac:dyDescent="0.25">
      <c r="A2042" s="12" t="s">
        <v>4593</v>
      </c>
      <c r="B2042" s="12" t="s">
        <v>2145</v>
      </c>
      <c r="C2042" s="12" t="s">
        <v>135</v>
      </c>
      <c r="D2042" s="12" t="s">
        <v>3318</v>
      </c>
    </row>
    <row r="2043" spans="1:4" ht="20.100000000000001" customHeight="1" x14ac:dyDescent="0.25">
      <c r="A2043" s="12" t="s">
        <v>4594</v>
      </c>
      <c r="B2043" s="12" t="s">
        <v>4498</v>
      </c>
      <c r="C2043" s="12" t="s">
        <v>37</v>
      </c>
      <c r="D2043" s="12" t="s">
        <v>4595</v>
      </c>
    </row>
    <row r="2044" spans="1:4" ht="20.100000000000001" customHeight="1" x14ac:dyDescent="0.25">
      <c r="A2044" s="12" t="s">
        <v>4596</v>
      </c>
      <c r="B2044" s="12" t="s">
        <v>344</v>
      </c>
      <c r="C2044" s="12" t="s">
        <v>20</v>
      </c>
      <c r="D2044" s="12" t="s">
        <v>4597</v>
      </c>
    </row>
    <row r="2045" spans="1:4" ht="20.100000000000001" customHeight="1" x14ac:dyDescent="0.25">
      <c r="A2045" s="12" t="s">
        <v>4598</v>
      </c>
      <c r="B2045" s="12" t="s">
        <v>4599</v>
      </c>
      <c r="C2045" s="12" t="s">
        <v>27</v>
      </c>
      <c r="D2045" s="12" t="s">
        <v>4600</v>
      </c>
    </row>
    <row r="2046" spans="1:4" ht="20.100000000000001" customHeight="1" x14ac:dyDescent="0.25">
      <c r="A2046" s="12" t="s">
        <v>4601</v>
      </c>
      <c r="B2046" s="12" t="s">
        <v>3790</v>
      </c>
      <c r="C2046" s="12" t="s">
        <v>27</v>
      </c>
      <c r="D2046" s="12" t="s">
        <v>4602</v>
      </c>
    </row>
    <row r="2047" spans="1:4" ht="20.100000000000001" customHeight="1" x14ac:dyDescent="0.25">
      <c r="A2047" s="12" t="s">
        <v>4603</v>
      </c>
      <c r="B2047" s="12" t="s">
        <v>686</v>
      </c>
      <c r="C2047" s="12" t="s">
        <v>20</v>
      </c>
      <c r="D2047" s="12" t="s">
        <v>4604</v>
      </c>
    </row>
    <row r="2048" spans="1:4" ht="20.100000000000001" customHeight="1" x14ac:dyDescent="0.25">
      <c r="A2048" s="12" t="s">
        <v>4605</v>
      </c>
      <c r="B2048" s="12" t="s">
        <v>2337</v>
      </c>
      <c r="C2048" s="12" t="s">
        <v>223</v>
      </c>
      <c r="D2048" s="12" t="s">
        <v>4606</v>
      </c>
    </row>
    <row r="2049" spans="1:4" ht="20.100000000000001" customHeight="1" x14ac:dyDescent="0.25">
      <c r="A2049" s="12" t="s">
        <v>4607</v>
      </c>
      <c r="B2049" s="12" t="s">
        <v>3063</v>
      </c>
      <c r="C2049" s="12" t="s">
        <v>232</v>
      </c>
      <c r="D2049" s="12" t="s">
        <v>702</v>
      </c>
    </row>
    <row r="2050" spans="1:4" ht="20.100000000000001" customHeight="1" x14ac:dyDescent="0.25">
      <c r="A2050" s="12" t="s">
        <v>4608</v>
      </c>
      <c r="B2050" s="12" t="s">
        <v>2526</v>
      </c>
      <c r="C2050" s="12" t="s">
        <v>232</v>
      </c>
      <c r="D2050" s="12" t="s">
        <v>4609</v>
      </c>
    </row>
    <row r="2051" spans="1:4" ht="20.100000000000001" customHeight="1" x14ac:dyDescent="0.25">
      <c r="A2051" s="12" t="s">
        <v>4610</v>
      </c>
      <c r="B2051" s="12" t="s">
        <v>316</v>
      </c>
      <c r="C2051" s="12" t="s">
        <v>27</v>
      </c>
      <c r="D2051" s="12" t="s">
        <v>4611</v>
      </c>
    </row>
    <row r="2052" spans="1:4" ht="20.100000000000001" customHeight="1" x14ac:dyDescent="0.25">
      <c r="A2052" s="12" t="s">
        <v>4612</v>
      </c>
      <c r="B2052" s="12" t="s">
        <v>400</v>
      </c>
      <c r="C2052" s="12" t="s">
        <v>100</v>
      </c>
      <c r="D2052" s="12" t="s">
        <v>4613</v>
      </c>
    </row>
    <row r="2053" spans="1:4" ht="20.100000000000001" customHeight="1" x14ac:dyDescent="0.25">
      <c r="A2053" s="12" t="s">
        <v>4614</v>
      </c>
      <c r="B2053" s="12" t="s">
        <v>379</v>
      </c>
      <c r="C2053" s="12" t="s">
        <v>90</v>
      </c>
      <c r="D2053" s="12" t="s">
        <v>4615</v>
      </c>
    </row>
    <row r="2054" spans="1:4" ht="20.100000000000001" customHeight="1" x14ac:dyDescent="0.25">
      <c r="A2054" s="12" t="s">
        <v>4616</v>
      </c>
      <c r="B2054" s="12" t="s">
        <v>1019</v>
      </c>
      <c r="C2054" s="12" t="s">
        <v>20</v>
      </c>
      <c r="D2054" s="12" t="s">
        <v>4617</v>
      </c>
    </row>
    <row r="2055" spans="1:4" ht="20.100000000000001" customHeight="1" x14ac:dyDescent="0.25">
      <c r="A2055" s="12" t="s">
        <v>4618</v>
      </c>
      <c r="B2055" s="12" t="s">
        <v>1260</v>
      </c>
      <c r="C2055" s="12" t="s">
        <v>20</v>
      </c>
      <c r="D2055" s="12" t="s">
        <v>4619</v>
      </c>
    </row>
    <row r="2056" spans="1:4" ht="20.100000000000001" customHeight="1" x14ac:dyDescent="0.25">
      <c r="A2056" s="12" t="s">
        <v>4620</v>
      </c>
      <c r="B2056" s="12" t="s">
        <v>154</v>
      </c>
      <c r="C2056" s="12" t="s">
        <v>37</v>
      </c>
      <c r="D2056" s="12" t="s">
        <v>4621</v>
      </c>
    </row>
    <row r="2057" spans="1:4" ht="20.100000000000001" customHeight="1" x14ac:dyDescent="0.25">
      <c r="A2057" s="12" t="s">
        <v>4622</v>
      </c>
      <c r="B2057" s="12" t="s">
        <v>1284</v>
      </c>
      <c r="C2057" s="12" t="s">
        <v>20</v>
      </c>
      <c r="D2057" s="12" t="s">
        <v>4623</v>
      </c>
    </row>
    <row r="2058" spans="1:4" ht="20.100000000000001" customHeight="1" x14ac:dyDescent="0.25">
      <c r="A2058" s="12" t="s">
        <v>4624</v>
      </c>
      <c r="B2058" s="12" t="s">
        <v>1765</v>
      </c>
      <c r="C2058" s="12" t="s">
        <v>232</v>
      </c>
      <c r="D2058" s="12" t="s">
        <v>4625</v>
      </c>
    </row>
    <row r="2059" spans="1:4" ht="20.100000000000001" customHeight="1" x14ac:dyDescent="0.25">
      <c r="A2059" s="12" t="s">
        <v>4626</v>
      </c>
      <c r="B2059" s="12" t="s">
        <v>3959</v>
      </c>
      <c r="C2059" s="12" t="s">
        <v>37</v>
      </c>
      <c r="D2059" s="12" t="s">
        <v>4627</v>
      </c>
    </row>
    <row r="2060" spans="1:4" ht="20.100000000000001" customHeight="1" x14ac:dyDescent="0.25">
      <c r="A2060" s="12" t="s">
        <v>4628</v>
      </c>
      <c r="B2060" s="12" t="s">
        <v>1355</v>
      </c>
      <c r="C2060" s="12" t="s">
        <v>27</v>
      </c>
      <c r="D2060" s="12" t="s">
        <v>4629</v>
      </c>
    </row>
    <row r="2061" spans="1:4" ht="20.100000000000001" customHeight="1" x14ac:dyDescent="0.25">
      <c r="A2061" s="12" t="s">
        <v>4630</v>
      </c>
      <c r="B2061" s="12" t="s">
        <v>2198</v>
      </c>
      <c r="C2061" s="12" t="s">
        <v>223</v>
      </c>
      <c r="D2061" s="12" t="s">
        <v>4631</v>
      </c>
    </row>
    <row r="2062" spans="1:4" ht="20.100000000000001" customHeight="1" x14ac:dyDescent="0.25">
      <c r="A2062" s="12" t="s">
        <v>4632</v>
      </c>
      <c r="B2062" s="12" t="s">
        <v>947</v>
      </c>
      <c r="C2062" s="12" t="s">
        <v>37</v>
      </c>
      <c r="D2062" s="12" t="s">
        <v>4633</v>
      </c>
    </row>
    <row r="2063" spans="1:4" ht="20.100000000000001" customHeight="1" x14ac:dyDescent="0.25">
      <c r="A2063" s="12" t="s">
        <v>4634</v>
      </c>
      <c r="B2063" s="12" t="s">
        <v>4635</v>
      </c>
      <c r="C2063" s="12" t="s">
        <v>37</v>
      </c>
      <c r="D2063" s="12" t="s">
        <v>4636</v>
      </c>
    </row>
    <row r="2064" spans="1:4" ht="20.100000000000001" customHeight="1" x14ac:dyDescent="0.25">
      <c r="A2064" s="12" t="s">
        <v>4637</v>
      </c>
      <c r="B2064" s="12" t="s">
        <v>4163</v>
      </c>
      <c r="C2064" s="12" t="s">
        <v>27</v>
      </c>
      <c r="D2064" s="12" t="s">
        <v>4638</v>
      </c>
    </row>
    <row r="2065" spans="1:4" ht="20.100000000000001" customHeight="1" x14ac:dyDescent="0.25">
      <c r="A2065" s="12" t="s">
        <v>4639</v>
      </c>
      <c r="B2065" s="12" t="s">
        <v>330</v>
      </c>
      <c r="C2065" s="12" t="s">
        <v>20</v>
      </c>
      <c r="D2065" s="12" t="s">
        <v>4640</v>
      </c>
    </row>
    <row r="2066" spans="1:4" ht="20.100000000000001" customHeight="1" x14ac:dyDescent="0.25">
      <c r="A2066" s="12" t="s">
        <v>4641</v>
      </c>
      <c r="B2066" s="12" t="s">
        <v>182</v>
      </c>
      <c r="C2066" s="12" t="s">
        <v>37</v>
      </c>
      <c r="D2066" s="12" t="s">
        <v>4642</v>
      </c>
    </row>
    <row r="2067" spans="1:4" ht="20.100000000000001" customHeight="1" x14ac:dyDescent="0.25">
      <c r="A2067" s="12" t="s">
        <v>4643</v>
      </c>
      <c r="B2067" s="12" t="s">
        <v>330</v>
      </c>
      <c r="C2067" s="12" t="s">
        <v>37</v>
      </c>
      <c r="D2067" s="12" t="s">
        <v>3158</v>
      </c>
    </row>
    <row r="2068" spans="1:4" ht="20.100000000000001" customHeight="1" x14ac:dyDescent="0.25">
      <c r="A2068" s="12" t="s">
        <v>4644</v>
      </c>
      <c r="B2068" s="12" t="s">
        <v>1260</v>
      </c>
      <c r="C2068" s="12" t="s">
        <v>20</v>
      </c>
      <c r="D2068" s="12" t="s">
        <v>4645</v>
      </c>
    </row>
    <row r="2069" spans="1:4" ht="20.100000000000001" customHeight="1" x14ac:dyDescent="0.25">
      <c r="A2069" s="12" t="s">
        <v>4646</v>
      </c>
      <c r="B2069" s="12" t="s">
        <v>277</v>
      </c>
      <c r="C2069" s="12" t="s">
        <v>66</v>
      </c>
      <c r="D2069" s="12" t="s">
        <v>4647</v>
      </c>
    </row>
    <row r="2070" spans="1:4" ht="20.100000000000001" customHeight="1" x14ac:dyDescent="0.25">
      <c r="A2070" s="12" t="s">
        <v>4648</v>
      </c>
      <c r="B2070" s="12" t="s">
        <v>1366</v>
      </c>
      <c r="C2070" s="12" t="s">
        <v>20</v>
      </c>
      <c r="D2070" s="12" t="s">
        <v>4649</v>
      </c>
    </row>
    <row r="2071" spans="1:4" ht="20.100000000000001" customHeight="1" x14ac:dyDescent="0.25">
      <c r="A2071" s="12" t="s">
        <v>4650</v>
      </c>
      <c r="B2071" s="12" t="s">
        <v>1281</v>
      </c>
      <c r="C2071" s="12" t="s">
        <v>90</v>
      </c>
      <c r="D2071" s="12" t="s">
        <v>4651</v>
      </c>
    </row>
    <row r="2072" spans="1:4" ht="20.100000000000001" customHeight="1" x14ac:dyDescent="0.25">
      <c r="A2072" s="12" t="s">
        <v>4652</v>
      </c>
      <c r="B2072" s="12" t="s">
        <v>1339</v>
      </c>
      <c r="C2072" s="12" t="s">
        <v>27</v>
      </c>
      <c r="D2072" s="12" t="s">
        <v>4653</v>
      </c>
    </row>
    <row r="2073" spans="1:4" ht="20.100000000000001" customHeight="1" x14ac:dyDescent="0.25">
      <c r="A2073" s="12" t="s">
        <v>4654</v>
      </c>
      <c r="B2073" s="12" t="s">
        <v>4599</v>
      </c>
      <c r="C2073" s="12" t="s">
        <v>223</v>
      </c>
      <c r="D2073" s="12" t="s">
        <v>4655</v>
      </c>
    </row>
    <row r="2074" spans="1:4" ht="20.100000000000001" customHeight="1" x14ac:dyDescent="0.25">
      <c r="A2074" s="12" t="s">
        <v>4656</v>
      </c>
      <c r="B2074" s="12" t="s">
        <v>1352</v>
      </c>
      <c r="C2074" s="12" t="s">
        <v>223</v>
      </c>
      <c r="D2074" s="12" t="s">
        <v>4657</v>
      </c>
    </row>
    <row r="2075" spans="1:4" ht="20.100000000000001" customHeight="1" x14ac:dyDescent="0.25">
      <c r="A2075" s="12" t="s">
        <v>4658</v>
      </c>
      <c r="B2075" s="12" t="s">
        <v>1842</v>
      </c>
      <c r="C2075" s="12" t="s">
        <v>135</v>
      </c>
      <c r="D2075" s="12" t="s">
        <v>4659</v>
      </c>
    </row>
    <row r="2076" spans="1:4" ht="20.100000000000001" customHeight="1" x14ac:dyDescent="0.25">
      <c r="A2076" s="12" t="s">
        <v>4660</v>
      </c>
      <c r="B2076" s="12" t="s">
        <v>4138</v>
      </c>
      <c r="C2076" s="12" t="s">
        <v>27</v>
      </c>
      <c r="D2076" s="12" t="s">
        <v>4661</v>
      </c>
    </row>
    <row r="2077" spans="1:4" ht="20.100000000000001" customHeight="1" x14ac:dyDescent="0.25">
      <c r="A2077" s="12" t="s">
        <v>4662</v>
      </c>
      <c r="B2077" s="12" t="s">
        <v>3005</v>
      </c>
      <c r="C2077" s="12" t="s">
        <v>20</v>
      </c>
      <c r="D2077" s="12" t="s">
        <v>4663</v>
      </c>
    </row>
    <row r="2078" spans="1:4" ht="20.100000000000001" customHeight="1" x14ac:dyDescent="0.25">
      <c r="A2078" s="12" t="s">
        <v>4664</v>
      </c>
      <c r="B2078" s="12" t="s">
        <v>2696</v>
      </c>
      <c r="C2078" s="12" t="s">
        <v>27</v>
      </c>
      <c r="D2078" s="12" t="s">
        <v>4665</v>
      </c>
    </row>
    <row r="2079" spans="1:4" ht="20.100000000000001" customHeight="1" x14ac:dyDescent="0.25">
      <c r="A2079" s="12" t="s">
        <v>4666</v>
      </c>
      <c r="B2079" s="12" t="s">
        <v>2601</v>
      </c>
      <c r="C2079" s="12" t="s">
        <v>405</v>
      </c>
      <c r="D2079" s="12" t="s">
        <v>4667</v>
      </c>
    </row>
    <row r="2080" spans="1:4" ht="20.100000000000001" customHeight="1" x14ac:dyDescent="0.25">
      <c r="A2080" s="12" t="s">
        <v>4668</v>
      </c>
      <c r="B2080" s="12" t="s">
        <v>2606</v>
      </c>
      <c r="C2080" s="12" t="s">
        <v>86</v>
      </c>
      <c r="D2080" s="12" t="s">
        <v>4667</v>
      </c>
    </row>
    <row r="2081" spans="1:4" ht="20.100000000000001" customHeight="1" x14ac:dyDescent="0.25">
      <c r="A2081" s="12" t="s">
        <v>4669</v>
      </c>
      <c r="B2081" s="12" t="s">
        <v>2523</v>
      </c>
      <c r="C2081" s="12" t="s">
        <v>932</v>
      </c>
      <c r="D2081" s="12" t="s">
        <v>4670</v>
      </c>
    </row>
    <row r="2082" spans="1:4" ht="20.100000000000001" customHeight="1" x14ac:dyDescent="0.25">
      <c r="A2082" s="12" t="s">
        <v>4671</v>
      </c>
      <c r="B2082" s="12" t="s">
        <v>2413</v>
      </c>
      <c r="C2082" s="12" t="s">
        <v>20</v>
      </c>
      <c r="D2082" s="12" t="s">
        <v>4672</v>
      </c>
    </row>
    <row r="2083" spans="1:4" ht="20.100000000000001" customHeight="1" x14ac:dyDescent="0.25">
      <c r="A2083" s="12" t="s">
        <v>4673</v>
      </c>
      <c r="B2083" s="12" t="s">
        <v>4674</v>
      </c>
      <c r="C2083" s="12" t="s">
        <v>37</v>
      </c>
      <c r="D2083" s="12" t="s">
        <v>4675</v>
      </c>
    </row>
    <row r="2084" spans="1:4" ht="20.100000000000001" customHeight="1" x14ac:dyDescent="0.25">
      <c r="A2084" s="12" t="s">
        <v>4676</v>
      </c>
      <c r="B2084" s="12" t="s">
        <v>2591</v>
      </c>
      <c r="C2084" s="12" t="s">
        <v>27</v>
      </c>
      <c r="D2084" s="12" t="s">
        <v>4677</v>
      </c>
    </row>
    <row r="2085" spans="1:4" ht="20.100000000000001" customHeight="1" x14ac:dyDescent="0.25">
      <c r="A2085" s="12" t="s">
        <v>4678</v>
      </c>
      <c r="B2085" s="12" t="s">
        <v>3087</v>
      </c>
      <c r="C2085" s="12" t="s">
        <v>20</v>
      </c>
      <c r="D2085" s="12" t="s">
        <v>4679</v>
      </c>
    </row>
    <row r="2086" spans="1:4" ht="20.100000000000001" customHeight="1" x14ac:dyDescent="0.25">
      <c r="A2086" s="12" t="s">
        <v>4680</v>
      </c>
      <c r="B2086" s="12" t="s">
        <v>859</v>
      </c>
      <c r="C2086" s="12" t="s">
        <v>232</v>
      </c>
      <c r="D2086" s="12" t="s">
        <v>4681</v>
      </c>
    </row>
    <row r="2087" spans="1:4" ht="20.100000000000001" customHeight="1" x14ac:dyDescent="0.25">
      <c r="A2087" s="12" t="s">
        <v>4682</v>
      </c>
      <c r="B2087" s="12" t="s">
        <v>856</v>
      </c>
      <c r="C2087" s="12" t="s">
        <v>223</v>
      </c>
      <c r="D2087" s="12" t="s">
        <v>4683</v>
      </c>
    </row>
    <row r="2088" spans="1:4" ht="20.100000000000001" customHeight="1" x14ac:dyDescent="0.25">
      <c r="A2088" s="12" t="s">
        <v>4684</v>
      </c>
      <c r="B2088" s="12" t="s">
        <v>166</v>
      </c>
      <c r="C2088" s="12" t="s">
        <v>1456</v>
      </c>
      <c r="D2088" s="12" t="s">
        <v>4685</v>
      </c>
    </row>
    <row r="2089" spans="1:4" ht="20.100000000000001" customHeight="1" x14ac:dyDescent="0.25">
      <c r="A2089" s="12" t="s">
        <v>4686</v>
      </c>
      <c r="B2089" s="12" t="s">
        <v>2469</v>
      </c>
      <c r="C2089" s="12" t="s">
        <v>27</v>
      </c>
      <c r="D2089" s="12" t="s">
        <v>4687</v>
      </c>
    </row>
    <row r="2090" spans="1:4" ht="20.100000000000001" customHeight="1" x14ac:dyDescent="0.25">
      <c r="A2090" s="12" t="s">
        <v>4688</v>
      </c>
      <c r="B2090" s="12" t="s">
        <v>154</v>
      </c>
      <c r="C2090" s="12" t="s">
        <v>20</v>
      </c>
      <c r="D2090" s="12" t="s">
        <v>4689</v>
      </c>
    </row>
    <row r="2091" spans="1:4" ht="20.100000000000001" customHeight="1" x14ac:dyDescent="0.25">
      <c r="A2091" s="12" t="s">
        <v>4690</v>
      </c>
      <c r="B2091" s="12" t="s">
        <v>4307</v>
      </c>
      <c r="C2091" s="12" t="s">
        <v>223</v>
      </c>
      <c r="D2091" s="12" t="s">
        <v>4691</v>
      </c>
    </row>
    <row r="2092" spans="1:4" ht="20.100000000000001" customHeight="1" x14ac:dyDescent="0.25">
      <c r="A2092" s="12" t="s">
        <v>4692</v>
      </c>
      <c r="B2092" s="12" t="s">
        <v>747</v>
      </c>
      <c r="C2092" s="12" t="s">
        <v>86</v>
      </c>
      <c r="D2092" s="12" t="s">
        <v>4693</v>
      </c>
    </row>
    <row r="2093" spans="1:4" ht="20.100000000000001" customHeight="1" x14ac:dyDescent="0.25">
      <c r="A2093" s="12" t="s">
        <v>4694</v>
      </c>
      <c r="B2093" s="12" t="s">
        <v>400</v>
      </c>
      <c r="C2093" s="12" t="s">
        <v>223</v>
      </c>
      <c r="D2093" s="12" t="s">
        <v>4695</v>
      </c>
    </row>
    <row r="2094" spans="1:4" ht="20.100000000000001" customHeight="1" x14ac:dyDescent="0.25">
      <c r="A2094" s="12" t="s">
        <v>4696</v>
      </c>
      <c r="B2094" s="12" t="s">
        <v>527</v>
      </c>
      <c r="C2094" s="12" t="s">
        <v>20</v>
      </c>
      <c r="D2094" s="12" t="s">
        <v>4697</v>
      </c>
    </row>
    <row r="2095" spans="1:4" ht="20.100000000000001" customHeight="1" x14ac:dyDescent="0.25">
      <c r="A2095" s="12" t="s">
        <v>4698</v>
      </c>
      <c r="B2095" s="12" t="s">
        <v>3480</v>
      </c>
      <c r="C2095" s="12" t="s">
        <v>223</v>
      </c>
      <c r="D2095" s="12" t="s">
        <v>4699</v>
      </c>
    </row>
    <row r="2096" spans="1:4" ht="20.100000000000001" customHeight="1" x14ac:dyDescent="0.25">
      <c r="A2096" s="12" t="s">
        <v>4700</v>
      </c>
      <c r="B2096" s="12" t="s">
        <v>2120</v>
      </c>
      <c r="C2096" s="12" t="s">
        <v>58</v>
      </c>
      <c r="D2096" s="12" t="s">
        <v>4655</v>
      </c>
    </row>
    <row r="2097" spans="1:4" ht="20.100000000000001" customHeight="1" x14ac:dyDescent="0.25">
      <c r="A2097" s="12" t="s">
        <v>4701</v>
      </c>
      <c r="B2097" s="12" t="s">
        <v>2249</v>
      </c>
      <c r="C2097" s="12" t="s">
        <v>1247</v>
      </c>
      <c r="D2097" s="12" t="s">
        <v>4702</v>
      </c>
    </row>
    <row r="2098" spans="1:4" ht="20.100000000000001" customHeight="1" x14ac:dyDescent="0.25">
      <c r="A2098" s="12" t="s">
        <v>4703</v>
      </c>
      <c r="B2098" s="12" t="s">
        <v>1034</v>
      </c>
      <c r="C2098" s="12" t="s">
        <v>55</v>
      </c>
      <c r="D2098" s="12" t="s">
        <v>4704</v>
      </c>
    </row>
    <row r="2099" spans="1:4" ht="20.100000000000001" customHeight="1" x14ac:dyDescent="0.25">
      <c r="A2099" s="12" t="s">
        <v>4705</v>
      </c>
      <c r="B2099" s="12" t="s">
        <v>3491</v>
      </c>
      <c r="C2099" s="12" t="s">
        <v>82</v>
      </c>
      <c r="D2099" s="12" t="s">
        <v>1056</v>
      </c>
    </row>
    <row r="2100" spans="1:4" ht="20.100000000000001" customHeight="1" x14ac:dyDescent="0.25">
      <c r="A2100" s="12" t="s">
        <v>4706</v>
      </c>
      <c r="B2100" s="12" t="s">
        <v>2075</v>
      </c>
      <c r="C2100" s="12" t="s">
        <v>27</v>
      </c>
      <c r="D2100" s="12" t="s">
        <v>52</v>
      </c>
    </row>
    <row r="2101" spans="1:4" ht="20.100000000000001" customHeight="1" x14ac:dyDescent="0.25">
      <c r="A2101" s="12" t="s">
        <v>4707</v>
      </c>
      <c r="B2101" s="12" t="s">
        <v>1420</v>
      </c>
      <c r="C2101" s="12" t="s">
        <v>82</v>
      </c>
      <c r="D2101" s="12" t="s">
        <v>4708</v>
      </c>
    </row>
    <row r="2102" spans="1:4" ht="20.100000000000001" customHeight="1" x14ac:dyDescent="0.25">
      <c r="A2102" s="12" t="s">
        <v>4709</v>
      </c>
      <c r="B2102" s="12" t="s">
        <v>899</v>
      </c>
      <c r="C2102" s="12" t="s">
        <v>27</v>
      </c>
      <c r="D2102" s="12" t="s">
        <v>4710</v>
      </c>
    </row>
    <row r="2103" spans="1:4" ht="20.100000000000001" customHeight="1" x14ac:dyDescent="0.25">
      <c r="A2103" s="12" t="s">
        <v>4711</v>
      </c>
      <c r="B2103" s="12" t="s">
        <v>3524</v>
      </c>
      <c r="C2103" s="12" t="s">
        <v>66</v>
      </c>
      <c r="D2103" s="12" t="s">
        <v>4712</v>
      </c>
    </row>
    <row r="2104" spans="1:4" ht="20.100000000000001" customHeight="1" x14ac:dyDescent="0.25">
      <c r="A2104" s="12" t="s">
        <v>4713</v>
      </c>
      <c r="B2104" s="12" t="s">
        <v>2247</v>
      </c>
      <c r="C2104" s="12" t="s">
        <v>232</v>
      </c>
      <c r="D2104" s="12" t="s">
        <v>4712</v>
      </c>
    </row>
    <row r="2105" spans="1:4" ht="20.100000000000001" customHeight="1" x14ac:dyDescent="0.25">
      <c r="A2105" s="12" t="s">
        <v>4714</v>
      </c>
      <c r="B2105" s="12" t="s">
        <v>678</v>
      </c>
      <c r="C2105" s="12" t="s">
        <v>20</v>
      </c>
      <c r="D2105" s="12" t="s">
        <v>4715</v>
      </c>
    </row>
    <row r="2106" spans="1:4" ht="20.100000000000001" customHeight="1" x14ac:dyDescent="0.25">
      <c r="A2106" s="12" t="s">
        <v>4716</v>
      </c>
      <c r="B2106" s="12" t="s">
        <v>2337</v>
      </c>
      <c r="C2106" s="12" t="s">
        <v>90</v>
      </c>
      <c r="D2106" s="12" t="s">
        <v>4717</v>
      </c>
    </row>
    <row r="2107" spans="1:4" ht="20.100000000000001" customHeight="1" x14ac:dyDescent="0.25">
      <c r="A2107" s="12" t="s">
        <v>4718</v>
      </c>
      <c r="B2107" s="12" t="s">
        <v>524</v>
      </c>
      <c r="C2107" s="12" t="s">
        <v>37</v>
      </c>
      <c r="D2107" s="12" t="s">
        <v>4719</v>
      </c>
    </row>
    <row r="2108" spans="1:4" ht="20.100000000000001" customHeight="1" x14ac:dyDescent="0.25">
      <c r="A2108" s="12" t="s">
        <v>4720</v>
      </c>
      <c r="B2108" s="12" t="s">
        <v>790</v>
      </c>
      <c r="C2108" s="12" t="s">
        <v>223</v>
      </c>
      <c r="D2108" s="12" t="s">
        <v>4721</v>
      </c>
    </row>
    <row r="2109" spans="1:4" ht="20.100000000000001" customHeight="1" x14ac:dyDescent="0.25">
      <c r="A2109" s="12" t="s">
        <v>4722</v>
      </c>
      <c r="B2109" s="12" t="s">
        <v>2868</v>
      </c>
      <c r="C2109" s="12" t="s">
        <v>20</v>
      </c>
      <c r="D2109" s="12" t="s">
        <v>52</v>
      </c>
    </row>
    <row r="2110" spans="1:4" ht="20.100000000000001" customHeight="1" x14ac:dyDescent="0.25">
      <c r="A2110" s="12" t="s">
        <v>4723</v>
      </c>
      <c r="B2110" s="12" t="s">
        <v>647</v>
      </c>
      <c r="C2110" s="12" t="s">
        <v>27</v>
      </c>
      <c r="D2110" s="12" t="s">
        <v>4724</v>
      </c>
    </row>
    <row r="2111" spans="1:4" ht="20.100000000000001" customHeight="1" x14ac:dyDescent="0.25">
      <c r="A2111" s="12" t="s">
        <v>4725</v>
      </c>
      <c r="B2111" s="12" t="s">
        <v>1011</v>
      </c>
      <c r="C2111" s="12" t="s">
        <v>27</v>
      </c>
      <c r="D2111" s="12" t="s">
        <v>4726</v>
      </c>
    </row>
    <row r="2112" spans="1:4" ht="20.100000000000001" customHeight="1" x14ac:dyDescent="0.25">
      <c r="A2112" s="12" t="s">
        <v>4727</v>
      </c>
      <c r="B2112" s="12" t="s">
        <v>1676</v>
      </c>
      <c r="C2112" s="12" t="s">
        <v>20</v>
      </c>
      <c r="D2112" s="12" t="s">
        <v>4728</v>
      </c>
    </row>
    <row r="2113" spans="1:4" ht="20.100000000000001" customHeight="1" x14ac:dyDescent="0.25">
      <c r="A2113" s="12" t="s">
        <v>4729</v>
      </c>
      <c r="B2113" s="12" t="s">
        <v>494</v>
      </c>
      <c r="C2113" s="12" t="s">
        <v>20</v>
      </c>
      <c r="D2113" s="12" t="s">
        <v>4726</v>
      </c>
    </row>
    <row r="2114" spans="1:4" ht="20.100000000000001" customHeight="1" x14ac:dyDescent="0.25">
      <c r="A2114" s="12" t="s">
        <v>4730</v>
      </c>
      <c r="B2114" s="12" t="s">
        <v>994</v>
      </c>
      <c r="C2114" s="12" t="s">
        <v>27</v>
      </c>
      <c r="D2114" s="12" t="s">
        <v>4726</v>
      </c>
    </row>
    <row r="2115" spans="1:4" ht="20.100000000000001" customHeight="1" x14ac:dyDescent="0.25">
      <c r="A2115" s="12" t="s">
        <v>4731</v>
      </c>
      <c r="B2115" s="12" t="s">
        <v>678</v>
      </c>
      <c r="C2115" s="12" t="s">
        <v>20</v>
      </c>
      <c r="D2115" s="12" t="s">
        <v>4728</v>
      </c>
    </row>
    <row r="2116" spans="1:4" ht="20.100000000000001" customHeight="1" x14ac:dyDescent="0.25">
      <c r="A2116" s="12" t="s">
        <v>4732</v>
      </c>
      <c r="B2116" s="12" t="s">
        <v>1676</v>
      </c>
      <c r="C2116" s="12" t="s">
        <v>20</v>
      </c>
      <c r="D2116" s="12" t="s">
        <v>4726</v>
      </c>
    </row>
    <row r="2117" spans="1:4" ht="20.100000000000001" customHeight="1" x14ac:dyDescent="0.25">
      <c r="A2117" s="12" t="s">
        <v>4733</v>
      </c>
      <c r="B2117" s="12" t="s">
        <v>1676</v>
      </c>
      <c r="C2117" s="12" t="s">
        <v>20</v>
      </c>
      <c r="D2117" s="12" t="s">
        <v>4734</v>
      </c>
    </row>
    <row r="2118" spans="1:4" ht="20.100000000000001" customHeight="1" x14ac:dyDescent="0.25">
      <c r="A2118" s="12" t="s">
        <v>4735</v>
      </c>
      <c r="B2118" s="12" t="s">
        <v>1697</v>
      </c>
      <c r="C2118" s="12" t="s">
        <v>20</v>
      </c>
      <c r="D2118" s="12" t="s">
        <v>4736</v>
      </c>
    </row>
    <row r="2119" spans="1:4" ht="20.100000000000001" customHeight="1" x14ac:dyDescent="0.25">
      <c r="A2119" s="12" t="s">
        <v>4737</v>
      </c>
      <c r="B2119" s="12" t="s">
        <v>4333</v>
      </c>
      <c r="C2119" s="12" t="s">
        <v>20</v>
      </c>
      <c r="D2119" s="12" t="s">
        <v>52</v>
      </c>
    </row>
    <row r="2120" spans="1:4" ht="20.100000000000001" customHeight="1" x14ac:dyDescent="0.25">
      <c r="A2120" s="12" t="s">
        <v>4738</v>
      </c>
      <c r="B2120" s="12" t="s">
        <v>1420</v>
      </c>
      <c r="C2120" s="12" t="s">
        <v>20</v>
      </c>
      <c r="D2120" s="12" t="s">
        <v>4739</v>
      </c>
    </row>
    <row r="2121" spans="1:4" ht="20.100000000000001" customHeight="1" x14ac:dyDescent="0.25">
      <c r="A2121" s="12" t="s">
        <v>4740</v>
      </c>
      <c r="B2121" s="12" t="s">
        <v>4029</v>
      </c>
      <c r="C2121" s="12" t="s">
        <v>27</v>
      </c>
      <c r="D2121" s="12" t="s">
        <v>4741</v>
      </c>
    </row>
    <row r="2122" spans="1:4" ht="20.100000000000001" customHeight="1" x14ac:dyDescent="0.25">
      <c r="A2122" s="12" t="s">
        <v>4742</v>
      </c>
      <c r="B2122" s="12" t="s">
        <v>3778</v>
      </c>
      <c r="C2122" s="12" t="s">
        <v>135</v>
      </c>
      <c r="D2122" s="12" t="s">
        <v>52</v>
      </c>
    </row>
    <row r="2123" spans="1:4" ht="20.100000000000001" customHeight="1" x14ac:dyDescent="0.25">
      <c r="A2123" s="12" t="s">
        <v>4743</v>
      </c>
      <c r="B2123" s="12" t="s">
        <v>2543</v>
      </c>
      <c r="C2123" s="12" t="s">
        <v>27</v>
      </c>
      <c r="D2123" s="12" t="s">
        <v>4744</v>
      </c>
    </row>
    <row r="2124" spans="1:4" ht="20.100000000000001" customHeight="1" x14ac:dyDescent="0.25">
      <c r="A2124" s="12" t="s">
        <v>4745</v>
      </c>
      <c r="B2124" s="12" t="s">
        <v>3959</v>
      </c>
      <c r="C2124" s="12" t="s">
        <v>135</v>
      </c>
      <c r="D2124" s="12" t="s">
        <v>52</v>
      </c>
    </row>
    <row r="2125" spans="1:4" ht="20.100000000000001" customHeight="1" x14ac:dyDescent="0.25">
      <c r="A2125" s="12" t="s">
        <v>4746</v>
      </c>
      <c r="B2125" s="12" t="s">
        <v>2591</v>
      </c>
      <c r="C2125" s="12" t="s">
        <v>223</v>
      </c>
      <c r="D2125" s="12" t="s">
        <v>52</v>
      </c>
    </row>
    <row r="2126" spans="1:4" ht="20.100000000000001" customHeight="1" x14ac:dyDescent="0.25">
      <c r="A2126" s="12" t="s">
        <v>4747</v>
      </c>
      <c r="B2126" s="12" t="s">
        <v>3456</v>
      </c>
      <c r="C2126" s="12" t="s">
        <v>223</v>
      </c>
      <c r="D2126" s="12" t="s">
        <v>52</v>
      </c>
    </row>
    <row r="2127" spans="1:4" ht="20.100000000000001" customHeight="1" x14ac:dyDescent="0.25">
      <c r="A2127" s="12" t="s">
        <v>4748</v>
      </c>
      <c r="B2127" s="12" t="s">
        <v>4749</v>
      </c>
      <c r="C2127" s="12" t="s">
        <v>223</v>
      </c>
      <c r="D2127" s="12" t="s">
        <v>52</v>
      </c>
    </row>
    <row r="2128" spans="1:4" ht="20.100000000000001" customHeight="1" x14ac:dyDescent="0.25">
      <c r="A2128" s="12" t="s">
        <v>4750</v>
      </c>
      <c r="B2128" s="12" t="s">
        <v>521</v>
      </c>
      <c r="C2128" s="12" t="s">
        <v>759</v>
      </c>
      <c r="D2128" s="12" t="s">
        <v>4751</v>
      </c>
    </row>
    <row r="2129" spans="1:4" ht="20.100000000000001" customHeight="1" x14ac:dyDescent="0.25">
      <c r="A2129" s="12" t="s">
        <v>4752</v>
      </c>
      <c r="B2129" s="12" t="s">
        <v>89</v>
      </c>
      <c r="C2129" s="12" t="s">
        <v>283</v>
      </c>
      <c r="D2129" s="12" t="s">
        <v>3033</v>
      </c>
    </row>
    <row r="2130" spans="1:4" ht="20.100000000000001" customHeight="1" x14ac:dyDescent="0.25">
      <c r="A2130" s="12" t="s">
        <v>4753</v>
      </c>
      <c r="B2130" s="12" t="s">
        <v>2316</v>
      </c>
      <c r="C2130" s="12" t="s">
        <v>20</v>
      </c>
      <c r="D2130" s="12" t="s">
        <v>4754</v>
      </c>
    </row>
    <row r="2131" spans="1:4" ht="20.100000000000001" customHeight="1" x14ac:dyDescent="0.25">
      <c r="A2131" s="12" t="s">
        <v>4755</v>
      </c>
      <c r="B2131" s="12" t="s">
        <v>4423</v>
      </c>
      <c r="C2131" s="12" t="s">
        <v>223</v>
      </c>
      <c r="D2131" s="12" t="s">
        <v>4756</v>
      </c>
    </row>
    <row r="2132" spans="1:4" ht="20.100000000000001" customHeight="1" x14ac:dyDescent="0.25">
      <c r="A2132" s="12" t="s">
        <v>4757</v>
      </c>
      <c r="B2132" s="12" t="s">
        <v>2048</v>
      </c>
      <c r="C2132" s="12" t="s">
        <v>405</v>
      </c>
      <c r="D2132" s="12" t="s">
        <v>4758</v>
      </c>
    </row>
    <row r="2133" spans="1:4" ht="20.100000000000001" customHeight="1" x14ac:dyDescent="0.25">
      <c r="A2133" s="12" t="s">
        <v>4759</v>
      </c>
      <c r="B2133" s="12" t="s">
        <v>2533</v>
      </c>
      <c r="C2133" s="12" t="s">
        <v>27</v>
      </c>
      <c r="D2133" s="12" t="s">
        <v>4760</v>
      </c>
    </row>
    <row r="2134" spans="1:4" ht="20.100000000000001" customHeight="1" x14ac:dyDescent="0.25">
      <c r="A2134" s="12" t="s">
        <v>4761</v>
      </c>
      <c r="B2134" s="12" t="s">
        <v>1699</v>
      </c>
      <c r="C2134" s="12" t="s">
        <v>223</v>
      </c>
      <c r="D2134" s="12" t="s">
        <v>4762</v>
      </c>
    </row>
    <row r="2135" spans="1:4" ht="20.100000000000001" customHeight="1" x14ac:dyDescent="0.25">
      <c r="A2135" s="12" t="s">
        <v>4763</v>
      </c>
      <c r="B2135" s="12" t="s">
        <v>710</v>
      </c>
      <c r="C2135" s="12" t="s">
        <v>27</v>
      </c>
      <c r="D2135" s="12" t="s">
        <v>4764</v>
      </c>
    </row>
    <row r="2136" spans="1:4" ht="20.100000000000001" customHeight="1" x14ac:dyDescent="0.25">
      <c r="A2136" s="12" t="s">
        <v>4765</v>
      </c>
      <c r="B2136" s="12" t="s">
        <v>1075</v>
      </c>
      <c r="C2136" s="12" t="s">
        <v>20</v>
      </c>
      <c r="D2136" s="12" t="s">
        <v>4766</v>
      </c>
    </row>
    <row r="2137" spans="1:4" ht="20.100000000000001" customHeight="1" x14ac:dyDescent="0.25">
      <c r="A2137" s="12" t="s">
        <v>4767</v>
      </c>
      <c r="B2137" s="12" t="s">
        <v>2556</v>
      </c>
      <c r="C2137" s="12" t="s">
        <v>27</v>
      </c>
      <c r="D2137" s="12" t="s">
        <v>4768</v>
      </c>
    </row>
    <row r="2138" spans="1:4" ht="20.100000000000001" customHeight="1" x14ac:dyDescent="0.25">
      <c r="A2138" s="12" t="s">
        <v>4769</v>
      </c>
      <c r="B2138" s="12" t="s">
        <v>2639</v>
      </c>
      <c r="C2138" s="12" t="s">
        <v>20</v>
      </c>
      <c r="D2138" s="12" t="s">
        <v>4770</v>
      </c>
    </row>
    <row r="2139" spans="1:4" ht="20.100000000000001" customHeight="1" x14ac:dyDescent="0.25">
      <c r="A2139" s="12" t="s">
        <v>4771</v>
      </c>
      <c r="B2139" s="12" t="s">
        <v>3456</v>
      </c>
      <c r="C2139" s="12" t="s">
        <v>90</v>
      </c>
      <c r="D2139" s="12" t="s">
        <v>4772</v>
      </c>
    </row>
    <row r="2140" spans="1:4" ht="20.100000000000001" customHeight="1" x14ac:dyDescent="0.25">
      <c r="A2140" s="12" t="s">
        <v>4773</v>
      </c>
      <c r="B2140" s="12" t="s">
        <v>295</v>
      </c>
      <c r="C2140" s="12" t="s">
        <v>236</v>
      </c>
      <c r="D2140" s="12" t="s">
        <v>4774</v>
      </c>
    </row>
    <row r="2141" spans="1:4" ht="20.100000000000001" customHeight="1" x14ac:dyDescent="0.25">
      <c r="A2141" s="12" t="s">
        <v>4775</v>
      </c>
      <c r="B2141" s="12" t="s">
        <v>4776</v>
      </c>
      <c r="C2141" s="12" t="s">
        <v>27</v>
      </c>
      <c r="D2141" s="12" t="s">
        <v>4777</v>
      </c>
    </row>
    <row r="2142" spans="1:4" ht="20.100000000000001" customHeight="1" x14ac:dyDescent="0.25">
      <c r="A2142" s="12" t="s">
        <v>4778</v>
      </c>
      <c r="B2142" s="12" t="s">
        <v>1606</v>
      </c>
      <c r="C2142" s="12" t="s">
        <v>1244</v>
      </c>
      <c r="D2142" s="12" t="s">
        <v>4779</v>
      </c>
    </row>
    <row r="2143" spans="1:4" ht="20.100000000000001" customHeight="1" x14ac:dyDescent="0.25">
      <c r="A2143" s="12" t="s">
        <v>4780</v>
      </c>
      <c r="B2143" s="12" t="s">
        <v>2720</v>
      </c>
      <c r="C2143" s="12" t="s">
        <v>37</v>
      </c>
      <c r="D2143" s="12" t="s">
        <v>4781</v>
      </c>
    </row>
    <row r="2144" spans="1:4" ht="20.100000000000001" customHeight="1" x14ac:dyDescent="0.25">
      <c r="A2144" s="12" t="s">
        <v>4782</v>
      </c>
      <c r="B2144" s="12" t="s">
        <v>2139</v>
      </c>
      <c r="C2144" s="12" t="s">
        <v>135</v>
      </c>
      <c r="D2144" s="12" t="s">
        <v>4783</v>
      </c>
    </row>
    <row r="2145" spans="1:4" ht="20.100000000000001" customHeight="1" x14ac:dyDescent="0.25">
      <c r="A2145" s="12" t="s">
        <v>4784</v>
      </c>
      <c r="B2145" s="12" t="s">
        <v>2480</v>
      </c>
      <c r="C2145" s="12" t="s">
        <v>27</v>
      </c>
      <c r="D2145" s="12" t="s">
        <v>4785</v>
      </c>
    </row>
    <row r="2146" spans="1:4" ht="20.100000000000001" customHeight="1" x14ac:dyDescent="0.25">
      <c r="A2146" s="12" t="s">
        <v>4786</v>
      </c>
      <c r="B2146" s="12" t="s">
        <v>338</v>
      </c>
      <c r="C2146" s="12" t="s">
        <v>4787</v>
      </c>
      <c r="D2146" s="12" t="s">
        <v>4788</v>
      </c>
    </row>
    <row r="2147" spans="1:4" ht="20.100000000000001" customHeight="1" x14ac:dyDescent="0.25">
      <c r="A2147" s="12" t="s">
        <v>4789</v>
      </c>
      <c r="B2147" s="12" t="s">
        <v>1328</v>
      </c>
      <c r="C2147" s="12" t="s">
        <v>27</v>
      </c>
      <c r="D2147" s="12" t="s">
        <v>4790</v>
      </c>
    </row>
    <row r="2148" spans="1:4" ht="20.100000000000001" customHeight="1" x14ac:dyDescent="0.25">
      <c r="A2148" s="12" t="s">
        <v>4791</v>
      </c>
      <c r="B2148" s="12" t="s">
        <v>3430</v>
      </c>
      <c r="C2148" s="12" t="s">
        <v>236</v>
      </c>
      <c r="D2148" s="12" t="s">
        <v>4792</v>
      </c>
    </row>
    <row r="2149" spans="1:4" ht="20.100000000000001" customHeight="1" x14ac:dyDescent="0.25">
      <c r="A2149" s="12" t="s">
        <v>4793</v>
      </c>
      <c r="B2149" s="12" t="s">
        <v>4794</v>
      </c>
      <c r="C2149" s="12" t="s">
        <v>223</v>
      </c>
      <c r="D2149" s="12" t="s">
        <v>4795</v>
      </c>
    </row>
    <row r="2150" spans="1:4" ht="20.100000000000001" customHeight="1" x14ac:dyDescent="0.25">
      <c r="A2150" s="12" t="s">
        <v>4796</v>
      </c>
      <c r="B2150" s="12" t="s">
        <v>1384</v>
      </c>
      <c r="C2150" s="12" t="s">
        <v>223</v>
      </c>
      <c r="D2150" s="12" t="s">
        <v>4797</v>
      </c>
    </row>
    <row r="2151" spans="1:4" ht="20.100000000000001" customHeight="1" x14ac:dyDescent="0.25">
      <c r="A2151" s="12" t="s">
        <v>4798</v>
      </c>
      <c r="B2151" s="12" t="s">
        <v>580</v>
      </c>
      <c r="C2151" s="12" t="s">
        <v>27</v>
      </c>
      <c r="D2151" s="12" t="s">
        <v>4799</v>
      </c>
    </row>
    <row r="2152" spans="1:4" ht="20.100000000000001" customHeight="1" x14ac:dyDescent="0.25">
      <c r="A2152" s="12" t="s">
        <v>4800</v>
      </c>
      <c r="B2152" s="12" t="s">
        <v>2120</v>
      </c>
      <c r="C2152" s="12" t="s">
        <v>27</v>
      </c>
      <c r="D2152" s="12" t="s">
        <v>4801</v>
      </c>
    </row>
    <row r="2153" spans="1:4" ht="20.100000000000001" customHeight="1" x14ac:dyDescent="0.25">
      <c r="A2153" s="12" t="s">
        <v>4802</v>
      </c>
      <c r="B2153" s="12" t="s">
        <v>3059</v>
      </c>
      <c r="C2153" s="12" t="s">
        <v>20</v>
      </c>
      <c r="D2153" s="12" t="s">
        <v>4803</v>
      </c>
    </row>
    <row r="2154" spans="1:4" ht="20.100000000000001" customHeight="1" x14ac:dyDescent="0.25">
      <c r="A2154" s="12" t="s">
        <v>4804</v>
      </c>
      <c r="B2154" s="12" t="s">
        <v>4805</v>
      </c>
      <c r="C2154" s="12" t="s">
        <v>37</v>
      </c>
      <c r="D2154" s="12" t="s">
        <v>4806</v>
      </c>
    </row>
    <row r="2155" spans="1:4" ht="20.100000000000001" customHeight="1" x14ac:dyDescent="0.25">
      <c r="A2155" s="12" t="s">
        <v>4807</v>
      </c>
      <c r="B2155" s="12" t="s">
        <v>3065</v>
      </c>
      <c r="C2155" s="12" t="s">
        <v>27</v>
      </c>
      <c r="D2155" s="12" t="s">
        <v>4808</v>
      </c>
    </row>
    <row r="2156" spans="1:4" ht="20.100000000000001" customHeight="1" x14ac:dyDescent="0.25">
      <c r="A2156" s="12" t="s">
        <v>4809</v>
      </c>
      <c r="B2156" s="12" t="s">
        <v>4163</v>
      </c>
      <c r="C2156" s="12" t="s">
        <v>20</v>
      </c>
      <c r="D2156" s="12" t="s">
        <v>4810</v>
      </c>
    </row>
    <row r="2157" spans="1:4" ht="20.100000000000001" customHeight="1" x14ac:dyDescent="0.25">
      <c r="A2157" s="12" t="s">
        <v>4811</v>
      </c>
      <c r="B2157" s="12" t="s">
        <v>215</v>
      </c>
      <c r="C2157" s="12" t="s">
        <v>58</v>
      </c>
      <c r="D2157" s="12" t="s">
        <v>4008</v>
      </c>
    </row>
    <row r="2158" spans="1:4" ht="20.100000000000001" customHeight="1" x14ac:dyDescent="0.25">
      <c r="A2158" s="12" t="s">
        <v>4812</v>
      </c>
      <c r="B2158" s="12" t="s">
        <v>2241</v>
      </c>
      <c r="C2158" s="12" t="s">
        <v>20</v>
      </c>
      <c r="D2158" s="12" t="s">
        <v>4813</v>
      </c>
    </row>
    <row r="2159" spans="1:4" ht="20.100000000000001" customHeight="1" x14ac:dyDescent="0.25">
      <c r="A2159" s="12" t="s">
        <v>4814</v>
      </c>
      <c r="B2159" s="12" t="s">
        <v>3183</v>
      </c>
      <c r="C2159" s="12" t="s">
        <v>27</v>
      </c>
      <c r="D2159" s="12" t="s">
        <v>4815</v>
      </c>
    </row>
    <row r="2160" spans="1:4" ht="20.100000000000001" customHeight="1" x14ac:dyDescent="0.25">
      <c r="A2160" s="12" t="s">
        <v>4816</v>
      </c>
      <c r="B2160" s="12" t="s">
        <v>222</v>
      </c>
      <c r="C2160" s="12" t="s">
        <v>27</v>
      </c>
      <c r="D2160" s="12" t="s">
        <v>4817</v>
      </c>
    </row>
    <row r="2161" spans="1:4" ht="20.100000000000001" customHeight="1" x14ac:dyDescent="0.25">
      <c r="A2161" s="12" t="s">
        <v>4818</v>
      </c>
      <c r="B2161" s="12" t="s">
        <v>920</v>
      </c>
      <c r="C2161" s="12" t="s">
        <v>27</v>
      </c>
      <c r="D2161" s="12" t="s">
        <v>4819</v>
      </c>
    </row>
    <row r="2162" spans="1:4" ht="20.100000000000001" customHeight="1" x14ac:dyDescent="0.25">
      <c r="A2162" s="12" t="s">
        <v>4820</v>
      </c>
      <c r="B2162" s="12" t="s">
        <v>4749</v>
      </c>
      <c r="C2162" s="12" t="s">
        <v>27</v>
      </c>
      <c r="D2162" s="12" t="s">
        <v>4821</v>
      </c>
    </row>
    <row r="2163" spans="1:4" ht="20.100000000000001" customHeight="1" x14ac:dyDescent="0.25">
      <c r="A2163" s="12" t="s">
        <v>4822</v>
      </c>
      <c r="B2163" s="12" t="s">
        <v>1300</v>
      </c>
      <c r="C2163" s="12" t="s">
        <v>20</v>
      </c>
      <c r="D2163" s="12" t="s">
        <v>4823</v>
      </c>
    </row>
    <row r="2164" spans="1:4" ht="20.100000000000001" customHeight="1" x14ac:dyDescent="0.25">
      <c r="A2164" s="12" t="s">
        <v>4824</v>
      </c>
      <c r="B2164" s="12" t="s">
        <v>2500</v>
      </c>
      <c r="C2164" s="12" t="s">
        <v>20</v>
      </c>
      <c r="D2164" s="12" t="s">
        <v>4825</v>
      </c>
    </row>
    <row r="2165" spans="1:4" ht="20.100000000000001" customHeight="1" x14ac:dyDescent="0.25">
      <c r="A2165" s="12" t="s">
        <v>4826</v>
      </c>
      <c r="B2165" s="12" t="s">
        <v>2500</v>
      </c>
      <c r="C2165" s="12" t="s">
        <v>20</v>
      </c>
      <c r="D2165" s="12" t="s">
        <v>4827</v>
      </c>
    </row>
    <row r="2166" spans="1:4" ht="20.100000000000001" customHeight="1" x14ac:dyDescent="0.25">
      <c r="A2166" s="12" t="s">
        <v>4828</v>
      </c>
      <c r="B2166" s="12" t="s">
        <v>2075</v>
      </c>
      <c r="C2166" s="12" t="s">
        <v>37</v>
      </c>
      <c r="D2166" s="12" t="s">
        <v>4774</v>
      </c>
    </row>
    <row r="2167" spans="1:4" ht="20.100000000000001" customHeight="1" x14ac:dyDescent="0.25">
      <c r="A2167" s="12" t="s">
        <v>4829</v>
      </c>
      <c r="B2167" s="12" t="s">
        <v>1342</v>
      </c>
      <c r="C2167" s="12" t="s">
        <v>20</v>
      </c>
      <c r="D2167" s="12" t="s">
        <v>4830</v>
      </c>
    </row>
    <row r="2168" spans="1:4" ht="20.100000000000001" customHeight="1" x14ac:dyDescent="0.25">
      <c r="A2168" s="12" t="s">
        <v>4831</v>
      </c>
      <c r="B2168" s="12" t="s">
        <v>2480</v>
      </c>
      <c r="C2168" s="12" t="s">
        <v>135</v>
      </c>
      <c r="D2168" s="12" t="s">
        <v>4832</v>
      </c>
    </row>
    <row r="2169" spans="1:4" ht="20.100000000000001" customHeight="1" x14ac:dyDescent="0.25">
      <c r="A2169" s="12" t="s">
        <v>4833</v>
      </c>
      <c r="B2169" s="12" t="s">
        <v>4834</v>
      </c>
      <c r="C2169" s="12" t="s">
        <v>223</v>
      </c>
      <c r="D2169" s="12" t="s">
        <v>4835</v>
      </c>
    </row>
    <row r="2170" spans="1:4" ht="20.100000000000001" customHeight="1" x14ac:dyDescent="0.25">
      <c r="A2170" s="12" t="s">
        <v>4836</v>
      </c>
      <c r="B2170" s="12" t="s">
        <v>2625</v>
      </c>
      <c r="C2170" s="12" t="s">
        <v>223</v>
      </c>
      <c r="D2170" s="12" t="s">
        <v>4837</v>
      </c>
    </row>
    <row r="2171" spans="1:4" ht="20.100000000000001" customHeight="1" x14ac:dyDescent="0.25">
      <c r="A2171" s="12" t="s">
        <v>4838</v>
      </c>
      <c r="B2171" s="12" t="s">
        <v>3153</v>
      </c>
      <c r="C2171" s="12" t="s">
        <v>27</v>
      </c>
      <c r="D2171" s="12" t="s">
        <v>4839</v>
      </c>
    </row>
    <row r="2172" spans="1:4" ht="20.100000000000001" customHeight="1" x14ac:dyDescent="0.25">
      <c r="A2172" s="12" t="s">
        <v>4840</v>
      </c>
      <c r="B2172" s="12" t="s">
        <v>2195</v>
      </c>
      <c r="C2172" s="12" t="s">
        <v>20</v>
      </c>
      <c r="D2172" s="12" t="s">
        <v>4841</v>
      </c>
    </row>
    <row r="2173" spans="1:4" ht="20.100000000000001" customHeight="1" x14ac:dyDescent="0.25">
      <c r="A2173" s="12" t="s">
        <v>4842</v>
      </c>
      <c r="B2173" s="12" t="s">
        <v>1194</v>
      </c>
      <c r="C2173" s="12" t="s">
        <v>20</v>
      </c>
      <c r="D2173" s="12" t="s">
        <v>4843</v>
      </c>
    </row>
    <row r="2174" spans="1:4" ht="20.100000000000001" customHeight="1" x14ac:dyDescent="0.25">
      <c r="A2174" s="12" t="s">
        <v>4844</v>
      </c>
      <c r="B2174" s="12" t="s">
        <v>1194</v>
      </c>
      <c r="C2174" s="12" t="s">
        <v>27</v>
      </c>
      <c r="D2174" s="12" t="s">
        <v>4843</v>
      </c>
    </row>
    <row r="2175" spans="1:4" ht="20.100000000000001" customHeight="1" x14ac:dyDescent="0.25">
      <c r="A2175" s="12" t="s">
        <v>4845</v>
      </c>
      <c r="B2175" s="12" t="s">
        <v>888</v>
      </c>
      <c r="C2175" s="12" t="s">
        <v>27</v>
      </c>
      <c r="D2175" s="12" t="s">
        <v>4846</v>
      </c>
    </row>
    <row r="2176" spans="1:4" ht="20.100000000000001" customHeight="1" x14ac:dyDescent="0.25">
      <c r="A2176" s="12" t="s">
        <v>4847</v>
      </c>
      <c r="B2176" s="12" t="s">
        <v>2309</v>
      </c>
      <c r="C2176" s="12" t="s">
        <v>27</v>
      </c>
      <c r="D2176" s="12" t="s">
        <v>4848</v>
      </c>
    </row>
    <row r="2177" spans="1:4" ht="20.100000000000001" customHeight="1" x14ac:dyDescent="0.25">
      <c r="A2177" s="12" t="s">
        <v>4849</v>
      </c>
      <c r="B2177" s="12" t="s">
        <v>2436</v>
      </c>
      <c r="C2177" s="12" t="s">
        <v>37</v>
      </c>
      <c r="D2177" s="12" t="s">
        <v>4850</v>
      </c>
    </row>
    <row r="2178" spans="1:4" ht="20.100000000000001" customHeight="1" x14ac:dyDescent="0.25">
      <c r="A2178" s="12" t="s">
        <v>4851</v>
      </c>
      <c r="B2178" s="12" t="s">
        <v>1953</v>
      </c>
      <c r="C2178" s="12" t="s">
        <v>90</v>
      </c>
      <c r="D2178" s="12" t="s">
        <v>101</v>
      </c>
    </row>
    <row r="2179" spans="1:4" ht="20.100000000000001" customHeight="1" x14ac:dyDescent="0.25">
      <c r="A2179" s="12" t="s">
        <v>4852</v>
      </c>
      <c r="B2179" s="12" t="s">
        <v>562</v>
      </c>
      <c r="C2179" s="12" t="s">
        <v>27</v>
      </c>
      <c r="D2179" s="12" t="s">
        <v>4853</v>
      </c>
    </row>
    <row r="2180" spans="1:4" ht="20.100000000000001" customHeight="1" x14ac:dyDescent="0.25">
      <c r="A2180" s="12" t="s">
        <v>4854</v>
      </c>
      <c r="B2180" s="12" t="s">
        <v>365</v>
      </c>
      <c r="C2180" s="12" t="s">
        <v>139</v>
      </c>
      <c r="D2180" s="12" t="s">
        <v>4855</v>
      </c>
    </row>
    <row r="2181" spans="1:4" ht="20.100000000000001" customHeight="1" x14ac:dyDescent="0.25">
      <c r="A2181" s="12" t="s">
        <v>4856</v>
      </c>
      <c r="B2181" s="12" t="s">
        <v>4055</v>
      </c>
      <c r="C2181" s="12" t="s">
        <v>131</v>
      </c>
      <c r="D2181" s="12" t="s">
        <v>4857</v>
      </c>
    </row>
    <row r="2182" spans="1:4" ht="20.100000000000001" customHeight="1" x14ac:dyDescent="0.25">
      <c r="A2182" s="12" t="s">
        <v>4858</v>
      </c>
      <c r="B2182" s="12" t="s">
        <v>2212</v>
      </c>
      <c r="C2182" s="12" t="s">
        <v>27</v>
      </c>
      <c r="D2182" s="12" t="s">
        <v>4859</v>
      </c>
    </row>
    <row r="2183" spans="1:4" ht="20.100000000000001" customHeight="1" x14ac:dyDescent="0.25">
      <c r="A2183" s="12" t="s">
        <v>4860</v>
      </c>
      <c r="B2183" s="12" t="s">
        <v>2080</v>
      </c>
      <c r="C2183" s="12" t="s">
        <v>20</v>
      </c>
      <c r="D2183" s="12" t="s">
        <v>4861</v>
      </c>
    </row>
    <row r="2184" spans="1:4" ht="20.100000000000001" customHeight="1" x14ac:dyDescent="0.25">
      <c r="A2184" s="12" t="s">
        <v>4862</v>
      </c>
      <c r="B2184" s="12" t="s">
        <v>263</v>
      </c>
      <c r="C2184" s="12" t="s">
        <v>27</v>
      </c>
      <c r="D2184" s="12" t="s">
        <v>4863</v>
      </c>
    </row>
    <row r="2185" spans="1:4" ht="20.100000000000001" customHeight="1" x14ac:dyDescent="0.25">
      <c r="A2185" s="12" t="s">
        <v>4864</v>
      </c>
      <c r="B2185" s="12" t="s">
        <v>333</v>
      </c>
      <c r="C2185" s="12" t="s">
        <v>20</v>
      </c>
      <c r="D2185" s="12" t="s">
        <v>4865</v>
      </c>
    </row>
    <row r="2186" spans="1:4" ht="20.100000000000001" customHeight="1" x14ac:dyDescent="0.25">
      <c r="A2186" s="12" t="s">
        <v>4866</v>
      </c>
      <c r="B2186" s="12" t="s">
        <v>313</v>
      </c>
      <c r="C2186" s="12" t="s">
        <v>20</v>
      </c>
      <c r="D2186" s="12" t="s">
        <v>4867</v>
      </c>
    </row>
    <row r="2187" spans="1:4" ht="20.100000000000001" customHeight="1" x14ac:dyDescent="0.25">
      <c r="A2187" s="12" t="s">
        <v>4868</v>
      </c>
      <c r="B2187" s="12" t="s">
        <v>266</v>
      </c>
      <c r="C2187" s="12" t="s">
        <v>55</v>
      </c>
      <c r="D2187" s="12" t="s">
        <v>4869</v>
      </c>
    </row>
    <row r="2188" spans="1:4" ht="20.100000000000001" customHeight="1" x14ac:dyDescent="0.25">
      <c r="A2188" s="12" t="s">
        <v>4870</v>
      </c>
      <c r="B2188" s="12" t="s">
        <v>3461</v>
      </c>
      <c r="C2188" s="12" t="s">
        <v>223</v>
      </c>
      <c r="D2188" s="12" t="s">
        <v>976</v>
      </c>
    </row>
    <row r="2189" spans="1:4" ht="20.100000000000001" customHeight="1" x14ac:dyDescent="0.25">
      <c r="A2189" s="12" t="s">
        <v>4871</v>
      </c>
      <c r="B2189" s="12" t="s">
        <v>4872</v>
      </c>
      <c r="C2189" s="12" t="s">
        <v>20</v>
      </c>
      <c r="D2189" s="12" t="s">
        <v>4873</v>
      </c>
    </row>
    <row r="2190" spans="1:4" ht="20.100000000000001" customHeight="1" x14ac:dyDescent="0.25">
      <c r="A2190" s="12" t="s">
        <v>4874</v>
      </c>
      <c r="B2190" s="12" t="s">
        <v>4875</v>
      </c>
      <c r="C2190" s="12" t="s">
        <v>223</v>
      </c>
      <c r="D2190" s="12" t="s">
        <v>4876</v>
      </c>
    </row>
    <row r="2191" spans="1:4" ht="20.100000000000001" customHeight="1" x14ac:dyDescent="0.25">
      <c r="A2191" s="12" t="s">
        <v>4877</v>
      </c>
      <c r="B2191" s="12" t="s">
        <v>4878</v>
      </c>
      <c r="C2191" s="12" t="s">
        <v>27</v>
      </c>
      <c r="D2191" s="12" t="s">
        <v>4879</v>
      </c>
    </row>
    <row r="2192" spans="1:4" ht="20.100000000000001" customHeight="1" x14ac:dyDescent="0.25">
      <c r="A2192" s="12" t="s">
        <v>4880</v>
      </c>
      <c r="B2192" s="12" t="s">
        <v>179</v>
      </c>
      <c r="C2192" s="12" t="s">
        <v>27</v>
      </c>
      <c r="D2192" s="12" t="s">
        <v>4881</v>
      </c>
    </row>
    <row r="2193" spans="1:4" ht="20.100000000000001" customHeight="1" x14ac:dyDescent="0.25">
      <c r="A2193" s="12" t="s">
        <v>4882</v>
      </c>
      <c r="B2193" s="12" t="s">
        <v>2588</v>
      </c>
      <c r="C2193" s="12" t="s">
        <v>20</v>
      </c>
      <c r="D2193" s="12" t="s">
        <v>4883</v>
      </c>
    </row>
    <row r="2194" spans="1:4" ht="20.100000000000001" customHeight="1" x14ac:dyDescent="0.25">
      <c r="A2194" s="12" t="s">
        <v>4884</v>
      </c>
      <c r="B2194" s="12" t="s">
        <v>617</v>
      </c>
      <c r="C2194" s="12" t="s">
        <v>20</v>
      </c>
      <c r="D2194" s="12" t="s">
        <v>4885</v>
      </c>
    </row>
    <row r="2195" spans="1:4" ht="20.100000000000001" customHeight="1" x14ac:dyDescent="0.25">
      <c r="A2195" s="12" t="s">
        <v>4886</v>
      </c>
      <c r="B2195" s="12" t="s">
        <v>4417</v>
      </c>
      <c r="C2195" s="12" t="s">
        <v>37</v>
      </c>
      <c r="D2195" s="12" t="s">
        <v>4887</v>
      </c>
    </row>
    <row r="2196" spans="1:4" ht="20.100000000000001" customHeight="1" x14ac:dyDescent="0.25">
      <c r="A2196" s="12" t="s">
        <v>4888</v>
      </c>
      <c r="B2196" s="12" t="s">
        <v>4417</v>
      </c>
      <c r="C2196" s="12" t="s">
        <v>37</v>
      </c>
      <c r="D2196" s="12" t="s">
        <v>4887</v>
      </c>
    </row>
    <row r="2197" spans="1:4" ht="20.100000000000001" customHeight="1" x14ac:dyDescent="0.25">
      <c r="A2197" s="12" t="s">
        <v>4889</v>
      </c>
      <c r="B2197" s="12" t="s">
        <v>1420</v>
      </c>
      <c r="C2197" s="12" t="s">
        <v>27</v>
      </c>
      <c r="D2197" s="12" t="s">
        <v>4890</v>
      </c>
    </row>
    <row r="2198" spans="1:4" ht="20.100000000000001" customHeight="1" x14ac:dyDescent="0.25">
      <c r="A2198" s="12" t="s">
        <v>4891</v>
      </c>
      <c r="B2198" s="12" t="s">
        <v>222</v>
      </c>
      <c r="C2198" s="12" t="s">
        <v>37</v>
      </c>
      <c r="D2198" s="12" t="s">
        <v>4892</v>
      </c>
    </row>
    <row r="2199" spans="1:4" ht="20.100000000000001" customHeight="1" x14ac:dyDescent="0.25">
      <c r="A2199" s="12" t="s">
        <v>4893</v>
      </c>
      <c r="B2199" s="12" t="s">
        <v>435</v>
      </c>
      <c r="C2199" s="12" t="s">
        <v>135</v>
      </c>
      <c r="D2199" s="12" t="s">
        <v>4894</v>
      </c>
    </row>
    <row r="2200" spans="1:4" ht="20.100000000000001" customHeight="1" x14ac:dyDescent="0.25">
      <c r="A2200" s="12" t="s">
        <v>4895</v>
      </c>
      <c r="B2200" s="12" t="s">
        <v>4834</v>
      </c>
      <c r="C2200" s="12" t="s">
        <v>799</v>
      </c>
      <c r="D2200" s="12" t="s">
        <v>3033</v>
      </c>
    </row>
    <row r="2201" spans="1:4" ht="20.100000000000001" customHeight="1" x14ac:dyDescent="0.25">
      <c r="A2201" s="12" t="s">
        <v>4896</v>
      </c>
      <c r="B2201" s="12" t="s">
        <v>408</v>
      </c>
      <c r="C2201" s="12" t="s">
        <v>4897</v>
      </c>
      <c r="D2201" s="12" t="s">
        <v>4898</v>
      </c>
    </row>
    <row r="2202" spans="1:4" ht="20.100000000000001" customHeight="1" x14ac:dyDescent="0.25">
      <c r="A2202" s="12" t="s">
        <v>4899</v>
      </c>
      <c r="B2202" s="12" t="s">
        <v>2309</v>
      </c>
      <c r="C2202" s="12" t="s">
        <v>100</v>
      </c>
      <c r="D2202" s="12" t="s">
        <v>4900</v>
      </c>
    </row>
    <row r="2203" spans="1:4" ht="20.100000000000001" customHeight="1" x14ac:dyDescent="0.25">
      <c r="A2203" s="12" t="s">
        <v>4901</v>
      </c>
      <c r="B2203" s="12" t="s">
        <v>859</v>
      </c>
      <c r="C2203" s="12" t="s">
        <v>20</v>
      </c>
      <c r="D2203" s="12" t="s">
        <v>4902</v>
      </c>
    </row>
    <row r="2204" spans="1:4" ht="20.100000000000001" customHeight="1" x14ac:dyDescent="0.25">
      <c r="A2204" s="12" t="s">
        <v>4903</v>
      </c>
      <c r="B2204" s="12" t="s">
        <v>1645</v>
      </c>
      <c r="C2204" s="12" t="s">
        <v>27</v>
      </c>
      <c r="D2204" s="12" t="s">
        <v>4904</v>
      </c>
    </row>
    <row r="2205" spans="1:4" ht="20.100000000000001" customHeight="1" x14ac:dyDescent="0.25">
      <c r="A2205" s="12" t="s">
        <v>4905</v>
      </c>
      <c r="B2205" s="12" t="s">
        <v>4526</v>
      </c>
      <c r="C2205" s="12" t="s">
        <v>20</v>
      </c>
      <c r="D2205" s="12" t="s">
        <v>4906</v>
      </c>
    </row>
    <row r="2206" spans="1:4" ht="20.100000000000001" customHeight="1" x14ac:dyDescent="0.25">
      <c r="A2206" s="12" t="s">
        <v>4907</v>
      </c>
      <c r="B2206" s="12" t="s">
        <v>4635</v>
      </c>
      <c r="C2206" s="12" t="s">
        <v>27</v>
      </c>
      <c r="D2206" s="12" t="s">
        <v>4908</v>
      </c>
    </row>
    <row r="2207" spans="1:4" ht="20.100000000000001" customHeight="1" x14ac:dyDescent="0.25">
      <c r="A2207" s="12" t="s">
        <v>4909</v>
      </c>
      <c r="B2207" s="12" t="s">
        <v>3077</v>
      </c>
      <c r="C2207" s="12" t="s">
        <v>27</v>
      </c>
      <c r="D2207" s="12" t="s">
        <v>4910</v>
      </c>
    </row>
    <row r="2208" spans="1:4" ht="20.100000000000001" customHeight="1" x14ac:dyDescent="0.25">
      <c r="A2208" s="12" t="s">
        <v>4911</v>
      </c>
      <c r="B2208" s="12" t="s">
        <v>1339</v>
      </c>
      <c r="C2208" s="12" t="s">
        <v>20</v>
      </c>
      <c r="D2208" s="12" t="s">
        <v>4912</v>
      </c>
    </row>
    <row r="2209" spans="1:4" ht="20.100000000000001" customHeight="1" x14ac:dyDescent="0.25">
      <c r="A2209" s="12" t="s">
        <v>4913</v>
      </c>
      <c r="B2209" s="12" t="s">
        <v>1342</v>
      </c>
      <c r="C2209" s="12" t="s">
        <v>27</v>
      </c>
      <c r="D2209" s="12" t="s">
        <v>4914</v>
      </c>
    </row>
    <row r="2210" spans="1:4" ht="20.100000000000001" customHeight="1" x14ac:dyDescent="0.25">
      <c r="A2210" s="12" t="s">
        <v>4915</v>
      </c>
      <c r="B2210" s="12" t="s">
        <v>3435</v>
      </c>
      <c r="C2210" s="12" t="s">
        <v>37</v>
      </c>
      <c r="D2210" s="12" t="s">
        <v>4916</v>
      </c>
    </row>
    <row r="2211" spans="1:4" ht="20.100000000000001" customHeight="1" x14ac:dyDescent="0.25">
      <c r="A2211" s="12" t="s">
        <v>4917</v>
      </c>
      <c r="B2211" s="12" t="s">
        <v>4302</v>
      </c>
      <c r="C2211" s="12" t="s">
        <v>27</v>
      </c>
      <c r="D2211" s="12" t="s">
        <v>4918</v>
      </c>
    </row>
    <row r="2212" spans="1:4" ht="20.100000000000001" customHeight="1" x14ac:dyDescent="0.25">
      <c r="A2212" s="12" t="s">
        <v>4919</v>
      </c>
      <c r="B2212" s="12" t="s">
        <v>1121</v>
      </c>
      <c r="C2212" s="12" t="s">
        <v>27</v>
      </c>
      <c r="D2212" s="12" t="s">
        <v>4920</v>
      </c>
    </row>
    <row r="2213" spans="1:4" ht="20.100000000000001" customHeight="1" x14ac:dyDescent="0.25">
      <c r="A2213" s="12" t="s">
        <v>4921</v>
      </c>
      <c r="B2213" s="12" t="s">
        <v>301</v>
      </c>
      <c r="C2213" s="12" t="s">
        <v>90</v>
      </c>
      <c r="D2213" s="12" t="s">
        <v>4922</v>
      </c>
    </row>
    <row r="2214" spans="1:4" ht="20.100000000000001" customHeight="1" x14ac:dyDescent="0.25">
      <c r="A2214" s="12" t="s">
        <v>4923</v>
      </c>
      <c r="B2214" s="12" t="s">
        <v>524</v>
      </c>
      <c r="C2214" s="12" t="s">
        <v>27</v>
      </c>
      <c r="D2214" s="12" t="s">
        <v>4924</v>
      </c>
    </row>
    <row r="2215" spans="1:4" ht="20.100000000000001" customHeight="1" x14ac:dyDescent="0.25">
      <c r="A2215" s="12" t="s">
        <v>4925</v>
      </c>
      <c r="B2215" s="12" t="s">
        <v>1935</v>
      </c>
      <c r="C2215" s="12" t="s">
        <v>27</v>
      </c>
      <c r="D2215" s="12" t="s">
        <v>4926</v>
      </c>
    </row>
    <row r="2216" spans="1:4" ht="20.100000000000001" customHeight="1" x14ac:dyDescent="0.25">
      <c r="A2216" s="12" t="s">
        <v>4927</v>
      </c>
      <c r="B2216" s="12" t="s">
        <v>3485</v>
      </c>
      <c r="C2216" s="12" t="s">
        <v>135</v>
      </c>
      <c r="D2216" s="12" t="s">
        <v>4928</v>
      </c>
    </row>
    <row r="2217" spans="1:4" ht="20.100000000000001" customHeight="1" x14ac:dyDescent="0.25">
      <c r="A2217" s="12" t="s">
        <v>4929</v>
      </c>
      <c r="B2217" s="12" t="s">
        <v>455</v>
      </c>
      <c r="C2217" s="12" t="s">
        <v>27</v>
      </c>
      <c r="D2217" s="12" t="s">
        <v>4930</v>
      </c>
    </row>
    <row r="2218" spans="1:4" ht="20.100000000000001" customHeight="1" x14ac:dyDescent="0.25">
      <c r="A2218" s="12" t="s">
        <v>4931</v>
      </c>
      <c r="B2218" s="12" t="s">
        <v>1366</v>
      </c>
      <c r="C2218" s="12" t="s">
        <v>27</v>
      </c>
      <c r="D2218" s="12" t="s">
        <v>4932</v>
      </c>
    </row>
    <row r="2219" spans="1:4" ht="20.100000000000001" customHeight="1" x14ac:dyDescent="0.25">
      <c r="A2219" s="12" t="s">
        <v>4933</v>
      </c>
      <c r="B2219" s="12" t="s">
        <v>1366</v>
      </c>
      <c r="C2219" s="12" t="s">
        <v>20</v>
      </c>
      <c r="D2219" s="12" t="s">
        <v>4934</v>
      </c>
    </row>
    <row r="2220" spans="1:4" ht="20.100000000000001" customHeight="1" x14ac:dyDescent="0.25">
      <c r="A2220" s="12" t="s">
        <v>4935</v>
      </c>
      <c r="B2220" s="12" t="s">
        <v>3072</v>
      </c>
      <c r="C2220" s="12" t="s">
        <v>27</v>
      </c>
      <c r="D2220" s="12" t="s">
        <v>4936</v>
      </c>
    </row>
    <row r="2221" spans="1:4" ht="20.100000000000001" customHeight="1" x14ac:dyDescent="0.25">
      <c r="A2221" s="12" t="s">
        <v>4937</v>
      </c>
      <c r="B2221" s="12" t="s">
        <v>4938</v>
      </c>
      <c r="C2221" s="12" t="s">
        <v>27</v>
      </c>
      <c r="D2221" s="12" t="s">
        <v>4939</v>
      </c>
    </row>
    <row r="2222" spans="1:4" ht="20.100000000000001" customHeight="1" x14ac:dyDescent="0.25">
      <c r="A2222" s="12" t="s">
        <v>4940</v>
      </c>
      <c r="B2222" s="12" t="s">
        <v>360</v>
      </c>
      <c r="C2222" s="12" t="s">
        <v>37</v>
      </c>
      <c r="D2222" s="12" t="s">
        <v>4941</v>
      </c>
    </row>
    <row r="2223" spans="1:4" ht="20.100000000000001" customHeight="1" x14ac:dyDescent="0.25">
      <c r="A2223" s="12" t="s">
        <v>4942</v>
      </c>
      <c r="B2223" s="12" t="s">
        <v>3137</v>
      </c>
      <c r="C2223" s="12" t="s">
        <v>20</v>
      </c>
      <c r="D2223" s="12" t="s">
        <v>4943</v>
      </c>
    </row>
    <row r="2224" spans="1:4" ht="20.100000000000001" customHeight="1" x14ac:dyDescent="0.25">
      <c r="A2224" s="12" t="s">
        <v>4944</v>
      </c>
      <c r="B2224" s="12" t="s">
        <v>2497</v>
      </c>
      <c r="C2224" s="12" t="s">
        <v>27</v>
      </c>
      <c r="D2224" s="12" t="s">
        <v>4945</v>
      </c>
    </row>
    <row r="2225" spans="1:4" ht="20.100000000000001" customHeight="1" x14ac:dyDescent="0.25">
      <c r="A2225" s="12" t="s">
        <v>4946</v>
      </c>
      <c r="B2225" s="12" t="s">
        <v>892</v>
      </c>
      <c r="C2225" s="12" t="s">
        <v>27</v>
      </c>
      <c r="D2225" s="12" t="s">
        <v>4947</v>
      </c>
    </row>
    <row r="2226" spans="1:4" ht="20.100000000000001" customHeight="1" x14ac:dyDescent="0.25">
      <c r="A2226" s="12" t="s">
        <v>4948</v>
      </c>
      <c r="B2226" s="12" t="s">
        <v>189</v>
      </c>
      <c r="C2226" s="12" t="s">
        <v>27</v>
      </c>
      <c r="D2226" s="12" t="s">
        <v>4949</v>
      </c>
    </row>
    <row r="2227" spans="1:4" ht="20.100000000000001" customHeight="1" x14ac:dyDescent="0.25">
      <c r="A2227" s="12" t="s">
        <v>4950</v>
      </c>
      <c r="B2227" s="12" t="s">
        <v>1308</v>
      </c>
      <c r="C2227" s="12" t="s">
        <v>223</v>
      </c>
      <c r="D2227" s="12" t="s">
        <v>4951</v>
      </c>
    </row>
    <row r="2228" spans="1:4" ht="20.100000000000001" customHeight="1" x14ac:dyDescent="0.25">
      <c r="A2228" s="12" t="s">
        <v>4952</v>
      </c>
      <c r="B2228" s="12" t="s">
        <v>700</v>
      </c>
      <c r="C2228" s="12" t="s">
        <v>100</v>
      </c>
      <c r="D2228" s="12" t="s">
        <v>4953</v>
      </c>
    </row>
    <row r="2229" spans="1:4" ht="20.100000000000001" customHeight="1" x14ac:dyDescent="0.25">
      <c r="A2229" s="12" t="s">
        <v>4954</v>
      </c>
      <c r="B2229" s="12" t="s">
        <v>400</v>
      </c>
      <c r="C2229" s="12" t="s">
        <v>66</v>
      </c>
      <c r="D2229" s="12" t="s">
        <v>4955</v>
      </c>
    </row>
    <row r="2230" spans="1:4" ht="20.100000000000001" customHeight="1" x14ac:dyDescent="0.25">
      <c r="A2230" s="12" t="s">
        <v>4956</v>
      </c>
      <c r="B2230" s="12" t="s">
        <v>4957</v>
      </c>
      <c r="C2230" s="12" t="s">
        <v>401</v>
      </c>
      <c r="D2230" s="12" t="s">
        <v>4958</v>
      </c>
    </row>
    <row r="2231" spans="1:4" ht="20.100000000000001" customHeight="1" x14ac:dyDescent="0.25">
      <c r="A2231" s="12" t="s">
        <v>4959</v>
      </c>
      <c r="B2231" s="12" t="s">
        <v>1633</v>
      </c>
      <c r="C2231" s="12" t="s">
        <v>20</v>
      </c>
      <c r="D2231" s="12" t="s">
        <v>4960</v>
      </c>
    </row>
    <row r="2232" spans="1:4" ht="20.100000000000001" customHeight="1" x14ac:dyDescent="0.25">
      <c r="A2232" s="12" t="s">
        <v>4961</v>
      </c>
      <c r="B2232" s="12" t="s">
        <v>289</v>
      </c>
      <c r="C2232" s="12" t="s">
        <v>27</v>
      </c>
      <c r="D2232" s="12" t="s">
        <v>4962</v>
      </c>
    </row>
    <row r="2233" spans="1:4" ht="20.100000000000001" customHeight="1" x14ac:dyDescent="0.25">
      <c r="A2233" s="12" t="s">
        <v>4963</v>
      </c>
      <c r="B2233" s="12" t="s">
        <v>4834</v>
      </c>
      <c r="C2233" s="12" t="s">
        <v>232</v>
      </c>
      <c r="D2233" s="12" t="s">
        <v>2549</v>
      </c>
    </row>
    <row r="2234" spans="1:4" ht="20.100000000000001" customHeight="1" x14ac:dyDescent="0.25">
      <c r="A2234" s="12" t="s">
        <v>4964</v>
      </c>
      <c r="B2234" s="12" t="s">
        <v>330</v>
      </c>
      <c r="C2234" s="12" t="s">
        <v>58</v>
      </c>
      <c r="D2234" s="12" t="s">
        <v>4965</v>
      </c>
    </row>
    <row r="2235" spans="1:4" ht="20.100000000000001" customHeight="1" x14ac:dyDescent="0.25">
      <c r="A2235" s="12" t="s">
        <v>4966</v>
      </c>
      <c r="B2235" s="12" t="s">
        <v>3125</v>
      </c>
      <c r="C2235" s="12" t="s">
        <v>37</v>
      </c>
      <c r="D2235" s="12" t="s">
        <v>4967</v>
      </c>
    </row>
    <row r="2236" spans="1:4" ht="20.100000000000001" customHeight="1" x14ac:dyDescent="0.25">
      <c r="A2236" s="12" t="s">
        <v>4968</v>
      </c>
      <c r="B2236" s="12" t="s">
        <v>3488</v>
      </c>
      <c r="C2236" s="12" t="s">
        <v>20</v>
      </c>
      <c r="D2236" s="12" t="s">
        <v>4969</v>
      </c>
    </row>
    <row r="2237" spans="1:4" ht="20.100000000000001" customHeight="1" x14ac:dyDescent="0.25">
      <c r="A2237" s="12" t="s">
        <v>4970</v>
      </c>
      <c r="B2237" s="12" t="s">
        <v>2120</v>
      </c>
      <c r="C2237" s="12" t="s">
        <v>27</v>
      </c>
      <c r="D2237" s="12" t="s">
        <v>4971</v>
      </c>
    </row>
    <row r="2238" spans="1:4" ht="20.100000000000001" customHeight="1" x14ac:dyDescent="0.25">
      <c r="A2238" s="12" t="s">
        <v>4972</v>
      </c>
      <c r="B2238" s="12" t="s">
        <v>2540</v>
      </c>
      <c r="C2238" s="12" t="s">
        <v>37</v>
      </c>
      <c r="D2238" s="12" t="s">
        <v>4973</v>
      </c>
    </row>
    <row r="2239" spans="1:4" ht="20.100000000000001" customHeight="1" x14ac:dyDescent="0.25">
      <c r="A2239" s="12" t="s">
        <v>4974</v>
      </c>
      <c r="B2239" s="12" t="s">
        <v>3308</v>
      </c>
      <c r="C2239" s="12" t="s">
        <v>27</v>
      </c>
      <c r="D2239" s="12" t="s">
        <v>4975</v>
      </c>
    </row>
    <row r="2240" spans="1:4" ht="20.100000000000001" customHeight="1" x14ac:dyDescent="0.25">
      <c r="A2240" s="12" t="s">
        <v>4976</v>
      </c>
      <c r="B2240" s="12" t="s">
        <v>1235</v>
      </c>
      <c r="C2240" s="12" t="s">
        <v>20</v>
      </c>
      <c r="D2240" s="12" t="s">
        <v>4977</v>
      </c>
    </row>
    <row r="2241" spans="1:4" ht="20.100000000000001" customHeight="1" x14ac:dyDescent="0.25">
      <c r="A2241" s="12" t="s">
        <v>4978</v>
      </c>
      <c r="B2241" s="12" t="s">
        <v>4307</v>
      </c>
      <c r="C2241" s="12" t="s">
        <v>37</v>
      </c>
      <c r="D2241" s="12" t="s">
        <v>4979</v>
      </c>
    </row>
    <row r="2242" spans="1:4" ht="20.100000000000001" customHeight="1" x14ac:dyDescent="0.25">
      <c r="A2242" s="12" t="s">
        <v>4980</v>
      </c>
      <c r="B2242" s="12" t="s">
        <v>2684</v>
      </c>
      <c r="C2242" s="12" t="s">
        <v>20</v>
      </c>
      <c r="D2242" s="12" t="s">
        <v>4981</v>
      </c>
    </row>
    <row r="2243" spans="1:4" ht="20.100000000000001" customHeight="1" x14ac:dyDescent="0.25">
      <c r="A2243" s="12" t="s">
        <v>4982</v>
      </c>
      <c r="B2243" s="12" t="s">
        <v>2480</v>
      </c>
      <c r="C2243" s="12" t="s">
        <v>27</v>
      </c>
      <c r="D2243" s="12" t="s">
        <v>4983</v>
      </c>
    </row>
    <row r="2244" spans="1:4" ht="20.100000000000001" customHeight="1" x14ac:dyDescent="0.25">
      <c r="A2244" s="12" t="s">
        <v>4984</v>
      </c>
      <c r="B2244" s="12" t="s">
        <v>3125</v>
      </c>
      <c r="C2244" s="12" t="s">
        <v>27</v>
      </c>
      <c r="D2244" s="12" t="s">
        <v>4985</v>
      </c>
    </row>
    <row r="2245" spans="1:4" ht="20.100000000000001" customHeight="1" x14ac:dyDescent="0.25">
      <c r="A2245" s="12" t="s">
        <v>4986</v>
      </c>
      <c r="B2245" s="12" t="s">
        <v>222</v>
      </c>
      <c r="C2245" s="12" t="s">
        <v>100</v>
      </c>
      <c r="D2245" s="12" t="s">
        <v>4987</v>
      </c>
    </row>
    <row r="2246" spans="1:4" ht="20.100000000000001" customHeight="1" x14ac:dyDescent="0.25">
      <c r="A2246" s="12" t="s">
        <v>4988</v>
      </c>
      <c r="B2246" s="12" t="s">
        <v>1528</v>
      </c>
      <c r="C2246" s="12" t="s">
        <v>20</v>
      </c>
      <c r="D2246" s="12" t="s">
        <v>4989</v>
      </c>
    </row>
    <row r="2247" spans="1:4" ht="20.100000000000001" customHeight="1" x14ac:dyDescent="0.25">
      <c r="A2247" s="12" t="s">
        <v>4990</v>
      </c>
      <c r="B2247" s="12" t="s">
        <v>1404</v>
      </c>
      <c r="C2247" s="12" t="s">
        <v>27</v>
      </c>
      <c r="D2247" s="12" t="s">
        <v>4991</v>
      </c>
    </row>
    <row r="2248" spans="1:4" ht="20.100000000000001" customHeight="1" x14ac:dyDescent="0.25">
      <c r="A2248" s="12" t="s">
        <v>4992</v>
      </c>
      <c r="B2248" s="12" t="s">
        <v>2696</v>
      </c>
      <c r="C2248" s="12" t="s">
        <v>27</v>
      </c>
      <c r="D2248" s="12" t="s">
        <v>4993</v>
      </c>
    </row>
    <row r="2249" spans="1:4" ht="20.100000000000001" customHeight="1" x14ac:dyDescent="0.25">
      <c r="A2249" s="12" t="s">
        <v>4994</v>
      </c>
      <c r="B2249" s="12" t="s">
        <v>1051</v>
      </c>
      <c r="C2249" s="12" t="s">
        <v>27</v>
      </c>
      <c r="D2249" s="12" t="s">
        <v>4995</v>
      </c>
    </row>
    <row r="2250" spans="1:4" ht="20.100000000000001" customHeight="1" x14ac:dyDescent="0.25">
      <c r="A2250" s="12" t="s">
        <v>4996</v>
      </c>
      <c r="B2250" s="12" t="s">
        <v>404</v>
      </c>
      <c r="C2250" s="12" t="s">
        <v>27</v>
      </c>
      <c r="D2250" s="12" t="s">
        <v>4997</v>
      </c>
    </row>
    <row r="2251" spans="1:4" ht="20.100000000000001" customHeight="1" x14ac:dyDescent="0.25">
      <c r="A2251" s="12" t="s">
        <v>4998</v>
      </c>
      <c r="B2251" s="12" t="s">
        <v>2567</v>
      </c>
      <c r="C2251" s="12" t="s">
        <v>20</v>
      </c>
      <c r="D2251" s="12" t="s">
        <v>4999</v>
      </c>
    </row>
    <row r="2252" spans="1:4" ht="20.100000000000001" customHeight="1" x14ac:dyDescent="0.25">
      <c r="A2252" s="12" t="s">
        <v>5000</v>
      </c>
      <c r="B2252" s="12" t="s">
        <v>1300</v>
      </c>
      <c r="C2252" s="12" t="s">
        <v>27</v>
      </c>
      <c r="D2252" s="12" t="s">
        <v>5001</v>
      </c>
    </row>
    <row r="2253" spans="1:4" ht="20.100000000000001" customHeight="1" x14ac:dyDescent="0.25">
      <c r="A2253" s="12" t="s">
        <v>5002</v>
      </c>
      <c r="B2253" s="12" t="s">
        <v>192</v>
      </c>
      <c r="C2253" s="12" t="s">
        <v>20</v>
      </c>
      <c r="D2253" s="12" t="s">
        <v>5003</v>
      </c>
    </row>
    <row r="2254" spans="1:4" ht="20.100000000000001" customHeight="1" x14ac:dyDescent="0.25">
      <c r="A2254" s="12" t="s">
        <v>5004</v>
      </c>
      <c r="B2254" s="12" t="s">
        <v>2153</v>
      </c>
      <c r="C2254" s="12" t="s">
        <v>100</v>
      </c>
      <c r="D2254" s="12" t="s">
        <v>5005</v>
      </c>
    </row>
    <row r="2255" spans="1:4" ht="20.100000000000001" customHeight="1" x14ac:dyDescent="0.25">
      <c r="A2255" s="12" t="s">
        <v>5006</v>
      </c>
      <c r="B2255" s="12" t="s">
        <v>4526</v>
      </c>
      <c r="C2255" s="12" t="s">
        <v>135</v>
      </c>
      <c r="D2255" s="12" t="s">
        <v>5007</v>
      </c>
    </row>
    <row r="2256" spans="1:4" ht="20.100000000000001" customHeight="1" x14ac:dyDescent="0.25">
      <c r="A2256" s="12" t="s">
        <v>5008</v>
      </c>
      <c r="B2256" s="12" t="s">
        <v>5009</v>
      </c>
      <c r="C2256" s="12" t="s">
        <v>20</v>
      </c>
      <c r="D2256" s="12" t="s">
        <v>5010</v>
      </c>
    </row>
    <row r="2257" spans="1:4" ht="20.100000000000001" customHeight="1" x14ac:dyDescent="0.25">
      <c r="A2257" s="12" t="s">
        <v>5011</v>
      </c>
      <c r="B2257" s="12" t="s">
        <v>660</v>
      </c>
      <c r="C2257" s="12" t="s">
        <v>27</v>
      </c>
      <c r="D2257" s="12" t="s">
        <v>5012</v>
      </c>
    </row>
    <row r="2258" spans="1:4" ht="20.100000000000001" customHeight="1" x14ac:dyDescent="0.25">
      <c r="A2258" s="12" t="s">
        <v>5013</v>
      </c>
      <c r="B2258" s="12" t="s">
        <v>2868</v>
      </c>
      <c r="C2258" s="12" t="s">
        <v>20</v>
      </c>
      <c r="D2258" s="12" t="s">
        <v>5014</v>
      </c>
    </row>
    <row r="2259" spans="1:4" ht="20.100000000000001" customHeight="1" x14ac:dyDescent="0.25">
      <c r="A2259" s="12" t="s">
        <v>5015</v>
      </c>
      <c r="B2259" s="12" t="s">
        <v>2333</v>
      </c>
      <c r="C2259" s="12" t="s">
        <v>86</v>
      </c>
      <c r="D2259" s="12" t="s">
        <v>5016</v>
      </c>
    </row>
    <row r="2260" spans="1:4" ht="20.100000000000001" customHeight="1" x14ac:dyDescent="0.25">
      <c r="A2260" s="12" t="s">
        <v>5017</v>
      </c>
      <c r="B2260" s="12" t="s">
        <v>1648</v>
      </c>
      <c r="C2260" s="12" t="s">
        <v>55</v>
      </c>
      <c r="D2260" s="12" t="s">
        <v>5018</v>
      </c>
    </row>
    <row r="2261" spans="1:4" ht="20.100000000000001" customHeight="1" x14ac:dyDescent="0.25">
      <c r="A2261" s="12" t="s">
        <v>5019</v>
      </c>
      <c r="B2261" s="12" t="s">
        <v>327</v>
      </c>
      <c r="C2261" s="12" t="s">
        <v>223</v>
      </c>
      <c r="D2261" s="12" t="s">
        <v>5020</v>
      </c>
    </row>
    <row r="2262" spans="1:4" ht="20.100000000000001" customHeight="1" x14ac:dyDescent="0.25">
      <c r="A2262" s="12" t="s">
        <v>5021</v>
      </c>
      <c r="B2262" s="12" t="s">
        <v>310</v>
      </c>
      <c r="C2262" s="12" t="s">
        <v>55</v>
      </c>
      <c r="D2262" s="12" t="s">
        <v>5022</v>
      </c>
    </row>
    <row r="2263" spans="1:4" ht="20.100000000000001" customHeight="1" x14ac:dyDescent="0.25">
      <c r="A2263" s="12" t="s">
        <v>5023</v>
      </c>
      <c r="B2263" s="12" t="s">
        <v>5024</v>
      </c>
      <c r="C2263" s="12" t="s">
        <v>27</v>
      </c>
      <c r="D2263" s="12" t="s">
        <v>5025</v>
      </c>
    </row>
    <row r="2264" spans="1:4" ht="20.100000000000001" customHeight="1" x14ac:dyDescent="0.25">
      <c r="A2264" s="12" t="s">
        <v>5026</v>
      </c>
      <c r="B2264" s="12" t="s">
        <v>1919</v>
      </c>
      <c r="C2264" s="12" t="s">
        <v>20</v>
      </c>
      <c r="D2264" s="12" t="s">
        <v>5027</v>
      </c>
    </row>
    <row r="2265" spans="1:4" ht="20.100000000000001" customHeight="1" x14ac:dyDescent="0.25">
      <c r="A2265" s="12" t="s">
        <v>5028</v>
      </c>
      <c r="B2265" s="12" t="s">
        <v>5029</v>
      </c>
      <c r="C2265" s="12" t="s">
        <v>27</v>
      </c>
      <c r="D2265" s="12" t="s">
        <v>5030</v>
      </c>
    </row>
    <row r="2266" spans="1:4" ht="20.100000000000001" customHeight="1" x14ac:dyDescent="0.25">
      <c r="A2266" s="12" t="s">
        <v>5031</v>
      </c>
      <c r="B2266" s="12" t="s">
        <v>2533</v>
      </c>
      <c r="C2266" s="12" t="s">
        <v>1099</v>
      </c>
      <c r="D2266" s="12" t="s">
        <v>637</v>
      </c>
    </row>
    <row r="2267" spans="1:4" ht="20.100000000000001" customHeight="1" x14ac:dyDescent="0.25">
      <c r="A2267" s="12" t="s">
        <v>5032</v>
      </c>
      <c r="B2267" s="12" t="s">
        <v>365</v>
      </c>
      <c r="C2267" s="12" t="s">
        <v>27</v>
      </c>
      <c r="D2267" s="12" t="s">
        <v>5033</v>
      </c>
    </row>
    <row r="2268" spans="1:4" ht="20.100000000000001" customHeight="1" x14ac:dyDescent="0.25">
      <c r="A2268" s="12" t="s">
        <v>5034</v>
      </c>
      <c r="B2268" s="12" t="s">
        <v>2648</v>
      </c>
      <c r="C2268" s="12" t="s">
        <v>27</v>
      </c>
      <c r="D2268" s="12" t="s">
        <v>5035</v>
      </c>
    </row>
    <row r="2269" spans="1:4" ht="20.100000000000001" customHeight="1" x14ac:dyDescent="0.25">
      <c r="A2269" s="12" t="s">
        <v>5036</v>
      </c>
      <c r="B2269" s="12" t="s">
        <v>3308</v>
      </c>
      <c r="C2269" s="12" t="s">
        <v>20</v>
      </c>
      <c r="D2269" s="12" t="s">
        <v>5037</v>
      </c>
    </row>
    <row r="2270" spans="1:4" ht="20.100000000000001" customHeight="1" x14ac:dyDescent="0.25">
      <c r="A2270" s="12" t="s">
        <v>5038</v>
      </c>
      <c r="B2270" s="12" t="s">
        <v>2247</v>
      </c>
      <c r="C2270" s="12" t="s">
        <v>27</v>
      </c>
      <c r="D2270" s="12" t="s">
        <v>5039</v>
      </c>
    </row>
    <row r="2271" spans="1:4" ht="20.100000000000001" customHeight="1" x14ac:dyDescent="0.25">
      <c r="A2271" s="12" t="s">
        <v>5040</v>
      </c>
      <c r="B2271" s="12" t="s">
        <v>3778</v>
      </c>
      <c r="C2271" s="12" t="s">
        <v>37</v>
      </c>
      <c r="D2271" s="12" t="s">
        <v>1097</v>
      </c>
    </row>
    <row r="2272" spans="1:4" ht="20.100000000000001" customHeight="1" x14ac:dyDescent="0.25">
      <c r="A2272" s="12" t="s">
        <v>5041</v>
      </c>
      <c r="B2272" s="12" t="s">
        <v>2439</v>
      </c>
      <c r="C2272" s="12" t="s">
        <v>27</v>
      </c>
      <c r="D2272" s="12" t="s">
        <v>5042</v>
      </c>
    </row>
    <row r="2273" spans="1:4" ht="20.100000000000001" customHeight="1" x14ac:dyDescent="0.25">
      <c r="A2273" s="12" t="s">
        <v>5043</v>
      </c>
      <c r="B2273" s="12" t="s">
        <v>2015</v>
      </c>
      <c r="C2273" s="12" t="s">
        <v>37</v>
      </c>
      <c r="D2273" s="12" t="s">
        <v>5044</v>
      </c>
    </row>
    <row r="2274" spans="1:4" ht="20.100000000000001" customHeight="1" x14ac:dyDescent="0.25">
      <c r="A2274" s="12" t="s">
        <v>5045</v>
      </c>
      <c r="B2274" s="12" t="s">
        <v>408</v>
      </c>
      <c r="C2274" s="12" t="s">
        <v>223</v>
      </c>
      <c r="D2274" s="12" t="s">
        <v>5046</v>
      </c>
    </row>
    <row r="2275" spans="1:4" ht="20.100000000000001" customHeight="1" x14ac:dyDescent="0.25">
      <c r="A2275" s="12" t="s">
        <v>5047</v>
      </c>
      <c r="B2275" s="12" t="s">
        <v>4050</v>
      </c>
      <c r="C2275" s="12" t="s">
        <v>135</v>
      </c>
      <c r="D2275" s="12" t="s">
        <v>5048</v>
      </c>
    </row>
    <row r="2276" spans="1:4" ht="20.100000000000001" customHeight="1" x14ac:dyDescent="0.25">
      <c r="A2276" s="12" t="s">
        <v>5049</v>
      </c>
      <c r="B2276" s="12" t="s">
        <v>338</v>
      </c>
      <c r="C2276" s="12" t="s">
        <v>20</v>
      </c>
      <c r="D2276" s="12" t="s">
        <v>5050</v>
      </c>
    </row>
    <row r="2277" spans="1:4" ht="20.100000000000001" customHeight="1" x14ac:dyDescent="0.25">
      <c r="A2277" s="12" t="s">
        <v>5051</v>
      </c>
      <c r="B2277" s="12" t="s">
        <v>2681</v>
      </c>
      <c r="C2277" s="12" t="s">
        <v>27</v>
      </c>
      <c r="D2277" s="12" t="s">
        <v>5052</v>
      </c>
    </row>
    <row r="2278" spans="1:4" ht="20.100000000000001" customHeight="1" x14ac:dyDescent="0.25">
      <c r="A2278" s="12" t="s">
        <v>5053</v>
      </c>
      <c r="B2278" s="12" t="s">
        <v>4310</v>
      </c>
      <c r="C2278" s="12" t="s">
        <v>27</v>
      </c>
      <c r="D2278" s="12" t="s">
        <v>5052</v>
      </c>
    </row>
    <row r="2279" spans="1:4" ht="20.100000000000001" customHeight="1" x14ac:dyDescent="0.25">
      <c r="A2279" s="12" t="s">
        <v>5054</v>
      </c>
      <c r="B2279" s="12" t="s">
        <v>2177</v>
      </c>
      <c r="C2279" s="12" t="s">
        <v>27</v>
      </c>
      <c r="D2279" s="12" t="s">
        <v>5055</v>
      </c>
    </row>
    <row r="2280" spans="1:4" ht="20.100000000000001" customHeight="1" x14ac:dyDescent="0.25">
      <c r="A2280" s="12" t="s">
        <v>5056</v>
      </c>
      <c r="B2280" s="12" t="s">
        <v>3765</v>
      </c>
      <c r="C2280" s="12" t="s">
        <v>27</v>
      </c>
      <c r="D2280" s="12" t="s">
        <v>5057</v>
      </c>
    </row>
    <row r="2281" spans="1:4" ht="20.100000000000001" customHeight="1" x14ac:dyDescent="0.25">
      <c r="A2281" s="12" t="s">
        <v>5058</v>
      </c>
      <c r="B2281" s="12" t="s">
        <v>244</v>
      </c>
      <c r="C2281" s="12" t="s">
        <v>37</v>
      </c>
      <c r="D2281" s="12" t="s">
        <v>5059</v>
      </c>
    </row>
    <row r="2282" spans="1:4" ht="20.100000000000001" customHeight="1" x14ac:dyDescent="0.25">
      <c r="A2282" s="12" t="s">
        <v>5060</v>
      </c>
      <c r="B2282" s="12" t="s">
        <v>1752</v>
      </c>
      <c r="C2282" s="12" t="s">
        <v>27</v>
      </c>
      <c r="D2282" s="12" t="s">
        <v>5061</v>
      </c>
    </row>
    <row r="2283" spans="1:4" ht="20.100000000000001" customHeight="1" x14ac:dyDescent="0.25">
      <c r="A2283" s="12" t="s">
        <v>5062</v>
      </c>
      <c r="B2283" s="12" t="s">
        <v>1551</v>
      </c>
      <c r="C2283" s="12" t="s">
        <v>20</v>
      </c>
      <c r="D2283" s="12" t="s">
        <v>5063</v>
      </c>
    </row>
    <row r="2284" spans="1:4" ht="20.100000000000001" customHeight="1" x14ac:dyDescent="0.25">
      <c r="A2284" s="12" t="s">
        <v>5064</v>
      </c>
      <c r="B2284" s="12" t="s">
        <v>2556</v>
      </c>
      <c r="C2284" s="12" t="s">
        <v>27</v>
      </c>
      <c r="D2284" s="12" t="s">
        <v>5065</v>
      </c>
    </row>
    <row r="2285" spans="1:4" ht="20.100000000000001" customHeight="1" x14ac:dyDescent="0.25">
      <c r="A2285" s="12" t="s">
        <v>5066</v>
      </c>
      <c r="B2285" s="12" t="s">
        <v>2491</v>
      </c>
      <c r="C2285" s="12" t="s">
        <v>27</v>
      </c>
      <c r="D2285" s="12" t="s">
        <v>5067</v>
      </c>
    </row>
    <row r="2286" spans="1:4" ht="20.100000000000001" customHeight="1" x14ac:dyDescent="0.25">
      <c r="A2286" s="12" t="s">
        <v>5068</v>
      </c>
      <c r="B2286" s="12" t="s">
        <v>1229</v>
      </c>
      <c r="C2286" s="12" t="s">
        <v>27</v>
      </c>
      <c r="D2286" s="12" t="s">
        <v>5069</v>
      </c>
    </row>
    <row r="2287" spans="1:4" ht="20.100000000000001" customHeight="1" x14ac:dyDescent="0.25">
      <c r="A2287" s="12" t="s">
        <v>5070</v>
      </c>
      <c r="B2287" s="12" t="s">
        <v>2469</v>
      </c>
      <c r="C2287" s="12" t="s">
        <v>20</v>
      </c>
      <c r="D2287" s="12" t="s">
        <v>5071</v>
      </c>
    </row>
    <row r="2288" spans="1:4" ht="20.100000000000001" customHeight="1" x14ac:dyDescent="0.25">
      <c r="A2288" s="12" t="s">
        <v>5072</v>
      </c>
      <c r="B2288" s="12" t="s">
        <v>2533</v>
      </c>
      <c r="C2288" s="12" t="s">
        <v>20</v>
      </c>
      <c r="D2288" s="12" t="s">
        <v>5073</v>
      </c>
    </row>
    <row r="2289" spans="1:4" ht="20.100000000000001" customHeight="1" x14ac:dyDescent="0.25">
      <c r="A2289" s="12" t="s">
        <v>5074</v>
      </c>
      <c r="B2289" s="12" t="s">
        <v>2766</v>
      </c>
      <c r="C2289" s="12" t="s">
        <v>37</v>
      </c>
      <c r="D2289" s="12" t="s">
        <v>5075</v>
      </c>
    </row>
    <row r="2290" spans="1:4" ht="20.100000000000001" customHeight="1" x14ac:dyDescent="0.25">
      <c r="A2290" s="12" t="s">
        <v>5076</v>
      </c>
      <c r="B2290" s="12" t="s">
        <v>2591</v>
      </c>
      <c r="C2290" s="12" t="s">
        <v>37</v>
      </c>
      <c r="D2290" s="12" t="s">
        <v>5077</v>
      </c>
    </row>
    <row r="2291" spans="1:4" ht="20.100000000000001" customHeight="1" x14ac:dyDescent="0.25">
      <c r="A2291" s="12" t="s">
        <v>5078</v>
      </c>
      <c r="B2291" s="12" t="s">
        <v>365</v>
      </c>
      <c r="C2291" s="12" t="s">
        <v>27</v>
      </c>
      <c r="D2291" s="12" t="s">
        <v>5079</v>
      </c>
    </row>
    <row r="2292" spans="1:4" ht="20.100000000000001" customHeight="1" x14ac:dyDescent="0.25">
      <c r="A2292" s="12" t="s">
        <v>5080</v>
      </c>
      <c r="B2292" s="12" t="s">
        <v>127</v>
      </c>
      <c r="C2292" s="12" t="s">
        <v>58</v>
      </c>
      <c r="D2292" s="12" t="s">
        <v>5081</v>
      </c>
    </row>
    <row r="2293" spans="1:4" ht="20.100000000000001" customHeight="1" x14ac:dyDescent="0.25">
      <c r="A2293" s="12" t="s">
        <v>5082</v>
      </c>
      <c r="B2293" s="12" t="s">
        <v>744</v>
      </c>
      <c r="C2293" s="12" t="s">
        <v>223</v>
      </c>
      <c r="D2293" s="12" t="s">
        <v>5083</v>
      </c>
    </row>
    <row r="2294" spans="1:4" ht="20.100000000000001" customHeight="1" x14ac:dyDescent="0.25">
      <c r="A2294" s="12" t="s">
        <v>5084</v>
      </c>
      <c r="B2294" s="12" t="s">
        <v>3488</v>
      </c>
      <c r="C2294" s="12" t="s">
        <v>27</v>
      </c>
      <c r="D2294" s="12" t="s">
        <v>5085</v>
      </c>
    </row>
    <row r="2295" spans="1:4" ht="20.100000000000001" customHeight="1" x14ac:dyDescent="0.25">
      <c r="A2295" s="12" t="s">
        <v>5086</v>
      </c>
      <c r="B2295" s="12" t="s">
        <v>2244</v>
      </c>
      <c r="C2295" s="12" t="s">
        <v>27</v>
      </c>
      <c r="D2295" s="12" t="s">
        <v>5087</v>
      </c>
    </row>
    <row r="2296" spans="1:4" ht="20.100000000000001" customHeight="1" x14ac:dyDescent="0.25">
      <c r="A2296" s="12" t="s">
        <v>5088</v>
      </c>
      <c r="B2296" s="12" t="s">
        <v>1765</v>
      </c>
      <c r="C2296" s="12" t="s">
        <v>20</v>
      </c>
      <c r="D2296" s="12" t="s">
        <v>632</v>
      </c>
    </row>
    <row r="2297" spans="1:4" ht="20.100000000000001" customHeight="1" x14ac:dyDescent="0.25">
      <c r="A2297" s="12" t="s">
        <v>5089</v>
      </c>
      <c r="B2297" s="12" t="s">
        <v>327</v>
      </c>
      <c r="C2297" s="12" t="s">
        <v>20</v>
      </c>
      <c r="D2297" s="12" t="s">
        <v>632</v>
      </c>
    </row>
    <row r="2298" spans="1:4" ht="20.100000000000001" customHeight="1" x14ac:dyDescent="0.25">
      <c r="A2298" s="12" t="s">
        <v>5090</v>
      </c>
      <c r="B2298" s="12" t="s">
        <v>1501</v>
      </c>
      <c r="C2298" s="12" t="s">
        <v>27</v>
      </c>
      <c r="D2298" s="12" t="s">
        <v>5091</v>
      </c>
    </row>
    <row r="2299" spans="1:4" ht="20.100000000000001" customHeight="1" x14ac:dyDescent="0.25">
      <c r="A2299" s="12" t="s">
        <v>5092</v>
      </c>
      <c r="B2299" s="12" t="s">
        <v>1194</v>
      </c>
      <c r="C2299" s="12" t="s">
        <v>27</v>
      </c>
      <c r="D2299" s="12" t="s">
        <v>5093</v>
      </c>
    </row>
    <row r="2300" spans="1:4" ht="20.100000000000001" customHeight="1" x14ac:dyDescent="0.25">
      <c r="A2300" s="12" t="s">
        <v>5094</v>
      </c>
      <c r="B2300" s="12" t="s">
        <v>5095</v>
      </c>
      <c r="C2300" s="12" t="s">
        <v>223</v>
      </c>
      <c r="D2300" s="12" t="s">
        <v>5096</v>
      </c>
    </row>
    <row r="2301" spans="1:4" ht="20.100000000000001" customHeight="1" x14ac:dyDescent="0.25">
      <c r="A2301" s="12" t="s">
        <v>5097</v>
      </c>
      <c r="B2301" s="12" t="s">
        <v>1788</v>
      </c>
      <c r="C2301" s="12" t="s">
        <v>27</v>
      </c>
      <c r="D2301" s="12" t="s">
        <v>5098</v>
      </c>
    </row>
    <row r="2302" spans="1:4" ht="20.100000000000001" customHeight="1" x14ac:dyDescent="0.25">
      <c r="A2302" s="12" t="s">
        <v>5099</v>
      </c>
      <c r="B2302" s="12" t="s">
        <v>109</v>
      </c>
      <c r="C2302" s="12" t="s">
        <v>20</v>
      </c>
      <c r="D2302" s="12" t="s">
        <v>5100</v>
      </c>
    </row>
    <row r="2303" spans="1:4" ht="20.100000000000001" customHeight="1" x14ac:dyDescent="0.25">
      <c r="A2303" s="12" t="s">
        <v>5101</v>
      </c>
      <c r="B2303" s="12" t="s">
        <v>353</v>
      </c>
      <c r="C2303" s="12" t="s">
        <v>27</v>
      </c>
      <c r="D2303" s="12" t="s">
        <v>5102</v>
      </c>
    </row>
    <row r="2304" spans="1:4" ht="20.100000000000001" customHeight="1" x14ac:dyDescent="0.25">
      <c r="A2304" s="12" t="s">
        <v>5103</v>
      </c>
      <c r="B2304" s="12" t="s">
        <v>962</v>
      </c>
      <c r="C2304" s="12" t="s">
        <v>27</v>
      </c>
      <c r="D2304" s="12" t="s">
        <v>5104</v>
      </c>
    </row>
    <row r="2305" spans="1:4" ht="20.100000000000001" customHeight="1" x14ac:dyDescent="0.25">
      <c r="A2305" s="12" t="s">
        <v>5105</v>
      </c>
      <c r="B2305" s="12" t="s">
        <v>5024</v>
      </c>
      <c r="C2305" s="12" t="s">
        <v>20</v>
      </c>
      <c r="D2305" s="12" t="s">
        <v>5106</v>
      </c>
    </row>
    <row r="2306" spans="1:4" ht="20.100000000000001" customHeight="1" x14ac:dyDescent="0.25">
      <c r="A2306" s="12" t="s">
        <v>5107</v>
      </c>
      <c r="B2306" s="12" t="s">
        <v>235</v>
      </c>
      <c r="C2306" s="12" t="s">
        <v>20</v>
      </c>
      <c r="D2306" s="12" t="s">
        <v>5108</v>
      </c>
    </row>
    <row r="2307" spans="1:4" ht="20.100000000000001" customHeight="1" x14ac:dyDescent="0.25">
      <c r="A2307" s="12" t="s">
        <v>5109</v>
      </c>
      <c r="B2307" s="12" t="s">
        <v>2201</v>
      </c>
      <c r="C2307" s="12" t="s">
        <v>27</v>
      </c>
      <c r="D2307" s="12" t="s">
        <v>5110</v>
      </c>
    </row>
    <row r="2308" spans="1:4" ht="20.100000000000001" customHeight="1" x14ac:dyDescent="0.25">
      <c r="A2308" s="12" t="s">
        <v>5111</v>
      </c>
      <c r="B2308" s="12" t="s">
        <v>1339</v>
      </c>
      <c r="C2308" s="12" t="s">
        <v>27</v>
      </c>
      <c r="D2308" s="12" t="s">
        <v>5112</v>
      </c>
    </row>
    <row r="2309" spans="1:4" ht="20.100000000000001" customHeight="1" x14ac:dyDescent="0.25">
      <c r="A2309" s="12" t="s">
        <v>5113</v>
      </c>
      <c r="B2309" s="12" t="s">
        <v>124</v>
      </c>
      <c r="C2309" s="12" t="s">
        <v>550</v>
      </c>
      <c r="D2309" s="12" t="s">
        <v>5114</v>
      </c>
    </row>
    <row r="2310" spans="1:4" ht="20.100000000000001" customHeight="1" x14ac:dyDescent="0.25">
      <c r="A2310" s="12" t="s">
        <v>5115</v>
      </c>
      <c r="B2310" s="12" t="s">
        <v>2120</v>
      </c>
      <c r="C2310" s="12" t="s">
        <v>27</v>
      </c>
      <c r="D2310" s="12" t="s">
        <v>5116</v>
      </c>
    </row>
    <row r="2311" spans="1:4" ht="20.100000000000001" customHeight="1" x14ac:dyDescent="0.25">
      <c r="A2311" s="12" t="s">
        <v>5117</v>
      </c>
      <c r="B2311" s="12" t="s">
        <v>2131</v>
      </c>
      <c r="C2311" s="12" t="s">
        <v>27</v>
      </c>
      <c r="D2311" s="12" t="s">
        <v>5118</v>
      </c>
    </row>
    <row r="2312" spans="1:4" ht="20.100000000000001" customHeight="1" x14ac:dyDescent="0.25">
      <c r="A2312" s="12" t="s">
        <v>5119</v>
      </c>
      <c r="B2312" s="12" t="s">
        <v>2015</v>
      </c>
      <c r="C2312" s="12" t="s">
        <v>759</v>
      </c>
      <c r="D2312" s="12" t="s">
        <v>5120</v>
      </c>
    </row>
    <row r="2313" spans="1:4" ht="20.100000000000001" customHeight="1" x14ac:dyDescent="0.25">
      <c r="A2313" s="12" t="s">
        <v>5121</v>
      </c>
      <c r="B2313" s="12" t="s">
        <v>1697</v>
      </c>
      <c r="C2313" s="12" t="s">
        <v>932</v>
      </c>
      <c r="D2313" s="12" t="s">
        <v>5122</v>
      </c>
    </row>
    <row r="2314" spans="1:4" ht="20.100000000000001" customHeight="1" x14ac:dyDescent="0.25">
      <c r="A2314" s="12" t="s">
        <v>5123</v>
      </c>
      <c r="B2314" s="12" t="s">
        <v>1528</v>
      </c>
      <c r="C2314" s="12" t="s">
        <v>27</v>
      </c>
      <c r="D2314" s="12" t="s">
        <v>5124</v>
      </c>
    </row>
    <row r="2315" spans="1:4" ht="20.100000000000001" customHeight="1" x14ac:dyDescent="0.25">
      <c r="A2315" s="12" t="s">
        <v>5125</v>
      </c>
      <c r="B2315" s="12" t="s">
        <v>1235</v>
      </c>
      <c r="C2315" s="12" t="s">
        <v>90</v>
      </c>
      <c r="D2315" s="12" t="s">
        <v>5126</v>
      </c>
    </row>
    <row r="2316" spans="1:4" ht="20.100000000000001" customHeight="1" x14ac:dyDescent="0.25">
      <c r="A2316" s="12" t="s">
        <v>5127</v>
      </c>
      <c r="B2316" s="12" t="s">
        <v>338</v>
      </c>
      <c r="C2316" s="12" t="s">
        <v>27</v>
      </c>
      <c r="D2316" s="12" t="s">
        <v>5128</v>
      </c>
    </row>
    <row r="2317" spans="1:4" ht="20.100000000000001" customHeight="1" x14ac:dyDescent="0.25">
      <c r="A2317" s="12" t="s">
        <v>5129</v>
      </c>
      <c r="B2317" s="12" t="s">
        <v>327</v>
      </c>
      <c r="C2317" s="12" t="s">
        <v>27</v>
      </c>
      <c r="D2317" s="12" t="s">
        <v>5130</v>
      </c>
    </row>
    <row r="2318" spans="1:4" ht="20.100000000000001" customHeight="1" x14ac:dyDescent="0.25">
      <c r="A2318" s="12" t="s">
        <v>5131</v>
      </c>
      <c r="B2318" s="12" t="s">
        <v>533</v>
      </c>
      <c r="C2318" s="12" t="s">
        <v>223</v>
      </c>
      <c r="D2318" s="12" t="s">
        <v>5132</v>
      </c>
    </row>
    <row r="2319" spans="1:4" ht="20.100000000000001" customHeight="1" x14ac:dyDescent="0.25">
      <c r="A2319" s="12" t="s">
        <v>5133</v>
      </c>
      <c r="B2319" s="12" t="s">
        <v>494</v>
      </c>
      <c r="C2319" s="12" t="s">
        <v>27</v>
      </c>
      <c r="D2319" s="12" t="s">
        <v>5134</v>
      </c>
    </row>
    <row r="2320" spans="1:4" ht="20.100000000000001" customHeight="1" x14ac:dyDescent="0.25">
      <c r="A2320" s="12" t="s">
        <v>5135</v>
      </c>
      <c r="B2320" s="12" t="s">
        <v>370</v>
      </c>
      <c r="C2320" s="12" t="s">
        <v>20</v>
      </c>
      <c r="D2320" s="12" t="s">
        <v>5136</v>
      </c>
    </row>
    <row r="2321" spans="1:4" ht="20.100000000000001" customHeight="1" x14ac:dyDescent="0.25">
      <c r="A2321" s="12" t="s">
        <v>5137</v>
      </c>
      <c r="B2321" s="12" t="s">
        <v>1765</v>
      </c>
      <c r="C2321" s="12" t="s">
        <v>27</v>
      </c>
      <c r="D2321" s="12" t="s">
        <v>5138</v>
      </c>
    </row>
    <row r="2322" spans="1:4" ht="20.100000000000001" customHeight="1" x14ac:dyDescent="0.25">
      <c r="A2322" s="12" t="s">
        <v>5139</v>
      </c>
      <c r="B2322" s="12" t="s">
        <v>714</v>
      </c>
      <c r="C2322" s="12" t="s">
        <v>27</v>
      </c>
      <c r="D2322" s="12" t="s">
        <v>5140</v>
      </c>
    </row>
    <row r="2323" spans="1:4" ht="20.100000000000001" customHeight="1" x14ac:dyDescent="0.25">
      <c r="A2323" s="12" t="s">
        <v>5141</v>
      </c>
      <c r="B2323" s="12" t="s">
        <v>664</v>
      </c>
      <c r="C2323" s="12" t="s">
        <v>20</v>
      </c>
      <c r="D2323" s="12" t="s">
        <v>5142</v>
      </c>
    </row>
    <row r="2324" spans="1:4" ht="20.100000000000001" customHeight="1" x14ac:dyDescent="0.25">
      <c r="A2324" s="12" t="s">
        <v>5143</v>
      </c>
      <c r="B2324" s="12" t="s">
        <v>4519</v>
      </c>
      <c r="C2324" s="12" t="s">
        <v>20</v>
      </c>
      <c r="D2324" s="12" t="s">
        <v>5144</v>
      </c>
    </row>
    <row r="2325" spans="1:4" ht="20.100000000000001" customHeight="1" x14ac:dyDescent="0.25">
      <c r="A2325" s="12" t="s">
        <v>5145</v>
      </c>
      <c r="B2325" s="12" t="s">
        <v>994</v>
      </c>
      <c r="C2325" s="12" t="s">
        <v>20</v>
      </c>
      <c r="D2325" s="12" t="s">
        <v>5146</v>
      </c>
    </row>
    <row r="2326" spans="1:4" ht="20.100000000000001" customHeight="1" x14ac:dyDescent="0.25">
      <c r="A2326" s="12" t="s">
        <v>5147</v>
      </c>
      <c r="B2326" s="12" t="s">
        <v>5148</v>
      </c>
      <c r="C2326" s="12" t="s">
        <v>27</v>
      </c>
      <c r="D2326" s="12" t="s">
        <v>5149</v>
      </c>
    </row>
    <row r="2327" spans="1:4" ht="20.100000000000001" customHeight="1" x14ac:dyDescent="0.25">
      <c r="A2327" s="12" t="s">
        <v>5150</v>
      </c>
      <c r="B2327" s="12" t="s">
        <v>1235</v>
      </c>
      <c r="C2327" s="12" t="s">
        <v>27</v>
      </c>
      <c r="D2327" s="12" t="s">
        <v>5151</v>
      </c>
    </row>
    <row r="2328" spans="1:4" ht="20.100000000000001" customHeight="1" x14ac:dyDescent="0.25">
      <c r="A2328" s="12" t="s">
        <v>5152</v>
      </c>
      <c r="B2328" s="12" t="s">
        <v>160</v>
      </c>
      <c r="C2328" s="12" t="s">
        <v>27</v>
      </c>
      <c r="D2328" s="12" t="s">
        <v>5153</v>
      </c>
    </row>
    <row r="2329" spans="1:4" ht="20.100000000000001" customHeight="1" x14ac:dyDescent="0.25">
      <c r="A2329" s="12" t="s">
        <v>5154</v>
      </c>
      <c r="B2329" s="12" t="s">
        <v>5095</v>
      </c>
      <c r="C2329" s="12" t="s">
        <v>27</v>
      </c>
      <c r="D2329" s="12" t="s">
        <v>5155</v>
      </c>
    </row>
    <row r="2330" spans="1:4" ht="20.100000000000001" customHeight="1" x14ac:dyDescent="0.25">
      <c r="A2330" s="12" t="s">
        <v>5156</v>
      </c>
      <c r="B2330" s="12" t="s">
        <v>65</v>
      </c>
      <c r="C2330" s="12" t="s">
        <v>27</v>
      </c>
      <c r="D2330" s="12" t="s">
        <v>5157</v>
      </c>
    </row>
    <row r="2331" spans="1:4" ht="20.100000000000001" customHeight="1" x14ac:dyDescent="0.25">
      <c r="A2331" s="12" t="s">
        <v>5158</v>
      </c>
      <c r="B2331" s="12" t="s">
        <v>65</v>
      </c>
      <c r="C2331" s="12" t="s">
        <v>27</v>
      </c>
      <c r="D2331" s="12" t="s">
        <v>5159</v>
      </c>
    </row>
    <row r="2332" spans="1:4" ht="20.100000000000001" customHeight="1" x14ac:dyDescent="0.25">
      <c r="A2332" s="12" t="s">
        <v>5160</v>
      </c>
      <c r="B2332" s="12" t="s">
        <v>1732</v>
      </c>
      <c r="C2332" s="12" t="s">
        <v>27</v>
      </c>
      <c r="D2332" s="12" t="s">
        <v>5161</v>
      </c>
    </row>
    <row r="2333" spans="1:4" ht="20.100000000000001" customHeight="1" x14ac:dyDescent="0.25">
      <c r="A2333" s="12" t="s">
        <v>5162</v>
      </c>
      <c r="B2333" s="12" t="s">
        <v>4214</v>
      </c>
      <c r="C2333" s="12" t="s">
        <v>236</v>
      </c>
      <c r="D2333" s="12" t="s">
        <v>5163</v>
      </c>
    </row>
    <row r="2334" spans="1:4" ht="20.100000000000001" customHeight="1" x14ac:dyDescent="0.25">
      <c r="A2334" s="12" t="s">
        <v>5164</v>
      </c>
      <c r="B2334" s="12" t="s">
        <v>5165</v>
      </c>
      <c r="C2334" s="12" t="s">
        <v>27</v>
      </c>
      <c r="D2334" s="12" t="s">
        <v>5166</v>
      </c>
    </row>
    <row r="2335" spans="1:4" ht="20.100000000000001" customHeight="1" x14ac:dyDescent="0.25">
      <c r="A2335" s="12" t="s">
        <v>5167</v>
      </c>
      <c r="B2335" s="12" t="s">
        <v>3471</v>
      </c>
      <c r="C2335" s="12" t="s">
        <v>37</v>
      </c>
      <c r="D2335" s="12" t="s">
        <v>5168</v>
      </c>
    </row>
    <row r="2336" spans="1:4" ht="20.100000000000001" customHeight="1" x14ac:dyDescent="0.25">
      <c r="A2336" s="12" t="s">
        <v>5169</v>
      </c>
      <c r="B2336" s="12" t="s">
        <v>2206</v>
      </c>
      <c r="C2336" s="12" t="s">
        <v>37</v>
      </c>
      <c r="D2336" s="12" t="s">
        <v>5170</v>
      </c>
    </row>
    <row r="2337" spans="1:4" ht="20.100000000000001" customHeight="1" x14ac:dyDescent="0.25">
      <c r="A2337" s="12" t="s">
        <v>5171</v>
      </c>
      <c r="B2337" s="12" t="s">
        <v>1705</v>
      </c>
      <c r="C2337" s="12" t="s">
        <v>100</v>
      </c>
      <c r="D2337" s="12" t="s">
        <v>5172</v>
      </c>
    </row>
    <row r="2338" spans="1:4" ht="20.100000000000001" customHeight="1" x14ac:dyDescent="0.25">
      <c r="A2338" s="12" t="s">
        <v>5173</v>
      </c>
      <c r="B2338" s="12" t="s">
        <v>3480</v>
      </c>
      <c r="C2338" s="12" t="s">
        <v>37</v>
      </c>
      <c r="D2338" s="12" t="s">
        <v>5174</v>
      </c>
    </row>
    <row r="2339" spans="1:4" ht="20.100000000000001" customHeight="1" x14ac:dyDescent="0.25">
      <c r="A2339" s="12" t="s">
        <v>5175</v>
      </c>
      <c r="B2339" s="12" t="s">
        <v>1705</v>
      </c>
      <c r="C2339" s="12" t="s">
        <v>37</v>
      </c>
      <c r="D2339" s="12" t="s">
        <v>5172</v>
      </c>
    </row>
    <row r="2340" spans="1:4" ht="20.100000000000001" customHeight="1" x14ac:dyDescent="0.25">
      <c r="A2340" s="12" t="s">
        <v>5176</v>
      </c>
      <c r="B2340" s="12" t="s">
        <v>3485</v>
      </c>
      <c r="C2340" s="12" t="s">
        <v>37</v>
      </c>
      <c r="D2340" s="12" t="s">
        <v>5174</v>
      </c>
    </row>
    <row r="2341" spans="1:4" ht="20.100000000000001" customHeight="1" x14ac:dyDescent="0.25">
      <c r="A2341" s="12" t="s">
        <v>5177</v>
      </c>
      <c r="B2341" s="12" t="s">
        <v>1705</v>
      </c>
      <c r="C2341" s="12" t="s">
        <v>135</v>
      </c>
      <c r="D2341" s="12" t="s">
        <v>5172</v>
      </c>
    </row>
    <row r="2342" spans="1:4" ht="20.100000000000001" customHeight="1" x14ac:dyDescent="0.25">
      <c r="A2342" s="12" t="s">
        <v>5178</v>
      </c>
      <c r="B2342" s="12" t="s">
        <v>3480</v>
      </c>
      <c r="C2342" s="12" t="s">
        <v>37</v>
      </c>
      <c r="D2342" s="12" t="s">
        <v>5174</v>
      </c>
    </row>
    <row r="2343" spans="1:4" ht="20.100000000000001" customHeight="1" x14ac:dyDescent="0.25">
      <c r="A2343" s="12" t="s">
        <v>5179</v>
      </c>
      <c r="B2343" s="12" t="s">
        <v>61</v>
      </c>
      <c r="C2343" s="12" t="s">
        <v>27</v>
      </c>
      <c r="D2343" s="12" t="s">
        <v>5180</v>
      </c>
    </row>
    <row r="2344" spans="1:4" ht="20.100000000000001" customHeight="1" x14ac:dyDescent="0.25">
      <c r="A2344" s="12" t="s">
        <v>5181</v>
      </c>
      <c r="B2344" s="12" t="s">
        <v>1048</v>
      </c>
      <c r="C2344" s="12" t="s">
        <v>20</v>
      </c>
      <c r="D2344" s="12" t="s">
        <v>5182</v>
      </c>
    </row>
    <row r="2345" spans="1:4" ht="20.100000000000001" customHeight="1" x14ac:dyDescent="0.25">
      <c r="A2345" s="12" t="s">
        <v>5183</v>
      </c>
      <c r="B2345" s="12" t="s">
        <v>3022</v>
      </c>
      <c r="C2345" s="12" t="s">
        <v>37</v>
      </c>
      <c r="D2345" s="12" t="s">
        <v>5180</v>
      </c>
    </row>
    <row r="2346" spans="1:4" ht="20.100000000000001" customHeight="1" x14ac:dyDescent="0.25">
      <c r="A2346" s="12" t="s">
        <v>5184</v>
      </c>
      <c r="B2346" s="12" t="s">
        <v>2031</v>
      </c>
      <c r="C2346" s="12" t="s">
        <v>20</v>
      </c>
      <c r="D2346" s="12" t="s">
        <v>5185</v>
      </c>
    </row>
    <row r="2347" spans="1:4" ht="20.100000000000001" customHeight="1" x14ac:dyDescent="0.25">
      <c r="A2347" s="12" t="s">
        <v>5186</v>
      </c>
      <c r="B2347" s="12" t="s">
        <v>2225</v>
      </c>
      <c r="C2347" s="12" t="s">
        <v>27</v>
      </c>
      <c r="D2347" s="12" t="s">
        <v>5187</v>
      </c>
    </row>
    <row r="2348" spans="1:4" ht="20.100000000000001" customHeight="1" x14ac:dyDescent="0.25">
      <c r="A2348" s="12" t="s">
        <v>5188</v>
      </c>
      <c r="B2348" s="12" t="s">
        <v>5189</v>
      </c>
      <c r="C2348" s="12" t="s">
        <v>20</v>
      </c>
      <c r="D2348" s="12" t="s">
        <v>5190</v>
      </c>
    </row>
    <row r="2349" spans="1:4" ht="20.100000000000001" customHeight="1" x14ac:dyDescent="0.25">
      <c r="A2349" s="12" t="s">
        <v>5191</v>
      </c>
      <c r="B2349" s="12" t="s">
        <v>2166</v>
      </c>
      <c r="C2349" s="12" t="s">
        <v>27</v>
      </c>
      <c r="D2349" s="12" t="s">
        <v>5192</v>
      </c>
    </row>
    <row r="2350" spans="1:4" ht="20.100000000000001" customHeight="1" x14ac:dyDescent="0.25">
      <c r="A2350" s="12" t="s">
        <v>5193</v>
      </c>
      <c r="B2350" s="12" t="s">
        <v>533</v>
      </c>
      <c r="C2350" s="12" t="s">
        <v>27</v>
      </c>
      <c r="D2350" s="12" t="s">
        <v>5194</v>
      </c>
    </row>
    <row r="2351" spans="1:4" ht="20.100000000000001" customHeight="1" x14ac:dyDescent="0.25">
      <c r="A2351" s="12" t="s">
        <v>5195</v>
      </c>
      <c r="B2351" s="12" t="s">
        <v>2952</v>
      </c>
      <c r="C2351" s="12" t="s">
        <v>135</v>
      </c>
      <c r="D2351" s="12" t="s">
        <v>5196</v>
      </c>
    </row>
    <row r="2352" spans="1:4" ht="20.100000000000001" customHeight="1" x14ac:dyDescent="0.25">
      <c r="A2352" s="12" t="s">
        <v>5197</v>
      </c>
      <c r="B2352" s="12" t="s">
        <v>2533</v>
      </c>
      <c r="C2352" s="12" t="s">
        <v>20</v>
      </c>
      <c r="D2352" s="12" t="s">
        <v>5198</v>
      </c>
    </row>
    <row r="2353" spans="1:4" ht="20.100000000000001" customHeight="1" x14ac:dyDescent="0.25">
      <c r="A2353" s="12" t="s">
        <v>5199</v>
      </c>
      <c r="B2353" s="12" t="s">
        <v>5200</v>
      </c>
      <c r="C2353" s="12" t="s">
        <v>90</v>
      </c>
      <c r="D2353" s="12" t="s">
        <v>52</v>
      </c>
    </row>
    <row r="2354" spans="1:4" ht="20.100000000000001" customHeight="1" x14ac:dyDescent="0.25">
      <c r="A2354" s="12" t="s">
        <v>5201</v>
      </c>
      <c r="B2354" s="12" t="s">
        <v>2705</v>
      </c>
      <c r="C2354" s="12" t="s">
        <v>20</v>
      </c>
      <c r="D2354" s="12" t="s">
        <v>5202</v>
      </c>
    </row>
    <row r="2355" spans="1:4" ht="20.100000000000001" customHeight="1" x14ac:dyDescent="0.25">
      <c r="A2355" s="12" t="s">
        <v>5203</v>
      </c>
      <c r="B2355" s="12" t="s">
        <v>5204</v>
      </c>
      <c r="C2355" s="12" t="s">
        <v>20</v>
      </c>
      <c r="D2355" s="12" t="s">
        <v>5205</v>
      </c>
    </row>
    <row r="2356" spans="1:4" ht="20.100000000000001" customHeight="1" x14ac:dyDescent="0.25">
      <c r="A2356" s="12" t="s">
        <v>5206</v>
      </c>
      <c r="B2356" s="12" t="s">
        <v>4872</v>
      </c>
      <c r="C2356" s="12" t="s">
        <v>27</v>
      </c>
      <c r="D2356" s="12" t="s">
        <v>5207</v>
      </c>
    </row>
    <row r="2357" spans="1:4" ht="20.100000000000001" customHeight="1" x14ac:dyDescent="0.25">
      <c r="A2357" s="12" t="s">
        <v>5208</v>
      </c>
      <c r="B2357" s="12" t="s">
        <v>231</v>
      </c>
      <c r="C2357" s="12" t="s">
        <v>20</v>
      </c>
      <c r="D2357" s="12" t="s">
        <v>5209</v>
      </c>
    </row>
    <row r="2358" spans="1:4" ht="20.100000000000001" customHeight="1" x14ac:dyDescent="0.25">
      <c r="A2358" s="12" t="s">
        <v>5210</v>
      </c>
      <c r="B2358" s="12" t="s">
        <v>4299</v>
      </c>
      <c r="C2358" s="12" t="s">
        <v>27</v>
      </c>
      <c r="D2358" s="12" t="s">
        <v>5211</v>
      </c>
    </row>
    <row r="2359" spans="1:4" ht="20.100000000000001" customHeight="1" x14ac:dyDescent="0.25">
      <c r="A2359" s="12" t="s">
        <v>5212</v>
      </c>
      <c r="B2359" s="12" t="s">
        <v>5204</v>
      </c>
      <c r="C2359" s="12" t="s">
        <v>20</v>
      </c>
      <c r="D2359" s="12" t="s">
        <v>5213</v>
      </c>
    </row>
    <row r="2360" spans="1:4" ht="20.100000000000001" customHeight="1" x14ac:dyDescent="0.25">
      <c r="A2360" s="12" t="s">
        <v>5214</v>
      </c>
      <c r="B2360" s="12" t="s">
        <v>3214</v>
      </c>
      <c r="C2360" s="12" t="s">
        <v>20</v>
      </c>
      <c r="D2360" s="12" t="s">
        <v>5215</v>
      </c>
    </row>
    <row r="2361" spans="1:4" ht="20.100000000000001" customHeight="1" x14ac:dyDescent="0.25">
      <c r="A2361" s="12" t="s">
        <v>5216</v>
      </c>
      <c r="B2361" s="12" t="s">
        <v>2430</v>
      </c>
      <c r="C2361" s="12" t="s">
        <v>20</v>
      </c>
      <c r="D2361" s="12" t="s">
        <v>5217</v>
      </c>
    </row>
    <row r="2362" spans="1:4" ht="20.100000000000001" customHeight="1" x14ac:dyDescent="0.25">
      <c r="A2362" s="12" t="s">
        <v>5218</v>
      </c>
      <c r="B2362" s="12" t="s">
        <v>3214</v>
      </c>
      <c r="C2362" s="12" t="s">
        <v>135</v>
      </c>
      <c r="D2362" s="12" t="s">
        <v>5215</v>
      </c>
    </row>
    <row r="2363" spans="1:4" ht="20.100000000000001" customHeight="1" x14ac:dyDescent="0.25">
      <c r="A2363" s="12" t="s">
        <v>5219</v>
      </c>
      <c r="B2363" s="12" t="s">
        <v>1095</v>
      </c>
      <c r="C2363" s="12" t="s">
        <v>27</v>
      </c>
      <c r="D2363" s="12" t="s">
        <v>5220</v>
      </c>
    </row>
    <row r="2364" spans="1:4" ht="20.100000000000001" customHeight="1" x14ac:dyDescent="0.25">
      <c r="A2364" s="12" t="s">
        <v>5221</v>
      </c>
      <c r="B2364" s="12" t="s">
        <v>310</v>
      </c>
      <c r="C2364" s="12" t="s">
        <v>27</v>
      </c>
      <c r="D2364" s="12" t="s">
        <v>5222</v>
      </c>
    </row>
    <row r="2365" spans="1:4" ht="20.100000000000001" customHeight="1" x14ac:dyDescent="0.25">
      <c r="A2365" s="12" t="s">
        <v>5223</v>
      </c>
      <c r="B2365" s="12" t="s">
        <v>360</v>
      </c>
      <c r="C2365" s="12" t="s">
        <v>223</v>
      </c>
      <c r="D2365" s="12" t="s">
        <v>5224</v>
      </c>
    </row>
    <row r="2366" spans="1:4" ht="20.100000000000001" customHeight="1" x14ac:dyDescent="0.25">
      <c r="A2366" s="12" t="s">
        <v>5225</v>
      </c>
      <c r="B2366" s="12" t="s">
        <v>2909</v>
      </c>
      <c r="C2366" s="12" t="s">
        <v>27</v>
      </c>
      <c r="D2366" s="12" t="s">
        <v>5226</v>
      </c>
    </row>
    <row r="2367" spans="1:4" ht="20.100000000000001" customHeight="1" x14ac:dyDescent="0.25">
      <c r="A2367" s="12" t="s">
        <v>5227</v>
      </c>
      <c r="B2367" s="12" t="s">
        <v>2142</v>
      </c>
      <c r="C2367" s="12" t="s">
        <v>20</v>
      </c>
      <c r="D2367" s="12" t="s">
        <v>5228</v>
      </c>
    </row>
    <row r="2368" spans="1:4" ht="20.100000000000001" customHeight="1" x14ac:dyDescent="0.25">
      <c r="A2368" s="12" t="s">
        <v>5229</v>
      </c>
      <c r="B2368" s="12" t="s">
        <v>4794</v>
      </c>
      <c r="C2368" s="12" t="s">
        <v>27</v>
      </c>
      <c r="D2368" s="12" t="s">
        <v>5230</v>
      </c>
    </row>
    <row r="2369" spans="1:4" ht="20.100000000000001" customHeight="1" x14ac:dyDescent="0.25">
      <c r="A2369" s="12" t="s">
        <v>5231</v>
      </c>
      <c r="B2369" s="12" t="s">
        <v>1973</v>
      </c>
      <c r="C2369" s="12" t="s">
        <v>27</v>
      </c>
      <c r="D2369" s="12" t="s">
        <v>5232</v>
      </c>
    </row>
    <row r="2370" spans="1:4" ht="20.100000000000001" customHeight="1" x14ac:dyDescent="0.25">
      <c r="A2370" s="12" t="s">
        <v>5233</v>
      </c>
      <c r="B2370" s="12" t="s">
        <v>1016</v>
      </c>
      <c r="C2370" s="12" t="s">
        <v>27</v>
      </c>
      <c r="D2370" s="12" t="s">
        <v>5234</v>
      </c>
    </row>
    <row r="2371" spans="1:4" ht="20.100000000000001" customHeight="1" x14ac:dyDescent="0.25">
      <c r="A2371" s="12" t="s">
        <v>5235</v>
      </c>
      <c r="B2371" s="12" t="s">
        <v>859</v>
      </c>
      <c r="C2371" s="12" t="s">
        <v>27</v>
      </c>
      <c r="D2371" s="12" t="s">
        <v>5236</v>
      </c>
    </row>
    <row r="2372" spans="1:4" ht="20.100000000000001" customHeight="1" x14ac:dyDescent="0.25">
      <c r="A2372" s="12" t="s">
        <v>5237</v>
      </c>
      <c r="B2372" s="12" t="s">
        <v>69</v>
      </c>
      <c r="C2372" s="12" t="s">
        <v>27</v>
      </c>
      <c r="D2372" s="12" t="s">
        <v>5238</v>
      </c>
    </row>
    <row r="2373" spans="1:4" ht="20.100000000000001" customHeight="1" x14ac:dyDescent="0.25">
      <c r="A2373" s="12" t="s">
        <v>5239</v>
      </c>
      <c r="B2373" s="12" t="s">
        <v>1668</v>
      </c>
      <c r="C2373" s="12" t="s">
        <v>27</v>
      </c>
      <c r="D2373" s="12" t="s">
        <v>5240</v>
      </c>
    </row>
    <row r="2374" spans="1:4" ht="20.100000000000001" customHeight="1" x14ac:dyDescent="0.25">
      <c r="A2374" s="12" t="s">
        <v>5241</v>
      </c>
      <c r="B2374" s="12" t="s">
        <v>3077</v>
      </c>
      <c r="C2374" s="12" t="s">
        <v>2386</v>
      </c>
      <c r="D2374" s="12" t="s">
        <v>3517</v>
      </c>
    </row>
    <row r="2375" spans="1:4" ht="20.100000000000001" customHeight="1" x14ac:dyDescent="0.25">
      <c r="A2375" s="12" t="s">
        <v>5242</v>
      </c>
      <c r="B2375" s="12" t="s">
        <v>1867</v>
      </c>
      <c r="C2375" s="12" t="s">
        <v>90</v>
      </c>
      <c r="D2375" s="12" t="s">
        <v>2199</v>
      </c>
    </row>
    <row r="2376" spans="1:4" ht="20.100000000000001" customHeight="1" x14ac:dyDescent="0.25">
      <c r="A2376" s="12" t="s">
        <v>5243</v>
      </c>
      <c r="B2376" s="12" t="s">
        <v>2301</v>
      </c>
      <c r="C2376" s="12" t="s">
        <v>27</v>
      </c>
      <c r="D2376" s="12" t="s">
        <v>5244</v>
      </c>
    </row>
    <row r="2377" spans="1:4" ht="20.100000000000001" customHeight="1" x14ac:dyDescent="0.25">
      <c r="A2377" s="12" t="s">
        <v>5245</v>
      </c>
      <c r="B2377" s="12" t="s">
        <v>2309</v>
      </c>
      <c r="C2377" s="12" t="s">
        <v>90</v>
      </c>
      <c r="D2377" s="12" t="s">
        <v>5246</v>
      </c>
    </row>
    <row r="2378" spans="1:4" ht="20.100000000000001" customHeight="1" x14ac:dyDescent="0.25">
      <c r="A2378" s="12" t="s">
        <v>5247</v>
      </c>
      <c r="B2378" s="12" t="s">
        <v>3072</v>
      </c>
      <c r="C2378" s="12" t="s">
        <v>20</v>
      </c>
      <c r="D2378" s="12" t="s">
        <v>5248</v>
      </c>
    </row>
    <row r="2379" spans="1:4" ht="20.100000000000001" customHeight="1" x14ac:dyDescent="0.25">
      <c r="A2379" s="12" t="s">
        <v>5249</v>
      </c>
      <c r="B2379" s="12" t="s">
        <v>222</v>
      </c>
      <c r="C2379" s="12" t="s">
        <v>232</v>
      </c>
      <c r="D2379" s="12" t="s">
        <v>5250</v>
      </c>
    </row>
    <row r="2380" spans="1:4" ht="20.100000000000001" customHeight="1" x14ac:dyDescent="0.25">
      <c r="A2380" s="12" t="s">
        <v>5251</v>
      </c>
      <c r="B2380" s="12" t="s">
        <v>1260</v>
      </c>
      <c r="C2380" s="12" t="s">
        <v>1456</v>
      </c>
      <c r="D2380" s="12" t="s">
        <v>5252</v>
      </c>
    </row>
    <row r="2381" spans="1:4" ht="20.100000000000001" customHeight="1" x14ac:dyDescent="0.25">
      <c r="A2381" s="12" t="s">
        <v>5253</v>
      </c>
      <c r="B2381" s="12" t="s">
        <v>1260</v>
      </c>
      <c r="C2381" s="12" t="s">
        <v>148</v>
      </c>
      <c r="D2381" s="12" t="s">
        <v>5254</v>
      </c>
    </row>
    <row r="2382" spans="1:4" ht="20.100000000000001" customHeight="1" x14ac:dyDescent="0.25">
      <c r="A2382" s="12" t="s">
        <v>5255</v>
      </c>
      <c r="B2382" s="12" t="s">
        <v>432</v>
      </c>
      <c r="C2382" s="12" t="s">
        <v>27</v>
      </c>
      <c r="D2382" s="12" t="s">
        <v>5256</v>
      </c>
    </row>
    <row r="2383" spans="1:4" ht="20.100000000000001" customHeight="1" x14ac:dyDescent="0.25">
      <c r="A2383" s="12" t="s">
        <v>5257</v>
      </c>
      <c r="B2383" s="12" t="s">
        <v>5258</v>
      </c>
      <c r="C2383" s="12" t="s">
        <v>27</v>
      </c>
      <c r="D2383" s="12" t="s">
        <v>5259</v>
      </c>
    </row>
    <row r="2384" spans="1:4" ht="20.100000000000001" customHeight="1" x14ac:dyDescent="0.25">
      <c r="A2384" s="12" t="s">
        <v>5260</v>
      </c>
      <c r="B2384" s="12" t="s">
        <v>2620</v>
      </c>
      <c r="C2384" s="12" t="s">
        <v>27</v>
      </c>
      <c r="D2384" s="12" t="s">
        <v>5261</v>
      </c>
    </row>
    <row r="2385" spans="1:4" ht="20.100000000000001" customHeight="1" x14ac:dyDescent="0.25">
      <c r="A2385" s="12" t="s">
        <v>5262</v>
      </c>
      <c r="B2385" s="12" t="s">
        <v>2860</v>
      </c>
      <c r="C2385" s="12" t="s">
        <v>27</v>
      </c>
      <c r="D2385" s="12" t="s">
        <v>5263</v>
      </c>
    </row>
    <row r="2386" spans="1:4" ht="20.100000000000001" customHeight="1" x14ac:dyDescent="0.25">
      <c r="A2386" s="12" t="s">
        <v>5264</v>
      </c>
      <c r="B2386" s="12" t="s">
        <v>3030</v>
      </c>
      <c r="C2386" s="12" t="s">
        <v>20</v>
      </c>
      <c r="D2386" s="12" t="s">
        <v>5265</v>
      </c>
    </row>
    <row r="2387" spans="1:4" ht="20.100000000000001" customHeight="1" x14ac:dyDescent="0.25">
      <c r="A2387" s="12" t="s">
        <v>5266</v>
      </c>
      <c r="B2387" s="12" t="s">
        <v>2678</v>
      </c>
      <c r="C2387" s="12" t="s">
        <v>20</v>
      </c>
      <c r="D2387" s="12" t="s">
        <v>5267</v>
      </c>
    </row>
    <row r="2388" spans="1:4" ht="20.100000000000001" customHeight="1" x14ac:dyDescent="0.25">
      <c r="A2388" s="12" t="s">
        <v>5268</v>
      </c>
      <c r="B2388" s="12" t="s">
        <v>674</v>
      </c>
      <c r="C2388" s="12" t="s">
        <v>37</v>
      </c>
      <c r="D2388" s="12" t="s">
        <v>5269</v>
      </c>
    </row>
    <row r="2389" spans="1:4" ht="20.100000000000001" customHeight="1" x14ac:dyDescent="0.25">
      <c r="A2389" s="12" t="s">
        <v>5270</v>
      </c>
      <c r="B2389" s="12" t="s">
        <v>1404</v>
      </c>
      <c r="C2389" s="12" t="s">
        <v>82</v>
      </c>
      <c r="D2389" s="12" t="s">
        <v>2405</v>
      </c>
    </row>
    <row r="2390" spans="1:4" ht="20.100000000000001" customHeight="1" x14ac:dyDescent="0.25">
      <c r="A2390" s="12" t="s">
        <v>5271</v>
      </c>
      <c r="B2390" s="12" t="s">
        <v>218</v>
      </c>
      <c r="C2390" s="12" t="s">
        <v>20</v>
      </c>
      <c r="D2390" s="12" t="s">
        <v>3663</v>
      </c>
    </row>
    <row r="2391" spans="1:4" ht="20.100000000000001" customHeight="1" x14ac:dyDescent="0.25">
      <c r="A2391" s="12" t="s">
        <v>5272</v>
      </c>
      <c r="B2391" s="12" t="s">
        <v>1973</v>
      </c>
      <c r="C2391" s="12" t="s">
        <v>27</v>
      </c>
      <c r="D2391" s="12" t="s">
        <v>5273</v>
      </c>
    </row>
    <row r="2392" spans="1:4" ht="20.100000000000001" customHeight="1" x14ac:dyDescent="0.25">
      <c r="A2392" s="12" t="s">
        <v>5274</v>
      </c>
      <c r="B2392" s="12" t="s">
        <v>2645</v>
      </c>
      <c r="C2392" s="12" t="s">
        <v>20</v>
      </c>
      <c r="D2392" s="12" t="s">
        <v>5275</v>
      </c>
    </row>
    <row r="2393" spans="1:4" ht="20.100000000000001" customHeight="1" x14ac:dyDescent="0.25">
      <c r="A2393" s="12" t="s">
        <v>5276</v>
      </c>
      <c r="B2393" s="12" t="s">
        <v>2995</v>
      </c>
      <c r="C2393" s="12" t="s">
        <v>27</v>
      </c>
      <c r="D2393" s="12" t="s">
        <v>5275</v>
      </c>
    </row>
    <row r="2394" spans="1:4" ht="20.100000000000001" customHeight="1" x14ac:dyDescent="0.25">
      <c r="A2394" s="12" t="s">
        <v>5277</v>
      </c>
      <c r="B2394" s="12" t="s">
        <v>1501</v>
      </c>
      <c r="C2394" s="12" t="s">
        <v>90</v>
      </c>
      <c r="D2394" s="12" t="s">
        <v>5278</v>
      </c>
    </row>
    <row r="2395" spans="1:4" ht="20.100000000000001" customHeight="1" x14ac:dyDescent="0.25">
      <c r="A2395" s="12" t="s">
        <v>5279</v>
      </c>
      <c r="B2395" s="12" t="s">
        <v>231</v>
      </c>
      <c r="C2395" s="12" t="s">
        <v>27</v>
      </c>
      <c r="D2395" s="12" t="s">
        <v>5280</v>
      </c>
    </row>
    <row r="2396" spans="1:4" ht="20.100000000000001" customHeight="1" x14ac:dyDescent="0.25">
      <c r="A2396" s="12" t="s">
        <v>5281</v>
      </c>
      <c r="B2396" s="12" t="s">
        <v>1619</v>
      </c>
      <c r="C2396" s="12" t="s">
        <v>100</v>
      </c>
      <c r="D2396" s="12" t="s">
        <v>5282</v>
      </c>
    </row>
    <row r="2397" spans="1:4" ht="20.100000000000001" customHeight="1" x14ac:dyDescent="0.25">
      <c r="A2397" s="12" t="s">
        <v>5283</v>
      </c>
      <c r="B2397" s="12" t="s">
        <v>5284</v>
      </c>
      <c r="C2397" s="12" t="s">
        <v>20</v>
      </c>
      <c r="D2397" s="12" t="s">
        <v>5285</v>
      </c>
    </row>
    <row r="2398" spans="1:4" ht="20.100000000000001" customHeight="1" x14ac:dyDescent="0.25">
      <c r="A2398" s="12" t="s">
        <v>5286</v>
      </c>
      <c r="B2398" s="12" t="s">
        <v>3111</v>
      </c>
      <c r="C2398" s="12" t="s">
        <v>20</v>
      </c>
      <c r="D2398" s="12" t="s">
        <v>5287</v>
      </c>
    </row>
    <row r="2399" spans="1:4" ht="20.100000000000001" customHeight="1" x14ac:dyDescent="0.25">
      <c r="A2399" s="12" t="s">
        <v>5288</v>
      </c>
      <c r="B2399" s="12" t="s">
        <v>376</v>
      </c>
      <c r="C2399" s="12" t="s">
        <v>27</v>
      </c>
      <c r="D2399" s="12" t="s">
        <v>5289</v>
      </c>
    </row>
    <row r="2400" spans="1:4" ht="20.100000000000001" customHeight="1" x14ac:dyDescent="0.25">
      <c r="A2400" s="12" t="s">
        <v>5290</v>
      </c>
      <c r="B2400" s="12" t="s">
        <v>1699</v>
      </c>
      <c r="C2400" s="12" t="s">
        <v>27</v>
      </c>
      <c r="D2400" s="12" t="s">
        <v>5291</v>
      </c>
    </row>
    <row r="2401" spans="1:4" ht="20.100000000000001" customHeight="1" x14ac:dyDescent="0.25">
      <c r="A2401" s="12" t="s">
        <v>5292</v>
      </c>
      <c r="B2401" s="12" t="s">
        <v>1483</v>
      </c>
      <c r="C2401" s="12" t="s">
        <v>27</v>
      </c>
      <c r="D2401" s="12" t="s">
        <v>5293</v>
      </c>
    </row>
    <row r="2402" spans="1:4" ht="20.100000000000001" customHeight="1" x14ac:dyDescent="0.25">
      <c r="A2402" s="12" t="s">
        <v>5294</v>
      </c>
      <c r="B2402" s="12" t="s">
        <v>5295</v>
      </c>
      <c r="C2402" s="12" t="s">
        <v>27</v>
      </c>
      <c r="D2402" s="12" t="s">
        <v>5296</v>
      </c>
    </row>
    <row r="2403" spans="1:4" ht="20.100000000000001" customHeight="1" x14ac:dyDescent="0.25">
      <c r="A2403" s="12" t="s">
        <v>5297</v>
      </c>
      <c r="B2403" s="12" t="s">
        <v>521</v>
      </c>
      <c r="C2403" s="12" t="s">
        <v>27</v>
      </c>
      <c r="D2403" s="12" t="s">
        <v>5298</v>
      </c>
    </row>
    <row r="2404" spans="1:4" ht="20.100000000000001" customHeight="1" x14ac:dyDescent="0.25">
      <c r="A2404" s="12" t="s">
        <v>5299</v>
      </c>
      <c r="B2404" s="12" t="s">
        <v>1727</v>
      </c>
      <c r="C2404" s="12" t="s">
        <v>20</v>
      </c>
      <c r="D2404" s="12" t="s">
        <v>3515</v>
      </c>
    </row>
    <row r="2405" spans="1:4" ht="20.100000000000001" customHeight="1" x14ac:dyDescent="0.25">
      <c r="A2405" s="12" t="s">
        <v>5300</v>
      </c>
      <c r="B2405" s="12" t="s">
        <v>1498</v>
      </c>
      <c r="C2405" s="12" t="s">
        <v>20</v>
      </c>
      <c r="D2405" s="12" t="s">
        <v>433</v>
      </c>
    </row>
    <row r="2406" spans="1:4" ht="20.100000000000001" customHeight="1" x14ac:dyDescent="0.25">
      <c r="A2406" s="12" t="s">
        <v>5301</v>
      </c>
      <c r="B2406" s="12" t="s">
        <v>692</v>
      </c>
      <c r="C2406" s="12" t="s">
        <v>20</v>
      </c>
      <c r="D2406" s="12" t="s">
        <v>5302</v>
      </c>
    </row>
    <row r="2407" spans="1:4" ht="20.100000000000001" customHeight="1" x14ac:dyDescent="0.25">
      <c r="A2407" s="12" t="s">
        <v>5303</v>
      </c>
      <c r="B2407" s="12" t="s">
        <v>1741</v>
      </c>
      <c r="C2407" s="12" t="s">
        <v>66</v>
      </c>
      <c r="D2407" s="12" t="s">
        <v>5304</v>
      </c>
    </row>
    <row r="2408" spans="1:4" ht="20.100000000000001" customHeight="1" x14ac:dyDescent="0.25">
      <c r="A2408" s="12" t="s">
        <v>5305</v>
      </c>
      <c r="B2408" s="12" t="s">
        <v>324</v>
      </c>
      <c r="C2408" s="12" t="s">
        <v>4897</v>
      </c>
      <c r="D2408" s="12" t="s">
        <v>5306</v>
      </c>
    </row>
    <row r="2409" spans="1:4" ht="20.100000000000001" customHeight="1" x14ac:dyDescent="0.25">
      <c r="A2409" s="12" t="s">
        <v>5307</v>
      </c>
      <c r="B2409" s="12" t="s">
        <v>471</v>
      </c>
      <c r="C2409" s="12" t="s">
        <v>139</v>
      </c>
      <c r="D2409" s="12" t="s">
        <v>5308</v>
      </c>
    </row>
    <row r="2410" spans="1:4" ht="20.100000000000001" customHeight="1" x14ac:dyDescent="0.25">
      <c r="A2410" s="12" t="s">
        <v>5309</v>
      </c>
      <c r="B2410" s="12" t="s">
        <v>5258</v>
      </c>
      <c r="C2410" s="12" t="s">
        <v>20</v>
      </c>
      <c r="D2410" s="12" t="s">
        <v>5310</v>
      </c>
    </row>
    <row r="2411" spans="1:4" ht="20.100000000000001" customHeight="1" x14ac:dyDescent="0.25">
      <c r="A2411" s="12" t="s">
        <v>5311</v>
      </c>
      <c r="B2411" s="12" t="s">
        <v>5312</v>
      </c>
      <c r="C2411" s="12" t="s">
        <v>20</v>
      </c>
      <c r="D2411" s="12" t="s">
        <v>5313</v>
      </c>
    </row>
    <row r="2412" spans="1:4" ht="20.100000000000001" customHeight="1" x14ac:dyDescent="0.25">
      <c r="A2412" s="12" t="s">
        <v>5314</v>
      </c>
      <c r="B2412" s="12" t="s">
        <v>3502</v>
      </c>
      <c r="C2412" s="12" t="s">
        <v>20</v>
      </c>
      <c r="D2412" s="12" t="s">
        <v>5315</v>
      </c>
    </row>
    <row r="2413" spans="1:4" ht="20.100000000000001" customHeight="1" x14ac:dyDescent="0.25">
      <c r="A2413" s="12" t="s">
        <v>5316</v>
      </c>
      <c r="B2413" s="12" t="s">
        <v>5317</v>
      </c>
      <c r="C2413" s="12" t="s">
        <v>27</v>
      </c>
      <c r="D2413" s="12" t="s">
        <v>5318</v>
      </c>
    </row>
    <row r="2414" spans="1:4" ht="20.100000000000001" customHeight="1" x14ac:dyDescent="0.25">
      <c r="A2414" s="12" t="s">
        <v>5319</v>
      </c>
      <c r="B2414" s="12" t="s">
        <v>263</v>
      </c>
      <c r="C2414" s="12" t="s">
        <v>82</v>
      </c>
      <c r="D2414" s="12" t="s">
        <v>5320</v>
      </c>
    </row>
    <row r="2415" spans="1:4" ht="20.100000000000001" customHeight="1" x14ac:dyDescent="0.25">
      <c r="A2415" s="12" t="s">
        <v>5321</v>
      </c>
      <c r="B2415" s="12" t="s">
        <v>2136</v>
      </c>
      <c r="C2415" s="12" t="s">
        <v>100</v>
      </c>
      <c r="D2415" s="12" t="s">
        <v>5320</v>
      </c>
    </row>
    <row r="2416" spans="1:4" ht="20.100000000000001" customHeight="1" x14ac:dyDescent="0.25">
      <c r="A2416" s="12" t="s">
        <v>5322</v>
      </c>
      <c r="B2416" s="12" t="s">
        <v>1048</v>
      </c>
      <c r="C2416" s="12" t="s">
        <v>100</v>
      </c>
      <c r="D2416" s="12" t="s">
        <v>5320</v>
      </c>
    </row>
    <row r="2417" spans="1:4" ht="20.100000000000001" customHeight="1" x14ac:dyDescent="0.25">
      <c r="A2417" s="12" t="s">
        <v>5323</v>
      </c>
      <c r="B2417" s="12" t="s">
        <v>5095</v>
      </c>
      <c r="C2417" s="12" t="s">
        <v>1099</v>
      </c>
      <c r="D2417" s="12" t="s">
        <v>5324</v>
      </c>
    </row>
    <row r="2418" spans="1:4" ht="20.100000000000001" customHeight="1" x14ac:dyDescent="0.25">
      <c r="A2418" s="12" t="s">
        <v>5325</v>
      </c>
      <c r="B2418" s="12" t="s">
        <v>4473</v>
      </c>
      <c r="C2418" s="12" t="s">
        <v>37</v>
      </c>
      <c r="D2418" s="12" t="s">
        <v>3481</v>
      </c>
    </row>
    <row r="2419" spans="1:4" ht="20.100000000000001" customHeight="1" x14ac:dyDescent="0.25">
      <c r="A2419" s="12" t="s">
        <v>5326</v>
      </c>
      <c r="B2419" s="12" t="s">
        <v>2887</v>
      </c>
      <c r="C2419" s="12" t="s">
        <v>27</v>
      </c>
      <c r="D2419" s="12" t="s">
        <v>3481</v>
      </c>
    </row>
    <row r="2420" spans="1:4" ht="20.100000000000001" customHeight="1" x14ac:dyDescent="0.25">
      <c r="A2420" s="12" t="s">
        <v>5327</v>
      </c>
      <c r="B2420" s="12" t="s">
        <v>3476</v>
      </c>
      <c r="C2420" s="12" t="s">
        <v>223</v>
      </c>
      <c r="D2420" s="12" t="s">
        <v>5328</v>
      </c>
    </row>
    <row r="2421" spans="1:4" ht="20.100000000000001" customHeight="1" x14ac:dyDescent="0.25">
      <c r="A2421" s="12" t="s">
        <v>5329</v>
      </c>
      <c r="B2421" s="12" t="s">
        <v>3471</v>
      </c>
      <c r="C2421" s="12" t="s">
        <v>20</v>
      </c>
      <c r="D2421" s="12" t="s">
        <v>5330</v>
      </c>
    </row>
    <row r="2422" spans="1:4" ht="20.100000000000001" customHeight="1" x14ac:dyDescent="0.25">
      <c r="A2422" s="12" t="s">
        <v>5331</v>
      </c>
      <c r="B2422" s="12" t="s">
        <v>2887</v>
      </c>
      <c r="C2422" s="12" t="s">
        <v>135</v>
      </c>
      <c r="D2422" s="12" t="s">
        <v>3481</v>
      </c>
    </row>
    <row r="2423" spans="1:4" ht="20.100000000000001" customHeight="1" x14ac:dyDescent="0.25">
      <c r="A2423" s="12" t="s">
        <v>5332</v>
      </c>
      <c r="B2423" s="12" t="s">
        <v>3471</v>
      </c>
      <c r="C2423" s="12" t="s">
        <v>1459</v>
      </c>
      <c r="D2423" s="12" t="s">
        <v>5333</v>
      </c>
    </row>
    <row r="2424" spans="1:4" ht="20.100000000000001" customHeight="1" x14ac:dyDescent="0.25">
      <c r="A2424" s="12" t="s">
        <v>5334</v>
      </c>
      <c r="B2424" s="12" t="s">
        <v>2212</v>
      </c>
      <c r="C2424" s="12" t="s">
        <v>20</v>
      </c>
      <c r="D2424" s="12" t="s">
        <v>3481</v>
      </c>
    </row>
    <row r="2425" spans="1:4" ht="20.100000000000001" customHeight="1" x14ac:dyDescent="0.25">
      <c r="A2425" s="12" t="s">
        <v>5335</v>
      </c>
      <c r="B2425" s="12" t="s">
        <v>263</v>
      </c>
      <c r="C2425" s="12" t="s">
        <v>37</v>
      </c>
      <c r="D2425" s="12" t="s">
        <v>5336</v>
      </c>
    </row>
    <row r="2426" spans="1:4" ht="20.100000000000001" customHeight="1" x14ac:dyDescent="0.25">
      <c r="A2426" s="12" t="s">
        <v>5337</v>
      </c>
      <c r="B2426" s="12" t="s">
        <v>2887</v>
      </c>
      <c r="C2426" s="12" t="s">
        <v>20</v>
      </c>
      <c r="D2426" s="12" t="s">
        <v>5338</v>
      </c>
    </row>
    <row r="2427" spans="1:4" ht="20.100000000000001" customHeight="1" x14ac:dyDescent="0.25">
      <c r="A2427" s="12" t="s">
        <v>5339</v>
      </c>
      <c r="B2427" s="12" t="s">
        <v>61</v>
      </c>
      <c r="C2427" s="12" t="s">
        <v>27</v>
      </c>
      <c r="D2427" s="12" t="s">
        <v>5340</v>
      </c>
    </row>
    <row r="2428" spans="1:4" ht="20.100000000000001" customHeight="1" x14ac:dyDescent="0.25">
      <c r="A2428" s="12" t="s">
        <v>5341</v>
      </c>
      <c r="B2428" s="12" t="s">
        <v>506</v>
      </c>
      <c r="C2428" s="12" t="s">
        <v>27</v>
      </c>
      <c r="D2428" s="12" t="s">
        <v>5342</v>
      </c>
    </row>
    <row r="2429" spans="1:4" ht="20.100000000000001" customHeight="1" x14ac:dyDescent="0.25">
      <c r="A2429" s="12" t="s">
        <v>5343</v>
      </c>
      <c r="B2429" s="12" t="s">
        <v>2469</v>
      </c>
      <c r="C2429" s="12" t="s">
        <v>37</v>
      </c>
      <c r="D2429" s="12" t="s">
        <v>5344</v>
      </c>
    </row>
    <row r="2430" spans="1:4" ht="20.100000000000001" customHeight="1" x14ac:dyDescent="0.25">
      <c r="A2430" s="12" t="s">
        <v>5345</v>
      </c>
      <c r="B2430" s="12" t="s">
        <v>2413</v>
      </c>
      <c r="C2430" s="12" t="s">
        <v>27</v>
      </c>
      <c r="D2430" s="12" t="s">
        <v>5346</v>
      </c>
    </row>
    <row r="2431" spans="1:4" ht="20.100000000000001" customHeight="1" x14ac:dyDescent="0.25">
      <c r="A2431" s="12" t="s">
        <v>5347</v>
      </c>
      <c r="B2431" s="12" t="s">
        <v>5258</v>
      </c>
      <c r="C2431" s="12" t="s">
        <v>27</v>
      </c>
      <c r="D2431" s="12" t="s">
        <v>5346</v>
      </c>
    </row>
    <row r="2432" spans="1:4" ht="20.100000000000001" customHeight="1" x14ac:dyDescent="0.25">
      <c r="A2432" s="12" t="s">
        <v>5348</v>
      </c>
      <c r="B2432" s="12" t="s">
        <v>2120</v>
      </c>
      <c r="C2432" s="12" t="s">
        <v>27</v>
      </c>
      <c r="D2432" s="12" t="s">
        <v>5349</v>
      </c>
    </row>
    <row r="2433" spans="1:4" ht="20.100000000000001" customHeight="1" x14ac:dyDescent="0.25">
      <c r="A2433" s="12" t="s">
        <v>5350</v>
      </c>
      <c r="B2433" s="12" t="s">
        <v>2670</v>
      </c>
      <c r="C2433" s="12" t="s">
        <v>20</v>
      </c>
      <c r="D2433" s="12" t="s">
        <v>5351</v>
      </c>
    </row>
    <row r="2434" spans="1:4" ht="20.100000000000001" customHeight="1" x14ac:dyDescent="0.25">
      <c r="A2434" s="12" t="s">
        <v>5352</v>
      </c>
      <c r="B2434" s="12" t="s">
        <v>4156</v>
      </c>
      <c r="C2434" s="12" t="s">
        <v>20</v>
      </c>
      <c r="D2434" s="12" t="s">
        <v>5353</v>
      </c>
    </row>
    <row r="2435" spans="1:4" ht="20.100000000000001" customHeight="1" x14ac:dyDescent="0.25">
      <c r="A2435" s="12" t="s">
        <v>5354</v>
      </c>
      <c r="B2435" s="12" t="s">
        <v>1483</v>
      </c>
      <c r="C2435" s="12" t="s">
        <v>27</v>
      </c>
      <c r="D2435" s="12" t="s">
        <v>5355</v>
      </c>
    </row>
    <row r="2436" spans="1:4" ht="20.100000000000001" customHeight="1" x14ac:dyDescent="0.25">
      <c r="A2436" s="12" t="s">
        <v>5356</v>
      </c>
      <c r="B2436" s="12" t="s">
        <v>2120</v>
      </c>
      <c r="C2436" s="12" t="s">
        <v>27</v>
      </c>
      <c r="D2436" s="12" t="s">
        <v>5357</v>
      </c>
    </row>
    <row r="2437" spans="1:4" ht="20.100000000000001" customHeight="1" x14ac:dyDescent="0.25">
      <c r="A2437" s="12" t="s">
        <v>5358</v>
      </c>
      <c r="B2437" s="12" t="s">
        <v>5359</v>
      </c>
      <c r="C2437" s="12" t="s">
        <v>135</v>
      </c>
      <c r="D2437" s="12" t="s">
        <v>5360</v>
      </c>
    </row>
    <row r="2438" spans="1:4" ht="20.100000000000001" customHeight="1" x14ac:dyDescent="0.25">
      <c r="A2438" s="12" t="s">
        <v>5361</v>
      </c>
      <c r="B2438" s="12" t="s">
        <v>2995</v>
      </c>
      <c r="C2438" s="12" t="s">
        <v>135</v>
      </c>
      <c r="D2438" s="12" t="s">
        <v>5360</v>
      </c>
    </row>
    <row r="2439" spans="1:4" ht="20.100000000000001" customHeight="1" x14ac:dyDescent="0.25">
      <c r="A2439" s="12" t="s">
        <v>5362</v>
      </c>
      <c r="B2439" s="12" t="s">
        <v>2606</v>
      </c>
      <c r="C2439" s="12" t="s">
        <v>223</v>
      </c>
      <c r="D2439" s="12" t="s">
        <v>5363</v>
      </c>
    </row>
    <row r="2440" spans="1:4" ht="20.100000000000001" customHeight="1" x14ac:dyDescent="0.25">
      <c r="A2440" s="12" t="s">
        <v>5364</v>
      </c>
      <c r="B2440" s="12" t="s">
        <v>2639</v>
      </c>
      <c r="C2440" s="12" t="s">
        <v>55</v>
      </c>
      <c r="D2440" s="12" t="s">
        <v>5360</v>
      </c>
    </row>
    <row r="2441" spans="1:4" ht="20.100000000000001" customHeight="1" x14ac:dyDescent="0.25">
      <c r="A2441" s="12" t="s">
        <v>5365</v>
      </c>
      <c r="B2441" s="12" t="s">
        <v>2195</v>
      </c>
      <c r="C2441" s="12" t="s">
        <v>82</v>
      </c>
      <c r="D2441" s="12" t="s">
        <v>5366</v>
      </c>
    </row>
    <row r="2442" spans="1:4" ht="20.100000000000001" customHeight="1" x14ac:dyDescent="0.25">
      <c r="A2442" s="12" t="s">
        <v>5367</v>
      </c>
      <c r="B2442" s="12" t="s">
        <v>4318</v>
      </c>
      <c r="C2442" s="12" t="s">
        <v>135</v>
      </c>
      <c r="D2442" s="12" t="s">
        <v>5368</v>
      </c>
    </row>
    <row r="2443" spans="1:4" ht="20.100000000000001" customHeight="1" x14ac:dyDescent="0.25">
      <c r="A2443" s="12" t="s">
        <v>5369</v>
      </c>
      <c r="B2443" s="12" t="s">
        <v>2526</v>
      </c>
      <c r="C2443" s="12" t="s">
        <v>27</v>
      </c>
      <c r="D2443" s="12" t="s">
        <v>5368</v>
      </c>
    </row>
    <row r="2444" spans="1:4" ht="20.100000000000001" customHeight="1" x14ac:dyDescent="0.25">
      <c r="A2444" s="12" t="s">
        <v>5370</v>
      </c>
      <c r="B2444" s="12" t="s">
        <v>1928</v>
      </c>
      <c r="C2444" s="12" t="s">
        <v>27</v>
      </c>
      <c r="D2444" s="12" t="s">
        <v>5371</v>
      </c>
    </row>
    <row r="2445" spans="1:4" ht="20.100000000000001" customHeight="1" x14ac:dyDescent="0.25">
      <c r="A2445" s="12" t="s">
        <v>5372</v>
      </c>
      <c r="B2445" s="12" t="s">
        <v>1308</v>
      </c>
      <c r="C2445" s="12" t="s">
        <v>37</v>
      </c>
      <c r="D2445" s="12" t="s">
        <v>5373</v>
      </c>
    </row>
    <row r="2446" spans="1:4" ht="20.100000000000001" customHeight="1" x14ac:dyDescent="0.25">
      <c r="A2446" s="12" t="s">
        <v>5374</v>
      </c>
      <c r="B2446" s="12" t="s">
        <v>1986</v>
      </c>
      <c r="C2446" s="12" t="s">
        <v>37</v>
      </c>
      <c r="D2446" s="12" t="s">
        <v>5375</v>
      </c>
    </row>
    <row r="2447" spans="1:4" ht="20.100000000000001" customHeight="1" x14ac:dyDescent="0.25">
      <c r="A2447" s="12" t="s">
        <v>5376</v>
      </c>
      <c r="B2447" s="12" t="s">
        <v>2400</v>
      </c>
      <c r="C2447" s="12" t="s">
        <v>27</v>
      </c>
      <c r="D2447" s="12" t="s">
        <v>5377</v>
      </c>
    </row>
    <row r="2448" spans="1:4" ht="20.100000000000001" customHeight="1" x14ac:dyDescent="0.25">
      <c r="A2448" s="12" t="s">
        <v>5378</v>
      </c>
      <c r="B2448" s="12" t="s">
        <v>347</v>
      </c>
      <c r="C2448" s="12" t="s">
        <v>27</v>
      </c>
      <c r="D2448" s="12" t="s">
        <v>5379</v>
      </c>
    </row>
    <row r="2449" spans="1:4" ht="20.100000000000001" customHeight="1" x14ac:dyDescent="0.25">
      <c r="A2449" s="12" t="s">
        <v>5380</v>
      </c>
      <c r="B2449" s="12" t="s">
        <v>831</v>
      </c>
      <c r="C2449" s="12" t="s">
        <v>20</v>
      </c>
      <c r="D2449" s="12" t="s">
        <v>5381</v>
      </c>
    </row>
    <row r="2450" spans="1:4" ht="20.100000000000001" customHeight="1" x14ac:dyDescent="0.25">
      <c r="A2450" s="12" t="s">
        <v>5382</v>
      </c>
      <c r="B2450" s="12" t="s">
        <v>888</v>
      </c>
      <c r="C2450" s="12" t="s">
        <v>27</v>
      </c>
      <c r="D2450" s="12" t="s">
        <v>2167</v>
      </c>
    </row>
    <row r="2451" spans="1:4" ht="20.100000000000001" customHeight="1" x14ac:dyDescent="0.25">
      <c r="A2451" s="12" t="s">
        <v>5383</v>
      </c>
      <c r="B2451" s="12" t="s">
        <v>269</v>
      </c>
      <c r="C2451" s="12" t="s">
        <v>20</v>
      </c>
      <c r="D2451" s="12" t="s">
        <v>5384</v>
      </c>
    </row>
    <row r="2452" spans="1:4" ht="20.100000000000001" customHeight="1" x14ac:dyDescent="0.25">
      <c r="A2452" s="12" t="s">
        <v>5385</v>
      </c>
      <c r="B2452" s="12" t="s">
        <v>400</v>
      </c>
      <c r="C2452" s="12" t="s">
        <v>1257</v>
      </c>
      <c r="D2452" s="12" t="s">
        <v>5386</v>
      </c>
    </row>
    <row r="2453" spans="1:4" ht="20.100000000000001" customHeight="1" x14ac:dyDescent="0.25">
      <c r="A2453" s="12" t="s">
        <v>5387</v>
      </c>
      <c r="B2453" s="12" t="s">
        <v>292</v>
      </c>
      <c r="C2453" s="12" t="s">
        <v>27</v>
      </c>
      <c r="D2453" s="12" t="s">
        <v>5388</v>
      </c>
    </row>
    <row r="2454" spans="1:4" ht="20.100000000000001" customHeight="1" x14ac:dyDescent="0.25">
      <c r="A2454" s="12" t="s">
        <v>5389</v>
      </c>
      <c r="B2454" s="12" t="s">
        <v>1645</v>
      </c>
      <c r="C2454" s="12" t="s">
        <v>27</v>
      </c>
      <c r="D2454" s="12" t="s">
        <v>5390</v>
      </c>
    </row>
    <row r="2455" spans="1:4" ht="20.100000000000001" customHeight="1" x14ac:dyDescent="0.25">
      <c r="A2455" s="12" t="s">
        <v>5391</v>
      </c>
      <c r="B2455" s="12" t="s">
        <v>2358</v>
      </c>
      <c r="C2455" s="12" t="s">
        <v>27</v>
      </c>
      <c r="D2455" s="12" t="s">
        <v>5392</v>
      </c>
    </row>
    <row r="2456" spans="1:4" ht="20.100000000000001" customHeight="1" x14ac:dyDescent="0.25">
      <c r="A2456" s="12" t="s">
        <v>5393</v>
      </c>
      <c r="B2456" s="12" t="s">
        <v>1297</v>
      </c>
      <c r="C2456" s="12" t="s">
        <v>401</v>
      </c>
      <c r="D2456" s="12" t="s">
        <v>5394</v>
      </c>
    </row>
    <row r="2457" spans="1:4" ht="20.100000000000001" customHeight="1" x14ac:dyDescent="0.25">
      <c r="A2457" s="12" t="s">
        <v>5395</v>
      </c>
      <c r="B2457" s="12" t="s">
        <v>1034</v>
      </c>
      <c r="C2457" s="12" t="s">
        <v>20</v>
      </c>
      <c r="D2457" s="12" t="s">
        <v>5396</v>
      </c>
    </row>
    <row r="2458" spans="1:4" ht="20.100000000000001" customHeight="1" x14ac:dyDescent="0.25">
      <c r="A2458" s="12" t="s">
        <v>5397</v>
      </c>
      <c r="B2458" s="12" t="s">
        <v>1075</v>
      </c>
      <c r="C2458" s="12" t="s">
        <v>27</v>
      </c>
      <c r="D2458" s="12" t="s">
        <v>5398</v>
      </c>
    </row>
    <row r="2459" spans="1:4" ht="20.100000000000001" customHeight="1" x14ac:dyDescent="0.25">
      <c r="A2459" s="12" t="s">
        <v>5399</v>
      </c>
      <c r="B2459" s="12" t="s">
        <v>182</v>
      </c>
      <c r="C2459" s="12" t="s">
        <v>27</v>
      </c>
      <c r="D2459" s="12" t="s">
        <v>5400</v>
      </c>
    </row>
    <row r="2460" spans="1:4" ht="20.100000000000001" customHeight="1" x14ac:dyDescent="0.25">
      <c r="A2460" s="12" t="s">
        <v>5401</v>
      </c>
      <c r="B2460" s="12" t="s">
        <v>2139</v>
      </c>
      <c r="C2460" s="12" t="s">
        <v>20</v>
      </c>
      <c r="D2460" s="12" t="s">
        <v>5402</v>
      </c>
    </row>
    <row r="2461" spans="1:4" ht="20.100000000000001" customHeight="1" x14ac:dyDescent="0.25">
      <c r="A2461" s="12" t="s">
        <v>5403</v>
      </c>
      <c r="B2461" s="12" t="s">
        <v>330</v>
      </c>
      <c r="C2461" s="12" t="s">
        <v>20</v>
      </c>
      <c r="D2461" s="12" t="s">
        <v>5404</v>
      </c>
    </row>
    <row r="2462" spans="1:4" ht="20.100000000000001" customHeight="1" x14ac:dyDescent="0.25">
      <c r="A2462" s="12" t="s">
        <v>5405</v>
      </c>
      <c r="B2462" s="12" t="s">
        <v>2849</v>
      </c>
      <c r="C2462" s="12" t="s">
        <v>223</v>
      </c>
      <c r="D2462" s="12" t="s">
        <v>5406</v>
      </c>
    </row>
    <row r="2463" spans="1:4" ht="20.100000000000001" customHeight="1" x14ac:dyDescent="0.25">
      <c r="A2463" s="12" t="s">
        <v>5407</v>
      </c>
      <c r="B2463" s="12" t="s">
        <v>1297</v>
      </c>
      <c r="C2463" s="12" t="s">
        <v>232</v>
      </c>
      <c r="D2463" s="12" t="s">
        <v>5408</v>
      </c>
    </row>
    <row r="2464" spans="1:4" ht="20.100000000000001" customHeight="1" x14ac:dyDescent="0.25">
      <c r="A2464" s="12" t="s">
        <v>5409</v>
      </c>
      <c r="B2464" s="12" t="s">
        <v>51</v>
      </c>
      <c r="C2464" s="12" t="s">
        <v>27</v>
      </c>
      <c r="D2464" s="12" t="s">
        <v>5410</v>
      </c>
    </row>
    <row r="2465" spans="1:4" ht="20.100000000000001" customHeight="1" x14ac:dyDescent="0.25">
      <c r="A2465" s="12" t="s">
        <v>5411</v>
      </c>
      <c r="B2465" s="12" t="s">
        <v>594</v>
      </c>
      <c r="C2465" s="12" t="s">
        <v>27</v>
      </c>
      <c r="D2465" s="12" t="s">
        <v>5412</v>
      </c>
    </row>
    <row r="2466" spans="1:4" ht="20.100000000000001" customHeight="1" x14ac:dyDescent="0.25">
      <c r="A2466" s="12" t="s">
        <v>5413</v>
      </c>
      <c r="B2466" s="12" t="s">
        <v>885</v>
      </c>
      <c r="C2466" s="12" t="s">
        <v>223</v>
      </c>
      <c r="D2466" s="12" t="s">
        <v>5414</v>
      </c>
    </row>
    <row r="2467" spans="1:4" ht="20.100000000000001" customHeight="1" x14ac:dyDescent="0.25">
      <c r="A2467" s="12" t="s">
        <v>5415</v>
      </c>
      <c r="B2467" s="12" t="s">
        <v>965</v>
      </c>
      <c r="C2467" s="12" t="s">
        <v>139</v>
      </c>
      <c r="D2467" s="12" t="s">
        <v>5416</v>
      </c>
    </row>
    <row r="2468" spans="1:4" ht="20.100000000000001" customHeight="1" x14ac:dyDescent="0.25">
      <c r="A2468" s="12" t="s">
        <v>5417</v>
      </c>
      <c r="B2468" s="12" t="s">
        <v>450</v>
      </c>
      <c r="C2468" s="12" t="s">
        <v>27</v>
      </c>
      <c r="D2468" s="12" t="s">
        <v>5418</v>
      </c>
    </row>
    <row r="2469" spans="1:4" ht="20.100000000000001" customHeight="1" x14ac:dyDescent="0.25">
      <c r="A2469" s="12" t="s">
        <v>5419</v>
      </c>
      <c r="B2469" s="12" t="s">
        <v>1606</v>
      </c>
      <c r="C2469" s="12" t="s">
        <v>27</v>
      </c>
      <c r="D2469" s="12" t="s">
        <v>5420</v>
      </c>
    </row>
    <row r="2470" spans="1:4" ht="20.100000000000001" customHeight="1" x14ac:dyDescent="0.25">
      <c r="A2470" s="12" t="s">
        <v>5421</v>
      </c>
      <c r="B2470" s="12" t="s">
        <v>5422</v>
      </c>
      <c r="C2470" s="12" t="s">
        <v>27</v>
      </c>
      <c r="D2470" s="12" t="s">
        <v>5423</v>
      </c>
    </row>
    <row r="2471" spans="1:4" ht="20.100000000000001" customHeight="1" x14ac:dyDescent="0.25">
      <c r="A2471" s="12" t="s">
        <v>5424</v>
      </c>
      <c r="B2471" s="12" t="s">
        <v>5425</v>
      </c>
      <c r="C2471" s="12" t="s">
        <v>20</v>
      </c>
      <c r="D2471" s="12" t="s">
        <v>5426</v>
      </c>
    </row>
    <row r="2472" spans="1:4" ht="20.100000000000001" customHeight="1" x14ac:dyDescent="0.25">
      <c r="A2472" s="12" t="s">
        <v>5427</v>
      </c>
      <c r="B2472" s="12" t="s">
        <v>1867</v>
      </c>
      <c r="C2472" s="12" t="s">
        <v>20</v>
      </c>
      <c r="D2472" s="12" t="s">
        <v>5428</v>
      </c>
    </row>
    <row r="2473" spans="1:4" ht="20.100000000000001" customHeight="1" x14ac:dyDescent="0.25">
      <c r="A2473" s="12" t="s">
        <v>5429</v>
      </c>
      <c r="B2473" s="12" t="s">
        <v>1300</v>
      </c>
      <c r="C2473" s="12" t="s">
        <v>20</v>
      </c>
      <c r="D2473" s="12" t="s">
        <v>5430</v>
      </c>
    </row>
    <row r="2474" spans="1:4" ht="20.100000000000001" customHeight="1" x14ac:dyDescent="0.25">
      <c r="A2474" s="12" t="s">
        <v>5431</v>
      </c>
      <c r="B2474" s="12" t="s">
        <v>968</v>
      </c>
      <c r="C2474" s="12" t="s">
        <v>90</v>
      </c>
      <c r="D2474" s="12" t="s">
        <v>5432</v>
      </c>
    </row>
    <row r="2475" spans="1:4" ht="20.100000000000001" customHeight="1" x14ac:dyDescent="0.25">
      <c r="A2475" s="12" t="s">
        <v>5433</v>
      </c>
      <c r="B2475" s="12" t="s">
        <v>3005</v>
      </c>
      <c r="C2475" s="12" t="s">
        <v>27</v>
      </c>
      <c r="D2475" s="12" t="s">
        <v>5434</v>
      </c>
    </row>
    <row r="2476" spans="1:4" ht="20.100000000000001" customHeight="1" x14ac:dyDescent="0.25">
      <c r="A2476" s="12" t="s">
        <v>5435</v>
      </c>
      <c r="B2476" s="12" t="s">
        <v>1159</v>
      </c>
      <c r="C2476" s="12" t="s">
        <v>37</v>
      </c>
      <c r="D2476" s="12" t="s">
        <v>5436</v>
      </c>
    </row>
    <row r="2477" spans="1:4" ht="20.100000000000001" customHeight="1" x14ac:dyDescent="0.25">
      <c r="A2477" s="12" t="s">
        <v>5437</v>
      </c>
      <c r="B2477" s="12" t="s">
        <v>4543</v>
      </c>
      <c r="C2477" s="12" t="s">
        <v>139</v>
      </c>
      <c r="D2477" s="12" t="s">
        <v>5438</v>
      </c>
    </row>
    <row r="2478" spans="1:4" ht="20.100000000000001" customHeight="1" x14ac:dyDescent="0.25">
      <c r="A2478" s="12" t="s">
        <v>5439</v>
      </c>
      <c r="B2478" s="12" t="s">
        <v>2500</v>
      </c>
      <c r="C2478" s="12" t="s">
        <v>20</v>
      </c>
      <c r="D2478" s="12" t="s">
        <v>5440</v>
      </c>
    </row>
    <row r="2479" spans="1:4" ht="20.100000000000001" customHeight="1" x14ac:dyDescent="0.25">
      <c r="A2479" s="12" t="s">
        <v>5441</v>
      </c>
      <c r="B2479" s="12" t="s">
        <v>324</v>
      </c>
      <c r="C2479" s="12" t="s">
        <v>20</v>
      </c>
      <c r="D2479" s="12" t="s">
        <v>5442</v>
      </c>
    </row>
    <row r="2480" spans="1:4" ht="20.100000000000001" customHeight="1" x14ac:dyDescent="0.25">
      <c r="A2480" s="12" t="s">
        <v>5443</v>
      </c>
      <c r="B2480" s="12" t="s">
        <v>295</v>
      </c>
      <c r="C2480" s="12" t="s">
        <v>148</v>
      </c>
      <c r="D2480" s="12" t="s">
        <v>5444</v>
      </c>
    </row>
    <row r="2481" spans="1:4" ht="20.100000000000001" customHeight="1" x14ac:dyDescent="0.25">
      <c r="A2481" s="12" t="s">
        <v>5445</v>
      </c>
      <c r="B2481" s="12" t="s">
        <v>1606</v>
      </c>
      <c r="C2481" s="12" t="s">
        <v>66</v>
      </c>
      <c r="D2481" s="12" t="s">
        <v>5446</v>
      </c>
    </row>
    <row r="2482" spans="1:4" ht="20.100000000000001" customHeight="1" x14ac:dyDescent="0.25">
      <c r="A2482" s="12" t="s">
        <v>5447</v>
      </c>
      <c r="B2482" s="12" t="s">
        <v>1025</v>
      </c>
      <c r="C2482" s="12" t="s">
        <v>27</v>
      </c>
      <c r="D2482" s="12" t="s">
        <v>5448</v>
      </c>
    </row>
    <row r="2483" spans="1:4" ht="20.100000000000001" customHeight="1" x14ac:dyDescent="0.25">
      <c r="A2483" s="12" t="s">
        <v>5449</v>
      </c>
      <c r="B2483" s="12" t="s">
        <v>4299</v>
      </c>
      <c r="C2483" s="12" t="s">
        <v>27</v>
      </c>
      <c r="D2483" s="12" t="s">
        <v>5450</v>
      </c>
    </row>
    <row r="2484" spans="1:4" ht="20.100000000000001" customHeight="1" x14ac:dyDescent="0.25">
      <c r="A2484" s="12" t="s">
        <v>5451</v>
      </c>
      <c r="B2484" s="12" t="s">
        <v>1174</v>
      </c>
      <c r="C2484" s="12" t="s">
        <v>20</v>
      </c>
      <c r="D2484" s="12" t="s">
        <v>5452</v>
      </c>
    </row>
    <row r="2485" spans="1:4" ht="20.100000000000001" customHeight="1" x14ac:dyDescent="0.25">
      <c r="A2485" s="12" t="s">
        <v>5453</v>
      </c>
      <c r="B2485" s="12" t="s">
        <v>3125</v>
      </c>
      <c r="C2485" s="12" t="s">
        <v>27</v>
      </c>
      <c r="D2485" s="12" t="s">
        <v>5454</v>
      </c>
    </row>
    <row r="2486" spans="1:4" ht="20.100000000000001" customHeight="1" x14ac:dyDescent="0.25">
      <c r="A2486" s="12" t="s">
        <v>5455</v>
      </c>
      <c r="B2486" s="12" t="s">
        <v>1229</v>
      </c>
      <c r="C2486" s="12" t="s">
        <v>223</v>
      </c>
      <c r="D2486" s="12" t="s">
        <v>5454</v>
      </c>
    </row>
    <row r="2487" spans="1:4" ht="20.100000000000001" customHeight="1" x14ac:dyDescent="0.25">
      <c r="A2487" s="12" t="s">
        <v>5456</v>
      </c>
      <c r="B2487" s="12" t="s">
        <v>4345</v>
      </c>
      <c r="C2487" s="12" t="s">
        <v>27</v>
      </c>
      <c r="D2487" s="12" t="s">
        <v>3433</v>
      </c>
    </row>
    <row r="2488" spans="1:4" ht="20.100000000000001" customHeight="1" x14ac:dyDescent="0.25">
      <c r="A2488" s="12" t="s">
        <v>5457</v>
      </c>
      <c r="B2488" s="12" t="s">
        <v>2422</v>
      </c>
      <c r="C2488" s="12" t="s">
        <v>27</v>
      </c>
      <c r="D2488" s="12" t="s">
        <v>5360</v>
      </c>
    </row>
    <row r="2489" spans="1:4" ht="20.100000000000001" customHeight="1" x14ac:dyDescent="0.25">
      <c r="A2489" s="12" t="s">
        <v>5458</v>
      </c>
      <c r="B2489" s="12" t="s">
        <v>2642</v>
      </c>
      <c r="C2489" s="12" t="s">
        <v>27</v>
      </c>
      <c r="D2489" s="12" t="s">
        <v>5349</v>
      </c>
    </row>
    <row r="2490" spans="1:4" ht="20.100000000000001" customHeight="1" x14ac:dyDescent="0.25">
      <c r="A2490" s="12" t="s">
        <v>5459</v>
      </c>
      <c r="B2490" s="12" t="s">
        <v>2428</v>
      </c>
      <c r="C2490" s="12" t="s">
        <v>20</v>
      </c>
      <c r="D2490" s="12" t="s">
        <v>5460</v>
      </c>
    </row>
    <row r="2491" spans="1:4" ht="20.100000000000001" customHeight="1" x14ac:dyDescent="0.25">
      <c r="A2491" s="12" t="s">
        <v>5461</v>
      </c>
      <c r="B2491" s="12" t="s">
        <v>4295</v>
      </c>
      <c r="C2491" s="12" t="s">
        <v>27</v>
      </c>
      <c r="D2491" s="12" t="s">
        <v>5462</v>
      </c>
    </row>
    <row r="2492" spans="1:4" ht="20.100000000000001" customHeight="1" x14ac:dyDescent="0.25">
      <c r="A2492" s="12" t="s">
        <v>5463</v>
      </c>
      <c r="B2492" s="12" t="s">
        <v>4295</v>
      </c>
      <c r="C2492" s="12" t="s">
        <v>90</v>
      </c>
      <c r="D2492" s="12" t="s">
        <v>5464</v>
      </c>
    </row>
    <row r="2493" spans="1:4" ht="20.100000000000001" customHeight="1" x14ac:dyDescent="0.25">
      <c r="A2493" s="12" t="s">
        <v>5465</v>
      </c>
      <c r="B2493" s="12" t="s">
        <v>4295</v>
      </c>
      <c r="C2493" s="12" t="s">
        <v>90</v>
      </c>
      <c r="D2493" s="12" t="s">
        <v>5464</v>
      </c>
    </row>
    <row r="2494" spans="1:4" ht="20.100000000000001" customHeight="1" x14ac:dyDescent="0.25">
      <c r="A2494" s="12" t="s">
        <v>5466</v>
      </c>
      <c r="B2494" s="12" t="s">
        <v>4310</v>
      </c>
      <c r="C2494" s="12" t="s">
        <v>27</v>
      </c>
      <c r="D2494" s="12" t="s">
        <v>5467</v>
      </c>
    </row>
    <row r="2495" spans="1:4" ht="20.100000000000001" customHeight="1" x14ac:dyDescent="0.25">
      <c r="A2495" s="12" t="s">
        <v>5468</v>
      </c>
      <c r="B2495" s="12" t="s">
        <v>2681</v>
      </c>
      <c r="C2495" s="12" t="s">
        <v>223</v>
      </c>
      <c r="D2495" s="12" t="s">
        <v>5469</v>
      </c>
    </row>
    <row r="2496" spans="1:4" ht="20.100000000000001" customHeight="1" x14ac:dyDescent="0.25">
      <c r="A2496" s="12" t="s">
        <v>5470</v>
      </c>
      <c r="B2496" s="12" t="s">
        <v>2720</v>
      </c>
      <c r="C2496" s="12" t="s">
        <v>1459</v>
      </c>
      <c r="D2496" s="12" t="s">
        <v>5471</v>
      </c>
    </row>
    <row r="2497" spans="1:4" ht="20.100000000000001" customHeight="1" x14ac:dyDescent="0.25">
      <c r="A2497" s="12" t="s">
        <v>5472</v>
      </c>
      <c r="B2497" s="12" t="s">
        <v>1114</v>
      </c>
      <c r="C2497" s="12" t="s">
        <v>27</v>
      </c>
      <c r="D2497" s="12" t="s">
        <v>5473</v>
      </c>
    </row>
    <row r="2498" spans="1:4" ht="20.100000000000001" customHeight="1" x14ac:dyDescent="0.25">
      <c r="A2498" s="12" t="s">
        <v>5474</v>
      </c>
      <c r="B2498" s="12" t="s">
        <v>5475</v>
      </c>
      <c r="C2498" s="12" t="s">
        <v>20</v>
      </c>
      <c r="D2498" s="12" t="s">
        <v>5476</v>
      </c>
    </row>
    <row r="2499" spans="1:4" ht="20.100000000000001" customHeight="1" x14ac:dyDescent="0.25">
      <c r="A2499" s="12" t="s">
        <v>5477</v>
      </c>
      <c r="B2499" s="12" t="s">
        <v>506</v>
      </c>
      <c r="C2499" s="12" t="s">
        <v>86</v>
      </c>
      <c r="D2499" s="12" t="s">
        <v>5478</v>
      </c>
    </row>
    <row r="2500" spans="1:4" ht="20.100000000000001" customHeight="1" x14ac:dyDescent="0.25">
      <c r="A2500" s="12" t="s">
        <v>5479</v>
      </c>
      <c r="B2500" s="12" t="s">
        <v>408</v>
      </c>
      <c r="C2500" s="12" t="s">
        <v>27</v>
      </c>
      <c r="D2500" s="12" t="s">
        <v>5480</v>
      </c>
    </row>
    <row r="2501" spans="1:4" ht="20.100000000000001" customHeight="1" x14ac:dyDescent="0.25">
      <c r="A2501" s="12" t="s">
        <v>5481</v>
      </c>
      <c r="B2501" s="12" t="s">
        <v>154</v>
      </c>
      <c r="C2501" s="12" t="s">
        <v>27</v>
      </c>
      <c r="D2501" s="12" t="s">
        <v>5482</v>
      </c>
    </row>
    <row r="2502" spans="1:4" ht="20.100000000000001" customHeight="1" x14ac:dyDescent="0.25">
      <c r="A2502" s="12" t="s">
        <v>5483</v>
      </c>
      <c r="B2502" s="12" t="s">
        <v>2128</v>
      </c>
      <c r="C2502" s="12" t="s">
        <v>27</v>
      </c>
      <c r="D2502" s="12" t="s">
        <v>5484</v>
      </c>
    </row>
    <row r="2503" spans="1:4" ht="20.100000000000001" customHeight="1" x14ac:dyDescent="0.25">
      <c r="A2503" s="12" t="s">
        <v>5485</v>
      </c>
      <c r="B2503" s="12" t="s">
        <v>400</v>
      </c>
      <c r="C2503" s="12" t="s">
        <v>27</v>
      </c>
      <c r="D2503" s="12" t="s">
        <v>5486</v>
      </c>
    </row>
    <row r="2504" spans="1:4" ht="20.100000000000001" customHeight="1" x14ac:dyDescent="0.25">
      <c r="A2504" s="12" t="s">
        <v>5487</v>
      </c>
      <c r="B2504" s="12" t="s">
        <v>727</v>
      </c>
      <c r="C2504" s="12" t="s">
        <v>135</v>
      </c>
      <c r="D2504" s="12" t="s">
        <v>5488</v>
      </c>
    </row>
    <row r="2505" spans="1:4" ht="20.100000000000001" customHeight="1" x14ac:dyDescent="0.25">
      <c r="A2505" s="12" t="s">
        <v>5489</v>
      </c>
      <c r="B2505" s="12" t="s">
        <v>1081</v>
      </c>
      <c r="C2505" s="12" t="s">
        <v>27</v>
      </c>
      <c r="D2505" s="12" t="s">
        <v>5490</v>
      </c>
    </row>
    <row r="2506" spans="1:4" ht="20.100000000000001" customHeight="1" x14ac:dyDescent="0.25">
      <c r="A2506" s="12" t="s">
        <v>5491</v>
      </c>
      <c r="B2506" s="12" t="s">
        <v>5492</v>
      </c>
      <c r="C2506" s="12" t="s">
        <v>20</v>
      </c>
      <c r="D2506" s="12" t="s">
        <v>5493</v>
      </c>
    </row>
    <row r="2507" spans="1:4" ht="20.100000000000001" customHeight="1" x14ac:dyDescent="0.25">
      <c r="A2507" s="12" t="s">
        <v>5494</v>
      </c>
      <c r="B2507" s="12" t="s">
        <v>888</v>
      </c>
      <c r="C2507" s="12" t="s">
        <v>223</v>
      </c>
      <c r="D2507" s="12" t="s">
        <v>5495</v>
      </c>
    </row>
    <row r="2508" spans="1:4" ht="20.100000000000001" customHeight="1" x14ac:dyDescent="0.25">
      <c r="A2508" s="12" t="s">
        <v>5496</v>
      </c>
      <c r="B2508" s="12" t="s">
        <v>4025</v>
      </c>
      <c r="C2508" s="12" t="s">
        <v>20</v>
      </c>
      <c r="D2508" s="12" t="s">
        <v>5497</v>
      </c>
    </row>
    <row r="2509" spans="1:4" ht="20.100000000000001" customHeight="1" x14ac:dyDescent="0.25">
      <c r="A2509" s="12" t="s">
        <v>5498</v>
      </c>
      <c r="B2509" s="12" t="s">
        <v>2120</v>
      </c>
      <c r="C2509" s="12" t="s">
        <v>27</v>
      </c>
      <c r="D2509" s="12" t="s">
        <v>5497</v>
      </c>
    </row>
    <row r="2510" spans="1:4" ht="20.100000000000001" customHeight="1" x14ac:dyDescent="0.25">
      <c r="A2510" s="12" t="s">
        <v>5499</v>
      </c>
      <c r="B2510" s="12" t="s">
        <v>2645</v>
      </c>
      <c r="C2510" s="12" t="s">
        <v>37</v>
      </c>
      <c r="D2510" s="12" t="s">
        <v>5500</v>
      </c>
    </row>
    <row r="2511" spans="1:4" ht="20.100000000000001" customHeight="1" x14ac:dyDescent="0.25">
      <c r="A2511" s="12" t="s">
        <v>5501</v>
      </c>
      <c r="B2511" s="12" t="s">
        <v>2443</v>
      </c>
      <c r="C2511" s="12" t="s">
        <v>223</v>
      </c>
      <c r="D2511" s="12" t="s">
        <v>5500</v>
      </c>
    </row>
    <row r="2512" spans="1:4" ht="20.100000000000001" customHeight="1" x14ac:dyDescent="0.25">
      <c r="A2512" s="12" t="s">
        <v>5502</v>
      </c>
      <c r="B2512" s="12" t="s">
        <v>2606</v>
      </c>
      <c r="C2512" s="12" t="s">
        <v>20</v>
      </c>
      <c r="D2512" s="12" t="s">
        <v>5503</v>
      </c>
    </row>
    <row r="2513" spans="1:4" ht="20.100000000000001" customHeight="1" x14ac:dyDescent="0.25">
      <c r="A2513" s="12" t="s">
        <v>5504</v>
      </c>
      <c r="B2513" s="12" t="s">
        <v>160</v>
      </c>
      <c r="C2513" s="12" t="s">
        <v>20</v>
      </c>
      <c r="D2513" s="12" t="s">
        <v>5505</v>
      </c>
    </row>
    <row r="2514" spans="1:4" ht="20.100000000000001" customHeight="1" x14ac:dyDescent="0.25">
      <c r="A2514" s="12" t="s">
        <v>5506</v>
      </c>
      <c r="B2514" s="12" t="s">
        <v>2428</v>
      </c>
      <c r="C2514" s="12" t="s">
        <v>27</v>
      </c>
      <c r="D2514" s="12" t="s">
        <v>2455</v>
      </c>
    </row>
    <row r="2515" spans="1:4" ht="20.100000000000001" customHeight="1" x14ac:dyDescent="0.25">
      <c r="A2515" s="12" t="s">
        <v>5507</v>
      </c>
      <c r="B2515" s="12" t="s">
        <v>1384</v>
      </c>
      <c r="C2515" s="12" t="s">
        <v>20</v>
      </c>
      <c r="D2515" s="12" t="s">
        <v>5508</v>
      </c>
    </row>
    <row r="2516" spans="1:4" ht="20.100000000000001" customHeight="1" x14ac:dyDescent="0.25">
      <c r="A2516" s="12" t="s">
        <v>5509</v>
      </c>
      <c r="B2516" s="12" t="s">
        <v>1732</v>
      </c>
      <c r="C2516" s="12" t="s">
        <v>27</v>
      </c>
      <c r="D2516" s="12" t="s">
        <v>5510</v>
      </c>
    </row>
    <row r="2517" spans="1:4" ht="20.100000000000001" customHeight="1" x14ac:dyDescent="0.25">
      <c r="A2517" s="12" t="s">
        <v>5511</v>
      </c>
      <c r="B2517" s="12" t="s">
        <v>2053</v>
      </c>
      <c r="C2517" s="12" t="s">
        <v>20</v>
      </c>
      <c r="D2517" s="12" t="s">
        <v>5512</v>
      </c>
    </row>
    <row r="2518" spans="1:4" ht="20.100000000000001" customHeight="1" x14ac:dyDescent="0.25">
      <c r="A2518" s="12" t="s">
        <v>5513</v>
      </c>
      <c r="B2518" s="12" t="s">
        <v>5514</v>
      </c>
      <c r="C2518" s="12" t="s">
        <v>27</v>
      </c>
      <c r="D2518" s="12" t="s">
        <v>5515</v>
      </c>
    </row>
    <row r="2519" spans="1:4" ht="20.100000000000001" customHeight="1" x14ac:dyDescent="0.25">
      <c r="A2519" s="12" t="s">
        <v>5516</v>
      </c>
      <c r="B2519" s="12" t="s">
        <v>200</v>
      </c>
      <c r="C2519" s="12" t="s">
        <v>20</v>
      </c>
      <c r="D2519" s="12" t="s">
        <v>5517</v>
      </c>
    </row>
    <row r="2520" spans="1:4" ht="20.100000000000001" customHeight="1" x14ac:dyDescent="0.25">
      <c r="A2520" s="12" t="s">
        <v>5518</v>
      </c>
      <c r="B2520" s="12" t="s">
        <v>3727</v>
      </c>
      <c r="C2520" s="12" t="s">
        <v>223</v>
      </c>
      <c r="D2520" s="12" t="s">
        <v>5519</v>
      </c>
    </row>
    <row r="2521" spans="1:4" ht="20.100000000000001" customHeight="1" x14ac:dyDescent="0.25">
      <c r="A2521" s="12" t="s">
        <v>5520</v>
      </c>
      <c r="B2521" s="12" t="s">
        <v>549</v>
      </c>
      <c r="C2521" s="12" t="s">
        <v>135</v>
      </c>
      <c r="D2521" s="12" t="s">
        <v>5521</v>
      </c>
    </row>
    <row r="2522" spans="1:4" ht="20.100000000000001" customHeight="1" x14ac:dyDescent="0.25">
      <c r="A2522" s="12" t="s">
        <v>5522</v>
      </c>
      <c r="B2522" s="12" t="s">
        <v>2518</v>
      </c>
      <c r="C2522" s="12" t="s">
        <v>20</v>
      </c>
      <c r="D2522" s="12" t="s">
        <v>5523</v>
      </c>
    </row>
    <row r="2523" spans="1:4" ht="20.100000000000001" customHeight="1" x14ac:dyDescent="0.25">
      <c r="A2523" s="12" t="s">
        <v>5524</v>
      </c>
      <c r="B2523" s="12" t="s">
        <v>5525</v>
      </c>
      <c r="C2523" s="12" t="s">
        <v>90</v>
      </c>
      <c r="D2523" s="12" t="s">
        <v>5526</v>
      </c>
    </row>
    <row r="2524" spans="1:4" ht="20.100000000000001" customHeight="1" x14ac:dyDescent="0.25">
      <c r="A2524" s="12" t="s">
        <v>5527</v>
      </c>
      <c r="B2524" s="12" t="s">
        <v>5528</v>
      </c>
      <c r="C2524" s="12" t="s">
        <v>27</v>
      </c>
      <c r="D2524" s="12" t="s">
        <v>5529</v>
      </c>
    </row>
    <row r="2525" spans="1:4" ht="20.100000000000001" customHeight="1" x14ac:dyDescent="0.25">
      <c r="A2525" s="12" t="s">
        <v>5530</v>
      </c>
      <c r="B2525" s="12" t="s">
        <v>350</v>
      </c>
      <c r="C2525" s="12" t="s">
        <v>27</v>
      </c>
      <c r="D2525" s="12" t="s">
        <v>5531</v>
      </c>
    </row>
    <row r="2526" spans="1:4" ht="20.100000000000001" customHeight="1" x14ac:dyDescent="0.25">
      <c r="A2526" s="12" t="s">
        <v>5532</v>
      </c>
      <c r="B2526" s="12" t="s">
        <v>4333</v>
      </c>
      <c r="C2526" s="12" t="s">
        <v>20</v>
      </c>
      <c r="D2526" s="12" t="s">
        <v>5533</v>
      </c>
    </row>
    <row r="2527" spans="1:4" ht="20.100000000000001" customHeight="1" x14ac:dyDescent="0.25">
      <c r="A2527" s="12" t="s">
        <v>5534</v>
      </c>
      <c r="B2527" s="12" t="s">
        <v>3488</v>
      </c>
      <c r="C2527" s="12" t="s">
        <v>37</v>
      </c>
      <c r="D2527" s="12" t="s">
        <v>5535</v>
      </c>
    </row>
    <row r="2528" spans="1:4" ht="20.100000000000001" customHeight="1" x14ac:dyDescent="0.25">
      <c r="A2528" s="12" t="s">
        <v>5536</v>
      </c>
      <c r="B2528" s="12" t="s">
        <v>179</v>
      </c>
      <c r="C2528" s="12" t="s">
        <v>27</v>
      </c>
      <c r="D2528" s="12" t="s">
        <v>5537</v>
      </c>
    </row>
    <row r="2529" spans="1:4" ht="20.100000000000001" customHeight="1" x14ac:dyDescent="0.25">
      <c r="A2529" s="12" t="s">
        <v>5538</v>
      </c>
      <c r="B2529" s="12" t="s">
        <v>2606</v>
      </c>
      <c r="C2529" s="12" t="s">
        <v>37</v>
      </c>
      <c r="D2529" s="12" t="s">
        <v>5539</v>
      </c>
    </row>
    <row r="2530" spans="1:4" ht="20.100000000000001" customHeight="1" x14ac:dyDescent="0.25">
      <c r="A2530" s="12" t="s">
        <v>5540</v>
      </c>
      <c r="B2530" s="12" t="s">
        <v>2708</v>
      </c>
      <c r="C2530" s="12" t="s">
        <v>37</v>
      </c>
      <c r="D2530" s="12" t="s">
        <v>5539</v>
      </c>
    </row>
    <row r="2531" spans="1:4" ht="20.100000000000001" customHeight="1" x14ac:dyDescent="0.25">
      <c r="A2531" s="12" t="s">
        <v>5541</v>
      </c>
      <c r="B2531" s="12" t="s">
        <v>968</v>
      </c>
      <c r="C2531" s="12" t="s">
        <v>37</v>
      </c>
      <c r="D2531" s="12" t="s">
        <v>5542</v>
      </c>
    </row>
    <row r="2532" spans="1:4" ht="20.100000000000001" customHeight="1" x14ac:dyDescent="0.25">
      <c r="A2532" s="12" t="s">
        <v>5543</v>
      </c>
      <c r="B2532" s="12" t="s">
        <v>3747</v>
      </c>
      <c r="C2532" s="12" t="s">
        <v>27</v>
      </c>
      <c r="D2532" s="12" t="s">
        <v>5544</v>
      </c>
    </row>
    <row r="2533" spans="1:4" ht="20.100000000000001" customHeight="1" x14ac:dyDescent="0.25">
      <c r="A2533" s="12" t="s">
        <v>5545</v>
      </c>
      <c r="B2533" s="12" t="s">
        <v>631</v>
      </c>
      <c r="C2533" s="12" t="s">
        <v>27</v>
      </c>
      <c r="D2533" s="12" t="s">
        <v>5546</v>
      </c>
    </row>
    <row r="2534" spans="1:4" ht="20.100000000000001" customHeight="1" x14ac:dyDescent="0.25">
      <c r="A2534" s="12" t="s">
        <v>5547</v>
      </c>
      <c r="B2534" s="12" t="s">
        <v>3747</v>
      </c>
      <c r="C2534" s="12" t="s">
        <v>27</v>
      </c>
      <c r="D2534" s="12" t="s">
        <v>5546</v>
      </c>
    </row>
    <row r="2535" spans="1:4" ht="20.100000000000001" customHeight="1" x14ac:dyDescent="0.25">
      <c r="A2535" s="12" t="s">
        <v>5548</v>
      </c>
      <c r="B2535" s="12" t="s">
        <v>686</v>
      </c>
      <c r="C2535" s="12" t="s">
        <v>37</v>
      </c>
      <c r="D2535" s="12" t="s">
        <v>4061</v>
      </c>
    </row>
    <row r="2536" spans="1:4" ht="20.100000000000001" customHeight="1" x14ac:dyDescent="0.25">
      <c r="A2536" s="12" t="s">
        <v>5549</v>
      </c>
      <c r="B2536" s="12" t="s">
        <v>707</v>
      </c>
      <c r="C2536" s="12" t="s">
        <v>82</v>
      </c>
      <c r="D2536" s="12" t="s">
        <v>5550</v>
      </c>
    </row>
    <row r="2537" spans="1:4" ht="20.100000000000001" customHeight="1" x14ac:dyDescent="0.25">
      <c r="A2537" s="12" t="s">
        <v>5551</v>
      </c>
      <c r="B2537" s="12" t="s">
        <v>2972</v>
      </c>
      <c r="C2537" s="12" t="s">
        <v>37</v>
      </c>
      <c r="D2537" s="12" t="s">
        <v>5552</v>
      </c>
    </row>
    <row r="2538" spans="1:4" ht="20.100000000000001" customHeight="1" x14ac:dyDescent="0.25">
      <c r="A2538" s="12" t="s">
        <v>5553</v>
      </c>
      <c r="B2538" s="12" t="s">
        <v>524</v>
      </c>
      <c r="C2538" s="12" t="s">
        <v>27</v>
      </c>
      <c r="D2538" s="12" t="s">
        <v>5554</v>
      </c>
    </row>
    <row r="2539" spans="1:4" ht="20.100000000000001" customHeight="1" x14ac:dyDescent="0.25">
      <c r="A2539" s="12" t="s">
        <v>5555</v>
      </c>
      <c r="B2539" s="12" t="s">
        <v>500</v>
      </c>
      <c r="C2539" s="12" t="s">
        <v>20</v>
      </c>
      <c r="D2539" s="12" t="s">
        <v>5556</v>
      </c>
    </row>
    <row r="2540" spans="1:4" ht="20.100000000000001" customHeight="1" x14ac:dyDescent="0.25">
      <c r="A2540" s="12" t="s">
        <v>5557</v>
      </c>
      <c r="B2540" s="12" t="s">
        <v>3030</v>
      </c>
      <c r="C2540" s="12" t="s">
        <v>66</v>
      </c>
      <c r="D2540" s="12" t="s">
        <v>5558</v>
      </c>
    </row>
    <row r="2541" spans="1:4" ht="20.100000000000001" customHeight="1" x14ac:dyDescent="0.25">
      <c r="A2541" s="12" t="s">
        <v>5559</v>
      </c>
      <c r="B2541" s="12" t="s">
        <v>1404</v>
      </c>
      <c r="C2541" s="12" t="s">
        <v>20</v>
      </c>
      <c r="D2541" s="12" t="s">
        <v>5560</v>
      </c>
    </row>
    <row r="2542" spans="1:4" ht="20.100000000000001" customHeight="1" x14ac:dyDescent="0.25">
      <c r="A2542" s="12" t="s">
        <v>5561</v>
      </c>
      <c r="B2542" s="12" t="s">
        <v>1498</v>
      </c>
      <c r="C2542" s="12" t="s">
        <v>20</v>
      </c>
      <c r="D2542" s="12" t="s">
        <v>5562</v>
      </c>
    </row>
    <row r="2543" spans="1:4" ht="20.100000000000001" customHeight="1" x14ac:dyDescent="0.25">
      <c r="A2543" s="12" t="s">
        <v>5563</v>
      </c>
      <c r="B2543" s="12" t="s">
        <v>404</v>
      </c>
      <c r="C2543" s="12" t="s">
        <v>37</v>
      </c>
      <c r="D2543" s="12" t="s">
        <v>5564</v>
      </c>
    </row>
    <row r="2544" spans="1:4" ht="20.100000000000001" customHeight="1" x14ac:dyDescent="0.25">
      <c r="A2544" s="12" t="s">
        <v>5565</v>
      </c>
      <c r="B2544" s="12" t="s">
        <v>1765</v>
      </c>
      <c r="C2544" s="12" t="s">
        <v>27</v>
      </c>
      <c r="D2544" s="12" t="s">
        <v>5566</v>
      </c>
    </row>
    <row r="2545" spans="1:4" ht="20.100000000000001" customHeight="1" x14ac:dyDescent="0.25">
      <c r="A2545" s="12" t="s">
        <v>5567</v>
      </c>
      <c r="B2545" s="12" t="s">
        <v>1973</v>
      </c>
      <c r="C2545" s="12" t="s">
        <v>20</v>
      </c>
      <c r="D2545" s="12" t="s">
        <v>5568</v>
      </c>
    </row>
    <row r="2546" spans="1:4" ht="20.100000000000001" customHeight="1" x14ac:dyDescent="0.25">
      <c r="A2546" s="12" t="s">
        <v>5569</v>
      </c>
      <c r="B2546" s="12" t="s">
        <v>1973</v>
      </c>
      <c r="C2546" s="12" t="s">
        <v>20</v>
      </c>
      <c r="D2546" s="12" t="s">
        <v>5570</v>
      </c>
    </row>
    <row r="2547" spans="1:4" ht="20.100000000000001" customHeight="1" x14ac:dyDescent="0.25">
      <c r="A2547" s="12" t="s">
        <v>5571</v>
      </c>
      <c r="B2547" s="12" t="s">
        <v>1137</v>
      </c>
      <c r="C2547" s="12" t="s">
        <v>27</v>
      </c>
      <c r="D2547" s="12" t="s">
        <v>5572</v>
      </c>
    </row>
    <row r="2548" spans="1:4" ht="20.100000000000001" customHeight="1" x14ac:dyDescent="0.25">
      <c r="A2548" s="12" t="s">
        <v>5573</v>
      </c>
      <c r="B2548" s="12" t="s">
        <v>2518</v>
      </c>
      <c r="C2548" s="12" t="s">
        <v>20</v>
      </c>
      <c r="D2548" s="12" t="s">
        <v>5574</v>
      </c>
    </row>
    <row r="2549" spans="1:4" ht="20.100000000000001" customHeight="1" x14ac:dyDescent="0.25">
      <c r="A2549" s="12" t="s">
        <v>5575</v>
      </c>
      <c r="B2549" s="12" t="s">
        <v>2840</v>
      </c>
      <c r="C2549" s="12" t="s">
        <v>20</v>
      </c>
      <c r="D2549" s="12" t="s">
        <v>5576</v>
      </c>
    </row>
    <row r="2550" spans="1:4" ht="20.100000000000001" customHeight="1" x14ac:dyDescent="0.25">
      <c r="A2550" s="12" t="s">
        <v>5577</v>
      </c>
      <c r="B2550" s="12" t="s">
        <v>533</v>
      </c>
      <c r="C2550" s="12" t="s">
        <v>20</v>
      </c>
      <c r="D2550" s="12" t="s">
        <v>5578</v>
      </c>
    </row>
    <row r="2551" spans="1:4" ht="20.100000000000001" customHeight="1" x14ac:dyDescent="0.25">
      <c r="A2551" s="12" t="s">
        <v>5579</v>
      </c>
      <c r="B2551" s="12" t="s">
        <v>4834</v>
      </c>
      <c r="C2551" s="12" t="s">
        <v>27</v>
      </c>
      <c r="D2551" s="12" t="s">
        <v>1499</v>
      </c>
    </row>
    <row r="2552" spans="1:4" ht="20.100000000000001" customHeight="1" x14ac:dyDescent="0.25">
      <c r="A2552" s="12" t="s">
        <v>5580</v>
      </c>
      <c r="B2552" s="12" t="s">
        <v>674</v>
      </c>
      <c r="C2552" s="12" t="s">
        <v>27</v>
      </c>
      <c r="D2552" s="12" t="s">
        <v>5581</v>
      </c>
    </row>
    <row r="2553" spans="1:4" ht="20.100000000000001" customHeight="1" x14ac:dyDescent="0.25">
      <c r="A2553" s="12" t="s">
        <v>5582</v>
      </c>
      <c r="B2553" s="12" t="s">
        <v>1528</v>
      </c>
      <c r="C2553" s="12" t="s">
        <v>90</v>
      </c>
      <c r="D2553" s="12" t="s">
        <v>5583</v>
      </c>
    </row>
    <row r="2554" spans="1:4" ht="20.100000000000001" customHeight="1" x14ac:dyDescent="0.25">
      <c r="A2554" s="12" t="s">
        <v>5584</v>
      </c>
      <c r="B2554" s="12" t="s">
        <v>3919</v>
      </c>
      <c r="C2554" s="12" t="s">
        <v>20</v>
      </c>
      <c r="D2554" s="12" t="s">
        <v>5539</v>
      </c>
    </row>
    <row r="2555" spans="1:4" ht="20.100000000000001" customHeight="1" x14ac:dyDescent="0.25">
      <c r="A2555" s="12" t="s">
        <v>5585</v>
      </c>
      <c r="B2555" s="12" t="s">
        <v>2634</v>
      </c>
      <c r="C2555" s="12" t="s">
        <v>20</v>
      </c>
      <c r="D2555" s="12" t="s">
        <v>5586</v>
      </c>
    </row>
    <row r="2556" spans="1:4" ht="20.100000000000001" customHeight="1" x14ac:dyDescent="0.25">
      <c r="A2556" s="12" t="s">
        <v>5587</v>
      </c>
      <c r="B2556" s="12" t="s">
        <v>1121</v>
      </c>
      <c r="C2556" s="12" t="s">
        <v>20</v>
      </c>
      <c r="D2556" s="12" t="s">
        <v>5588</v>
      </c>
    </row>
    <row r="2557" spans="1:4" ht="20.100000000000001" customHeight="1" x14ac:dyDescent="0.25">
      <c r="A2557" s="12" t="s">
        <v>5589</v>
      </c>
      <c r="B2557" s="12" t="s">
        <v>856</v>
      </c>
      <c r="C2557" s="12" t="s">
        <v>139</v>
      </c>
      <c r="D2557" s="12" t="s">
        <v>5590</v>
      </c>
    </row>
    <row r="2558" spans="1:4" ht="20.100000000000001" customHeight="1" x14ac:dyDescent="0.25">
      <c r="A2558" s="12" t="s">
        <v>5591</v>
      </c>
      <c r="B2558" s="12" t="s">
        <v>5592</v>
      </c>
      <c r="C2558" s="12" t="s">
        <v>20</v>
      </c>
      <c r="D2558" s="12" t="s">
        <v>5593</v>
      </c>
    </row>
    <row r="2559" spans="1:4" ht="20.100000000000001" customHeight="1" x14ac:dyDescent="0.25">
      <c r="A2559" s="12" t="s">
        <v>5594</v>
      </c>
      <c r="B2559" s="12" t="s">
        <v>404</v>
      </c>
      <c r="C2559" s="12" t="s">
        <v>20</v>
      </c>
      <c r="D2559" s="12" t="s">
        <v>5595</v>
      </c>
    </row>
    <row r="2560" spans="1:4" ht="20.100000000000001" customHeight="1" x14ac:dyDescent="0.25">
      <c r="A2560" s="12" t="s">
        <v>5596</v>
      </c>
      <c r="B2560" s="12" t="s">
        <v>2120</v>
      </c>
      <c r="C2560" s="12" t="s">
        <v>20</v>
      </c>
      <c r="D2560" s="12" t="s">
        <v>5597</v>
      </c>
    </row>
    <row r="2561" spans="1:4" ht="20.100000000000001" customHeight="1" x14ac:dyDescent="0.25">
      <c r="A2561" s="12" t="s">
        <v>5598</v>
      </c>
      <c r="B2561" s="12" t="s">
        <v>3519</v>
      </c>
      <c r="C2561" s="12" t="s">
        <v>27</v>
      </c>
      <c r="D2561" s="12" t="s">
        <v>5426</v>
      </c>
    </row>
    <row r="2562" spans="1:4" ht="20.100000000000001" customHeight="1" x14ac:dyDescent="0.25">
      <c r="A2562" s="12" t="s">
        <v>5599</v>
      </c>
      <c r="B2562" s="12" t="s">
        <v>2670</v>
      </c>
      <c r="C2562" s="12" t="s">
        <v>37</v>
      </c>
      <c r="D2562" s="12" t="s">
        <v>5360</v>
      </c>
    </row>
    <row r="2563" spans="1:4" ht="20.100000000000001" customHeight="1" x14ac:dyDescent="0.25">
      <c r="A2563" s="12" t="s">
        <v>5600</v>
      </c>
      <c r="B2563" s="12" t="s">
        <v>2912</v>
      </c>
      <c r="C2563" s="12" t="s">
        <v>27</v>
      </c>
      <c r="D2563" s="12" t="s">
        <v>5360</v>
      </c>
    </row>
    <row r="2564" spans="1:4" ht="20.100000000000001" customHeight="1" x14ac:dyDescent="0.25">
      <c r="A2564" s="12" t="s">
        <v>5601</v>
      </c>
      <c r="B2564" s="12" t="s">
        <v>3375</v>
      </c>
      <c r="C2564" s="12" t="s">
        <v>27</v>
      </c>
      <c r="D2564" s="12" t="s">
        <v>5602</v>
      </c>
    </row>
    <row r="2565" spans="1:4" ht="20.100000000000001" customHeight="1" x14ac:dyDescent="0.25">
      <c r="A2565" s="12" t="s">
        <v>5603</v>
      </c>
      <c r="B2565" s="12" t="s">
        <v>631</v>
      </c>
      <c r="C2565" s="12" t="s">
        <v>27</v>
      </c>
      <c r="D2565" s="12" t="s">
        <v>5602</v>
      </c>
    </row>
    <row r="2566" spans="1:4" ht="20.100000000000001" customHeight="1" x14ac:dyDescent="0.25">
      <c r="A2566" s="12" t="s">
        <v>5604</v>
      </c>
      <c r="B2566" s="12" t="s">
        <v>2259</v>
      </c>
      <c r="C2566" s="12" t="s">
        <v>82</v>
      </c>
      <c r="D2566" s="12" t="s">
        <v>5605</v>
      </c>
    </row>
    <row r="2567" spans="1:4" ht="20.100000000000001" customHeight="1" x14ac:dyDescent="0.25">
      <c r="A2567" s="12" t="s">
        <v>5606</v>
      </c>
      <c r="B2567" s="12" t="s">
        <v>647</v>
      </c>
      <c r="C2567" s="12" t="s">
        <v>223</v>
      </c>
      <c r="D2567" s="12" t="s">
        <v>5607</v>
      </c>
    </row>
    <row r="2568" spans="1:4" ht="20.100000000000001" customHeight="1" x14ac:dyDescent="0.25">
      <c r="A2568" s="12" t="s">
        <v>5608</v>
      </c>
      <c r="B2568" s="12" t="s">
        <v>892</v>
      </c>
      <c r="C2568" s="12" t="s">
        <v>37</v>
      </c>
      <c r="D2568" s="12" t="s">
        <v>5609</v>
      </c>
    </row>
    <row r="2569" spans="1:4" ht="20.100000000000001" customHeight="1" x14ac:dyDescent="0.25">
      <c r="A2569" s="12" t="s">
        <v>5610</v>
      </c>
      <c r="B2569" s="12" t="s">
        <v>3214</v>
      </c>
      <c r="C2569" s="12" t="s">
        <v>27</v>
      </c>
      <c r="D2569" s="12" t="s">
        <v>5611</v>
      </c>
    </row>
    <row r="2570" spans="1:4" ht="20.100000000000001" customHeight="1" x14ac:dyDescent="0.25">
      <c r="A2570" s="12" t="s">
        <v>5612</v>
      </c>
      <c r="B2570" s="12" t="s">
        <v>330</v>
      </c>
      <c r="C2570" s="12" t="s">
        <v>27</v>
      </c>
      <c r="D2570" s="12" t="s">
        <v>5613</v>
      </c>
    </row>
    <row r="2571" spans="1:4" ht="20.100000000000001" customHeight="1" x14ac:dyDescent="0.25">
      <c r="A2571" s="12" t="s">
        <v>5614</v>
      </c>
      <c r="B2571" s="12" t="s">
        <v>2043</v>
      </c>
      <c r="C2571" s="12" t="s">
        <v>20</v>
      </c>
      <c r="D2571" s="12" t="s">
        <v>5615</v>
      </c>
    </row>
    <row r="2572" spans="1:4" ht="20.100000000000001" customHeight="1" x14ac:dyDescent="0.25">
      <c r="A2572" s="12" t="s">
        <v>5616</v>
      </c>
      <c r="B2572" s="12" t="s">
        <v>304</v>
      </c>
      <c r="C2572" s="12" t="s">
        <v>27</v>
      </c>
      <c r="D2572" s="12" t="s">
        <v>5617</v>
      </c>
    </row>
    <row r="2573" spans="1:4" ht="20.100000000000001" customHeight="1" x14ac:dyDescent="0.25">
      <c r="A2573" s="12" t="s">
        <v>5618</v>
      </c>
      <c r="B2573" s="12" t="s">
        <v>134</v>
      </c>
      <c r="C2573" s="12" t="s">
        <v>20</v>
      </c>
      <c r="D2573" s="12" t="s">
        <v>5619</v>
      </c>
    </row>
    <row r="2574" spans="1:4" ht="20.100000000000001" customHeight="1" x14ac:dyDescent="0.25">
      <c r="A2574" s="12" t="s">
        <v>5620</v>
      </c>
      <c r="B2574" s="12" t="s">
        <v>96</v>
      </c>
      <c r="C2574" s="12" t="s">
        <v>20</v>
      </c>
      <c r="D2574" s="12" t="s">
        <v>5621</v>
      </c>
    </row>
    <row r="2575" spans="1:4" ht="20.100000000000001" customHeight="1" x14ac:dyDescent="0.25">
      <c r="A2575" s="12" t="s">
        <v>5622</v>
      </c>
      <c r="B2575" s="12" t="s">
        <v>1297</v>
      </c>
      <c r="C2575" s="12" t="s">
        <v>27</v>
      </c>
      <c r="D2575" s="12" t="s">
        <v>5623</v>
      </c>
    </row>
    <row r="2576" spans="1:4" ht="20.100000000000001" customHeight="1" x14ac:dyDescent="0.25">
      <c r="A2576" s="12" t="s">
        <v>5624</v>
      </c>
      <c r="B2576" s="12" t="s">
        <v>1528</v>
      </c>
      <c r="C2576" s="12" t="s">
        <v>27</v>
      </c>
      <c r="D2576" s="12" t="s">
        <v>5625</v>
      </c>
    </row>
    <row r="2577" spans="1:4" ht="20.100000000000001" customHeight="1" x14ac:dyDescent="0.25">
      <c r="A2577" s="12" t="s">
        <v>5626</v>
      </c>
      <c r="B2577" s="12" t="s">
        <v>57</v>
      </c>
      <c r="C2577" s="12" t="s">
        <v>27</v>
      </c>
      <c r="D2577" s="12" t="s">
        <v>5627</v>
      </c>
    </row>
    <row r="2578" spans="1:4" ht="20.100000000000001" customHeight="1" x14ac:dyDescent="0.25">
      <c r="A2578" s="12" t="s">
        <v>5628</v>
      </c>
      <c r="B2578" s="12" t="s">
        <v>2400</v>
      </c>
      <c r="C2578" s="12" t="s">
        <v>20</v>
      </c>
      <c r="D2578" s="12" t="s">
        <v>5629</v>
      </c>
    </row>
    <row r="2579" spans="1:4" ht="20.100000000000001" customHeight="1" x14ac:dyDescent="0.25">
      <c r="A2579" s="12" t="s">
        <v>5630</v>
      </c>
      <c r="B2579" s="12" t="s">
        <v>2361</v>
      </c>
      <c r="C2579" s="12" t="s">
        <v>37</v>
      </c>
      <c r="D2579" s="12" t="s">
        <v>4019</v>
      </c>
    </row>
    <row r="2580" spans="1:4" ht="20.100000000000001" customHeight="1" x14ac:dyDescent="0.25">
      <c r="A2580" s="12" t="s">
        <v>5631</v>
      </c>
      <c r="B2580" s="12" t="s">
        <v>2540</v>
      </c>
      <c r="C2580" s="12" t="s">
        <v>27</v>
      </c>
      <c r="D2580" s="12" t="s">
        <v>5460</v>
      </c>
    </row>
    <row r="2581" spans="1:4" ht="20.100000000000001" customHeight="1" x14ac:dyDescent="0.25">
      <c r="A2581" s="12" t="s">
        <v>5632</v>
      </c>
      <c r="B2581" s="12" t="s">
        <v>3804</v>
      </c>
      <c r="C2581" s="12" t="s">
        <v>37</v>
      </c>
      <c r="D2581" s="12" t="s">
        <v>5633</v>
      </c>
    </row>
    <row r="2582" spans="1:4" ht="20.100000000000001" customHeight="1" x14ac:dyDescent="0.25">
      <c r="A2582" s="12" t="s">
        <v>5634</v>
      </c>
      <c r="B2582" s="12" t="s">
        <v>2670</v>
      </c>
      <c r="C2582" s="12" t="s">
        <v>20</v>
      </c>
      <c r="D2582" s="12" t="s">
        <v>5635</v>
      </c>
    </row>
    <row r="2583" spans="1:4" ht="20.100000000000001" customHeight="1" x14ac:dyDescent="0.25">
      <c r="A2583" s="12" t="s">
        <v>5636</v>
      </c>
      <c r="B2583" s="12" t="s">
        <v>3413</v>
      </c>
      <c r="C2583" s="12" t="s">
        <v>223</v>
      </c>
      <c r="D2583" s="12" t="s">
        <v>5637</v>
      </c>
    </row>
    <row r="2584" spans="1:4" ht="20.100000000000001" customHeight="1" x14ac:dyDescent="0.25">
      <c r="A2584" s="12" t="s">
        <v>5638</v>
      </c>
      <c r="B2584" s="12" t="s">
        <v>2454</v>
      </c>
      <c r="C2584" s="12" t="s">
        <v>20</v>
      </c>
      <c r="D2584" s="12" t="s">
        <v>5639</v>
      </c>
    </row>
    <row r="2585" spans="1:4" ht="20.100000000000001" customHeight="1" x14ac:dyDescent="0.25">
      <c r="A2585" s="12" t="s">
        <v>5640</v>
      </c>
      <c r="B2585" s="12" t="s">
        <v>4318</v>
      </c>
      <c r="C2585" s="12" t="s">
        <v>135</v>
      </c>
      <c r="D2585" s="12" t="s">
        <v>5641</v>
      </c>
    </row>
    <row r="2586" spans="1:4" ht="20.100000000000001" customHeight="1" x14ac:dyDescent="0.25">
      <c r="A2586" s="12" t="s">
        <v>5642</v>
      </c>
      <c r="B2586" s="12" t="s">
        <v>3087</v>
      </c>
      <c r="C2586" s="12" t="s">
        <v>20</v>
      </c>
      <c r="D2586" s="12" t="s">
        <v>5643</v>
      </c>
    </row>
    <row r="2587" spans="1:4" ht="20.100000000000001" customHeight="1" x14ac:dyDescent="0.25">
      <c r="A2587" s="12" t="s">
        <v>5644</v>
      </c>
      <c r="B2587" s="12" t="s">
        <v>338</v>
      </c>
      <c r="C2587" s="12" t="s">
        <v>82</v>
      </c>
      <c r="D2587" s="12" t="s">
        <v>5645</v>
      </c>
    </row>
    <row r="2588" spans="1:4" ht="20.100000000000001" customHeight="1" x14ac:dyDescent="0.25">
      <c r="A2588" s="12" t="s">
        <v>5646</v>
      </c>
      <c r="B2588" s="12" t="s">
        <v>2860</v>
      </c>
      <c r="C2588" s="12" t="s">
        <v>27</v>
      </c>
      <c r="D2588" s="12" t="s">
        <v>5647</v>
      </c>
    </row>
    <row r="2589" spans="1:4" ht="20.100000000000001" customHeight="1" x14ac:dyDescent="0.25">
      <c r="A2589" s="12" t="s">
        <v>5648</v>
      </c>
      <c r="B2589" s="12" t="s">
        <v>2304</v>
      </c>
      <c r="C2589" s="12" t="s">
        <v>27</v>
      </c>
      <c r="D2589" s="12" t="s">
        <v>5649</v>
      </c>
    </row>
    <row r="2590" spans="1:4" ht="20.100000000000001" customHeight="1" x14ac:dyDescent="0.25">
      <c r="A2590" s="12" t="s">
        <v>5650</v>
      </c>
      <c r="B2590" s="12" t="s">
        <v>3461</v>
      </c>
      <c r="C2590" s="12" t="s">
        <v>27</v>
      </c>
      <c r="D2590" s="12" t="s">
        <v>5651</v>
      </c>
    </row>
    <row r="2591" spans="1:4" ht="20.100000000000001" customHeight="1" x14ac:dyDescent="0.25">
      <c r="A2591" s="12" t="s">
        <v>5652</v>
      </c>
      <c r="B2591" s="12" t="s">
        <v>2043</v>
      </c>
      <c r="C2591" s="12" t="s">
        <v>223</v>
      </c>
      <c r="D2591" s="12" t="s">
        <v>5653</v>
      </c>
    </row>
    <row r="2592" spans="1:4" ht="20.100000000000001" customHeight="1" x14ac:dyDescent="0.25">
      <c r="A2592" s="12" t="s">
        <v>5654</v>
      </c>
      <c r="B2592" s="12" t="s">
        <v>269</v>
      </c>
      <c r="C2592" s="12" t="s">
        <v>135</v>
      </c>
      <c r="D2592" s="12" t="s">
        <v>5655</v>
      </c>
    </row>
    <row r="2593" spans="1:4" ht="20.100000000000001" customHeight="1" x14ac:dyDescent="0.25">
      <c r="A2593" s="12" t="s">
        <v>5656</v>
      </c>
      <c r="B2593" s="12" t="s">
        <v>2304</v>
      </c>
      <c r="C2593" s="12" t="s">
        <v>223</v>
      </c>
      <c r="D2593" s="12" t="s">
        <v>5657</v>
      </c>
    </row>
    <row r="2594" spans="1:4" ht="20.100000000000001" customHeight="1" x14ac:dyDescent="0.25">
      <c r="A2594" s="12" t="s">
        <v>5658</v>
      </c>
      <c r="B2594" s="12" t="s">
        <v>892</v>
      </c>
      <c r="C2594" s="12" t="s">
        <v>20</v>
      </c>
      <c r="D2594" s="12" t="s">
        <v>3681</v>
      </c>
    </row>
    <row r="2595" spans="1:4" ht="20.100000000000001" customHeight="1" x14ac:dyDescent="0.25">
      <c r="A2595" s="12" t="s">
        <v>5659</v>
      </c>
      <c r="B2595" s="12" t="s">
        <v>722</v>
      </c>
      <c r="C2595" s="12" t="s">
        <v>27</v>
      </c>
      <c r="D2595" s="12" t="s">
        <v>5660</v>
      </c>
    </row>
    <row r="2596" spans="1:4" ht="20.100000000000001" customHeight="1" x14ac:dyDescent="0.25">
      <c r="A2596" s="12" t="s">
        <v>5661</v>
      </c>
      <c r="B2596" s="12" t="s">
        <v>2723</v>
      </c>
      <c r="C2596" s="12" t="s">
        <v>223</v>
      </c>
      <c r="D2596" s="12" t="s">
        <v>4803</v>
      </c>
    </row>
    <row r="2597" spans="1:4" ht="20.100000000000001" customHeight="1" x14ac:dyDescent="0.25">
      <c r="A2597" s="12" t="s">
        <v>5662</v>
      </c>
      <c r="B2597" s="12" t="s">
        <v>920</v>
      </c>
      <c r="C2597" s="12" t="s">
        <v>27</v>
      </c>
      <c r="D2597" s="12" t="s">
        <v>5663</v>
      </c>
    </row>
    <row r="2598" spans="1:4" ht="20.100000000000001" customHeight="1" x14ac:dyDescent="0.25">
      <c r="A2598" s="12" t="s">
        <v>5664</v>
      </c>
      <c r="B2598" s="12" t="s">
        <v>1225</v>
      </c>
      <c r="C2598" s="12" t="s">
        <v>20</v>
      </c>
      <c r="D2598" s="12" t="s">
        <v>5665</v>
      </c>
    </row>
    <row r="2599" spans="1:4" ht="20.100000000000001" customHeight="1" x14ac:dyDescent="0.25">
      <c r="A2599" s="12" t="s">
        <v>5666</v>
      </c>
      <c r="B2599" s="12" t="s">
        <v>700</v>
      </c>
      <c r="C2599" s="12" t="s">
        <v>37</v>
      </c>
      <c r="D2599" s="12" t="s">
        <v>5667</v>
      </c>
    </row>
    <row r="2600" spans="1:4" ht="20.100000000000001" customHeight="1" x14ac:dyDescent="0.25">
      <c r="A2600" s="12" t="s">
        <v>5668</v>
      </c>
      <c r="B2600" s="12" t="s">
        <v>1528</v>
      </c>
      <c r="C2600" s="12" t="s">
        <v>37</v>
      </c>
      <c r="D2600" s="12" t="s">
        <v>5667</v>
      </c>
    </row>
    <row r="2601" spans="1:4" ht="20.100000000000001" customHeight="1" x14ac:dyDescent="0.25">
      <c r="A2601" s="12" t="s">
        <v>5669</v>
      </c>
      <c r="B2601" s="12" t="s">
        <v>5670</v>
      </c>
      <c r="C2601" s="12" t="s">
        <v>236</v>
      </c>
      <c r="D2601" s="12" t="s">
        <v>5671</v>
      </c>
    </row>
    <row r="2602" spans="1:4" ht="20.100000000000001" customHeight="1" x14ac:dyDescent="0.25">
      <c r="A2602" s="12" t="s">
        <v>5672</v>
      </c>
      <c r="B2602" s="12" t="s">
        <v>1842</v>
      </c>
      <c r="C2602" s="12" t="s">
        <v>20</v>
      </c>
      <c r="D2602" s="12" t="s">
        <v>5673</v>
      </c>
    </row>
    <row r="2603" spans="1:4" ht="20.100000000000001" customHeight="1" x14ac:dyDescent="0.25">
      <c r="A2603" s="12" t="s">
        <v>5674</v>
      </c>
      <c r="B2603" s="12" t="s">
        <v>2283</v>
      </c>
      <c r="C2603" s="12" t="s">
        <v>27</v>
      </c>
      <c r="D2603" s="12" t="s">
        <v>5675</v>
      </c>
    </row>
    <row r="2604" spans="1:4" ht="20.100000000000001" customHeight="1" x14ac:dyDescent="0.25">
      <c r="A2604" s="12" t="s">
        <v>5676</v>
      </c>
      <c r="B2604" s="12" t="s">
        <v>2247</v>
      </c>
      <c r="C2604" s="12" t="s">
        <v>135</v>
      </c>
      <c r="D2604" s="12" t="s">
        <v>5677</v>
      </c>
    </row>
    <row r="2605" spans="1:4" ht="20.100000000000001" customHeight="1" x14ac:dyDescent="0.25">
      <c r="A2605" s="12" t="s">
        <v>5678</v>
      </c>
      <c r="B2605" s="12" t="s">
        <v>5284</v>
      </c>
      <c r="C2605" s="12" t="s">
        <v>20</v>
      </c>
      <c r="D2605" s="12" t="s">
        <v>5677</v>
      </c>
    </row>
    <row r="2606" spans="1:4" ht="20.100000000000001" customHeight="1" x14ac:dyDescent="0.25">
      <c r="A2606" s="12" t="s">
        <v>5679</v>
      </c>
      <c r="B2606" s="12" t="s">
        <v>2708</v>
      </c>
      <c r="C2606" s="12" t="s">
        <v>27</v>
      </c>
      <c r="D2606" s="12" t="s">
        <v>5680</v>
      </c>
    </row>
    <row r="2607" spans="1:4" ht="20.100000000000001" customHeight="1" x14ac:dyDescent="0.25">
      <c r="A2607" s="12" t="s">
        <v>5681</v>
      </c>
      <c r="B2607" s="12" t="s">
        <v>2645</v>
      </c>
      <c r="C2607" s="12" t="s">
        <v>37</v>
      </c>
      <c r="D2607" s="12" t="s">
        <v>5682</v>
      </c>
    </row>
    <row r="2608" spans="1:4" ht="20.100000000000001" customHeight="1" x14ac:dyDescent="0.25">
      <c r="A2608" s="12" t="s">
        <v>5683</v>
      </c>
      <c r="B2608" s="12" t="s">
        <v>2249</v>
      </c>
      <c r="C2608" s="12" t="s">
        <v>27</v>
      </c>
      <c r="D2608" s="12" t="s">
        <v>5684</v>
      </c>
    </row>
    <row r="2609" spans="1:4" ht="20.100000000000001" customHeight="1" x14ac:dyDescent="0.25">
      <c r="A2609" s="12" t="s">
        <v>5685</v>
      </c>
      <c r="B2609" s="12" t="s">
        <v>3591</v>
      </c>
      <c r="C2609" s="12" t="s">
        <v>20</v>
      </c>
      <c r="D2609" s="12" t="s">
        <v>5635</v>
      </c>
    </row>
    <row r="2610" spans="1:4" ht="20.100000000000001" customHeight="1" x14ac:dyDescent="0.25">
      <c r="A2610" s="12" t="s">
        <v>5686</v>
      </c>
      <c r="B2610" s="12" t="s">
        <v>5284</v>
      </c>
      <c r="C2610" s="12" t="s">
        <v>20</v>
      </c>
      <c r="D2610" s="12" t="s">
        <v>5687</v>
      </c>
    </row>
    <row r="2611" spans="1:4" ht="20.100000000000001" customHeight="1" x14ac:dyDescent="0.25">
      <c r="A2611" s="12" t="s">
        <v>5688</v>
      </c>
      <c r="B2611" s="12" t="s">
        <v>2642</v>
      </c>
      <c r="C2611" s="12" t="s">
        <v>223</v>
      </c>
      <c r="D2611" s="12" t="s">
        <v>5684</v>
      </c>
    </row>
    <row r="2612" spans="1:4" ht="20.100000000000001" customHeight="1" x14ac:dyDescent="0.25">
      <c r="A2612" s="12" t="s">
        <v>5689</v>
      </c>
      <c r="B2612" s="12" t="s">
        <v>828</v>
      </c>
      <c r="C2612" s="12" t="s">
        <v>27</v>
      </c>
      <c r="D2612" s="12" t="s">
        <v>5690</v>
      </c>
    </row>
    <row r="2613" spans="1:4" ht="20.100000000000001" customHeight="1" x14ac:dyDescent="0.25">
      <c r="A2613" s="12" t="s">
        <v>5691</v>
      </c>
      <c r="B2613" s="12" t="s">
        <v>2480</v>
      </c>
      <c r="C2613" s="12" t="s">
        <v>27</v>
      </c>
      <c r="D2613" s="12" t="s">
        <v>5692</v>
      </c>
    </row>
    <row r="2614" spans="1:4" ht="20.100000000000001" customHeight="1" x14ac:dyDescent="0.25">
      <c r="A2614" s="12" t="s">
        <v>5693</v>
      </c>
      <c r="B2614" s="12" t="s">
        <v>2009</v>
      </c>
      <c r="C2614" s="12" t="s">
        <v>20</v>
      </c>
      <c r="D2614" s="12" t="s">
        <v>5694</v>
      </c>
    </row>
    <row r="2615" spans="1:4" ht="20.100000000000001" customHeight="1" x14ac:dyDescent="0.25">
      <c r="A2615" s="12" t="s">
        <v>5695</v>
      </c>
      <c r="B2615" s="12" t="s">
        <v>3125</v>
      </c>
      <c r="C2615" s="12" t="s">
        <v>223</v>
      </c>
      <c r="D2615" s="12" t="s">
        <v>5696</v>
      </c>
    </row>
    <row r="2616" spans="1:4" ht="20.100000000000001" customHeight="1" x14ac:dyDescent="0.25">
      <c r="A2616" s="12" t="s">
        <v>5697</v>
      </c>
      <c r="B2616" s="12" t="s">
        <v>3297</v>
      </c>
      <c r="C2616" s="12" t="s">
        <v>139</v>
      </c>
      <c r="D2616" s="12" t="s">
        <v>3156</v>
      </c>
    </row>
    <row r="2617" spans="1:4" ht="20.100000000000001" customHeight="1" x14ac:dyDescent="0.25">
      <c r="A2617" s="12" t="s">
        <v>5698</v>
      </c>
      <c r="B2617" s="12" t="s">
        <v>438</v>
      </c>
      <c r="C2617" s="12" t="s">
        <v>5699</v>
      </c>
      <c r="D2617" s="12" t="s">
        <v>3538</v>
      </c>
    </row>
    <row r="2618" spans="1:4" ht="20.100000000000001" customHeight="1" x14ac:dyDescent="0.25">
      <c r="A2618" s="12" t="s">
        <v>5700</v>
      </c>
      <c r="B2618" s="12" t="s">
        <v>2995</v>
      </c>
      <c r="C2618" s="12" t="s">
        <v>90</v>
      </c>
      <c r="D2618" s="12" t="s">
        <v>5360</v>
      </c>
    </row>
    <row r="2619" spans="1:4" ht="20.100000000000001" customHeight="1" x14ac:dyDescent="0.25">
      <c r="A2619" s="12" t="s">
        <v>5701</v>
      </c>
      <c r="B2619" s="12" t="s">
        <v>2601</v>
      </c>
      <c r="C2619" s="12" t="s">
        <v>27</v>
      </c>
      <c r="D2619" s="12" t="s">
        <v>5702</v>
      </c>
    </row>
    <row r="2620" spans="1:4" ht="20.100000000000001" customHeight="1" x14ac:dyDescent="0.25">
      <c r="A2620" s="12" t="s">
        <v>5703</v>
      </c>
      <c r="B2620" s="12" t="s">
        <v>3214</v>
      </c>
      <c r="C2620" s="12" t="s">
        <v>37</v>
      </c>
      <c r="D2620" s="12" t="s">
        <v>5677</v>
      </c>
    </row>
    <row r="2621" spans="1:4" ht="20.100000000000001" customHeight="1" x14ac:dyDescent="0.25">
      <c r="A2621" s="12" t="s">
        <v>5704</v>
      </c>
      <c r="B2621" s="12" t="s">
        <v>2309</v>
      </c>
      <c r="C2621" s="12" t="s">
        <v>20</v>
      </c>
      <c r="D2621" s="12" t="s">
        <v>5705</v>
      </c>
    </row>
    <row r="2622" spans="1:4" ht="20.100000000000001" customHeight="1" x14ac:dyDescent="0.25">
      <c r="A2622" s="12" t="s">
        <v>5706</v>
      </c>
      <c r="B2622" s="12" t="s">
        <v>2012</v>
      </c>
      <c r="C2622" s="12" t="s">
        <v>223</v>
      </c>
      <c r="D2622" s="12" t="s">
        <v>5707</v>
      </c>
    </row>
    <row r="2623" spans="1:4" ht="20.100000000000001" customHeight="1" x14ac:dyDescent="0.25">
      <c r="A2623" s="12" t="s">
        <v>5708</v>
      </c>
      <c r="B2623" s="12" t="s">
        <v>338</v>
      </c>
      <c r="C2623" s="12" t="s">
        <v>223</v>
      </c>
      <c r="D2623" s="12" t="s">
        <v>5709</v>
      </c>
    </row>
    <row r="2624" spans="1:4" ht="20.100000000000001" customHeight="1" x14ac:dyDescent="0.25">
      <c r="A2624" s="12" t="s">
        <v>5710</v>
      </c>
      <c r="B2624" s="12" t="s">
        <v>1765</v>
      </c>
      <c r="C2624" s="12" t="s">
        <v>223</v>
      </c>
      <c r="D2624" s="12" t="s">
        <v>5709</v>
      </c>
    </row>
    <row r="2625" spans="1:4" ht="20.100000000000001" customHeight="1" x14ac:dyDescent="0.25">
      <c r="A2625" s="12" t="s">
        <v>5711</v>
      </c>
      <c r="B2625" s="12" t="s">
        <v>3375</v>
      </c>
      <c r="C2625" s="12" t="s">
        <v>139</v>
      </c>
      <c r="D2625" s="12" t="s">
        <v>5712</v>
      </c>
    </row>
    <row r="2626" spans="1:4" ht="20.100000000000001" customHeight="1" x14ac:dyDescent="0.25">
      <c r="A2626" s="12" t="s">
        <v>5713</v>
      </c>
      <c r="B2626" s="12" t="s">
        <v>432</v>
      </c>
      <c r="C2626" s="12" t="s">
        <v>27</v>
      </c>
      <c r="D2626" s="12" t="s">
        <v>5714</v>
      </c>
    </row>
    <row r="2627" spans="1:4" ht="20.100000000000001" customHeight="1" x14ac:dyDescent="0.25">
      <c r="A2627" s="12" t="s">
        <v>5715</v>
      </c>
      <c r="B2627" s="12" t="s">
        <v>1404</v>
      </c>
      <c r="C2627" s="12" t="s">
        <v>20</v>
      </c>
      <c r="D2627" s="12" t="s">
        <v>5716</v>
      </c>
    </row>
    <row r="2628" spans="1:4" ht="20.100000000000001" customHeight="1" x14ac:dyDescent="0.25">
      <c r="A2628" s="12" t="s">
        <v>5717</v>
      </c>
      <c r="B2628" s="12" t="s">
        <v>1404</v>
      </c>
      <c r="C2628" s="12" t="s">
        <v>20</v>
      </c>
      <c r="D2628" s="12" t="s">
        <v>5716</v>
      </c>
    </row>
    <row r="2629" spans="1:4" ht="20.100000000000001" customHeight="1" x14ac:dyDescent="0.25">
      <c r="A2629" s="12" t="s">
        <v>5718</v>
      </c>
      <c r="B2629" s="12" t="s">
        <v>400</v>
      </c>
      <c r="C2629" s="12" t="s">
        <v>27</v>
      </c>
      <c r="D2629" s="12" t="s">
        <v>5716</v>
      </c>
    </row>
    <row r="2630" spans="1:4" ht="20.100000000000001" customHeight="1" x14ac:dyDescent="0.25">
      <c r="A2630" s="12" t="s">
        <v>5719</v>
      </c>
      <c r="B2630" s="12" t="s">
        <v>5720</v>
      </c>
      <c r="C2630" s="12" t="s">
        <v>223</v>
      </c>
      <c r="D2630" s="12" t="s">
        <v>5721</v>
      </c>
    </row>
    <row r="2631" spans="1:4" ht="20.100000000000001" customHeight="1" x14ac:dyDescent="0.25">
      <c r="A2631" s="12" t="s">
        <v>5722</v>
      </c>
      <c r="B2631" s="12" t="s">
        <v>1121</v>
      </c>
      <c r="C2631" s="12" t="s">
        <v>90</v>
      </c>
      <c r="D2631" s="12" t="s">
        <v>5723</v>
      </c>
    </row>
    <row r="2632" spans="1:4" ht="20.100000000000001" customHeight="1" x14ac:dyDescent="0.25">
      <c r="A2632" s="12" t="s">
        <v>5724</v>
      </c>
      <c r="B2632" s="12" t="s">
        <v>2491</v>
      </c>
      <c r="C2632" s="12" t="s">
        <v>90</v>
      </c>
      <c r="D2632" s="12" t="s">
        <v>5725</v>
      </c>
    </row>
    <row r="2633" spans="1:4" ht="20.100000000000001" customHeight="1" x14ac:dyDescent="0.25">
      <c r="A2633" s="12" t="s">
        <v>5726</v>
      </c>
      <c r="B2633" s="12" t="s">
        <v>3727</v>
      </c>
      <c r="C2633" s="12" t="s">
        <v>37</v>
      </c>
      <c r="D2633" s="12" t="s">
        <v>5727</v>
      </c>
    </row>
    <row r="2634" spans="1:4" ht="20.100000000000001" customHeight="1" x14ac:dyDescent="0.25">
      <c r="A2634" s="12" t="s">
        <v>5728</v>
      </c>
      <c r="B2634" s="12" t="s">
        <v>1606</v>
      </c>
      <c r="C2634" s="12" t="s">
        <v>135</v>
      </c>
      <c r="D2634" s="12" t="s">
        <v>5727</v>
      </c>
    </row>
    <row r="2635" spans="1:4" ht="20.100000000000001" customHeight="1" x14ac:dyDescent="0.25">
      <c r="A2635" s="12" t="s">
        <v>5729</v>
      </c>
      <c r="B2635" s="12" t="s">
        <v>1313</v>
      </c>
      <c r="C2635" s="12" t="s">
        <v>100</v>
      </c>
      <c r="D2635" s="12" t="s">
        <v>5727</v>
      </c>
    </row>
    <row r="2636" spans="1:4" ht="20.100000000000001" customHeight="1" x14ac:dyDescent="0.25">
      <c r="A2636" s="12" t="s">
        <v>5730</v>
      </c>
      <c r="B2636" s="12" t="s">
        <v>1260</v>
      </c>
      <c r="C2636" s="12" t="s">
        <v>223</v>
      </c>
      <c r="D2636" s="12" t="s">
        <v>5731</v>
      </c>
    </row>
    <row r="2637" spans="1:4" ht="20.100000000000001" customHeight="1" x14ac:dyDescent="0.25">
      <c r="A2637" s="12" t="s">
        <v>5732</v>
      </c>
      <c r="B2637" s="12" t="s">
        <v>2813</v>
      </c>
      <c r="C2637" s="12" t="s">
        <v>20</v>
      </c>
      <c r="D2637" s="12" t="s">
        <v>5733</v>
      </c>
    </row>
    <row r="2638" spans="1:4" ht="20.100000000000001" customHeight="1" x14ac:dyDescent="0.25">
      <c r="A2638" s="12" t="s">
        <v>5734</v>
      </c>
      <c r="B2638" s="12" t="s">
        <v>3394</v>
      </c>
      <c r="C2638" s="12" t="s">
        <v>20</v>
      </c>
      <c r="D2638" s="12" t="s">
        <v>5733</v>
      </c>
    </row>
    <row r="2639" spans="1:4" ht="20.100000000000001" customHeight="1" x14ac:dyDescent="0.25">
      <c r="A2639" s="12" t="s">
        <v>5735</v>
      </c>
      <c r="B2639" s="12" t="s">
        <v>888</v>
      </c>
      <c r="C2639" s="12" t="s">
        <v>20</v>
      </c>
      <c r="D2639" s="12" t="s">
        <v>5736</v>
      </c>
    </row>
    <row r="2640" spans="1:4" ht="20.100000000000001" customHeight="1" x14ac:dyDescent="0.25">
      <c r="A2640" s="12" t="s">
        <v>5737</v>
      </c>
      <c r="B2640" s="12" t="s">
        <v>1107</v>
      </c>
      <c r="C2640" s="12" t="s">
        <v>20</v>
      </c>
      <c r="D2640" s="12" t="s">
        <v>5738</v>
      </c>
    </row>
    <row r="2641" spans="1:4" ht="20.100000000000001" customHeight="1" x14ac:dyDescent="0.25">
      <c r="A2641" s="12" t="s">
        <v>5739</v>
      </c>
      <c r="B2641" s="12" t="s">
        <v>1107</v>
      </c>
      <c r="C2641" s="12" t="s">
        <v>223</v>
      </c>
      <c r="D2641" s="12" t="s">
        <v>5740</v>
      </c>
    </row>
    <row r="2642" spans="1:4" ht="20.100000000000001" customHeight="1" x14ac:dyDescent="0.25">
      <c r="A2642" s="12" t="s">
        <v>5741</v>
      </c>
      <c r="B2642" s="12" t="s">
        <v>3229</v>
      </c>
      <c r="C2642" s="12" t="s">
        <v>55</v>
      </c>
      <c r="D2642" s="12" t="s">
        <v>5742</v>
      </c>
    </row>
    <row r="2643" spans="1:4" ht="20.100000000000001" customHeight="1" x14ac:dyDescent="0.25">
      <c r="A2643" s="12" t="s">
        <v>5743</v>
      </c>
      <c r="B2643" s="12" t="s">
        <v>4443</v>
      </c>
      <c r="C2643" s="12" t="s">
        <v>20</v>
      </c>
      <c r="D2643" s="12" t="s">
        <v>5744</v>
      </c>
    </row>
    <row r="2644" spans="1:4" ht="20.100000000000001" customHeight="1" x14ac:dyDescent="0.25">
      <c r="A2644" s="12" t="s">
        <v>5745</v>
      </c>
      <c r="B2644" s="12" t="s">
        <v>1633</v>
      </c>
      <c r="C2644" s="12" t="s">
        <v>20</v>
      </c>
      <c r="D2644" s="12" t="s">
        <v>5746</v>
      </c>
    </row>
    <row r="2645" spans="1:4" ht="20.100000000000001" customHeight="1" x14ac:dyDescent="0.25">
      <c r="A2645" s="12" t="s">
        <v>5747</v>
      </c>
      <c r="B2645" s="12" t="s">
        <v>404</v>
      </c>
      <c r="C2645" s="12" t="s">
        <v>20</v>
      </c>
      <c r="D2645" s="12" t="s">
        <v>5748</v>
      </c>
    </row>
    <row r="2646" spans="1:4" ht="20.100000000000001" customHeight="1" x14ac:dyDescent="0.25">
      <c r="A2646" s="12" t="s">
        <v>5749</v>
      </c>
      <c r="B2646" s="12" t="s">
        <v>899</v>
      </c>
      <c r="C2646" s="12" t="s">
        <v>27</v>
      </c>
      <c r="D2646" s="12" t="s">
        <v>5750</v>
      </c>
    </row>
    <row r="2647" spans="1:4" ht="20.100000000000001" customHeight="1" x14ac:dyDescent="0.25">
      <c r="A2647" s="12" t="s">
        <v>5751</v>
      </c>
      <c r="B2647" s="12" t="s">
        <v>1501</v>
      </c>
      <c r="C2647" s="12" t="s">
        <v>37</v>
      </c>
      <c r="D2647" s="12" t="s">
        <v>5752</v>
      </c>
    </row>
    <row r="2648" spans="1:4" ht="20.100000000000001" customHeight="1" x14ac:dyDescent="0.25">
      <c r="A2648" s="12" t="s">
        <v>5753</v>
      </c>
      <c r="B2648" s="12" t="s">
        <v>2230</v>
      </c>
      <c r="C2648" s="12" t="s">
        <v>135</v>
      </c>
      <c r="D2648" s="12" t="s">
        <v>5754</v>
      </c>
    </row>
    <row r="2649" spans="1:4" ht="20.100000000000001" customHeight="1" x14ac:dyDescent="0.25">
      <c r="A2649" s="12" t="s">
        <v>5755</v>
      </c>
      <c r="B2649" s="12" t="s">
        <v>2617</v>
      </c>
      <c r="C2649" s="12" t="s">
        <v>20</v>
      </c>
      <c r="D2649" s="12" t="s">
        <v>5756</v>
      </c>
    </row>
    <row r="2650" spans="1:4" ht="20.100000000000001" customHeight="1" x14ac:dyDescent="0.25">
      <c r="A2650" s="12" t="s">
        <v>5757</v>
      </c>
      <c r="B2650" s="12" t="s">
        <v>631</v>
      </c>
      <c r="C2650" s="12" t="s">
        <v>20</v>
      </c>
      <c r="D2650" s="12" t="s">
        <v>5756</v>
      </c>
    </row>
    <row r="2651" spans="1:4" ht="20.100000000000001" customHeight="1" x14ac:dyDescent="0.25">
      <c r="A2651" s="12" t="s">
        <v>5758</v>
      </c>
      <c r="B2651" s="12" t="s">
        <v>2428</v>
      </c>
      <c r="C2651" s="12" t="s">
        <v>37</v>
      </c>
      <c r="D2651" s="12" t="s">
        <v>3695</v>
      </c>
    </row>
    <row r="2652" spans="1:4" ht="20.100000000000001" customHeight="1" x14ac:dyDescent="0.25">
      <c r="A2652" s="12" t="s">
        <v>5759</v>
      </c>
      <c r="B2652" s="12" t="s">
        <v>2543</v>
      </c>
      <c r="C2652" s="12" t="s">
        <v>37</v>
      </c>
      <c r="D2652" s="12" t="s">
        <v>5760</v>
      </c>
    </row>
    <row r="2653" spans="1:4" ht="20.100000000000001" customHeight="1" x14ac:dyDescent="0.25">
      <c r="A2653" s="12" t="s">
        <v>5761</v>
      </c>
      <c r="B2653" s="12" t="s">
        <v>4333</v>
      </c>
      <c r="C2653" s="12" t="s">
        <v>223</v>
      </c>
      <c r="D2653" s="12" t="s">
        <v>5762</v>
      </c>
    </row>
    <row r="2654" spans="1:4" ht="20.100000000000001" customHeight="1" x14ac:dyDescent="0.25">
      <c r="A2654" s="12" t="s">
        <v>5763</v>
      </c>
      <c r="B2654" s="12" t="s">
        <v>2912</v>
      </c>
      <c r="C2654" s="12" t="s">
        <v>20</v>
      </c>
      <c r="D2654" s="12" t="s">
        <v>5611</v>
      </c>
    </row>
    <row r="2655" spans="1:4" ht="20.100000000000001" customHeight="1" x14ac:dyDescent="0.25">
      <c r="A2655" s="12" t="s">
        <v>5764</v>
      </c>
      <c r="B2655" s="12" t="s">
        <v>2428</v>
      </c>
      <c r="C2655" s="12" t="s">
        <v>20</v>
      </c>
      <c r="D2655" s="12" t="s">
        <v>5611</v>
      </c>
    </row>
    <row r="2656" spans="1:4" ht="20.100000000000001" customHeight="1" x14ac:dyDescent="0.25">
      <c r="A2656" s="12" t="s">
        <v>5765</v>
      </c>
      <c r="B2656" s="12" t="s">
        <v>316</v>
      </c>
      <c r="C2656" s="12" t="s">
        <v>27</v>
      </c>
      <c r="D2656" s="12" t="s">
        <v>5766</v>
      </c>
    </row>
    <row r="2657" spans="1:4" ht="20.100000000000001" customHeight="1" x14ac:dyDescent="0.25">
      <c r="A2657" s="12" t="s">
        <v>5767</v>
      </c>
      <c r="B2657" s="12" t="s">
        <v>2648</v>
      </c>
      <c r="C2657" s="12" t="s">
        <v>20</v>
      </c>
      <c r="D2657" s="12" t="s">
        <v>52</v>
      </c>
    </row>
    <row r="2658" spans="1:4" ht="20.100000000000001" customHeight="1" x14ac:dyDescent="0.25">
      <c r="A2658" s="12" t="s">
        <v>5768</v>
      </c>
      <c r="B2658" s="12" t="s">
        <v>2606</v>
      </c>
      <c r="C2658" s="12" t="s">
        <v>27</v>
      </c>
      <c r="D2658" s="12" t="s">
        <v>5769</v>
      </c>
    </row>
    <row r="2659" spans="1:4" ht="20.100000000000001" customHeight="1" x14ac:dyDescent="0.25">
      <c r="A2659" s="12" t="s">
        <v>5770</v>
      </c>
      <c r="B2659" s="12" t="s">
        <v>3087</v>
      </c>
      <c r="C2659" s="12" t="s">
        <v>37</v>
      </c>
      <c r="D2659" s="12" t="s">
        <v>5771</v>
      </c>
    </row>
    <row r="2660" spans="1:4" ht="20.100000000000001" customHeight="1" x14ac:dyDescent="0.25">
      <c r="A2660" s="12" t="s">
        <v>5772</v>
      </c>
      <c r="B2660" s="12" t="s">
        <v>515</v>
      </c>
      <c r="C2660" s="12" t="s">
        <v>27</v>
      </c>
      <c r="D2660" s="12" t="s">
        <v>5773</v>
      </c>
    </row>
    <row r="2661" spans="1:4" ht="20.100000000000001" customHeight="1" x14ac:dyDescent="0.25">
      <c r="A2661" s="12" t="s">
        <v>5774</v>
      </c>
      <c r="B2661" s="12" t="s">
        <v>324</v>
      </c>
      <c r="C2661" s="12" t="s">
        <v>66</v>
      </c>
      <c r="D2661" s="12" t="s">
        <v>5775</v>
      </c>
    </row>
    <row r="2662" spans="1:4" ht="20.100000000000001" customHeight="1" x14ac:dyDescent="0.25">
      <c r="A2662" s="12" t="s">
        <v>5776</v>
      </c>
      <c r="B2662" s="12" t="s">
        <v>2909</v>
      </c>
      <c r="C2662" s="12" t="s">
        <v>37</v>
      </c>
      <c r="D2662" s="12" t="s">
        <v>5777</v>
      </c>
    </row>
    <row r="2663" spans="1:4" ht="20.100000000000001" customHeight="1" x14ac:dyDescent="0.25">
      <c r="A2663" s="12" t="s">
        <v>5778</v>
      </c>
      <c r="B2663" s="12" t="s">
        <v>3727</v>
      </c>
      <c r="C2663" s="12" t="s">
        <v>20</v>
      </c>
      <c r="D2663" s="12" t="s">
        <v>5779</v>
      </c>
    </row>
    <row r="2664" spans="1:4" ht="20.100000000000001" customHeight="1" x14ac:dyDescent="0.25">
      <c r="A2664" s="12" t="s">
        <v>5780</v>
      </c>
      <c r="B2664" s="12" t="s">
        <v>2678</v>
      </c>
      <c r="C2664" s="12" t="s">
        <v>27</v>
      </c>
      <c r="D2664" s="12" t="s">
        <v>5781</v>
      </c>
    </row>
    <row r="2665" spans="1:4" ht="20.100000000000001" customHeight="1" x14ac:dyDescent="0.25">
      <c r="A2665" s="12" t="s">
        <v>5782</v>
      </c>
      <c r="B2665" s="12" t="s">
        <v>2464</v>
      </c>
      <c r="C2665" s="12" t="s">
        <v>27</v>
      </c>
      <c r="D2665" s="12" t="s">
        <v>5783</v>
      </c>
    </row>
    <row r="2666" spans="1:4" ht="20.100000000000001" customHeight="1" x14ac:dyDescent="0.25">
      <c r="A2666" s="12" t="s">
        <v>5784</v>
      </c>
      <c r="B2666" s="12" t="s">
        <v>503</v>
      </c>
      <c r="C2666" s="12" t="s">
        <v>82</v>
      </c>
      <c r="D2666" s="12" t="s">
        <v>5785</v>
      </c>
    </row>
    <row r="2667" spans="1:4" ht="20.100000000000001" customHeight="1" x14ac:dyDescent="0.25">
      <c r="A2667" s="12" t="s">
        <v>5786</v>
      </c>
      <c r="B2667" s="12" t="s">
        <v>1300</v>
      </c>
      <c r="C2667" s="12" t="s">
        <v>27</v>
      </c>
      <c r="D2667" s="12" t="s">
        <v>5787</v>
      </c>
    </row>
    <row r="2668" spans="1:4" ht="20.100000000000001" customHeight="1" x14ac:dyDescent="0.25">
      <c r="A2668" s="12" t="s">
        <v>5788</v>
      </c>
      <c r="B2668" s="12" t="s">
        <v>3919</v>
      </c>
      <c r="C2668" s="12" t="s">
        <v>20</v>
      </c>
      <c r="D2668" s="12" t="s">
        <v>5680</v>
      </c>
    </row>
    <row r="2669" spans="1:4" ht="20.100000000000001" customHeight="1" x14ac:dyDescent="0.25">
      <c r="A2669" s="12" t="s">
        <v>5789</v>
      </c>
      <c r="B2669" s="12" t="s">
        <v>2639</v>
      </c>
      <c r="C2669" s="12" t="s">
        <v>20</v>
      </c>
      <c r="D2669" s="12" t="s">
        <v>5635</v>
      </c>
    </row>
    <row r="2670" spans="1:4" ht="20.100000000000001" customHeight="1" x14ac:dyDescent="0.25">
      <c r="A2670" s="12" t="s">
        <v>5790</v>
      </c>
      <c r="B2670" s="12" t="s">
        <v>3394</v>
      </c>
      <c r="C2670" s="12" t="s">
        <v>223</v>
      </c>
      <c r="D2670" s="12" t="s">
        <v>5791</v>
      </c>
    </row>
    <row r="2671" spans="1:4" ht="20.100000000000001" customHeight="1" x14ac:dyDescent="0.25">
      <c r="A2671" s="12" t="s">
        <v>5792</v>
      </c>
      <c r="B2671" s="12" t="s">
        <v>1121</v>
      </c>
      <c r="C2671" s="12" t="s">
        <v>20</v>
      </c>
      <c r="D2671" s="12" t="s">
        <v>5793</v>
      </c>
    </row>
    <row r="2672" spans="1:4" ht="20.100000000000001" customHeight="1" x14ac:dyDescent="0.25">
      <c r="A2672" s="12" t="s">
        <v>5794</v>
      </c>
      <c r="B2672" s="12" t="s">
        <v>2696</v>
      </c>
      <c r="C2672" s="12" t="s">
        <v>20</v>
      </c>
      <c r="D2672" s="12" t="s">
        <v>5795</v>
      </c>
    </row>
    <row r="2673" spans="1:4" ht="20.100000000000001" customHeight="1" x14ac:dyDescent="0.25">
      <c r="A2673" s="12" t="s">
        <v>5796</v>
      </c>
      <c r="B2673" s="12" t="s">
        <v>330</v>
      </c>
      <c r="C2673" s="12" t="s">
        <v>135</v>
      </c>
      <c r="D2673" s="12" t="s">
        <v>5797</v>
      </c>
    </row>
    <row r="2674" spans="1:4" ht="20.100000000000001" customHeight="1" x14ac:dyDescent="0.25">
      <c r="A2674" s="12" t="s">
        <v>5798</v>
      </c>
      <c r="B2674" s="12" t="s">
        <v>2840</v>
      </c>
      <c r="C2674" s="12" t="s">
        <v>27</v>
      </c>
      <c r="D2674" s="12" t="s">
        <v>5799</v>
      </c>
    </row>
    <row r="2675" spans="1:4" ht="20.100000000000001" customHeight="1" x14ac:dyDescent="0.25">
      <c r="A2675" s="12" t="s">
        <v>5800</v>
      </c>
      <c r="B2675" s="12" t="s">
        <v>5801</v>
      </c>
      <c r="C2675" s="12" t="s">
        <v>932</v>
      </c>
      <c r="D2675" s="12" t="s">
        <v>2895</v>
      </c>
    </row>
    <row r="2676" spans="1:4" ht="20.100000000000001" customHeight="1" x14ac:dyDescent="0.25">
      <c r="A2676" s="12" t="s">
        <v>5802</v>
      </c>
      <c r="B2676" s="12" t="s">
        <v>2102</v>
      </c>
      <c r="C2676" s="12" t="s">
        <v>27</v>
      </c>
      <c r="D2676" s="12" t="s">
        <v>5803</v>
      </c>
    </row>
    <row r="2677" spans="1:4" ht="20.100000000000001" customHeight="1" x14ac:dyDescent="0.25">
      <c r="A2677" s="12" t="s">
        <v>5804</v>
      </c>
      <c r="B2677" s="12" t="s">
        <v>34</v>
      </c>
      <c r="C2677" s="12" t="s">
        <v>27</v>
      </c>
      <c r="D2677" s="12" t="s">
        <v>5805</v>
      </c>
    </row>
    <row r="2678" spans="1:4" ht="20.100000000000001" customHeight="1" x14ac:dyDescent="0.25">
      <c r="A2678" s="12" t="s">
        <v>5806</v>
      </c>
      <c r="B2678" s="12" t="s">
        <v>48</v>
      </c>
      <c r="C2678" s="12" t="s">
        <v>27</v>
      </c>
      <c r="D2678" s="12" t="s">
        <v>5807</v>
      </c>
    </row>
    <row r="2679" spans="1:4" ht="20.100000000000001" customHeight="1" x14ac:dyDescent="0.25">
      <c r="A2679" s="12" t="s">
        <v>5808</v>
      </c>
      <c r="B2679" s="12" t="s">
        <v>5809</v>
      </c>
      <c r="C2679" s="12" t="s">
        <v>37</v>
      </c>
      <c r="D2679" s="12" t="s">
        <v>5810</v>
      </c>
    </row>
    <row r="2680" spans="1:4" ht="20.100000000000001" customHeight="1" x14ac:dyDescent="0.25">
      <c r="A2680" s="12" t="s">
        <v>5811</v>
      </c>
      <c r="B2680" s="12" t="s">
        <v>1084</v>
      </c>
      <c r="C2680" s="12" t="s">
        <v>27</v>
      </c>
      <c r="D2680" s="12" t="s">
        <v>5812</v>
      </c>
    </row>
    <row r="2681" spans="1:4" ht="20.100000000000001" customHeight="1" x14ac:dyDescent="0.25">
      <c r="A2681" s="12" t="s">
        <v>5813</v>
      </c>
      <c r="B2681" s="12" t="s">
        <v>1084</v>
      </c>
      <c r="C2681" s="12" t="s">
        <v>27</v>
      </c>
      <c r="D2681" s="12" t="s">
        <v>5814</v>
      </c>
    </row>
    <row r="2682" spans="1:4" ht="20.100000000000001" customHeight="1" x14ac:dyDescent="0.25">
      <c r="A2682" s="12" t="s">
        <v>5815</v>
      </c>
      <c r="B2682" s="12" t="s">
        <v>26</v>
      </c>
      <c r="C2682" s="12" t="s">
        <v>27</v>
      </c>
      <c r="D2682" s="12" t="s">
        <v>5816</v>
      </c>
    </row>
    <row r="2683" spans="1:4" ht="20.100000000000001" customHeight="1" x14ac:dyDescent="0.25">
      <c r="A2683" s="12" t="s">
        <v>5817</v>
      </c>
      <c r="B2683" s="12" t="s">
        <v>5818</v>
      </c>
      <c r="C2683" s="12" t="s">
        <v>27</v>
      </c>
      <c r="D2683" s="12" t="s">
        <v>5819</v>
      </c>
    </row>
    <row r="2684" spans="1:4" ht="20.100000000000001" customHeight="1" x14ac:dyDescent="0.25">
      <c r="A2684" s="12" t="s">
        <v>5820</v>
      </c>
      <c r="B2684" s="12" t="s">
        <v>5809</v>
      </c>
      <c r="C2684" s="12" t="s">
        <v>20</v>
      </c>
      <c r="D2684" s="12" t="s">
        <v>5821</v>
      </c>
    </row>
    <row r="2685" spans="1:4" ht="20.100000000000001" customHeight="1" x14ac:dyDescent="0.25">
      <c r="A2685" s="12" t="s">
        <v>5822</v>
      </c>
      <c r="B2685" s="12" t="s">
        <v>5823</v>
      </c>
      <c r="C2685" s="12" t="s">
        <v>27</v>
      </c>
      <c r="D2685" s="12" t="s">
        <v>5824</v>
      </c>
    </row>
    <row r="2686" spans="1:4" ht="20.100000000000001" customHeight="1" x14ac:dyDescent="0.25">
      <c r="A2686" s="12" t="s">
        <v>5825</v>
      </c>
      <c r="B2686" s="12" t="s">
        <v>5823</v>
      </c>
      <c r="C2686" s="12" t="s">
        <v>27</v>
      </c>
      <c r="D2686" s="12" t="s">
        <v>5826</v>
      </c>
    </row>
    <row r="2687" spans="1:4" ht="20.100000000000001" customHeight="1" x14ac:dyDescent="0.25">
      <c r="A2687" s="12" t="s">
        <v>5827</v>
      </c>
      <c r="B2687" s="12" t="s">
        <v>1084</v>
      </c>
      <c r="C2687" s="12" t="s">
        <v>37</v>
      </c>
      <c r="D2687" s="12" t="s">
        <v>5828</v>
      </c>
    </row>
    <row r="2688" spans="1:4" ht="20.100000000000001" customHeight="1" x14ac:dyDescent="0.25">
      <c r="A2688" s="12" t="s">
        <v>5829</v>
      </c>
      <c r="B2688" s="12" t="s">
        <v>5830</v>
      </c>
      <c r="C2688" s="12" t="s">
        <v>223</v>
      </c>
      <c r="D2688" s="12" t="s">
        <v>5831</v>
      </c>
    </row>
    <row r="2689" spans="1:4" ht="20.100000000000001" customHeight="1" x14ac:dyDescent="0.25">
      <c r="A2689" s="12" t="s">
        <v>5832</v>
      </c>
      <c r="B2689" s="12" t="s">
        <v>1084</v>
      </c>
      <c r="C2689" s="12" t="s">
        <v>27</v>
      </c>
      <c r="D2689" s="12" t="s">
        <v>5833</v>
      </c>
    </row>
    <row r="2690" spans="1:4" ht="20.100000000000001" customHeight="1" x14ac:dyDescent="0.25">
      <c r="A2690" s="12" t="s">
        <v>5834</v>
      </c>
      <c r="B2690" s="12" t="s">
        <v>5809</v>
      </c>
      <c r="C2690" s="12" t="s">
        <v>27</v>
      </c>
      <c r="D2690" s="12" t="s">
        <v>5835</v>
      </c>
    </row>
    <row r="2691" spans="1:4" ht="20.100000000000001" customHeight="1" x14ac:dyDescent="0.25">
      <c r="A2691" s="12" t="s">
        <v>5836</v>
      </c>
      <c r="B2691" s="12" t="s">
        <v>1788</v>
      </c>
      <c r="C2691" s="12" t="s">
        <v>37</v>
      </c>
      <c r="D2691" s="12" t="s">
        <v>5837</v>
      </c>
    </row>
    <row r="2692" spans="1:4" ht="20.100000000000001" customHeight="1" x14ac:dyDescent="0.25">
      <c r="A2692" s="12" t="s">
        <v>5838</v>
      </c>
      <c r="B2692" s="12" t="s">
        <v>26</v>
      </c>
      <c r="C2692" s="12" t="s">
        <v>20</v>
      </c>
      <c r="D2692" s="12" t="s">
        <v>5839</v>
      </c>
    </row>
    <row r="2693" spans="1:4" ht="20.100000000000001" customHeight="1" x14ac:dyDescent="0.25">
      <c r="A2693" s="12" t="s">
        <v>5840</v>
      </c>
      <c r="B2693" s="12" t="s">
        <v>1084</v>
      </c>
      <c r="C2693" s="12" t="s">
        <v>27</v>
      </c>
      <c r="D2693" s="12" t="s">
        <v>5841</v>
      </c>
    </row>
    <row r="2694" spans="1:4" ht="20.100000000000001" customHeight="1" x14ac:dyDescent="0.25">
      <c r="A2694" s="12" t="s">
        <v>5842</v>
      </c>
      <c r="B2694" s="12" t="s">
        <v>5809</v>
      </c>
      <c r="C2694" s="12" t="s">
        <v>20</v>
      </c>
      <c r="D2694" s="12" t="s">
        <v>5843</v>
      </c>
    </row>
    <row r="2695" spans="1:4" ht="20.100000000000001" customHeight="1" x14ac:dyDescent="0.25">
      <c r="A2695" s="12" t="s">
        <v>5844</v>
      </c>
      <c r="B2695" s="12" t="s">
        <v>1084</v>
      </c>
      <c r="C2695" s="12" t="s">
        <v>20</v>
      </c>
      <c r="D2695" s="12" t="s">
        <v>5845</v>
      </c>
    </row>
    <row r="2696" spans="1:4" ht="20.100000000000001" customHeight="1" x14ac:dyDescent="0.25">
      <c r="A2696" s="12" t="s">
        <v>5846</v>
      </c>
      <c r="B2696" s="12" t="s">
        <v>5809</v>
      </c>
      <c r="C2696" s="12" t="s">
        <v>27</v>
      </c>
      <c r="D2696" s="12" t="s">
        <v>5843</v>
      </c>
    </row>
    <row r="2697" spans="1:4" ht="20.100000000000001" customHeight="1" x14ac:dyDescent="0.25">
      <c r="A2697" s="12" t="s">
        <v>5847</v>
      </c>
      <c r="B2697" s="12" t="s">
        <v>5809</v>
      </c>
      <c r="C2697" s="12" t="s">
        <v>27</v>
      </c>
      <c r="D2697" s="12" t="s">
        <v>5848</v>
      </c>
    </row>
    <row r="2698" spans="1:4" ht="20.100000000000001" customHeight="1" x14ac:dyDescent="0.25">
      <c r="A2698" s="12" t="s">
        <v>5849</v>
      </c>
      <c r="B2698" s="12" t="s">
        <v>1084</v>
      </c>
      <c r="C2698" s="12" t="s">
        <v>27</v>
      </c>
      <c r="D2698" s="12" t="s">
        <v>5850</v>
      </c>
    </row>
    <row r="2699" spans="1:4" ht="20.100000000000001" customHeight="1" x14ac:dyDescent="0.25">
      <c r="A2699" s="12" t="s">
        <v>5851</v>
      </c>
      <c r="B2699" s="12" t="s">
        <v>5852</v>
      </c>
      <c r="C2699" s="12" t="s">
        <v>27</v>
      </c>
      <c r="D2699" s="12" t="s">
        <v>5853</v>
      </c>
    </row>
    <row r="2700" spans="1:4" ht="20.100000000000001" customHeight="1" x14ac:dyDescent="0.25">
      <c r="A2700" s="12" t="s">
        <v>5854</v>
      </c>
      <c r="B2700" s="12" t="s">
        <v>5855</v>
      </c>
      <c r="C2700" s="12" t="s">
        <v>27</v>
      </c>
      <c r="D2700" s="12" t="s">
        <v>5856</v>
      </c>
    </row>
    <row r="2701" spans="1:4" ht="20.100000000000001" customHeight="1" x14ac:dyDescent="0.25">
      <c r="A2701" s="12" t="s">
        <v>5857</v>
      </c>
      <c r="B2701" s="12" t="s">
        <v>5858</v>
      </c>
      <c r="C2701" s="12" t="s">
        <v>27</v>
      </c>
      <c r="D2701" s="12" t="s">
        <v>5859</v>
      </c>
    </row>
    <row r="2702" spans="1:4" ht="20.100000000000001" customHeight="1" x14ac:dyDescent="0.25">
      <c r="A2702" s="12" t="s">
        <v>5860</v>
      </c>
      <c r="B2702" s="12" t="s">
        <v>5861</v>
      </c>
      <c r="C2702" s="12" t="s">
        <v>27</v>
      </c>
      <c r="D2702" s="12" t="s">
        <v>52</v>
      </c>
    </row>
    <row r="2703" spans="1:4" ht="20.100000000000001" customHeight="1" x14ac:dyDescent="0.25">
      <c r="A2703" s="12" t="s">
        <v>5862</v>
      </c>
      <c r="B2703" s="12" t="s">
        <v>5809</v>
      </c>
      <c r="C2703" s="12" t="s">
        <v>27</v>
      </c>
      <c r="D2703" s="12" t="s">
        <v>5863</v>
      </c>
    </row>
    <row r="2704" spans="1:4" ht="20.100000000000001" customHeight="1" x14ac:dyDescent="0.25">
      <c r="A2704" s="12" t="s">
        <v>5864</v>
      </c>
      <c r="B2704" s="12" t="s">
        <v>48</v>
      </c>
      <c r="C2704" s="12" t="s">
        <v>27</v>
      </c>
      <c r="D2704" s="12" t="s">
        <v>5865</v>
      </c>
    </row>
    <row r="2705" spans="1:4" ht="20.100000000000001" customHeight="1" x14ac:dyDescent="0.25">
      <c r="A2705" s="12" t="s">
        <v>5866</v>
      </c>
      <c r="B2705" s="12" t="s">
        <v>5809</v>
      </c>
      <c r="C2705" s="12" t="s">
        <v>27</v>
      </c>
      <c r="D2705" s="12" t="s">
        <v>5867</v>
      </c>
    </row>
    <row r="2706" spans="1:4" ht="20.100000000000001" customHeight="1" x14ac:dyDescent="0.25">
      <c r="A2706" s="12" t="s">
        <v>5868</v>
      </c>
      <c r="B2706" s="12" t="s">
        <v>5830</v>
      </c>
      <c r="C2706" s="12" t="s">
        <v>27</v>
      </c>
      <c r="D2706" s="12" t="s">
        <v>5869</v>
      </c>
    </row>
    <row r="2707" spans="1:4" ht="20.100000000000001" customHeight="1" x14ac:dyDescent="0.25">
      <c r="A2707" s="12" t="s">
        <v>5870</v>
      </c>
      <c r="B2707" s="12" t="s">
        <v>1084</v>
      </c>
      <c r="C2707" s="12" t="s">
        <v>27</v>
      </c>
      <c r="D2707" s="12" t="s">
        <v>5871</v>
      </c>
    </row>
    <row r="2708" spans="1:4" ht="20.100000000000001" customHeight="1" x14ac:dyDescent="0.25">
      <c r="A2708" s="12" t="s">
        <v>5872</v>
      </c>
      <c r="B2708" s="12" t="s">
        <v>1084</v>
      </c>
      <c r="C2708" s="12" t="s">
        <v>27</v>
      </c>
      <c r="D2708" s="12" t="s">
        <v>5873</v>
      </c>
    </row>
    <row r="2709" spans="1:4" ht="20.100000000000001" customHeight="1" x14ac:dyDescent="0.25">
      <c r="A2709" s="12" t="s">
        <v>5874</v>
      </c>
      <c r="B2709" s="12" t="s">
        <v>1084</v>
      </c>
      <c r="C2709" s="12" t="s">
        <v>27</v>
      </c>
      <c r="D2709" s="12" t="s">
        <v>5875</v>
      </c>
    </row>
    <row r="2710" spans="1:4" ht="20.100000000000001" customHeight="1" x14ac:dyDescent="0.25">
      <c r="A2710" s="12" t="s">
        <v>5876</v>
      </c>
      <c r="B2710" s="12" t="s">
        <v>1084</v>
      </c>
      <c r="C2710" s="12" t="s">
        <v>27</v>
      </c>
      <c r="D2710" s="12" t="s">
        <v>5877</v>
      </c>
    </row>
    <row r="2711" spans="1:4" ht="20.100000000000001" customHeight="1" x14ac:dyDescent="0.25">
      <c r="A2711" s="12" t="s">
        <v>5878</v>
      </c>
      <c r="B2711" s="12" t="s">
        <v>1084</v>
      </c>
      <c r="C2711" s="12" t="s">
        <v>27</v>
      </c>
      <c r="D2711" s="12" t="s">
        <v>5879</v>
      </c>
    </row>
    <row r="2712" spans="1:4" ht="20.100000000000001" customHeight="1" x14ac:dyDescent="0.25">
      <c r="A2712" s="12" t="s">
        <v>5880</v>
      </c>
      <c r="B2712" s="12" t="s">
        <v>5881</v>
      </c>
      <c r="C2712" s="12" t="s">
        <v>27</v>
      </c>
      <c r="D2712" s="12" t="s">
        <v>5882</v>
      </c>
    </row>
    <row r="2713" spans="1:4" ht="20.100000000000001" customHeight="1" x14ac:dyDescent="0.25">
      <c r="A2713" s="12" t="s">
        <v>5883</v>
      </c>
      <c r="B2713" s="12" t="s">
        <v>5881</v>
      </c>
      <c r="C2713" s="12" t="s">
        <v>27</v>
      </c>
      <c r="D2713" s="12" t="s">
        <v>5884</v>
      </c>
    </row>
    <row r="2714" spans="1:4" ht="20.100000000000001" customHeight="1" x14ac:dyDescent="0.25">
      <c r="A2714" s="12" t="s">
        <v>5885</v>
      </c>
      <c r="B2714" s="12" t="s">
        <v>5881</v>
      </c>
      <c r="C2714" s="12" t="s">
        <v>27</v>
      </c>
      <c r="D2714" s="12" t="s">
        <v>5886</v>
      </c>
    </row>
    <row r="2715" spans="1:4" ht="20.100000000000001" customHeight="1" x14ac:dyDescent="0.25">
      <c r="A2715" s="12" t="s">
        <v>5887</v>
      </c>
      <c r="B2715" s="12" t="s">
        <v>5881</v>
      </c>
      <c r="C2715" s="12" t="s">
        <v>27</v>
      </c>
      <c r="D2715" s="12" t="s">
        <v>5888</v>
      </c>
    </row>
    <row r="2716" spans="1:4" ht="20.100000000000001" customHeight="1" x14ac:dyDescent="0.25">
      <c r="A2716" s="12" t="s">
        <v>5889</v>
      </c>
      <c r="B2716" s="12" t="s">
        <v>1084</v>
      </c>
      <c r="C2716" s="12" t="s">
        <v>27</v>
      </c>
      <c r="D2716" s="12" t="s">
        <v>5890</v>
      </c>
    </row>
    <row r="2717" spans="1:4" ht="20.100000000000001" customHeight="1" x14ac:dyDescent="0.25">
      <c r="A2717" s="12" t="s">
        <v>5891</v>
      </c>
      <c r="B2717" s="12" t="s">
        <v>1084</v>
      </c>
      <c r="C2717" s="12" t="s">
        <v>20</v>
      </c>
      <c r="D2717" s="12" t="s">
        <v>5892</v>
      </c>
    </row>
    <row r="2718" spans="1:4" ht="20.100000000000001" customHeight="1" x14ac:dyDescent="0.25">
      <c r="A2718" s="12" t="s">
        <v>5893</v>
      </c>
      <c r="B2718" s="12" t="s">
        <v>1084</v>
      </c>
      <c r="C2718" s="12" t="s">
        <v>27</v>
      </c>
      <c r="D2718" s="12" t="s">
        <v>5894</v>
      </c>
    </row>
    <row r="2719" spans="1:4" ht="20.100000000000001" customHeight="1" x14ac:dyDescent="0.25">
      <c r="A2719" s="12" t="s">
        <v>5895</v>
      </c>
      <c r="B2719" s="12" t="s">
        <v>5830</v>
      </c>
      <c r="C2719" s="12" t="s">
        <v>27</v>
      </c>
      <c r="D2719" s="12" t="s">
        <v>5896</v>
      </c>
    </row>
    <row r="2720" spans="1:4" ht="20.100000000000001" customHeight="1" x14ac:dyDescent="0.25">
      <c r="A2720" s="12" t="s">
        <v>5897</v>
      </c>
      <c r="B2720" s="12" t="s">
        <v>1084</v>
      </c>
      <c r="C2720" s="12" t="s">
        <v>27</v>
      </c>
      <c r="D2720" s="12" t="s">
        <v>5898</v>
      </c>
    </row>
    <row r="2721" spans="1:4" ht="20.100000000000001" customHeight="1" x14ac:dyDescent="0.25">
      <c r="A2721" s="12" t="s">
        <v>5899</v>
      </c>
      <c r="B2721" s="12" t="s">
        <v>5900</v>
      </c>
      <c r="C2721" s="12" t="s">
        <v>27</v>
      </c>
      <c r="D2721" s="12" t="s">
        <v>52</v>
      </c>
    </row>
    <row r="2722" spans="1:4" ht="20.100000000000001" customHeight="1" x14ac:dyDescent="0.25">
      <c r="A2722" s="12" t="s">
        <v>5901</v>
      </c>
      <c r="B2722" s="12" t="s">
        <v>5809</v>
      </c>
      <c r="C2722" s="12" t="s">
        <v>27</v>
      </c>
      <c r="D2722" s="12" t="s">
        <v>5902</v>
      </c>
    </row>
    <row r="2723" spans="1:4" ht="20.100000000000001" customHeight="1" x14ac:dyDescent="0.25">
      <c r="A2723" s="12" t="s">
        <v>5903</v>
      </c>
      <c r="B2723" s="12" t="s">
        <v>5809</v>
      </c>
      <c r="C2723" s="12" t="s">
        <v>223</v>
      </c>
      <c r="D2723" s="12" t="s">
        <v>5904</v>
      </c>
    </row>
    <row r="2724" spans="1:4" ht="20.100000000000001" customHeight="1" x14ac:dyDescent="0.25">
      <c r="A2724" s="12" t="s">
        <v>5905</v>
      </c>
      <c r="B2724" s="12" t="s">
        <v>341</v>
      </c>
      <c r="C2724" s="12" t="s">
        <v>27</v>
      </c>
      <c r="D2724" s="12" t="s">
        <v>52</v>
      </c>
    </row>
    <row r="2725" spans="1:4" ht="20.100000000000001" customHeight="1" x14ac:dyDescent="0.25">
      <c r="A2725" s="12" t="s">
        <v>5906</v>
      </c>
      <c r="B2725" s="12" t="s">
        <v>5801</v>
      </c>
      <c r="C2725" s="12" t="s">
        <v>27</v>
      </c>
      <c r="D2725" s="12" t="s">
        <v>5907</v>
      </c>
    </row>
    <row r="2726" spans="1:4" ht="20.100000000000001" customHeight="1" x14ac:dyDescent="0.25">
      <c r="A2726" s="12" t="s">
        <v>5908</v>
      </c>
      <c r="B2726" s="12" t="s">
        <v>5909</v>
      </c>
      <c r="C2726" s="12" t="s">
        <v>1247</v>
      </c>
      <c r="D2726" s="12" t="s">
        <v>5910</v>
      </c>
    </row>
    <row r="2727" spans="1:4" ht="20.100000000000001" customHeight="1" x14ac:dyDescent="0.25">
      <c r="A2727" s="12" t="s">
        <v>5911</v>
      </c>
      <c r="B2727" s="12" t="s">
        <v>426</v>
      </c>
      <c r="C2727" s="12" t="s">
        <v>139</v>
      </c>
      <c r="D2727" s="12" t="s">
        <v>5912</v>
      </c>
    </row>
    <row r="2728" spans="1:4" ht="20.100000000000001" customHeight="1" x14ac:dyDescent="0.25">
      <c r="A2728" s="12" t="s">
        <v>5913</v>
      </c>
      <c r="B2728" s="12" t="s">
        <v>911</v>
      </c>
      <c r="C2728" s="12" t="s">
        <v>236</v>
      </c>
      <c r="D2728" s="12" t="s">
        <v>5914</v>
      </c>
    </row>
    <row r="2729" spans="1:4" ht="20.100000000000001" customHeight="1" x14ac:dyDescent="0.25">
      <c r="A2729" s="12" t="s">
        <v>5915</v>
      </c>
      <c r="B2729" s="12" t="s">
        <v>5916</v>
      </c>
      <c r="C2729" s="12" t="s">
        <v>5917</v>
      </c>
      <c r="D2729" s="12" t="s">
        <v>5918</v>
      </c>
    </row>
    <row r="2730" spans="1:4" ht="20.100000000000001" customHeight="1" x14ac:dyDescent="0.25">
      <c r="A2730" s="12" t="s">
        <v>5919</v>
      </c>
      <c r="B2730" s="12" t="s">
        <v>5920</v>
      </c>
      <c r="C2730" s="12" t="s">
        <v>90</v>
      </c>
      <c r="D2730" s="12" t="s">
        <v>5921</v>
      </c>
    </row>
    <row r="2731" spans="1:4" ht="20.100000000000001" customHeight="1" x14ac:dyDescent="0.25">
      <c r="A2731" s="12" t="s">
        <v>5922</v>
      </c>
      <c r="B2731" s="12" t="s">
        <v>5923</v>
      </c>
      <c r="C2731" s="12" t="s">
        <v>82</v>
      </c>
      <c r="D2731" s="12" t="s">
        <v>5924</v>
      </c>
    </row>
    <row r="2732" spans="1:4" ht="20.100000000000001" customHeight="1" x14ac:dyDescent="0.25">
      <c r="A2732" s="12" t="s">
        <v>5925</v>
      </c>
      <c r="B2732" s="12" t="s">
        <v>89</v>
      </c>
      <c r="C2732" s="12" t="s">
        <v>58</v>
      </c>
      <c r="D2732" s="12" t="s">
        <v>5926</v>
      </c>
    </row>
    <row r="2733" spans="1:4" ht="20.100000000000001" customHeight="1" x14ac:dyDescent="0.25">
      <c r="A2733" s="12" t="s">
        <v>5927</v>
      </c>
      <c r="B2733" s="12" t="s">
        <v>89</v>
      </c>
      <c r="C2733" s="12" t="s">
        <v>1456</v>
      </c>
      <c r="D2733" s="12" t="s">
        <v>5926</v>
      </c>
    </row>
    <row r="2734" spans="1:4" ht="20.100000000000001" customHeight="1" x14ac:dyDescent="0.25">
      <c r="A2734" s="12" t="s">
        <v>5928</v>
      </c>
      <c r="B2734" s="12" t="s">
        <v>1016</v>
      </c>
      <c r="C2734" s="12" t="s">
        <v>20</v>
      </c>
      <c r="D2734" s="12" t="s">
        <v>5929</v>
      </c>
    </row>
    <row r="2735" spans="1:4" ht="20.100000000000001" customHeight="1" x14ac:dyDescent="0.25">
      <c r="A2735" s="12" t="s">
        <v>5930</v>
      </c>
      <c r="B2735" s="12" t="s">
        <v>5931</v>
      </c>
      <c r="C2735" s="12" t="s">
        <v>58</v>
      </c>
      <c r="D2735" s="12" t="s">
        <v>5932</v>
      </c>
    </row>
    <row r="2736" spans="1:4" ht="20.100000000000001" customHeight="1" x14ac:dyDescent="0.25">
      <c r="A2736" s="12" t="s">
        <v>5933</v>
      </c>
      <c r="B2736" s="12" t="s">
        <v>1019</v>
      </c>
      <c r="C2736" s="12" t="s">
        <v>135</v>
      </c>
      <c r="D2736" s="12" t="s">
        <v>5934</v>
      </c>
    </row>
    <row r="2737" spans="1:4" ht="20.100000000000001" customHeight="1" x14ac:dyDescent="0.25">
      <c r="A2737" s="12" t="s">
        <v>5935</v>
      </c>
      <c r="B2737" s="12" t="s">
        <v>2091</v>
      </c>
      <c r="C2737" s="12" t="s">
        <v>82</v>
      </c>
      <c r="D2737" s="12" t="s">
        <v>5936</v>
      </c>
    </row>
    <row r="2738" spans="1:4" ht="20.100000000000001" customHeight="1" x14ac:dyDescent="0.25">
      <c r="A2738" s="12" t="s">
        <v>5937</v>
      </c>
      <c r="B2738" s="12" t="s">
        <v>5938</v>
      </c>
      <c r="C2738" s="12" t="s">
        <v>20</v>
      </c>
      <c r="D2738" s="12" t="s">
        <v>5939</v>
      </c>
    </row>
    <row r="2739" spans="1:4" ht="20.100000000000001" customHeight="1" x14ac:dyDescent="0.25">
      <c r="A2739" s="12" t="s">
        <v>5940</v>
      </c>
      <c r="B2739" s="12" t="s">
        <v>1486</v>
      </c>
      <c r="C2739" s="12" t="s">
        <v>5941</v>
      </c>
      <c r="D2739" s="12" t="s">
        <v>1947</v>
      </c>
    </row>
    <row r="2740" spans="1:4" ht="20.100000000000001" customHeight="1" x14ac:dyDescent="0.25">
      <c r="A2740" s="12" t="s">
        <v>5942</v>
      </c>
      <c r="B2740" s="12" t="s">
        <v>2094</v>
      </c>
      <c r="C2740" s="12" t="s">
        <v>20</v>
      </c>
      <c r="D2740" s="12" t="s">
        <v>5943</v>
      </c>
    </row>
    <row r="2741" spans="1:4" ht="20.100000000000001" customHeight="1" x14ac:dyDescent="0.25">
      <c r="A2741" s="12" t="s">
        <v>5944</v>
      </c>
      <c r="B2741" s="12" t="s">
        <v>5801</v>
      </c>
      <c r="C2741" s="12" t="s">
        <v>20</v>
      </c>
      <c r="D2741" s="12" t="s">
        <v>5945</v>
      </c>
    </row>
    <row r="2742" spans="1:4" ht="20.100000000000001" customHeight="1" x14ac:dyDescent="0.25">
      <c r="A2742" s="12" t="s">
        <v>5946</v>
      </c>
      <c r="B2742" s="12" t="s">
        <v>5920</v>
      </c>
      <c r="C2742" s="12" t="s">
        <v>135</v>
      </c>
      <c r="D2742" s="12" t="s">
        <v>5947</v>
      </c>
    </row>
    <row r="2743" spans="1:4" ht="20.100000000000001" customHeight="1" x14ac:dyDescent="0.25">
      <c r="A2743" s="12" t="s">
        <v>5948</v>
      </c>
      <c r="B2743" s="12" t="s">
        <v>1486</v>
      </c>
      <c r="C2743" s="12" t="s">
        <v>223</v>
      </c>
      <c r="D2743" s="12" t="s">
        <v>5949</v>
      </c>
    </row>
    <row r="2744" spans="1:4" ht="20.100000000000001" customHeight="1" x14ac:dyDescent="0.25">
      <c r="A2744" s="12" t="s">
        <v>5950</v>
      </c>
      <c r="B2744" s="12" t="s">
        <v>962</v>
      </c>
      <c r="C2744" s="12" t="s">
        <v>27</v>
      </c>
      <c r="D2744" s="12" t="s">
        <v>5951</v>
      </c>
    </row>
    <row r="2745" spans="1:4" ht="20.100000000000001" customHeight="1" x14ac:dyDescent="0.25">
      <c r="A2745" s="12" t="s">
        <v>5952</v>
      </c>
      <c r="B2745" s="12" t="s">
        <v>341</v>
      </c>
      <c r="C2745" s="12" t="s">
        <v>27</v>
      </c>
      <c r="D2745" s="12" t="s">
        <v>5953</v>
      </c>
    </row>
    <row r="2746" spans="1:4" ht="20.100000000000001" customHeight="1" x14ac:dyDescent="0.25">
      <c r="A2746" s="12" t="s">
        <v>5954</v>
      </c>
      <c r="B2746" s="12" t="s">
        <v>3735</v>
      </c>
      <c r="C2746" s="12" t="s">
        <v>20</v>
      </c>
      <c r="D2746" s="12" t="s">
        <v>1744</v>
      </c>
    </row>
    <row r="2747" spans="1:4" ht="20.100000000000001" customHeight="1" x14ac:dyDescent="0.25">
      <c r="A2747" s="12" t="s">
        <v>5955</v>
      </c>
      <c r="B2747" s="12" t="s">
        <v>1140</v>
      </c>
      <c r="C2747" s="12" t="s">
        <v>82</v>
      </c>
      <c r="D2747" s="12" t="s">
        <v>5956</v>
      </c>
    </row>
    <row r="2748" spans="1:4" ht="20.100000000000001" customHeight="1" x14ac:dyDescent="0.25">
      <c r="A2748" s="12" t="s">
        <v>5957</v>
      </c>
      <c r="B2748" s="12" t="s">
        <v>5958</v>
      </c>
      <c r="C2748" s="12" t="s">
        <v>82</v>
      </c>
      <c r="D2748" s="12" t="s">
        <v>5959</v>
      </c>
    </row>
    <row r="2749" spans="1:4" ht="20.100000000000001" customHeight="1" x14ac:dyDescent="0.25">
      <c r="A2749" s="12" t="s">
        <v>5960</v>
      </c>
      <c r="B2749" s="12" t="s">
        <v>2283</v>
      </c>
      <c r="C2749" s="12" t="s">
        <v>223</v>
      </c>
      <c r="D2749" s="12" t="s">
        <v>5961</v>
      </c>
    </row>
    <row r="2750" spans="1:4" ht="20.100000000000001" customHeight="1" x14ac:dyDescent="0.25">
      <c r="A2750" s="12" t="s">
        <v>5962</v>
      </c>
      <c r="B2750" s="12" t="s">
        <v>707</v>
      </c>
      <c r="C2750" s="12" t="s">
        <v>799</v>
      </c>
      <c r="D2750" s="12" t="s">
        <v>5963</v>
      </c>
    </row>
    <row r="2751" spans="1:4" ht="20.100000000000001" customHeight="1" x14ac:dyDescent="0.25">
      <c r="A2751" s="12" t="s">
        <v>5964</v>
      </c>
      <c r="B2751" s="12" t="s">
        <v>5965</v>
      </c>
      <c r="C2751" s="12" t="s">
        <v>3537</v>
      </c>
      <c r="D2751" s="12" t="s">
        <v>5966</v>
      </c>
    </row>
    <row r="2752" spans="1:4" ht="20.100000000000001" customHeight="1" x14ac:dyDescent="0.25">
      <c r="A2752" s="12" t="s">
        <v>5967</v>
      </c>
      <c r="B2752" s="12" t="s">
        <v>5968</v>
      </c>
      <c r="C2752" s="12" t="s">
        <v>55</v>
      </c>
      <c r="D2752" s="12" t="s">
        <v>5969</v>
      </c>
    </row>
    <row r="2753" spans="1:4" ht="20.100000000000001" customHeight="1" x14ac:dyDescent="0.25">
      <c r="A2753" s="12" t="s">
        <v>5970</v>
      </c>
      <c r="B2753" s="12" t="s">
        <v>2283</v>
      </c>
      <c r="C2753" s="12" t="s">
        <v>135</v>
      </c>
      <c r="D2753" s="12" t="s">
        <v>5971</v>
      </c>
    </row>
    <row r="2754" spans="1:4" ht="20.100000000000001" customHeight="1" x14ac:dyDescent="0.25">
      <c r="A2754" s="12" t="s">
        <v>5972</v>
      </c>
      <c r="B2754" s="12" t="s">
        <v>373</v>
      </c>
      <c r="C2754" s="12" t="s">
        <v>5973</v>
      </c>
      <c r="D2754" s="12" t="s">
        <v>5974</v>
      </c>
    </row>
    <row r="2755" spans="1:4" ht="20.100000000000001" customHeight="1" x14ac:dyDescent="0.25">
      <c r="A2755" s="12" t="s">
        <v>5975</v>
      </c>
      <c r="B2755" s="12" t="s">
        <v>89</v>
      </c>
      <c r="C2755" s="12" t="s">
        <v>2345</v>
      </c>
      <c r="D2755" s="12" t="s">
        <v>52</v>
      </c>
    </row>
    <row r="2756" spans="1:4" ht="20.100000000000001" customHeight="1" x14ac:dyDescent="0.25">
      <c r="A2756" s="12" t="s">
        <v>5976</v>
      </c>
      <c r="B2756" s="12" t="s">
        <v>65</v>
      </c>
      <c r="C2756" s="12" t="s">
        <v>2882</v>
      </c>
      <c r="D2756" s="12" t="s">
        <v>5977</v>
      </c>
    </row>
    <row r="2757" spans="1:4" ht="20.100000000000001" customHeight="1" x14ac:dyDescent="0.25">
      <c r="A2757" s="12" t="s">
        <v>5978</v>
      </c>
      <c r="B2757" s="12" t="s">
        <v>373</v>
      </c>
      <c r="C2757" s="12" t="s">
        <v>4414</v>
      </c>
      <c r="D2757" s="12" t="s">
        <v>5979</v>
      </c>
    </row>
    <row r="2758" spans="1:4" ht="20.100000000000001" customHeight="1" x14ac:dyDescent="0.25">
      <c r="A2758" s="12" t="s">
        <v>5980</v>
      </c>
      <c r="B2758" s="12" t="s">
        <v>1140</v>
      </c>
      <c r="C2758" s="12" t="s">
        <v>2238</v>
      </c>
      <c r="D2758" s="12" t="s">
        <v>5981</v>
      </c>
    </row>
    <row r="2759" spans="1:4" ht="20.100000000000001" customHeight="1" x14ac:dyDescent="0.25">
      <c r="A2759" s="12" t="s">
        <v>5982</v>
      </c>
      <c r="B2759" s="12" t="s">
        <v>1741</v>
      </c>
      <c r="C2759" s="12" t="s">
        <v>932</v>
      </c>
      <c r="D2759" s="12" t="s">
        <v>2549</v>
      </c>
    </row>
    <row r="2760" spans="1:4" ht="20.100000000000001" customHeight="1" x14ac:dyDescent="0.25">
      <c r="A2760" s="12" t="s">
        <v>5983</v>
      </c>
      <c r="B2760" s="12" t="s">
        <v>51</v>
      </c>
      <c r="C2760" s="12" t="s">
        <v>932</v>
      </c>
      <c r="D2760" s="12" t="s">
        <v>5984</v>
      </c>
    </row>
    <row r="2761" spans="1:4" ht="20.100000000000001" customHeight="1" x14ac:dyDescent="0.25">
      <c r="A2761" s="12" t="s">
        <v>5985</v>
      </c>
      <c r="B2761" s="12" t="s">
        <v>5592</v>
      </c>
      <c r="C2761" s="12" t="s">
        <v>20</v>
      </c>
      <c r="D2761" s="12" t="s">
        <v>5986</v>
      </c>
    </row>
    <row r="2762" spans="1:4" ht="20.100000000000001" customHeight="1" x14ac:dyDescent="0.25">
      <c r="A2762" s="12" t="s">
        <v>5987</v>
      </c>
      <c r="B2762" s="12" t="s">
        <v>707</v>
      </c>
      <c r="C2762" s="12" t="s">
        <v>1257</v>
      </c>
      <c r="D2762" s="12" t="s">
        <v>5988</v>
      </c>
    </row>
    <row r="2763" spans="1:4" ht="20.100000000000001" customHeight="1" x14ac:dyDescent="0.25">
      <c r="A2763" s="12" t="s">
        <v>5989</v>
      </c>
      <c r="B2763" s="12" t="s">
        <v>1483</v>
      </c>
      <c r="C2763" s="12" t="s">
        <v>66</v>
      </c>
      <c r="D2763" s="12" t="s">
        <v>5990</v>
      </c>
    </row>
    <row r="2764" spans="1:4" ht="20.100000000000001" customHeight="1" x14ac:dyDescent="0.25">
      <c r="A2764" s="12" t="s">
        <v>5991</v>
      </c>
      <c r="B2764" s="12" t="s">
        <v>707</v>
      </c>
      <c r="C2764" s="12" t="s">
        <v>799</v>
      </c>
      <c r="D2764" s="12" t="s">
        <v>5992</v>
      </c>
    </row>
    <row r="2765" spans="1:4" ht="20.100000000000001" customHeight="1" x14ac:dyDescent="0.25">
      <c r="A2765" s="12" t="s">
        <v>5993</v>
      </c>
      <c r="B2765" s="12" t="s">
        <v>426</v>
      </c>
      <c r="C2765" s="12" t="s">
        <v>5994</v>
      </c>
      <c r="D2765" s="12" t="s">
        <v>5995</v>
      </c>
    </row>
    <row r="2766" spans="1:4" ht="20.100000000000001" customHeight="1" x14ac:dyDescent="0.25">
      <c r="A2766" s="12" t="s">
        <v>5996</v>
      </c>
      <c r="B2766" s="12" t="s">
        <v>89</v>
      </c>
      <c r="C2766" s="12" t="s">
        <v>5997</v>
      </c>
      <c r="D2766" s="12" t="s">
        <v>5998</v>
      </c>
    </row>
    <row r="2767" spans="1:4" ht="20.100000000000001" customHeight="1" x14ac:dyDescent="0.25">
      <c r="A2767" s="12" t="s">
        <v>5999</v>
      </c>
      <c r="B2767" s="12" t="s">
        <v>1075</v>
      </c>
      <c r="C2767" s="12" t="s">
        <v>20</v>
      </c>
      <c r="D2767" s="12" t="s">
        <v>6000</v>
      </c>
    </row>
    <row r="2768" spans="1:4" ht="20.100000000000001" customHeight="1" x14ac:dyDescent="0.25">
      <c r="A2768" s="12" t="s">
        <v>6001</v>
      </c>
      <c r="B2768" s="12" t="s">
        <v>2720</v>
      </c>
      <c r="C2768" s="12" t="s">
        <v>27</v>
      </c>
      <c r="D2768" s="12" t="s">
        <v>6002</v>
      </c>
    </row>
    <row r="2769" spans="1:4" ht="20.100000000000001" customHeight="1" x14ac:dyDescent="0.25">
      <c r="A2769" s="12" t="s">
        <v>6003</v>
      </c>
      <c r="B2769" s="12" t="s">
        <v>862</v>
      </c>
      <c r="C2769" s="12" t="s">
        <v>90</v>
      </c>
      <c r="D2769" s="12" t="s">
        <v>6004</v>
      </c>
    </row>
    <row r="2770" spans="1:4" ht="20.100000000000001" customHeight="1" x14ac:dyDescent="0.25">
      <c r="A2770" s="12" t="s">
        <v>6005</v>
      </c>
      <c r="B2770" s="12" t="s">
        <v>89</v>
      </c>
      <c r="C2770" s="12" t="s">
        <v>6006</v>
      </c>
      <c r="D2770" s="12" t="s">
        <v>52</v>
      </c>
    </row>
    <row r="2771" spans="1:4" ht="20.100000000000001" customHeight="1" x14ac:dyDescent="0.25">
      <c r="A2771" s="12" t="s">
        <v>6007</v>
      </c>
      <c r="B2771" s="12" t="s">
        <v>89</v>
      </c>
      <c r="C2771" s="12" t="s">
        <v>298</v>
      </c>
      <c r="D2771" s="12" t="s">
        <v>52</v>
      </c>
    </row>
    <row r="2772" spans="1:4" ht="20.100000000000001" customHeight="1" x14ac:dyDescent="0.25">
      <c r="A2772" s="12" t="s">
        <v>6008</v>
      </c>
      <c r="B2772" s="12" t="s">
        <v>864</v>
      </c>
      <c r="C2772" s="12" t="s">
        <v>799</v>
      </c>
      <c r="D2772" s="12" t="s">
        <v>6009</v>
      </c>
    </row>
    <row r="2773" spans="1:4" ht="20.100000000000001" customHeight="1" x14ac:dyDescent="0.25">
      <c r="A2773" s="12" t="s">
        <v>6010</v>
      </c>
      <c r="B2773" s="12" t="s">
        <v>89</v>
      </c>
      <c r="C2773" s="12" t="s">
        <v>3237</v>
      </c>
      <c r="D2773" s="12" t="s">
        <v>52</v>
      </c>
    </row>
    <row r="2774" spans="1:4" ht="20.100000000000001" customHeight="1" x14ac:dyDescent="0.25">
      <c r="A2774" s="12" t="s">
        <v>6011</v>
      </c>
      <c r="B2774" s="12" t="s">
        <v>1313</v>
      </c>
      <c r="C2774" s="12" t="s">
        <v>6012</v>
      </c>
      <c r="D2774" s="12" t="s">
        <v>6013</v>
      </c>
    </row>
    <row r="2775" spans="1:4" ht="20.100000000000001" customHeight="1" x14ac:dyDescent="0.25">
      <c r="A2775" s="12" t="s">
        <v>6014</v>
      </c>
      <c r="B2775" s="12" t="s">
        <v>1633</v>
      </c>
      <c r="C2775" s="12" t="s">
        <v>27</v>
      </c>
      <c r="D2775" s="12" t="s">
        <v>6015</v>
      </c>
    </row>
    <row r="2776" spans="1:4" ht="20.100000000000001" customHeight="1" x14ac:dyDescent="0.25">
      <c r="A2776" s="12" t="s">
        <v>6016</v>
      </c>
      <c r="B2776" s="12" t="s">
        <v>192</v>
      </c>
      <c r="C2776" s="12" t="s">
        <v>131</v>
      </c>
      <c r="D2776" s="12" t="s">
        <v>6017</v>
      </c>
    </row>
    <row r="2777" spans="1:4" ht="20.100000000000001" customHeight="1" x14ac:dyDescent="0.25">
      <c r="A2777" s="12" t="s">
        <v>6018</v>
      </c>
      <c r="B2777" s="12" t="s">
        <v>189</v>
      </c>
      <c r="C2777" s="12" t="s">
        <v>247</v>
      </c>
      <c r="D2777" s="12" t="s">
        <v>6019</v>
      </c>
    </row>
    <row r="2778" spans="1:4" ht="20.100000000000001" customHeight="1" x14ac:dyDescent="0.25">
      <c r="A2778" s="12" t="s">
        <v>6020</v>
      </c>
      <c r="B2778" s="12" t="s">
        <v>707</v>
      </c>
      <c r="C2778" s="12" t="s">
        <v>6021</v>
      </c>
      <c r="D2778" s="12" t="s">
        <v>6022</v>
      </c>
    </row>
    <row r="2779" spans="1:4" ht="20.100000000000001" customHeight="1" x14ac:dyDescent="0.25">
      <c r="A2779" s="12" t="s">
        <v>6023</v>
      </c>
      <c r="B2779" s="12" t="s">
        <v>89</v>
      </c>
      <c r="C2779" s="12" t="s">
        <v>816</v>
      </c>
      <c r="D2779" s="12" t="s">
        <v>52</v>
      </c>
    </row>
    <row r="2780" spans="1:4" ht="20.100000000000001" customHeight="1" x14ac:dyDescent="0.25">
      <c r="A2780" s="12" t="s">
        <v>6024</v>
      </c>
      <c r="B2780" s="12" t="s">
        <v>124</v>
      </c>
      <c r="C2780" s="12" t="s">
        <v>232</v>
      </c>
      <c r="D2780" s="12" t="s">
        <v>6025</v>
      </c>
    </row>
    <row r="2781" spans="1:4" ht="20.100000000000001" customHeight="1" x14ac:dyDescent="0.25">
      <c r="A2781" s="12" t="s">
        <v>6026</v>
      </c>
      <c r="B2781" s="12" t="s">
        <v>222</v>
      </c>
      <c r="C2781" s="12" t="s">
        <v>2386</v>
      </c>
      <c r="D2781" s="12" t="s">
        <v>1027</v>
      </c>
    </row>
    <row r="2782" spans="1:4" ht="20.100000000000001" customHeight="1" x14ac:dyDescent="0.25">
      <c r="A2782" s="12" t="s">
        <v>6027</v>
      </c>
      <c r="B2782" s="12" t="s">
        <v>1765</v>
      </c>
      <c r="C2782" s="12" t="s">
        <v>232</v>
      </c>
      <c r="D2782" s="12" t="s">
        <v>6028</v>
      </c>
    </row>
    <row r="2783" spans="1:4" ht="20.100000000000001" customHeight="1" x14ac:dyDescent="0.25">
      <c r="A2783" s="12" t="s">
        <v>6029</v>
      </c>
      <c r="B2783" s="12" t="s">
        <v>2931</v>
      </c>
      <c r="C2783" s="12" t="s">
        <v>1502</v>
      </c>
      <c r="D2783" s="12" t="s">
        <v>6030</v>
      </c>
    </row>
    <row r="2784" spans="1:4" ht="20.100000000000001" customHeight="1" x14ac:dyDescent="0.25">
      <c r="A2784" s="12" t="s">
        <v>6031</v>
      </c>
      <c r="B2784" s="12" t="s">
        <v>286</v>
      </c>
      <c r="C2784" s="12" t="s">
        <v>405</v>
      </c>
      <c r="D2784" s="12" t="s">
        <v>6032</v>
      </c>
    </row>
    <row r="2785" spans="1:4" ht="20.100000000000001" customHeight="1" x14ac:dyDescent="0.25">
      <c r="A2785" s="12" t="s">
        <v>6033</v>
      </c>
      <c r="B2785" s="12" t="s">
        <v>75</v>
      </c>
      <c r="C2785" s="12" t="s">
        <v>66</v>
      </c>
      <c r="D2785" s="12" t="s">
        <v>6034</v>
      </c>
    </row>
    <row r="2786" spans="1:4" ht="20.100000000000001" customHeight="1" x14ac:dyDescent="0.25">
      <c r="A2786" s="12" t="s">
        <v>6035</v>
      </c>
      <c r="B2786" s="12" t="s">
        <v>26</v>
      </c>
      <c r="C2786" s="12" t="s">
        <v>27</v>
      </c>
      <c r="D2786" s="12" t="s">
        <v>6036</v>
      </c>
    </row>
    <row r="2787" spans="1:4" ht="20.100000000000001" customHeight="1" x14ac:dyDescent="0.25">
      <c r="A2787" s="12" t="s">
        <v>6037</v>
      </c>
      <c r="B2787" s="12" t="s">
        <v>5881</v>
      </c>
      <c r="C2787" s="12" t="s">
        <v>27</v>
      </c>
      <c r="D2787" s="12" t="s">
        <v>6038</v>
      </c>
    </row>
    <row r="2788" spans="1:4" ht="20.100000000000001" customHeight="1" x14ac:dyDescent="0.25">
      <c r="A2788" s="12" t="s">
        <v>6039</v>
      </c>
      <c r="B2788" s="12" t="s">
        <v>6040</v>
      </c>
      <c r="C2788" s="12" t="s">
        <v>27</v>
      </c>
      <c r="D2788" s="12" t="s">
        <v>6041</v>
      </c>
    </row>
    <row r="2789" spans="1:4" ht="20.100000000000001" customHeight="1" x14ac:dyDescent="0.25">
      <c r="A2789" s="12" t="s">
        <v>6042</v>
      </c>
      <c r="B2789" s="12" t="s">
        <v>5881</v>
      </c>
      <c r="C2789" s="12" t="s">
        <v>27</v>
      </c>
      <c r="D2789" s="12" t="s">
        <v>6043</v>
      </c>
    </row>
    <row r="2790" spans="1:4" ht="20.100000000000001" customHeight="1" x14ac:dyDescent="0.25">
      <c r="A2790" s="12" t="s">
        <v>6044</v>
      </c>
      <c r="B2790" s="12" t="s">
        <v>5881</v>
      </c>
      <c r="C2790" s="12" t="s">
        <v>27</v>
      </c>
      <c r="D2790" s="12" t="s">
        <v>6045</v>
      </c>
    </row>
    <row r="2791" spans="1:4" ht="20.100000000000001" customHeight="1" x14ac:dyDescent="0.25">
      <c r="A2791" s="12" t="s">
        <v>6046</v>
      </c>
      <c r="B2791" s="12" t="s">
        <v>5823</v>
      </c>
      <c r="C2791" s="12" t="s">
        <v>37</v>
      </c>
      <c r="D2791" s="12" t="s">
        <v>6047</v>
      </c>
    </row>
    <row r="2792" spans="1:4" ht="20.100000000000001" customHeight="1" x14ac:dyDescent="0.25">
      <c r="A2792" s="12" t="s">
        <v>6048</v>
      </c>
      <c r="B2792" s="12" t="s">
        <v>5881</v>
      </c>
      <c r="C2792" s="12" t="s">
        <v>27</v>
      </c>
      <c r="D2792" s="12" t="s">
        <v>6049</v>
      </c>
    </row>
    <row r="2793" spans="1:4" ht="20.100000000000001" customHeight="1" x14ac:dyDescent="0.25">
      <c r="A2793" s="12" t="s">
        <v>6050</v>
      </c>
      <c r="B2793" s="12" t="s">
        <v>48</v>
      </c>
      <c r="C2793" s="12" t="s">
        <v>37</v>
      </c>
      <c r="D2793" s="12" t="s">
        <v>6051</v>
      </c>
    </row>
    <row r="2794" spans="1:4" ht="20.100000000000001" customHeight="1" x14ac:dyDescent="0.25">
      <c r="A2794" s="12" t="s">
        <v>6052</v>
      </c>
      <c r="B2794" s="12" t="s">
        <v>5823</v>
      </c>
      <c r="C2794" s="12" t="s">
        <v>27</v>
      </c>
      <c r="D2794" s="12" t="s">
        <v>6053</v>
      </c>
    </row>
    <row r="2795" spans="1:4" ht="20.100000000000001" customHeight="1" x14ac:dyDescent="0.25">
      <c r="A2795" s="12" t="s">
        <v>6054</v>
      </c>
      <c r="B2795" s="12" t="s">
        <v>23</v>
      </c>
      <c r="C2795" s="12" t="s">
        <v>131</v>
      </c>
      <c r="D2795" s="12" t="s">
        <v>6055</v>
      </c>
    </row>
    <row r="2796" spans="1:4" ht="20.100000000000001" customHeight="1" x14ac:dyDescent="0.25">
      <c r="A2796" s="12" t="s">
        <v>6056</v>
      </c>
      <c r="B2796" s="12" t="s">
        <v>26</v>
      </c>
      <c r="C2796" s="12" t="s">
        <v>20</v>
      </c>
      <c r="D2796" s="12" t="s">
        <v>6057</v>
      </c>
    </row>
    <row r="2797" spans="1:4" ht="20.100000000000001" customHeight="1" x14ac:dyDescent="0.25">
      <c r="A2797" s="12" t="s">
        <v>6058</v>
      </c>
      <c r="B2797" s="12" t="s">
        <v>5881</v>
      </c>
      <c r="C2797" s="12" t="s">
        <v>20</v>
      </c>
      <c r="D2797" s="12" t="s">
        <v>6059</v>
      </c>
    </row>
    <row r="2798" spans="1:4" ht="20.100000000000001" customHeight="1" x14ac:dyDescent="0.25">
      <c r="A2798" s="12" t="s">
        <v>6060</v>
      </c>
      <c r="B2798" s="12" t="s">
        <v>5881</v>
      </c>
      <c r="C2798" s="12" t="s">
        <v>27</v>
      </c>
      <c r="D2798" s="12" t="s">
        <v>6061</v>
      </c>
    </row>
    <row r="2799" spans="1:4" ht="20.100000000000001" customHeight="1" x14ac:dyDescent="0.25">
      <c r="A2799" s="12" t="s">
        <v>6062</v>
      </c>
      <c r="B2799" s="12" t="s">
        <v>5881</v>
      </c>
      <c r="C2799" s="12" t="s">
        <v>27</v>
      </c>
      <c r="D2799" s="12" t="s">
        <v>6063</v>
      </c>
    </row>
    <row r="2800" spans="1:4" ht="20.100000000000001" customHeight="1" x14ac:dyDescent="0.25">
      <c r="A2800" s="12" t="s">
        <v>6064</v>
      </c>
      <c r="B2800" s="12" t="s">
        <v>2102</v>
      </c>
      <c r="C2800" s="12" t="s">
        <v>20</v>
      </c>
      <c r="D2800" s="12" t="s">
        <v>4754</v>
      </c>
    </row>
    <row r="2801" spans="1:4" ht="20.100000000000001" customHeight="1" x14ac:dyDescent="0.25">
      <c r="A2801" s="12" t="s">
        <v>6065</v>
      </c>
      <c r="B2801" s="12" t="s">
        <v>6066</v>
      </c>
      <c r="C2801" s="12" t="s">
        <v>27</v>
      </c>
      <c r="D2801" s="12" t="s">
        <v>6067</v>
      </c>
    </row>
    <row r="2802" spans="1:4" ht="20.100000000000001" customHeight="1" x14ac:dyDescent="0.25">
      <c r="A2802" s="12" t="s">
        <v>6068</v>
      </c>
      <c r="B2802" s="12" t="s">
        <v>5823</v>
      </c>
      <c r="C2802" s="12" t="s">
        <v>37</v>
      </c>
      <c r="D2802" s="12" t="s">
        <v>2565</v>
      </c>
    </row>
    <row r="2803" spans="1:4" ht="20.100000000000001" customHeight="1" x14ac:dyDescent="0.25">
      <c r="A2803" s="12" t="s">
        <v>6069</v>
      </c>
      <c r="B2803" s="12" t="s">
        <v>6070</v>
      </c>
      <c r="C2803" s="12" t="s">
        <v>20</v>
      </c>
      <c r="D2803" s="12" t="s">
        <v>6071</v>
      </c>
    </row>
    <row r="2804" spans="1:4" ht="20.100000000000001" customHeight="1" x14ac:dyDescent="0.25">
      <c r="A2804" s="12" t="s">
        <v>6072</v>
      </c>
      <c r="B2804" s="12" t="s">
        <v>5881</v>
      </c>
      <c r="C2804" s="12" t="s">
        <v>20</v>
      </c>
      <c r="D2804" s="12" t="s">
        <v>6073</v>
      </c>
    </row>
    <row r="2805" spans="1:4" ht="20.100000000000001" customHeight="1" x14ac:dyDescent="0.25">
      <c r="A2805" s="12" t="s">
        <v>6074</v>
      </c>
      <c r="B2805" s="12" t="s">
        <v>6070</v>
      </c>
      <c r="C2805" s="12" t="s">
        <v>27</v>
      </c>
      <c r="D2805" s="12" t="s">
        <v>6075</v>
      </c>
    </row>
    <row r="2806" spans="1:4" ht="20.100000000000001" customHeight="1" x14ac:dyDescent="0.25">
      <c r="A2806" s="12" t="s">
        <v>6076</v>
      </c>
      <c r="B2806" s="12" t="s">
        <v>6070</v>
      </c>
      <c r="C2806" s="12" t="s">
        <v>90</v>
      </c>
      <c r="D2806" s="12" t="s">
        <v>6077</v>
      </c>
    </row>
    <row r="2807" spans="1:4" ht="20.100000000000001" customHeight="1" x14ac:dyDescent="0.25">
      <c r="A2807" s="12" t="s">
        <v>6078</v>
      </c>
      <c r="B2807" s="12" t="s">
        <v>2102</v>
      </c>
      <c r="C2807" s="12" t="s">
        <v>27</v>
      </c>
      <c r="D2807" s="12" t="s">
        <v>6079</v>
      </c>
    </row>
    <row r="2808" spans="1:4" ht="20.100000000000001" customHeight="1" x14ac:dyDescent="0.25">
      <c r="A2808" s="12" t="s">
        <v>6080</v>
      </c>
      <c r="B2808" s="12" t="s">
        <v>5881</v>
      </c>
      <c r="C2808" s="12" t="s">
        <v>27</v>
      </c>
      <c r="D2808" s="12" t="s">
        <v>6081</v>
      </c>
    </row>
    <row r="2809" spans="1:4" ht="20.100000000000001" customHeight="1" x14ac:dyDescent="0.25">
      <c r="A2809" s="12" t="s">
        <v>6082</v>
      </c>
      <c r="B2809" s="12" t="s">
        <v>6070</v>
      </c>
      <c r="C2809" s="12" t="s">
        <v>135</v>
      </c>
      <c r="D2809" s="12" t="s">
        <v>6083</v>
      </c>
    </row>
    <row r="2810" spans="1:4" ht="20.100000000000001" customHeight="1" x14ac:dyDescent="0.25">
      <c r="A2810" s="12" t="s">
        <v>6084</v>
      </c>
      <c r="B2810" s="12" t="s">
        <v>48</v>
      </c>
      <c r="C2810" s="12" t="s">
        <v>27</v>
      </c>
      <c r="D2810" s="12" t="s">
        <v>6085</v>
      </c>
    </row>
    <row r="2811" spans="1:4" ht="20.100000000000001" customHeight="1" x14ac:dyDescent="0.25">
      <c r="A2811" s="12" t="s">
        <v>6086</v>
      </c>
      <c r="B2811" s="12" t="s">
        <v>48</v>
      </c>
      <c r="C2811" s="12" t="s">
        <v>27</v>
      </c>
      <c r="D2811" s="12" t="s">
        <v>52</v>
      </c>
    </row>
    <row r="2812" spans="1:4" ht="20.100000000000001" customHeight="1" x14ac:dyDescent="0.25">
      <c r="A2812" s="12" t="s">
        <v>6087</v>
      </c>
      <c r="B2812" s="12" t="s">
        <v>5830</v>
      </c>
      <c r="C2812" s="12" t="s">
        <v>27</v>
      </c>
      <c r="D2812" s="12" t="s">
        <v>6088</v>
      </c>
    </row>
    <row r="2813" spans="1:4" ht="20.100000000000001" customHeight="1" x14ac:dyDescent="0.25">
      <c r="A2813" s="12" t="s">
        <v>6089</v>
      </c>
      <c r="B2813" s="12" t="s">
        <v>5830</v>
      </c>
      <c r="C2813" s="12" t="s">
        <v>27</v>
      </c>
      <c r="D2813" s="12" t="s">
        <v>6090</v>
      </c>
    </row>
    <row r="2814" spans="1:4" ht="20.100000000000001" customHeight="1" x14ac:dyDescent="0.25">
      <c r="A2814" s="12" t="s">
        <v>6091</v>
      </c>
      <c r="B2814" s="12" t="s">
        <v>34</v>
      </c>
      <c r="C2814" s="12" t="s">
        <v>20</v>
      </c>
      <c r="D2814" s="12" t="s">
        <v>6092</v>
      </c>
    </row>
    <row r="2815" spans="1:4" ht="20.100000000000001" customHeight="1" x14ac:dyDescent="0.25">
      <c r="A2815" s="12" t="s">
        <v>6093</v>
      </c>
      <c r="B2815" s="12" t="s">
        <v>5823</v>
      </c>
      <c r="C2815" s="12" t="s">
        <v>20</v>
      </c>
      <c r="D2815" s="12" t="s">
        <v>6094</v>
      </c>
    </row>
    <row r="2816" spans="1:4" ht="20.100000000000001" customHeight="1" x14ac:dyDescent="0.25">
      <c r="A2816" s="12" t="s">
        <v>6095</v>
      </c>
      <c r="B2816" s="12" t="s">
        <v>533</v>
      </c>
      <c r="C2816" s="12" t="s">
        <v>2345</v>
      </c>
      <c r="D2816" s="12" t="s">
        <v>6096</v>
      </c>
    </row>
    <row r="2817" spans="1:4" ht="20.100000000000001" customHeight="1" x14ac:dyDescent="0.25">
      <c r="A2817" s="12" t="s">
        <v>6097</v>
      </c>
      <c r="B2817" s="12" t="s">
        <v>51</v>
      </c>
      <c r="C2817" s="12" t="s">
        <v>247</v>
      </c>
      <c r="D2817" s="12" t="s">
        <v>6098</v>
      </c>
    </row>
    <row r="2818" spans="1:4" ht="20.100000000000001" customHeight="1" x14ac:dyDescent="0.25">
      <c r="A2818" s="12" t="s">
        <v>6099</v>
      </c>
      <c r="B2818" s="12" t="s">
        <v>96</v>
      </c>
      <c r="C2818" s="12" t="s">
        <v>20</v>
      </c>
      <c r="D2818" s="12" t="s">
        <v>6100</v>
      </c>
    </row>
    <row r="2819" spans="1:4" ht="20.100000000000001" customHeight="1" x14ac:dyDescent="0.25">
      <c r="A2819" s="12" t="s">
        <v>6101</v>
      </c>
      <c r="B2819" s="12" t="s">
        <v>864</v>
      </c>
      <c r="C2819" s="12" t="s">
        <v>232</v>
      </c>
      <c r="D2819" s="12" t="s">
        <v>6102</v>
      </c>
    </row>
    <row r="2820" spans="1:4" ht="20.100000000000001" customHeight="1" x14ac:dyDescent="0.25">
      <c r="A2820" s="12" t="s">
        <v>6103</v>
      </c>
      <c r="B2820" s="12" t="s">
        <v>6104</v>
      </c>
      <c r="C2820" s="12" t="s">
        <v>82</v>
      </c>
      <c r="D2820" s="12" t="s">
        <v>6105</v>
      </c>
    </row>
    <row r="2821" spans="1:4" ht="20.100000000000001" customHeight="1" x14ac:dyDescent="0.25">
      <c r="A2821" s="12" t="s">
        <v>6106</v>
      </c>
      <c r="B2821" s="12" t="s">
        <v>6107</v>
      </c>
      <c r="C2821" s="12" t="s">
        <v>27</v>
      </c>
      <c r="D2821" s="12" t="s">
        <v>6108</v>
      </c>
    </row>
    <row r="2822" spans="1:4" ht="20.100000000000001" customHeight="1" x14ac:dyDescent="0.25">
      <c r="A2822" s="12" t="s">
        <v>6109</v>
      </c>
      <c r="B2822" s="12" t="s">
        <v>605</v>
      </c>
      <c r="C2822" s="12" t="s">
        <v>6110</v>
      </c>
      <c r="D2822" s="12" t="s">
        <v>6111</v>
      </c>
    </row>
    <row r="2823" spans="1:4" ht="20.100000000000001" customHeight="1" x14ac:dyDescent="0.25">
      <c r="A2823" s="12" t="s">
        <v>6112</v>
      </c>
      <c r="B2823" s="12" t="s">
        <v>562</v>
      </c>
      <c r="C2823" s="12" t="s">
        <v>90</v>
      </c>
      <c r="D2823" s="12" t="s">
        <v>6113</v>
      </c>
    </row>
    <row r="2824" spans="1:4" ht="20.100000000000001" customHeight="1" x14ac:dyDescent="0.25">
      <c r="A2824" s="12" t="s">
        <v>6114</v>
      </c>
      <c r="B2824" s="12" t="s">
        <v>6115</v>
      </c>
      <c r="C2824" s="12" t="s">
        <v>6116</v>
      </c>
      <c r="D2824" s="12" t="s">
        <v>6117</v>
      </c>
    </row>
    <row r="2825" spans="1:4" ht="20.100000000000001" customHeight="1" x14ac:dyDescent="0.25">
      <c r="A2825" s="12" t="s">
        <v>6118</v>
      </c>
      <c r="B2825" s="12" t="s">
        <v>862</v>
      </c>
      <c r="C2825" s="12" t="s">
        <v>135</v>
      </c>
      <c r="D2825" s="12" t="s">
        <v>5022</v>
      </c>
    </row>
    <row r="2826" spans="1:4" ht="20.100000000000001" customHeight="1" x14ac:dyDescent="0.25">
      <c r="A2826" s="12" t="s">
        <v>6119</v>
      </c>
      <c r="B2826" s="12" t="s">
        <v>6115</v>
      </c>
      <c r="C2826" s="12" t="s">
        <v>6120</v>
      </c>
      <c r="D2826" s="12" t="s">
        <v>6121</v>
      </c>
    </row>
    <row r="2827" spans="1:4" ht="20.100000000000001" customHeight="1" x14ac:dyDescent="0.25">
      <c r="A2827" s="12" t="s">
        <v>6122</v>
      </c>
      <c r="B2827" s="12" t="s">
        <v>2480</v>
      </c>
      <c r="C2827" s="12" t="s">
        <v>82</v>
      </c>
      <c r="D2827" s="12" t="s">
        <v>6123</v>
      </c>
    </row>
    <row r="2828" spans="1:4" ht="20.100000000000001" customHeight="1" x14ac:dyDescent="0.25">
      <c r="A2828" s="12" t="s">
        <v>6124</v>
      </c>
      <c r="B2828" s="12" t="s">
        <v>5965</v>
      </c>
      <c r="C2828" s="12" t="s">
        <v>37</v>
      </c>
      <c r="D2828" s="12" t="s">
        <v>6125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K2443"/>
  <sheetViews>
    <sheetView tabSelected="1" topLeftCell="A90" workbookViewId="0">
      <selection activeCell="M105" sqref="M105"/>
    </sheetView>
  </sheetViews>
  <sheetFormatPr baseColWidth="10" defaultRowHeight="20.100000000000001" customHeight="1" x14ac:dyDescent="0.25"/>
  <cols>
    <col min="1" max="1" width="11.42578125" style="29"/>
    <col min="2" max="2" width="16.7109375" style="29" bestFit="1" customWidth="1"/>
    <col min="3" max="3" width="13.85546875" style="29" bestFit="1" customWidth="1"/>
    <col min="4" max="4" width="14.28515625" style="29" bestFit="1" customWidth="1"/>
    <col min="5" max="5" width="11.42578125" style="29"/>
    <col min="6" max="6" width="9.85546875" style="29" customWidth="1"/>
    <col min="7" max="7" width="27.85546875" style="29" bestFit="1" customWidth="1"/>
    <col min="8" max="8" width="5" style="29" customWidth="1"/>
    <col min="9" max="9" width="14.5703125" style="29" bestFit="1" customWidth="1"/>
    <col min="10" max="10" width="11.42578125" style="29"/>
    <col min="11" max="11" width="27.85546875" style="29" bestFit="1" customWidth="1"/>
    <col min="12" max="16384" width="11.42578125" style="29"/>
  </cols>
  <sheetData>
    <row r="1" spans="1:11" ht="60" x14ac:dyDescent="0.25">
      <c r="A1" s="2" t="s">
        <v>0</v>
      </c>
      <c r="B1" s="2" t="s">
        <v>2</v>
      </c>
      <c r="C1" s="15" t="s">
        <v>4</v>
      </c>
      <c r="D1" s="15" t="s">
        <v>5</v>
      </c>
      <c r="E1" s="3" t="s">
        <v>1</v>
      </c>
      <c r="F1" s="3" t="s">
        <v>3</v>
      </c>
      <c r="G1" s="13" t="s">
        <v>6</v>
      </c>
      <c r="H1" s="17"/>
      <c r="I1" s="17" t="s">
        <v>13</v>
      </c>
      <c r="J1" s="4" t="s">
        <v>7</v>
      </c>
      <c r="K1" s="17" t="s">
        <v>8</v>
      </c>
    </row>
    <row r="2" spans="1:11" ht="20.100000000000001" customHeight="1" x14ac:dyDescent="0.25">
      <c r="A2" s="24"/>
      <c r="B2" s="30" t="s">
        <v>56</v>
      </c>
      <c r="C2" s="16" t="str">
        <f>IFERROR(VLOOKUP(B2,'BASE INCADEA'!A:D,2,FALSE),"Non référencé")</f>
        <v>026504</v>
      </c>
      <c r="D2" s="16" t="str">
        <f>IFERROR(VLOOKUP(C2,'BASE INCADEA'!B:E,2,FALSE),"Non référencé")</f>
        <v>20</v>
      </c>
      <c r="E2" s="31" t="s">
        <v>6260</v>
      </c>
      <c r="F2" s="31">
        <v>20</v>
      </c>
      <c r="G2" s="14" t="str">
        <f>IF(F2*1=D2*1,"Quantité OK",IF(D2*1&lt;F2*1,"Ecart positif","Ecart négatif")&amp;" "&amp;IF(C2*1=E2*1,"","- Article déclassé"))</f>
        <v>Quantité OK</v>
      </c>
      <c r="H2" s="27" t="s">
        <v>6265</v>
      </c>
      <c r="I2" s="27" t="str">
        <f t="shared" ref="I2:I14" si="0">IF(H2="OK",C2,"")</f>
        <v>026504</v>
      </c>
      <c r="J2" s="27">
        <v>20</v>
      </c>
      <c r="K2" s="27" t="str">
        <f>IF(J2*1=D2*1,"Quantité OK",IF(D2*1&lt;J2*1,"Ecart positif","Ecart négatif")&amp;" "&amp;IF(C2*1=I2*1,"","- Article déclassé"))</f>
        <v>Quantité OK</v>
      </c>
    </row>
    <row r="3" spans="1:11" customFormat="1" ht="20.100000000000001" customHeight="1" x14ac:dyDescent="0.25">
      <c r="A3" s="7"/>
      <c r="B3" s="30" t="s">
        <v>425</v>
      </c>
      <c r="C3" s="16" t="str">
        <f>IFERROR(VLOOKUP(B3,'BASE INCADEA'!A:D,2,FALSE),"Non référencé")</f>
        <v>025704</v>
      </c>
      <c r="D3" s="16" t="str">
        <f>IFERROR(VLOOKUP(C3,'BASE INCADEA'!B:E,2,FALSE),"Non référencé")</f>
        <v>5</v>
      </c>
      <c r="E3" s="31" t="s">
        <v>426</v>
      </c>
      <c r="F3" s="31">
        <v>5</v>
      </c>
      <c r="G3" s="14" t="str">
        <f>IF(F3*1=D3*1,"Quantité OK",IF(D3*1&lt;F3*1,"Ecart positif","Ecart négatif")&amp;" "&amp;IF(C3*1=E3*1,"","- Article déclassé"))</f>
        <v>Quantité OK</v>
      </c>
      <c r="H3" s="27" t="s">
        <v>6265</v>
      </c>
      <c r="I3" s="9" t="str">
        <f t="shared" si="0"/>
        <v>025704</v>
      </c>
      <c r="J3" s="9"/>
      <c r="K3" s="27" t="str">
        <f t="shared" ref="K3:K66" si="1">IF(J3*1=D3*1,"Quantité OK",IF(D3*1&lt;J3*1,"Ecart positif","Ecart négatif")&amp;" "&amp;IF(C3*1=I3*1,"","- Article déclassé"))</f>
        <v xml:space="preserve">Ecart négatif </v>
      </c>
    </row>
    <row r="4" spans="1:11" customFormat="1" ht="20.100000000000001" customHeight="1" x14ac:dyDescent="0.25">
      <c r="A4" s="7"/>
      <c r="B4" s="30" t="s">
        <v>428</v>
      </c>
      <c r="C4" s="16" t="str">
        <f>IFERROR(VLOOKUP(B4,'BASE INCADEA'!A:D,2,FALSE),"Non référencé")</f>
        <v>033905</v>
      </c>
      <c r="D4" s="16" t="str">
        <f>IFERROR(VLOOKUP(C4,'BASE INCADEA'!B:E,2,FALSE),"Non référencé")</f>
        <v>4</v>
      </c>
      <c r="E4" s="31" t="s">
        <v>429</v>
      </c>
      <c r="F4" s="31">
        <v>4</v>
      </c>
      <c r="G4" s="14" t="str">
        <f>IF(F4*1=D4*1,"Quantité OK",IF(D4*1&lt;F4*1,"Ecart positif","Ecart négatif")&amp;" "&amp;IF(C4*1=E4*1,"","- Article déclassé"))</f>
        <v>Quantité OK</v>
      </c>
      <c r="H4" s="27" t="s">
        <v>6265</v>
      </c>
      <c r="I4" s="9" t="str">
        <f t="shared" si="0"/>
        <v>033905</v>
      </c>
      <c r="J4" s="9"/>
      <c r="K4" s="27" t="str">
        <f t="shared" si="1"/>
        <v xml:space="preserve">Ecart négatif </v>
      </c>
    </row>
    <row r="5" spans="1:11" customFormat="1" ht="20.100000000000001" customHeight="1" x14ac:dyDescent="0.25">
      <c r="A5" s="7"/>
      <c r="B5" s="30" t="s">
        <v>431</v>
      </c>
      <c r="C5" s="16" t="str">
        <f>IFERROR(VLOOKUP(B5,'BASE INCADEA'!A:D,2,FALSE),"Non référencé")</f>
        <v>021006</v>
      </c>
      <c r="D5" s="16" t="str">
        <f>IFERROR(VLOOKUP(C5,'BASE INCADEA'!B:E,2,FALSE),"Non référencé")</f>
        <v>1</v>
      </c>
      <c r="E5" s="31" t="s">
        <v>432</v>
      </c>
      <c r="F5" s="31">
        <v>1</v>
      </c>
      <c r="G5" s="14" t="str">
        <f>IF(F5*1=D5*1,"Quantité OK",IF(D5*1&lt;F5*1,"Ecart positif","Ecart négatif")&amp;" "&amp;IF(C5*1=E5*1,"","- Article déclassé"))</f>
        <v>Quantité OK</v>
      </c>
      <c r="H5" s="27" t="s">
        <v>6265</v>
      </c>
      <c r="I5" s="9" t="str">
        <f t="shared" si="0"/>
        <v>021006</v>
      </c>
      <c r="J5" s="9"/>
      <c r="K5" s="27" t="str">
        <f t="shared" si="1"/>
        <v xml:space="preserve">Ecart négatif </v>
      </c>
    </row>
    <row r="6" spans="1:11" customFormat="1" ht="20.100000000000001" customHeight="1" x14ac:dyDescent="0.25">
      <c r="A6" s="7"/>
      <c r="B6" s="30" t="s">
        <v>434</v>
      </c>
      <c r="C6" s="16" t="str">
        <f>IFERROR(VLOOKUP(B6,'BASE INCADEA'!A:D,2,FALSE),"Non référencé")</f>
        <v>020401</v>
      </c>
      <c r="D6" s="16" t="str">
        <f>IFERROR(VLOOKUP(C6,'BASE INCADEA'!B:E,2,FALSE),"Non référencé")</f>
        <v>10</v>
      </c>
      <c r="E6" s="31" t="s">
        <v>435</v>
      </c>
      <c r="F6" s="31">
        <v>10</v>
      </c>
      <c r="G6" s="14" t="str">
        <f>IF(F6*1=D6*1,"Quantité OK",IF(D6*1&lt;F6*1,"Ecart positif","Ecart négatif")&amp;" "&amp;IF(C6*1=E6*1,"","- Article déclassé"))</f>
        <v>Quantité OK</v>
      </c>
      <c r="H6" s="27" t="s">
        <v>6265</v>
      </c>
      <c r="I6" s="9" t="str">
        <f t="shared" si="0"/>
        <v>020401</v>
      </c>
      <c r="J6" s="9"/>
      <c r="K6" s="27" t="str">
        <f t="shared" si="1"/>
        <v xml:space="preserve">Ecart négatif </v>
      </c>
    </row>
    <row r="7" spans="1:11" customFormat="1" ht="20.100000000000001" customHeight="1" x14ac:dyDescent="0.25">
      <c r="A7" s="7"/>
      <c r="B7" s="30" t="s">
        <v>437</v>
      </c>
      <c r="C7" s="16" t="str">
        <f>IFERROR(VLOOKUP(B7,'BASE INCADEA'!A:D,2,FALSE),"Non référencé")</f>
        <v>034104</v>
      </c>
      <c r="D7" s="16" t="str">
        <f>IFERROR(VLOOKUP(C7,'BASE INCADEA'!B:E,2,FALSE),"Non référencé")</f>
        <v>4</v>
      </c>
      <c r="E7" s="31" t="s">
        <v>333</v>
      </c>
      <c r="F7" s="31">
        <v>4</v>
      </c>
      <c r="G7" s="14" t="str">
        <f>IF(F7*1=D7*1,"Quantité OK",IF(D7*1&lt;F7*1,"Ecart positif","Ecart négatif")&amp;" "&amp;IF(C7*1=E7*1,"","- Article déclassé"))</f>
        <v>Quantité OK</v>
      </c>
      <c r="H7" s="27" t="s">
        <v>6265</v>
      </c>
      <c r="I7" s="9" t="str">
        <f t="shared" si="0"/>
        <v>034104</v>
      </c>
      <c r="J7" s="9"/>
      <c r="K7" s="27" t="str">
        <f t="shared" si="1"/>
        <v xml:space="preserve">Ecart négatif </v>
      </c>
    </row>
    <row r="8" spans="1:11" ht="20.100000000000001" customHeight="1" x14ac:dyDescent="0.25">
      <c r="A8" s="24"/>
      <c r="B8" s="30" t="s">
        <v>60</v>
      </c>
      <c r="C8" s="16" t="str">
        <f>IFERROR(VLOOKUP(B8,'BASE INCADEA'!A:D,2,FALSE),"Non référencé")</f>
        <v>034905</v>
      </c>
      <c r="D8" s="16" t="str">
        <f>IFERROR(VLOOKUP(C8,'BASE INCADEA'!B:E,2,FALSE),"Non référencé")</f>
        <v>26</v>
      </c>
      <c r="E8" s="31" t="s">
        <v>61</v>
      </c>
      <c r="F8" s="31">
        <v>26</v>
      </c>
      <c r="G8" s="14" t="str">
        <f>IF(F8*1=D8*1,"Quantité OK",IF(D8*1&lt;F8*1,"Ecart positif","Ecart négatif")&amp;" "&amp;IF(C8*1=E8*1,"","- Article déclassé"))</f>
        <v>Quantité OK</v>
      </c>
      <c r="H8" s="27" t="s">
        <v>6265</v>
      </c>
      <c r="I8" s="27" t="str">
        <f t="shared" si="0"/>
        <v>034905</v>
      </c>
      <c r="J8" s="27"/>
      <c r="K8" s="27" t="str">
        <f t="shared" si="1"/>
        <v xml:space="preserve">Ecart négatif </v>
      </c>
    </row>
    <row r="9" spans="1:11" customFormat="1" ht="20.100000000000001" customHeight="1" x14ac:dyDescent="0.25">
      <c r="A9" s="7"/>
      <c r="B9" s="30" t="s">
        <v>64</v>
      </c>
      <c r="C9" s="16" t="str">
        <f>IFERROR(VLOOKUP(B9,'BASE INCADEA'!A:D,2,FALSE),"Non référencé")</f>
        <v>034505</v>
      </c>
      <c r="D9" s="16" t="str">
        <f>IFERROR(VLOOKUP(C9,'BASE INCADEA'!B:E,2,FALSE),"Non référencé")</f>
        <v>8</v>
      </c>
      <c r="E9" s="31" t="s">
        <v>65</v>
      </c>
      <c r="F9" s="31">
        <v>8</v>
      </c>
      <c r="G9" s="14" t="str">
        <f>IF(F9*1=D9*1,"Quantité OK",IF(D9*1&lt;F9*1,"Ecart positif","Ecart négatif")&amp;" "&amp;IF(C9*1=E9*1,"","- Article déclassé"))</f>
        <v>Quantité OK</v>
      </c>
      <c r="H9" s="27" t="s">
        <v>6265</v>
      </c>
      <c r="I9" s="9" t="str">
        <f t="shared" si="0"/>
        <v>034505</v>
      </c>
      <c r="J9" s="9"/>
      <c r="K9" s="27" t="str">
        <f t="shared" si="1"/>
        <v xml:space="preserve">Ecart négatif </v>
      </c>
    </row>
    <row r="10" spans="1:11" ht="20.100000000000001" customHeight="1" x14ac:dyDescent="0.25">
      <c r="A10" s="24"/>
      <c r="B10" s="30" t="s">
        <v>6155</v>
      </c>
      <c r="C10" s="16" t="str">
        <f>IFERROR(VLOOKUP(B10,'BASE INCADEA'!A:D,2,FALSE),"Non référencé")</f>
        <v>Non référencé</v>
      </c>
      <c r="D10" s="16" t="str">
        <f>IFERROR(VLOOKUP(C10,'BASE INCADEA'!B:E,2,FALSE),"Non référencé")</f>
        <v>Non référencé</v>
      </c>
      <c r="E10" s="31" t="s">
        <v>471</v>
      </c>
      <c r="F10" s="31">
        <v>2</v>
      </c>
      <c r="G10" s="14" t="e">
        <f>IF(F10*1=D10*1,"Quantité OK",IF(D10*1&lt;F10*1,"Ecart positif","Ecart négatif")&amp;" "&amp;IF(C10*1=E10*1,"","- Article déclassé"))</f>
        <v>#VALUE!</v>
      </c>
      <c r="H10" s="27" t="s">
        <v>6265</v>
      </c>
      <c r="I10" s="27" t="str">
        <f t="shared" si="0"/>
        <v>Non référencé</v>
      </c>
      <c r="J10" s="27"/>
      <c r="K10" s="27" t="e">
        <f t="shared" si="1"/>
        <v>#VALUE!</v>
      </c>
    </row>
    <row r="11" spans="1:11" ht="20.100000000000001" customHeight="1" x14ac:dyDescent="0.25">
      <c r="A11" s="24"/>
      <c r="B11" s="30" t="s">
        <v>68</v>
      </c>
      <c r="C11" s="16" t="str">
        <f>IFERROR(VLOOKUP(B11,'BASE INCADEA'!A:D,2,FALSE),"Non référencé")</f>
        <v>020204</v>
      </c>
      <c r="D11" s="16" t="str">
        <f>IFERROR(VLOOKUP(C11,'BASE INCADEA'!B:E,2,FALSE),"Non référencé")</f>
        <v>2</v>
      </c>
      <c r="E11" s="31" t="s">
        <v>235</v>
      </c>
      <c r="F11" s="31">
        <v>2</v>
      </c>
      <c r="G11" s="14" t="str">
        <f>IF(F11*1=D11*1,"Quantité OK",IF(D11*1&lt;F11*1,"Ecart positif","Ecart négatif")&amp;" "&amp;IF(C11*1=E11*1,"","- Article déclassé"))</f>
        <v>Quantité OK</v>
      </c>
      <c r="H11" s="27" t="s">
        <v>6265</v>
      </c>
      <c r="I11" s="27" t="str">
        <f t="shared" si="0"/>
        <v>020204</v>
      </c>
      <c r="J11" s="27"/>
      <c r="K11" s="27" t="str">
        <f t="shared" si="1"/>
        <v xml:space="preserve">Ecart négatif </v>
      </c>
    </row>
    <row r="12" spans="1:11" customFormat="1" ht="20.100000000000001" customHeight="1" x14ac:dyDescent="0.25">
      <c r="A12" s="7"/>
      <c r="B12" s="30" t="s">
        <v>440</v>
      </c>
      <c r="C12" s="16" t="str">
        <f>IFERROR(VLOOKUP(B12,'BASE INCADEA'!A:D,2,FALSE),"Non référencé")</f>
        <v>014803</v>
      </c>
      <c r="D12" s="16" t="str">
        <f>IFERROR(VLOOKUP(C12,'BASE INCADEA'!B:E,2,FALSE),"Non référencé")</f>
        <v>5</v>
      </c>
      <c r="E12" s="31" t="s">
        <v>134</v>
      </c>
      <c r="F12" s="31">
        <v>8</v>
      </c>
      <c r="G12" s="14" t="str">
        <f>IF(F12*1=D12*1,"Quantité OK",IF(D12*1&lt;F12*1,"Ecart positif","Ecart négatif")&amp;" "&amp;IF(C12*1=E12*1,"","- Article déclassé"))</f>
        <v xml:space="preserve">Ecart positif </v>
      </c>
      <c r="H12" s="27" t="s">
        <v>6265</v>
      </c>
      <c r="I12" s="9" t="str">
        <f t="shared" si="0"/>
        <v>014803</v>
      </c>
      <c r="J12" s="9"/>
      <c r="K12" s="27" t="str">
        <f t="shared" si="1"/>
        <v xml:space="preserve">Ecart négatif </v>
      </c>
    </row>
    <row r="13" spans="1:11" ht="20.100000000000001" customHeight="1" x14ac:dyDescent="0.25">
      <c r="A13" s="24"/>
      <c r="B13" s="30" t="s">
        <v>442</v>
      </c>
      <c r="C13" s="16" t="str">
        <f>IFERROR(VLOOKUP(B13,'BASE INCADEA'!A:D,2,FALSE),"Non référencé")</f>
        <v>044701</v>
      </c>
      <c r="D13" s="16" t="str">
        <f>IFERROR(VLOOKUP(C13,'BASE INCADEA'!B:E,2,FALSE),"Non référencé")</f>
        <v>14</v>
      </c>
      <c r="E13" s="31" t="s">
        <v>85</v>
      </c>
      <c r="F13" s="31">
        <v>1</v>
      </c>
      <c r="G13" s="14" t="str">
        <f>IF(F13*1=D13*1,"Quantité OK",IF(D13*1&lt;F13*1,"Ecart positif","Ecart négatif")&amp;" "&amp;IF(C13*1=E13*1,"","- Article déclassé"))</f>
        <v xml:space="preserve">Ecart négatif </v>
      </c>
      <c r="H13" s="27" t="s">
        <v>6265</v>
      </c>
      <c r="I13" s="27" t="str">
        <f t="shared" si="0"/>
        <v>044701</v>
      </c>
      <c r="J13" s="27"/>
      <c r="K13" s="27" t="str">
        <f t="shared" si="1"/>
        <v xml:space="preserve">Ecart négatif </v>
      </c>
    </row>
    <row r="14" spans="1:11" ht="20.100000000000001" customHeight="1" x14ac:dyDescent="0.25">
      <c r="A14" s="24"/>
      <c r="B14" s="30" t="s">
        <v>444</v>
      </c>
      <c r="C14" s="16" t="str">
        <f>IFERROR(VLOOKUP(B14,'BASE INCADEA'!A:D,2,FALSE),"Non référencé")</f>
        <v>020402</v>
      </c>
      <c r="D14" s="16" t="str">
        <f>IFERROR(VLOOKUP(C14,'BASE INCADEA'!B:E,2,FALSE),"Non référencé")</f>
        <v>2</v>
      </c>
      <c r="E14" s="31" t="s">
        <v>189</v>
      </c>
      <c r="F14" s="31">
        <v>1</v>
      </c>
      <c r="G14" s="14" t="str">
        <f>IF(F14*1=D14*1,"Quantité OK",IF(D14*1&lt;F14*1,"Ecart positif","Ecart négatif")&amp;" "&amp;IF(C14*1=E14*1,"","- Article déclassé"))</f>
        <v xml:space="preserve">Ecart négatif </v>
      </c>
      <c r="H14" s="27" t="s">
        <v>6265</v>
      </c>
      <c r="I14" s="27" t="str">
        <f t="shared" si="0"/>
        <v>020402</v>
      </c>
      <c r="J14" s="27"/>
      <c r="K14" s="27" t="str">
        <f t="shared" si="1"/>
        <v xml:space="preserve">Ecart négatif </v>
      </c>
    </row>
    <row r="15" spans="1:11" ht="20.100000000000001" customHeight="1" x14ac:dyDescent="0.25">
      <c r="A15" s="24"/>
      <c r="B15" s="30" t="s">
        <v>446</v>
      </c>
      <c r="C15" s="16" t="str">
        <f>IFERROR(VLOOKUP(B15,'BASE INCADEA'!A:D,2,FALSE),"Non référencé")</f>
        <v>014806</v>
      </c>
      <c r="D15" s="16" t="str">
        <f>IFERROR(VLOOKUP(C15,'BASE INCADEA'!B:E,2,FALSE),"Non référencé")</f>
        <v>3</v>
      </c>
      <c r="E15" s="31" t="s">
        <v>6249</v>
      </c>
      <c r="F15" s="31">
        <v>431</v>
      </c>
      <c r="G15" s="14" t="str">
        <f>IF(F15*1=D15*1,"Quantité OK",IF(D15*1&lt;F15*1,"Ecart positif","Ecart négatif")&amp;" "&amp;IF(C15*1=E15*1,"","- Article déclassé"))</f>
        <v>Ecart positif - Article déclassé</v>
      </c>
      <c r="H15" s="27" t="s">
        <v>6265</v>
      </c>
      <c r="I15" s="27" t="str">
        <f>IF(H15="OK",C15,"")</f>
        <v>014806</v>
      </c>
      <c r="J15" s="27"/>
      <c r="K15" s="27" t="str">
        <f t="shared" si="1"/>
        <v xml:space="preserve">Ecart négatif </v>
      </c>
    </row>
    <row r="16" spans="1:11" customFormat="1" ht="20.100000000000001" customHeight="1" x14ac:dyDescent="0.25">
      <c r="A16" s="7"/>
      <c r="B16" s="30" t="s">
        <v>449</v>
      </c>
      <c r="C16" s="16" t="str">
        <f>IFERROR(VLOOKUP(B16,'BASE INCADEA'!A:D,2,FALSE),"Non référencé")</f>
        <v>020404</v>
      </c>
      <c r="D16" s="16" t="str">
        <f>IFERROR(VLOOKUP(C16,'BASE INCADEA'!B:E,2,FALSE),"Non référencé")</f>
        <v>3</v>
      </c>
      <c r="E16" s="31" t="s">
        <v>450</v>
      </c>
      <c r="F16" s="31">
        <v>1</v>
      </c>
      <c r="G16" s="14" t="str">
        <f>IF(F16*1=D16*1,"Quantité OK",IF(D16*1&lt;F16*1,"Ecart positif","Ecart négatif")&amp;" "&amp;IF(C16*1=E16*1,"","- Article déclassé"))</f>
        <v xml:space="preserve">Ecart négatif </v>
      </c>
      <c r="H16" s="27" t="s">
        <v>6265</v>
      </c>
      <c r="I16" s="9" t="str">
        <f t="shared" ref="I16:I73" si="2">IF(H16="OK",C16,"")</f>
        <v>020404</v>
      </c>
      <c r="J16" s="9"/>
      <c r="K16" s="27" t="str">
        <f t="shared" si="1"/>
        <v xml:space="preserve">Ecart négatif </v>
      </c>
    </row>
    <row r="17" spans="1:11" ht="20.100000000000001" customHeight="1" x14ac:dyDescent="0.25">
      <c r="A17" s="24"/>
      <c r="B17" s="30" t="s">
        <v>452</v>
      </c>
      <c r="C17" s="16" t="str">
        <f>IFERROR(VLOOKUP(B17,'BASE INCADEA'!A:D,2,FALSE),"Non référencé")</f>
        <v>020404</v>
      </c>
      <c r="D17" s="16" t="str">
        <f>IFERROR(VLOOKUP(C17,'BASE INCADEA'!B:E,2,FALSE),"Non référencé")</f>
        <v>3</v>
      </c>
      <c r="E17" s="31" t="s">
        <v>450</v>
      </c>
      <c r="F17" s="31">
        <v>4</v>
      </c>
      <c r="G17" s="14" t="str">
        <f>IF(F17*1=D17*1,"Quantité OK",IF(D17*1&lt;F17*1,"Ecart positif","Ecart négatif")&amp;" "&amp;IF(C17*1=E17*1,"","- Article déclassé"))</f>
        <v xml:space="preserve">Ecart positif </v>
      </c>
      <c r="H17" s="27" t="s">
        <v>6265</v>
      </c>
      <c r="I17" s="27" t="str">
        <f t="shared" si="2"/>
        <v>020404</v>
      </c>
      <c r="J17" s="27"/>
      <c r="K17" s="27" t="str">
        <f t="shared" si="1"/>
        <v xml:space="preserve">Ecart négatif </v>
      </c>
    </row>
    <row r="18" spans="1:11" ht="20.100000000000001" customHeight="1" x14ac:dyDescent="0.25">
      <c r="A18" s="24"/>
      <c r="B18" s="30" t="s">
        <v>454</v>
      </c>
      <c r="C18" s="16" t="str">
        <f>IFERROR(VLOOKUP(B18,'BASE INCADEA'!A:D,2,FALSE),"Non référencé")</f>
        <v>021005</v>
      </c>
      <c r="D18" s="16" t="str">
        <f>IFERROR(VLOOKUP(C18,'BASE INCADEA'!B:E,2,FALSE),"Non référencé")</f>
        <v>3</v>
      </c>
      <c r="E18" s="31" t="s">
        <v>455</v>
      </c>
      <c r="F18" s="31">
        <v>3</v>
      </c>
      <c r="G18" s="14" t="str">
        <f>IF(F18*1=D18*1,"Quantité OK",IF(D18*1&lt;F18*1,"Ecart positif","Ecart négatif")&amp;" "&amp;IF(C18*1=E18*1,"","- Article déclassé"))</f>
        <v>Quantité OK</v>
      </c>
      <c r="H18" s="27" t="s">
        <v>6265</v>
      </c>
      <c r="I18" s="27" t="str">
        <f t="shared" si="2"/>
        <v>021005</v>
      </c>
      <c r="J18" s="27"/>
      <c r="K18" s="27" t="str">
        <f t="shared" si="1"/>
        <v xml:space="preserve">Ecart négatif </v>
      </c>
    </row>
    <row r="19" spans="1:11" ht="20.100000000000001" customHeight="1" x14ac:dyDescent="0.25">
      <c r="A19" s="24"/>
      <c r="B19" s="30" t="s">
        <v>71</v>
      </c>
      <c r="C19" s="16" t="str">
        <f>IFERROR(VLOOKUP(B19,'BASE INCADEA'!A:D,2,FALSE),"Non référencé")</f>
        <v>033903</v>
      </c>
      <c r="D19" s="16" t="str">
        <f>IFERROR(VLOOKUP(C19,'BASE INCADEA'!B:E,2,FALSE),"Non référencé")</f>
        <v>2</v>
      </c>
      <c r="E19" s="31" t="s">
        <v>72</v>
      </c>
      <c r="F19" s="31">
        <v>2</v>
      </c>
      <c r="G19" s="14" t="str">
        <f>IF(F19*1=D19*1,"Quantité OK",IF(D19*1&lt;F19*1,"Ecart positif","Ecart négatif")&amp;" "&amp;IF(C19*1=E19*1,"","- Article déclassé"))</f>
        <v>Quantité OK</v>
      </c>
      <c r="H19" s="27" t="s">
        <v>6265</v>
      </c>
      <c r="I19" s="27" t="str">
        <f t="shared" si="2"/>
        <v>033903</v>
      </c>
      <c r="J19" s="27"/>
      <c r="K19" s="27" t="str">
        <f t="shared" si="1"/>
        <v xml:space="preserve">Ecart négatif </v>
      </c>
    </row>
    <row r="20" spans="1:11" customFormat="1" ht="20.100000000000001" customHeight="1" x14ac:dyDescent="0.25">
      <c r="A20" s="7"/>
      <c r="B20" s="30" t="s">
        <v>74</v>
      </c>
      <c r="C20" s="16" t="str">
        <f>IFERROR(VLOOKUP(B20,'BASE INCADEA'!A:D,2,FALSE),"Non référencé")</f>
        <v>015603</v>
      </c>
      <c r="D20" s="16" t="str">
        <f>IFERROR(VLOOKUP(C20,'BASE INCADEA'!B:E,2,FALSE),"Non référencé")</f>
        <v>1</v>
      </c>
      <c r="E20" s="31" t="s">
        <v>75</v>
      </c>
      <c r="F20" s="31">
        <v>16</v>
      </c>
      <c r="G20" s="14" t="str">
        <f>IF(F20*1=D20*1,"Quantité OK",IF(D20*1&lt;F20*1,"Ecart positif","Ecart négatif")&amp;" "&amp;IF(C20*1=E20*1,"","- Article déclassé"))</f>
        <v xml:space="preserve">Ecart positif </v>
      </c>
      <c r="H20" s="27" t="s">
        <v>6265</v>
      </c>
      <c r="I20" s="9" t="str">
        <f t="shared" si="2"/>
        <v>015603</v>
      </c>
      <c r="J20" s="9"/>
      <c r="K20" s="27" t="str">
        <f t="shared" si="1"/>
        <v xml:space="preserve">Ecart négatif </v>
      </c>
    </row>
    <row r="21" spans="1:11" customFormat="1" ht="20.100000000000001" customHeight="1" x14ac:dyDescent="0.25">
      <c r="A21" s="7"/>
      <c r="B21" s="30" t="s">
        <v>460</v>
      </c>
      <c r="C21" s="16" t="str">
        <f>IFERROR(VLOOKUP(B21,'BASE INCADEA'!A:D,2,FALSE),"Non référencé")</f>
        <v>024805</v>
      </c>
      <c r="D21" s="16" t="str">
        <f>IFERROR(VLOOKUP(C21,'BASE INCADEA'!B:E,2,FALSE),"Non référencé")</f>
        <v>1</v>
      </c>
      <c r="E21" s="31" t="s">
        <v>461</v>
      </c>
      <c r="F21" s="31">
        <v>1</v>
      </c>
      <c r="G21" s="14" t="str">
        <f>IF(F21*1=D21*1,"Quantité OK",IF(D21*1&lt;F21*1,"Ecart positif","Ecart négatif")&amp;" "&amp;IF(C21*1=E21*1,"","- Article déclassé"))</f>
        <v>Quantité OK</v>
      </c>
      <c r="H21" s="27" t="s">
        <v>6265</v>
      </c>
      <c r="I21" s="9" t="str">
        <f t="shared" si="2"/>
        <v>024805</v>
      </c>
      <c r="J21" s="9"/>
      <c r="K21" s="27" t="str">
        <f t="shared" si="1"/>
        <v xml:space="preserve">Ecart négatif </v>
      </c>
    </row>
    <row r="22" spans="1:11" ht="20.100000000000001" customHeight="1" x14ac:dyDescent="0.25">
      <c r="A22" s="24"/>
      <c r="B22" s="30" t="s">
        <v>463</v>
      </c>
      <c r="C22" s="16" t="str">
        <f>IFERROR(VLOOKUP(B22,'BASE INCADEA'!A:D,2,FALSE),"Non référencé")</f>
        <v>015406</v>
      </c>
      <c r="D22" s="16" t="str">
        <f>IFERROR(VLOOKUP(C22,'BASE INCADEA'!B:E,2,FALSE),"Non référencé")</f>
        <v>1</v>
      </c>
      <c r="E22" s="31" t="s">
        <v>78</v>
      </c>
      <c r="F22" s="31">
        <v>1</v>
      </c>
      <c r="G22" s="14" t="str">
        <f>IF(F22*1=D22*1,"Quantité OK",IF(D22*1&lt;F22*1,"Ecart positif","Ecart négatif")&amp;" "&amp;IF(C22*1=E22*1,"","- Article déclassé"))</f>
        <v>Quantité OK</v>
      </c>
      <c r="H22" s="27" t="s">
        <v>6265</v>
      </c>
      <c r="I22" s="27" t="str">
        <f t="shared" si="2"/>
        <v>015406</v>
      </c>
      <c r="J22" s="27"/>
      <c r="K22" s="27" t="str">
        <f t="shared" si="1"/>
        <v xml:space="preserve">Ecart négatif </v>
      </c>
    </row>
    <row r="23" spans="1:11" ht="20.100000000000001" customHeight="1" x14ac:dyDescent="0.25">
      <c r="A23" s="24"/>
      <c r="B23" s="30" t="s">
        <v>77</v>
      </c>
      <c r="C23" s="16" t="str">
        <f>IFERROR(VLOOKUP(B23,'BASE INCADEA'!A:D,2,FALSE),"Non référencé")</f>
        <v>015406</v>
      </c>
      <c r="D23" s="16" t="str">
        <f>IFERROR(VLOOKUP(C23,'BASE INCADEA'!B:E,2,FALSE),"Non référencé")</f>
        <v>1</v>
      </c>
      <c r="E23" s="31" t="s">
        <v>78</v>
      </c>
      <c r="F23" s="31">
        <v>1</v>
      </c>
      <c r="G23" s="14" t="str">
        <f>IF(F23*1=D23*1,"Quantité OK",IF(D23*1&lt;F23*1,"Ecart positif","Ecart négatif")&amp;" "&amp;IF(C23*1=E23*1,"","- Article déclassé"))</f>
        <v>Quantité OK</v>
      </c>
      <c r="H23" s="27" t="s">
        <v>6265</v>
      </c>
      <c r="I23" s="27" t="str">
        <f t="shared" si="2"/>
        <v>015406</v>
      </c>
      <c r="J23" s="27"/>
      <c r="K23" s="27" t="str">
        <f t="shared" si="1"/>
        <v xml:space="preserve">Ecart négatif </v>
      </c>
    </row>
    <row r="24" spans="1:11" ht="20.100000000000001" customHeight="1" x14ac:dyDescent="0.25">
      <c r="A24" s="24"/>
      <c r="B24" s="30" t="s">
        <v>465</v>
      </c>
      <c r="C24" s="16" t="str">
        <f>IFERROR(VLOOKUP(B24,'BASE INCADEA'!A:D,2,FALSE),"Non référencé")</f>
        <v>015406</v>
      </c>
      <c r="D24" s="16" t="str">
        <f>IFERROR(VLOOKUP(C24,'BASE INCADEA'!B:E,2,FALSE),"Non référencé")</f>
        <v>1</v>
      </c>
      <c r="E24" s="31" t="s">
        <v>78</v>
      </c>
      <c r="F24" s="31">
        <v>1</v>
      </c>
      <c r="G24" s="14" t="str">
        <f>IF(F24*1=D24*1,"Quantité OK",IF(D24*1&lt;F24*1,"Ecart positif","Ecart négatif")&amp;" "&amp;IF(C24*1=E24*1,"","- Article déclassé"))</f>
        <v>Quantité OK</v>
      </c>
      <c r="H24" s="27" t="s">
        <v>6265</v>
      </c>
      <c r="I24" s="27" t="str">
        <f t="shared" si="2"/>
        <v>015406</v>
      </c>
      <c r="J24" s="27"/>
      <c r="K24" s="27" t="str">
        <f t="shared" si="1"/>
        <v xml:space="preserve">Ecart négatif </v>
      </c>
    </row>
    <row r="25" spans="1:11" ht="20.100000000000001" customHeight="1" x14ac:dyDescent="0.25">
      <c r="A25" s="24"/>
      <c r="B25" s="30" t="s">
        <v>470</v>
      </c>
      <c r="C25" s="16" t="str">
        <f>IFERROR(VLOOKUP(B25,'BASE INCADEA'!A:D,2,FALSE),"Non référencé")</f>
        <v>020201</v>
      </c>
      <c r="D25" s="16" t="str">
        <f>IFERROR(VLOOKUP(C25,'BASE INCADEA'!B:E,2,FALSE),"Non référencé")</f>
        <v>3</v>
      </c>
      <c r="E25" s="31" t="s">
        <v>471</v>
      </c>
      <c r="F25" s="31">
        <v>3</v>
      </c>
      <c r="G25" s="14" t="str">
        <f>IF(F25*1=D25*1,"Quantité OK",IF(D25*1&lt;F25*1,"Ecart positif","Ecart négatif")&amp;" "&amp;IF(C25*1=E25*1,"","- Article déclassé"))</f>
        <v>Quantité OK</v>
      </c>
      <c r="H25" s="27" t="s">
        <v>6265</v>
      </c>
      <c r="I25" s="27" t="str">
        <f t="shared" si="2"/>
        <v>020201</v>
      </c>
      <c r="J25" s="27"/>
      <c r="K25" s="27" t="str">
        <f t="shared" si="1"/>
        <v xml:space="preserve">Ecart négatif </v>
      </c>
    </row>
    <row r="26" spans="1:11" customFormat="1" ht="20.100000000000001" customHeight="1" x14ac:dyDescent="0.25">
      <c r="A26" s="7"/>
      <c r="B26" s="30" t="s">
        <v>473</v>
      </c>
      <c r="C26" s="16" t="str">
        <f>IFERROR(VLOOKUP(B26,'BASE INCADEA'!A:D,2,FALSE),"Non référencé")</f>
        <v>016202</v>
      </c>
      <c r="D26" s="16" t="str">
        <f>IFERROR(VLOOKUP(C26,'BASE INCADEA'!B:E,2,FALSE),"Non référencé")</f>
        <v>1</v>
      </c>
      <c r="E26" s="31" t="s">
        <v>474</v>
      </c>
      <c r="F26" s="31">
        <v>1</v>
      </c>
      <c r="G26" s="14" t="str">
        <f>IF(F26*1=D26*1,"Quantité OK",IF(D26*1&lt;F26*1,"Ecart positif","Ecart négatif")&amp;" "&amp;IF(C26*1=E26*1,"","- Article déclassé"))</f>
        <v>Quantité OK</v>
      </c>
      <c r="H26" s="27" t="s">
        <v>6265</v>
      </c>
      <c r="I26" s="9" t="str">
        <f t="shared" si="2"/>
        <v>016202</v>
      </c>
      <c r="J26" s="9"/>
      <c r="K26" s="27" t="str">
        <f t="shared" si="1"/>
        <v xml:space="preserve">Ecart négatif </v>
      </c>
    </row>
    <row r="27" spans="1:11" ht="20.100000000000001" customHeight="1" x14ac:dyDescent="0.25">
      <c r="A27" s="24"/>
      <c r="B27" s="30" t="s">
        <v>476</v>
      </c>
      <c r="C27" s="16" t="str">
        <f>IFERROR(VLOOKUP(B27,'BASE INCADEA'!A:D,2,FALSE),"Non référencé")</f>
        <v>016403</v>
      </c>
      <c r="D27" s="16" t="str">
        <f>IFERROR(VLOOKUP(C27,'BASE INCADEA'!B:E,2,FALSE),"Non référencé")</f>
        <v>18</v>
      </c>
      <c r="E27" s="31" t="s">
        <v>647</v>
      </c>
      <c r="F27" s="31">
        <v>2</v>
      </c>
      <c r="G27" s="14" t="str">
        <f>IF(F27*1=D27*1,"Quantité OK",IF(D27*1&lt;F27*1,"Ecart positif","Ecart négatif")&amp;" "&amp;IF(C27*1=E27*1,"","- Article déclassé"))</f>
        <v>Ecart négatif - Article déclassé</v>
      </c>
      <c r="H27" s="27" t="s">
        <v>6265</v>
      </c>
      <c r="I27" s="27" t="str">
        <f t="shared" si="2"/>
        <v>016403</v>
      </c>
      <c r="J27" s="27"/>
      <c r="K27" s="27" t="str">
        <f t="shared" si="1"/>
        <v xml:space="preserve">Ecart négatif </v>
      </c>
    </row>
    <row r="28" spans="1:11" ht="20.100000000000001" customHeight="1" x14ac:dyDescent="0.25">
      <c r="A28" s="24"/>
      <c r="B28" s="30" t="s">
        <v>476</v>
      </c>
      <c r="C28" s="16" t="str">
        <f>IFERROR(VLOOKUP(B28,'BASE INCADEA'!A:D,2,FALSE),"Non référencé")</f>
        <v>016403</v>
      </c>
      <c r="D28" s="16" t="str">
        <f>IFERROR(VLOOKUP(C28,'BASE INCADEA'!B:E,2,FALSE),"Non référencé")</f>
        <v>18</v>
      </c>
      <c r="E28" s="31" t="s">
        <v>477</v>
      </c>
      <c r="F28" s="31">
        <v>18</v>
      </c>
      <c r="G28" s="14" t="str">
        <f>IF(F28*1=D28*1,"Quantité OK",IF(D28*1&lt;F28*1,"Ecart positif","Ecart négatif")&amp;" "&amp;IF(C28*1=E28*1,"","- Article déclassé"))</f>
        <v>Quantité OK</v>
      </c>
      <c r="H28" s="27" t="s">
        <v>6265</v>
      </c>
      <c r="I28" s="27" t="str">
        <f t="shared" si="2"/>
        <v>016403</v>
      </c>
      <c r="J28" s="27"/>
      <c r="K28" s="27" t="str">
        <f t="shared" si="1"/>
        <v xml:space="preserve">Ecart négatif </v>
      </c>
    </row>
    <row r="29" spans="1:11" ht="20.100000000000001" customHeight="1" x14ac:dyDescent="0.25">
      <c r="A29" s="24"/>
      <c r="B29" s="30" t="s">
        <v>479</v>
      </c>
      <c r="C29" s="16" t="str">
        <f>IFERROR(VLOOKUP(B29,'BASE INCADEA'!A:D,2,FALSE),"Non référencé")</f>
        <v>016202</v>
      </c>
      <c r="D29" s="16" t="str">
        <f>IFERROR(VLOOKUP(C29,'BASE INCADEA'!B:E,2,FALSE),"Non référencé")</f>
        <v>1</v>
      </c>
      <c r="E29" s="31" t="s">
        <v>474</v>
      </c>
      <c r="F29" s="31">
        <v>1</v>
      </c>
      <c r="G29" s="14" t="str">
        <f>IF(F29*1=D29*1,"Quantité OK",IF(D29*1&lt;F29*1,"Ecart positif","Ecart négatif")&amp;" "&amp;IF(C29*1=E29*1,"","- Article déclassé"))</f>
        <v>Quantité OK</v>
      </c>
      <c r="H29" s="27" t="s">
        <v>6265</v>
      </c>
      <c r="I29" s="27" t="str">
        <f t="shared" si="2"/>
        <v>016202</v>
      </c>
      <c r="J29" s="27"/>
      <c r="K29" s="27" t="str">
        <f t="shared" si="1"/>
        <v xml:space="preserve">Ecart négatif </v>
      </c>
    </row>
    <row r="30" spans="1:11" ht="20.100000000000001" customHeight="1" x14ac:dyDescent="0.25">
      <c r="A30" s="24"/>
      <c r="B30" s="30" t="s">
        <v>80</v>
      </c>
      <c r="C30" s="16" t="str">
        <f>IFERROR(VLOOKUP(B30,'BASE INCADEA'!A:D,2,FALSE),"Non référencé")</f>
        <v>024301</v>
      </c>
      <c r="D30" s="16" t="str">
        <f>IFERROR(VLOOKUP(C30,'BASE INCADEA'!B:E,2,FALSE),"Non référencé")</f>
        <v>10</v>
      </c>
      <c r="E30" s="31" t="s">
        <v>81</v>
      </c>
      <c r="F30" s="31">
        <v>2</v>
      </c>
      <c r="G30" s="14" t="str">
        <f>IF(F30*1=D30*1,"Quantité OK",IF(D30*1&lt;F30*1,"Ecart positif","Ecart négatif")&amp;" "&amp;IF(C30*1=E30*1,"","- Article déclassé"))</f>
        <v xml:space="preserve">Ecart négatif </v>
      </c>
      <c r="H30" s="27" t="s">
        <v>6265</v>
      </c>
      <c r="I30" s="27" t="str">
        <f t="shared" si="2"/>
        <v>024301</v>
      </c>
      <c r="J30" s="27"/>
      <c r="K30" s="27" t="str">
        <f t="shared" si="1"/>
        <v xml:space="preserve">Ecart négatif </v>
      </c>
    </row>
    <row r="31" spans="1:11" ht="20.100000000000001" customHeight="1" x14ac:dyDescent="0.25">
      <c r="A31" s="24"/>
      <c r="B31" s="30" t="s">
        <v>84</v>
      </c>
      <c r="C31" s="16" t="str">
        <f>IFERROR(VLOOKUP(B31,'BASE INCADEA'!A:D,2,FALSE),"Non référencé")</f>
        <v>044701</v>
      </c>
      <c r="D31" s="16" t="str">
        <f>IFERROR(VLOOKUP(C31,'BASE INCADEA'!B:E,2,FALSE),"Non référencé")</f>
        <v>14</v>
      </c>
      <c r="E31" s="31" t="s">
        <v>85</v>
      </c>
      <c r="F31" s="31">
        <v>13</v>
      </c>
      <c r="G31" s="14" t="str">
        <f>IF(F31*1=D31*1,"Quantité OK",IF(D31*1&lt;F31*1,"Ecart positif","Ecart négatif")&amp;" "&amp;IF(C31*1=E31*1,"","- Article déclassé"))</f>
        <v xml:space="preserve">Ecart négatif </v>
      </c>
      <c r="H31" s="27" t="s">
        <v>6265</v>
      </c>
      <c r="I31" s="27" t="str">
        <f t="shared" si="2"/>
        <v>044701</v>
      </c>
      <c r="J31" s="27"/>
      <c r="K31" s="27" t="str">
        <f t="shared" si="1"/>
        <v xml:space="preserve">Ecart négatif </v>
      </c>
    </row>
    <row r="32" spans="1:11" ht="20.100000000000001" customHeight="1" x14ac:dyDescent="0.25">
      <c r="A32" s="24"/>
      <c r="B32" s="30" t="s">
        <v>84</v>
      </c>
      <c r="C32" s="16" t="str">
        <f>IFERROR(VLOOKUP(B32,'BASE INCADEA'!A:D,2,FALSE),"Non référencé")</f>
        <v>044701</v>
      </c>
      <c r="D32" s="16" t="str">
        <f>IFERROR(VLOOKUP(C32,'BASE INCADEA'!B:E,2,FALSE),"Non référencé")</f>
        <v>14</v>
      </c>
      <c r="E32" s="31" t="s">
        <v>313</v>
      </c>
      <c r="F32" s="31">
        <v>1</v>
      </c>
      <c r="G32" s="14" t="str">
        <f>IF(F32*1=D32*1,"Quantité OK",IF(D32*1&lt;F32*1,"Ecart positif","Ecart négatif")&amp;" "&amp;IF(C32*1=E32*1,"","- Article déclassé"))</f>
        <v>Ecart négatif - Article déclassé</v>
      </c>
      <c r="H32" s="27" t="s">
        <v>6265</v>
      </c>
      <c r="I32" s="27" t="str">
        <f t="shared" si="2"/>
        <v>044701</v>
      </c>
      <c r="J32" s="27"/>
      <c r="K32" s="27" t="str">
        <f t="shared" si="1"/>
        <v xml:space="preserve">Ecart négatif </v>
      </c>
    </row>
    <row r="33" spans="1:11" ht="20.100000000000001" customHeight="1" x14ac:dyDescent="0.25">
      <c r="A33" s="24"/>
      <c r="B33" s="30" t="s">
        <v>481</v>
      </c>
      <c r="C33" s="16" t="str">
        <f>IFERROR(VLOOKUP(B33,'BASE INCADEA'!A:D,2,FALSE),"Non référencé")</f>
        <v>011105</v>
      </c>
      <c r="D33" s="16" t="str">
        <f>IFERROR(VLOOKUP(C33,'BASE INCADEA'!B:E,2,FALSE),"Non référencé")</f>
        <v>1</v>
      </c>
      <c r="E33" s="31" t="s">
        <v>793</v>
      </c>
      <c r="F33" s="31">
        <v>1</v>
      </c>
      <c r="G33" s="14" t="str">
        <f>IF(F33*1=D33*1,"Quantité OK",IF(D33*1&lt;F33*1,"Ecart positif","Ecart négatif")&amp;" "&amp;IF(C33*1=E33*1,"","- Article déclassé"))</f>
        <v>Quantité OK</v>
      </c>
      <c r="H33" s="27" t="s">
        <v>6265</v>
      </c>
      <c r="I33" s="27" t="str">
        <f t="shared" si="2"/>
        <v>011105</v>
      </c>
      <c r="J33" s="27"/>
      <c r="K33" s="27" t="str">
        <f t="shared" si="1"/>
        <v xml:space="preserve">Ecart négatif </v>
      </c>
    </row>
    <row r="34" spans="1:11" ht="20.100000000000001" customHeight="1" x14ac:dyDescent="0.25">
      <c r="A34" s="24"/>
      <c r="B34" s="30" t="s">
        <v>483</v>
      </c>
      <c r="C34" s="16" t="str">
        <f>IFERROR(VLOOKUP(B34,'BASE INCADEA'!A:D,2,FALSE),"Non référencé")</f>
        <v>011302</v>
      </c>
      <c r="D34" s="16" t="str">
        <f>IFERROR(VLOOKUP(C34,'BASE INCADEA'!B:E,2,FALSE),"Non référencé")</f>
        <v>2</v>
      </c>
      <c r="E34" s="31" t="s">
        <v>484</v>
      </c>
      <c r="F34" s="31">
        <v>2</v>
      </c>
      <c r="G34" s="14" t="str">
        <f>IF(F34*1=D34*1,"Quantité OK",IF(D34*1&lt;F34*1,"Ecart positif","Ecart négatif")&amp;" "&amp;IF(C34*1=E34*1,"","- Article déclassé"))</f>
        <v>Quantité OK</v>
      </c>
      <c r="H34" s="27" t="s">
        <v>6265</v>
      </c>
      <c r="I34" s="27" t="str">
        <f t="shared" si="2"/>
        <v>011302</v>
      </c>
      <c r="J34" s="27"/>
      <c r="K34" s="27" t="str">
        <f t="shared" si="1"/>
        <v xml:space="preserve">Ecart négatif </v>
      </c>
    </row>
    <row r="35" spans="1:11" customFormat="1" ht="20.100000000000001" customHeight="1" x14ac:dyDescent="0.25">
      <c r="A35" s="7"/>
      <c r="B35" s="30" t="s">
        <v>88</v>
      </c>
      <c r="C35" s="16" t="str">
        <f>IFERROR(VLOOKUP(B35,'BASE INCADEA'!A:D,2,FALSE),"Non référencé")</f>
        <v>010101</v>
      </c>
      <c r="D35" s="16" t="str">
        <f>IFERROR(VLOOKUP(C35,'BASE INCADEA'!B:E,2,FALSE),"Non référencé")</f>
        <v>6</v>
      </c>
      <c r="E35" s="31" t="s">
        <v>89</v>
      </c>
      <c r="F35" s="31">
        <v>5</v>
      </c>
      <c r="G35" s="14" t="str">
        <f>IF(F35*1=D35*1,"Quantité OK",IF(D35*1&lt;F35*1,"Ecart positif","Ecart négatif")&amp;" "&amp;IF(C35*1=E35*1,"","- Article déclassé"))</f>
        <v xml:space="preserve">Ecart négatif </v>
      </c>
      <c r="H35" s="27" t="s">
        <v>6265</v>
      </c>
      <c r="I35" s="9" t="str">
        <f t="shared" si="2"/>
        <v>010101</v>
      </c>
      <c r="J35" s="9"/>
      <c r="K35" s="27" t="str">
        <f t="shared" si="1"/>
        <v xml:space="preserve">Ecart négatif </v>
      </c>
    </row>
    <row r="36" spans="1:11" customFormat="1" ht="20.100000000000001" customHeight="1" x14ac:dyDescent="0.25">
      <c r="A36" s="7"/>
      <c r="B36" s="30" t="s">
        <v>92</v>
      </c>
      <c r="C36" s="16" t="str">
        <f>IFERROR(VLOOKUP(B36,'BASE INCADEA'!A:D,2,FALSE),"Non référencé")</f>
        <v>011905</v>
      </c>
      <c r="D36" s="16" t="str">
        <f>IFERROR(VLOOKUP(C36,'BASE INCADEA'!B:E,2,FALSE),"Non référencé")</f>
        <v>3</v>
      </c>
      <c r="E36" s="31" t="s">
        <v>93</v>
      </c>
      <c r="F36" s="31">
        <v>3</v>
      </c>
      <c r="G36" s="14" t="str">
        <f>IF(F36*1=D36*1,"Quantité OK",IF(D36*1&lt;F36*1,"Ecart positif","Ecart négatif")&amp;" "&amp;IF(C36*1=E36*1,"","- Article déclassé"))</f>
        <v>Quantité OK</v>
      </c>
      <c r="H36" s="27" t="s">
        <v>6265</v>
      </c>
      <c r="I36" s="9" t="str">
        <f t="shared" si="2"/>
        <v>011905</v>
      </c>
      <c r="J36" s="9"/>
      <c r="K36" s="27" t="str">
        <f t="shared" si="1"/>
        <v xml:space="preserve">Ecart négatif </v>
      </c>
    </row>
    <row r="37" spans="1:11" ht="20.100000000000001" customHeight="1" x14ac:dyDescent="0.25">
      <c r="A37" s="24"/>
      <c r="B37" s="30" t="s">
        <v>95</v>
      </c>
      <c r="C37" s="16" t="str">
        <f>IFERROR(VLOOKUP(B37,'BASE INCADEA'!A:D,2,FALSE),"Non référencé")</f>
        <v>015804</v>
      </c>
      <c r="D37" s="16" t="str">
        <f>IFERROR(VLOOKUP(C37,'BASE INCADEA'!B:E,2,FALSE),"Non référencé")</f>
        <v>1</v>
      </c>
      <c r="E37" s="31" t="s">
        <v>96</v>
      </c>
      <c r="F37" s="31">
        <v>1</v>
      </c>
      <c r="G37" s="14" t="str">
        <f>IF(F37*1=D37*1,"Quantité OK",IF(D37*1&lt;F37*1,"Ecart positif","Ecart négatif")&amp;" "&amp;IF(C37*1=E37*1,"","- Article déclassé"))</f>
        <v>Quantité OK</v>
      </c>
      <c r="H37" s="27" t="s">
        <v>6265</v>
      </c>
      <c r="I37" s="27" t="str">
        <f t="shared" si="2"/>
        <v>015804</v>
      </c>
      <c r="J37" s="27"/>
      <c r="K37" s="27" t="str">
        <f t="shared" si="1"/>
        <v xml:space="preserve">Ecart négatif </v>
      </c>
    </row>
    <row r="38" spans="1:11" customFormat="1" ht="20.100000000000001" customHeight="1" x14ac:dyDescent="0.25">
      <c r="A38" s="7"/>
      <c r="B38" s="30" t="s">
        <v>488</v>
      </c>
      <c r="C38" s="16" t="str">
        <f>IFERROR(VLOOKUP(B38,'BASE INCADEA'!A:D,2,FALSE),"Non référencé")</f>
        <v>015804</v>
      </c>
      <c r="D38" s="16" t="str">
        <f>IFERROR(VLOOKUP(C38,'BASE INCADEA'!B:E,2,FALSE),"Non référencé")</f>
        <v>1</v>
      </c>
      <c r="E38" s="31" t="s">
        <v>828</v>
      </c>
      <c r="F38" s="31">
        <v>2</v>
      </c>
      <c r="G38" s="14" t="str">
        <f>IF(F38*1=D38*1,"Quantité OK",IF(D38*1&lt;F38*1,"Ecart positif","Ecart négatif")&amp;" "&amp;IF(C38*1=E38*1,"","- Article déclassé"))</f>
        <v>Ecart positif - Article déclassé</v>
      </c>
      <c r="H38" s="27" t="s">
        <v>6265</v>
      </c>
      <c r="I38" s="9" t="str">
        <f t="shared" si="2"/>
        <v>015804</v>
      </c>
      <c r="J38" s="9"/>
      <c r="K38" s="27" t="str">
        <f t="shared" si="1"/>
        <v xml:space="preserve">Ecart négatif </v>
      </c>
    </row>
    <row r="39" spans="1:11" ht="20.100000000000001" customHeight="1" x14ac:dyDescent="0.25">
      <c r="A39" s="24"/>
      <c r="B39" s="30" t="s">
        <v>490</v>
      </c>
      <c r="C39" s="16" t="str">
        <f>IFERROR(VLOOKUP(B39,'BASE INCADEA'!A:D,2,FALSE),"Non référencé")</f>
        <v>015006</v>
      </c>
      <c r="D39" s="16" t="str">
        <f>IFERROR(VLOOKUP(C39,'BASE INCADEA'!B:E,2,FALSE),"Non référencé")</f>
        <v>2</v>
      </c>
      <c r="E39" s="31" t="s">
        <v>491</v>
      </c>
      <c r="F39" s="31">
        <v>2</v>
      </c>
      <c r="G39" s="14" t="str">
        <f>IF(F39*1=D39*1,"Quantité OK",IF(D39*1&lt;F39*1,"Ecart positif","Ecart négatif")&amp;" "&amp;IF(C39*1=E39*1,"","- Article déclassé"))</f>
        <v>Quantité OK</v>
      </c>
      <c r="H39" s="27" t="s">
        <v>6265</v>
      </c>
      <c r="I39" s="27" t="str">
        <f t="shared" si="2"/>
        <v>015006</v>
      </c>
      <c r="J39" s="27"/>
      <c r="K39" s="27" t="str">
        <f t="shared" si="1"/>
        <v xml:space="preserve">Ecart négatif </v>
      </c>
    </row>
    <row r="40" spans="1:11" customFormat="1" ht="20.100000000000001" customHeight="1" x14ac:dyDescent="0.25">
      <c r="A40" s="7"/>
      <c r="B40" s="30" t="s">
        <v>493</v>
      </c>
      <c r="C40" s="16" t="str">
        <f>IFERROR(VLOOKUP(B40,'BASE INCADEA'!A:D,2,FALSE),"Non référencé")</f>
        <v>011704</v>
      </c>
      <c r="D40" s="16" t="str">
        <f>IFERROR(VLOOKUP(C40,'BASE INCADEA'!B:E,2,FALSE),"Non référencé")</f>
        <v>10</v>
      </c>
      <c r="E40" s="31" t="s">
        <v>494</v>
      </c>
      <c r="F40" s="31">
        <v>20</v>
      </c>
      <c r="G40" s="14" t="str">
        <f>IF(F40*1=D40*1,"Quantité OK",IF(D40*1&lt;F40*1,"Ecart positif","Ecart négatif")&amp;" "&amp;IF(C40*1=E40*1,"","- Article déclassé"))</f>
        <v xml:space="preserve">Ecart positif </v>
      </c>
      <c r="H40" s="27" t="s">
        <v>6265</v>
      </c>
      <c r="I40" s="9" t="str">
        <f t="shared" si="2"/>
        <v>011704</v>
      </c>
      <c r="J40" s="9"/>
      <c r="K40" s="27" t="str">
        <f t="shared" si="1"/>
        <v xml:space="preserve">Ecart négatif </v>
      </c>
    </row>
    <row r="41" spans="1:11" ht="20.100000000000001" customHeight="1" x14ac:dyDescent="0.25">
      <c r="A41" s="24"/>
      <c r="B41" s="30" t="s">
        <v>499</v>
      </c>
      <c r="C41" s="16" t="str">
        <f>IFERROR(VLOOKUP(B41,'BASE INCADEA'!A:D,2,FALSE),"Non référencé")</f>
        <v>015204</v>
      </c>
      <c r="D41" s="16" t="str">
        <f>IFERROR(VLOOKUP(C41,'BASE INCADEA'!B:E,2,FALSE),"Non référencé")</f>
        <v>6</v>
      </c>
      <c r="E41" s="31" t="s">
        <v>500</v>
      </c>
      <c r="F41" s="31">
        <v>6</v>
      </c>
      <c r="G41" s="14" t="str">
        <f>IF(F41*1=D41*1,"Quantité OK",IF(D41*1&lt;F41*1,"Ecart positif","Ecart négatif")&amp;" "&amp;IF(C41*1=E41*1,"","- Article déclassé"))</f>
        <v>Quantité OK</v>
      </c>
      <c r="H41" s="27" t="s">
        <v>6265</v>
      </c>
      <c r="I41" s="27" t="str">
        <f t="shared" si="2"/>
        <v>015204</v>
      </c>
      <c r="J41" s="27"/>
      <c r="K41" s="27" t="str">
        <f t="shared" si="1"/>
        <v xml:space="preserve">Ecart négatif </v>
      </c>
    </row>
    <row r="42" spans="1:11" customFormat="1" ht="20.100000000000001" customHeight="1" x14ac:dyDescent="0.25">
      <c r="A42" s="7"/>
      <c r="B42" s="30" t="s">
        <v>502</v>
      </c>
      <c r="C42" s="16" t="str">
        <f>IFERROR(VLOOKUP(B42,'BASE INCADEA'!A:D,2,FALSE),"Non référencé")</f>
        <v>015606</v>
      </c>
      <c r="D42" s="16" t="str">
        <f>IFERROR(VLOOKUP(C42,'BASE INCADEA'!B:E,2,FALSE),"Non référencé")</f>
        <v>4</v>
      </c>
      <c r="E42" s="31" t="s">
        <v>503</v>
      </c>
      <c r="F42" s="31">
        <v>4</v>
      </c>
      <c r="G42" s="14" t="str">
        <f>IF(F42*1=D42*1,"Quantité OK",IF(D42*1&lt;F42*1,"Ecart positif","Ecart négatif")&amp;" "&amp;IF(C42*1=E42*1,"","- Article déclassé"))</f>
        <v>Quantité OK</v>
      </c>
      <c r="H42" s="27" t="s">
        <v>6265</v>
      </c>
      <c r="I42" s="9" t="str">
        <f t="shared" si="2"/>
        <v>015606</v>
      </c>
      <c r="J42" s="9"/>
      <c r="K42" s="27" t="str">
        <f t="shared" si="1"/>
        <v xml:space="preserve">Ecart négatif </v>
      </c>
    </row>
    <row r="43" spans="1:11" ht="20.100000000000001" customHeight="1" x14ac:dyDescent="0.25">
      <c r="A43" s="24"/>
      <c r="B43" s="30" t="s">
        <v>505</v>
      </c>
      <c r="C43" s="16" t="str">
        <f>IFERROR(VLOOKUP(B43,'BASE INCADEA'!A:D,2,FALSE),"Non référencé")</f>
        <v>016406</v>
      </c>
      <c r="D43" s="16" t="str">
        <f>IFERROR(VLOOKUP(C43,'BASE INCADEA'!B:E,2,FALSE),"Non référencé")</f>
        <v>1</v>
      </c>
      <c r="E43" s="31" t="s">
        <v>506</v>
      </c>
      <c r="F43" s="31">
        <v>1</v>
      </c>
      <c r="G43" s="14" t="str">
        <f>IF(F43*1=D43*1,"Quantité OK",IF(D43*1&lt;F43*1,"Ecart positif","Ecart négatif")&amp;" "&amp;IF(C43*1=E43*1,"","- Article déclassé"))</f>
        <v>Quantité OK</v>
      </c>
      <c r="H43" s="27" t="s">
        <v>6265</v>
      </c>
      <c r="I43" s="27" t="str">
        <f t="shared" si="2"/>
        <v>016406</v>
      </c>
      <c r="J43" s="27"/>
      <c r="K43" s="27" t="str">
        <f t="shared" si="1"/>
        <v xml:space="preserve">Ecart négatif </v>
      </c>
    </row>
    <row r="44" spans="1:11" ht="20.100000000000001" customHeight="1" x14ac:dyDescent="0.25">
      <c r="A44" s="24"/>
      <c r="B44" s="30" t="s">
        <v>508</v>
      </c>
      <c r="C44" s="16" t="str">
        <f>IFERROR(VLOOKUP(B44,'BASE INCADEA'!A:D,2,FALSE),"Non référencé")</f>
        <v>026307</v>
      </c>
      <c r="D44" s="16" t="str">
        <f>IFERROR(VLOOKUP(C44,'BASE INCADEA'!B:E,2,FALSE),"Non référencé")</f>
        <v>2</v>
      </c>
      <c r="E44" s="31" t="s">
        <v>509</v>
      </c>
      <c r="F44" s="31">
        <v>2</v>
      </c>
      <c r="G44" s="14" t="str">
        <f>IF(F44*1=D44*1,"Quantité OK",IF(D44*1&lt;F44*1,"Ecart positif","Ecart négatif")&amp;" "&amp;IF(C44*1=E44*1,"","- Article déclassé"))</f>
        <v>Quantité OK</v>
      </c>
      <c r="H44" s="27" t="s">
        <v>6265</v>
      </c>
      <c r="I44" s="27" t="str">
        <f t="shared" si="2"/>
        <v>026307</v>
      </c>
      <c r="J44" s="27"/>
      <c r="K44" s="27" t="str">
        <f t="shared" si="1"/>
        <v xml:space="preserve">Ecart négatif </v>
      </c>
    </row>
    <row r="45" spans="1:11" ht="20.100000000000001" customHeight="1" x14ac:dyDescent="0.25">
      <c r="A45" s="24"/>
      <c r="B45" s="30" t="s">
        <v>511</v>
      </c>
      <c r="C45" s="16" t="str">
        <f>IFERROR(VLOOKUP(B45,'BASE INCADEA'!A:D,2,FALSE),"Non référencé")</f>
        <v>011207</v>
      </c>
      <c r="D45" s="16" t="str">
        <f>IFERROR(VLOOKUP(C45,'BASE INCADEA'!B:E,2,FALSE),"Non référencé")</f>
        <v>1</v>
      </c>
      <c r="E45" s="31" t="s">
        <v>512</v>
      </c>
      <c r="F45" s="31">
        <v>1</v>
      </c>
      <c r="G45" s="14" t="str">
        <f>IF(F45*1=D45*1,"Quantité OK",IF(D45*1&lt;F45*1,"Ecart positif","Ecart négatif")&amp;" "&amp;IF(C45*1=E45*1,"","- Article déclassé"))</f>
        <v>Quantité OK</v>
      </c>
      <c r="H45" s="27" t="s">
        <v>6265</v>
      </c>
      <c r="I45" s="27" t="str">
        <f t="shared" si="2"/>
        <v>011207</v>
      </c>
      <c r="J45" s="27"/>
      <c r="K45" s="27" t="str">
        <f t="shared" si="1"/>
        <v xml:space="preserve">Ecart négatif </v>
      </c>
    </row>
    <row r="46" spans="1:11" ht="20.100000000000001" customHeight="1" x14ac:dyDescent="0.25">
      <c r="A46" s="24"/>
      <c r="B46" s="30" t="s">
        <v>514</v>
      </c>
      <c r="C46" s="16" t="str">
        <f>IFERROR(VLOOKUP(B46,'BASE INCADEA'!A:D,2,FALSE),"Non référencé")</f>
        <v>020607</v>
      </c>
      <c r="D46" s="16" t="str">
        <f>IFERROR(VLOOKUP(C46,'BASE INCADEA'!B:E,2,FALSE),"Non référencé")</f>
        <v>27</v>
      </c>
      <c r="E46" s="31" t="s">
        <v>515</v>
      </c>
      <c r="F46" s="31">
        <v>26</v>
      </c>
      <c r="G46" s="14" t="str">
        <f>IF(F46*1=D46*1,"Quantité OK",IF(D46*1&lt;F46*1,"Ecart positif","Ecart négatif")&amp;" "&amp;IF(C46*1=E46*1,"","- Article déclassé"))</f>
        <v xml:space="preserve">Ecart négatif </v>
      </c>
      <c r="H46" s="27" t="s">
        <v>6265</v>
      </c>
      <c r="I46" s="27" t="str">
        <f t="shared" si="2"/>
        <v>020607</v>
      </c>
      <c r="J46" s="27"/>
      <c r="K46" s="27" t="str">
        <f t="shared" si="1"/>
        <v xml:space="preserve">Ecart négatif </v>
      </c>
    </row>
    <row r="47" spans="1:11" ht="20.100000000000001" customHeight="1" x14ac:dyDescent="0.25">
      <c r="A47" s="24"/>
      <c r="B47" s="30" t="s">
        <v>514</v>
      </c>
      <c r="C47" s="16" t="str">
        <f>IFERROR(VLOOKUP(B47,'BASE INCADEA'!A:D,2,FALSE),"Non référencé")</f>
        <v>020607</v>
      </c>
      <c r="D47" s="16" t="str">
        <f>IFERROR(VLOOKUP(C47,'BASE INCADEA'!B:E,2,FALSE),"Non référencé")</f>
        <v>27</v>
      </c>
      <c r="E47" s="31" t="s">
        <v>521</v>
      </c>
      <c r="F47" s="31">
        <v>1</v>
      </c>
      <c r="G47" s="14" t="str">
        <f>IF(F47*1=D47*1,"Quantité OK",IF(D47*1&lt;F47*1,"Ecart positif","Ecart négatif")&amp;" "&amp;IF(C47*1=E47*1,"","- Article déclassé"))</f>
        <v>Ecart négatif - Article déclassé</v>
      </c>
      <c r="H47" s="27" t="s">
        <v>6265</v>
      </c>
      <c r="I47" s="27" t="str">
        <f t="shared" si="2"/>
        <v>020607</v>
      </c>
      <c r="J47" s="27"/>
      <c r="K47" s="27" t="str">
        <f t="shared" si="1"/>
        <v xml:space="preserve">Ecart négatif </v>
      </c>
    </row>
    <row r="48" spans="1:11" customFormat="1" ht="20.100000000000001" customHeight="1" x14ac:dyDescent="0.25">
      <c r="A48" s="7"/>
      <c r="B48" s="30" t="s">
        <v>518</v>
      </c>
      <c r="C48" s="16" t="str">
        <f>IFERROR(VLOOKUP(B48,'BASE INCADEA'!A:D,2,FALSE),"Non référencé")</f>
        <v>044303</v>
      </c>
      <c r="D48" s="16" t="str">
        <f>IFERROR(VLOOKUP(C48,'BASE INCADEA'!B:E,2,FALSE),"Non référencé")</f>
        <v>15</v>
      </c>
      <c r="E48" s="31" t="s">
        <v>404</v>
      </c>
      <c r="F48" s="31">
        <v>2</v>
      </c>
      <c r="G48" s="14" t="str">
        <f>IF(F48*1=D48*1,"Quantité OK",IF(D48*1&lt;F48*1,"Ecart positif","Ecart négatif")&amp;" "&amp;IF(C48*1=E48*1,"","- Article déclassé"))</f>
        <v xml:space="preserve">Ecart négatif </v>
      </c>
      <c r="H48" s="27" t="s">
        <v>6265</v>
      </c>
      <c r="I48" s="9" t="str">
        <f t="shared" si="2"/>
        <v>044303</v>
      </c>
      <c r="J48" s="9"/>
      <c r="K48" s="27" t="str">
        <f t="shared" si="1"/>
        <v xml:space="preserve">Ecart négatif </v>
      </c>
    </row>
    <row r="49" spans="1:11" ht="20.100000000000001" customHeight="1" x14ac:dyDescent="0.25">
      <c r="A49" s="24"/>
      <c r="B49" s="30" t="s">
        <v>6144</v>
      </c>
      <c r="C49" s="16" t="str">
        <f>IFERROR(VLOOKUP(B49,'BASE INCADEA'!A:D,2,FALSE),"Non référencé")</f>
        <v>Non référencé</v>
      </c>
      <c r="D49" s="16" t="str">
        <f>IFERROR(VLOOKUP(C49,'BASE INCADEA'!B:E,2,FALSE),"Non référencé")</f>
        <v>Non référencé</v>
      </c>
      <c r="E49" s="31" t="s">
        <v>1232</v>
      </c>
      <c r="F49" s="31">
        <v>1</v>
      </c>
      <c r="G49" s="14" t="e">
        <f>IF(F49*1=D49*1,"Quantité OK",IF(D49*1&lt;F49*1,"Ecart positif","Ecart négatif")&amp;" "&amp;IF(C49*1=E49*1,"","- Article déclassé"))</f>
        <v>#VALUE!</v>
      </c>
      <c r="H49" s="27" t="s">
        <v>6265</v>
      </c>
      <c r="I49" s="27" t="str">
        <f t="shared" si="2"/>
        <v>Non référencé</v>
      </c>
      <c r="J49" s="27"/>
      <c r="K49" s="27" t="e">
        <f t="shared" si="1"/>
        <v>#VALUE!</v>
      </c>
    </row>
    <row r="50" spans="1:11" ht="20.100000000000001" customHeight="1" x14ac:dyDescent="0.25">
      <c r="A50" s="24"/>
      <c r="B50" s="30" t="s">
        <v>6152</v>
      </c>
      <c r="C50" s="16" t="str">
        <f>IFERROR(VLOOKUP(B50,'BASE INCADEA'!A:D,2,FALSE),"Non référencé")</f>
        <v>Non référencé</v>
      </c>
      <c r="D50" s="16" t="str">
        <f>IFERROR(VLOOKUP(C50,'BASE INCADEA'!B:E,2,FALSE),"Non référencé")</f>
        <v>Non référencé</v>
      </c>
      <c r="E50" s="31" t="s">
        <v>864</v>
      </c>
      <c r="F50" s="31">
        <v>36</v>
      </c>
      <c r="G50" s="14" t="e">
        <f>IF(F50*1=D50*1,"Quantité OK",IF(D50*1&lt;F50*1,"Ecart positif","Ecart négatif")&amp;" "&amp;IF(C50*1=E50*1,"","- Article déclassé"))</f>
        <v>#VALUE!</v>
      </c>
      <c r="H50" s="27" t="s">
        <v>6265</v>
      </c>
      <c r="I50" s="27" t="str">
        <f t="shared" si="2"/>
        <v>Non référencé</v>
      </c>
      <c r="J50" s="27"/>
      <c r="K50" s="27" t="e">
        <f t="shared" si="1"/>
        <v>#VALUE!</v>
      </c>
    </row>
    <row r="51" spans="1:11" customFormat="1" ht="20.100000000000001" customHeight="1" x14ac:dyDescent="0.25">
      <c r="A51" s="7"/>
      <c r="B51" s="30" t="s">
        <v>520</v>
      </c>
      <c r="C51" s="16" t="str">
        <f>IFERROR(VLOOKUP(B51,'BASE INCADEA'!A:D,2,FALSE),"Non référencé")</f>
        <v>020606</v>
      </c>
      <c r="D51" s="16" t="str">
        <f>IFERROR(VLOOKUP(C51,'BASE INCADEA'!B:E,2,FALSE),"Non référencé")</f>
        <v>6</v>
      </c>
      <c r="E51" s="31" t="s">
        <v>521</v>
      </c>
      <c r="F51" s="31">
        <v>6</v>
      </c>
      <c r="G51" s="14" t="str">
        <f>IF(F51*1=D51*1,"Quantité OK",IF(D51*1&lt;F51*1,"Ecart positif","Ecart négatif")&amp;" "&amp;IF(C51*1=E51*1,"","- Article déclassé"))</f>
        <v>Quantité OK</v>
      </c>
      <c r="H51" s="27" t="s">
        <v>6265</v>
      </c>
      <c r="I51" s="9" t="str">
        <f t="shared" si="2"/>
        <v>020606</v>
      </c>
      <c r="J51" s="9"/>
      <c r="K51" s="27" t="str">
        <f t="shared" si="1"/>
        <v xml:space="preserve">Ecart négatif </v>
      </c>
    </row>
    <row r="52" spans="1:11" customFormat="1" ht="20.100000000000001" customHeight="1" x14ac:dyDescent="0.25">
      <c r="A52" s="7"/>
      <c r="B52" s="30" t="s">
        <v>526</v>
      </c>
      <c r="C52" s="16" t="str">
        <f>IFERROR(VLOOKUP(B52,'BASE INCADEA'!A:D,2,FALSE),"Non référencé")</f>
        <v>021205</v>
      </c>
      <c r="D52" s="16" t="str">
        <f>IFERROR(VLOOKUP(C52,'BASE INCADEA'!B:E,2,FALSE),"Non référencé")</f>
        <v>52</v>
      </c>
      <c r="E52" s="31" t="s">
        <v>527</v>
      </c>
      <c r="F52" s="31">
        <v>1</v>
      </c>
      <c r="G52" s="14" t="str">
        <f>IF(F52*1=D52*1,"Quantité OK",IF(D52*1&lt;F52*1,"Ecart positif","Ecart négatif")&amp;" "&amp;IF(C52*1=E52*1,"","- Article déclassé"))</f>
        <v xml:space="preserve">Ecart négatif </v>
      </c>
      <c r="H52" s="27" t="s">
        <v>6265</v>
      </c>
      <c r="I52" s="9" t="str">
        <f t="shared" si="2"/>
        <v>021205</v>
      </c>
      <c r="J52" s="9"/>
      <c r="K52" s="27" t="str">
        <f t="shared" si="1"/>
        <v xml:space="preserve">Ecart négatif </v>
      </c>
    </row>
    <row r="53" spans="1:11" customFormat="1" ht="20.100000000000001" customHeight="1" x14ac:dyDescent="0.25">
      <c r="A53" s="7"/>
      <c r="B53" s="30" t="s">
        <v>530</v>
      </c>
      <c r="C53" s="16" t="str">
        <f>IFERROR(VLOOKUP(B53,'BASE INCADEA'!A:D,2,FALSE),"Non référencé")</f>
        <v>021205</v>
      </c>
      <c r="D53" s="16" t="str">
        <f>IFERROR(VLOOKUP(C53,'BASE INCADEA'!B:E,2,FALSE),"Non référencé")</f>
        <v>52</v>
      </c>
      <c r="E53" s="31" t="s">
        <v>527</v>
      </c>
      <c r="F53" s="31">
        <v>2</v>
      </c>
      <c r="G53" s="14" t="str">
        <f>IF(F53*1=D53*1,"Quantité OK",IF(D53*1&lt;F53*1,"Ecart positif","Ecart négatif")&amp;" "&amp;IF(C53*1=E53*1,"","- Article déclassé"))</f>
        <v xml:space="preserve">Ecart négatif </v>
      </c>
      <c r="H53" s="27" t="s">
        <v>6265</v>
      </c>
      <c r="I53" s="9" t="str">
        <f t="shared" si="2"/>
        <v>021205</v>
      </c>
      <c r="J53" s="9"/>
      <c r="K53" s="27" t="str">
        <f t="shared" si="1"/>
        <v xml:space="preserve">Ecart négatif </v>
      </c>
    </row>
    <row r="54" spans="1:11" customFormat="1" ht="20.100000000000001" customHeight="1" x14ac:dyDescent="0.25">
      <c r="A54" s="7"/>
      <c r="B54" s="30" t="s">
        <v>532</v>
      </c>
      <c r="C54" s="16" t="str">
        <f>IFERROR(VLOOKUP(B54,'BASE INCADEA'!A:D,2,FALSE),"Non référencé")</f>
        <v>031404</v>
      </c>
      <c r="D54" s="16" t="str">
        <f>IFERROR(VLOOKUP(C54,'BASE INCADEA'!B:E,2,FALSE),"Non référencé")</f>
        <v>1</v>
      </c>
      <c r="E54" s="31" t="s">
        <v>533</v>
      </c>
      <c r="F54" s="31">
        <v>1</v>
      </c>
      <c r="G54" s="14" t="str">
        <f>IF(F54*1=D54*1,"Quantité OK",IF(D54*1&lt;F54*1,"Ecart positif","Ecart négatif")&amp;" "&amp;IF(C54*1=E54*1,"","- Article déclassé"))</f>
        <v>Quantité OK</v>
      </c>
      <c r="H54" s="27" t="s">
        <v>6265</v>
      </c>
      <c r="I54" s="9" t="str">
        <f t="shared" si="2"/>
        <v>031404</v>
      </c>
      <c r="J54" s="9"/>
      <c r="K54" s="27" t="str">
        <f t="shared" si="1"/>
        <v xml:space="preserve">Ecart négatif </v>
      </c>
    </row>
    <row r="55" spans="1:11" customFormat="1" ht="20.100000000000001" customHeight="1" x14ac:dyDescent="0.25">
      <c r="A55" s="7"/>
      <c r="B55" s="30" t="s">
        <v>535</v>
      </c>
      <c r="C55" s="16" t="str">
        <f>IFERROR(VLOOKUP(B55,'BASE INCADEA'!A:D,2,FALSE),"Non référencé")</f>
        <v>040203</v>
      </c>
      <c r="D55" s="16" t="str">
        <f>IFERROR(VLOOKUP(C55,'BASE INCADEA'!B:E,2,FALSE),"Non référencé")</f>
        <v>7</v>
      </c>
      <c r="E55" s="31" t="s">
        <v>382</v>
      </c>
      <c r="F55" s="31">
        <v>61</v>
      </c>
      <c r="G55" s="14" t="str">
        <f>IF(F55*1=D55*1,"Quantité OK",IF(D55*1&lt;F55*1,"Ecart positif","Ecart négatif")&amp;" "&amp;IF(C55*1=E55*1,"","- Article déclassé"))</f>
        <v xml:space="preserve">Ecart positif </v>
      </c>
      <c r="H55" s="27" t="s">
        <v>6265</v>
      </c>
      <c r="I55" s="9" t="str">
        <f t="shared" si="2"/>
        <v>040203</v>
      </c>
      <c r="J55" s="9"/>
      <c r="K55" s="27" t="str">
        <f t="shared" si="1"/>
        <v xml:space="preserve">Ecart négatif </v>
      </c>
    </row>
    <row r="56" spans="1:11" customFormat="1" ht="20.100000000000001" customHeight="1" x14ac:dyDescent="0.25">
      <c r="A56" s="7"/>
      <c r="B56" s="30" t="s">
        <v>538</v>
      </c>
      <c r="C56" s="16" t="str">
        <f>IFERROR(VLOOKUP(B56,'BASE INCADEA'!A:D,2,FALSE),"Non référencé")</f>
        <v>024805</v>
      </c>
      <c r="D56" s="16" t="str">
        <f>IFERROR(VLOOKUP(C56,'BASE INCADEA'!B:E,2,FALSE),"Non référencé")</f>
        <v>1</v>
      </c>
      <c r="E56" s="31" t="s">
        <v>461</v>
      </c>
      <c r="F56" s="31">
        <v>2</v>
      </c>
      <c r="G56" s="14" t="str">
        <f>IF(F56*1=D56*1,"Quantité OK",IF(D56*1&lt;F56*1,"Ecart positif","Ecart négatif")&amp;" "&amp;IF(C56*1=E56*1,"","- Article déclassé"))</f>
        <v xml:space="preserve">Ecart positif </v>
      </c>
      <c r="H56" s="27" t="s">
        <v>6265</v>
      </c>
      <c r="I56" s="9" t="str">
        <f t="shared" si="2"/>
        <v>024805</v>
      </c>
      <c r="J56" s="9"/>
      <c r="K56" s="27" t="str">
        <f t="shared" si="1"/>
        <v xml:space="preserve">Ecart négatif </v>
      </c>
    </row>
    <row r="57" spans="1:11" ht="20.100000000000001" customHeight="1" x14ac:dyDescent="0.25">
      <c r="A57" s="24"/>
      <c r="B57" s="30" t="s">
        <v>540</v>
      </c>
      <c r="C57" s="16" t="str">
        <f>IFERROR(VLOOKUP(B57,'BASE INCADEA'!A:D,2,FALSE),"Non référencé")</f>
        <v>024804</v>
      </c>
      <c r="D57" s="16" t="str">
        <f>IFERROR(VLOOKUP(C57,'BASE INCADEA'!B:E,2,FALSE),"Non référencé")</f>
        <v>1</v>
      </c>
      <c r="E57" s="31" t="s">
        <v>541</v>
      </c>
      <c r="F57" s="31">
        <v>1</v>
      </c>
      <c r="G57" s="14" t="str">
        <f>IF(F57*1=D57*1,"Quantité OK",IF(D57*1&lt;F57*1,"Ecart positif","Ecart négatif")&amp;" "&amp;IF(C57*1=E57*1,"","- Article déclassé"))</f>
        <v>Quantité OK</v>
      </c>
      <c r="H57" s="27" t="s">
        <v>6265</v>
      </c>
      <c r="I57" s="27" t="str">
        <f t="shared" si="2"/>
        <v>024804</v>
      </c>
      <c r="J57" s="27"/>
      <c r="K57" s="27" t="str">
        <f t="shared" si="1"/>
        <v xml:space="preserve">Ecart négatif </v>
      </c>
    </row>
    <row r="58" spans="1:11" customFormat="1" ht="20.100000000000001" customHeight="1" x14ac:dyDescent="0.25">
      <c r="A58" s="7"/>
      <c r="B58" s="30" t="s">
        <v>543</v>
      </c>
      <c r="C58" s="16" t="str">
        <f>IFERROR(VLOOKUP(B58,'BASE INCADEA'!A:D,2,FALSE),"Non référencé")</f>
        <v>025804</v>
      </c>
      <c r="D58" s="16" t="str">
        <f>IFERROR(VLOOKUP(C58,'BASE INCADEA'!B:E,2,FALSE),"Non référencé")</f>
        <v>1</v>
      </c>
      <c r="E58" s="31" t="s">
        <v>544</v>
      </c>
      <c r="F58" s="31">
        <v>1</v>
      </c>
      <c r="G58" s="14" t="str">
        <f>IF(F58*1=D58*1,"Quantité OK",IF(D58*1&lt;F58*1,"Ecart positif","Ecart négatif")&amp;" "&amp;IF(C58*1=E58*1,"","- Article déclassé"))</f>
        <v>Quantité OK</v>
      </c>
      <c r="H58" s="27" t="s">
        <v>6265</v>
      </c>
      <c r="I58" s="9" t="str">
        <f t="shared" si="2"/>
        <v>025804</v>
      </c>
      <c r="J58" s="9"/>
      <c r="K58" s="27" t="str">
        <f t="shared" si="1"/>
        <v xml:space="preserve">Ecart négatif </v>
      </c>
    </row>
    <row r="59" spans="1:11" ht="20.100000000000001" customHeight="1" x14ac:dyDescent="0.25">
      <c r="A59" s="24"/>
      <c r="B59" s="30" t="s">
        <v>546</v>
      </c>
      <c r="C59" s="16" t="str">
        <f>IFERROR(VLOOKUP(B59,'BASE INCADEA'!A:D,2,FALSE),"Non référencé")</f>
        <v>020402</v>
      </c>
      <c r="D59" s="16" t="str">
        <f>IFERROR(VLOOKUP(C59,'BASE INCADEA'!B:E,2,FALSE),"Non référencé")</f>
        <v>2</v>
      </c>
      <c r="E59" s="31" t="s">
        <v>189</v>
      </c>
      <c r="F59" s="31">
        <v>1</v>
      </c>
      <c r="G59" s="14" t="str">
        <f>IF(F59*1=D59*1,"Quantité OK",IF(D59*1&lt;F59*1,"Ecart positif","Ecart négatif")&amp;" "&amp;IF(C59*1=E59*1,"","- Article déclassé"))</f>
        <v xml:space="preserve">Ecart négatif </v>
      </c>
      <c r="H59" s="27" t="s">
        <v>6265</v>
      </c>
      <c r="I59" s="27" t="str">
        <f t="shared" si="2"/>
        <v>020402</v>
      </c>
      <c r="J59" s="27"/>
      <c r="K59" s="27" t="str">
        <f t="shared" si="1"/>
        <v xml:space="preserve">Ecart négatif </v>
      </c>
    </row>
    <row r="60" spans="1:11" customFormat="1" ht="20.100000000000001" customHeight="1" x14ac:dyDescent="0.25">
      <c r="A60" s="7"/>
      <c r="B60" s="30" t="s">
        <v>548</v>
      </c>
      <c r="C60" s="16" t="str">
        <f>IFERROR(VLOOKUP(B60,'BASE INCADEA'!A:D,2,FALSE),"Non référencé")</f>
        <v>040802</v>
      </c>
      <c r="D60" s="16" t="str">
        <f>IFERROR(VLOOKUP(C60,'BASE INCADEA'!B:E,2,FALSE),"Non référencé")</f>
        <v>43</v>
      </c>
      <c r="E60" s="31" t="s">
        <v>549</v>
      </c>
      <c r="F60" s="31">
        <v>39</v>
      </c>
      <c r="G60" s="14" t="str">
        <f>IF(F60*1=D60*1,"Quantité OK",IF(D60*1&lt;F60*1,"Ecart positif","Ecart négatif")&amp;" "&amp;IF(C60*1=E60*1,"","- Article déclassé"))</f>
        <v xml:space="preserve">Ecart négatif </v>
      </c>
      <c r="H60" s="27" t="s">
        <v>6265</v>
      </c>
      <c r="I60" s="9" t="str">
        <f t="shared" si="2"/>
        <v>040802</v>
      </c>
      <c r="J60" s="9"/>
      <c r="K60" s="27" t="str">
        <f t="shared" si="1"/>
        <v xml:space="preserve">Ecart négatif </v>
      </c>
    </row>
    <row r="61" spans="1:11" ht="20.100000000000001" customHeight="1" x14ac:dyDescent="0.25">
      <c r="A61" s="24"/>
      <c r="B61" s="30" t="s">
        <v>552</v>
      </c>
      <c r="C61" s="16" t="str">
        <f>IFERROR(VLOOKUP(B61,'BASE INCADEA'!A:D,2,FALSE),"Non référencé")</f>
        <v>044505</v>
      </c>
      <c r="D61" s="16" t="str">
        <f>IFERROR(VLOOKUP(C61,'BASE INCADEA'!B:E,2,FALSE),"Non référencé")</f>
        <v>10</v>
      </c>
      <c r="E61" s="31" t="s">
        <v>553</v>
      </c>
      <c r="F61" s="31">
        <v>10</v>
      </c>
      <c r="G61" s="14" t="str">
        <f>IF(F61*1=D61*1,"Quantité OK",IF(D61*1&lt;F61*1,"Ecart positif","Ecart négatif")&amp;" "&amp;IF(C61*1=E61*1,"","- Article déclassé"))</f>
        <v>Quantité OK</v>
      </c>
      <c r="H61" s="27" t="s">
        <v>6265</v>
      </c>
      <c r="I61" s="27" t="str">
        <f t="shared" si="2"/>
        <v>044505</v>
      </c>
      <c r="J61" s="27"/>
      <c r="K61" s="27" t="str">
        <f t="shared" si="1"/>
        <v xml:space="preserve">Ecart négatif </v>
      </c>
    </row>
    <row r="62" spans="1:11" customFormat="1" ht="20.100000000000001" customHeight="1" x14ac:dyDescent="0.25">
      <c r="A62" s="7"/>
      <c r="B62" s="30" t="s">
        <v>555</v>
      </c>
      <c r="C62" s="16" t="str">
        <f>IFERROR(VLOOKUP(B62,'BASE INCADEA'!A:D,2,FALSE),"Non référencé")</f>
        <v>040203</v>
      </c>
      <c r="D62" s="16" t="str">
        <f>IFERROR(VLOOKUP(C62,'BASE INCADEA'!B:E,2,FALSE),"Non référencé")</f>
        <v>7</v>
      </c>
      <c r="E62" s="31" t="s">
        <v>382</v>
      </c>
      <c r="F62" s="31">
        <v>2</v>
      </c>
      <c r="G62" s="14" t="str">
        <f>IF(F62*1=D62*1,"Quantité OK",IF(D62*1&lt;F62*1,"Ecart positif","Ecart négatif")&amp;" "&amp;IF(C62*1=E62*1,"","- Article déclassé"))</f>
        <v xml:space="preserve">Ecart négatif </v>
      </c>
      <c r="H62" s="27" t="s">
        <v>6265</v>
      </c>
      <c r="I62" s="9" t="str">
        <f t="shared" si="2"/>
        <v>040203</v>
      </c>
      <c r="J62" s="9"/>
      <c r="K62" s="27" t="str">
        <f t="shared" si="1"/>
        <v xml:space="preserve">Ecart négatif </v>
      </c>
    </row>
    <row r="63" spans="1:11" customFormat="1" ht="20.100000000000001" customHeight="1" x14ac:dyDescent="0.25">
      <c r="A63" s="7"/>
      <c r="B63" s="30" t="s">
        <v>557</v>
      </c>
      <c r="C63" s="16" t="str">
        <f>IFERROR(VLOOKUP(B63,'BASE INCADEA'!A:D,2,FALSE),"Non référencé")</f>
        <v>034102</v>
      </c>
      <c r="D63" s="16" t="str">
        <f>IFERROR(VLOOKUP(C63,'BASE INCADEA'!B:E,2,FALSE),"Non référencé")</f>
        <v>1</v>
      </c>
      <c r="E63" s="31" t="s">
        <v>295</v>
      </c>
      <c r="F63" s="31">
        <v>1</v>
      </c>
      <c r="G63" s="14" t="str">
        <f>IF(F63*1=D63*1,"Quantité OK",IF(D63*1&lt;F63*1,"Ecart positif","Ecart négatif")&amp;" "&amp;IF(C63*1=E63*1,"","- Article déclassé"))</f>
        <v>Quantité OK</v>
      </c>
      <c r="H63" s="27" t="s">
        <v>6265</v>
      </c>
      <c r="I63" s="9" t="str">
        <f t="shared" si="2"/>
        <v>034102</v>
      </c>
      <c r="J63" s="9"/>
      <c r="K63" s="27" t="str">
        <f t="shared" si="1"/>
        <v xml:space="preserve">Ecart négatif </v>
      </c>
    </row>
    <row r="64" spans="1:11" customFormat="1" ht="20.100000000000001" customHeight="1" x14ac:dyDescent="0.25">
      <c r="A64" s="7"/>
      <c r="B64" s="30" t="s">
        <v>557</v>
      </c>
      <c r="C64" s="16" t="str">
        <f>IFERROR(VLOOKUP(B64,'BASE INCADEA'!A:D,2,FALSE),"Non référencé")</f>
        <v>034102</v>
      </c>
      <c r="D64" s="16" t="str">
        <f>IFERROR(VLOOKUP(C64,'BASE INCADEA'!B:E,2,FALSE),"Non référencé")</f>
        <v>1</v>
      </c>
      <c r="E64" s="31" t="s">
        <v>438</v>
      </c>
      <c r="F64" s="31">
        <v>1</v>
      </c>
      <c r="G64" s="14" t="str">
        <f>IF(F64*1=D64*1,"Quantité OK",IF(D64*1&lt;F64*1,"Ecart positif","Ecart négatif")&amp;" "&amp;IF(C64*1=E64*1,"","- Article déclassé"))</f>
        <v>Quantité OK</v>
      </c>
      <c r="H64" s="27" t="s">
        <v>6265</v>
      </c>
      <c r="I64" s="9" t="str">
        <f t="shared" si="2"/>
        <v>034102</v>
      </c>
      <c r="J64" s="9"/>
      <c r="K64" s="27" t="str">
        <f t="shared" si="1"/>
        <v xml:space="preserve">Ecart négatif </v>
      </c>
    </row>
    <row r="65" spans="1:11" ht="20.100000000000001" customHeight="1" x14ac:dyDescent="0.25">
      <c r="A65" s="24"/>
      <c r="B65" s="30" t="s">
        <v>559</v>
      </c>
      <c r="C65" s="16" t="str">
        <f>IFERROR(VLOOKUP(B65,'BASE INCADEA'!A:D,2,FALSE),"Non référencé")</f>
        <v>033904</v>
      </c>
      <c r="D65" s="16" t="str">
        <f>IFERROR(VLOOKUP(C65,'BASE INCADEA'!B:E,2,FALSE),"Non référencé")</f>
        <v>9</v>
      </c>
      <c r="E65" s="31" t="s">
        <v>394</v>
      </c>
      <c r="F65" s="31">
        <v>2</v>
      </c>
      <c r="G65" s="14" t="str">
        <f>IF(F65*1=D65*1,"Quantité OK",IF(D65*1&lt;F65*1,"Ecart positif","Ecart négatif")&amp;" "&amp;IF(C65*1=E65*1,"","- Article déclassé"))</f>
        <v xml:space="preserve">Ecart négatif </v>
      </c>
      <c r="H65" s="27" t="s">
        <v>6265</v>
      </c>
      <c r="I65" s="27" t="str">
        <f t="shared" si="2"/>
        <v>033904</v>
      </c>
      <c r="J65" s="27"/>
      <c r="K65" s="27" t="str">
        <f t="shared" si="1"/>
        <v xml:space="preserve">Ecart négatif </v>
      </c>
    </row>
    <row r="66" spans="1:11" ht="20.100000000000001" customHeight="1" x14ac:dyDescent="0.25">
      <c r="A66" s="24"/>
      <c r="B66" s="30" t="s">
        <v>561</v>
      </c>
      <c r="C66" s="16" t="str">
        <f>IFERROR(VLOOKUP(B66,'BASE INCADEA'!A:D,2,FALSE),"Non référencé")</f>
        <v>016603</v>
      </c>
      <c r="D66" s="16" t="str">
        <f>IFERROR(VLOOKUP(C66,'BASE INCADEA'!B:E,2,FALSE),"Non référencé")</f>
        <v>2</v>
      </c>
      <c r="E66" s="31" t="s">
        <v>562</v>
      </c>
      <c r="F66" s="31">
        <v>2</v>
      </c>
      <c r="G66" s="14" t="str">
        <f>IF(F66*1=D66*1,"Quantité OK",IF(D66*1&lt;F66*1,"Ecart positif","Ecart négatif")&amp;" "&amp;IF(C66*1=E66*1,"","- Article déclassé"))</f>
        <v>Quantité OK</v>
      </c>
      <c r="H66" s="27" t="s">
        <v>6265</v>
      </c>
      <c r="I66" s="27" t="str">
        <f t="shared" si="2"/>
        <v>016603</v>
      </c>
      <c r="J66" s="27"/>
      <c r="K66" s="27" t="str">
        <f t="shared" si="1"/>
        <v xml:space="preserve">Ecart négatif </v>
      </c>
    </row>
    <row r="67" spans="1:11" ht="20.100000000000001" customHeight="1" x14ac:dyDescent="0.25">
      <c r="A67" s="24"/>
      <c r="B67" s="30" t="s">
        <v>566</v>
      </c>
      <c r="C67" s="16" t="str">
        <f>IFERROR(VLOOKUP(B67,'BASE INCADEA'!A:D,2,FALSE),"Non référencé")</f>
        <v>025002</v>
      </c>
      <c r="D67" s="16" t="str">
        <f>IFERROR(VLOOKUP(C67,'BASE INCADEA'!B:E,2,FALSE),"Non référencé")</f>
        <v>2</v>
      </c>
      <c r="E67" s="31" t="s">
        <v>567</v>
      </c>
      <c r="F67" s="31">
        <v>2</v>
      </c>
      <c r="G67" s="14" t="str">
        <f>IF(F67*1=D67*1,"Quantité OK",IF(D67*1&lt;F67*1,"Ecart positif","Ecart négatif")&amp;" "&amp;IF(C67*1=E67*1,"","- Article déclassé"))</f>
        <v>Quantité OK</v>
      </c>
      <c r="H67" s="27" t="s">
        <v>6265</v>
      </c>
      <c r="I67" s="27" t="str">
        <f t="shared" si="2"/>
        <v>025002</v>
      </c>
      <c r="J67" s="27"/>
      <c r="K67" s="27" t="str">
        <f t="shared" ref="K67:K130" si="3">IF(J67*1=D67*1,"Quantité OK",IF(D67*1&lt;J67*1,"Ecart positif","Ecart négatif")&amp;" "&amp;IF(C67*1=I67*1,"","- Article déclassé"))</f>
        <v xml:space="preserve">Ecart négatif </v>
      </c>
    </row>
    <row r="68" spans="1:11" customFormat="1" ht="20.100000000000001" customHeight="1" x14ac:dyDescent="0.25">
      <c r="A68" s="7"/>
      <c r="B68" s="30" t="s">
        <v>569</v>
      </c>
      <c r="C68" s="16" t="str">
        <f>IFERROR(VLOOKUP(B68,'BASE INCADEA'!A:D,2,FALSE),"Non référencé")</f>
        <v>044506</v>
      </c>
      <c r="D68" s="16" t="str">
        <f>IFERROR(VLOOKUP(C68,'BASE INCADEA'!B:E,2,FALSE),"Non référencé")</f>
        <v>1</v>
      </c>
      <c r="E68" s="31" t="s">
        <v>570</v>
      </c>
      <c r="F68" s="31">
        <v>1</v>
      </c>
      <c r="G68" s="14" t="str">
        <f>IF(F68*1=D68*1,"Quantité OK",IF(D68*1&lt;F68*1,"Ecart positif","Ecart négatif")&amp;" "&amp;IF(C68*1=E68*1,"","- Article déclassé"))</f>
        <v>Quantité OK</v>
      </c>
      <c r="H68" s="27" t="s">
        <v>6265</v>
      </c>
      <c r="I68" s="9" t="str">
        <f t="shared" si="2"/>
        <v>044506</v>
      </c>
      <c r="J68" s="9"/>
      <c r="K68" s="27" t="str">
        <f t="shared" si="3"/>
        <v xml:space="preserve">Ecart négatif </v>
      </c>
    </row>
    <row r="69" spans="1:11" customFormat="1" ht="20.100000000000001" customHeight="1" x14ac:dyDescent="0.25">
      <c r="A69" s="7"/>
      <c r="B69" s="30" t="s">
        <v>572</v>
      </c>
      <c r="C69" s="16" t="str">
        <f>IFERROR(VLOOKUP(B69,'BASE INCADEA'!A:D,2,FALSE),"Non référencé")</f>
        <v>033904</v>
      </c>
      <c r="D69" s="16" t="str">
        <f>IFERROR(VLOOKUP(C69,'BASE INCADEA'!B:E,2,FALSE),"Non référencé")</f>
        <v>9</v>
      </c>
      <c r="E69" s="31" t="s">
        <v>394</v>
      </c>
      <c r="F69" s="31">
        <v>5</v>
      </c>
      <c r="G69" s="14" t="str">
        <f>IF(F69*1=D69*1,"Quantité OK",IF(D69*1&lt;F69*1,"Ecart positif","Ecart négatif")&amp;" "&amp;IF(C69*1=E69*1,"","- Article déclassé"))</f>
        <v xml:space="preserve">Ecart négatif </v>
      </c>
      <c r="H69" s="27" t="s">
        <v>6265</v>
      </c>
      <c r="I69" s="9" t="str">
        <f t="shared" si="2"/>
        <v>033904</v>
      </c>
      <c r="J69" s="9"/>
      <c r="K69" s="27" t="str">
        <f t="shared" si="3"/>
        <v xml:space="preserve">Ecart négatif </v>
      </c>
    </row>
    <row r="70" spans="1:11" customFormat="1" ht="20.100000000000001" customHeight="1" x14ac:dyDescent="0.25">
      <c r="A70" s="7"/>
      <c r="B70" s="30" t="s">
        <v>574</v>
      </c>
      <c r="C70" s="16" t="str">
        <f>IFERROR(VLOOKUP(B70,'BASE INCADEA'!A:D,2,FALSE),"Non référencé")</f>
        <v>021202</v>
      </c>
      <c r="D70" s="16" t="str">
        <f>IFERROR(VLOOKUP(C70,'BASE INCADEA'!B:E,2,FALSE),"Non référencé")</f>
        <v>2</v>
      </c>
      <c r="E70" s="31" t="s">
        <v>575</v>
      </c>
      <c r="F70" s="31">
        <v>2</v>
      </c>
      <c r="G70" s="14" t="str">
        <f>IF(F70*1=D70*1,"Quantité OK",IF(D70*1&lt;F70*1,"Ecart positif","Ecart négatif")&amp;" "&amp;IF(C70*1=E70*1,"","- Article déclassé"))</f>
        <v>Quantité OK</v>
      </c>
      <c r="H70" s="27" t="s">
        <v>6265</v>
      </c>
      <c r="I70" s="9" t="str">
        <f t="shared" si="2"/>
        <v>021202</v>
      </c>
      <c r="J70" s="9"/>
      <c r="K70" s="27" t="str">
        <f t="shared" si="3"/>
        <v xml:space="preserve">Ecart négatif </v>
      </c>
    </row>
    <row r="71" spans="1:11" customFormat="1" ht="20.100000000000001" customHeight="1" x14ac:dyDescent="0.25">
      <c r="A71" s="7"/>
      <c r="B71" s="30" t="s">
        <v>577</v>
      </c>
      <c r="C71" s="16" t="str">
        <f>IFERROR(VLOOKUP(B71,'BASE INCADEA'!A:D,2,FALSE),"Non référencé")</f>
        <v>015804</v>
      </c>
      <c r="D71" s="16" t="str">
        <f>IFERROR(VLOOKUP(C71,'BASE INCADEA'!B:E,2,FALSE),"Non référencé")</f>
        <v>1</v>
      </c>
      <c r="E71" s="31" t="s">
        <v>96</v>
      </c>
      <c r="F71" s="31">
        <v>1</v>
      </c>
      <c r="G71" s="14" t="str">
        <f>IF(F71*1=D71*1,"Quantité OK",IF(D71*1&lt;F71*1,"Ecart positif","Ecart négatif")&amp;" "&amp;IF(C71*1=E71*1,"","- Article déclassé"))</f>
        <v>Quantité OK</v>
      </c>
      <c r="H71" s="27" t="s">
        <v>6265</v>
      </c>
      <c r="I71" s="9" t="str">
        <f t="shared" si="2"/>
        <v>015804</v>
      </c>
      <c r="J71" s="9"/>
      <c r="K71" s="27" t="str">
        <f t="shared" si="3"/>
        <v xml:space="preserve">Ecart négatif </v>
      </c>
    </row>
    <row r="72" spans="1:11" ht="20.100000000000001" customHeight="1" x14ac:dyDescent="0.25">
      <c r="A72" s="24"/>
      <c r="B72" s="30" t="s">
        <v>579</v>
      </c>
      <c r="C72" s="16" t="str">
        <f>IFERROR(VLOOKUP(B72,'BASE INCADEA'!A:D,2,FALSE),"Non référencé")</f>
        <v>020602</v>
      </c>
      <c r="D72" s="16" t="str">
        <f>IFERROR(VLOOKUP(C72,'BASE INCADEA'!B:E,2,FALSE),"Non référencé")</f>
        <v>3</v>
      </c>
      <c r="E72" s="31" t="s">
        <v>580</v>
      </c>
      <c r="F72" s="31">
        <v>3</v>
      </c>
      <c r="G72" s="14" t="str">
        <f>IF(F72*1=D72*1,"Quantité OK",IF(D72*1&lt;F72*1,"Ecart positif","Ecart négatif")&amp;" "&amp;IF(C72*1=E72*1,"","- Article déclassé"))</f>
        <v>Quantité OK</v>
      </c>
      <c r="H72" s="27" t="s">
        <v>6265</v>
      </c>
      <c r="I72" s="27" t="str">
        <f t="shared" si="2"/>
        <v>020602</v>
      </c>
      <c r="J72" s="27"/>
      <c r="K72" s="27" t="str">
        <f t="shared" si="3"/>
        <v xml:space="preserve">Ecart négatif </v>
      </c>
    </row>
    <row r="73" spans="1:11" ht="20.100000000000001" customHeight="1" x14ac:dyDescent="0.25">
      <c r="A73" s="24"/>
      <c r="B73" s="30" t="s">
        <v>582</v>
      </c>
      <c r="C73" s="16" t="str">
        <f>IFERROR(VLOOKUP(B73,'BASE INCADEA'!A:D,2,FALSE),"Non référencé")</f>
        <v>024806</v>
      </c>
      <c r="D73" s="16" t="str">
        <f>IFERROR(VLOOKUP(C73,'BASE INCADEA'!B:E,2,FALSE),"Non référencé")</f>
        <v>4</v>
      </c>
      <c r="E73" s="31" t="s">
        <v>583</v>
      </c>
      <c r="F73" s="31">
        <v>4</v>
      </c>
      <c r="G73" s="14" t="str">
        <f>IF(F73*1=D73*1,"Quantité OK",IF(D73*1&lt;F73*1,"Ecart positif","Ecart négatif")&amp;" "&amp;IF(C73*1=E73*1,"","- Article déclassé"))</f>
        <v>Quantité OK</v>
      </c>
      <c r="H73" s="27" t="s">
        <v>6265</v>
      </c>
      <c r="I73" s="27" t="str">
        <f t="shared" si="2"/>
        <v>024806</v>
      </c>
      <c r="J73" s="27"/>
      <c r="K73" s="27" t="str">
        <f t="shared" si="3"/>
        <v xml:space="preserve">Ecart négatif </v>
      </c>
    </row>
    <row r="74" spans="1:11" customFormat="1" ht="20.100000000000001" customHeight="1" x14ac:dyDescent="0.25">
      <c r="A74" s="7"/>
      <c r="B74" s="30" t="s">
        <v>585</v>
      </c>
      <c r="C74" s="16" t="str">
        <f>IFERROR(VLOOKUP(B74,'BASE INCADEA'!A:D,2,FALSE),"Non référencé")</f>
        <v>025004</v>
      </c>
      <c r="D74" s="16" t="str">
        <f>IFERROR(VLOOKUP(C74,'BASE INCADEA'!B:E,2,FALSE),"Non référencé")</f>
        <v>2</v>
      </c>
      <c r="E74" s="31" t="s">
        <v>586</v>
      </c>
      <c r="F74" s="31">
        <v>2</v>
      </c>
      <c r="G74" s="14" t="str">
        <f>IF(F74*1=D74*1,"Quantité OK",IF(D74*1&lt;F74*1,"Ecart positif","Ecart négatif")&amp;" "&amp;IF(C74*1=E74*1,"","- Article déclassé"))</f>
        <v>Quantité OK</v>
      </c>
      <c r="H74" s="27" t="s">
        <v>6265</v>
      </c>
      <c r="I74" s="9" t="str">
        <f t="shared" ref="I74:I129" si="4">IF(H74="OK",C74,"")</f>
        <v>025004</v>
      </c>
      <c r="J74" s="9"/>
      <c r="K74" s="27" t="str">
        <f t="shared" si="3"/>
        <v xml:space="preserve">Ecart négatif </v>
      </c>
    </row>
    <row r="75" spans="1:11" ht="20.100000000000001" customHeight="1" x14ac:dyDescent="0.25">
      <c r="A75" s="24"/>
      <c r="B75" s="30" t="s">
        <v>587</v>
      </c>
      <c r="C75" s="16" t="str">
        <f>IFERROR(VLOOKUP(B75,'BASE INCADEA'!A:D,2,FALSE),"Non référencé")</f>
        <v>025005</v>
      </c>
      <c r="D75" s="16" t="str">
        <f>IFERROR(VLOOKUP(C75,'BASE INCADEA'!B:E,2,FALSE),"Non référencé")</f>
        <v>3</v>
      </c>
      <c r="E75" s="31" t="s">
        <v>588</v>
      </c>
      <c r="F75" s="31">
        <v>3</v>
      </c>
      <c r="G75" s="14" t="str">
        <f>IF(F75*1=D75*1,"Quantité OK",IF(D75*1&lt;F75*1,"Ecart positif","Ecart négatif")&amp;" "&amp;IF(C75*1=E75*1,"","- Article déclassé"))</f>
        <v>Quantité OK</v>
      </c>
      <c r="H75" s="27" t="s">
        <v>6265</v>
      </c>
      <c r="I75" s="27" t="str">
        <f t="shared" si="4"/>
        <v>025005</v>
      </c>
      <c r="J75" s="27"/>
      <c r="K75" s="27" t="str">
        <f t="shared" si="3"/>
        <v xml:space="preserve">Ecart négatif </v>
      </c>
    </row>
    <row r="76" spans="1:11" ht="20.100000000000001" customHeight="1" x14ac:dyDescent="0.25">
      <c r="A76" s="24"/>
      <c r="B76" s="30" t="s">
        <v>590</v>
      </c>
      <c r="C76" s="16" t="str">
        <f>IFERROR(VLOOKUP(B76,'BASE INCADEA'!A:D,2,FALSE),"Non référencé")</f>
        <v>044304</v>
      </c>
      <c r="D76" s="16" t="str">
        <f>IFERROR(VLOOKUP(C76,'BASE INCADEA'!B:E,2,FALSE),"Non référencé")</f>
        <v>11</v>
      </c>
      <c r="E76" s="31" t="s">
        <v>591</v>
      </c>
      <c r="F76" s="31">
        <v>9</v>
      </c>
      <c r="G76" s="14" t="str">
        <f>IF(F76*1=D76*1,"Quantité OK",IF(D76*1&lt;F76*1,"Ecart positif","Ecart négatif")&amp;" "&amp;IF(C76*1=E76*1,"","- Article déclassé"))</f>
        <v xml:space="preserve">Ecart négatif </v>
      </c>
      <c r="H76" s="27" t="s">
        <v>6265</v>
      </c>
      <c r="I76" s="27" t="str">
        <f t="shared" si="4"/>
        <v>044304</v>
      </c>
      <c r="J76" s="27"/>
      <c r="K76" s="27" t="str">
        <f t="shared" si="3"/>
        <v xml:space="preserve">Ecart négatif </v>
      </c>
    </row>
    <row r="77" spans="1:11" ht="20.100000000000001" customHeight="1" x14ac:dyDescent="0.25">
      <c r="A77" s="24"/>
      <c r="B77" s="30" t="s">
        <v>593</v>
      </c>
      <c r="C77" s="16" t="str">
        <f>IFERROR(VLOOKUP(B77,'BASE INCADEA'!A:D,2,FALSE),"Non référencé")</f>
        <v>030402</v>
      </c>
      <c r="D77" s="16" t="str">
        <f>IFERROR(VLOOKUP(C77,'BASE INCADEA'!B:E,2,FALSE),"Non référencé")</f>
        <v>1</v>
      </c>
      <c r="E77" s="31" t="s">
        <v>594</v>
      </c>
      <c r="F77" s="31">
        <v>1</v>
      </c>
      <c r="G77" s="14" t="str">
        <f>IF(F77*1=D77*1,"Quantité OK",IF(D77*1&lt;F77*1,"Ecart positif","Ecart négatif")&amp;" "&amp;IF(C77*1=E77*1,"","- Article déclassé"))</f>
        <v>Quantité OK</v>
      </c>
      <c r="H77" s="27" t="s">
        <v>6265</v>
      </c>
      <c r="I77" s="27" t="str">
        <f t="shared" si="4"/>
        <v>030402</v>
      </c>
      <c r="J77" s="27"/>
      <c r="K77" s="27" t="str">
        <f t="shared" si="3"/>
        <v xml:space="preserve">Ecart négatif </v>
      </c>
    </row>
    <row r="78" spans="1:11" ht="20.100000000000001" customHeight="1" x14ac:dyDescent="0.25">
      <c r="A78" s="24"/>
      <c r="B78" s="30" t="s">
        <v>596</v>
      </c>
      <c r="C78" s="16" t="str">
        <f>IFERROR(VLOOKUP(B78,'BASE INCADEA'!A:D,2,FALSE),"Non référencé")</f>
        <v>024704</v>
      </c>
      <c r="D78" s="16" t="str">
        <f>IFERROR(VLOOKUP(C78,'BASE INCADEA'!B:E,2,FALSE),"Non référencé")</f>
        <v>6</v>
      </c>
      <c r="E78" s="31" t="s">
        <v>597</v>
      </c>
      <c r="F78" s="31">
        <v>1</v>
      </c>
      <c r="G78" s="14" t="str">
        <f>IF(F78*1=D78*1,"Quantité OK",IF(D78*1&lt;F78*1,"Ecart positif","Ecart négatif")&amp;" "&amp;IF(C78*1=E78*1,"","- Article déclassé"))</f>
        <v xml:space="preserve">Ecart négatif </v>
      </c>
      <c r="H78" s="27" t="s">
        <v>6265</v>
      </c>
      <c r="I78" s="27" t="str">
        <f t="shared" si="4"/>
        <v>024704</v>
      </c>
      <c r="J78" s="27"/>
      <c r="K78" s="27" t="str">
        <f t="shared" si="3"/>
        <v xml:space="preserve">Ecart négatif </v>
      </c>
    </row>
    <row r="79" spans="1:11" ht="20.100000000000001" customHeight="1" x14ac:dyDescent="0.25">
      <c r="A79" s="24"/>
      <c r="B79" s="30" t="s">
        <v>599</v>
      </c>
      <c r="C79" s="16" t="str">
        <f>IFERROR(VLOOKUP(B79,'BASE INCADEA'!A:D,2,FALSE),"Non référencé")</f>
        <v>025005</v>
      </c>
      <c r="D79" s="16" t="str">
        <f>IFERROR(VLOOKUP(C79,'BASE INCADEA'!B:E,2,FALSE),"Non référencé")</f>
        <v>3</v>
      </c>
      <c r="E79" s="31" t="s">
        <v>588</v>
      </c>
      <c r="F79" s="31">
        <v>2</v>
      </c>
      <c r="G79" s="14" t="str">
        <f>IF(F79*1=D79*1,"Quantité OK",IF(D79*1&lt;F79*1,"Ecart positif","Ecart négatif")&amp;" "&amp;IF(C79*1=E79*1,"","- Article déclassé"))</f>
        <v xml:space="preserve">Ecart négatif </v>
      </c>
      <c r="H79" s="27" t="s">
        <v>6265</v>
      </c>
      <c r="I79" s="27" t="str">
        <f t="shared" si="4"/>
        <v>025005</v>
      </c>
      <c r="J79" s="27"/>
      <c r="K79" s="27" t="str">
        <f t="shared" si="3"/>
        <v xml:space="preserve">Ecart négatif </v>
      </c>
    </row>
    <row r="80" spans="1:11" ht="20.100000000000001" customHeight="1" x14ac:dyDescent="0.25">
      <c r="A80" s="24"/>
      <c r="B80" s="30" t="s">
        <v>601</v>
      </c>
      <c r="C80" s="16" t="str">
        <f>IFERROR(VLOOKUP(B80,'BASE INCADEA'!A:D,2,FALSE),"Non référencé")</f>
        <v>024803</v>
      </c>
      <c r="D80" s="16" t="str">
        <f>IFERROR(VLOOKUP(C80,'BASE INCADEA'!B:E,2,FALSE),"Non référencé")</f>
        <v>1</v>
      </c>
      <c r="E80" s="31" t="s">
        <v>602</v>
      </c>
      <c r="F80" s="31">
        <v>1</v>
      </c>
      <c r="G80" s="14" t="str">
        <f>IF(F80*1=D80*1,"Quantité OK",IF(D80*1&lt;F80*1,"Ecart positif","Ecart négatif")&amp;" "&amp;IF(C80*1=E80*1,"","- Article déclassé"))</f>
        <v>Quantité OK</v>
      </c>
      <c r="H80" s="27" t="s">
        <v>6265</v>
      </c>
      <c r="I80" s="27" t="str">
        <f t="shared" si="4"/>
        <v>024803</v>
      </c>
      <c r="J80" s="27"/>
      <c r="K80" s="27" t="str">
        <f t="shared" si="3"/>
        <v xml:space="preserve">Ecart négatif </v>
      </c>
    </row>
    <row r="81" spans="1:11" customFormat="1" ht="20.100000000000001" customHeight="1" x14ac:dyDescent="0.25">
      <c r="A81" s="7"/>
      <c r="B81" s="30" t="s">
        <v>6177</v>
      </c>
      <c r="C81" s="16" t="str">
        <f>IFERROR(VLOOKUP(B81,'BASE INCADEA'!A:D,2,FALSE),"Non référencé")</f>
        <v>Non référencé</v>
      </c>
      <c r="D81" s="16" t="str">
        <f>IFERROR(VLOOKUP(C81,'BASE INCADEA'!B:E,2,FALSE),"Non référencé")</f>
        <v>Non référencé</v>
      </c>
      <c r="E81" s="31" t="s">
        <v>541</v>
      </c>
      <c r="F81" s="31">
        <v>3</v>
      </c>
      <c r="G81" s="14" t="e">
        <f>IF(F81*1=D81*1,"Quantité OK",IF(D81*1&lt;F81*1,"Ecart positif","Ecart négatif")&amp;" "&amp;IF(C81*1=E81*1,"","- Article déclassé"))</f>
        <v>#VALUE!</v>
      </c>
      <c r="H81" s="27" t="s">
        <v>6265</v>
      </c>
      <c r="I81" s="9" t="str">
        <f t="shared" si="4"/>
        <v>Non référencé</v>
      </c>
      <c r="J81" s="9"/>
      <c r="K81" s="27" t="e">
        <f t="shared" si="3"/>
        <v>#VALUE!</v>
      </c>
    </row>
    <row r="82" spans="1:11" ht="20.100000000000001" customHeight="1" x14ac:dyDescent="0.25">
      <c r="A82" s="24"/>
      <c r="B82" s="30" t="s">
        <v>604</v>
      </c>
      <c r="C82" s="16" t="str">
        <f>IFERROR(VLOOKUP(B82,'BASE INCADEA'!A:D,2,FALSE),"Non référencé")</f>
        <v>025204</v>
      </c>
      <c r="D82" s="16" t="str">
        <f>IFERROR(VLOOKUP(C82,'BASE INCADEA'!B:E,2,FALSE),"Non référencé")</f>
        <v>1</v>
      </c>
      <c r="E82" s="31" t="s">
        <v>605</v>
      </c>
      <c r="F82" s="31">
        <v>1</v>
      </c>
      <c r="G82" s="14" t="str">
        <f>IF(F82*1=D82*1,"Quantité OK",IF(D82*1&lt;F82*1,"Ecart positif","Ecart négatif")&amp;" "&amp;IF(C82*1=E82*1,"","- Article déclassé"))</f>
        <v>Quantité OK</v>
      </c>
      <c r="H82" s="27" t="s">
        <v>6265</v>
      </c>
      <c r="I82" s="27" t="str">
        <f t="shared" si="4"/>
        <v>025204</v>
      </c>
      <c r="J82" s="27"/>
      <c r="K82" s="27" t="str">
        <f t="shared" si="3"/>
        <v xml:space="preserve">Ecart négatif </v>
      </c>
    </row>
    <row r="83" spans="1:11" customFormat="1" ht="20.100000000000001" customHeight="1" x14ac:dyDescent="0.25">
      <c r="A83" s="7"/>
      <c r="B83" s="30" t="s">
        <v>607</v>
      </c>
      <c r="C83" s="16" t="str">
        <f>IFERROR(VLOOKUP(B83,'BASE INCADEA'!A:D,2,FALSE),"Non référencé")</f>
        <v>016405</v>
      </c>
      <c r="D83" s="16" t="str">
        <f>IFERROR(VLOOKUP(C83,'BASE INCADEA'!B:E,2,FALSE),"Non référencé")</f>
        <v>2</v>
      </c>
      <c r="E83" s="31" t="s">
        <v>608</v>
      </c>
      <c r="F83" s="31">
        <v>2</v>
      </c>
      <c r="G83" s="14" t="str">
        <f>IF(F83*1=D83*1,"Quantité OK",IF(D83*1&lt;F83*1,"Ecart positif","Ecart négatif")&amp;" "&amp;IF(C83*1=E83*1,"","- Article déclassé"))</f>
        <v>Quantité OK</v>
      </c>
      <c r="H83" s="27" t="s">
        <v>6265</v>
      </c>
      <c r="I83" s="9" t="str">
        <f t="shared" si="4"/>
        <v>016405</v>
      </c>
      <c r="J83" s="9"/>
      <c r="K83" s="27" t="str">
        <f t="shared" si="3"/>
        <v xml:space="preserve">Ecart négatif </v>
      </c>
    </row>
    <row r="84" spans="1:11" ht="20.100000000000001" customHeight="1" x14ac:dyDescent="0.25">
      <c r="A84" s="24"/>
      <c r="B84" s="30" t="s">
        <v>610</v>
      </c>
      <c r="C84" s="16" t="str">
        <f>IFERROR(VLOOKUP(B84,'BASE INCADEA'!A:D,2,FALSE),"Non référencé")</f>
        <v>020803</v>
      </c>
      <c r="D84" s="16" t="str">
        <f>IFERROR(VLOOKUP(C84,'BASE INCADEA'!B:E,2,FALSE),"Non référencé")</f>
        <v>2</v>
      </c>
      <c r="E84" s="31" t="s">
        <v>186</v>
      </c>
      <c r="F84" s="31">
        <v>20</v>
      </c>
      <c r="G84" s="14" t="str">
        <f>IF(F84*1=D84*1,"Quantité OK",IF(D84*1&lt;F84*1,"Ecart positif","Ecart négatif")&amp;" "&amp;IF(C84*1=E84*1,"","- Article déclassé"))</f>
        <v xml:space="preserve">Ecart positif </v>
      </c>
      <c r="H84" s="27" t="s">
        <v>6265</v>
      </c>
      <c r="I84" s="27" t="str">
        <f t="shared" si="4"/>
        <v>020803</v>
      </c>
      <c r="J84" s="27"/>
      <c r="K84" s="27" t="str">
        <f t="shared" si="3"/>
        <v xml:space="preserve">Ecart négatif </v>
      </c>
    </row>
    <row r="85" spans="1:11" ht="20.100000000000001" customHeight="1" x14ac:dyDescent="0.25">
      <c r="A85" s="24"/>
      <c r="B85" s="30" t="s">
        <v>613</v>
      </c>
      <c r="C85" s="16" t="str">
        <f>IFERROR(VLOOKUP(B85,'BASE INCADEA'!A:D,2,FALSE),"Non référencé")</f>
        <v>011304</v>
      </c>
      <c r="D85" s="16" t="str">
        <f>IFERROR(VLOOKUP(C85,'BASE INCADEA'!B:E,2,FALSE),"Non référencé")</f>
        <v>1</v>
      </c>
      <c r="E85" s="31" t="s">
        <v>614</v>
      </c>
      <c r="F85" s="31">
        <v>1</v>
      </c>
      <c r="G85" s="14" t="str">
        <f>IF(F85*1=D85*1,"Quantité OK",IF(D85*1&lt;F85*1,"Ecart positif","Ecart négatif")&amp;" "&amp;IF(C85*1=E85*1,"","- Article déclassé"))</f>
        <v>Quantité OK</v>
      </c>
      <c r="H85" s="27" t="s">
        <v>6265</v>
      </c>
      <c r="I85" s="27" t="str">
        <f t="shared" si="4"/>
        <v>011304</v>
      </c>
      <c r="J85" s="27"/>
      <c r="K85" s="27" t="str">
        <f t="shared" si="3"/>
        <v xml:space="preserve">Ecart négatif </v>
      </c>
    </row>
    <row r="86" spans="1:11" ht="20.100000000000001" customHeight="1" x14ac:dyDescent="0.25">
      <c r="A86" s="24"/>
      <c r="B86" s="30" t="s">
        <v>616</v>
      </c>
      <c r="C86" s="16" t="str">
        <f>IFERROR(VLOOKUP(B86,'BASE INCADEA'!A:D,2,FALSE),"Non référencé")</f>
        <v>023704</v>
      </c>
      <c r="D86" s="16" t="str">
        <f>IFERROR(VLOOKUP(C86,'BASE INCADEA'!B:E,2,FALSE),"Non référencé")</f>
        <v>1</v>
      </c>
      <c r="E86" s="31" t="s">
        <v>617</v>
      </c>
      <c r="F86" s="31">
        <v>8</v>
      </c>
      <c r="G86" s="14" t="str">
        <f>IF(F86*1=D86*1,"Quantité OK",IF(D86*1&lt;F86*1,"Ecart positif","Ecart négatif")&amp;" "&amp;IF(C86*1=E86*1,"","- Article déclassé"))</f>
        <v xml:space="preserve">Ecart positif </v>
      </c>
      <c r="H86" s="27" t="s">
        <v>6265</v>
      </c>
      <c r="I86" s="27" t="str">
        <f t="shared" si="4"/>
        <v>023704</v>
      </c>
      <c r="J86" s="27"/>
      <c r="K86" s="27" t="str">
        <f t="shared" si="3"/>
        <v xml:space="preserve">Ecart négatif </v>
      </c>
    </row>
    <row r="87" spans="1:11" customFormat="1" ht="20.100000000000001" customHeight="1" x14ac:dyDescent="0.25">
      <c r="A87" s="7"/>
      <c r="B87" s="30" t="s">
        <v>622</v>
      </c>
      <c r="C87" s="16" t="str">
        <f>IFERROR(VLOOKUP(B87,'BASE INCADEA'!A:D,2,FALSE),"Non référencé")</f>
        <v>011502</v>
      </c>
      <c r="D87" s="16" t="str">
        <f>IFERROR(VLOOKUP(C87,'BASE INCADEA'!B:E,2,FALSE),"Non référencé")</f>
        <v>1</v>
      </c>
      <c r="E87" s="31" t="s">
        <v>623</v>
      </c>
      <c r="F87" s="31">
        <v>1</v>
      </c>
      <c r="G87" s="14" t="str">
        <f>IF(F87*1=D87*1,"Quantité OK",IF(D87*1&lt;F87*1,"Ecart positif","Ecart négatif")&amp;" "&amp;IF(C87*1=E87*1,"","- Article déclassé"))</f>
        <v>Quantité OK</v>
      </c>
      <c r="H87" s="27" t="s">
        <v>6265</v>
      </c>
      <c r="I87" s="9" t="str">
        <f t="shared" si="4"/>
        <v>011502</v>
      </c>
      <c r="J87" s="9"/>
      <c r="K87" s="27" t="str">
        <f t="shared" si="3"/>
        <v xml:space="preserve">Ecart négatif </v>
      </c>
    </row>
    <row r="88" spans="1:11" customFormat="1" ht="20.100000000000001" customHeight="1" x14ac:dyDescent="0.25">
      <c r="A88" s="7"/>
      <c r="B88" s="30" t="s">
        <v>625</v>
      </c>
      <c r="C88" s="16" t="str">
        <f>IFERROR(VLOOKUP(B88,'BASE INCADEA'!A:D,2,FALSE),"Non référencé")</f>
        <v>011701</v>
      </c>
      <c r="D88" s="16" t="str">
        <f>IFERROR(VLOOKUP(C88,'BASE INCADEA'!B:E,2,FALSE),"Non référencé")</f>
        <v>1</v>
      </c>
      <c r="E88" s="31" t="s">
        <v>626</v>
      </c>
      <c r="F88" s="31">
        <v>1</v>
      </c>
      <c r="G88" s="14" t="str">
        <f>IF(F88*1=D88*1,"Quantité OK",IF(D88*1&lt;F88*1,"Ecart positif","Ecart négatif")&amp;" "&amp;IF(C88*1=E88*1,"","- Article déclassé"))</f>
        <v>Quantité OK</v>
      </c>
      <c r="H88" s="27" t="s">
        <v>6265</v>
      </c>
      <c r="I88" s="9" t="str">
        <f t="shared" si="4"/>
        <v>011701</v>
      </c>
      <c r="J88" s="9"/>
      <c r="K88" s="27" t="str">
        <f t="shared" si="3"/>
        <v xml:space="preserve">Ecart négatif </v>
      </c>
    </row>
    <row r="89" spans="1:11" customFormat="1" ht="20.100000000000001" customHeight="1" x14ac:dyDescent="0.25">
      <c r="A89" s="7"/>
      <c r="B89" s="30" t="s">
        <v>628</v>
      </c>
      <c r="C89" s="16" t="str">
        <f>IFERROR(VLOOKUP(B89,'BASE INCADEA'!A:D,2,FALSE),"Non référencé")</f>
        <v>011102</v>
      </c>
      <c r="D89" s="16" t="str">
        <f>IFERROR(VLOOKUP(C89,'BASE INCADEA'!B:E,2,FALSE),"Non référencé")</f>
        <v>18</v>
      </c>
      <c r="E89" s="31" t="s">
        <v>130</v>
      </c>
      <c r="F89" s="31">
        <v>2</v>
      </c>
      <c r="G89" s="14" t="str">
        <f>IF(F89*1=D89*1,"Quantité OK",IF(D89*1&lt;F89*1,"Ecart positif","Ecart négatif")&amp;" "&amp;IF(C89*1=E89*1,"","- Article déclassé"))</f>
        <v xml:space="preserve">Ecart négatif </v>
      </c>
      <c r="H89" s="27" t="s">
        <v>6265</v>
      </c>
      <c r="I89" s="9" t="str">
        <f t="shared" si="4"/>
        <v>011102</v>
      </c>
      <c r="J89" s="9"/>
      <c r="K89" s="27" t="str">
        <f t="shared" si="3"/>
        <v xml:space="preserve">Ecart négatif </v>
      </c>
    </row>
    <row r="90" spans="1:11" customFormat="1" ht="20.100000000000001" customHeight="1" x14ac:dyDescent="0.25">
      <c r="A90" s="7"/>
      <c r="B90" s="30" t="s">
        <v>630</v>
      </c>
      <c r="C90" s="16" t="str">
        <f>IFERROR(VLOOKUP(B90,'BASE INCADEA'!A:D,2,FALSE),"Non référencé")</f>
        <v>023904</v>
      </c>
      <c r="D90" s="16" t="str">
        <f>IFERROR(VLOOKUP(C90,'BASE INCADEA'!B:E,2,FALSE),"Non référencé")</f>
        <v>2</v>
      </c>
      <c r="E90" s="31" t="s">
        <v>631</v>
      </c>
      <c r="F90" s="31">
        <v>1</v>
      </c>
      <c r="G90" s="14" t="str">
        <f>IF(F90*1=D90*1,"Quantité OK",IF(D90*1&lt;F90*1,"Ecart positif","Ecart négatif")&amp;" "&amp;IF(C90*1=E90*1,"","- Article déclassé"))</f>
        <v xml:space="preserve">Ecart négatif </v>
      </c>
      <c r="H90" s="27" t="s">
        <v>6265</v>
      </c>
      <c r="I90" s="9" t="str">
        <f t="shared" si="4"/>
        <v>023904</v>
      </c>
      <c r="J90" s="9"/>
      <c r="K90" s="27" t="str">
        <f t="shared" si="3"/>
        <v xml:space="preserve">Ecart négatif </v>
      </c>
    </row>
    <row r="91" spans="1:11" ht="20.100000000000001" customHeight="1" x14ac:dyDescent="0.25">
      <c r="A91" s="24"/>
      <c r="B91" s="30" t="s">
        <v>636</v>
      </c>
      <c r="C91" s="16" t="str">
        <f>IFERROR(VLOOKUP(B91,'BASE INCADEA'!A:D,2,FALSE),"Non référencé")</f>
        <v>011102</v>
      </c>
      <c r="D91" s="16" t="str">
        <f>IFERROR(VLOOKUP(C91,'BASE INCADEA'!B:E,2,FALSE),"Non référencé")</f>
        <v>18</v>
      </c>
      <c r="E91" s="31" t="s">
        <v>130</v>
      </c>
      <c r="F91" s="31">
        <v>9</v>
      </c>
      <c r="G91" s="14" t="str">
        <f>IF(F91*1=D91*1,"Quantité OK",IF(D91*1&lt;F91*1,"Ecart positif","Ecart négatif")&amp;" "&amp;IF(C91*1=E91*1,"","- Article déclassé"))</f>
        <v xml:space="preserve">Ecart négatif </v>
      </c>
      <c r="H91" s="27" t="s">
        <v>6265</v>
      </c>
      <c r="I91" s="27" t="str">
        <f t="shared" si="4"/>
        <v>011102</v>
      </c>
      <c r="J91" s="27"/>
      <c r="K91" s="27" t="str">
        <f t="shared" si="3"/>
        <v xml:space="preserve">Ecart négatif </v>
      </c>
    </row>
    <row r="92" spans="1:11" customFormat="1" ht="20.100000000000001" customHeight="1" x14ac:dyDescent="0.25">
      <c r="A92" s="7"/>
      <c r="B92" s="30" t="s">
        <v>638</v>
      </c>
      <c r="C92" s="16" t="str">
        <f>IFERROR(VLOOKUP(B92,'BASE INCADEA'!A:D,2,FALSE),"Non référencé")</f>
        <v>014802</v>
      </c>
      <c r="D92" s="16" t="str">
        <f>IFERROR(VLOOKUP(C92,'BASE INCADEA'!B:E,2,FALSE),"Non référencé")</f>
        <v>2</v>
      </c>
      <c r="E92" s="31" t="s">
        <v>639</v>
      </c>
      <c r="F92" s="31">
        <v>2</v>
      </c>
      <c r="G92" s="14" t="str">
        <f>IF(F92*1=D92*1,"Quantité OK",IF(D92*1&lt;F92*1,"Ecart positif","Ecart négatif")&amp;" "&amp;IF(C92*1=E92*1,"","- Article déclassé"))</f>
        <v>Quantité OK</v>
      </c>
      <c r="H92" s="27" t="s">
        <v>6265</v>
      </c>
      <c r="I92" s="9" t="str">
        <f t="shared" si="4"/>
        <v>014802</v>
      </c>
      <c r="J92" s="9"/>
      <c r="K92" s="27" t="str">
        <f t="shared" si="3"/>
        <v xml:space="preserve">Ecart négatif </v>
      </c>
    </row>
    <row r="93" spans="1:11" customFormat="1" ht="20.100000000000001" customHeight="1" x14ac:dyDescent="0.25">
      <c r="A93" s="7"/>
      <c r="B93" s="30" t="s">
        <v>641</v>
      </c>
      <c r="C93" s="16" t="str">
        <f>IFERROR(VLOOKUP(B93,'BASE INCADEA'!A:D,2,FALSE),"Non référencé")</f>
        <v>010307</v>
      </c>
      <c r="D93" s="16" t="str">
        <f>IFERROR(VLOOKUP(C93,'BASE INCADEA'!B:E,2,FALSE),"Non référencé")</f>
        <v>1</v>
      </c>
      <c r="E93" s="31" t="s">
        <v>5965</v>
      </c>
      <c r="F93" s="31">
        <v>1</v>
      </c>
      <c r="G93" s="14" t="str">
        <f>IF(F93*1=D93*1,"Quantité OK",IF(D93*1&lt;F93*1,"Ecart positif","Ecart négatif")&amp;" "&amp;IF(C93*1=E93*1,"","- Article déclassé"))</f>
        <v>Quantité OK</v>
      </c>
      <c r="H93" s="27" t="s">
        <v>6265</v>
      </c>
      <c r="I93" s="9" t="str">
        <f t="shared" si="4"/>
        <v>010307</v>
      </c>
      <c r="J93" s="9"/>
      <c r="K93" s="27" t="str">
        <f t="shared" si="3"/>
        <v xml:space="preserve">Ecart négatif </v>
      </c>
    </row>
    <row r="94" spans="1:11" customFormat="1" ht="20.100000000000001" customHeight="1" x14ac:dyDescent="0.25">
      <c r="A94" s="7"/>
      <c r="B94" s="30" t="s">
        <v>644</v>
      </c>
      <c r="C94" s="16" t="str">
        <f>IFERROR(VLOOKUP(B94,'BASE INCADEA'!A:D,2,FALSE),"Non référencé")</f>
        <v>016403</v>
      </c>
      <c r="D94" s="16" t="str">
        <f>IFERROR(VLOOKUP(C94,'BASE INCADEA'!B:E,2,FALSE),"Non référencé")</f>
        <v>18</v>
      </c>
      <c r="E94" s="31" t="s">
        <v>477</v>
      </c>
      <c r="F94" s="31">
        <v>2</v>
      </c>
      <c r="G94" s="14" t="str">
        <f>IF(F94*1=D94*1,"Quantité OK",IF(D94*1&lt;F94*1,"Ecart positif","Ecart négatif")&amp;" "&amp;IF(C94*1=E94*1,"","- Article déclassé"))</f>
        <v xml:space="preserve">Ecart négatif </v>
      </c>
      <c r="H94" s="27" t="s">
        <v>6265</v>
      </c>
      <c r="I94" s="9" t="str">
        <f t="shared" si="4"/>
        <v>016403</v>
      </c>
      <c r="J94" s="9"/>
      <c r="K94" s="27" t="str">
        <f t="shared" si="3"/>
        <v xml:space="preserve">Ecart négatif </v>
      </c>
    </row>
    <row r="95" spans="1:11" customFormat="1" ht="20.100000000000001" customHeight="1" x14ac:dyDescent="0.25">
      <c r="A95" s="7"/>
      <c r="B95" s="30" t="s">
        <v>646</v>
      </c>
      <c r="C95" s="16" t="str">
        <f>IFERROR(VLOOKUP(B95,'BASE INCADEA'!A:D,2,FALSE),"Non référencé")</f>
        <v>016404</v>
      </c>
      <c r="D95" s="16" t="str">
        <f>IFERROR(VLOOKUP(C95,'BASE INCADEA'!B:E,2,FALSE),"Non référencé")</f>
        <v>3</v>
      </c>
      <c r="E95" s="31" t="s">
        <v>647</v>
      </c>
      <c r="F95" s="31">
        <v>3</v>
      </c>
      <c r="G95" s="14" t="str">
        <f>IF(F95*1=D95*1,"Quantité OK",IF(D95*1&lt;F95*1,"Ecart positif","Ecart négatif")&amp;" "&amp;IF(C95*1=E95*1,"","- Article déclassé"))</f>
        <v>Quantité OK</v>
      </c>
      <c r="H95" s="27" t="s">
        <v>6265</v>
      </c>
      <c r="I95" s="9" t="str">
        <f t="shared" si="4"/>
        <v>016404</v>
      </c>
      <c r="J95" s="9"/>
      <c r="K95" s="27" t="str">
        <f t="shared" si="3"/>
        <v xml:space="preserve">Ecart négatif </v>
      </c>
    </row>
    <row r="96" spans="1:11" customFormat="1" ht="20.100000000000001" customHeight="1" x14ac:dyDescent="0.25">
      <c r="A96" s="7"/>
      <c r="B96" s="30" t="s">
        <v>649</v>
      </c>
      <c r="C96" s="16" t="str">
        <f>IFERROR(VLOOKUP(B96,'BASE INCADEA'!A:D,2,FALSE),"Non référencé")</f>
        <v>010104</v>
      </c>
      <c r="D96" s="16" t="str">
        <f>IFERROR(VLOOKUP(C96,'BASE INCADEA'!B:E,2,FALSE),"Non référencé")</f>
        <v>2</v>
      </c>
      <c r="E96" s="31" t="s">
        <v>203</v>
      </c>
      <c r="F96" s="31">
        <v>2</v>
      </c>
      <c r="G96" s="14" t="str">
        <f>IF(F96*1=D96*1,"Quantité OK",IF(D96*1&lt;F96*1,"Ecart positif","Ecart négatif")&amp;" "&amp;IF(C96*1=E96*1,"","- Article déclassé"))</f>
        <v>Quantité OK</v>
      </c>
      <c r="H96" s="27" t="s">
        <v>6265</v>
      </c>
      <c r="I96" s="9" t="str">
        <f t="shared" si="4"/>
        <v>010104</v>
      </c>
      <c r="J96" s="9"/>
      <c r="K96" s="27" t="str">
        <f t="shared" si="3"/>
        <v xml:space="preserve">Ecart négatif </v>
      </c>
    </row>
    <row r="97" spans="1:11" customFormat="1" ht="20.100000000000001" customHeight="1" x14ac:dyDescent="0.25">
      <c r="A97" s="7"/>
      <c r="B97" s="30" t="s">
        <v>651</v>
      </c>
      <c r="C97" s="16" t="str">
        <f>IFERROR(VLOOKUP(B97,'BASE INCADEA'!A:D,2,FALSE),"Non référencé")</f>
        <v>015601</v>
      </c>
      <c r="D97" s="16" t="str">
        <f>IFERROR(VLOOKUP(C97,'BASE INCADEA'!B:E,2,FALSE),"Non référencé")</f>
        <v>1</v>
      </c>
      <c r="E97" s="31" t="s">
        <v>652</v>
      </c>
      <c r="F97" s="31">
        <v>1</v>
      </c>
      <c r="G97" s="14" t="str">
        <f>IF(F97*1=D97*1,"Quantité OK",IF(D97*1&lt;F97*1,"Ecart positif","Ecart négatif")&amp;" "&amp;IF(C97*1=E97*1,"","- Article déclassé"))</f>
        <v>Quantité OK</v>
      </c>
      <c r="H97" s="27" t="s">
        <v>6265</v>
      </c>
      <c r="I97" s="9" t="str">
        <f t="shared" si="4"/>
        <v>015601</v>
      </c>
      <c r="J97" s="9"/>
      <c r="K97" s="27" t="str">
        <f t="shared" si="3"/>
        <v xml:space="preserve">Ecart négatif </v>
      </c>
    </row>
    <row r="98" spans="1:11" customFormat="1" ht="20.100000000000001" customHeight="1" x14ac:dyDescent="0.25">
      <c r="A98" s="7"/>
      <c r="B98" s="30" t="s">
        <v>654</v>
      </c>
      <c r="C98" s="16" t="str">
        <f>IFERROR(VLOOKUP(B98,'BASE INCADEA'!A:D,2,FALSE),"Non référencé")</f>
        <v>014801</v>
      </c>
      <c r="D98" s="16" t="str">
        <f>IFERROR(VLOOKUP(C98,'BASE INCADEA'!B:E,2,FALSE),"Non référencé")</f>
        <v>12</v>
      </c>
      <c r="E98" s="31" t="s">
        <v>655</v>
      </c>
      <c r="F98" s="31">
        <v>12</v>
      </c>
      <c r="G98" s="14" t="str">
        <f>IF(F98*1=D98*1,"Quantité OK",IF(D98*1&lt;F98*1,"Ecart positif","Ecart négatif")&amp;" "&amp;IF(C98*1=E98*1,"","- Article déclassé"))</f>
        <v>Quantité OK</v>
      </c>
      <c r="H98" s="27" t="s">
        <v>6265</v>
      </c>
      <c r="I98" s="9" t="str">
        <f t="shared" si="4"/>
        <v>014801</v>
      </c>
      <c r="J98" s="9"/>
      <c r="K98" s="27" t="str">
        <f t="shared" si="3"/>
        <v xml:space="preserve">Ecart négatif </v>
      </c>
    </row>
    <row r="99" spans="1:11" customFormat="1" ht="20.100000000000001" customHeight="1" x14ac:dyDescent="0.25">
      <c r="A99" s="7"/>
      <c r="B99" s="30" t="s">
        <v>657</v>
      </c>
      <c r="C99" s="16" t="str">
        <f>IFERROR(VLOOKUP(B99,'BASE INCADEA'!A:D,2,FALSE),"Non référencé")</f>
        <v>010104</v>
      </c>
      <c r="D99" s="16" t="str">
        <f>IFERROR(VLOOKUP(C99,'BASE INCADEA'!B:E,2,FALSE),"Non référencé")</f>
        <v>2</v>
      </c>
      <c r="E99" s="31" t="s">
        <v>203</v>
      </c>
      <c r="F99" s="31">
        <v>1</v>
      </c>
      <c r="G99" s="14" t="str">
        <f>IF(F99*1=D99*1,"Quantité OK",IF(D99*1&lt;F99*1,"Ecart positif","Ecart négatif")&amp;" "&amp;IF(C99*1=E99*1,"","- Article déclassé"))</f>
        <v xml:space="preserve">Ecart négatif </v>
      </c>
      <c r="H99" s="27" t="s">
        <v>6265</v>
      </c>
      <c r="I99" s="9" t="str">
        <f t="shared" si="4"/>
        <v>010104</v>
      </c>
      <c r="J99" s="9"/>
      <c r="K99" s="27" t="str">
        <f t="shared" si="3"/>
        <v xml:space="preserve">Ecart négatif </v>
      </c>
    </row>
    <row r="100" spans="1:11" ht="20.100000000000001" customHeight="1" x14ac:dyDescent="0.25">
      <c r="A100" s="24"/>
      <c r="B100" s="30" t="s">
        <v>659</v>
      </c>
      <c r="C100" s="16" t="str">
        <f>IFERROR(VLOOKUP(B100,'BASE INCADEA'!A:D,2,FALSE),"Non référencé")</f>
        <v>045701</v>
      </c>
      <c r="D100" s="16" t="str">
        <f>IFERROR(VLOOKUP(C100,'BASE INCADEA'!B:E,2,FALSE),"Non référencé")</f>
        <v>46</v>
      </c>
      <c r="E100" s="31" t="s">
        <v>6262</v>
      </c>
      <c r="F100" s="31">
        <v>10</v>
      </c>
      <c r="G100" s="14" t="str">
        <f>IF(F100*1=D100*1,"Quantité OK",IF(D100*1&lt;F100*1,"Ecart positif","Ecart négatif")&amp;" "&amp;IF(C100*1=E100*1,"","- Article déclassé"))</f>
        <v>Ecart négatif - Article déclassé</v>
      </c>
      <c r="H100" s="27" t="s">
        <v>6265</v>
      </c>
      <c r="I100" s="27" t="str">
        <f t="shared" si="4"/>
        <v>045701</v>
      </c>
      <c r="J100" s="27"/>
      <c r="K100" s="27" t="str">
        <f t="shared" si="3"/>
        <v xml:space="preserve">Ecart négatif </v>
      </c>
    </row>
    <row r="101" spans="1:11" ht="20.100000000000001" customHeight="1" x14ac:dyDescent="0.25">
      <c r="A101" s="24"/>
      <c r="B101" s="30" t="s">
        <v>663</v>
      </c>
      <c r="C101" s="16" t="str">
        <f>IFERROR(VLOOKUP(B101,'BASE INCADEA'!A:D,2,FALSE),"Non référencé")</f>
        <v>046101</v>
      </c>
      <c r="D101" s="16" t="str">
        <f>IFERROR(VLOOKUP(C101,'BASE INCADEA'!B:E,2,FALSE),"Non référencé")</f>
        <v>1</v>
      </c>
      <c r="E101" s="31" t="s">
        <v>664</v>
      </c>
      <c r="F101" s="31">
        <v>1</v>
      </c>
      <c r="G101" s="14" t="str">
        <f>IF(F101*1=D101*1,"Quantité OK",IF(D101*1&lt;F101*1,"Ecart positif","Ecart négatif")&amp;" "&amp;IF(C101*1=E101*1,"","- Article déclassé"))</f>
        <v>Quantité OK</v>
      </c>
      <c r="H101" s="27" t="s">
        <v>6265</v>
      </c>
      <c r="I101" s="27" t="str">
        <f t="shared" si="4"/>
        <v>046101</v>
      </c>
      <c r="J101" s="27"/>
      <c r="K101" s="27" t="str">
        <f t="shared" si="3"/>
        <v xml:space="preserve">Ecart négatif </v>
      </c>
    </row>
    <row r="102" spans="1:11" ht="20.100000000000001" customHeight="1" x14ac:dyDescent="0.25">
      <c r="A102" s="24"/>
      <c r="B102" s="30" t="s">
        <v>665</v>
      </c>
      <c r="C102" s="16" t="str">
        <f>IFERROR(VLOOKUP(B102,'BASE INCADEA'!A:D,2,FALSE),"Non référencé")</f>
        <v>021004</v>
      </c>
      <c r="D102" s="16" t="str">
        <f>IFERROR(VLOOKUP(C102,'BASE INCADEA'!B:E,2,FALSE),"Non référencé")</f>
        <v>5</v>
      </c>
      <c r="E102" s="31" t="s">
        <v>666</v>
      </c>
      <c r="F102" s="31">
        <v>5</v>
      </c>
      <c r="G102" s="14" t="str">
        <f>IF(F102*1=D102*1,"Quantité OK",IF(D102*1&lt;F102*1,"Ecart positif","Ecart négatif")&amp;" "&amp;IF(C102*1=E102*1,"","- Article déclassé"))</f>
        <v>Quantité OK</v>
      </c>
      <c r="H102" s="27" t="s">
        <v>6265</v>
      </c>
      <c r="I102" s="27" t="str">
        <f t="shared" si="4"/>
        <v>021004</v>
      </c>
      <c r="J102" s="27"/>
      <c r="K102" s="27" t="str">
        <f t="shared" si="3"/>
        <v xml:space="preserve">Ecart négatif </v>
      </c>
    </row>
    <row r="103" spans="1:11" ht="20.100000000000001" customHeight="1" x14ac:dyDescent="0.25">
      <c r="A103" s="24"/>
      <c r="B103" s="30" t="s">
        <v>670</v>
      </c>
      <c r="C103" s="16" t="str">
        <f>IFERROR(VLOOKUP(B103,'BASE INCADEA'!A:D,2,FALSE),"Non référencé")</f>
        <v>040401</v>
      </c>
      <c r="D103" s="16" t="str">
        <f>IFERROR(VLOOKUP(C103,'BASE INCADEA'!B:E,2,FALSE),"Non référencé")</f>
        <v>2</v>
      </c>
      <c r="E103" s="31" t="s">
        <v>671</v>
      </c>
      <c r="F103" s="31">
        <v>2</v>
      </c>
      <c r="G103" s="14" t="str">
        <f>IF(F103*1=D103*1,"Quantité OK",IF(D103*1&lt;F103*1,"Ecart positif","Ecart négatif")&amp;" "&amp;IF(C103*1=E103*1,"","- Article déclassé"))</f>
        <v>Quantité OK</v>
      </c>
      <c r="H103" s="27" t="s">
        <v>6265</v>
      </c>
      <c r="I103" s="27" t="str">
        <f t="shared" si="4"/>
        <v>040401</v>
      </c>
      <c r="J103" s="27"/>
      <c r="K103" s="27" t="str">
        <f t="shared" si="3"/>
        <v xml:space="preserve">Ecart négatif </v>
      </c>
    </row>
    <row r="104" spans="1:11" customFormat="1" ht="20.100000000000001" customHeight="1" x14ac:dyDescent="0.25">
      <c r="A104" s="7"/>
      <c r="B104" s="30" t="s">
        <v>673</v>
      </c>
      <c r="C104" s="16" t="str">
        <f>IFERROR(VLOOKUP(B104,'BASE INCADEA'!A:D,2,FALSE),"Non référencé")</f>
        <v>044104</v>
      </c>
      <c r="D104" s="16" t="str">
        <f>IFERROR(VLOOKUP(C104,'BASE INCADEA'!B:E,2,FALSE),"Non référencé")</f>
        <v>12</v>
      </c>
      <c r="E104" s="31" t="s">
        <v>674</v>
      </c>
      <c r="F104" s="31">
        <v>11</v>
      </c>
      <c r="G104" s="14" t="str">
        <f>IF(F104*1=D104*1,"Quantité OK",IF(D104*1&lt;F104*1,"Ecart positif","Ecart négatif")&amp;" "&amp;IF(C104*1=E104*1,"","- Article déclassé"))</f>
        <v xml:space="preserve">Ecart négatif </v>
      </c>
      <c r="H104" s="27" t="s">
        <v>6265</v>
      </c>
      <c r="I104" s="9" t="str">
        <f t="shared" si="4"/>
        <v>044104</v>
      </c>
      <c r="J104" s="9"/>
      <c r="K104" s="27" t="str">
        <f t="shared" si="3"/>
        <v xml:space="preserve">Ecart négatif </v>
      </c>
    </row>
    <row r="105" spans="1:11" customFormat="1" ht="20.100000000000001" customHeight="1" x14ac:dyDescent="0.25">
      <c r="A105" s="7"/>
      <c r="B105" s="30" t="s">
        <v>675</v>
      </c>
      <c r="C105" s="16" t="str">
        <f>IFERROR(VLOOKUP(B105,'BASE INCADEA'!A:D,2,FALSE),"Non référencé")</f>
        <v>010301</v>
      </c>
      <c r="D105" s="16" t="str">
        <f>IFERROR(VLOOKUP(C105,'BASE INCADEA'!B:E,2,FALSE),"Non référencé")</f>
        <v>11</v>
      </c>
      <c r="E105" s="31" t="s">
        <v>676</v>
      </c>
      <c r="F105" s="31">
        <v>11</v>
      </c>
      <c r="G105" s="14" t="str">
        <f>IF(F105*1=D105*1,"Quantité OK",IF(D105*1&lt;F105*1,"Ecart positif","Ecart négatif")&amp;" "&amp;IF(C105*1=E105*1,"","- Article déclassé"))</f>
        <v>Quantité OK</v>
      </c>
      <c r="H105" s="27" t="s">
        <v>6265</v>
      </c>
      <c r="I105" s="9" t="str">
        <f t="shared" si="4"/>
        <v>010301</v>
      </c>
      <c r="J105" s="9"/>
      <c r="K105" s="27" t="str">
        <f t="shared" si="3"/>
        <v xml:space="preserve">Ecart négatif </v>
      </c>
    </row>
    <row r="106" spans="1:11" ht="20.100000000000001" customHeight="1" x14ac:dyDescent="0.25">
      <c r="A106" s="24"/>
      <c r="B106" s="30" t="s">
        <v>6141</v>
      </c>
      <c r="C106" s="16" t="str">
        <f>IFERROR(VLOOKUP(B106,'BASE INCADEA'!A:D,2,FALSE),"Non référencé")</f>
        <v>Non référencé</v>
      </c>
      <c r="D106" s="16" t="str">
        <f>IFERROR(VLOOKUP(C106,'BASE INCADEA'!B:E,2,FALSE),"Non référencé")</f>
        <v>Non référencé</v>
      </c>
      <c r="E106" s="31" t="s">
        <v>678</v>
      </c>
      <c r="F106" s="31">
        <v>1</v>
      </c>
      <c r="G106" s="14" t="e">
        <f>IF(F106*1=D106*1,"Quantité OK",IF(D106*1&lt;F106*1,"Ecart positif","Ecart négatif")&amp;" "&amp;IF(C106*1=E106*1,"","- Article déclassé"))</f>
        <v>#VALUE!</v>
      </c>
      <c r="H106" s="27" t="s">
        <v>6265</v>
      </c>
      <c r="I106" s="27" t="str">
        <f t="shared" si="4"/>
        <v>Non référencé</v>
      </c>
      <c r="J106" s="27"/>
      <c r="K106" s="27" t="e">
        <f t="shared" si="3"/>
        <v>#VALUE!</v>
      </c>
    </row>
    <row r="107" spans="1:11" ht="20.100000000000001" customHeight="1" x14ac:dyDescent="0.25">
      <c r="A107" s="24"/>
      <c r="B107" s="30" t="s">
        <v>680</v>
      </c>
      <c r="C107" s="16" t="str">
        <f>IFERROR(VLOOKUP(B107,'BASE INCADEA'!A:D,2,FALSE),"Non référencé")</f>
        <v>010702</v>
      </c>
      <c r="D107" s="16" t="str">
        <f>IFERROR(VLOOKUP(C107,'BASE INCADEA'!B:E,2,FALSE),"Non référencé")</f>
        <v>1</v>
      </c>
      <c r="E107" s="31" t="s">
        <v>634</v>
      </c>
      <c r="F107" s="31">
        <v>1</v>
      </c>
      <c r="G107" s="14" t="str">
        <f>IF(F107*1=D107*1,"Quantité OK",IF(D107*1&lt;F107*1,"Ecart positif","Ecart négatif")&amp;" "&amp;IF(C107*1=E107*1,"","- Article déclassé"))</f>
        <v>Quantité OK</v>
      </c>
      <c r="H107" s="27" t="s">
        <v>6265</v>
      </c>
      <c r="I107" s="27" t="str">
        <f t="shared" si="4"/>
        <v>010702</v>
      </c>
      <c r="J107" s="27"/>
      <c r="K107" s="27" t="str">
        <f t="shared" si="3"/>
        <v xml:space="preserve">Ecart négatif </v>
      </c>
    </row>
    <row r="108" spans="1:11" ht="20.100000000000001" customHeight="1" x14ac:dyDescent="0.25">
      <c r="A108" s="24"/>
      <c r="B108" s="30" t="s">
        <v>682</v>
      </c>
      <c r="C108" s="16" t="str">
        <f>IFERROR(VLOOKUP(B108,'BASE INCADEA'!A:D,2,FALSE),"Non référencé")</f>
        <v>016402</v>
      </c>
      <c r="D108" s="16" t="str">
        <f>IFERROR(VLOOKUP(C108,'BASE INCADEA'!B:E,2,FALSE),"Non référencé")</f>
        <v>1</v>
      </c>
      <c r="E108" s="31" t="s">
        <v>683</v>
      </c>
      <c r="F108" s="31">
        <v>1</v>
      </c>
      <c r="G108" s="14" t="str">
        <f>IF(F108*1=D108*1,"Quantité OK",IF(D108*1&lt;F108*1,"Ecart positif","Ecart négatif")&amp;" "&amp;IF(C108*1=E108*1,"","- Article déclassé"))</f>
        <v>Quantité OK</v>
      </c>
      <c r="H108" s="27" t="s">
        <v>6265</v>
      </c>
      <c r="I108" s="27" t="str">
        <f t="shared" si="4"/>
        <v>016402</v>
      </c>
      <c r="J108" s="27"/>
      <c r="K108" s="27" t="str">
        <f t="shared" si="3"/>
        <v xml:space="preserve">Ecart négatif </v>
      </c>
    </row>
    <row r="109" spans="1:11" customFormat="1" ht="20.100000000000001" customHeight="1" x14ac:dyDescent="0.25">
      <c r="A109" s="7"/>
      <c r="B109" s="30" t="s">
        <v>685</v>
      </c>
      <c r="C109" s="16" t="str">
        <f>IFERROR(VLOOKUP(B109,'BASE INCADEA'!A:D,2,FALSE),"Non référencé")</f>
        <v>023505</v>
      </c>
      <c r="D109" s="16" t="str">
        <f>IFERROR(VLOOKUP(C109,'BASE INCADEA'!B:E,2,FALSE),"Non référencé")</f>
        <v>11</v>
      </c>
      <c r="E109" s="31" t="s">
        <v>686</v>
      </c>
      <c r="F109" s="31">
        <v>10</v>
      </c>
      <c r="G109" s="14" t="str">
        <f>IF(F109*1=D109*1,"Quantité OK",IF(D109*1&lt;F109*1,"Ecart positif","Ecart négatif")&amp;" "&amp;IF(C109*1=E109*1,"","- Article déclassé"))</f>
        <v xml:space="preserve">Ecart négatif </v>
      </c>
      <c r="H109" s="27" t="s">
        <v>6265</v>
      </c>
      <c r="I109" s="9" t="str">
        <f t="shared" si="4"/>
        <v>023505</v>
      </c>
      <c r="J109" s="9"/>
      <c r="K109" s="27" t="str">
        <f t="shared" si="3"/>
        <v xml:space="preserve">Ecart négatif </v>
      </c>
    </row>
    <row r="110" spans="1:11" customFormat="1" ht="20.100000000000001" customHeight="1" x14ac:dyDescent="0.25">
      <c r="A110" s="7"/>
      <c r="B110" s="30" t="s">
        <v>6170</v>
      </c>
      <c r="C110" s="16" t="str">
        <f>IFERROR(VLOOKUP(B110,'BASE INCADEA'!A:D,2,FALSE),"Non référencé")</f>
        <v>Non référencé</v>
      </c>
      <c r="D110" s="16" t="str">
        <f>IFERROR(VLOOKUP(C110,'BASE INCADEA'!B:E,2,FALSE),"Non référencé")</f>
        <v>Non référencé</v>
      </c>
      <c r="E110" s="31" t="s">
        <v>3995</v>
      </c>
      <c r="F110" s="31">
        <v>6</v>
      </c>
      <c r="G110" s="14" t="e">
        <f>IF(F110*1=D110*1,"Quantité OK",IF(D110*1&lt;F110*1,"Ecart positif","Ecart négatif")&amp;" "&amp;IF(C110*1=E110*1,"","- Article déclassé"))</f>
        <v>#VALUE!</v>
      </c>
      <c r="H110" s="27" t="s">
        <v>6265</v>
      </c>
      <c r="I110" s="9" t="str">
        <f t="shared" si="4"/>
        <v>Non référencé</v>
      </c>
      <c r="J110" s="9"/>
      <c r="K110" s="27" t="e">
        <f t="shared" si="3"/>
        <v>#VALUE!</v>
      </c>
    </row>
    <row r="111" spans="1:11" customFormat="1" ht="20.100000000000001" customHeight="1" x14ac:dyDescent="0.25">
      <c r="A111" s="7"/>
      <c r="B111" s="30" t="s">
        <v>688</v>
      </c>
      <c r="C111" s="16" t="str">
        <f>IFERROR(VLOOKUP(B111,'BASE INCADEA'!A:D,2,FALSE),"Non référencé")</f>
        <v>025103</v>
      </c>
      <c r="D111" s="16" t="str">
        <f>IFERROR(VLOOKUP(C111,'BASE INCADEA'!B:E,2,FALSE),"Non référencé")</f>
        <v>12</v>
      </c>
      <c r="E111" s="31" t="s">
        <v>689</v>
      </c>
      <c r="F111" s="31">
        <v>12</v>
      </c>
      <c r="G111" s="14" t="str">
        <f>IF(F111*1=D111*1,"Quantité OK",IF(D111*1&lt;F111*1,"Ecart positif","Ecart négatif")&amp;" "&amp;IF(C111*1=E111*1,"","- Article déclassé"))</f>
        <v>Quantité OK</v>
      </c>
      <c r="H111" s="27" t="s">
        <v>6265</v>
      </c>
      <c r="I111" s="9" t="str">
        <f t="shared" si="4"/>
        <v>025103</v>
      </c>
      <c r="J111" s="9"/>
      <c r="K111" s="27" t="str">
        <f t="shared" si="3"/>
        <v xml:space="preserve">Ecart négatif </v>
      </c>
    </row>
    <row r="112" spans="1:11" customFormat="1" ht="20.100000000000001" customHeight="1" x14ac:dyDescent="0.25">
      <c r="A112" s="7"/>
      <c r="B112" s="30" t="s">
        <v>6129</v>
      </c>
      <c r="C112" s="16" t="str">
        <f>IFERROR(VLOOKUP(B112,'BASE INCADEA'!A:D,2,FALSE),"Non référencé")</f>
        <v>Non référencé</v>
      </c>
      <c r="D112" s="16" t="str">
        <f>IFERROR(VLOOKUP(C112,'BASE INCADEA'!B:E,2,FALSE),"Non référencé")</f>
        <v>Non référencé</v>
      </c>
      <c r="E112" s="31" t="s">
        <v>54</v>
      </c>
      <c r="F112" s="31">
        <v>12</v>
      </c>
      <c r="G112" s="14" t="e">
        <f>IF(F112*1=D112*1,"Quantité OK",IF(D112*1&lt;F112*1,"Ecart positif","Ecart négatif")&amp;" "&amp;IF(C112*1=E112*1,"","- Article déclassé"))</f>
        <v>#VALUE!</v>
      </c>
      <c r="H112" s="27" t="s">
        <v>6265</v>
      </c>
      <c r="I112" s="9" t="str">
        <f t="shared" si="4"/>
        <v>Non référencé</v>
      </c>
      <c r="J112" s="9"/>
      <c r="K112" s="27" t="e">
        <f t="shared" si="3"/>
        <v>#VALUE!</v>
      </c>
    </row>
    <row r="113" spans="1:11" customFormat="1" ht="20.100000000000001" customHeight="1" x14ac:dyDescent="0.25">
      <c r="A113" s="7"/>
      <c r="B113" s="30" t="s">
        <v>6134</v>
      </c>
      <c r="C113" s="16" t="str">
        <f>IFERROR(VLOOKUP(B113,'BASE INCADEA'!A:D,2,FALSE),"Non référencé")</f>
        <v>Non référencé</v>
      </c>
      <c r="D113" s="16" t="str">
        <f>IFERROR(VLOOKUP(C113,'BASE INCADEA'!B:E,2,FALSE),"Non référencé")</f>
        <v>Non référencé</v>
      </c>
      <c r="E113" s="31" t="s">
        <v>692</v>
      </c>
      <c r="F113" s="31">
        <v>1</v>
      </c>
      <c r="G113" s="14" t="e">
        <f>IF(F113*1=D113*1,"Quantité OK",IF(D113*1&lt;F113*1,"Ecart positif","Ecart négatif")&amp;" "&amp;IF(C113*1=E113*1,"","- Article déclassé"))</f>
        <v>#VALUE!</v>
      </c>
      <c r="H113" s="27" t="s">
        <v>6265</v>
      </c>
      <c r="I113" s="9" t="str">
        <f t="shared" si="4"/>
        <v>Non référencé</v>
      </c>
      <c r="J113" s="9"/>
      <c r="K113" s="27" t="e">
        <f t="shared" si="3"/>
        <v>#VALUE!</v>
      </c>
    </row>
    <row r="114" spans="1:11" customFormat="1" ht="20.100000000000001" customHeight="1" x14ac:dyDescent="0.25">
      <c r="A114" s="7"/>
      <c r="B114" s="30" t="s">
        <v>694</v>
      </c>
      <c r="C114" s="16" t="str">
        <f>IFERROR(VLOOKUP(B114,'BASE INCADEA'!A:D,2,FALSE),"Non référencé")</f>
        <v>015802</v>
      </c>
      <c r="D114" s="16" t="str">
        <f>IFERROR(VLOOKUP(C114,'BASE INCADEA'!B:E,2,FALSE),"Non référencé")</f>
        <v>9</v>
      </c>
      <c r="E114" s="31" t="s">
        <v>497</v>
      </c>
      <c r="F114" s="31">
        <v>4</v>
      </c>
      <c r="G114" s="14" t="str">
        <f>IF(F114*1=D114*1,"Quantité OK",IF(D114*1&lt;F114*1,"Ecart positif","Ecart négatif")&amp;" "&amp;IF(C114*1=E114*1,"","- Article déclassé"))</f>
        <v xml:space="preserve">Ecart négatif </v>
      </c>
      <c r="H114" s="27" t="s">
        <v>6265</v>
      </c>
      <c r="I114" s="9" t="str">
        <f t="shared" si="4"/>
        <v>015802</v>
      </c>
      <c r="J114" s="9"/>
      <c r="K114" s="27" t="str">
        <f t="shared" si="3"/>
        <v xml:space="preserve">Ecart négatif </v>
      </c>
    </row>
    <row r="115" spans="1:11" customFormat="1" ht="20.100000000000001" customHeight="1" x14ac:dyDescent="0.25">
      <c r="A115" s="7"/>
      <c r="B115" s="30" t="s">
        <v>116</v>
      </c>
      <c r="C115" s="16" t="str">
        <f>IFERROR(VLOOKUP(B115,'BASE INCADEA'!A:D,2,FALSE),"Non référencé")</f>
        <v>016003</v>
      </c>
      <c r="D115" s="16" t="str">
        <f>IFERROR(VLOOKUP(C115,'BASE INCADEA'!B:E,2,FALSE),"Non référencé")</f>
        <v>1</v>
      </c>
      <c r="E115" s="31" t="s">
        <v>117</v>
      </c>
      <c r="F115" s="31">
        <v>1</v>
      </c>
      <c r="G115" s="14" t="str">
        <f>IF(F115*1=D115*1,"Quantité OK",IF(D115*1&lt;F115*1,"Ecart positif","Ecart négatif")&amp;" "&amp;IF(C115*1=E115*1,"","- Article déclassé"))</f>
        <v>Quantité OK</v>
      </c>
      <c r="H115" s="27" t="s">
        <v>6265</v>
      </c>
      <c r="I115" s="9" t="str">
        <f t="shared" si="4"/>
        <v>016003</v>
      </c>
      <c r="J115" s="9"/>
      <c r="K115" s="27" t="str">
        <f t="shared" si="3"/>
        <v xml:space="preserve">Ecart négatif </v>
      </c>
    </row>
    <row r="116" spans="1:11" ht="20.100000000000001" customHeight="1" x14ac:dyDescent="0.25">
      <c r="A116" s="24"/>
      <c r="B116" s="30" t="s">
        <v>696</v>
      </c>
      <c r="C116" s="16" t="str">
        <f>IFERROR(VLOOKUP(B116,'BASE INCADEA'!A:D,2,FALSE),"Non référencé")</f>
        <v>010302</v>
      </c>
      <c r="D116" s="16" t="str">
        <f>IFERROR(VLOOKUP(C116,'BASE INCADEA'!B:E,2,FALSE),"Non référencé")</f>
        <v>2</v>
      </c>
      <c r="E116" s="31" t="s">
        <v>697</v>
      </c>
      <c r="F116" s="31">
        <v>2</v>
      </c>
      <c r="G116" s="14" t="str">
        <f>IF(F116*1=D116*1,"Quantité OK",IF(D116*1&lt;F116*1,"Ecart positif","Ecart négatif")&amp;" "&amp;IF(C116*1=E116*1,"","- Article déclassé"))</f>
        <v>Quantité OK</v>
      </c>
      <c r="H116" s="27" t="s">
        <v>6265</v>
      </c>
      <c r="I116" s="27" t="str">
        <f t="shared" si="4"/>
        <v>010302</v>
      </c>
      <c r="J116" s="27"/>
      <c r="K116" s="27" t="str">
        <f t="shared" si="3"/>
        <v xml:space="preserve">Ecart négatif </v>
      </c>
    </row>
    <row r="117" spans="1:11" customFormat="1" ht="20.100000000000001" customHeight="1" x14ac:dyDescent="0.25">
      <c r="A117" s="7"/>
      <c r="B117" s="30" t="s">
        <v>699</v>
      </c>
      <c r="C117" s="16" t="str">
        <f>IFERROR(VLOOKUP(B117,'BASE INCADEA'!A:D,2,FALSE),"Non référencé")</f>
        <v>020605</v>
      </c>
      <c r="D117" s="16" t="str">
        <f>IFERROR(VLOOKUP(C117,'BASE INCADEA'!B:E,2,FALSE),"Non référencé")</f>
        <v>2</v>
      </c>
      <c r="E117" s="31" t="s">
        <v>700</v>
      </c>
      <c r="F117" s="31">
        <v>2</v>
      </c>
      <c r="G117" s="14" t="str">
        <f>IF(F117*1=D117*1,"Quantité OK",IF(D117*1&lt;F117*1,"Ecart positif","Ecart négatif")&amp;" "&amp;IF(C117*1=E117*1,"","- Article déclassé"))</f>
        <v>Quantité OK</v>
      </c>
      <c r="H117" s="27" t="s">
        <v>6265</v>
      </c>
      <c r="I117" s="9" t="str">
        <f t="shared" si="4"/>
        <v>020605</v>
      </c>
      <c r="J117" s="9"/>
      <c r="K117" s="27" t="str">
        <f t="shared" si="3"/>
        <v xml:space="preserve">Ecart négatif </v>
      </c>
    </row>
    <row r="118" spans="1:11" ht="20.100000000000001" customHeight="1" x14ac:dyDescent="0.25">
      <c r="A118" s="24"/>
      <c r="B118" s="30" t="s">
        <v>701</v>
      </c>
      <c r="C118" s="16" t="str">
        <f>IFERROR(VLOOKUP(B118,'BASE INCADEA'!A:D,2,FALSE),"Non référencé")</f>
        <v>011102</v>
      </c>
      <c r="D118" s="16" t="str">
        <f>IFERROR(VLOOKUP(C118,'BASE INCADEA'!B:E,2,FALSE),"Non référencé")</f>
        <v>18</v>
      </c>
      <c r="E118" s="31" t="s">
        <v>130</v>
      </c>
      <c r="F118" s="31">
        <v>2</v>
      </c>
      <c r="G118" s="14" t="str">
        <f>IF(F118*1=D118*1,"Quantité OK",IF(D118*1&lt;F118*1,"Ecart positif","Ecart négatif")&amp;" "&amp;IF(C118*1=E118*1,"","- Article déclassé"))</f>
        <v xml:space="preserve">Ecart négatif </v>
      </c>
      <c r="H118" s="27" t="s">
        <v>6265</v>
      </c>
      <c r="I118" s="27" t="str">
        <f t="shared" si="4"/>
        <v>011102</v>
      </c>
      <c r="J118" s="27"/>
      <c r="K118" s="27" t="str">
        <f t="shared" si="3"/>
        <v xml:space="preserve">Ecart négatif </v>
      </c>
    </row>
    <row r="119" spans="1:11" customFormat="1" ht="20.100000000000001" customHeight="1" x14ac:dyDescent="0.25">
      <c r="A119" s="7"/>
      <c r="B119" s="30" t="s">
        <v>701</v>
      </c>
      <c r="C119" s="16" t="str">
        <f>IFERROR(VLOOKUP(B119,'BASE INCADEA'!A:D,2,FALSE),"Non référencé")</f>
        <v>011102</v>
      </c>
      <c r="D119" s="16" t="str">
        <f>IFERROR(VLOOKUP(C119,'BASE INCADEA'!B:E,2,FALSE),"Non référencé")</f>
        <v>18</v>
      </c>
      <c r="E119" s="31" t="s">
        <v>790</v>
      </c>
      <c r="F119" s="31">
        <v>1</v>
      </c>
      <c r="G119" s="14" t="str">
        <f>IF(F119*1=D119*1,"Quantité OK",IF(D119*1&lt;F119*1,"Ecart positif","Ecart négatif")&amp;" "&amp;IF(C119*1=E119*1,"","- Article déclassé"))</f>
        <v>Ecart négatif - Article déclassé</v>
      </c>
      <c r="H119" s="27" t="s">
        <v>6265</v>
      </c>
      <c r="I119" s="9" t="str">
        <f t="shared" si="4"/>
        <v>011102</v>
      </c>
      <c r="J119" s="9"/>
      <c r="K119" s="27" t="str">
        <f t="shared" si="3"/>
        <v xml:space="preserve">Ecart négatif </v>
      </c>
    </row>
    <row r="120" spans="1:11" customFormat="1" ht="20.100000000000001" customHeight="1" x14ac:dyDescent="0.25">
      <c r="A120" s="7"/>
      <c r="B120" s="30" t="s">
        <v>706</v>
      </c>
      <c r="C120" s="16" t="str">
        <f>IFERROR(VLOOKUP(B120,'BASE INCADEA'!A:D,2,FALSE),"Non référencé")</f>
        <v>016604</v>
      </c>
      <c r="D120" s="16" t="str">
        <f>IFERROR(VLOOKUP(C120,'BASE INCADEA'!B:E,2,FALSE),"Non référencé")</f>
        <v>1</v>
      </c>
      <c r="E120" s="31" t="s">
        <v>707</v>
      </c>
      <c r="F120" s="31">
        <v>1</v>
      </c>
      <c r="G120" s="14" t="str">
        <f>IF(F120*1=D120*1,"Quantité OK",IF(D120*1&lt;F120*1,"Ecart positif","Ecart négatif")&amp;" "&amp;IF(C120*1=E120*1,"","- Article déclassé"))</f>
        <v>Quantité OK</v>
      </c>
      <c r="H120" s="27" t="s">
        <v>6265</v>
      </c>
      <c r="I120" s="9" t="str">
        <f t="shared" si="4"/>
        <v>016604</v>
      </c>
      <c r="J120" s="9"/>
      <c r="K120" s="27" t="str">
        <f t="shared" si="3"/>
        <v xml:space="preserve">Ecart négatif </v>
      </c>
    </row>
    <row r="121" spans="1:11" customFormat="1" ht="20.100000000000001" customHeight="1" x14ac:dyDescent="0.25">
      <c r="A121" s="7"/>
      <c r="B121" s="30" t="s">
        <v>709</v>
      </c>
      <c r="C121" s="16" t="str">
        <f>IFERROR(VLOOKUP(B121,'BASE INCADEA'!A:D,2,FALSE),"Non référencé")</f>
        <v>011703</v>
      </c>
      <c r="D121" s="16" t="str">
        <f>IFERROR(VLOOKUP(C121,'BASE INCADEA'!B:E,2,FALSE),"Non référencé")</f>
        <v>4</v>
      </c>
      <c r="E121" s="31" t="s">
        <v>764</v>
      </c>
      <c r="F121" s="31">
        <v>2</v>
      </c>
      <c r="G121" s="14" t="str">
        <f>IF(F121*1=D121*1,"Quantité OK",IF(D121*1&lt;F121*1,"Ecart positif","Ecart négatif")&amp;" "&amp;IF(C121*1=E121*1,"","- Article déclassé"))</f>
        <v>Ecart négatif - Article déclassé</v>
      </c>
      <c r="H121" s="27" t="s">
        <v>6265</v>
      </c>
      <c r="I121" s="9" t="str">
        <f t="shared" si="4"/>
        <v>011703</v>
      </c>
      <c r="J121" s="9"/>
      <c r="K121" s="27" t="str">
        <f t="shared" si="3"/>
        <v xml:space="preserve">Ecart négatif </v>
      </c>
    </row>
    <row r="122" spans="1:11" customFormat="1" ht="20.100000000000001" customHeight="1" x14ac:dyDescent="0.25">
      <c r="A122" s="7"/>
      <c r="B122" s="30" t="s">
        <v>119</v>
      </c>
      <c r="C122" s="16" t="str">
        <f>IFERROR(VLOOKUP(B122,'BASE INCADEA'!A:D,2,FALSE),"Non référencé")</f>
        <v>010904</v>
      </c>
      <c r="D122" s="16" t="str">
        <f>IFERROR(VLOOKUP(C122,'BASE INCADEA'!B:E,2,FALSE),"Non référencé")</f>
        <v>41</v>
      </c>
      <c r="E122" s="31" t="s">
        <v>120</v>
      </c>
      <c r="F122" s="31">
        <v>41</v>
      </c>
      <c r="G122" s="14" t="str">
        <f>IF(F122*1=D122*1,"Quantité OK",IF(D122*1&lt;F122*1,"Ecart positif","Ecart négatif")&amp;" "&amp;IF(C122*1=E122*1,"","- Article déclassé"))</f>
        <v>Quantité OK</v>
      </c>
      <c r="H122" s="27" t="s">
        <v>6265</v>
      </c>
      <c r="I122" s="9" t="str">
        <f t="shared" si="4"/>
        <v>010904</v>
      </c>
      <c r="J122" s="9"/>
      <c r="K122" s="27" t="str">
        <f t="shared" si="3"/>
        <v xml:space="preserve">Ecart négatif </v>
      </c>
    </row>
    <row r="123" spans="1:11" customFormat="1" ht="20.100000000000001" customHeight="1" x14ac:dyDescent="0.25">
      <c r="A123" s="7"/>
      <c r="B123" s="30" t="s">
        <v>711</v>
      </c>
      <c r="C123" s="16" t="str">
        <f>IFERROR(VLOOKUP(B123,'BASE INCADEA'!A:D,2,FALSE),"Non référencé")</f>
        <v>016405</v>
      </c>
      <c r="D123" s="16" t="str">
        <f>IFERROR(VLOOKUP(C123,'BASE INCADEA'!B:E,2,FALSE),"Non référencé")</f>
        <v>2</v>
      </c>
      <c r="E123" s="31" t="s">
        <v>608</v>
      </c>
      <c r="F123" s="31">
        <v>1</v>
      </c>
      <c r="G123" s="14" t="str">
        <f>IF(F123*1=D123*1,"Quantité OK",IF(D123*1&lt;F123*1,"Ecart positif","Ecart négatif")&amp;" "&amp;IF(C123*1=E123*1,"","- Article déclassé"))</f>
        <v xml:space="preserve">Ecart négatif </v>
      </c>
      <c r="H123" s="27" t="s">
        <v>6265</v>
      </c>
      <c r="I123" s="9" t="str">
        <f t="shared" si="4"/>
        <v>016405</v>
      </c>
      <c r="J123" s="9"/>
      <c r="K123" s="27" t="str">
        <f t="shared" si="3"/>
        <v xml:space="preserve">Ecart négatif </v>
      </c>
    </row>
    <row r="124" spans="1:11" customFormat="1" ht="20.100000000000001" customHeight="1" x14ac:dyDescent="0.25">
      <c r="A124" s="7"/>
      <c r="B124" s="30" t="s">
        <v>713</v>
      </c>
      <c r="C124" s="16" t="str">
        <f>IFERROR(VLOOKUP(B124,'BASE INCADEA'!A:D,2,FALSE),"Non référencé")</f>
        <v>015004</v>
      </c>
      <c r="D124" s="16" t="str">
        <f>IFERROR(VLOOKUP(C124,'BASE INCADEA'!B:E,2,FALSE),"Non référencé")</f>
        <v>1</v>
      </c>
      <c r="E124" s="31" t="s">
        <v>714</v>
      </c>
      <c r="F124" s="31">
        <v>1</v>
      </c>
      <c r="G124" s="14" t="str">
        <f>IF(F124*1=D124*1,"Quantité OK",IF(D124*1&lt;F124*1,"Ecart positif","Ecart négatif")&amp;" "&amp;IF(C124*1=E124*1,"","- Article déclassé"))</f>
        <v>Quantité OK</v>
      </c>
      <c r="H124" s="27" t="s">
        <v>6265</v>
      </c>
      <c r="I124" s="9" t="str">
        <f t="shared" si="4"/>
        <v>015004</v>
      </c>
      <c r="J124" s="9"/>
      <c r="K124" s="27" t="str">
        <f t="shared" si="3"/>
        <v xml:space="preserve">Ecart négatif </v>
      </c>
    </row>
    <row r="125" spans="1:11" customFormat="1" ht="20.100000000000001" customHeight="1" x14ac:dyDescent="0.25">
      <c r="A125" s="7"/>
      <c r="B125" s="30" t="s">
        <v>716</v>
      </c>
      <c r="C125" s="16" t="str">
        <f>IFERROR(VLOOKUP(B125,'BASE INCADEA'!A:D,2,FALSE),"Non référencé")</f>
        <v>010105</v>
      </c>
      <c r="D125" s="16" t="str">
        <f>IFERROR(VLOOKUP(C125,'BASE INCADEA'!B:E,2,FALSE),"Non référencé")</f>
        <v>1</v>
      </c>
      <c r="E125" s="31" t="s">
        <v>717</v>
      </c>
      <c r="F125" s="31">
        <v>1</v>
      </c>
      <c r="G125" s="14" t="str">
        <f>IF(F125*1=D125*1,"Quantité OK",IF(D125*1&lt;F125*1,"Ecart positif","Ecart négatif")&amp;" "&amp;IF(C125*1=E125*1,"","- Article déclassé"))</f>
        <v>Quantité OK</v>
      </c>
      <c r="H125" s="9"/>
      <c r="I125" s="9" t="str">
        <f t="shared" si="4"/>
        <v/>
      </c>
      <c r="J125" s="9"/>
      <c r="K125" s="27" t="e">
        <f t="shared" si="3"/>
        <v>#VALUE!</v>
      </c>
    </row>
    <row r="126" spans="1:11" customFormat="1" ht="20.100000000000001" customHeight="1" x14ac:dyDescent="0.25">
      <c r="A126" s="7"/>
      <c r="B126" s="30" t="s">
        <v>719</v>
      </c>
      <c r="C126" s="16" t="str">
        <f>IFERROR(VLOOKUP(B126,'BASE INCADEA'!A:D,2,FALSE),"Non référencé")</f>
        <v>010105</v>
      </c>
      <c r="D126" s="16" t="str">
        <f>IFERROR(VLOOKUP(C126,'BASE INCADEA'!B:E,2,FALSE),"Non référencé")</f>
        <v>1</v>
      </c>
      <c r="E126" s="31" t="s">
        <v>717</v>
      </c>
      <c r="F126" s="31">
        <v>2</v>
      </c>
      <c r="G126" s="14" t="str">
        <f>IF(F126*1=D126*1,"Quantité OK",IF(D126*1&lt;F126*1,"Ecart positif","Ecart négatif")&amp;" "&amp;IF(C126*1=E126*1,"","- Article déclassé"))</f>
        <v xml:space="preserve">Ecart positif </v>
      </c>
      <c r="H126" s="9"/>
      <c r="I126" s="9" t="str">
        <f t="shared" si="4"/>
        <v/>
      </c>
      <c r="J126" s="9"/>
      <c r="K126" s="27" t="e">
        <f t="shared" si="3"/>
        <v>#VALUE!</v>
      </c>
    </row>
    <row r="127" spans="1:11" customFormat="1" ht="20.100000000000001" customHeight="1" x14ac:dyDescent="0.25">
      <c r="A127" s="7"/>
      <c r="B127" s="30" t="s">
        <v>724</v>
      </c>
      <c r="C127" s="16" t="str">
        <f>IFERROR(VLOOKUP(B127,'BASE INCADEA'!A:D,2,FALSE),"Non référencé")</f>
        <v>016202</v>
      </c>
      <c r="D127" s="16" t="str">
        <f>IFERROR(VLOOKUP(C127,'BASE INCADEA'!B:E,2,FALSE),"Non référencé")</f>
        <v>1</v>
      </c>
      <c r="E127" s="31" t="s">
        <v>474</v>
      </c>
      <c r="F127" s="31">
        <v>1</v>
      </c>
      <c r="G127" s="14" t="str">
        <f>IF(F127*1=D127*1,"Quantité OK",IF(D127*1&lt;F127*1,"Ecart positif","Ecart négatif")&amp;" "&amp;IF(C127*1=E127*1,"","- Article déclassé"))</f>
        <v>Quantité OK</v>
      </c>
      <c r="H127" s="9"/>
      <c r="I127" s="9" t="str">
        <f t="shared" si="4"/>
        <v/>
      </c>
      <c r="J127" s="9"/>
      <c r="K127" s="27" t="e">
        <f t="shared" si="3"/>
        <v>#VALUE!</v>
      </c>
    </row>
    <row r="128" spans="1:11" customFormat="1" ht="20.100000000000001" customHeight="1" x14ac:dyDescent="0.25">
      <c r="A128" s="7"/>
      <c r="B128" s="30" t="s">
        <v>726</v>
      </c>
      <c r="C128" s="16" t="str">
        <f>IFERROR(VLOOKUP(B128,'BASE INCADEA'!A:D,2,FALSE),"Non référencé")</f>
        <v>015605</v>
      </c>
      <c r="D128" s="16" t="str">
        <f>IFERROR(VLOOKUP(C128,'BASE INCADEA'!B:E,2,FALSE),"Non référencé")</f>
        <v>6</v>
      </c>
      <c r="E128" s="31" t="s">
        <v>727</v>
      </c>
      <c r="F128" s="31">
        <v>6</v>
      </c>
      <c r="G128" s="14" t="str">
        <f>IF(F128*1=D128*1,"Quantité OK",IF(D128*1&lt;F128*1,"Ecart positif","Ecart négatif")&amp;" "&amp;IF(C128*1=E128*1,"","- Article déclassé"))</f>
        <v>Quantité OK</v>
      </c>
      <c r="H128" s="9"/>
      <c r="I128" s="9" t="str">
        <f t="shared" si="4"/>
        <v/>
      </c>
      <c r="J128" s="9"/>
      <c r="K128" s="27" t="e">
        <f t="shared" si="3"/>
        <v>#VALUE!</v>
      </c>
    </row>
    <row r="129" spans="1:11" customFormat="1" ht="20.100000000000001" customHeight="1" x14ac:dyDescent="0.25">
      <c r="A129" s="7"/>
      <c r="B129" s="30" t="s">
        <v>729</v>
      </c>
      <c r="C129" s="16" t="str">
        <f>IFERROR(VLOOKUP(B129,'BASE INCADEA'!A:D,2,FALSE),"Non référencé")</f>
        <v>015402</v>
      </c>
      <c r="D129" s="16" t="str">
        <f>IFERROR(VLOOKUP(C129,'BASE INCADEA'!B:E,2,FALSE),"Non référencé")</f>
        <v>27</v>
      </c>
      <c r="E129" s="31" t="s">
        <v>730</v>
      </c>
      <c r="F129" s="31">
        <v>22</v>
      </c>
      <c r="G129" s="14" t="str">
        <f>IF(F129*1=D129*1,"Quantité OK",IF(D129*1&lt;F129*1,"Ecart positif","Ecart négatif")&amp;" "&amp;IF(C129*1=E129*1,"","- Article déclassé"))</f>
        <v xml:space="preserve">Ecart négatif </v>
      </c>
      <c r="H129" s="9"/>
      <c r="I129" s="9" t="str">
        <f t="shared" si="4"/>
        <v/>
      </c>
      <c r="J129" s="9"/>
      <c r="K129" s="27" t="e">
        <f t="shared" si="3"/>
        <v>#VALUE!</v>
      </c>
    </row>
    <row r="130" spans="1:11" customFormat="1" ht="20.100000000000001" customHeight="1" x14ac:dyDescent="0.25">
      <c r="A130" s="7"/>
      <c r="B130" s="30" t="s">
        <v>6143</v>
      </c>
      <c r="C130" s="16" t="str">
        <f>IFERROR(VLOOKUP(B130,'BASE INCADEA'!A:D,2,FALSE),"Non référencé")</f>
        <v>Non référencé</v>
      </c>
      <c r="D130" s="16" t="str">
        <f>IFERROR(VLOOKUP(C130,'BASE INCADEA'!B:E,2,FALSE),"Non référencé")</f>
        <v>Non référencé</v>
      </c>
      <c r="E130" s="31" t="s">
        <v>1232</v>
      </c>
      <c r="F130" s="31">
        <v>7</v>
      </c>
      <c r="G130" s="14" t="e">
        <f>IF(F130*1=D130*1,"Quantité OK",IF(D130*1&lt;F130*1,"Ecart positif","Ecart négatif")&amp;" "&amp;IF(C130*1=E130*1,"","- Article déclassé"))</f>
        <v>#VALUE!</v>
      </c>
      <c r="H130" s="9"/>
      <c r="I130" s="9" t="str">
        <f t="shared" ref="I130:I184" si="5">IF(H130="OK",C130,"")</f>
        <v/>
      </c>
      <c r="J130" s="9"/>
      <c r="K130" s="27" t="e">
        <f t="shared" si="3"/>
        <v>#VALUE!</v>
      </c>
    </row>
    <row r="131" spans="1:11" customFormat="1" ht="20.100000000000001" customHeight="1" x14ac:dyDescent="0.25">
      <c r="A131" s="7"/>
      <c r="B131" s="30" t="s">
        <v>6149</v>
      </c>
      <c r="C131" s="16" t="str">
        <f>IFERROR(VLOOKUP(B131,'BASE INCADEA'!A:D,2,FALSE),"Non référencé")</f>
        <v>Non référencé</v>
      </c>
      <c r="D131" s="16" t="str">
        <f>IFERROR(VLOOKUP(C131,'BASE INCADEA'!B:E,2,FALSE),"Non référencé")</f>
        <v>Non référencé</v>
      </c>
      <c r="E131" s="31" t="s">
        <v>856</v>
      </c>
      <c r="F131" s="31">
        <v>43</v>
      </c>
      <c r="G131" s="14" t="e">
        <f>IF(F131*1=D131*1,"Quantité OK",IF(D131*1&lt;F131*1,"Ecart positif","Ecart négatif")&amp;" "&amp;IF(C131*1=E131*1,"","- Article déclassé"))</f>
        <v>#VALUE!</v>
      </c>
      <c r="H131" s="9"/>
      <c r="I131" s="9" t="str">
        <f t="shared" si="5"/>
        <v/>
      </c>
      <c r="J131" s="9"/>
      <c r="K131" s="27" t="e">
        <f t="shared" ref="K131:K194" si="6">IF(J131*1=D131*1,"Quantité OK",IF(D131*1&lt;J131*1,"Ecart positif","Ecart négatif")&amp;" "&amp;IF(C131*1=I131*1,"","- Article déclassé"))</f>
        <v>#VALUE!</v>
      </c>
    </row>
    <row r="132" spans="1:11" ht="20.100000000000001" customHeight="1" x14ac:dyDescent="0.25">
      <c r="A132" s="24"/>
      <c r="B132" s="30" t="s">
        <v>123</v>
      </c>
      <c r="C132" s="16" t="str">
        <f>IFERROR(VLOOKUP(B132,'BASE INCADEA'!A:D,2,FALSE),"Non référencé")</f>
        <v>016201</v>
      </c>
      <c r="D132" s="16" t="str">
        <f>IFERROR(VLOOKUP(C132,'BASE INCADEA'!B:E,2,FALSE),"Non référencé")</f>
        <v>6</v>
      </c>
      <c r="E132" s="31" t="s">
        <v>124</v>
      </c>
      <c r="F132" s="31">
        <v>6</v>
      </c>
      <c r="G132" s="14" t="str">
        <f>IF(F132*1=D132*1,"Quantité OK",IF(D132*1&lt;F132*1,"Ecart positif","Ecart négatif")&amp;" "&amp;IF(C132*1=E132*1,"","- Article déclassé"))</f>
        <v>Quantité OK</v>
      </c>
      <c r="H132" s="27"/>
      <c r="I132" s="27" t="str">
        <f t="shared" si="5"/>
        <v/>
      </c>
      <c r="J132" s="27"/>
      <c r="K132" s="27" t="e">
        <f t="shared" si="6"/>
        <v>#VALUE!</v>
      </c>
    </row>
    <row r="133" spans="1:11" ht="20.100000000000001" customHeight="1" x14ac:dyDescent="0.25">
      <c r="A133" s="24"/>
      <c r="B133" s="30" t="s">
        <v>734</v>
      </c>
      <c r="C133" s="16" t="str">
        <f>IFERROR(VLOOKUP(B133,'BASE INCADEA'!A:D,2,FALSE),"Non référencé")</f>
        <v>010304</v>
      </c>
      <c r="D133" s="16" t="str">
        <f>IFERROR(VLOOKUP(C133,'BASE INCADEA'!B:E,2,FALSE),"Non référencé")</f>
        <v>4</v>
      </c>
      <c r="E133" s="31" t="s">
        <v>735</v>
      </c>
      <c r="F133" s="31">
        <v>4</v>
      </c>
      <c r="G133" s="14" t="str">
        <f>IF(F133*1=D133*1,"Quantité OK",IF(D133*1&lt;F133*1,"Ecart positif","Ecart négatif")&amp;" "&amp;IF(C133*1=E133*1,"","- Article déclassé"))</f>
        <v>Quantité OK</v>
      </c>
      <c r="H133" s="27"/>
      <c r="I133" s="27" t="str">
        <f t="shared" si="5"/>
        <v/>
      </c>
      <c r="J133" s="27"/>
      <c r="K133" s="27" t="e">
        <f t="shared" si="6"/>
        <v>#VALUE!</v>
      </c>
    </row>
    <row r="134" spans="1:11" customFormat="1" ht="20.100000000000001" customHeight="1" x14ac:dyDescent="0.25">
      <c r="A134" s="7"/>
      <c r="B134" s="30" t="s">
        <v>737</v>
      </c>
      <c r="C134" s="16" t="str">
        <f>IFERROR(VLOOKUP(B134,'BASE INCADEA'!A:D,2,FALSE),"Non référencé")</f>
        <v>045103</v>
      </c>
      <c r="D134" s="16" t="str">
        <f>IFERROR(VLOOKUP(C134,'BASE INCADEA'!B:E,2,FALSE),"Non référencé")</f>
        <v>178</v>
      </c>
      <c r="E134" s="31" t="s">
        <v>1870</v>
      </c>
      <c r="F134" s="31">
        <v>9</v>
      </c>
      <c r="G134" s="14" t="str">
        <f>IF(F134*1=D134*1,"Quantité OK",IF(D134*1&lt;F134*1,"Ecart positif","Ecart négatif")&amp;" "&amp;IF(C134*1=E134*1,"","- Article déclassé"))</f>
        <v>Ecart négatif - Article déclassé</v>
      </c>
      <c r="H134" s="9"/>
      <c r="I134" s="9" t="str">
        <f t="shared" si="5"/>
        <v/>
      </c>
      <c r="J134" s="9"/>
      <c r="K134" s="27" t="e">
        <f t="shared" si="6"/>
        <v>#VALUE!</v>
      </c>
    </row>
    <row r="135" spans="1:11" ht="20.100000000000001" customHeight="1" x14ac:dyDescent="0.25">
      <c r="A135" s="24"/>
      <c r="B135" s="30" t="s">
        <v>737</v>
      </c>
      <c r="C135" s="16" t="str">
        <f>IFERROR(VLOOKUP(B135,'BASE INCADEA'!A:D,2,FALSE),"Non référencé")</f>
        <v>045103</v>
      </c>
      <c r="D135" s="16" t="str">
        <f>IFERROR(VLOOKUP(C135,'BASE INCADEA'!B:E,2,FALSE),"Non référencé")</f>
        <v>178</v>
      </c>
      <c r="E135" s="31" t="s">
        <v>6261</v>
      </c>
      <c r="F135" s="31">
        <v>110</v>
      </c>
      <c r="G135" s="14" t="str">
        <f>IF(F135*1=D135*1,"Quantité OK",IF(D135*1&lt;F135*1,"Ecart positif","Ecart négatif")&amp;" "&amp;IF(C135*1=E135*1,"","- Article déclassé"))</f>
        <v>Ecart négatif - Article déclassé</v>
      </c>
      <c r="H135" s="27"/>
      <c r="I135" s="27" t="str">
        <f t="shared" si="5"/>
        <v/>
      </c>
      <c r="J135" s="27"/>
      <c r="K135" s="27" t="e">
        <f t="shared" si="6"/>
        <v>#VALUE!</v>
      </c>
    </row>
    <row r="136" spans="1:11" customFormat="1" ht="20.100000000000001" customHeight="1" x14ac:dyDescent="0.25">
      <c r="A136" s="7"/>
      <c r="B136" s="30" t="s">
        <v>737</v>
      </c>
      <c r="C136" s="16" t="str">
        <f>IFERROR(VLOOKUP(B136,'BASE INCADEA'!A:D,2,FALSE),"Non référencé")</f>
        <v>045103</v>
      </c>
      <c r="D136" s="16" t="str">
        <f>IFERROR(VLOOKUP(C136,'BASE INCADEA'!B:E,2,FALSE),"Non référencé")</f>
        <v>178</v>
      </c>
      <c r="E136" s="31" t="s">
        <v>6262</v>
      </c>
      <c r="F136" s="31">
        <v>44</v>
      </c>
      <c r="G136" s="14" t="str">
        <f>IF(F136*1=D136*1,"Quantité OK",IF(D136*1&lt;F136*1,"Ecart positif","Ecart négatif")&amp;" "&amp;IF(C136*1=E136*1,"","- Article déclassé"))</f>
        <v>Ecart négatif - Article déclassé</v>
      </c>
      <c r="H136" s="9"/>
      <c r="I136" s="9" t="str">
        <f t="shared" si="5"/>
        <v/>
      </c>
      <c r="J136" s="9"/>
      <c r="K136" s="27" t="e">
        <f t="shared" si="6"/>
        <v>#VALUE!</v>
      </c>
    </row>
    <row r="137" spans="1:11" customFormat="1" ht="20.100000000000001" customHeight="1" x14ac:dyDescent="0.25">
      <c r="A137" s="7"/>
      <c r="B137" s="30" t="s">
        <v>741</v>
      </c>
      <c r="C137" s="16" t="str">
        <f>IFERROR(VLOOKUP(B137,'BASE INCADEA'!A:D,2,FALSE),"Non référencé")</f>
        <v>045503</v>
      </c>
      <c r="D137" s="16" t="str">
        <f>IFERROR(VLOOKUP(C137,'BASE INCADEA'!B:E,2,FALSE),"Non référencé")</f>
        <v>9</v>
      </c>
      <c r="E137" s="31" t="s">
        <v>937</v>
      </c>
      <c r="F137" s="31">
        <v>6</v>
      </c>
      <c r="G137" s="14" t="str">
        <f>IF(F137*1=D137*1,"Quantité OK",IF(D137*1&lt;F137*1,"Ecart positif","Ecart négatif")&amp;" "&amp;IF(C137*1=E137*1,"","- Article déclassé"))</f>
        <v>Ecart négatif - Article déclassé</v>
      </c>
      <c r="H137" s="9"/>
      <c r="I137" s="9" t="str">
        <f t="shared" si="5"/>
        <v/>
      </c>
      <c r="J137" s="9"/>
      <c r="K137" s="27" t="e">
        <f t="shared" si="6"/>
        <v>#VALUE!</v>
      </c>
    </row>
    <row r="138" spans="1:11" ht="20.100000000000001" customHeight="1" x14ac:dyDescent="0.25">
      <c r="A138" s="24"/>
      <c r="B138" s="30" t="s">
        <v>741</v>
      </c>
      <c r="C138" s="16" t="str">
        <f>IFERROR(VLOOKUP(B138,'BASE INCADEA'!A:D,2,FALSE),"Non référencé")</f>
        <v>045503</v>
      </c>
      <c r="D138" s="16" t="str">
        <f>IFERROR(VLOOKUP(C138,'BASE INCADEA'!B:E,2,FALSE),"Non référencé")</f>
        <v>9</v>
      </c>
      <c r="E138" s="31" t="s">
        <v>144</v>
      </c>
      <c r="F138" s="31">
        <v>1</v>
      </c>
      <c r="G138" s="14" t="str">
        <f>IF(F138*1=D138*1,"Quantité OK",IF(D138*1&lt;F138*1,"Ecart positif","Ecart négatif")&amp;" "&amp;IF(C138*1=E138*1,"","- Article déclassé"))</f>
        <v>Ecart négatif - Article déclassé</v>
      </c>
      <c r="H138" s="27"/>
      <c r="I138" s="27" t="str">
        <f t="shared" si="5"/>
        <v/>
      </c>
      <c r="J138" s="27"/>
      <c r="K138" s="27" t="e">
        <f t="shared" si="6"/>
        <v>#VALUE!</v>
      </c>
    </row>
    <row r="139" spans="1:11" ht="20.100000000000001" customHeight="1" x14ac:dyDescent="0.25">
      <c r="A139" s="24"/>
      <c r="B139" s="30" t="s">
        <v>746</v>
      </c>
      <c r="C139" s="16" t="str">
        <f>IFERROR(VLOOKUP(B139,'BASE INCADEA'!A:D,2,FALSE),"Non référencé")</f>
        <v>016205</v>
      </c>
      <c r="D139" s="16" t="str">
        <f>IFERROR(VLOOKUP(C139,'BASE INCADEA'!B:E,2,FALSE),"Non référencé")</f>
        <v>1</v>
      </c>
      <c r="E139" s="31" t="s">
        <v>747</v>
      </c>
      <c r="F139" s="31">
        <v>1</v>
      </c>
      <c r="G139" s="14" t="str">
        <f>IF(F139*1=D139*1,"Quantité OK",IF(D139*1&lt;F139*1,"Ecart positif","Ecart négatif")&amp;" "&amp;IF(C139*1=E139*1,"","- Article déclassé"))</f>
        <v>Quantité OK</v>
      </c>
      <c r="H139" s="27"/>
      <c r="I139" s="27" t="str">
        <f t="shared" si="5"/>
        <v/>
      </c>
      <c r="J139" s="27"/>
      <c r="K139" s="27" t="e">
        <f t="shared" si="6"/>
        <v>#VALUE!</v>
      </c>
    </row>
    <row r="140" spans="1:11" ht="20.100000000000001" customHeight="1" x14ac:dyDescent="0.25">
      <c r="A140" s="24"/>
      <c r="B140" s="30" t="s">
        <v>749</v>
      </c>
      <c r="C140" s="16" t="str">
        <f>IFERROR(VLOOKUP(B140,'BASE INCADEA'!A:D,2,FALSE),"Non référencé")</f>
        <v>015005</v>
      </c>
      <c r="D140" s="16" t="str">
        <f>IFERROR(VLOOKUP(C140,'BASE INCADEA'!B:E,2,FALSE),"Non référencé")</f>
        <v>7</v>
      </c>
      <c r="E140" s="31" t="s">
        <v>750</v>
      </c>
      <c r="F140" s="31">
        <v>7</v>
      </c>
      <c r="G140" s="14" t="str">
        <f>IF(F140*1=D140*1,"Quantité OK",IF(D140*1&lt;F140*1,"Ecart positif","Ecart négatif")&amp;" "&amp;IF(C140*1=E140*1,"","- Article déclassé"))</f>
        <v>Quantité OK</v>
      </c>
      <c r="H140" s="27"/>
      <c r="I140" s="27" t="str">
        <f t="shared" si="5"/>
        <v/>
      </c>
      <c r="J140" s="27"/>
      <c r="K140" s="27" t="e">
        <f t="shared" si="6"/>
        <v>#VALUE!</v>
      </c>
    </row>
    <row r="141" spans="1:11" customFormat="1" ht="20.100000000000001" customHeight="1" x14ac:dyDescent="0.25">
      <c r="A141" s="7"/>
      <c r="B141" s="30" t="s">
        <v>752</v>
      </c>
      <c r="C141" s="16" t="str">
        <f>IFERROR(VLOOKUP(B141,'BASE INCADEA'!A:D,2,FALSE),"Non référencé")</f>
        <v>031003</v>
      </c>
      <c r="D141" s="16" t="str">
        <f>IFERROR(VLOOKUP(C141,'BASE INCADEA'!B:E,2,FALSE),"Non référencé")</f>
        <v>1</v>
      </c>
      <c r="E141" s="31" t="s">
        <v>753</v>
      </c>
      <c r="F141" s="31">
        <v>1</v>
      </c>
      <c r="G141" s="14" t="str">
        <f>IF(F141*1=D141*1,"Quantité OK",IF(D141*1&lt;F141*1,"Ecart positif","Ecart négatif")&amp;" "&amp;IF(C141*1=E141*1,"","- Article déclassé"))</f>
        <v>Quantité OK</v>
      </c>
      <c r="H141" s="9"/>
      <c r="I141" s="9" t="str">
        <f t="shared" si="5"/>
        <v/>
      </c>
      <c r="J141" s="9"/>
      <c r="K141" s="27" t="e">
        <f t="shared" si="6"/>
        <v>#VALUE!</v>
      </c>
    </row>
    <row r="142" spans="1:11" ht="20.100000000000001" customHeight="1" x14ac:dyDescent="0.25">
      <c r="A142" s="24"/>
      <c r="B142" s="30" t="s">
        <v>755</v>
      </c>
      <c r="C142" s="16" t="str">
        <f>IFERROR(VLOOKUP(B142,'BASE INCADEA'!A:D,2,FALSE),"Non référencé")</f>
        <v>044903</v>
      </c>
      <c r="D142" s="16" t="str">
        <f>IFERROR(VLOOKUP(C142,'BASE INCADEA'!B:E,2,FALSE),"Non référencé")</f>
        <v>3</v>
      </c>
      <c r="E142" s="31" t="s">
        <v>756</v>
      </c>
      <c r="F142" s="31">
        <v>3</v>
      </c>
      <c r="G142" s="14" t="str">
        <f>IF(F142*1=D142*1,"Quantité OK",IF(D142*1&lt;F142*1,"Ecart positif","Ecart négatif")&amp;" "&amp;IF(C142*1=E142*1,"","- Article déclassé"))</f>
        <v>Quantité OK</v>
      </c>
      <c r="H142" s="27"/>
      <c r="I142" s="27" t="str">
        <f t="shared" si="5"/>
        <v/>
      </c>
      <c r="J142" s="27"/>
      <c r="K142" s="27" t="e">
        <f t="shared" si="6"/>
        <v>#VALUE!</v>
      </c>
    </row>
    <row r="143" spans="1:11" ht="20.100000000000001" customHeight="1" x14ac:dyDescent="0.25">
      <c r="A143" s="24"/>
      <c r="B143" s="30" t="s">
        <v>758</v>
      </c>
      <c r="C143" s="16" t="str">
        <f>IFERROR(VLOOKUP(B143,'BASE INCADEA'!A:D,2,FALSE),"Non référencé")</f>
        <v>044104</v>
      </c>
      <c r="D143" s="16" t="str">
        <f>IFERROR(VLOOKUP(C143,'BASE INCADEA'!B:E,2,FALSE),"Non référencé")</f>
        <v>12</v>
      </c>
      <c r="E143" s="31" t="s">
        <v>674</v>
      </c>
      <c r="F143" s="31">
        <v>37</v>
      </c>
      <c r="G143" s="14" t="str">
        <f>IF(F143*1=D143*1,"Quantité OK",IF(D143*1&lt;F143*1,"Ecart positif","Ecart négatif")&amp;" "&amp;IF(C143*1=E143*1,"","- Article déclassé"))</f>
        <v xml:space="preserve">Ecart positif </v>
      </c>
      <c r="H143" s="27"/>
      <c r="I143" s="27" t="str">
        <f t="shared" si="5"/>
        <v/>
      </c>
      <c r="J143" s="27"/>
      <c r="K143" s="27" t="e">
        <f t="shared" si="6"/>
        <v>#VALUE!</v>
      </c>
    </row>
    <row r="144" spans="1:11" customFormat="1" ht="20.100000000000001" customHeight="1" x14ac:dyDescent="0.25">
      <c r="A144" s="7"/>
      <c r="B144" s="30" t="s">
        <v>760</v>
      </c>
      <c r="C144" s="16" t="str">
        <f>IFERROR(VLOOKUP(B144,'BASE INCADEA'!A:D,2,FALSE),"Non référencé")</f>
        <v>011705</v>
      </c>
      <c r="D144" s="16" t="str">
        <f>IFERROR(VLOOKUP(C144,'BASE INCADEA'!B:E,2,FALSE),"Non référencé")</f>
        <v>6</v>
      </c>
      <c r="E144" s="31" t="s">
        <v>761</v>
      </c>
      <c r="F144" s="31">
        <v>6</v>
      </c>
      <c r="G144" s="14" t="str">
        <f>IF(F144*1=D144*1,"Quantité OK",IF(D144*1&lt;F144*1,"Ecart positif","Ecart négatif")&amp;" "&amp;IF(C144*1=E144*1,"","- Article déclassé"))</f>
        <v>Quantité OK</v>
      </c>
      <c r="H144" s="9"/>
      <c r="I144" s="9" t="str">
        <f t="shared" si="5"/>
        <v/>
      </c>
      <c r="J144" s="9"/>
      <c r="K144" s="27" t="e">
        <f t="shared" si="6"/>
        <v>#VALUE!</v>
      </c>
    </row>
    <row r="145" spans="1:11" customFormat="1" ht="20.100000000000001" customHeight="1" x14ac:dyDescent="0.25">
      <c r="A145" s="7"/>
      <c r="B145" s="30" t="s">
        <v>766</v>
      </c>
      <c r="C145" s="16" t="str">
        <f>IFERROR(VLOOKUP(B145,'BASE INCADEA'!A:D,2,FALSE),"Non référencé")</f>
        <v>020404</v>
      </c>
      <c r="D145" s="16" t="str">
        <f>IFERROR(VLOOKUP(C145,'BASE INCADEA'!B:E,2,FALSE),"Non référencé")</f>
        <v>3</v>
      </c>
      <c r="E145" s="31" t="s">
        <v>450</v>
      </c>
      <c r="F145" s="31">
        <v>2</v>
      </c>
      <c r="G145" s="14" t="str">
        <f>IF(F145*1=D145*1,"Quantité OK",IF(D145*1&lt;F145*1,"Ecart positif","Ecart négatif")&amp;" "&amp;IF(C145*1=E145*1,"","- Article déclassé"))</f>
        <v xml:space="preserve">Ecart négatif </v>
      </c>
      <c r="H145" s="9"/>
      <c r="I145" s="9" t="str">
        <f t="shared" si="5"/>
        <v/>
      </c>
      <c r="J145" s="9"/>
      <c r="K145" s="27" t="e">
        <f t="shared" si="6"/>
        <v>#VALUE!</v>
      </c>
    </row>
    <row r="146" spans="1:11" ht="20.100000000000001" customHeight="1" x14ac:dyDescent="0.25">
      <c r="A146" s="24"/>
      <c r="B146" s="30" t="s">
        <v>768</v>
      </c>
      <c r="C146" s="16" t="str">
        <f>IFERROR(VLOOKUP(B146,'BASE INCADEA'!A:D,2,FALSE),"Non référencé")</f>
        <v>011303</v>
      </c>
      <c r="D146" s="16" t="str">
        <f>IFERROR(VLOOKUP(C146,'BASE INCADEA'!B:E,2,FALSE),"Non référencé")</f>
        <v>15</v>
      </c>
      <c r="E146" s="31" t="s">
        <v>769</v>
      </c>
      <c r="F146" s="31">
        <v>15</v>
      </c>
      <c r="G146" s="14" t="str">
        <f>IF(F146*1=D146*1,"Quantité OK",IF(D146*1&lt;F146*1,"Ecart positif","Ecart négatif")&amp;" "&amp;IF(C146*1=E146*1,"","- Article déclassé"))</f>
        <v>Quantité OK</v>
      </c>
      <c r="H146" s="27"/>
      <c r="I146" s="27" t="str">
        <f t="shared" si="5"/>
        <v/>
      </c>
      <c r="J146" s="27"/>
      <c r="K146" s="27" t="e">
        <f t="shared" si="6"/>
        <v>#VALUE!</v>
      </c>
    </row>
    <row r="147" spans="1:11" ht="20.100000000000001" customHeight="1" x14ac:dyDescent="0.25">
      <c r="A147" s="24"/>
      <c r="B147" s="30" t="s">
        <v>771</v>
      </c>
      <c r="C147" s="16" t="str">
        <f>IFERROR(VLOOKUP(B147,'BASE INCADEA'!A:D,2,FALSE),"Non référencé")</f>
        <v>015204</v>
      </c>
      <c r="D147" s="16" t="str">
        <f>IFERROR(VLOOKUP(C147,'BASE INCADEA'!B:E,2,FALSE),"Non référencé")</f>
        <v>6</v>
      </c>
      <c r="E147" s="31" t="s">
        <v>500</v>
      </c>
      <c r="F147" s="31">
        <v>4</v>
      </c>
      <c r="G147" s="14" t="str">
        <f>IF(F147*1=D147*1,"Quantité OK",IF(D147*1&lt;F147*1,"Ecart positif","Ecart négatif")&amp;" "&amp;IF(C147*1=E147*1,"","- Article déclassé"))</f>
        <v xml:space="preserve">Ecart négatif </v>
      </c>
      <c r="H147" s="27"/>
      <c r="I147" s="27" t="str">
        <f t="shared" si="5"/>
        <v/>
      </c>
      <c r="J147" s="27"/>
      <c r="K147" s="27" t="e">
        <f t="shared" si="6"/>
        <v>#VALUE!</v>
      </c>
    </row>
    <row r="148" spans="1:11" ht="20.100000000000001" customHeight="1" x14ac:dyDescent="0.25">
      <c r="A148" s="24"/>
      <c r="B148" s="30" t="s">
        <v>773</v>
      </c>
      <c r="C148" s="16" t="str">
        <f>IFERROR(VLOOKUP(B148,'BASE INCADEA'!A:D,2,FALSE),"Non référencé")</f>
        <v>011107</v>
      </c>
      <c r="D148" s="16" t="str">
        <f>IFERROR(VLOOKUP(C148,'BASE INCADEA'!B:E,2,FALSE),"Non référencé")</f>
        <v>6</v>
      </c>
      <c r="E148" s="31" t="s">
        <v>704</v>
      </c>
      <c r="F148" s="31">
        <v>3</v>
      </c>
      <c r="G148" s="14" t="str">
        <f>IF(F148*1=D148*1,"Quantité OK",IF(D148*1&lt;F148*1,"Ecart positif","Ecart négatif")&amp;" "&amp;IF(C148*1=E148*1,"","- Article déclassé"))</f>
        <v xml:space="preserve">Ecart négatif </v>
      </c>
      <c r="H148" s="27"/>
      <c r="I148" s="27" t="str">
        <f t="shared" si="5"/>
        <v/>
      </c>
      <c r="J148" s="27"/>
      <c r="K148" s="27" t="e">
        <f t="shared" si="6"/>
        <v>#VALUE!</v>
      </c>
    </row>
    <row r="149" spans="1:11" ht="20.100000000000001" customHeight="1" x14ac:dyDescent="0.25">
      <c r="A149" s="24"/>
      <c r="B149" s="30" t="s">
        <v>777</v>
      </c>
      <c r="C149" s="16" t="str">
        <f>IFERROR(VLOOKUP(B149,'BASE INCADEA'!A:D,2,FALSE),"Non référencé")</f>
        <v>010304</v>
      </c>
      <c r="D149" s="16" t="str">
        <f>IFERROR(VLOOKUP(C149,'BASE INCADEA'!B:E,2,FALSE),"Non référencé")</f>
        <v>4</v>
      </c>
      <c r="E149" s="31" t="s">
        <v>735</v>
      </c>
      <c r="F149" s="31">
        <v>4</v>
      </c>
      <c r="G149" s="14" t="str">
        <f>IF(F149*1=D149*1,"Quantité OK",IF(D149*1&lt;F149*1,"Ecart positif","Ecart négatif")&amp;" "&amp;IF(C149*1=E149*1,"","- Article déclassé"))</f>
        <v>Quantité OK</v>
      </c>
      <c r="H149" s="27"/>
      <c r="I149" s="27" t="str">
        <f t="shared" si="5"/>
        <v/>
      </c>
      <c r="J149" s="27"/>
      <c r="K149" s="27" t="e">
        <f t="shared" si="6"/>
        <v>#VALUE!</v>
      </c>
    </row>
    <row r="150" spans="1:11" customFormat="1" ht="20.100000000000001" customHeight="1" x14ac:dyDescent="0.25">
      <c r="A150" s="7"/>
      <c r="B150" s="30" t="s">
        <v>779</v>
      </c>
      <c r="C150" s="16" t="str">
        <f>IFERROR(VLOOKUP(B150,'BASE INCADEA'!A:D,2,FALSE),"Non référencé")</f>
        <v>010306</v>
      </c>
      <c r="D150" s="16" t="str">
        <f>IFERROR(VLOOKUP(C150,'BASE INCADEA'!B:E,2,FALSE),"Non référencé")</f>
        <v>1</v>
      </c>
      <c r="E150" s="31" t="s">
        <v>301</v>
      </c>
      <c r="F150" s="31">
        <v>9</v>
      </c>
      <c r="G150" s="14" t="str">
        <f>IF(F150*1=D150*1,"Quantité OK",IF(D150*1&lt;F150*1,"Ecart positif","Ecart négatif")&amp;" "&amp;IF(C150*1=E150*1,"","- Article déclassé"))</f>
        <v xml:space="preserve">Ecart positif </v>
      </c>
      <c r="H150" s="9"/>
      <c r="I150" s="9" t="str">
        <f t="shared" si="5"/>
        <v/>
      </c>
      <c r="J150" s="9"/>
      <c r="K150" s="27" t="e">
        <f t="shared" si="6"/>
        <v>#VALUE!</v>
      </c>
    </row>
    <row r="151" spans="1:11" customFormat="1" ht="20.100000000000001" customHeight="1" x14ac:dyDescent="0.25">
      <c r="A151" s="7"/>
      <c r="B151" s="30" t="s">
        <v>780</v>
      </c>
      <c r="C151" s="16" t="str">
        <f>IFERROR(VLOOKUP(B151,'BASE INCADEA'!A:D,2,FALSE),"Non référencé")</f>
        <v>010902</v>
      </c>
      <c r="D151" s="16" t="str">
        <f>IFERROR(VLOOKUP(C151,'BASE INCADEA'!B:E,2,FALSE),"Non référencé")</f>
        <v>5</v>
      </c>
      <c r="E151" s="31" t="s">
        <v>781</v>
      </c>
      <c r="F151" s="31">
        <v>5</v>
      </c>
      <c r="G151" s="14" t="str">
        <f>IF(F151*1=D151*1,"Quantité OK",IF(D151*1&lt;F151*1,"Ecart positif","Ecart négatif")&amp;" "&amp;IF(C151*1=E151*1,"","- Article déclassé"))</f>
        <v>Quantité OK</v>
      </c>
      <c r="H151" s="9"/>
      <c r="I151" s="9" t="str">
        <f t="shared" si="5"/>
        <v/>
      </c>
      <c r="J151" s="9"/>
      <c r="K151" s="27" t="e">
        <f t="shared" si="6"/>
        <v>#VALUE!</v>
      </c>
    </row>
    <row r="152" spans="1:11" customFormat="1" ht="20.100000000000001" customHeight="1" x14ac:dyDescent="0.25">
      <c r="A152" s="7"/>
      <c r="B152" s="30" t="s">
        <v>783</v>
      </c>
      <c r="C152" s="16" t="str">
        <f>IFERROR(VLOOKUP(B152,'BASE INCADEA'!A:D,2,FALSE),"Non référencé")</f>
        <v>010904</v>
      </c>
      <c r="D152" s="16" t="str">
        <f>IFERROR(VLOOKUP(C152,'BASE INCADEA'!B:E,2,FALSE),"Non référencé")</f>
        <v>41</v>
      </c>
      <c r="E152" s="31" t="s">
        <v>120</v>
      </c>
      <c r="F152" s="31">
        <v>1</v>
      </c>
      <c r="G152" s="14" t="str">
        <f>IF(F152*1=D152*1,"Quantité OK",IF(D152*1&lt;F152*1,"Ecart positif","Ecart négatif")&amp;" "&amp;IF(C152*1=E152*1,"","- Article déclassé"))</f>
        <v xml:space="preserve">Ecart négatif </v>
      </c>
      <c r="H152" s="9"/>
      <c r="I152" s="9" t="str">
        <f t="shared" si="5"/>
        <v/>
      </c>
      <c r="J152" s="9"/>
      <c r="K152" s="27" t="e">
        <f t="shared" si="6"/>
        <v>#VALUE!</v>
      </c>
    </row>
    <row r="153" spans="1:11" customFormat="1" ht="20.100000000000001" customHeight="1" x14ac:dyDescent="0.25">
      <c r="A153" s="7"/>
      <c r="B153" s="30" t="s">
        <v>785</v>
      </c>
      <c r="C153" s="16" t="str">
        <f>IFERROR(VLOOKUP(B153,'BASE INCADEA'!A:D,2,FALSE),"Non référencé")</f>
        <v>011304</v>
      </c>
      <c r="D153" s="16" t="str">
        <f>IFERROR(VLOOKUP(C153,'BASE INCADEA'!B:E,2,FALSE),"Non référencé")</f>
        <v>1</v>
      </c>
      <c r="E153" s="31" t="s">
        <v>614</v>
      </c>
      <c r="F153" s="31">
        <v>2</v>
      </c>
      <c r="G153" s="14" t="str">
        <f>IF(F153*1=D153*1,"Quantité OK",IF(D153*1&lt;F153*1,"Ecart positif","Ecart négatif")&amp;" "&amp;IF(C153*1=E153*1,"","- Article déclassé"))</f>
        <v xml:space="preserve">Ecart positif </v>
      </c>
      <c r="H153" s="9"/>
      <c r="I153" s="9" t="str">
        <f t="shared" si="5"/>
        <v/>
      </c>
      <c r="J153" s="9"/>
      <c r="K153" s="27" t="e">
        <f t="shared" si="6"/>
        <v>#VALUE!</v>
      </c>
    </row>
    <row r="154" spans="1:11" ht="20.100000000000001" customHeight="1" x14ac:dyDescent="0.25">
      <c r="A154" s="24"/>
      <c r="B154" s="30" t="s">
        <v>787</v>
      </c>
      <c r="C154" s="16" t="str">
        <f>IFERROR(VLOOKUP(B154,'BASE INCADEA'!A:D,2,FALSE),"Non référencé")</f>
        <v>011105</v>
      </c>
      <c r="D154" s="16" t="str">
        <f>IFERROR(VLOOKUP(C154,'BASE INCADEA'!B:E,2,FALSE),"Non référencé")</f>
        <v>1</v>
      </c>
      <c r="E154" s="31" t="s">
        <v>423</v>
      </c>
      <c r="F154" s="31">
        <v>2</v>
      </c>
      <c r="G154" s="14" t="str">
        <f>IF(F154*1=D154*1,"Quantité OK",IF(D154*1&lt;F154*1,"Ecart positif","Ecart négatif")&amp;" "&amp;IF(C154*1=E154*1,"","- Article déclassé"))</f>
        <v xml:space="preserve">Ecart positif </v>
      </c>
      <c r="H154" s="27"/>
      <c r="I154" s="27" t="str">
        <f t="shared" si="5"/>
        <v/>
      </c>
      <c r="J154" s="27"/>
      <c r="K154" s="27" t="e">
        <f t="shared" si="6"/>
        <v>#VALUE!</v>
      </c>
    </row>
    <row r="155" spans="1:11" ht="20.100000000000001" customHeight="1" x14ac:dyDescent="0.25">
      <c r="A155" s="24"/>
      <c r="B155" s="30" t="s">
        <v>789</v>
      </c>
      <c r="C155" s="16" t="str">
        <f>IFERROR(VLOOKUP(B155,'BASE INCADEA'!A:D,2,FALSE),"Non référencé")</f>
        <v>010505</v>
      </c>
      <c r="D155" s="16" t="str">
        <f>IFERROR(VLOOKUP(C155,'BASE INCADEA'!B:E,2,FALSE),"Non référencé")</f>
        <v>3</v>
      </c>
      <c r="E155" s="31" t="s">
        <v>790</v>
      </c>
      <c r="F155" s="31">
        <v>3</v>
      </c>
      <c r="G155" s="14" t="str">
        <f>IF(F155*1=D155*1,"Quantité OK",IF(D155*1&lt;F155*1,"Ecart positif","Ecart négatif")&amp;" "&amp;IF(C155*1=E155*1,"","- Article déclassé"))</f>
        <v>Quantité OK</v>
      </c>
      <c r="H155" s="27"/>
      <c r="I155" s="27" t="str">
        <f t="shared" si="5"/>
        <v/>
      </c>
      <c r="J155" s="27"/>
      <c r="K155" s="27" t="e">
        <f t="shared" si="6"/>
        <v>#VALUE!</v>
      </c>
    </row>
    <row r="156" spans="1:11" customFormat="1" ht="20.100000000000001" customHeight="1" x14ac:dyDescent="0.25">
      <c r="A156" s="7"/>
      <c r="B156" s="30" t="s">
        <v>792</v>
      </c>
      <c r="C156" s="16" t="str">
        <f>IFERROR(VLOOKUP(B156,'BASE INCADEA'!A:D,2,FALSE),"Non référencé")</f>
        <v>010905</v>
      </c>
      <c r="D156" s="16" t="str">
        <f>IFERROR(VLOOKUP(C156,'BASE INCADEA'!B:E,2,FALSE),"Non référencé")</f>
        <v>1</v>
      </c>
      <c r="E156" s="31" t="s">
        <v>1630</v>
      </c>
      <c r="F156" s="31">
        <v>1</v>
      </c>
      <c r="G156" s="14" t="str">
        <f>IF(F156*1=D156*1,"Quantité OK",IF(D156*1&lt;F156*1,"Ecart positif","Ecart négatif")&amp;" "&amp;IF(C156*1=E156*1,"","- Article déclassé"))</f>
        <v>Quantité OK</v>
      </c>
      <c r="H156" s="9"/>
      <c r="I156" s="9" t="str">
        <f t="shared" si="5"/>
        <v/>
      </c>
      <c r="J156" s="9"/>
      <c r="K156" s="27" t="e">
        <f t="shared" si="6"/>
        <v>#VALUE!</v>
      </c>
    </row>
    <row r="157" spans="1:11" customFormat="1" ht="20.100000000000001" customHeight="1" x14ac:dyDescent="0.25">
      <c r="A157" s="7"/>
      <c r="B157" s="30" t="s">
        <v>795</v>
      </c>
      <c r="C157" s="16" t="str">
        <f>IFERROR(VLOOKUP(B157,'BASE INCADEA'!A:D,2,FALSE),"Non référencé")</f>
        <v>011906</v>
      </c>
      <c r="D157" s="16" t="str">
        <f>IFERROR(VLOOKUP(C157,'BASE INCADEA'!B:E,2,FALSE),"Non référencé")</f>
        <v>4</v>
      </c>
      <c r="E157" s="31" t="s">
        <v>796</v>
      </c>
      <c r="F157" s="31">
        <v>4</v>
      </c>
      <c r="G157" s="14" t="str">
        <f>IF(F157*1=D157*1,"Quantité OK",IF(D157*1&lt;F157*1,"Ecart positif","Ecart négatif")&amp;" "&amp;IF(C157*1=E157*1,"","- Article déclassé"))</f>
        <v>Quantité OK</v>
      </c>
      <c r="H157" s="9"/>
      <c r="I157" s="9" t="str">
        <f t="shared" si="5"/>
        <v/>
      </c>
      <c r="J157" s="9"/>
      <c r="K157" s="27" t="e">
        <f t="shared" si="6"/>
        <v>#VALUE!</v>
      </c>
    </row>
    <row r="158" spans="1:11" ht="20.100000000000001" customHeight="1" x14ac:dyDescent="0.25">
      <c r="A158" s="24"/>
      <c r="B158" s="30" t="s">
        <v>798</v>
      </c>
      <c r="C158" s="16" t="str">
        <f>IFERROR(VLOOKUP(B158,'BASE INCADEA'!A:D,2,FALSE),"Non référencé")</f>
        <v>015804</v>
      </c>
      <c r="D158" s="16" t="str">
        <f>IFERROR(VLOOKUP(C158,'BASE INCADEA'!B:E,2,FALSE),"Non référencé")</f>
        <v>1</v>
      </c>
      <c r="E158" s="31" t="s">
        <v>96</v>
      </c>
      <c r="F158" s="31">
        <v>18</v>
      </c>
      <c r="G158" s="14" t="str">
        <f>IF(F158*1=D158*1,"Quantité OK",IF(D158*1&lt;F158*1,"Ecart positif","Ecart négatif")&amp;" "&amp;IF(C158*1=E158*1,"","- Article déclassé"))</f>
        <v xml:space="preserve">Ecart positif </v>
      </c>
      <c r="H158" s="27"/>
      <c r="I158" s="27" t="str">
        <f t="shared" si="5"/>
        <v/>
      </c>
      <c r="J158" s="27"/>
      <c r="K158" s="27" t="e">
        <f t="shared" si="6"/>
        <v>#VALUE!</v>
      </c>
    </row>
    <row r="159" spans="1:11" customFormat="1" ht="20.100000000000001" customHeight="1" x14ac:dyDescent="0.25">
      <c r="A159" s="7"/>
      <c r="B159" s="30" t="s">
        <v>801</v>
      </c>
      <c r="C159" s="16" t="str">
        <f>IFERROR(VLOOKUP(B159,'BASE INCADEA'!A:D,2,FALSE),"Non référencé")</f>
        <v>023704</v>
      </c>
      <c r="D159" s="16" t="str">
        <f>IFERROR(VLOOKUP(C159,'BASE INCADEA'!B:E,2,FALSE),"Non référencé")</f>
        <v>1</v>
      </c>
      <c r="E159" s="31" t="s">
        <v>617</v>
      </c>
      <c r="F159" s="31">
        <v>2</v>
      </c>
      <c r="G159" s="14" t="str">
        <f>IF(F159*1=D159*1,"Quantité OK",IF(D159*1&lt;F159*1,"Ecart positif","Ecart négatif")&amp;" "&amp;IF(C159*1=E159*1,"","- Article déclassé"))</f>
        <v xml:space="preserve">Ecart positif </v>
      </c>
      <c r="H159" s="9"/>
      <c r="I159" s="9" t="str">
        <f t="shared" si="5"/>
        <v/>
      </c>
      <c r="J159" s="9"/>
      <c r="K159" s="27" t="e">
        <f t="shared" si="6"/>
        <v>#VALUE!</v>
      </c>
    </row>
    <row r="160" spans="1:11" customFormat="1" ht="20.100000000000001" customHeight="1" x14ac:dyDescent="0.25">
      <c r="A160" s="7"/>
      <c r="B160" s="30" t="s">
        <v>805</v>
      </c>
      <c r="C160" s="16" t="str">
        <f>IFERROR(VLOOKUP(B160,'BASE INCADEA'!A:D,2,FALSE),"Non référencé")</f>
        <v>011903</v>
      </c>
      <c r="D160" s="16" t="str">
        <f>IFERROR(VLOOKUP(C160,'BASE INCADEA'!B:E,2,FALSE),"Non référencé")</f>
        <v>2</v>
      </c>
      <c r="E160" s="31" t="s">
        <v>806</v>
      </c>
      <c r="F160" s="31">
        <v>2</v>
      </c>
      <c r="G160" s="14" t="str">
        <f>IF(F160*1=D160*1,"Quantité OK",IF(D160*1&lt;F160*1,"Ecart positif","Ecart négatif")&amp;" "&amp;IF(C160*1=E160*1,"","- Article déclassé"))</f>
        <v>Quantité OK</v>
      </c>
      <c r="H160" s="9"/>
      <c r="I160" s="9" t="str">
        <f t="shared" si="5"/>
        <v/>
      </c>
      <c r="J160" s="9"/>
      <c r="K160" s="27" t="e">
        <f t="shared" si="6"/>
        <v>#VALUE!</v>
      </c>
    </row>
    <row r="161" spans="1:11" ht="20.100000000000001" customHeight="1" x14ac:dyDescent="0.25">
      <c r="A161" s="24"/>
      <c r="B161" s="30" t="s">
        <v>129</v>
      </c>
      <c r="C161" s="16" t="str">
        <f>IFERROR(VLOOKUP(B161,'BASE INCADEA'!A:D,2,FALSE),"Non référencé")</f>
        <v>011102</v>
      </c>
      <c r="D161" s="16" t="str">
        <f>IFERROR(VLOOKUP(C161,'BASE INCADEA'!B:E,2,FALSE),"Non référencé")</f>
        <v>18</v>
      </c>
      <c r="E161" s="31" t="s">
        <v>130</v>
      </c>
      <c r="F161" s="31">
        <v>20</v>
      </c>
      <c r="G161" s="14" t="str">
        <f>IF(F161*1=D161*1,"Quantité OK",IF(D161*1&lt;F161*1,"Ecart positif","Ecart négatif")&amp;" "&amp;IF(C161*1=E161*1,"","- Article déclassé"))</f>
        <v xml:space="preserve">Ecart positif </v>
      </c>
      <c r="H161" s="27"/>
      <c r="I161" s="27" t="str">
        <f t="shared" si="5"/>
        <v/>
      </c>
      <c r="J161" s="27"/>
      <c r="K161" s="27" t="e">
        <f t="shared" si="6"/>
        <v>#VALUE!</v>
      </c>
    </row>
    <row r="162" spans="1:11" ht="20.100000000000001" customHeight="1" x14ac:dyDescent="0.25">
      <c r="A162" s="24"/>
      <c r="B162" s="30" t="s">
        <v>812</v>
      </c>
      <c r="C162" s="16" t="str">
        <f>IFERROR(VLOOKUP(B162,'BASE INCADEA'!A:D,2,FALSE),"Non référencé")</f>
        <v>015401</v>
      </c>
      <c r="D162" s="16" t="str">
        <f>IFERROR(VLOOKUP(C162,'BASE INCADEA'!B:E,2,FALSE),"Non référencé")</f>
        <v>38</v>
      </c>
      <c r="E162" s="31" t="s">
        <v>813</v>
      </c>
      <c r="F162" s="31">
        <v>34</v>
      </c>
      <c r="G162" s="14" t="str">
        <f>IF(F162*1=D162*1,"Quantité OK",IF(D162*1&lt;F162*1,"Ecart positif","Ecart négatif")&amp;" "&amp;IF(C162*1=E162*1,"","- Article déclassé"))</f>
        <v xml:space="preserve">Ecart négatif </v>
      </c>
      <c r="H162" s="27"/>
      <c r="I162" s="27" t="str">
        <f t="shared" si="5"/>
        <v/>
      </c>
      <c r="J162" s="27"/>
      <c r="K162" s="27" t="e">
        <f t="shared" si="6"/>
        <v>#VALUE!</v>
      </c>
    </row>
    <row r="163" spans="1:11" customFormat="1" ht="20.100000000000001" customHeight="1" x14ac:dyDescent="0.25">
      <c r="A163" s="7"/>
      <c r="B163" s="30" t="s">
        <v>812</v>
      </c>
      <c r="C163" s="16" t="str">
        <f>IFERROR(VLOOKUP(B163,'BASE INCADEA'!A:D,2,FALSE),"Non référencé")</f>
        <v>015401</v>
      </c>
      <c r="D163" s="16" t="str">
        <f>IFERROR(VLOOKUP(C163,'BASE INCADEA'!B:E,2,FALSE),"Non référencé")</f>
        <v>38</v>
      </c>
      <c r="E163" s="31" t="s">
        <v>831</v>
      </c>
      <c r="F163" s="31">
        <v>3</v>
      </c>
      <c r="G163" s="14" t="str">
        <f>IF(F163*1=D163*1,"Quantité OK",IF(D163*1&lt;F163*1,"Ecart positif","Ecart négatif")&amp;" "&amp;IF(C163*1=E163*1,"","- Article déclassé"))</f>
        <v>Ecart négatif - Article déclassé</v>
      </c>
      <c r="H163" s="9"/>
      <c r="I163" s="9" t="str">
        <f t="shared" si="5"/>
        <v/>
      </c>
      <c r="J163" s="9"/>
      <c r="K163" s="27" t="e">
        <f t="shared" si="6"/>
        <v>#VALUE!</v>
      </c>
    </row>
    <row r="164" spans="1:11" ht="20.100000000000001" customHeight="1" x14ac:dyDescent="0.25">
      <c r="A164" s="24"/>
      <c r="B164" s="30" t="s">
        <v>815</v>
      </c>
      <c r="C164" s="16" t="str">
        <f>IFERROR(VLOOKUP(B164,'BASE INCADEA'!A:D,2,FALSE),"Non référencé")</f>
        <v>015605</v>
      </c>
      <c r="D164" s="16" t="str">
        <f>IFERROR(VLOOKUP(C164,'BASE INCADEA'!B:E,2,FALSE),"Non référencé")</f>
        <v>6</v>
      </c>
      <c r="E164" s="31" t="s">
        <v>727</v>
      </c>
      <c r="F164" s="31">
        <v>32</v>
      </c>
      <c r="G164" s="14" t="str">
        <f>IF(F164*1=D164*1,"Quantité OK",IF(D164*1&lt;F164*1,"Ecart positif","Ecart négatif")&amp;" "&amp;IF(C164*1=E164*1,"","- Article déclassé"))</f>
        <v xml:space="preserve">Ecart positif </v>
      </c>
      <c r="H164" s="27"/>
      <c r="I164" s="27" t="str">
        <f t="shared" si="5"/>
        <v/>
      </c>
      <c r="J164" s="27"/>
      <c r="K164" s="27" t="e">
        <f t="shared" si="6"/>
        <v>#VALUE!</v>
      </c>
    </row>
    <row r="165" spans="1:11" customFormat="1" ht="20.100000000000001" customHeight="1" x14ac:dyDescent="0.25">
      <c r="A165" s="7"/>
      <c r="B165" s="30" t="s">
        <v>815</v>
      </c>
      <c r="C165" s="16" t="str">
        <f>IFERROR(VLOOKUP(B165,'BASE INCADEA'!A:D,2,FALSE),"Non référencé")</f>
        <v>015605</v>
      </c>
      <c r="D165" s="16" t="str">
        <f>IFERROR(VLOOKUP(C165,'BASE INCADEA'!B:E,2,FALSE),"Non référencé")</f>
        <v>6</v>
      </c>
      <c r="E165" s="31" t="s">
        <v>1102</v>
      </c>
      <c r="F165" s="31">
        <v>4</v>
      </c>
      <c r="G165" s="14" t="str">
        <f>IF(F165*1=D165*1,"Quantité OK",IF(D165*1&lt;F165*1,"Ecart positif","Ecart négatif")&amp;" "&amp;IF(C165*1=E165*1,"","- Article déclassé"))</f>
        <v>Ecart négatif - Article déclassé</v>
      </c>
      <c r="H165" s="9"/>
      <c r="I165" s="9" t="str">
        <f t="shared" si="5"/>
        <v/>
      </c>
      <c r="J165" s="9"/>
      <c r="K165" s="27" t="e">
        <f t="shared" si="6"/>
        <v>#VALUE!</v>
      </c>
    </row>
    <row r="166" spans="1:11" ht="20.100000000000001" customHeight="1" x14ac:dyDescent="0.25">
      <c r="A166" s="24"/>
      <c r="B166" s="30" t="s">
        <v>818</v>
      </c>
      <c r="C166" s="16" t="str">
        <f>IFERROR(VLOOKUP(B166,'BASE INCADEA'!A:D,2,FALSE),"Non référencé")</f>
        <v>016206</v>
      </c>
      <c r="D166" s="16" t="str">
        <f>IFERROR(VLOOKUP(C166,'BASE INCADEA'!B:E,2,FALSE),"Non référencé")</f>
        <v>2</v>
      </c>
      <c r="E166" s="31" t="s">
        <v>819</v>
      </c>
      <c r="F166" s="31">
        <v>2</v>
      </c>
      <c r="G166" s="14" t="str">
        <f>IF(F166*1=D166*1,"Quantité OK",IF(D166*1&lt;F166*1,"Ecart positif","Ecart négatif")&amp;" "&amp;IF(C166*1=E166*1,"","- Article déclassé"))</f>
        <v>Quantité OK</v>
      </c>
      <c r="H166" s="27"/>
      <c r="I166" s="27" t="str">
        <f t="shared" si="5"/>
        <v/>
      </c>
      <c r="J166" s="27"/>
      <c r="K166" s="27" t="e">
        <f t="shared" si="6"/>
        <v>#VALUE!</v>
      </c>
    </row>
    <row r="167" spans="1:11" customFormat="1" ht="20.100000000000001" customHeight="1" x14ac:dyDescent="0.25">
      <c r="A167" s="7"/>
      <c r="B167" s="30" t="s">
        <v>821</v>
      </c>
      <c r="C167" s="16" t="str">
        <f>IFERROR(VLOOKUP(B167,'BASE INCADEA'!A:D,2,FALSE),"Non référencé")</f>
        <v>015803</v>
      </c>
      <c r="D167" s="16" t="str">
        <f>IFERROR(VLOOKUP(C167,'BASE INCADEA'!B:E,2,FALSE),"Non référencé")</f>
        <v>2</v>
      </c>
      <c r="E167" s="31" t="s">
        <v>822</v>
      </c>
      <c r="F167" s="31">
        <v>2</v>
      </c>
      <c r="G167" s="14" t="str">
        <f>IF(F167*1=D167*1,"Quantité OK",IF(D167*1&lt;F167*1,"Ecart positif","Ecart négatif")&amp;" "&amp;IF(C167*1=E167*1,"","- Article déclassé"))</f>
        <v>Quantité OK</v>
      </c>
      <c r="H167" s="9"/>
      <c r="I167" s="9" t="str">
        <f t="shared" si="5"/>
        <v/>
      </c>
      <c r="J167" s="9"/>
      <c r="K167" s="27" t="e">
        <f t="shared" si="6"/>
        <v>#VALUE!</v>
      </c>
    </row>
    <row r="168" spans="1:11" ht="20.100000000000001" customHeight="1" x14ac:dyDescent="0.25">
      <c r="A168" s="24"/>
      <c r="B168" s="30" t="s">
        <v>824</v>
      </c>
      <c r="C168" s="16" t="str">
        <f>IFERROR(VLOOKUP(B168,'BASE INCADEA'!A:D,2,FALSE),"Non référencé")</f>
        <v>016002</v>
      </c>
      <c r="D168" s="16" t="str">
        <f>IFERROR(VLOOKUP(C168,'BASE INCADEA'!B:E,2,FALSE),"Non référencé")</f>
        <v>1</v>
      </c>
      <c r="E168" s="31" t="s">
        <v>825</v>
      </c>
      <c r="F168" s="31">
        <v>1</v>
      </c>
      <c r="G168" s="14" t="str">
        <f>IF(F168*1=D168*1,"Quantité OK",IF(D168*1&lt;F168*1,"Ecart positif","Ecart négatif")&amp;" "&amp;IF(C168*1=E168*1,"","- Article déclassé"))</f>
        <v>Quantité OK</v>
      </c>
      <c r="H168" s="27"/>
      <c r="I168" s="27" t="str">
        <f t="shared" si="5"/>
        <v/>
      </c>
      <c r="J168" s="27"/>
      <c r="K168" s="27" t="e">
        <f t="shared" si="6"/>
        <v>#VALUE!</v>
      </c>
    </row>
    <row r="169" spans="1:11" customFormat="1" ht="20.100000000000001" customHeight="1" x14ac:dyDescent="0.25">
      <c r="A169" s="7"/>
      <c r="B169" s="30" t="s">
        <v>827</v>
      </c>
      <c r="C169" s="16" t="str">
        <f>IFERROR(VLOOKUP(B169,'BASE INCADEA'!A:D,2,FALSE),"Non référencé")</f>
        <v>016004</v>
      </c>
      <c r="D169" s="16" t="str">
        <f>IFERROR(VLOOKUP(C169,'BASE INCADEA'!B:E,2,FALSE),"Non référencé")</f>
        <v>1</v>
      </c>
      <c r="E169" s="31" t="s">
        <v>828</v>
      </c>
      <c r="F169" s="31">
        <v>1</v>
      </c>
      <c r="G169" s="14" t="str">
        <f>IF(F169*1=D169*1,"Quantité OK",IF(D169*1&lt;F169*1,"Ecart positif","Ecart négatif")&amp;" "&amp;IF(C169*1=E169*1,"","- Article déclassé"))</f>
        <v>Quantité OK</v>
      </c>
      <c r="H169" s="9"/>
      <c r="I169" s="9" t="str">
        <f t="shared" si="5"/>
        <v/>
      </c>
      <c r="J169" s="9"/>
      <c r="K169" s="27" t="e">
        <f t="shared" si="6"/>
        <v>#VALUE!</v>
      </c>
    </row>
    <row r="170" spans="1:11" ht="20.100000000000001" customHeight="1" x14ac:dyDescent="0.25">
      <c r="A170" s="24"/>
      <c r="B170" s="30" t="s">
        <v>830</v>
      </c>
      <c r="C170" s="16" t="str">
        <f>IFERROR(VLOOKUP(B170,'BASE INCADEA'!A:D,2,FALSE),"Non référencé")</f>
        <v>015405</v>
      </c>
      <c r="D170" s="16" t="str">
        <f>IFERROR(VLOOKUP(C170,'BASE INCADEA'!B:E,2,FALSE),"Non référencé")</f>
        <v>1</v>
      </c>
      <c r="E170" s="31" t="s">
        <v>727</v>
      </c>
      <c r="F170" s="31">
        <v>1</v>
      </c>
      <c r="G170" s="14" t="str">
        <f>IF(F170*1=D170*1,"Quantité OK",IF(D170*1&lt;F170*1,"Ecart positif","Ecart négatif")&amp;" "&amp;IF(C170*1=E170*1,"","- Article déclassé"))</f>
        <v>Quantité OK</v>
      </c>
      <c r="H170" s="27"/>
      <c r="I170" s="27" t="str">
        <f t="shared" si="5"/>
        <v/>
      </c>
      <c r="J170" s="27"/>
      <c r="K170" s="27" t="e">
        <f t="shared" si="6"/>
        <v>#VALUE!</v>
      </c>
    </row>
    <row r="171" spans="1:11" customFormat="1" ht="20.100000000000001" customHeight="1" x14ac:dyDescent="0.25">
      <c r="A171" s="7"/>
      <c r="B171" s="30" t="s">
        <v>6150</v>
      </c>
      <c r="C171" s="16" t="str">
        <f>IFERROR(VLOOKUP(B171,'BASE INCADEA'!A:D,2,FALSE),"Non référencé")</f>
        <v>Non référencé</v>
      </c>
      <c r="D171" s="16" t="str">
        <f>IFERROR(VLOOKUP(C171,'BASE INCADEA'!B:E,2,FALSE),"Non référencé")</f>
        <v>Non référencé</v>
      </c>
      <c r="E171" s="31" t="s">
        <v>1451</v>
      </c>
      <c r="F171" s="31">
        <v>8</v>
      </c>
      <c r="G171" s="14" t="e">
        <f>IF(F171*1=D171*1,"Quantité OK",IF(D171*1&lt;F171*1,"Ecart positif","Ecart négatif")&amp;" "&amp;IF(C171*1=E171*1,"","- Article déclassé"))</f>
        <v>#VALUE!</v>
      </c>
      <c r="H171" s="9"/>
      <c r="I171" s="9" t="str">
        <f t="shared" si="5"/>
        <v/>
      </c>
      <c r="J171" s="9"/>
      <c r="K171" s="27" t="e">
        <f t="shared" si="6"/>
        <v>#VALUE!</v>
      </c>
    </row>
    <row r="172" spans="1:11" customFormat="1" ht="20.100000000000001" customHeight="1" x14ac:dyDescent="0.25">
      <c r="A172" s="7"/>
      <c r="B172" s="30" t="s">
        <v>833</v>
      </c>
      <c r="C172" s="16" t="str">
        <f>IFERROR(VLOOKUP(B172,'BASE INCADEA'!A:D,2,FALSE),"Non référencé")</f>
        <v>016406</v>
      </c>
      <c r="D172" s="16" t="str">
        <f>IFERROR(VLOOKUP(C172,'BASE INCADEA'!B:E,2,FALSE),"Non référencé")</f>
        <v>1</v>
      </c>
      <c r="E172" s="31" t="s">
        <v>506</v>
      </c>
      <c r="F172" s="31">
        <v>2</v>
      </c>
      <c r="G172" s="14" t="str">
        <f>IF(F172*1=D172*1,"Quantité OK",IF(D172*1&lt;F172*1,"Ecart positif","Ecart négatif")&amp;" "&amp;IF(C172*1=E172*1,"","- Article déclassé"))</f>
        <v xml:space="preserve">Ecart positif </v>
      </c>
      <c r="H172" s="9"/>
      <c r="I172" s="9" t="str">
        <f t="shared" si="5"/>
        <v/>
      </c>
      <c r="J172" s="9"/>
      <c r="K172" s="27" t="e">
        <f t="shared" si="6"/>
        <v>#VALUE!</v>
      </c>
    </row>
    <row r="173" spans="1:11" customFormat="1" ht="20.100000000000001" customHeight="1" x14ac:dyDescent="0.25">
      <c r="A173" s="7"/>
      <c r="B173" s="30" t="s">
        <v>835</v>
      </c>
      <c r="C173" s="16" t="str">
        <f>IFERROR(VLOOKUP(B173,'BASE INCADEA'!A:D,2,FALSE),"Non référencé")</f>
        <v>010304</v>
      </c>
      <c r="D173" s="16" t="str">
        <f>IFERROR(VLOOKUP(C173,'BASE INCADEA'!B:E,2,FALSE),"Non référencé")</f>
        <v>4</v>
      </c>
      <c r="E173" s="31" t="s">
        <v>735</v>
      </c>
      <c r="F173" s="31">
        <v>3</v>
      </c>
      <c r="G173" s="14" t="str">
        <f>IF(F173*1=D173*1,"Quantité OK",IF(D173*1&lt;F173*1,"Ecart positif","Ecart négatif")&amp;" "&amp;IF(C173*1=E173*1,"","- Article déclassé"))</f>
        <v xml:space="preserve">Ecart négatif </v>
      </c>
      <c r="H173" s="9"/>
      <c r="I173" s="9" t="str">
        <f t="shared" si="5"/>
        <v/>
      </c>
      <c r="J173" s="9"/>
      <c r="K173" s="27" t="e">
        <f t="shared" si="6"/>
        <v>#VALUE!</v>
      </c>
    </row>
    <row r="174" spans="1:11" customFormat="1" ht="20.100000000000001" customHeight="1" x14ac:dyDescent="0.25">
      <c r="A174" s="7"/>
      <c r="B174" s="30" t="s">
        <v>837</v>
      </c>
      <c r="C174" s="16" t="str">
        <f>IFERROR(VLOOKUP(B174,'BASE INCADEA'!A:D,2,FALSE),"Non référencé")</f>
        <v>015606</v>
      </c>
      <c r="D174" s="16" t="str">
        <f>IFERROR(VLOOKUP(C174,'BASE INCADEA'!B:E,2,FALSE),"Non référencé")</f>
        <v>4</v>
      </c>
      <c r="E174" s="31" t="s">
        <v>503</v>
      </c>
      <c r="F174" s="31">
        <v>1</v>
      </c>
      <c r="G174" s="14" t="str">
        <f>IF(F174*1=D174*1,"Quantité OK",IF(D174*1&lt;F174*1,"Ecart positif","Ecart négatif")&amp;" "&amp;IF(C174*1=E174*1,"","- Article déclassé"))</f>
        <v xml:space="preserve">Ecart négatif </v>
      </c>
      <c r="H174" s="9"/>
      <c r="I174" s="9" t="str">
        <f t="shared" si="5"/>
        <v/>
      </c>
      <c r="J174" s="9"/>
      <c r="K174" s="27" t="e">
        <f t="shared" si="6"/>
        <v>#VALUE!</v>
      </c>
    </row>
    <row r="175" spans="1:11" ht="20.100000000000001" customHeight="1" x14ac:dyDescent="0.25">
      <c r="A175" s="24"/>
      <c r="B175" s="30" t="s">
        <v>839</v>
      </c>
      <c r="C175" s="16" t="str">
        <f>IFERROR(VLOOKUP(B175,'BASE INCADEA'!A:D,2,FALSE),"Non référencé")</f>
        <v>015804</v>
      </c>
      <c r="D175" s="16" t="str">
        <f>IFERROR(VLOOKUP(C175,'BASE INCADEA'!B:E,2,FALSE),"Non référencé")</f>
        <v>1</v>
      </c>
      <c r="E175" s="31" t="s">
        <v>96</v>
      </c>
      <c r="F175" s="31">
        <v>10</v>
      </c>
      <c r="G175" s="14" t="str">
        <f>IF(F175*1=D175*1,"Quantité OK",IF(D175*1&lt;F175*1,"Ecart positif","Ecart négatif")&amp;" "&amp;IF(C175*1=E175*1,"","- Article déclassé"))</f>
        <v xml:space="preserve">Ecart positif </v>
      </c>
      <c r="H175" s="27"/>
      <c r="I175" s="27" t="str">
        <f t="shared" si="5"/>
        <v/>
      </c>
      <c r="J175" s="27"/>
      <c r="K175" s="27" t="e">
        <f t="shared" si="6"/>
        <v>#VALUE!</v>
      </c>
    </row>
    <row r="176" spans="1:11" customFormat="1" ht="20.100000000000001" customHeight="1" x14ac:dyDescent="0.25">
      <c r="A176" s="7"/>
      <c r="B176" s="30" t="s">
        <v>844</v>
      </c>
      <c r="C176" s="16" t="str">
        <f>IFERROR(VLOOKUP(B176,'BASE INCADEA'!A:D,2,FALSE),"Non référencé")</f>
        <v>015803</v>
      </c>
      <c r="D176" s="16" t="str">
        <f>IFERROR(VLOOKUP(C176,'BASE INCADEA'!B:E,2,FALSE),"Non référencé")</f>
        <v>2</v>
      </c>
      <c r="E176" s="31" t="s">
        <v>822</v>
      </c>
      <c r="F176" s="31">
        <v>9</v>
      </c>
      <c r="G176" s="14" t="str">
        <f>IF(F176*1=D176*1,"Quantité OK",IF(D176*1&lt;F176*1,"Ecart positif","Ecart négatif")&amp;" "&amp;IF(C176*1=E176*1,"","- Article déclassé"))</f>
        <v xml:space="preserve">Ecart positif </v>
      </c>
      <c r="H176" s="9"/>
      <c r="I176" s="9" t="str">
        <f t="shared" si="5"/>
        <v/>
      </c>
      <c r="J176" s="9"/>
      <c r="K176" s="27" t="e">
        <f t="shared" si="6"/>
        <v>#VALUE!</v>
      </c>
    </row>
    <row r="177" spans="1:11" customFormat="1" ht="20.100000000000001" customHeight="1" x14ac:dyDescent="0.25">
      <c r="A177" s="7"/>
      <c r="B177" s="30" t="s">
        <v>846</v>
      </c>
      <c r="C177" s="16" t="str">
        <f>IFERROR(VLOOKUP(B177,'BASE INCADEA'!A:D,2,FALSE),"Non référencé")</f>
        <v>015801</v>
      </c>
      <c r="D177" s="16" t="str">
        <f>IFERROR(VLOOKUP(C177,'BASE INCADEA'!B:E,2,FALSE),"Non référencé")</f>
        <v>1</v>
      </c>
      <c r="E177" s="31" t="s">
        <v>847</v>
      </c>
      <c r="F177" s="31">
        <v>1</v>
      </c>
      <c r="G177" s="14" t="str">
        <f>IF(F177*1=D177*1,"Quantité OK",IF(D177*1&lt;F177*1,"Ecart positif","Ecart négatif")&amp;" "&amp;IF(C177*1=E177*1,"","- Article déclassé"))</f>
        <v>Quantité OK</v>
      </c>
      <c r="H177" s="9"/>
      <c r="I177" s="9" t="str">
        <f t="shared" si="5"/>
        <v/>
      </c>
      <c r="J177" s="9"/>
      <c r="K177" s="27" t="e">
        <f t="shared" si="6"/>
        <v>#VALUE!</v>
      </c>
    </row>
    <row r="178" spans="1:11" ht="20.100000000000001" customHeight="1" x14ac:dyDescent="0.25">
      <c r="A178" s="24"/>
      <c r="B178" s="30" t="s">
        <v>6128</v>
      </c>
      <c r="C178" s="16" t="str">
        <f>IFERROR(VLOOKUP(B178,'BASE INCADEA'!A:D,2,FALSE),"Non référencé")</f>
        <v>Non référencé</v>
      </c>
      <c r="D178" s="16" t="str">
        <f>IFERROR(VLOOKUP(C178,'BASE INCADEA'!B:E,2,FALSE),"Non référencé")</f>
        <v>Non référencé</v>
      </c>
      <c r="E178" s="31" t="s">
        <v>717</v>
      </c>
      <c r="F178" s="31">
        <v>1</v>
      </c>
      <c r="G178" s="14" t="e">
        <f>IF(F178*1=D178*1,"Quantité OK",IF(D178*1&lt;F178*1,"Ecart positif","Ecart négatif")&amp;" "&amp;IF(C178*1=E178*1,"","- Article déclassé"))</f>
        <v>#VALUE!</v>
      </c>
      <c r="H178" s="27"/>
      <c r="I178" s="27" t="str">
        <f t="shared" si="5"/>
        <v/>
      </c>
      <c r="J178" s="27"/>
      <c r="K178" s="27" t="e">
        <f t="shared" si="6"/>
        <v>#VALUE!</v>
      </c>
    </row>
    <row r="179" spans="1:11" customFormat="1" ht="20.100000000000001" customHeight="1" x14ac:dyDescent="0.25">
      <c r="A179" s="7"/>
      <c r="B179" s="30" t="s">
        <v>133</v>
      </c>
      <c r="C179" s="16" t="str">
        <f>IFERROR(VLOOKUP(B179,'BASE INCADEA'!A:D,2,FALSE),"Non référencé")</f>
        <v>014803</v>
      </c>
      <c r="D179" s="16" t="str">
        <f>IFERROR(VLOOKUP(C179,'BASE INCADEA'!B:E,2,FALSE),"Non référencé")</f>
        <v>5</v>
      </c>
      <c r="E179" s="31" t="s">
        <v>134</v>
      </c>
      <c r="F179" s="31">
        <v>5</v>
      </c>
      <c r="G179" s="14" t="str">
        <f>IF(F179*1=D179*1,"Quantité OK",IF(D179*1&lt;F179*1,"Ecart positif","Ecart négatif")&amp;" "&amp;IF(C179*1=E179*1,"","- Article déclassé"))</f>
        <v>Quantité OK</v>
      </c>
      <c r="H179" s="9"/>
      <c r="I179" s="9" t="str">
        <f t="shared" si="5"/>
        <v/>
      </c>
      <c r="J179" s="9"/>
      <c r="K179" s="27" t="e">
        <f t="shared" si="6"/>
        <v>#VALUE!</v>
      </c>
    </row>
    <row r="180" spans="1:11" ht="20.100000000000001" customHeight="1" x14ac:dyDescent="0.25">
      <c r="A180" s="24"/>
      <c r="B180" s="30" t="s">
        <v>6192</v>
      </c>
      <c r="C180" s="16" t="str">
        <f>IFERROR(VLOOKUP(B180,'BASE INCADEA'!A:D,2,FALSE),"Non référencé")</f>
        <v>Non référencé</v>
      </c>
      <c r="D180" s="16" t="str">
        <f>IFERROR(VLOOKUP(C180,'BASE INCADEA'!B:E,2,FALSE),"Non référencé")</f>
        <v>Non référencé</v>
      </c>
      <c r="E180" s="31" t="s">
        <v>3704</v>
      </c>
      <c r="F180" s="31">
        <v>2</v>
      </c>
      <c r="G180" s="14" t="e">
        <f>IF(F180*1=D180*1,"Quantité OK",IF(D180*1&lt;F180*1,"Ecart positif","Ecart négatif")&amp;" "&amp;IF(C180*1=E180*1,"","- Article déclassé"))</f>
        <v>#VALUE!</v>
      </c>
      <c r="H180" s="27"/>
      <c r="I180" s="27" t="str">
        <f t="shared" si="5"/>
        <v/>
      </c>
      <c r="J180" s="27"/>
      <c r="K180" s="27" t="e">
        <f t="shared" si="6"/>
        <v>#VALUE!</v>
      </c>
    </row>
    <row r="181" spans="1:11" customFormat="1" ht="20.100000000000001" customHeight="1" x14ac:dyDescent="0.25">
      <c r="A181" s="7"/>
      <c r="B181" s="30" t="s">
        <v>849</v>
      </c>
      <c r="C181" s="16" t="str">
        <f>IFERROR(VLOOKUP(B181,'BASE INCADEA'!A:D,2,FALSE),"Non référencé")</f>
        <v>010901</v>
      </c>
      <c r="D181" s="16" t="str">
        <f>IFERROR(VLOOKUP(C181,'BASE INCADEA'!B:E,2,FALSE),"Non référencé")</f>
        <v>1</v>
      </c>
      <c r="E181" s="31" t="s">
        <v>850</v>
      </c>
      <c r="F181" s="31">
        <v>1</v>
      </c>
      <c r="G181" s="14" t="str">
        <f>IF(F181*1=D181*1,"Quantité OK",IF(D181*1&lt;F181*1,"Ecart positif","Ecart négatif")&amp;" "&amp;IF(C181*1=E181*1,"","- Article déclassé"))</f>
        <v>Quantité OK</v>
      </c>
      <c r="H181" s="9"/>
      <c r="I181" s="9" t="str">
        <f t="shared" si="5"/>
        <v/>
      </c>
      <c r="J181" s="9"/>
      <c r="K181" s="27" t="e">
        <f t="shared" si="6"/>
        <v>#VALUE!</v>
      </c>
    </row>
    <row r="182" spans="1:11" ht="20.100000000000001" customHeight="1" x14ac:dyDescent="0.25">
      <c r="A182" s="24"/>
      <c r="B182" s="30" t="s">
        <v>141</v>
      </c>
      <c r="C182" s="16" t="str">
        <f>IFERROR(VLOOKUP(B182,'BASE INCADEA'!A:D,2,FALSE),"Non référencé")</f>
        <v>010101</v>
      </c>
      <c r="D182" s="16" t="str">
        <f>IFERROR(VLOOKUP(C182,'BASE INCADEA'!B:E,2,FALSE),"Non référencé")</f>
        <v>6</v>
      </c>
      <c r="E182" s="31" t="s">
        <v>89</v>
      </c>
      <c r="F182" s="31">
        <v>26</v>
      </c>
      <c r="G182" s="14" t="str">
        <f>IF(F182*1=D182*1,"Quantité OK",IF(D182*1&lt;F182*1,"Ecart positif","Ecart négatif")&amp;" "&amp;IF(C182*1=E182*1,"","- Article déclassé"))</f>
        <v xml:space="preserve">Ecart positif </v>
      </c>
      <c r="H182" s="27"/>
      <c r="I182" s="27" t="str">
        <f t="shared" si="5"/>
        <v/>
      </c>
      <c r="J182" s="27"/>
      <c r="K182" s="27" t="e">
        <f t="shared" si="6"/>
        <v>#VALUE!</v>
      </c>
    </row>
    <row r="183" spans="1:11" ht="20.100000000000001" customHeight="1" x14ac:dyDescent="0.25">
      <c r="A183" s="24"/>
      <c r="B183" s="30" t="s">
        <v>6185</v>
      </c>
      <c r="C183" s="16" t="str">
        <f>IFERROR(VLOOKUP(B183,'BASE INCADEA'!A:D,2,FALSE),"Non référencé")</f>
        <v>Non référencé</v>
      </c>
      <c r="D183" s="16" t="str">
        <f>IFERROR(VLOOKUP(C183,'BASE INCADEA'!B:E,2,FALSE),"Non référencé")</f>
        <v>Non référencé</v>
      </c>
      <c r="E183" s="31" t="s">
        <v>1399</v>
      </c>
      <c r="F183" s="31">
        <v>1</v>
      </c>
      <c r="G183" s="14" t="e">
        <f>IF(F183*1=D183*1,"Quantité OK",IF(D183*1&lt;F183*1,"Ecart positif","Ecart négatif")&amp;" "&amp;IF(C183*1=E183*1,"","- Article déclassé"))</f>
        <v>#VALUE!</v>
      </c>
      <c r="H183" s="27"/>
      <c r="I183" s="27" t="str">
        <f t="shared" si="5"/>
        <v/>
      </c>
      <c r="J183" s="27"/>
      <c r="K183" s="27" t="e">
        <f t="shared" si="6"/>
        <v>#VALUE!</v>
      </c>
    </row>
    <row r="184" spans="1:11" customFormat="1" ht="20.100000000000001" customHeight="1" x14ac:dyDescent="0.25">
      <c r="A184" s="7"/>
      <c r="B184" s="30" t="s">
        <v>6196</v>
      </c>
      <c r="C184" s="16" t="str">
        <f>IFERROR(VLOOKUP(B184,'BASE INCADEA'!A:D,2,FALSE),"Non référencé")</f>
        <v>Non référencé</v>
      </c>
      <c r="D184" s="16" t="str">
        <f>IFERROR(VLOOKUP(C184,'BASE INCADEA'!B:E,2,FALSE),"Non référencé")</f>
        <v>Non référencé</v>
      </c>
      <c r="E184" s="31" t="s">
        <v>6258</v>
      </c>
      <c r="F184" s="31">
        <v>8</v>
      </c>
      <c r="G184" s="14" t="e">
        <f>IF(F184*1=D184*1,"Quantité OK",IF(D184*1&lt;F184*1,"Ecart positif","Ecart négatif")&amp;" "&amp;IF(C184*1=E184*1,"","- Article déclassé"))</f>
        <v>#VALUE!</v>
      </c>
      <c r="H184" s="9"/>
      <c r="I184" s="9" t="str">
        <f t="shared" si="5"/>
        <v/>
      </c>
      <c r="J184" s="9"/>
      <c r="K184" s="27" t="e">
        <f t="shared" si="6"/>
        <v>#VALUE!</v>
      </c>
    </row>
    <row r="185" spans="1:11" customFormat="1" ht="20.100000000000001" customHeight="1" x14ac:dyDescent="0.25">
      <c r="A185" s="7"/>
      <c r="B185" s="30" t="s">
        <v>6153</v>
      </c>
      <c r="C185" s="16" t="str">
        <f>IFERROR(VLOOKUP(B185,'BASE INCADEA'!A:D,2,FALSE),"Non référencé")</f>
        <v>Non référencé</v>
      </c>
      <c r="D185" s="16" t="str">
        <f>IFERROR(VLOOKUP(C185,'BASE INCADEA'!B:E,2,FALSE),"Non référencé")</f>
        <v>Non référencé</v>
      </c>
      <c r="E185" s="31" t="s">
        <v>1140</v>
      </c>
      <c r="F185" s="31">
        <v>2</v>
      </c>
      <c r="G185" s="14" t="e">
        <f>IF(F185*1=D185*1,"Quantité OK",IF(D185*1&lt;F185*1,"Ecart positif","Ecart négatif")&amp;" "&amp;IF(C185*1=E185*1,"","- Article déclassé"))</f>
        <v>#VALUE!</v>
      </c>
      <c r="H185" s="9"/>
      <c r="I185" s="9" t="str">
        <f t="shared" ref="I185:I238" si="7">IF(H185="OK",C185,"")</f>
        <v/>
      </c>
      <c r="J185" s="9"/>
      <c r="K185" s="27" t="e">
        <f t="shared" si="6"/>
        <v>#VALUE!</v>
      </c>
    </row>
    <row r="186" spans="1:11" customFormat="1" ht="20.100000000000001" customHeight="1" x14ac:dyDescent="0.25">
      <c r="A186" s="7"/>
      <c r="B186" s="30" t="s">
        <v>855</v>
      </c>
      <c r="C186" s="16" t="str">
        <f>IFERROR(VLOOKUP(B186,'BASE INCADEA'!A:D,2,FALSE),"Non référencé")</f>
        <v>016203</v>
      </c>
      <c r="D186" s="16" t="str">
        <f>IFERROR(VLOOKUP(C186,'BASE INCADEA'!B:E,2,FALSE),"Non référencé")</f>
        <v>1</v>
      </c>
      <c r="E186" s="31" t="s">
        <v>1451</v>
      </c>
      <c r="F186" s="31">
        <v>1</v>
      </c>
      <c r="G186" s="14" t="str">
        <f>IF(F186*1=D186*1,"Quantité OK",IF(D186*1&lt;F186*1,"Ecart positif","Ecart négatif")&amp;" "&amp;IF(C186*1=E186*1,"","- Article déclassé"))</f>
        <v>Quantité OK</v>
      </c>
      <c r="H186" s="9"/>
      <c r="I186" s="9" t="str">
        <f t="shared" si="7"/>
        <v/>
      </c>
      <c r="J186" s="9"/>
      <c r="K186" s="27" t="e">
        <f t="shared" si="6"/>
        <v>#VALUE!</v>
      </c>
    </row>
    <row r="187" spans="1:11" customFormat="1" ht="20.100000000000001" customHeight="1" x14ac:dyDescent="0.25">
      <c r="A187" s="7"/>
      <c r="B187" s="30" t="s">
        <v>858</v>
      </c>
      <c r="C187" s="16" t="str">
        <f>IFERROR(VLOOKUP(B187,'BASE INCADEA'!A:D,2,FALSE),"Non référencé")</f>
        <v>020604</v>
      </c>
      <c r="D187" s="16" t="str">
        <f>IFERROR(VLOOKUP(C187,'BASE INCADEA'!B:E,2,FALSE),"Non référencé")</f>
        <v>7</v>
      </c>
      <c r="E187" s="31" t="s">
        <v>859</v>
      </c>
      <c r="F187" s="31">
        <v>7</v>
      </c>
      <c r="G187" s="14" t="str">
        <f>IF(F187*1=D187*1,"Quantité OK",IF(D187*1&lt;F187*1,"Ecart positif","Ecart négatif")&amp;" "&amp;IF(C187*1=E187*1,"","- Article déclassé"))</f>
        <v>Quantité OK</v>
      </c>
      <c r="H187" s="9"/>
      <c r="I187" s="9" t="str">
        <f t="shared" si="7"/>
        <v/>
      </c>
      <c r="J187" s="9"/>
      <c r="K187" s="27" t="e">
        <f t="shared" si="6"/>
        <v>#VALUE!</v>
      </c>
    </row>
    <row r="188" spans="1:11" customFormat="1" ht="20.100000000000001" customHeight="1" x14ac:dyDescent="0.25">
      <c r="A188" s="7"/>
      <c r="B188" s="30" t="s">
        <v>861</v>
      </c>
      <c r="C188" s="16" t="str">
        <f>IFERROR(VLOOKUP(B188,'BASE INCADEA'!A:D,2,FALSE),"Non référencé")</f>
        <v>016005</v>
      </c>
      <c r="D188" s="16" t="str">
        <f>IFERROR(VLOOKUP(C188,'BASE INCADEA'!B:E,2,FALSE),"Non référencé")</f>
        <v>8</v>
      </c>
      <c r="E188" s="31" t="s">
        <v>862</v>
      </c>
      <c r="F188" s="31">
        <v>8</v>
      </c>
      <c r="G188" s="14" t="str">
        <f>IF(F188*1=D188*1,"Quantité OK",IF(D188*1&lt;F188*1,"Ecart positif","Ecart négatif")&amp;" "&amp;IF(C188*1=E188*1,"","- Article déclassé"))</f>
        <v>Quantité OK</v>
      </c>
      <c r="H188" s="9"/>
      <c r="I188" s="9" t="str">
        <f t="shared" si="7"/>
        <v/>
      </c>
      <c r="J188" s="9"/>
      <c r="K188" s="27" t="e">
        <f t="shared" si="6"/>
        <v>#VALUE!</v>
      </c>
    </row>
    <row r="189" spans="1:11" customFormat="1" ht="20.100000000000001" customHeight="1" x14ac:dyDescent="0.25">
      <c r="A189" s="7"/>
      <c r="B189" s="30" t="s">
        <v>865</v>
      </c>
      <c r="C189" s="16" t="str">
        <f>IFERROR(VLOOKUP(B189,'BASE INCADEA'!A:D,2,FALSE),"Non référencé")</f>
        <v>016601</v>
      </c>
      <c r="D189" s="16" t="str">
        <f>IFERROR(VLOOKUP(C189,'BASE INCADEA'!B:E,2,FALSE),"Non référencé")</f>
        <v>1</v>
      </c>
      <c r="E189" s="31" t="s">
        <v>864</v>
      </c>
      <c r="F189" s="31">
        <v>30</v>
      </c>
      <c r="G189" s="14" t="str">
        <f>IF(F189*1=D189*1,"Quantité OK",IF(D189*1&lt;F189*1,"Ecart positif","Ecart négatif")&amp;" "&amp;IF(C189*1=E189*1,"","- Article déclassé"))</f>
        <v xml:space="preserve">Ecart positif </v>
      </c>
      <c r="H189" s="9"/>
      <c r="I189" s="9" t="str">
        <f t="shared" si="7"/>
        <v/>
      </c>
      <c r="J189" s="9"/>
      <c r="K189" s="27" t="e">
        <f t="shared" si="6"/>
        <v>#VALUE!</v>
      </c>
    </row>
    <row r="190" spans="1:11" customFormat="1" ht="20.100000000000001" customHeight="1" x14ac:dyDescent="0.25">
      <c r="A190" s="7"/>
      <c r="B190" s="30" t="s">
        <v>143</v>
      </c>
      <c r="C190" s="16" t="str">
        <f>IFERROR(VLOOKUP(B190,'BASE INCADEA'!A:D,2,FALSE),"Non référencé")</f>
        <v>045703</v>
      </c>
      <c r="D190" s="16" t="str">
        <f>IFERROR(VLOOKUP(C190,'BASE INCADEA'!B:E,2,FALSE),"Non référencé")</f>
        <v>12</v>
      </c>
      <c r="E190" s="31" t="s">
        <v>937</v>
      </c>
      <c r="F190" s="31">
        <v>12</v>
      </c>
      <c r="G190" s="14" t="str">
        <f>IF(F190*1=D190*1,"Quantité OK",IF(D190*1&lt;F190*1,"Ecart positif","Ecart négatif")&amp;" "&amp;IF(C190*1=E190*1,"","- Article déclassé"))</f>
        <v>Quantité OK</v>
      </c>
      <c r="H190" s="9"/>
      <c r="I190" s="9" t="str">
        <f t="shared" si="7"/>
        <v/>
      </c>
      <c r="J190" s="9"/>
      <c r="K190" s="27" t="e">
        <f t="shared" si="6"/>
        <v>#VALUE!</v>
      </c>
    </row>
    <row r="191" spans="1:11" ht="20.100000000000001" customHeight="1" x14ac:dyDescent="0.25">
      <c r="A191" s="24"/>
      <c r="B191" s="30" t="s">
        <v>867</v>
      </c>
      <c r="C191" s="16" t="str">
        <f>IFERROR(VLOOKUP(B191,'BASE INCADEA'!A:D,2,FALSE),"Non référencé")</f>
        <v>045303</v>
      </c>
      <c r="D191" s="16" t="str">
        <f>IFERROR(VLOOKUP(C191,'BASE INCADEA'!B:E,2,FALSE),"Non référencé")</f>
        <v>352</v>
      </c>
      <c r="E191" s="31" t="s">
        <v>868</v>
      </c>
      <c r="F191" s="31">
        <v>100</v>
      </c>
      <c r="G191" s="14" t="str">
        <f>IF(F191*1=D191*1,"Quantité OK",IF(D191*1&lt;F191*1,"Ecart positif","Ecart négatif")&amp;" "&amp;IF(C191*1=E191*1,"","- Article déclassé"))</f>
        <v xml:space="preserve">Ecart négatif </v>
      </c>
      <c r="H191" s="27"/>
      <c r="I191" s="27" t="str">
        <f t="shared" si="7"/>
        <v/>
      </c>
      <c r="J191" s="27"/>
      <c r="K191" s="27" t="e">
        <f t="shared" si="6"/>
        <v>#VALUE!</v>
      </c>
    </row>
    <row r="192" spans="1:11" ht="20.100000000000001" customHeight="1" x14ac:dyDescent="0.25">
      <c r="A192" s="24"/>
      <c r="B192" s="30" t="s">
        <v>867</v>
      </c>
      <c r="C192" s="16" t="str">
        <f>IFERROR(VLOOKUP(B192,'BASE INCADEA'!A:D,2,FALSE),"Non référencé")</f>
        <v>045303</v>
      </c>
      <c r="D192" s="16" t="str">
        <f>IFERROR(VLOOKUP(C192,'BASE INCADEA'!B:E,2,FALSE),"Non référencé")</f>
        <v>352</v>
      </c>
      <c r="E192" s="31" t="s">
        <v>6261</v>
      </c>
      <c r="F192" s="31">
        <v>122</v>
      </c>
      <c r="G192" s="14" t="str">
        <f>IF(F192*1=D192*1,"Quantité OK",IF(D192*1&lt;F192*1,"Ecart positif","Ecart négatif")&amp;" "&amp;IF(C192*1=E192*1,"","- Article déclassé"))</f>
        <v>Ecart négatif - Article déclassé</v>
      </c>
      <c r="H192" s="27"/>
      <c r="I192" s="27" t="str">
        <f t="shared" si="7"/>
        <v/>
      </c>
      <c r="J192" s="27"/>
      <c r="K192" s="27" t="e">
        <f t="shared" si="6"/>
        <v>#VALUE!</v>
      </c>
    </row>
    <row r="193" spans="1:11" ht="20.100000000000001" customHeight="1" x14ac:dyDescent="0.25">
      <c r="A193" s="24"/>
      <c r="B193" s="30" t="s">
        <v>867</v>
      </c>
      <c r="C193" s="16" t="str">
        <f>IFERROR(VLOOKUP(B193,'BASE INCADEA'!A:D,2,FALSE),"Non référencé")</f>
        <v>045303</v>
      </c>
      <c r="D193" s="16" t="str">
        <f>IFERROR(VLOOKUP(C193,'BASE INCADEA'!B:E,2,FALSE),"Non référencé")</f>
        <v>352</v>
      </c>
      <c r="E193" s="31" t="s">
        <v>1253</v>
      </c>
      <c r="F193" s="31">
        <v>9</v>
      </c>
      <c r="G193" s="14" t="str">
        <f>IF(F193*1=D193*1,"Quantité OK",IF(D193*1&lt;F193*1,"Ecart positif","Ecart négatif")&amp;" "&amp;IF(C193*1=E193*1,"","- Article déclassé"))</f>
        <v>Ecart négatif - Article déclassé</v>
      </c>
      <c r="H193" s="27"/>
      <c r="I193" s="27" t="str">
        <f t="shared" si="7"/>
        <v/>
      </c>
      <c r="J193" s="27"/>
      <c r="K193" s="27" t="e">
        <f t="shared" si="6"/>
        <v>#VALUE!</v>
      </c>
    </row>
    <row r="194" spans="1:11" ht="20.100000000000001" customHeight="1" x14ac:dyDescent="0.25">
      <c r="A194" s="24"/>
      <c r="B194" s="30" t="s">
        <v>867</v>
      </c>
      <c r="C194" s="16" t="str">
        <f>IFERROR(VLOOKUP(B194,'BASE INCADEA'!A:D,2,FALSE),"Non référencé")</f>
        <v>045303</v>
      </c>
      <c r="D194" s="16" t="str">
        <f>IFERROR(VLOOKUP(C194,'BASE INCADEA'!B:E,2,FALSE),"Non référencé")</f>
        <v>352</v>
      </c>
      <c r="E194" s="31" t="s">
        <v>1661</v>
      </c>
      <c r="F194" s="31">
        <v>112</v>
      </c>
      <c r="G194" s="14" t="str">
        <f>IF(F194*1=D194*1,"Quantité OK",IF(D194*1&lt;F194*1,"Ecart positif","Ecart négatif")&amp;" "&amp;IF(C194*1=E194*1,"","- Article déclassé"))</f>
        <v>Ecart négatif - Article déclassé</v>
      </c>
      <c r="H194" s="27"/>
      <c r="I194" s="27" t="str">
        <f t="shared" si="7"/>
        <v/>
      </c>
      <c r="J194" s="27"/>
      <c r="K194" s="27" t="e">
        <f t="shared" si="6"/>
        <v>#VALUE!</v>
      </c>
    </row>
    <row r="195" spans="1:11" customFormat="1" ht="20.100000000000001" customHeight="1" x14ac:dyDescent="0.25">
      <c r="A195" s="7"/>
      <c r="B195" s="30" t="s">
        <v>871</v>
      </c>
      <c r="C195" s="16" t="str">
        <f>IFERROR(VLOOKUP(B195,'BASE INCADEA'!A:D,2,FALSE),"Non référencé")</f>
        <v>025604</v>
      </c>
      <c r="D195" s="16" t="str">
        <f>IFERROR(VLOOKUP(C195,'BASE INCADEA'!B:E,2,FALSE),"Non référencé")</f>
        <v>1</v>
      </c>
      <c r="E195" s="31" t="s">
        <v>872</v>
      </c>
      <c r="F195" s="31">
        <v>1</v>
      </c>
      <c r="G195" s="14" t="str">
        <f>IF(F195*1=D195*1,"Quantité OK",IF(D195*1&lt;F195*1,"Ecart positif","Ecart négatif")&amp;" "&amp;IF(C195*1=E195*1,"","- Article déclassé"))</f>
        <v>Quantité OK</v>
      </c>
      <c r="H195" s="9"/>
      <c r="I195" s="9" t="str">
        <f t="shared" si="7"/>
        <v/>
      </c>
      <c r="J195" s="9"/>
      <c r="K195" s="27" t="e">
        <f t="shared" ref="K195:K258" si="8">IF(J195*1=D195*1,"Quantité OK",IF(D195*1&lt;J195*1,"Ecart positif","Ecart négatif")&amp;" "&amp;IF(C195*1=I195*1,"","- Article déclassé"))</f>
        <v>#VALUE!</v>
      </c>
    </row>
    <row r="196" spans="1:11" ht="20.100000000000001" customHeight="1" x14ac:dyDescent="0.25">
      <c r="A196" s="24"/>
      <c r="B196" s="30" t="s">
        <v>874</v>
      </c>
      <c r="C196" s="16" t="str">
        <f>IFERROR(VLOOKUP(B196,'BASE INCADEA'!A:D,2,FALSE),"Non référencé")</f>
        <v>025602</v>
      </c>
      <c r="D196" s="16" t="str">
        <f>IFERROR(VLOOKUP(C196,'BASE INCADEA'!B:E,2,FALSE),"Non référencé")</f>
        <v>3</v>
      </c>
      <c r="E196" s="31" t="s">
        <v>875</v>
      </c>
      <c r="F196" s="31">
        <v>3</v>
      </c>
      <c r="G196" s="14" t="str">
        <f>IF(F196*1=D196*1,"Quantité OK",IF(D196*1&lt;F196*1,"Ecart positif","Ecart négatif")&amp;" "&amp;IF(C196*1=E196*1,"","- Article déclassé"))</f>
        <v>Quantité OK</v>
      </c>
      <c r="H196" s="27"/>
      <c r="I196" s="27" t="str">
        <f t="shared" si="7"/>
        <v/>
      </c>
      <c r="J196" s="27"/>
      <c r="K196" s="27" t="e">
        <f t="shared" si="8"/>
        <v>#VALUE!</v>
      </c>
    </row>
    <row r="197" spans="1:11" customFormat="1" ht="20.100000000000001" customHeight="1" x14ac:dyDescent="0.25">
      <c r="A197" s="7"/>
      <c r="B197" s="30" t="s">
        <v>877</v>
      </c>
      <c r="C197" s="16" t="str">
        <f>IFERROR(VLOOKUP(B197,'BASE INCADEA'!A:D,2,FALSE),"Non référencé")</f>
        <v>025807</v>
      </c>
      <c r="D197" s="16" t="str">
        <f>IFERROR(VLOOKUP(C197,'BASE INCADEA'!B:E,2,FALSE),"Non référencé")</f>
        <v>1</v>
      </c>
      <c r="E197" s="31" t="s">
        <v>878</v>
      </c>
      <c r="F197" s="31">
        <v>1</v>
      </c>
      <c r="G197" s="14" t="str">
        <f>IF(F197*1=D197*1,"Quantité OK",IF(D197*1&lt;F197*1,"Ecart positif","Ecart négatif")&amp;" "&amp;IF(C197*1=E197*1,"","- Article déclassé"))</f>
        <v>Quantité OK</v>
      </c>
      <c r="H197" s="9"/>
      <c r="I197" s="9" t="str">
        <f t="shared" si="7"/>
        <v/>
      </c>
      <c r="J197" s="9"/>
      <c r="K197" s="27" t="e">
        <f t="shared" si="8"/>
        <v>#VALUE!</v>
      </c>
    </row>
    <row r="198" spans="1:11" ht="20.100000000000001" customHeight="1" x14ac:dyDescent="0.25">
      <c r="A198" s="24"/>
      <c r="B198" s="30" t="s">
        <v>880</v>
      </c>
      <c r="C198" s="16" t="str">
        <f>IFERROR(VLOOKUP(B198,'BASE INCADEA'!A:D,2,FALSE),"Non référencé")</f>
        <v>010304</v>
      </c>
      <c r="D198" s="16" t="str">
        <f>IFERROR(VLOOKUP(C198,'BASE INCADEA'!B:E,2,FALSE),"Non référencé")</f>
        <v>4</v>
      </c>
      <c r="E198" s="31" t="s">
        <v>735</v>
      </c>
      <c r="F198" s="31">
        <v>3</v>
      </c>
      <c r="G198" s="14" t="str">
        <f>IF(F198*1=D198*1,"Quantité OK",IF(D198*1&lt;F198*1,"Ecart positif","Ecart négatif")&amp;" "&amp;IF(C198*1=E198*1,"","- Article déclassé"))</f>
        <v xml:space="preserve">Ecart négatif </v>
      </c>
      <c r="H198" s="27"/>
      <c r="I198" s="27" t="str">
        <f t="shared" si="7"/>
        <v/>
      </c>
      <c r="J198" s="27"/>
      <c r="K198" s="27" t="e">
        <f t="shared" si="8"/>
        <v>#VALUE!</v>
      </c>
    </row>
    <row r="199" spans="1:11" ht="20.100000000000001" customHeight="1" x14ac:dyDescent="0.25">
      <c r="A199" s="24"/>
      <c r="B199" s="30" t="s">
        <v>884</v>
      </c>
      <c r="C199" s="16" t="str">
        <f>IFERROR(VLOOKUP(B199,'BASE INCADEA'!A:D,2,FALSE),"Non référencé")</f>
        <v>044704</v>
      </c>
      <c r="D199" s="16" t="str">
        <f>IFERROR(VLOOKUP(C199,'BASE INCADEA'!B:E,2,FALSE),"Non référencé")</f>
        <v>2</v>
      </c>
      <c r="E199" s="31" t="s">
        <v>885</v>
      </c>
      <c r="F199" s="31">
        <v>2</v>
      </c>
      <c r="G199" s="14" t="str">
        <f>IF(F199*1=D199*1,"Quantité OK",IF(D199*1&lt;F199*1,"Ecart positif","Ecart négatif")&amp;" "&amp;IF(C199*1=E199*1,"","- Article déclassé"))</f>
        <v>Quantité OK</v>
      </c>
      <c r="H199" s="27"/>
      <c r="I199" s="27" t="str">
        <f t="shared" si="7"/>
        <v/>
      </c>
      <c r="J199" s="27"/>
      <c r="K199" s="27" t="e">
        <f t="shared" si="8"/>
        <v>#VALUE!</v>
      </c>
    </row>
    <row r="200" spans="1:11" ht="20.100000000000001" customHeight="1" x14ac:dyDescent="0.25">
      <c r="A200" s="24"/>
      <c r="B200" s="30" t="s">
        <v>887</v>
      </c>
      <c r="C200" s="16" t="str">
        <f>IFERROR(VLOOKUP(B200,'BASE INCADEA'!A:D,2,FALSE),"Non référencé")</f>
        <v>040604</v>
      </c>
      <c r="D200" s="16" t="str">
        <f>IFERROR(VLOOKUP(C200,'BASE INCADEA'!B:E,2,FALSE),"Non référencé")</f>
        <v>9</v>
      </c>
      <c r="E200" s="31" t="s">
        <v>888</v>
      </c>
      <c r="F200" s="31">
        <v>9</v>
      </c>
      <c r="G200" s="14" t="str">
        <f>IF(F200*1=D200*1,"Quantité OK",IF(D200*1&lt;F200*1,"Ecart positif","Ecart négatif")&amp;" "&amp;IF(C200*1=E200*1,"","- Article déclassé"))</f>
        <v>Quantité OK</v>
      </c>
      <c r="H200" s="27"/>
      <c r="I200" s="27" t="str">
        <f t="shared" si="7"/>
        <v/>
      </c>
      <c r="J200" s="27"/>
      <c r="K200" s="27" t="e">
        <f t="shared" si="8"/>
        <v>#VALUE!</v>
      </c>
    </row>
    <row r="201" spans="1:11" customFormat="1" ht="20.100000000000001" customHeight="1" x14ac:dyDescent="0.25">
      <c r="A201" s="7"/>
      <c r="B201" s="30" t="s">
        <v>890</v>
      </c>
      <c r="C201" s="16" t="str">
        <f>IFERROR(VLOOKUP(B201,'BASE INCADEA'!A:D,2,FALSE),"Non référencé")</f>
        <v>044504</v>
      </c>
      <c r="D201" s="16" t="str">
        <f>IFERROR(VLOOKUP(C201,'BASE INCADEA'!B:E,2,FALSE),"Non référencé")</f>
        <v>3</v>
      </c>
      <c r="E201" s="31" t="s">
        <v>553</v>
      </c>
      <c r="F201" s="31">
        <v>1</v>
      </c>
      <c r="G201" s="14" t="str">
        <f>IF(F201*1=D201*1,"Quantité OK",IF(D201*1&lt;F201*1,"Ecart positif","Ecart négatif")&amp;" "&amp;IF(C201*1=E201*1,"","- Article déclassé"))</f>
        <v>Ecart négatif - Article déclassé</v>
      </c>
      <c r="H201" s="9"/>
      <c r="I201" s="9" t="str">
        <f t="shared" si="7"/>
        <v/>
      </c>
      <c r="J201" s="9"/>
      <c r="K201" s="27" t="e">
        <f t="shared" si="8"/>
        <v>#VALUE!</v>
      </c>
    </row>
    <row r="202" spans="1:11" customFormat="1" ht="20.100000000000001" customHeight="1" x14ac:dyDescent="0.25">
      <c r="A202" s="7"/>
      <c r="B202" s="30" t="s">
        <v>890</v>
      </c>
      <c r="C202" s="16" t="str">
        <f>IFERROR(VLOOKUP(B202,'BASE INCADEA'!A:D,2,FALSE),"Non référencé")</f>
        <v>044504</v>
      </c>
      <c r="D202" s="16" t="str">
        <f>IFERROR(VLOOKUP(C202,'BASE INCADEA'!B:E,2,FALSE),"Non référencé")</f>
        <v>3</v>
      </c>
      <c r="E202" s="31" t="s">
        <v>313</v>
      </c>
      <c r="F202" s="31">
        <v>13</v>
      </c>
      <c r="G202" s="14" t="str">
        <f>IF(F202*1=D202*1,"Quantité OK",IF(D202*1&lt;F202*1,"Ecart positif","Ecart négatif")&amp;" "&amp;IF(C202*1=E202*1,"","- Article déclassé"))</f>
        <v xml:space="preserve">Ecart positif </v>
      </c>
      <c r="H202" s="9"/>
      <c r="I202" s="9" t="str">
        <f t="shared" si="7"/>
        <v/>
      </c>
      <c r="J202" s="9"/>
      <c r="K202" s="27" t="e">
        <f t="shared" si="8"/>
        <v>#VALUE!</v>
      </c>
    </row>
    <row r="203" spans="1:11" ht="20.100000000000001" customHeight="1" x14ac:dyDescent="0.25">
      <c r="A203" s="24"/>
      <c r="B203" s="30" t="s">
        <v>891</v>
      </c>
      <c r="C203" s="16" t="str">
        <f>IFERROR(VLOOKUP(B203,'BASE INCADEA'!A:D,2,FALSE),"Non référencé")</f>
        <v>031205</v>
      </c>
      <c r="D203" s="16" t="str">
        <f>IFERROR(VLOOKUP(C203,'BASE INCADEA'!B:E,2,FALSE),"Non référencé")</f>
        <v>2</v>
      </c>
      <c r="E203" s="31" t="s">
        <v>892</v>
      </c>
      <c r="F203" s="31">
        <v>2</v>
      </c>
      <c r="G203" s="14" t="str">
        <f>IF(F203*1=D203*1,"Quantité OK",IF(D203*1&lt;F203*1,"Ecart positif","Ecart négatif")&amp;" "&amp;IF(C203*1=E203*1,"","- Article déclassé"))</f>
        <v>Quantité OK</v>
      </c>
      <c r="H203" s="27"/>
      <c r="I203" s="27" t="str">
        <f t="shared" si="7"/>
        <v/>
      </c>
      <c r="J203" s="27"/>
      <c r="K203" s="27" t="e">
        <f t="shared" si="8"/>
        <v>#VALUE!</v>
      </c>
    </row>
    <row r="204" spans="1:11" customFormat="1" ht="20.100000000000001" customHeight="1" x14ac:dyDescent="0.25">
      <c r="A204" s="7"/>
      <c r="B204" s="30" t="s">
        <v>894</v>
      </c>
      <c r="C204" s="16" t="str">
        <f>IFERROR(VLOOKUP(B204,'BASE INCADEA'!A:D,2,FALSE),"Non référencé")</f>
        <v>010304</v>
      </c>
      <c r="D204" s="16" t="str">
        <f>IFERROR(VLOOKUP(C204,'BASE INCADEA'!B:E,2,FALSE),"Non référencé")</f>
        <v>4</v>
      </c>
      <c r="E204" s="31" t="s">
        <v>735</v>
      </c>
      <c r="F204" s="31">
        <v>1</v>
      </c>
      <c r="G204" s="14" t="str">
        <f>IF(F204*1=D204*1,"Quantité OK",IF(D204*1&lt;F204*1,"Ecart positif","Ecart négatif")&amp;" "&amp;IF(C204*1=E204*1,"","- Article déclassé"))</f>
        <v xml:space="preserve">Ecart négatif </v>
      </c>
      <c r="H204" s="9"/>
      <c r="I204" s="9" t="str">
        <f t="shared" si="7"/>
        <v/>
      </c>
      <c r="J204" s="9"/>
      <c r="K204" s="27" t="e">
        <f t="shared" si="8"/>
        <v>#VALUE!</v>
      </c>
    </row>
    <row r="205" spans="1:11" ht="20.100000000000001" customHeight="1" x14ac:dyDescent="0.25">
      <c r="A205" s="24"/>
      <c r="B205" s="30" t="s">
        <v>896</v>
      </c>
      <c r="C205" s="16" t="str">
        <f>IFERROR(VLOOKUP(B205,'BASE INCADEA'!A:D,2,FALSE),"Non référencé")</f>
        <v>010703</v>
      </c>
      <c r="D205" s="16" t="str">
        <f>IFERROR(VLOOKUP(C205,'BASE INCADEA'!B:E,2,FALSE),"Non référencé")</f>
        <v>8</v>
      </c>
      <c r="E205" s="31" t="s">
        <v>810</v>
      </c>
      <c r="F205" s="31">
        <v>3</v>
      </c>
      <c r="G205" s="14" t="str">
        <f>IF(F205*1=D205*1,"Quantité OK",IF(D205*1&lt;F205*1,"Ecart positif","Ecart négatif")&amp;" "&amp;IF(C205*1=E205*1,"","- Article déclassé"))</f>
        <v xml:space="preserve">Ecart négatif </v>
      </c>
      <c r="H205" s="27"/>
      <c r="I205" s="27" t="str">
        <f t="shared" si="7"/>
        <v/>
      </c>
      <c r="J205" s="27"/>
      <c r="K205" s="27" t="e">
        <f t="shared" si="8"/>
        <v>#VALUE!</v>
      </c>
    </row>
    <row r="206" spans="1:11" ht="20.100000000000001" customHeight="1" x14ac:dyDescent="0.25">
      <c r="A206" s="24"/>
      <c r="B206" s="30" t="s">
        <v>898</v>
      </c>
      <c r="C206" s="16" t="str">
        <f>IFERROR(VLOOKUP(B206,'BASE INCADEA'!A:D,2,FALSE),"Non référencé")</f>
        <v>010504</v>
      </c>
      <c r="D206" s="16" t="str">
        <f>IFERROR(VLOOKUP(C206,'BASE INCADEA'!B:E,2,FALSE),"Non référencé")</f>
        <v>3</v>
      </c>
      <c r="E206" s="31" t="s">
        <v>900</v>
      </c>
      <c r="F206" s="31">
        <v>1</v>
      </c>
      <c r="G206" s="14" t="str">
        <f>IF(F206*1=D206*1,"Quantité OK",IF(D206*1&lt;F206*1,"Ecart positif","Ecart négatif")&amp;" "&amp;IF(C206*1=E206*1,"","- Article déclassé"))</f>
        <v>Ecart négatif - Article déclassé</v>
      </c>
      <c r="H206" s="27"/>
      <c r="I206" s="27" t="str">
        <f t="shared" si="7"/>
        <v/>
      </c>
      <c r="J206" s="27"/>
      <c r="K206" s="27" t="e">
        <f t="shared" si="8"/>
        <v>#VALUE!</v>
      </c>
    </row>
    <row r="207" spans="1:11" customFormat="1" ht="20.100000000000001" customHeight="1" x14ac:dyDescent="0.25">
      <c r="A207" s="7"/>
      <c r="B207" s="30" t="s">
        <v>898</v>
      </c>
      <c r="C207" s="16" t="str">
        <f>IFERROR(VLOOKUP(B207,'BASE INCADEA'!A:D,2,FALSE),"Non référencé")</f>
        <v>010504</v>
      </c>
      <c r="D207" s="16" t="str">
        <f>IFERROR(VLOOKUP(C207,'BASE INCADEA'!B:E,2,FALSE),"Non référencé")</f>
        <v>3</v>
      </c>
      <c r="E207" s="31" t="s">
        <v>899</v>
      </c>
      <c r="F207" s="31">
        <v>3</v>
      </c>
      <c r="G207" s="14" t="str">
        <f>IF(F207*1=D207*1,"Quantité OK",IF(D207*1&lt;F207*1,"Ecart positif","Ecart négatif")&amp;" "&amp;IF(C207*1=E207*1,"","- Article déclassé"))</f>
        <v>Quantité OK</v>
      </c>
      <c r="H207" s="9"/>
      <c r="I207" s="9" t="str">
        <f t="shared" si="7"/>
        <v/>
      </c>
      <c r="J207" s="9"/>
      <c r="K207" s="27" t="e">
        <f t="shared" si="8"/>
        <v>#VALUE!</v>
      </c>
    </row>
    <row r="208" spans="1:11" customFormat="1" ht="20.100000000000001" customHeight="1" x14ac:dyDescent="0.25">
      <c r="A208" s="7"/>
      <c r="B208" s="30" t="s">
        <v>901</v>
      </c>
      <c r="C208" s="16" t="str">
        <f>IFERROR(VLOOKUP(B208,'BASE INCADEA'!A:D,2,FALSE),"Non référencé")</f>
        <v>011101</v>
      </c>
      <c r="D208" s="16" t="str">
        <f>IFERROR(VLOOKUP(C208,'BASE INCADEA'!B:E,2,FALSE),"Non référencé")</f>
        <v>2</v>
      </c>
      <c r="E208" s="31" t="s">
        <v>902</v>
      </c>
      <c r="F208" s="31">
        <v>2</v>
      </c>
      <c r="G208" s="14" t="str">
        <f>IF(F208*1=D208*1,"Quantité OK",IF(D208*1&lt;F208*1,"Ecart positif","Ecart négatif")&amp;" "&amp;IF(C208*1=E208*1,"","- Article déclassé"))</f>
        <v>Quantité OK</v>
      </c>
      <c r="H208" s="9"/>
      <c r="I208" s="9" t="str">
        <f t="shared" si="7"/>
        <v/>
      </c>
      <c r="J208" s="9"/>
      <c r="K208" s="27" t="e">
        <f t="shared" si="8"/>
        <v>#VALUE!</v>
      </c>
    </row>
    <row r="209" spans="1:11" ht="20.100000000000001" customHeight="1" x14ac:dyDescent="0.25">
      <c r="A209" s="24"/>
      <c r="B209" s="30" t="s">
        <v>904</v>
      </c>
      <c r="C209" s="16" t="str">
        <f>IFERROR(VLOOKUP(B209,'BASE INCADEA'!A:D,2,FALSE),"Non référencé")</f>
        <v>010505</v>
      </c>
      <c r="D209" s="16" t="str">
        <f>IFERROR(VLOOKUP(C209,'BASE INCADEA'!B:E,2,FALSE),"Non référencé")</f>
        <v>3</v>
      </c>
      <c r="E209" s="31" t="s">
        <v>1054</v>
      </c>
      <c r="F209" s="31">
        <v>1</v>
      </c>
      <c r="G209" s="14" t="str">
        <f>IF(F209*1=D209*1,"Quantité OK",IF(D209*1&lt;F209*1,"Ecart positif","Ecart négatif")&amp;" "&amp;IF(C209*1=E209*1,"","- Article déclassé"))</f>
        <v>Ecart négatif - Article déclassé</v>
      </c>
      <c r="H209" s="27"/>
      <c r="I209" s="27" t="str">
        <f t="shared" si="7"/>
        <v/>
      </c>
      <c r="J209" s="27"/>
      <c r="K209" s="27" t="e">
        <f t="shared" si="8"/>
        <v>#VALUE!</v>
      </c>
    </row>
    <row r="210" spans="1:11" ht="20.100000000000001" customHeight="1" x14ac:dyDescent="0.25">
      <c r="A210" s="24"/>
      <c r="B210" s="30" t="s">
        <v>905</v>
      </c>
      <c r="C210" s="16" t="str">
        <f>IFERROR(VLOOKUP(B210,'BASE INCADEA'!A:D,2,FALSE),"Non référencé")</f>
        <v>010501</v>
      </c>
      <c r="D210" s="16" t="str">
        <f>IFERROR(VLOOKUP(C210,'BASE INCADEA'!B:E,2,FALSE),"Non référencé")</f>
        <v>1</v>
      </c>
      <c r="E210" s="31" t="s">
        <v>906</v>
      </c>
      <c r="F210" s="31">
        <v>1</v>
      </c>
      <c r="G210" s="14" t="str">
        <f>IF(F210*1=D210*1,"Quantité OK",IF(D210*1&lt;F210*1,"Ecart positif","Ecart négatif")&amp;" "&amp;IF(C210*1=E210*1,"","- Article déclassé"))</f>
        <v>Quantité OK</v>
      </c>
      <c r="H210" s="27"/>
      <c r="I210" s="27" t="str">
        <f t="shared" si="7"/>
        <v/>
      </c>
      <c r="J210" s="27"/>
      <c r="K210" s="27" t="e">
        <f t="shared" si="8"/>
        <v>#VALUE!</v>
      </c>
    </row>
    <row r="211" spans="1:11" customFormat="1" ht="20.100000000000001" customHeight="1" x14ac:dyDescent="0.25">
      <c r="A211" s="7"/>
      <c r="B211" s="30" t="s">
        <v>908</v>
      </c>
      <c r="C211" s="16" t="str">
        <f>IFERROR(VLOOKUP(B211,'BASE INCADEA'!A:D,2,FALSE),"Non référencé")</f>
        <v>010702</v>
      </c>
      <c r="D211" s="16" t="str">
        <f>IFERROR(VLOOKUP(C211,'BASE INCADEA'!B:E,2,FALSE),"Non référencé")</f>
        <v>1</v>
      </c>
      <c r="E211" s="31" t="s">
        <v>634</v>
      </c>
      <c r="F211" s="31">
        <v>1</v>
      </c>
      <c r="G211" s="14" t="str">
        <f>IF(F211*1=D211*1,"Quantité OK",IF(D211*1&lt;F211*1,"Ecart positif","Ecart négatif")&amp;" "&amp;IF(C211*1=E211*1,"","- Article déclassé"))</f>
        <v>Quantité OK</v>
      </c>
      <c r="H211" s="9"/>
      <c r="I211" s="9" t="str">
        <f t="shared" si="7"/>
        <v/>
      </c>
      <c r="J211" s="9"/>
      <c r="K211" s="27" t="e">
        <f t="shared" si="8"/>
        <v>#VALUE!</v>
      </c>
    </row>
    <row r="212" spans="1:11" ht="20.100000000000001" customHeight="1" x14ac:dyDescent="0.25">
      <c r="A212" s="24"/>
      <c r="B212" s="30" t="s">
        <v>910</v>
      </c>
      <c r="C212" s="16" t="str">
        <f>IFERROR(VLOOKUP(B212,'BASE INCADEA'!A:D,2,FALSE),"Non référencé")</f>
        <v>010603</v>
      </c>
      <c r="D212" s="16" t="str">
        <f>IFERROR(VLOOKUP(C212,'BASE INCADEA'!B:E,2,FALSE),"Non référencé")</f>
        <v>6</v>
      </c>
      <c r="E212" s="31" t="s">
        <v>911</v>
      </c>
      <c r="F212" s="31">
        <v>6</v>
      </c>
      <c r="G212" s="14" t="str">
        <f>IF(F212*1=D212*1,"Quantité OK",IF(D212*1&lt;F212*1,"Ecart positif","Ecart négatif")&amp;" "&amp;IF(C212*1=E212*1,"","- Article déclassé"))</f>
        <v>Quantité OK</v>
      </c>
      <c r="H212" s="27"/>
      <c r="I212" s="27" t="str">
        <f t="shared" si="7"/>
        <v/>
      </c>
      <c r="J212" s="27"/>
      <c r="K212" s="27" t="e">
        <f t="shared" si="8"/>
        <v>#VALUE!</v>
      </c>
    </row>
    <row r="213" spans="1:11" ht="20.100000000000001" customHeight="1" x14ac:dyDescent="0.25">
      <c r="A213" s="24"/>
      <c r="B213" s="30" t="s">
        <v>913</v>
      </c>
      <c r="C213" s="16" t="str">
        <f>IFERROR(VLOOKUP(B213,'BASE INCADEA'!A:D,2,FALSE),"Non référencé")</f>
        <v>010907</v>
      </c>
      <c r="D213" s="16" t="str">
        <f>IFERROR(VLOOKUP(C213,'BASE INCADEA'!B:E,2,FALSE),"Non référencé")</f>
        <v>1</v>
      </c>
      <c r="E213" s="31" t="s">
        <v>620</v>
      </c>
      <c r="F213" s="31">
        <v>1</v>
      </c>
      <c r="G213" s="14" t="str">
        <f>IF(F213*1=D213*1,"Quantité OK",IF(D213*1&lt;F213*1,"Ecart positif","Ecart négatif")&amp;" "&amp;IF(C213*1=E213*1,"","- Article déclassé"))</f>
        <v>Quantité OK</v>
      </c>
      <c r="H213" s="27"/>
      <c r="I213" s="27" t="str">
        <f t="shared" si="7"/>
        <v/>
      </c>
      <c r="J213" s="27"/>
      <c r="K213" s="27" t="e">
        <f t="shared" si="8"/>
        <v>#VALUE!</v>
      </c>
    </row>
    <row r="214" spans="1:11" ht="20.100000000000001" customHeight="1" x14ac:dyDescent="0.25">
      <c r="A214" s="24"/>
      <c r="B214" s="30" t="s">
        <v>915</v>
      </c>
      <c r="C214" s="16" t="str">
        <f>IFERROR(VLOOKUP(B214,'BASE INCADEA'!A:D,2,FALSE),"Non référencé")</f>
        <v>016002</v>
      </c>
      <c r="D214" s="16" t="str">
        <f>IFERROR(VLOOKUP(C214,'BASE INCADEA'!B:E,2,FALSE),"Non référencé")</f>
        <v>1</v>
      </c>
      <c r="E214" s="31" t="s">
        <v>825</v>
      </c>
      <c r="F214" s="31">
        <v>1</v>
      </c>
      <c r="G214" s="14" t="str">
        <f>IF(F214*1=D214*1,"Quantité OK",IF(D214*1&lt;F214*1,"Ecart positif","Ecart négatif")&amp;" "&amp;IF(C214*1=E214*1,"","- Article déclassé"))</f>
        <v>Quantité OK</v>
      </c>
      <c r="H214" s="27"/>
      <c r="I214" s="27" t="str">
        <f t="shared" si="7"/>
        <v/>
      </c>
      <c r="J214" s="27"/>
      <c r="K214" s="27" t="e">
        <f t="shared" si="8"/>
        <v>#VALUE!</v>
      </c>
    </row>
    <row r="215" spans="1:11" ht="20.100000000000001" customHeight="1" x14ac:dyDescent="0.25">
      <c r="A215" s="24"/>
      <c r="B215" s="30" t="s">
        <v>917</v>
      </c>
      <c r="C215" s="16" t="str">
        <f>IFERROR(VLOOKUP(B215,'BASE INCADEA'!A:D,2,FALSE),"Non référencé")</f>
        <v>015805</v>
      </c>
      <c r="D215" s="16" t="str">
        <f>IFERROR(VLOOKUP(C215,'BASE INCADEA'!B:E,2,FALSE),"Non référencé")</f>
        <v>19</v>
      </c>
      <c r="E215" s="31" t="s">
        <v>468</v>
      </c>
      <c r="F215" s="31">
        <v>8</v>
      </c>
      <c r="G215" s="14" t="str">
        <f>IF(F215*1=D215*1,"Quantité OK",IF(D215*1&lt;F215*1,"Ecart positif","Ecart négatif")&amp;" "&amp;IF(C215*1=E215*1,"","- Article déclassé"))</f>
        <v xml:space="preserve">Ecart négatif </v>
      </c>
      <c r="H215" s="27"/>
      <c r="I215" s="27" t="str">
        <f t="shared" si="7"/>
        <v/>
      </c>
      <c r="J215" s="27"/>
      <c r="K215" s="27" t="e">
        <f t="shared" si="8"/>
        <v>#VALUE!</v>
      </c>
    </row>
    <row r="216" spans="1:11" customFormat="1" ht="20.100000000000001" customHeight="1" x14ac:dyDescent="0.25">
      <c r="A216" s="7"/>
      <c r="B216" s="30" t="s">
        <v>922</v>
      </c>
      <c r="C216" s="16" t="str">
        <f>IFERROR(VLOOKUP(B216,'BASE INCADEA'!A:D,2,FALSE),"Non référencé")</f>
        <v>011103</v>
      </c>
      <c r="D216" s="16" t="str">
        <f>IFERROR(VLOOKUP(C216,'BASE INCADEA'!B:E,2,FALSE),"Non référencé")</f>
        <v>3</v>
      </c>
      <c r="E216" s="31" t="s">
        <v>923</v>
      </c>
      <c r="F216" s="31">
        <v>5</v>
      </c>
      <c r="G216" s="14" t="str">
        <f>IF(F216*1=D216*1,"Quantité OK",IF(D216*1&lt;F216*1,"Ecart positif","Ecart négatif")&amp;" "&amp;IF(C216*1=E216*1,"","- Article déclassé"))</f>
        <v xml:space="preserve">Ecart positif </v>
      </c>
      <c r="H216" s="9"/>
      <c r="I216" s="9" t="str">
        <f t="shared" si="7"/>
        <v/>
      </c>
      <c r="J216" s="9"/>
      <c r="K216" s="27" t="e">
        <f t="shared" si="8"/>
        <v>#VALUE!</v>
      </c>
    </row>
    <row r="217" spans="1:11" customFormat="1" ht="20.100000000000001" customHeight="1" x14ac:dyDescent="0.25">
      <c r="A217" s="7"/>
      <c r="B217" s="30" t="s">
        <v>925</v>
      </c>
      <c r="C217" s="16" t="str">
        <f>IFERROR(VLOOKUP(B217,'BASE INCADEA'!A:D,2,FALSE),"Non référencé")</f>
        <v>015805</v>
      </c>
      <c r="D217" s="16" t="str">
        <f>IFERROR(VLOOKUP(C217,'BASE INCADEA'!B:E,2,FALSE),"Non référencé")</f>
        <v>19</v>
      </c>
      <c r="E217" s="31" t="s">
        <v>468</v>
      </c>
      <c r="F217" s="31">
        <v>16</v>
      </c>
      <c r="G217" s="14" t="str">
        <f>IF(F217*1=D217*1,"Quantité OK",IF(D217*1&lt;F217*1,"Ecart positif","Ecart négatif")&amp;" "&amp;IF(C217*1=E217*1,"","- Article déclassé"))</f>
        <v xml:space="preserve">Ecart négatif </v>
      </c>
      <c r="H217" s="9"/>
      <c r="I217" s="9" t="str">
        <f t="shared" si="7"/>
        <v/>
      </c>
      <c r="J217" s="9"/>
      <c r="K217" s="27" t="e">
        <f t="shared" si="8"/>
        <v>#VALUE!</v>
      </c>
    </row>
    <row r="218" spans="1:11" ht="20.100000000000001" customHeight="1" x14ac:dyDescent="0.25">
      <c r="A218" s="24"/>
      <c r="B218" s="30" t="s">
        <v>927</v>
      </c>
      <c r="C218" s="16" t="str">
        <f>IFERROR(VLOOKUP(B218,'BASE INCADEA'!A:D,2,FALSE),"Non référencé")</f>
        <v>030403</v>
      </c>
      <c r="D218" s="16" t="str">
        <f>IFERROR(VLOOKUP(C218,'BASE INCADEA'!B:E,2,FALSE),"Non référencé")</f>
        <v>160</v>
      </c>
      <c r="E218" s="31" t="s">
        <v>218</v>
      </c>
      <c r="F218" s="31">
        <v>10</v>
      </c>
      <c r="G218" s="14" t="str">
        <f>IF(F218*1=D218*1,"Quantité OK",IF(D218*1&lt;F218*1,"Ecart positif","Ecart négatif")&amp;" "&amp;IF(C218*1=E218*1,"","- Article déclassé"))</f>
        <v xml:space="preserve">Ecart négatif </v>
      </c>
      <c r="H218" s="27"/>
      <c r="I218" s="27" t="str">
        <f t="shared" si="7"/>
        <v/>
      </c>
      <c r="J218" s="27"/>
      <c r="K218" s="27" t="e">
        <f t="shared" si="8"/>
        <v>#VALUE!</v>
      </c>
    </row>
    <row r="219" spans="1:11" ht="20.100000000000001" customHeight="1" x14ac:dyDescent="0.25">
      <c r="A219" s="24"/>
      <c r="B219" s="30" t="s">
        <v>929</v>
      </c>
      <c r="C219" s="16" t="str">
        <f>IFERROR(VLOOKUP(B219,'BASE INCADEA'!A:D,2,FALSE),"Non référencé")</f>
        <v>014806</v>
      </c>
      <c r="D219" s="16" t="str">
        <f>IFERROR(VLOOKUP(C219,'BASE INCADEA'!B:E,2,FALSE),"Non référencé")</f>
        <v>3</v>
      </c>
      <c r="E219" s="31" t="s">
        <v>160</v>
      </c>
      <c r="F219" s="31">
        <v>2</v>
      </c>
      <c r="G219" s="14" t="str">
        <f>IF(F219*1=D219*1,"Quantité OK",IF(D219*1&lt;F219*1,"Ecart positif","Ecart négatif")&amp;" "&amp;IF(C219*1=E219*1,"","- Article déclassé"))</f>
        <v xml:space="preserve">Ecart négatif </v>
      </c>
      <c r="H219" s="27"/>
      <c r="I219" s="27" t="str">
        <f t="shared" si="7"/>
        <v/>
      </c>
      <c r="J219" s="27"/>
      <c r="K219" s="27" t="e">
        <f t="shared" si="8"/>
        <v>#VALUE!</v>
      </c>
    </row>
    <row r="220" spans="1:11" ht="20.100000000000001" customHeight="1" x14ac:dyDescent="0.25">
      <c r="A220" s="24"/>
      <c r="B220" s="30" t="s">
        <v>931</v>
      </c>
      <c r="C220" s="16" t="str">
        <f>IFERROR(VLOOKUP(B220,'BASE INCADEA'!A:D,2,FALSE),"Non référencé")</f>
        <v>016203</v>
      </c>
      <c r="D220" s="16" t="str">
        <f>IFERROR(VLOOKUP(C220,'BASE INCADEA'!B:E,2,FALSE),"Non référencé")</f>
        <v>1</v>
      </c>
      <c r="E220" s="31" t="s">
        <v>856</v>
      </c>
      <c r="F220" s="31">
        <v>2</v>
      </c>
      <c r="G220" s="14" t="str">
        <f>IF(F220*1=D220*1,"Quantité OK",IF(D220*1&lt;F220*1,"Ecart positif","Ecart négatif")&amp;" "&amp;IF(C220*1=E220*1,"","- Article déclassé"))</f>
        <v xml:space="preserve">Ecart positif </v>
      </c>
      <c r="H220" s="27"/>
      <c r="I220" s="27" t="str">
        <f t="shared" si="7"/>
        <v/>
      </c>
      <c r="J220" s="27"/>
      <c r="K220" s="27" t="e">
        <f t="shared" si="8"/>
        <v>#VALUE!</v>
      </c>
    </row>
    <row r="221" spans="1:11" ht="20.100000000000001" customHeight="1" x14ac:dyDescent="0.25">
      <c r="A221" s="24"/>
      <c r="B221" s="30" t="s">
        <v>931</v>
      </c>
      <c r="C221" s="16" t="str">
        <f>IFERROR(VLOOKUP(B221,'BASE INCADEA'!A:D,2,FALSE),"Non référencé")</f>
        <v>016203</v>
      </c>
      <c r="D221" s="16" t="str">
        <f>IFERROR(VLOOKUP(C221,'BASE INCADEA'!B:E,2,FALSE),"Non référencé")</f>
        <v>1</v>
      </c>
      <c r="E221" s="31" t="s">
        <v>117</v>
      </c>
      <c r="F221" s="31">
        <v>4</v>
      </c>
      <c r="G221" s="14" t="str">
        <f>IF(F221*1=D221*1,"Quantité OK",IF(D221*1&lt;F221*1,"Ecart positif","Ecart négatif")&amp;" "&amp;IF(C221*1=E221*1,"","- Article déclassé"))</f>
        <v>Ecart positif - Article déclassé</v>
      </c>
      <c r="H221" s="27"/>
      <c r="I221" s="27" t="str">
        <f t="shared" si="7"/>
        <v/>
      </c>
      <c r="J221" s="27"/>
      <c r="K221" s="27" t="e">
        <f t="shared" si="8"/>
        <v>#VALUE!</v>
      </c>
    </row>
    <row r="222" spans="1:11" ht="20.100000000000001" customHeight="1" x14ac:dyDescent="0.25">
      <c r="A222" s="24"/>
      <c r="B222" s="30" t="s">
        <v>931</v>
      </c>
      <c r="C222" s="16" t="str">
        <f>IFERROR(VLOOKUP(B222,'BASE INCADEA'!A:D,2,FALSE),"Non référencé")</f>
        <v>016203</v>
      </c>
      <c r="D222" s="16" t="str">
        <f>IFERROR(VLOOKUP(C222,'BASE INCADEA'!B:E,2,FALSE),"Non référencé")</f>
        <v>1</v>
      </c>
      <c r="E222" s="31" t="s">
        <v>1451</v>
      </c>
      <c r="F222" s="31">
        <v>11</v>
      </c>
      <c r="G222" s="14" t="str">
        <f>IF(F222*1=D222*1,"Quantité OK",IF(D222*1&lt;F222*1,"Ecart positif","Ecart négatif")&amp;" "&amp;IF(C222*1=E222*1,"","- Article déclassé"))</f>
        <v>Ecart positif - Article déclassé</v>
      </c>
      <c r="H222" s="27"/>
      <c r="I222" s="27" t="str">
        <f t="shared" si="7"/>
        <v/>
      </c>
      <c r="J222" s="27"/>
      <c r="K222" s="27" t="e">
        <f t="shared" si="8"/>
        <v>#VALUE!</v>
      </c>
    </row>
    <row r="223" spans="1:11" ht="20.100000000000001" customHeight="1" x14ac:dyDescent="0.25">
      <c r="A223" s="24"/>
      <c r="B223" s="30" t="s">
        <v>934</v>
      </c>
      <c r="C223" s="16" t="str">
        <f>IFERROR(VLOOKUP(B223,'BASE INCADEA'!A:D,2,FALSE),"Non référencé")</f>
        <v>010105</v>
      </c>
      <c r="D223" s="16" t="str">
        <f>IFERROR(VLOOKUP(C223,'BASE INCADEA'!B:E,2,FALSE),"Non référencé")</f>
        <v>1</v>
      </c>
      <c r="E223" s="31" t="s">
        <v>717</v>
      </c>
      <c r="F223" s="31">
        <v>16</v>
      </c>
      <c r="G223" s="14" t="str">
        <f>IF(F223*1=D223*1,"Quantité OK",IF(D223*1&lt;F223*1,"Ecart positif","Ecart négatif")&amp;" "&amp;IF(C223*1=E223*1,"","- Article déclassé"))</f>
        <v xml:space="preserve">Ecart positif </v>
      </c>
      <c r="H223" s="27"/>
      <c r="I223" s="27" t="str">
        <f t="shared" si="7"/>
        <v/>
      </c>
      <c r="J223" s="27"/>
      <c r="K223" s="27" t="e">
        <f t="shared" si="8"/>
        <v>#VALUE!</v>
      </c>
    </row>
    <row r="224" spans="1:11" ht="20.100000000000001" customHeight="1" x14ac:dyDescent="0.25">
      <c r="A224" s="24"/>
      <c r="B224" s="30" t="s">
        <v>939</v>
      </c>
      <c r="C224" s="16" t="str">
        <f>IFERROR(VLOOKUP(B224,'BASE INCADEA'!A:D,2,FALSE),"Non référencé")</f>
        <v>015802</v>
      </c>
      <c r="D224" s="16" t="str">
        <f>IFERROR(VLOOKUP(C224,'BASE INCADEA'!B:E,2,FALSE),"Non référencé")</f>
        <v>9</v>
      </c>
      <c r="E224" s="31" t="s">
        <v>497</v>
      </c>
      <c r="F224" s="31">
        <v>1</v>
      </c>
      <c r="G224" s="14" t="str">
        <f>IF(F224*1=D224*1,"Quantité OK",IF(D224*1&lt;F224*1,"Ecart positif","Ecart négatif")&amp;" "&amp;IF(C224*1=E224*1,"","- Article déclassé"))</f>
        <v xml:space="preserve">Ecart négatif </v>
      </c>
      <c r="H224" s="27"/>
      <c r="I224" s="27" t="str">
        <f t="shared" si="7"/>
        <v/>
      </c>
      <c r="J224" s="27"/>
      <c r="K224" s="27" t="e">
        <f t="shared" si="8"/>
        <v>#VALUE!</v>
      </c>
    </row>
    <row r="225" spans="1:11" ht="20.100000000000001" customHeight="1" x14ac:dyDescent="0.25">
      <c r="A225" s="24"/>
      <c r="B225" s="30" t="s">
        <v>942</v>
      </c>
      <c r="C225" s="16" t="str">
        <f>IFERROR(VLOOKUP(B225,'BASE INCADEA'!A:D,2,FALSE),"Non référencé")</f>
        <v>011304</v>
      </c>
      <c r="D225" s="16" t="str">
        <f>IFERROR(VLOOKUP(C225,'BASE INCADEA'!B:E,2,FALSE),"Non référencé")</f>
        <v>1</v>
      </c>
      <c r="E225" s="31" t="s">
        <v>769</v>
      </c>
      <c r="F225" s="31">
        <v>2</v>
      </c>
      <c r="G225" s="14" t="str">
        <f>IF(F225*1=D225*1,"Quantité OK",IF(D225*1&lt;F225*1,"Ecart positif","Ecart négatif")&amp;" "&amp;IF(C225*1=E225*1,"","- Article déclassé"))</f>
        <v>Ecart positif - Article déclassé</v>
      </c>
      <c r="H225" s="27"/>
      <c r="I225" s="27" t="str">
        <f t="shared" si="7"/>
        <v/>
      </c>
      <c r="J225" s="27"/>
      <c r="K225" s="27" t="e">
        <f t="shared" si="8"/>
        <v>#VALUE!</v>
      </c>
    </row>
    <row r="226" spans="1:11" ht="20.100000000000001" customHeight="1" x14ac:dyDescent="0.25">
      <c r="A226" s="24"/>
      <c r="B226" s="30" t="s">
        <v>946</v>
      </c>
      <c r="C226" s="16" t="str">
        <f>IFERROR(VLOOKUP(B226,'BASE INCADEA'!A:D,2,FALSE),"Non référencé")</f>
        <v>033703</v>
      </c>
      <c r="D226" s="16" t="str">
        <f>IFERROR(VLOOKUP(C226,'BASE INCADEA'!B:E,2,FALSE),"Non référencé")</f>
        <v>1</v>
      </c>
      <c r="E226" s="31" t="s">
        <v>947</v>
      </c>
      <c r="F226" s="31">
        <v>1</v>
      </c>
      <c r="G226" s="14" t="str">
        <f>IF(F226*1=D226*1,"Quantité OK",IF(D226*1&lt;F226*1,"Ecart positif","Ecart négatif")&amp;" "&amp;IF(C226*1=E226*1,"","- Article déclassé"))</f>
        <v>Quantité OK</v>
      </c>
      <c r="H226" s="27"/>
      <c r="I226" s="27" t="str">
        <f t="shared" si="7"/>
        <v/>
      </c>
      <c r="J226" s="27"/>
      <c r="K226" s="27" t="e">
        <f t="shared" si="8"/>
        <v>#VALUE!</v>
      </c>
    </row>
    <row r="227" spans="1:11" customFormat="1" ht="20.100000000000001" customHeight="1" x14ac:dyDescent="0.25">
      <c r="A227" s="7"/>
      <c r="B227" s="30" t="s">
        <v>949</v>
      </c>
      <c r="C227" s="16" t="str">
        <f>IFERROR(VLOOKUP(B227,'BASE INCADEA'!A:D,2,FALSE),"Non référencé")</f>
        <v>010707</v>
      </c>
      <c r="D227" s="16" t="str">
        <f>IFERROR(VLOOKUP(C227,'BASE INCADEA'!B:E,2,FALSE),"Non référencé")</f>
        <v>1</v>
      </c>
      <c r="E227" s="31" t="s">
        <v>151</v>
      </c>
      <c r="F227" s="31">
        <v>3</v>
      </c>
      <c r="G227" s="14" t="str">
        <f>IF(F227*1=D227*1,"Quantité OK",IF(D227*1&lt;F227*1,"Ecart positif","Ecart négatif")&amp;" "&amp;IF(C227*1=E227*1,"","- Article déclassé"))</f>
        <v xml:space="preserve">Ecart positif </v>
      </c>
      <c r="H227" s="9"/>
      <c r="I227" s="9" t="str">
        <f t="shared" si="7"/>
        <v/>
      </c>
      <c r="J227" s="9"/>
      <c r="K227" s="27" t="e">
        <f t="shared" si="8"/>
        <v>#VALUE!</v>
      </c>
    </row>
    <row r="228" spans="1:11" customFormat="1" ht="20.100000000000001" customHeight="1" x14ac:dyDescent="0.25">
      <c r="A228" s="7"/>
      <c r="B228" s="30" t="s">
        <v>951</v>
      </c>
      <c r="C228" s="16" t="str">
        <f>IFERROR(VLOOKUP(B228,'BASE INCADEA'!A:D,2,FALSE),"Non référencé")</f>
        <v>020407</v>
      </c>
      <c r="D228" s="16" t="str">
        <f>IFERROR(VLOOKUP(C228,'BASE INCADEA'!B:E,2,FALSE),"Non référencé")</f>
        <v>3</v>
      </c>
      <c r="E228" s="31" t="s">
        <v>952</v>
      </c>
      <c r="F228" s="31">
        <v>3</v>
      </c>
      <c r="G228" s="14" t="str">
        <f>IF(F228*1=D228*1,"Quantité OK",IF(D228*1&lt;F228*1,"Ecart positif","Ecart négatif")&amp;" "&amp;IF(C228*1=E228*1,"","- Article déclassé"))</f>
        <v>Quantité OK</v>
      </c>
      <c r="H228" s="9"/>
      <c r="I228" s="9" t="str">
        <f t="shared" si="7"/>
        <v/>
      </c>
      <c r="J228" s="9"/>
      <c r="K228" s="27" t="e">
        <f t="shared" si="8"/>
        <v>#VALUE!</v>
      </c>
    </row>
    <row r="229" spans="1:11" customFormat="1" ht="20.100000000000001" customHeight="1" x14ac:dyDescent="0.25">
      <c r="A229" s="7"/>
      <c r="B229" s="30" t="s">
        <v>6163</v>
      </c>
      <c r="C229" s="16" t="str">
        <f>IFERROR(VLOOKUP(B229,'BASE INCADEA'!A:D,2,FALSE),"Non référencé")</f>
        <v>Non référencé</v>
      </c>
      <c r="D229" s="16" t="str">
        <f>IFERROR(VLOOKUP(C229,'BASE INCADEA'!B:E,2,FALSE),"Non référencé")</f>
        <v>Non référencé</v>
      </c>
      <c r="E229" s="31" t="s">
        <v>186</v>
      </c>
      <c r="F229" s="31">
        <v>2</v>
      </c>
      <c r="G229" s="14" t="e">
        <f>IF(F229*1=D229*1,"Quantité OK",IF(D229*1&lt;F229*1,"Ecart positif","Ecart négatif")&amp;" "&amp;IF(C229*1=E229*1,"","- Article déclassé"))</f>
        <v>#VALUE!</v>
      </c>
      <c r="H229" s="9"/>
      <c r="I229" s="9" t="str">
        <f t="shared" si="7"/>
        <v/>
      </c>
      <c r="J229" s="9"/>
      <c r="K229" s="27" t="e">
        <f t="shared" si="8"/>
        <v>#VALUE!</v>
      </c>
    </row>
    <row r="230" spans="1:11" customFormat="1" ht="20.100000000000001" customHeight="1" x14ac:dyDescent="0.25">
      <c r="A230" s="7"/>
      <c r="B230" s="30" t="s">
        <v>956</v>
      </c>
      <c r="C230" s="16" t="str">
        <f>IFERROR(VLOOKUP(B230,'BASE INCADEA'!A:D,2,FALSE),"Non référencé")</f>
        <v>010503</v>
      </c>
      <c r="D230" s="16" t="str">
        <f>IFERROR(VLOOKUP(C230,'BASE INCADEA'!B:E,2,FALSE),"Non référencé")</f>
        <v>1</v>
      </c>
      <c r="E230" s="31" t="s">
        <v>957</v>
      </c>
      <c r="F230" s="31">
        <v>1</v>
      </c>
      <c r="G230" s="14" t="str">
        <f>IF(F230*1=D230*1,"Quantité OK",IF(D230*1&lt;F230*1,"Ecart positif","Ecart négatif")&amp;" "&amp;IF(C230*1=E230*1,"","- Article déclassé"))</f>
        <v>Quantité OK</v>
      </c>
      <c r="H230" s="9"/>
      <c r="I230" s="9" t="str">
        <f t="shared" si="7"/>
        <v/>
      </c>
      <c r="J230" s="9"/>
      <c r="K230" s="27" t="e">
        <f t="shared" si="8"/>
        <v>#VALUE!</v>
      </c>
    </row>
    <row r="231" spans="1:11" customFormat="1" ht="20.100000000000001" customHeight="1" x14ac:dyDescent="0.25">
      <c r="A231" s="7"/>
      <c r="B231" s="30" t="s">
        <v>961</v>
      </c>
      <c r="C231" s="16" t="str">
        <f>IFERROR(VLOOKUP(B231,'BASE INCADEA'!A:D,2,FALSE),"Non référencé")</f>
        <v>025806</v>
      </c>
      <c r="D231" s="16" t="str">
        <f>IFERROR(VLOOKUP(C231,'BASE INCADEA'!B:E,2,FALSE),"Non référencé")</f>
        <v>2</v>
      </c>
      <c r="E231" s="31" t="s">
        <v>962</v>
      </c>
      <c r="F231" s="31">
        <v>2</v>
      </c>
      <c r="G231" s="14" t="str">
        <f>IF(F231*1=D231*1,"Quantité OK",IF(D231*1&lt;F231*1,"Ecart positif","Ecart négatif")&amp;" "&amp;IF(C231*1=E231*1,"","- Article déclassé"))</f>
        <v>Quantité OK</v>
      </c>
      <c r="H231" s="9"/>
      <c r="I231" s="9" t="str">
        <f t="shared" si="7"/>
        <v/>
      </c>
      <c r="J231" s="9"/>
      <c r="K231" s="27" t="e">
        <f t="shared" si="8"/>
        <v>#VALUE!</v>
      </c>
    </row>
    <row r="232" spans="1:11" ht="20.100000000000001" customHeight="1" x14ac:dyDescent="0.25">
      <c r="A232" s="24"/>
      <c r="B232" s="30" t="s">
        <v>964</v>
      </c>
      <c r="C232" s="16" t="str">
        <f>IFERROR(VLOOKUP(B232,'BASE INCADEA'!A:D,2,FALSE),"Non référencé")</f>
        <v>040605</v>
      </c>
      <c r="D232" s="16" t="str">
        <f>IFERROR(VLOOKUP(C232,'BASE INCADEA'!B:E,2,FALSE),"Non référencé")</f>
        <v>4</v>
      </c>
      <c r="E232" s="31" t="s">
        <v>965</v>
      </c>
      <c r="F232" s="31">
        <v>4</v>
      </c>
      <c r="G232" s="14" t="str">
        <f>IF(F232*1=D232*1,"Quantité OK",IF(D232*1&lt;F232*1,"Ecart positif","Ecart négatif")&amp;" "&amp;IF(C232*1=E232*1,"","- Article déclassé"))</f>
        <v>Quantité OK</v>
      </c>
      <c r="H232" s="27"/>
      <c r="I232" s="27" t="str">
        <f t="shared" si="7"/>
        <v/>
      </c>
      <c r="J232" s="27"/>
      <c r="K232" s="27" t="e">
        <f t="shared" si="8"/>
        <v>#VALUE!</v>
      </c>
    </row>
    <row r="233" spans="1:11" customFormat="1" ht="20.100000000000001" customHeight="1" x14ac:dyDescent="0.25">
      <c r="A233" s="7"/>
      <c r="B233" s="30" t="s">
        <v>967</v>
      </c>
      <c r="C233" s="16" t="str">
        <f>IFERROR(VLOOKUP(B233,'BASE INCADEA'!A:D,2,FALSE),"Non référencé")</f>
        <v>031004</v>
      </c>
      <c r="D233" s="16" t="str">
        <f>IFERROR(VLOOKUP(C233,'BASE INCADEA'!B:E,2,FALSE),"Non référencé")</f>
        <v>1</v>
      </c>
      <c r="E233" s="31" t="s">
        <v>968</v>
      </c>
      <c r="F233" s="31">
        <v>1</v>
      </c>
      <c r="G233" s="14" t="str">
        <f>IF(F233*1=D233*1,"Quantité OK",IF(D233*1&lt;F233*1,"Ecart positif","Ecart négatif")&amp;" "&amp;IF(C233*1=E233*1,"","- Article déclassé"))</f>
        <v>Quantité OK</v>
      </c>
      <c r="H233" s="9"/>
      <c r="I233" s="9" t="str">
        <f t="shared" si="7"/>
        <v/>
      </c>
      <c r="J233" s="9"/>
      <c r="K233" s="27" t="e">
        <f t="shared" si="8"/>
        <v>#VALUE!</v>
      </c>
    </row>
    <row r="234" spans="1:11" customFormat="1" ht="20.100000000000001" customHeight="1" x14ac:dyDescent="0.25">
      <c r="A234" s="7"/>
      <c r="B234" s="30" t="s">
        <v>972</v>
      </c>
      <c r="C234" s="16" t="str">
        <f>IFERROR(VLOOKUP(B234,'BASE INCADEA'!A:D,2,FALSE),"Non référencé")</f>
        <v>021204</v>
      </c>
      <c r="D234" s="16" t="str">
        <f>IFERROR(VLOOKUP(C234,'BASE INCADEA'!B:E,2,FALSE),"Non référencé")</f>
        <v>1</v>
      </c>
      <c r="E234" s="31" t="s">
        <v>200</v>
      </c>
      <c r="F234" s="31">
        <v>4</v>
      </c>
      <c r="G234" s="14" t="str">
        <f>IF(F234*1=D234*1,"Quantité OK",IF(D234*1&lt;F234*1,"Ecart positif","Ecart négatif")&amp;" "&amp;IF(C234*1=E234*1,"","- Article déclassé"))</f>
        <v xml:space="preserve">Ecart positif </v>
      </c>
      <c r="H234" s="9"/>
      <c r="I234" s="9" t="str">
        <f t="shared" si="7"/>
        <v/>
      </c>
      <c r="J234" s="9"/>
      <c r="K234" s="27" t="e">
        <f t="shared" si="8"/>
        <v>#VALUE!</v>
      </c>
    </row>
    <row r="235" spans="1:11" customFormat="1" ht="20.100000000000001" customHeight="1" x14ac:dyDescent="0.25">
      <c r="A235" s="7"/>
      <c r="B235" s="30" t="s">
        <v>977</v>
      </c>
      <c r="C235" s="16" t="str">
        <f>IFERROR(VLOOKUP(B235,'BASE INCADEA'!A:D,2,FALSE),"Non référencé")</f>
        <v>011704</v>
      </c>
      <c r="D235" s="16" t="str">
        <f>IFERROR(VLOOKUP(C235,'BASE INCADEA'!B:E,2,FALSE),"Non référencé")</f>
        <v>10</v>
      </c>
      <c r="E235" s="31" t="s">
        <v>494</v>
      </c>
      <c r="F235" s="31">
        <v>1</v>
      </c>
      <c r="G235" s="14" t="str">
        <f>IF(F235*1=D235*1,"Quantité OK",IF(D235*1&lt;F235*1,"Ecart positif","Ecart négatif")&amp;" "&amp;IF(C235*1=E235*1,"","- Article déclassé"))</f>
        <v xml:space="preserve">Ecart négatif </v>
      </c>
      <c r="H235" s="9"/>
      <c r="I235" s="9" t="str">
        <f t="shared" si="7"/>
        <v/>
      </c>
      <c r="J235" s="9"/>
      <c r="K235" s="27" t="e">
        <f t="shared" si="8"/>
        <v>#VALUE!</v>
      </c>
    </row>
    <row r="236" spans="1:11" customFormat="1" ht="20.100000000000001" customHeight="1" x14ac:dyDescent="0.25">
      <c r="A236" s="7"/>
      <c r="B236" s="30" t="s">
        <v>979</v>
      </c>
      <c r="C236" s="16" t="str">
        <f>IFERROR(VLOOKUP(B236,'BASE INCADEA'!A:D,2,FALSE),"Non référencé")</f>
        <v>010904</v>
      </c>
      <c r="D236" s="16" t="str">
        <f>IFERROR(VLOOKUP(C236,'BASE INCADEA'!B:E,2,FALSE),"Non référencé")</f>
        <v>41</v>
      </c>
      <c r="E236" s="31" t="s">
        <v>120</v>
      </c>
      <c r="F236" s="31">
        <v>5</v>
      </c>
      <c r="G236" s="14" t="str">
        <f>IF(F236*1=D236*1,"Quantité OK",IF(D236*1&lt;F236*1,"Ecart positif","Ecart négatif")&amp;" "&amp;IF(C236*1=E236*1,"","- Article déclassé"))</f>
        <v xml:space="preserve">Ecart négatif </v>
      </c>
      <c r="H236" s="9"/>
      <c r="I236" s="9" t="str">
        <f t="shared" si="7"/>
        <v/>
      </c>
      <c r="J236" s="9"/>
      <c r="K236" s="27" t="e">
        <f t="shared" si="8"/>
        <v>#VALUE!</v>
      </c>
    </row>
    <row r="237" spans="1:11" customFormat="1" ht="20.100000000000001" customHeight="1" x14ac:dyDescent="0.25">
      <c r="A237" s="7"/>
      <c r="B237" s="30" t="s">
        <v>980</v>
      </c>
      <c r="C237" s="16" t="str">
        <f>IFERROR(VLOOKUP(B237,'BASE INCADEA'!A:D,2,FALSE),"Non référencé")</f>
        <v>026303</v>
      </c>
      <c r="D237" s="16" t="str">
        <f>IFERROR(VLOOKUP(C237,'BASE INCADEA'!B:E,2,FALSE),"Non référencé")</f>
        <v>4</v>
      </c>
      <c r="E237" s="31" t="s">
        <v>981</v>
      </c>
      <c r="F237" s="31">
        <v>4</v>
      </c>
      <c r="G237" s="14" t="str">
        <f>IF(F237*1=D237*1,"Quantité OK",IF(D237*1&lt;F237*1,"Ecart positif","Ecart négatif")&amp;" "&amp;IF(C237*1=E237*1,"","- Article déclassé"))</f>
        <v>Quantité OK</v>
      </c>
      <c r="H237" s="9"/>
      <c r="I237" s="9" t="str">
        <f t="shared" si="7"/>
        <v/>
      </c>
      <c r="J237" s="9"/>
      <c r="K237" s="27" t="e">
        <f t="shared" si="8"/>
        <v>#VALUE!</v>
      </c>
    </row>
    <row r="238" spans="1:11" ht="20.100000000000001" customHeight="1" x14ac:dyDescent="0.25">
      <c r="A238" s="24"/>
      <c r="B238" s="30" t="s">
        <v>6197</v>
      </c>
      <c r="C238" s="16" t="str">
        <f>IFERROR(VLOOKUP(B238,'BASE INCADEA'!A:D,2,FALSE),"Non référencé")</f>
        <v>Non référencé</v>
      </c>
      <c r="D238" s="16" t="str">
        <f>IFERROR(VLOOKUP(C238,'BASE INCADEA'!B:E,2,FALSE),"Non référencé")</f>
        <v>Non référencé</v>
      </c>
      <c r="E238" s="31" t="s">
        <v>57</v>
      </c>
      <c r="F238" s="31">
        <v>5</v>
      </c>
      <c r="G238" s="14" t="e">
        <f>IF(F238*1=D238*1,"Quantité OK",IF(D238*1&lt;F238*1,"Ecart positif","Ecart négatif")&amp;" "&amp;IF(C238*1=E238*1,"","- Article déclassé"))</f>
        <v>#VALUE!</v>
      </c>
      <c r="H238" s="27"/>
      <c r="I238" s="27" t="str">
        <f t="shared" si="7"/>
        <v/>
      </c>
      <c r="J238" s="27"/>
      <c r="K238" s="27" t="e">
        <f t="shared" si="8"/>
        <v>#VALUE!</v>
      </c>
    </row>
    <row r="239" spans="1:11" ht="20.100000000000001" customHeight="1" x14ac:dyDescent="0.25">
      <c r="A239" s="24"/>
      <c r="B239" s="30" t="s">
        <v>983</v>
      </c>
      <c r="C239" s="16" t="str">
        <f>IFERROR(VLOOKUP(B239,'BASE INCADEA'!A:D,2,FALSE),"Non référencé")</f>
        <v>010303</v>
      </c>
      <c r="D239" s="16" t="str">
        <f>IFERROR(VLOOKUP(C239,'BASE INCADEA'!B:E,2,FALSE),"Non référencé")</f>
        <v>3</v>
      </c>
      <c r="E239" s="31" t="s">
        <v>984</v>
      </c>
      <c r="F239" s="31">
        <v>2</v>
      </c>
      <c r="G239" s="14" t="str">
        <f>IF(F239*1=D239*1,"Quantité OK",IF(D239*1&lt;F239*1,"Ecart positif","Ecart négatif")&amp;" "&amp;IF(C239*1=E239*1,"","- Article déclassé"))</f>
        <v xml:space="preserve">Ecart négatif </v>
      </c>
      <c r="H239" s="27"/>
      <c r="I239" s="27" t="str">
        <f t="shared" ref="I239:I296" si="9">IF(H239="OK",C239,"")</f>
        <v/>
      </c>
      <c r="J239" s="27"/>
      <c r="K239" s="27" t="e">
        <f t="shared" si="8"/>
        <v>#VALUE!</v>
      </c>
    </row>
    <row r="240" spans="1:11" ht="20.100000000000001" customHeight="1" x14ac:dyDescent="0.25">
      <c r="A240" s="24"/>
      <c r="B240" s="30" t="s">
        <v>989</v>
      </c>
      <c r="C240" s="16" t="str">
        <f>IFERROR(VLOOKUP(B240,'BASE INCADEA'!A:D,2,FALSE),"Non référencé")</f>
        <v>010303</v>
      </c>
      <c r="D240" s="16" t="str">
        <f>IFERROR(VLOOKUP(C240,'BASE INCADEA'!B:E,2,FALSE),"Non référencé")</f>
        <v>3</v>
      </c>
      <c r="E240" s="31" t="s">
        <v>984</v>
      </c>
      <c r="F240" s="31">
        <v>2</v>
      </c>
      <c r="G240" s="14" t="str">
        <f>IF(F240*1=D240*1,"Quantité OK",IF(D240*1&lt;F240*1,"Ecart positif","Ecart négatif")&amp;" "&amp;IF(C240*1=E240*1,"","- Article déclassé"))</f>
        <v xml:space="preserve">Ecart négatif </v>
      </c>
      <c r="H240" s="27"/>
      <c r="I240" s="27" t="str">
        <f t="shared" si="9"/>
        <v/>
      </c>
      <c r="J240" s="27"/>
      <c r="K240" s="27" t="e">
        <f t="shared" si="8"/>
        <v>#VALUE!</v>
      </c>
    </row>
    <row r="241" spans="1:11" ht="20.100000000000001" customHeight="1" x14ac:dyDescent="0.25">
      <c r="A241" s="24"/>
      <c r="B241" s="30" t="s">
        <v>991</v>
      </c>
      <c r="C241" s="16" t="str">
        <f>IFERROR(VLOOKUP(B241,'BASE INCADEA'!A:D,2,FALSE),"Non référencé")</f>
        <v>011505</v>
      </c>
      <c r="D241" s="16" t="str">
        <f>IFERROR(VLOOKUP(C241,'BASE INCADEA'!B:E,2,FALSE),"Non référencé")</f>
        <v>5</v>
      </c>
      <c r="E241" s="31" t="s">
        <v>678</v>
      </c>
      <c r="F241" s="31">
        <v>1</v>
      </c>
      <c r="G241" s="14" t="str">
        <f>IF(F241*1=D241*1,"Quantité OK",IF(D241*1&lt;F241*1,"Ecart positif","Ecart négatif")&amp;" "&amp;IF(C241*1=E241*1,"","- Article déclassé"))</f>
        <v xml:space="preserve">Ecart négatif </v>
      </c>
      <c r="H241" s="27"/>
      <c r="I241" s="27" t="str">
        <f t="shared" si="9"/>
        <v/>
      </c>
      <c r="J241" s="27"/>
      <c r="K241" s="27" t="e">
        <f t="shared" si="8"/>
        <v>#VALUE!</v>
      </c>
    </row>
    <row r="242" spans="1:11" ht="20.100000000000001" customHeight="1" x14ac:dyDescent="0.25">
      <c r="A242" s="24"/>
      <c r="B242" s="30" t="s">
        <v>993</v>
      </c>
      <c r="C242" s="16" t="str">
        <f>IFERROR(VLOOKUP(B242,'BASE INCADEA'!A:D,2,FALSE),"Non référencé")</f>
        <v>011504</v>
      </c>
      <c r="D242" s="16" t="str">
        <f>IFERROR(VLOOKUP(C242,'BASE INCADEA'!B:E,2,FALSE),"Non référencé")</f>
        <v>18</v>
      </c>
      <c r="E242" s="31" t="s">
        <v>994</v>
      </c>
      <c r="F242" s="31">
        <v>4</v>
      </c>
      <c r="G242" s="14" t="str">
        <f>IF(F242*1=D242*1,"Quantité OK",IF(D242*1&lt;F242*1,"Ecart positif","Ecart négatif")&amp;" "&amp;IF(C242*1=E242*1,"","- Article déclassé"))</f>
        <v xml:space="preserve">Ecart négatif </v>
      </c>
      <c r="H242" s="27"/>
      <c r="I242" s="27" t="str">
        <f t="shared" si="9"/>
        <v/>
      </c>
      <c r="J242" s="27"/>
      <c r="K242" s="27" t="e">
        <f t="shared" si="8"/>
        <v>#VALUE!</v>
      </c>
    </row>
    <row r="243" spans="1:11" customFormat="1" ht="20.100000000000001" customHeight="1" x14ac:dyDescent="0.25">
      <c r="A243" s="7"/>
      <c r="B243" s="30" t="s">
        <v>996</v>
      </c>
      <c r="C243" s="16" t="str">
        <f>IFERROR(VLOOKUP(B243,'BASE INCADEA'!A:D,2,FALSE),"Non référencé")</f>
        <v>015603</v>
      </c>
      <c r="D243" s="16" t="str">
        <f>IFERROR(VLOOKUP(C243,'BASE INCADEA'!B:E,2,FALSE),"Non référencé")</f>
        <v>1</v>
      </c>
      <c r="E243" s="31" t="s">
        <v>75</v>
      </c>
      <c r="F243" s="31">
        <v>5</v>
      </c>
      <c r="G243" s="14" t="str">
        <f>IF(F243*1=D243*1,"Quantité OK",IF(D243*1&lt;F243*1,"Ecart positif","Ecart négatif")&amp;" "&amp;IF(C243*1=E243*1,"","- Article déclassé"))</f>
        <v xml:space="preserve">Ecart positif </v>
      </c>
      <c r="H243" s="9"/>
      <c r="I243" s="9" t="str">
        <f t="shared" si="9"/>
        <v/>
      </c>
      <c r="J243" s="9"/>
      <c r="K243" s="27" t="e">
        <f t="shared" si="8"/>
        <v>#VALUE!</v>
      </c>
    </row>
    <row r="244" spans="1:11" customFormat="1" ht="20.100000000000001" customHeight="1" x14ac:dyDescent="0.25">
      <c r="A244" s="7"/>
      <c r="B244" s="30" t="s">
        <v>998</v>
      </c>
      <c r="C244" s="16" t="str">
        <f>IFERROR(VLOOKUP(B244,'BASE INCADEA'!A:D,2,FALSE),"Non référencé")</f>
        <v>011301</v>
      </c>
      <c r="D244" s="16" t="str">
        <f>IFERROR(VLOOKUP(C244,'BASE INCADEA'!B:E,2,FALSE),"Non référencé")</f>
        <v>6</v>
      </c>
      <c r="E244" s="31" t="s">
        <v>999</v>
      </c>
      <c r="F244" s="31">
        <v>4</v>
      </c>
      <c r="G244" s="14" t="str">
        <f>IF(F244*1=D244*1,"Quantité OK",IF(D244*1&lt;F244*1,"Ecart positif","Ecart négatif")&amp;" "&amp;IF(C244*1=E244*1,"","- Article déclassé"))</f>
        <v xml:space="preserve">Ecart négatif </v>
      </c>
      <c r="H244" s="9"/>
      <c r="I244" s="9" t="str">
        <f t="shared" si="9"/>
        <v/>
      </c>
      <c r="J244" s="9"/>
      <c r="K244" s="27" t="e">
        <f t="shared" si="8"/>
        <v>#VALUE!</v>
      </c>
    </row>
    <row r="245" spans="1:11" customFormat="1" ht="20.100000000000001" customHeight="1" x14ac:dyDescent="0.25">
      <c r="A245" s="7"/>
      <c r="B245" s="30" t="s">
        <v>6187</v>
      </c>
      <c r="C245" s="16" t="str">
        <f>IFERROR(VLOOKUP(B245,'BASE INCADEA'!A:D,2,FALSE),"Non référencé")</f>
        <v>Non référencé</v>
      </c>
      <c r="D245" s="16" t="str">
        <f>IFERROR(VLOOKUP(C245,'BASE INCADEA'!B:E,2,FALSE),"Non référencé")</f>
        <v>Non référencé</v>
      </c>
      <c r="E245" s="31" t="s">
        <v>3902</v>
      </c>
      <c r="F245" s="31">
        <v>46</v>
      </c>
      <c r="G245" s="14" t="e">
        <f>IF(F245*1=D245*1,"Quantité OK",IF(D245*1&lt;F245*1,"Ecart positif","Ecart négatif")&amp;" "&amp;IF(C245*1=E245*1,"","- Article déclassé"))</f>
        <v>#VALUE!</v>
      </c>
      <c r="H245" s="9"/>
      <c r="I245" s="9" t="str">
        <f t="shared" si="9"/>
        <v/>
      </c>
      <c r="J245" s="9"/>
      <c r="K245" s="27" t="e">
        <f t="shared" si="8"/>
        <v>#VALUE!</v>
      </c>
    </row>
    <row r="246" spans="1:11" customFormat="1" ht="20.100000000000001" customHeight="1" x14ac:dyDescent="0.25">
      <c r="A246" s="7"/>
      <c r="B246" s="30" t="s">
        <v>1003</v>
      </c>
      <c r="C246" s="16" t="str">
        <f>IFERROR(VLOOKUP(B246,'BASE INCADEA'!A:D,2,FALSE),"Non référencé")</f>
        <v>010102</v>
      </c>
      <c r="D246" s="16" t="str">
        <f>IFERROR(VLOOKUP(C246,'BASE INCADEA'!B:E,2,FALSE),"Non référencé")</f>
        <v>20</v>
      </c>
      <c r="E246" s="31" t="s">
        <v>1004</v>
      </c>
      <c r="F246" s="31">
        <v>10</v>
      </c>
      <c r="G246" s="14" t="str">
        <f>IF(F246*1=D246*1,"Quantité OK",IF(D246*1&lt;F246*1,"Ecart positif","Ecart négatif")&amp;" "&amp;IF(C246*1=E246*1,"","- Article déclassé"))</f>
        <v xml:space="preserve">Ecart négatif </v>
      </c>
      <c r="H246" s="9"/>
      <c r="I246" s="9" t="str">
        <f t="shared" si="9"/>
        <v/>
      </c>
      <c r="J246" s="9"/>
      <c r="K246" s="27" t="e">
        <f t="shared" si="8"/>
        <v>#VALUE!</v>
      </c>
    </row>
    <row r="247" spans="1:11" customFormat="1" ht="20.100000000000001" customHeight="1" x14ac:dyDescent="0.25">
      <c r="A247" s="7"/>
      <c r="B247" s="30" t="s">
        <v>1006</v>
      </c>
      <c r="C247" s="16" t="str">
        <f>IFERROR(VLOOKUP(B247,'BASE INCADEA'!A:D,2,FALSE),"Non référencé")</f>
        <v>010706</v>
      </c>
      <c r="D247" s="16" t="str">
        <f>IFERROR(VLOOKUP(C247,'BASE INCADEA'!B:E,2,FALSE),"Non référencé")</f>
        <v>3</v>
      </c>
      <c r="E247" s="31" t="s">
        <v>1007</v>
      </c>
      <c r="F247" s="31">
        <v>3</v>
      </c>
      <c r="G247" s="14" t="str">
        <f>IF(F247*1=D247*1,"Quantité OK",IF(D247*1&lt;F247*1,"Ecart positif","Ecart négatif")&amp;" "&amp;IF(C247*1=E247*1,"","- Article déclassé"))</f>
        <v>Quantité OK</v>
      </c>
      <c r="H247" s="9"/>
      <c r="I247" s="9" t="str">
        <f t="shared" si="9"/>
        <v/>
      </c>
      <c r="J247" s="9"/>
      <c r="K247" s="27" t="e">
        <f t="shared" si="8"/>
        <v>#VALUE!</v>
      </c>
    </row>
    <row r="248" spans="1:11" customFormat="1" ht="20.100000000000001" customHeight="1" x14ac:dyDescent="0.25">
      <c r="A248" s="7"/>
      <c r="B248" s="30" t="s">
        <v>1009</v>
      </c>
      <c r="C248" s="16" t="str">
        <f>IFERROR(VLOOKUP(B248,'BASE INCADEA'!A:D,2,FALSE),"Non référencé")</f>
        <v>010301</v>
      </c>
      <c r="D248" s="16" t="str">
        <f>IFERROR(VLOOKUP(C248,'BASE INCADEA'!B:E,2,FALSE),"Non référencé")</f>
        <v>11</v>
      </c>
      <c r="E248" s="31" t="s">
        <v>676</v>
      </c>
      <c r="F248" s="31">
        <v>8</v>
      </c>
      <c r="G248" s="14" t="str">
        <f>IF(F248*1=D248*1,"Quantité OK",IF(D248*1&lt;F248*1,"Ecart positif","Ecart négatif")&amp;" "&amp;IF(C248*1=E248*1,"","- Article déclassé"))</f>
        <v xml:space="preserve">Ecart négatif </v>
      </c>
      <c r="H248" s="9"/>
      <c r="I248" s="9" t="str">
        <f t="shared" si="9"/>
        <v/>
      </c>
      <c r="J248" s="9"/>
      <c r="K248" s="27" t="e">
        <f t="shared" si="8"/>
        <v>#VALUE!</v>
      </c>
    </row>
    <row r="249" spans="1:11" customFormat="1" ht="20.100000000000001" customHeight="1" x14ac:dyDescent="0.25">
      <c r="A249" s="7"/>
      <c r="B249" s="30" t="s">
        <v>1010</v>
      </c>
      <c r="C249" s="16" t="str">
        <f>IFERROR(VLOOKUP(B249,'BASE INCADEA'!A:D,2,FALSE),"Non référencé")</f>
        <v>010305</v>
      </c>
      <c r="D249" s="16" t="str">
        <f>IFERROR(VLOOKUP(C249,'BASE INCADEA'!B:E,2,FALSE),"Non référencé")</f>
        <v>1</v>
      </c>
      <c r="E249" s="31" t="s">
        <v>301</v>
      </c>
      <c r="F249" s="31">
        <v>1</v>
      </c>
      <c r="G249" s="14" t="str">
        <f>IF(F249*1=D249*1,"Quantité OK",IF(D249*1&lt;F249*1,"Ecart positif","Ecart négatif")&amp;" "&amp;IF(C249*1=E249*1,"","- Article déclassé"))</f>
        <v>Quantité OK</v>
      </c>
      <c r="H249" s="9"/>
      <c r="I249" s="9" t="str">
        <f t="shared" si="9"/>
        <v/>
      </c>
      <c r="J249" s="9"/>
      <c r="K249" s="27" t="e">
        <f t="shared" si="8"/>
        <v>#VALUE!</v>
      </c>
    </row>
    <row r="250" spans="1:11" customFormat="1" ht="20.100000000000001" customHeight="1" x14ac:dyDescent="0.25">
      <c r="A250" s="7"/>
      <c r="B250" s="30" t="s">
        <v>6175</v>
      </c>
      <c r="C250" s="16" t="str">
        <f>IFERROR(VLOOKUP(B250,'BASE INCADEA'!A:D,2,FALSE),"Non référencé")</f>
        <v>Non référencé</v>
      </c>
      <c r="D250" s="16" t="str">
        <f>IFERROR(VLOOKUP(C250,'BASE INCADEA'!B:E,2,FALSE),"Non référencé")</f>
        <v>Non référencé</v>
      </c>
      <c r="E250" s="31" t="s">
        <v>376</v>
      </c>
      <c r="F250" s="31">
        <v>9</v>
      </c>
      <c r="G250" s="14" t="e">
        <f>IF(F250*1=D250*1,"Quantité OK",IF(D250*1&lt;F250*1,"Ecart positif","Ecart négatif")&amp;" "&amp;IF(C250*1=E250*1,"","- Article déclassé"))</f>
        <v>#VALUE!</v>
      </c>
      <c r="H250" s="9"/>
      <c r="I250" s="9" t="str">
        <f t="shared" si="9"/>
        <v/>
      </c>
      <c r="J250" s="9"/>
      <c r="K250" s="27" t="e">
        <f t="shared" si="8"/>
        <v>#VALUE!</v>
      </c>
    </row>
    <row r="251" spans="1:11" customFormat="1" ht="20.100000000000001" customHeight="1" x14ac:dyDescent="0.25">
      <c r="A251" s="7"/>
      <c r="B251" s="30" t="s">
        <v>1015</v>
      </c>
      <c r="C251" s="16" t="str">
        <f>IFERROR(VLOOKUP(B251,'BASE INCADEA'!A:D,2,FALSE),"Non référencé")</f>
        <v>020806</v>
      </c>
      <c r="D251" s="16" t="str">
        <f>IFERROR(VLOOKUP(C251,'BASE INCADEA'!B:E,2,FALSE),"Non référencé")</f>
        <v>12</v>
      </c>
      <c r="E251" s="31" t="s">
        <v>1016</v>
      </c>
      <c r="F251" s="31">
        <v>12</v>
      </c>
      <c r="G251" s="14" t="str">
        <f>IF(F251*1=D251*1,"Quantité OK",IF(D251*1&lt;F251*1,"Ecart positif","Ecart négatif")&amp;" "&amp;IF(C251*1=E251*1,"","- Article déclassé"))</f>
        <v>Quantité OK</v>
      </c>
      <c r="H251" s="9"/>
      <c r="I251" s="9" t="str">
        <f t="shared" si="9"/>
        <v/>
      </c>
      <c r="J251" s="9"/>
      <c r="K251" s="27" t="e">
        <f t="shared" si="8"/>
        <v>#VALUE!</v>
      </c>
    </row>
    <row r="252" spans="1:11" customFormat="1" ht="20.100000000000001" customHeight="1" x14ac:dyDescent="0.25">
      <c r="A252" s="7"/>
      <c r="B252" s="30" t="s">
        <v>1021</v>
      </c>
      <c r="C252" s="16" t="str">
        <f>IFERROR(VLOOKUP(B252,'BASE INCADEA'!A:D,2,FALSE),"Non référencé")</f>
        <v>044302</v>
      </c>
      <c r="D252" s="16" t="str">
        <f>IFERROR(VLOOKUP(C252,'BASE INCADEA'!B:E,2,FALSE),"Non référencé")</f>
        <v>1</v>
      </c>
      <c r="E252" s="31" t="s">
        <v>1022</v>
      </c>
      <c r="F252" s="31">
        <v>1</v>
      </c>
      <c r="G252" s="14" t="str">
        <f>IF(F252*1=D252*1,"Quantité OK",IF(D252*1&lt;F252*1,"Ecart positif","Ecart négatif")&amp;" "&amp;IF(C252*1=E252*1,"","- Article déclassé"))</f>
        <v>Quantité OK</v>
      </c>
      <c r="H252" s="9"/>
      <c r="I252" s="9" t="str">
        <f t="shared" si="9"/>
        <v/>
      </c>
      <c r="J252" s="9"/>
      <c r="K252" s="27" t="e">
        <f t="shared" si="8"/>
        <v>#VALUE!</v>
      </c>
    </row>
    <row r="253" spans="1:11" ht="20.100000000000001" customHeight="1" x14ac:dyDescent="0.25">
      <c r="A253" s="24"/>
      <c r="B253" s="30" t="s">
        <v>1024</v>
      </c>
      <c r="C253" s="16" t="str">
        <f>IFERROR(VLOOKUP(B253,'BASE INCADEA'!A:D,2,FALSE),"Non référencé")</f>
        <v>011506</v>
      </c>
      <c r="D253" s="16" t="str">
        <f>IFERROR(VLOOKUP(C253,'BASE INCADEA'!B:E,2,FALSE),"Non référencé")</f>
        <v>7</v>
      </c>
      <c r="E253" s="31" t="s">
        <v>1025</v>
      </c>
      <c r="F253" s="31">
        <v>7</v>
      </c>
      <c r="G253" s="14" t="str">
        <f>IF(F253*1=D253*1,"Quantité OK",IF(D253*1&lt;F253*1,"Ecart positif","Ecart négatif")&amp;" "&amp;IF(C253*1=E253*1,"","- Article déclassé"))</f>
        <v>Quantité OK</v>
      </c>
      <c r="H253" s="27"/>
      <c r="I253" s="27" t="str">
        <f t="shared" si="9"/>
        <v/>
      </c>
      <c r="J253" s="27"/>
      <c r="K253" s="27" t="e">
        <f t="shared" si="8"/>
        <v>#VALUE!</v>
      </c>
    </row>
    <row r="254" spans="1:11" customFormat="1" ht="20.100000000000001" customHeight="1" x14ac:dyDescent="0.25">
      <c r="A254" s="7"/>
      <c r="B254" s="30" t="s">
        <v>1026</v>
      </c>
      <c r="C254" s="16" t="str">
        <f>IFERROR(VLOOKUP(B254,'BASE INCADEA'!A:D,2,FALSE),"Non référencé")</f>
        <v>021205</v>
      </c>
      <c r="D254" s="16" t="str">
        <f>IFERROR(VLOOKUP(C254,'BASE INCADEA'!B:E,2,FALSE),"Non référencé")</f>
        <v>52</v>
      </c>
      <c r="E254" s="31" t="s">
        <v>527</v>
      </c>
      <c r="F254" s="31">
        <v>13</v>
      </c>
      <c r="G254" s="14" t="str">
        <f>IF(F254*1=D254*1,"Quantité OK",IF(D254*1&lt;F254*1,"Ecart positif","Ecart négatif")&amp;" "&amp;IF(C254*1=E254*1,"","- Article déclassé"))</f>
        <v xml:space="preserve">Ecart négatif </v>
      </c>
      <c r="H254" s="9"/>
      <c r="I254" s="9" t="str">
        <f t="shared" si="9"/>
        <v/>
      </c>
      <c r="J254" s="9"/>
      <c r="K254" s="27" t="e">
        <f t="shared" si="8"/>
        <v>#VALUE!</v>
      </c>
    </row>
    <row r="255" spans="1:11" customFormat="1" ht="20.100000000000001" customHeight="1" x14ac:dyDescent="0.25">
      <c r="A255" s="7"/>
      <c r="B255" s="30" t="s">
        <v>1028</v>
      </c>
      <c r="C255" s="16" t="str">
        <f>IFERROR(VLOOKUP(B255,'BASE INCADEA'!A:D,2,FALSE),"Non référencé")</f>
        <v>020404</v>
      </c>
      <c r="D255" s="16" t="str">
        <f>IFERROR(VLOOKUP(C255,'BASE INCADEA'!B:E,2,FALSE),"Non référencé")</f>
        <v>3</v>
      </c>
      <c r="E255" s="31" t="s">
        <v>450</v>
      </c>
      <c r="F255" s="31">
        <v>43</v>
      </c>
      <c r="G255" s="14" t="str">
        <f>IF(F255*1=D255*1,"Quantité OK",IF(D255*1&lt;F255*1,"Ecart positif","Ecart négatif")&amp;" "&amp;IF(C255*1=E255*1,"","- Article déclassé"))</f>
        <v xml:space="preserve">Ecart positif </v>
      </c>
      <c r="H255" s="9"/>
      <c r="I255" s="9" t="str">
        <f t="shared" si="9"/>
        <v/>
      </c>
      <c r="J255" s="9"/>
      <c r="K255" s="27" t="e">
        <f t="shared" si="8"/>
        <v>#VALUE!</v>
      </c>
    </row>
    <row r="256" spans="1:11" customFormat="1" ht="20.100000000000001" customHeight="1" x14ac:dyDescent="0.25">
      <c r="A256" s="7"/>
      <c r="B256" s="30" t="s">
        <v>1031</v>
      </c>
      <c r="C256" s="16" t="str">
        <f>IFERROR(VLOOKUP(B256,'BASE INCADEA'!A:D,2,FALSE),"Non référencé")</f>
        <v>016202</v>
      </c>
      <c r="D256" s="16" t="str">
        <f>IFERROR(VLOOKUP(C256,'BASE INCADEA'!B:E,2,FALSE),"Non référencé")</f>
        <v>1</v>
      </c>
      <c r="E256" s="31" t="s">
        <v>474</v>
      </c>
      <c r="F256" s="31">
        <v>1</v>
      </c>
      <c r="G256" s="14" t="str">
        <f>IF(F256*1=D256*1,"Quantité OK",IF(D256*1&lt;F256*1,"Ecart positif","Ecart négatif")&amp;" "&amp;IF(C256*1=E256*1,"","- Article déclassé"))</f>
        <v>Quantité OK</v>
      </c>
      <c r="H256" s="9"/>
      <c r="I256" s="9" t="str">
        <f t="shared" si="9"/>
        <v/>
      </c>
      <c r="J256" s="9"/>
      <c r="K256" s="27" t="e">
        <f t="shared" si="8"/>
        <v>#VALUE!</v>
      </c>
    </row>
    <row r="257" spans="1:11" customFormat="1" ht="20.100000000000001" customHeight="1" x14ac:dyDescent="0.25">
      <c r="A257" s="7"/>
      <c r="B257" s="30" t="s">
        <v>1033</v>
      </c>
      <c r="C257" s="16" t="str">
        <f>IFERROR(VLOOKUP(B257,'BASE INCADEA'!A:D,2,FALSE),"Non référencé")</f>
        <v>015404</v>
      </c>
      <c r="D257" s="16" t="str">
        <f>IFERROR(VLOOKUP(C257,'BASE INCADEA'!B:E,2,FALSE),"Non référencé")</f>
        <v>6</v>
      </c>
      <c r="E257" s="31" t="s">
        <v>1034</v>
      </c>
      <c r="F257" s="31">
        <v>6</v>
      </c>
      <c r="G257" s="14" t="str">
        <f>IF(F257*1=D257*1,"Quantité OK",IF(D257*1&lt;F257*1,"Ecart positif","Ecart négatif")&amp;" "&amp;IF(C257*1=E257*1,"","- Article déclassé"))</f>
        <v>Quantité OK</v>
      </c>
      <c r="H257" s="9"/>
      <c r="I257" s="9" t="str">
        <f t="shared" si="9"/>
        <v/>
      </c>
      <c r="J257" s="9"/>
      <c r="K257" s="27" t="e">
        <f t="shared" si="8"/>
        <v>#VALUE!</v>
      </c>
    </row>
    <row r="258" spans="1:11" customFormat="1" ht="20.100000000000001" customHeight="1" x14ac:dyDescent="0.25">
      <c r="A258" s="7"/>
      <c r="B258" s="30" t="s">
        <v>1036</v>
      </c>
      <c r="C258" s="16" t="str">
        <f>IFERROR(VLOOKUP(B258,'BASE INCADEA'!A:D,2,FALSE),"Non référencé")</f>
        <v>030802</v>
      </c>
      <c r="D258" s="16" t="str">
        <f>IFERROR(VLOOKUP(C258,'BASE INCADEA'!B:E,2,FALSE),"Non référencé")</f>
        <v>14</v>
      </c>
      <c r="E258" s="31" t="s">
        <v>1037</v>
      </c>
      <c r="F258" s="31">
        <v>13</v>
      </c>
      <c r="G258" s="14" t="str">
        <f>IF(F258*1=D258*1,"Quantité OK",IF(D258*1&lt;F258*1,"Ecart positif","Ecart négatif")&amp;" "&amp;IF(C258*1=E258*1,"","- Article déclassé"))</f>
        <v xml:space="preserve">Ecart négatif </v>
      </c>
      <c r="H258" s="9"/>
      <c r="I258" s="9" t="str">
        <f t="shared" si="9"/>
        <v/>
      </c>
      <c r="J258" s="9"/>
      <c r="K258" s="27" t="e">
        <f t="shared" si="8"/>
        <v>#VALUE!</v>
      </c>
    </row>
    <row r="259" spans="1:11" customFormat="1" ht="20.100000000000001" customHeight="1" x14ac:dyDescent="0.25">
      <c r="A259" s="7"/>
      <c r="B259" s="30" t="s">
        <v>1036</v>
      </c>
      <c r="C259" s="16" t="str">
        <f>IFERROR(VLOOKUP(B259,'BASE INCADEA'!A:D,2,FALSE),"Non référencé")</f>
        <v>030802</v>
      </c>
      <c r="D259" s="16" t="str">
        <f>IFERROR(VLOOKUP(C259,'BASE INCADEA'!B:E,2,FALSE),"Non référencé")</f>
        <v>14</v>
      </c>
      <c r="E259" s="31" t="s">
        <v>1102</v>
      </c>
      <c r="F259" s="31">
        <v>1</v>
      </c>
      <c r="G259" s="14" t="str">
        <f>IF(F259*1=D259*1,"Quantité OK",IF(D259*1&lt;F259*1,"Ecart positif","Ecart négatif")&amp;" "&amp;IF(C259*1=E259*1,"","- Article déclassé"))</f>
        <v>Ecart négatif - Article déclassé</v>
      </c>
      <c r="H259" s="9"/>
      <c r="I259" s="9" t="str">
        <f t="shared" si="9"/>
        <v/>
      </c>
      <c r="J259" s="9"/>
      <c r="K259" s="27" t="e">
        <f t="shared" ref="K259:K322" si="10">IF(J259*1=D259*1,"Quantité OK",IF(D259*1&lt;J259*1,"Ecart positif","Ecart négatif")&amp;" "&amp;IF(C259*1=I259*1,"","- Article déclassé"))</f>
        <v>#VALUE!</v>
      </c>
    </row>
    <row r="260" spans="1:11" ht="20.100000000000001" customHeight="1" x14ac:dyDescent="0.25">
      <c r="A260" s="24"/>
      <c r="B260" s="30" t="s">
        <v>1041</v>
      </c>
      <c r="C260" s="16" t="str">
        <f>IFERROR(VLOOKUP(B260,'BASE INCADEA'!A:D,2,FALSE),"Non référencé")</f>
        <v>011105</v>
      </c>
      <c r="D260" s="16" t="str">
        <f>IFERROR(VLOOKUP(C260,'BASE INCADEA'!B:E,2,FALSE),"Non référencé")</f>
        <v>1</v>
      </c>
      <c r="E260" s="31" t="s">
        <v>423</v>
      </c>
      <c r="F260" s="31">
        <v>19</v>
      </c>
      <c r="G260" s="14" t="str">
        <f>IF(F260*1=D260*1,"Quantité OK",IF(D260*1&lt;F260*1,"Ecart positif","Ecart négatif")&amp;" "&amp;IF(C260*1=E260*1,"","- Article déclassé"))</f>
        <v xml:space="preserve">Ecart positif </v>
      </c>
      <c r="H260" s="27"/>
      <c r="I260" s="27" t="str">
        <f t="shared" si="9"/>
        <v/>
      </c>
      <c r="J260" s="27"/>
      <c r="K260" s="27" t="e">
        <f t="shared" si="10"/>
        <v>#VALUE!</v>
      </c>
    </row>
    <row r="261" spans="1:11" customFormat="1" ht="20.100000000000001" customHeight="1" x14ac:dyDescent="0.25">
      <c r="A261" s="7"/>
      <c r="B261" s="30" t="s">
        <v>1042</v>
      </c>
      <c r="C261" s="16" t="str">
        <f>IFERROR(VLOOKUP(B261,'BASE INCADEA'!A:D,2,FALSE),"Non référencé")</f>
        <v>014805</v>
      </c>
      <c r="D261" s="16" t="str">
        <f>IFERROR(VLOOKUP(C261,'BASE INCADEA'!B:E,2,FALSE),"Non référencé")</f>
        <v>5</v>
      </c>
      <c r="E261" s="31" t="s">
        <v>1043</v>
      </c>
      <c r="F261" s="31">
        <v>5</v>
      </c>
      <c r="G261" s="14" t="str">
        <f>IF(F261*1=D261*1,"Quantité OK",IF(D261*1&lt;F261*1,"Ecart positif","Ecart négatif")&amp;" "&amp;IF(C261*1=E261*1,"","- Article déclassé"))</f>
        <v>Quantité OK</v>
      </c>
      <c r="H261" s="9"/>
      <c r="I261" s="9" t="str">
        <f t="shared" si="9"/>
        <v/>
      </c>
      <c r="J261" s="9"/>
      <c r="K261" s="27" t="e">
        <f t="shared" si="10"/>
        <v>#VALUE!</v>
      </c>
    </row>
    <row r="262" spans="1:11" customFormat="1" ht="20.100000000000001" customHeight="1" x14ac:dyDescent="0.25">
      <c r="A262" s="7"/>
      <c r="B262" s="30" t="s">
        <v>1045</v>
      </c>
      <c r="C262" s="16" t="str">
        <f>IFERROR(VLOOKUP(B262,'BASE INCADEA'!A:D,2,FALSE),"Non référencé")</f>
        <v>010106</v>
      </c>
      <c r="D262" s="16" t="str">
        <f>IFERROR(VLOOKUP(C262,'BASE INCADEA'!B:E,2,FALSE),"Non référencé")</f>
        <v>12</v>
      </c>
      <c r="E262" s="31" t="s">
        <v>54</v>
      </c>
      <c r="F262" s="31">
        <v>9</v>
      </c>
      <c r="G262" s="14" t="str">
        <f>IF(F262*1=D262*1,"Quantité OK",IF(D262*1&lt;F262*1,"Ecart positif","Ecart négatif")&amp;" "&amp;IF(C262*1=E262*1,"","- Article déclassé"))</f>
        <v xml:space="preserve">Ecart négatif </v>
      </c>
      <c r="H262" s="9"/>
      <c r="I262" s="9" t="str">
        <f t="shared" si="9"/>
        <v/>
      </c>
      <c r="J262" s="9"/>
      <c r="K262" s="27" t="e">
        <f t="shared" si="10"/>
        <v>#VALUE!</v>
      </c>
    </row>
    <row r="263" spans="1:11" customFormat="1" ht="20.100000000000001" customHeight="1" x14ac:dyDescent="0.25">
      <c r="A263" s="7"/>
      <c r="B263" s="30" t="s">
        <v>1045</v>
      </c>
      <c r="C263" s="16" t="str">
        <f>IFERROR(VLOOKUP(B263,'BASE INCADEA'!A:D,2,FALSE),"Non référencé")</f>
        <v>010106</v>
      </c>
      <c r="D263" s="16" t="str">
        <f>IFERROR(VLOOKUP(C263,'BASE INCADEA'!B:E,2,FALSE),"Non référencé")</f>
        <v>12</v>
      </c>
      <c r="E263" s="31" t="s">
        <v>5965</v>
      </c>
      <c r="F263" s="31">
        <v>1</v>
      </c>
      <c r="G263" s="14" t="str">
        <f>IF(F263*1=D263*1,"Quantité OK",IF(D263*1&lt;F263*1,"Ecart positif","Ecart négatif")&amp;" "&amp;IF(C263*1=E263*1,"","- Article déclassé"))</f>
        <v>Ecart négatif - Article déclassé</v>
      </c>
      <c r="H263" s="9"/>
      <c r="I263" s="9" t="str">
        <f t="shared" si="9"/>
        <v/>
      </c>
      <c r="J263" s="9"/>
      <c r="K263" s="27" t="e">
        <f t="shared" si="10"/>
        <v>#VALUE!</v>
      </c>
    </row>
    <row r="264" spans="1:11" ht="20.100000000000001" customHeight="1" x14ac:dyDescent="0.25">
      <c r="A264" s="24"/>
      <c r="B264" s="30" t="s">
        <v>1047</v>
      </c>
      <c r="C264" s="16" t="str">
        <f>IFERROR(VLOOKUP(B264,'BASE INCADEA'!A:D,2,FALSE),"Non référencé")</f>
        <v>034906</v>
      </c>
      <c r="D264" s="16" t="str">
        <f>IFERROR(VLOOKUP(C264,'BASE INCADEA'!B:E,2,FALSE),"Non référencé")</f>
        <v>1</v>
      </c>
      <c r="E264" s="31" t="s">
        <v>1048</v>
      </c>
      <c r="F264" s="31">
        <v>1</v>
      </c>
      <c r="G264" s="14" t="str">
        <f>IF(F264*1=D264*1,"Quantité OK",IF(D264*1&lt;F264*1,"Ecart positif","Ecart négatif")&amp;" "&amp;IF(C264*1=E264*1,"","- Article déclassé"))</f>
        <v>Quantité OK</v>
      </c>
      <c r="H264" s="27"/>
      <c r="I264" s="27" t="str">
        <f t="shared" si="9"/>
        <v/>
      </c>
      <c r="J264" s="27"/>
      <c r="K264" s="27" t="e">
        <f t="shared" si="10"/>
        <v>#VALUE!</v>
      </c>
    </row>
    <row r="265" spans="1:11" ht="20.100000000000001" customHeight="1" x14ac:dyDescent="0.25">
      <c r="A265" s="24"/>
      <c r="B265" s="30" t="s">
        <v>1053</v>
      </c>
      <c r="C265" s="16" t="str">
        <f>IFERROR(VLOOKUP(B265,'BASE INCADEA'!A:D,2,FALSE),"Non référencé")</f>
        <v>010705</v>
      </c>
      <c r="D265" s="16" t="str">
        <f>IFERROR(VLOOKUP(C265,'BASE INCADEA'!B:E,2,FALSE),"Non référencé")</f>
        <v>3</v>
      </c>
      <c r="E265" s="31" t="s">
        <v>1054</v>
      </c>
      <c r="F265" s="31">
        <v>2</v>
      </c>
      <c r="G265" s="14" t="str">
        <f>IF(F265*1=D265*1,"Quantité OK",IF(D265*1&lt;F265*1,"Ecart positif","Ecart négatif")&amp;" "&amp;IF(C265*1=E265*1,"","- Article déclassé"))</f>
        <v xml:space="preserve">Ecart négatif </v>
      </c>
      <c r="H265" s="27"/>
      <c r="I265" s="27" t="str">
        <f t="shared" si="9"/>
        <v/>
      </c>
      <c r="J265" s="27"/>
      <c r="K265" s="27" t="e">
        <f t="shared" si="10"/>
        <v>#VALUE!</v>
      </c>
    </row>
    <row r="266" spans="1:11" customFormat="1" ht="20.100000000000001" customHeight="1" x14ac:dyDescent="0.25">
      <c r="A266" s="7"/>
      <c r="B266" s="30" t="s">
        <v>1055</v>
      </c>
      <c r="C266" s="16" t="str">
        <f>IFERROR(VLOOKUP(B266,'BASE INCADEA'!A:D,2,FALSE),"Non référencé")</f>
        <v>041004</v>
      </c>
      <c r="D266" s="16" t="str">
        <f>IFERROR(VLOOKUP(C266,'BASE INCADEA'!B:E,2,FALSE),"Non référencé")</f>
        <v>1</v>
      </c>
      <c r="E266" s="31" t="s">
        <v>324</v>
      </c>
      <c r="F266" s="31">
        <v>12</v>
      </c>
      <c r="G266" s="14" t="str">
        <f>IF(F266*1=D266*1,"Quantité OK",IF(D266*1&lt;F266*1,"Ecart positif","Ecart négatif")&amp;" "&amp;IF(C266*1=E266*1,"","- Article déclassé"))</f>
        <v xml:space="preserve">Ecart positif </v>
      </c>
      <c r="H266" s="9"/>
      <c r="I266" s="9" t="str">
        <f t="shared" si="9"/>
        <v/>
      </c>
      <c r="J266" s="9"/>
      <c r="K266" s="27" t="e">
        <f t="shared" si="10"/>
        <v>#VALUE!</v>
      </c>
    </row>
    <row r="267" spans="1:11" customFormat="1" ht="20.100000000000001" customHeight="1" x14ac:dyDescent="0.25">
      <c r="A267" s="7"/>
      <c r="B267" s="30" t="s">
        <v>1057</v>
      </c>
      <c r="C267" s="16" t="str">
        <f>IFERROR(VLOOKUP(B267,'BASE INCADEA'!A:D,2,FALSE),"Non référencé")</f>
        <v>010103</v>
      </c>
      <c r="D267" s="16" t="str">
        <f>IFERROR(VLOOKUP(C267,'BASE INCADEA'!B:E,2,FALSE),"Non référencé")</f>
        <v>12</v>
      </c>
      <c r="E267" s="31" t="s">
        <v>170</v>
      </c>
      <c r="F267" s="31">
        <v>4</v>
      </c>
      <c r="G267" s="14" t="str">
        <f>IF(F267*1=D267*1,"Quantité OK",IF(D267*1&lt;F267*1,"Ecart positif","Ecart négatif")&amp;" "&amp;IF(C267*1=E267*1,"","- Article déclassé"))</f>
        <v xml:space="preserve">Ecart négatif </v>
      </c>
      <c r="H267" s="9"/>
      <c r="I267" s="9" t="str">
        <f t="shared" si="9"/>
        <v/>
      </c>
      <c r="J267" s="9"/>
      <c r="K267" s="27" t="e">
        <f t="shared" si="10"/>
        <v>#VALUE!</v>
      </c>
    </row>
    <row r="268" spans="1:11" customFormat="1" ht="20.100000000000001" customHeight="1" x14ac:dyDescent="0.25">
      <c r="A268" s="7"/>
      <c r="B268" s="30" t="s">
        <v>1058</v>
      </c>
      <c r="C268" s="16" t="str">
        <f>IFERROR(VLOOKUP(B268,'BASE INCADEA'!A:D,2,FALSE),"Non référencé")</f>
        <v>015606</v>
      </c>
      <c r="D268" s="16" t="str">
        <f>IFERROR(VLOOKUP(C268,'BASE INCADEA'!B:E,2,FALSE),"Non référencé")</f>
        <v>4</v>
      </c>
      <c r="E268" s="31" t="s">
        <v>503</v>
      </c>
      <c r="F268" s="31">
        <v>2</v>
      </c>
      <c r="G268" s="14" t="str">
        <f>IF(F268*1=D268*1,"Quantité OK",IF(D268*1&lt;F268*1,"Ecart positif","Ecart négatif")&amp;" "&amp;IF(C268*1=E268*1,"","- Article déclassé"))</f>
        <v xml:space="preserve">Ecart négatif </v>
      </c>
      <c r="H268" s="9"/>
      <c r="I268" s="9" t="str">
        <f t="shared" si="9"/>
        <v/>
      </c>
      <c r="J268" s="9"/>
      <c r="K268" s="27" t="e">
        <f t="shared" si="10"/>
        <v>#VALUE!</v>
      </c>
    </row>
    <row r="269" spans="1:11" customFormat="1" ht="20.100000000000001" customHeight="1" x14ac:dyDescent="0.25">
      <c r="A269" s="7"/>
      <c r="B269" s="30" t="s">
        <v>1060</v>
      </c>
      <c r="C269" s="16" t="str">
        <f>IFERROR(VLOOKUP(B269,'BASE INCADEA'!A:D,2,FALSE),"Non référencé")</f>
        <v>011403</v>
      </c>
      <c r="D269" s="16" t="str">
        <f>IFERROR(VLOOKUP(C269,'BASE INCADEA'!B:E,2,FALSE),"Non référencé")</f>
        <v>2</v>
      </c>
      <c r="E269" s="31" t="s">
        <v>1061</v>
      </c>
      <c r="F269" s="31">
        <v>2</v>
      </c>
      <c r="G269" s="14" t="str">
        <f>IF(F269*1=D269*1,"Quantité OK",IF(D269*1&lt;F269*1,"Ecart positif","Ecart négatif")&amp;" "&amp;IF(C269*1=E269*1,"","- Article déclassé"))</f>
        <v>Quantité OK</v>
      </c>
      <c r="H269" s="9"/>
      <c r="I269" s="9" t="str">
        <f t="shared" si="9"/>
        <v/>
      </c>
      <c r="J269" s="9"/>
      <c r="K269" s="27" t="e">
        <f t="shared" si="10"/>
        <v>#VALUE!</v>
      </c>
    </row>
    <row r="270" spans="1:11" customFormat="1" ht="20.100000000000001" customHeight="1" x14ac:dyDescent="0.25">
      <c r="A270" s="7"/>
      <c r="B270" s="30" t="s">
        <v>1063</v>
      </c>
      <c r="C270" s="16" t="str">
        <f>IFERROR(VLOOKUP(B270,'BASE INCADEA'!A:D,2,FALSE),"Non référencé")</f>
        <v>010605</v>
      </c>
      <c r="D270" s="16" t="str">
        <f>IFERROR(VLOOKUP(C270,'BASE INCADEA'!B:E,2,FALSE),"Non référencé")</f>
        <v>2</v>
      </c>
      <c r="E270" s="31" t="s">
        <v>1064</v>
      </c>
      <c r="F270" s="31">
        <v>2</v>
      </c>
      <c r="G270" s="14" t="str">
        <f>IF(F270*1=D270*1,"Quantité OK",IF(D270*1&lt;F270*1,"Ecart positif","Ecart négatif")&amp;" "&amp;IF(C270*1=E270*1,"","- Article déclassé"))</f>
        <v>Quantité OK</v>
      </c>
      <c r="H270" s="9"/>
      <c r="I270" s="9" t="str">
        <f t="shared" si="9"/>
        <v/>
      </c>
      <c r="J270" s="9"/>
      <c r="K270" s="27" t="e">
        <f t="shared" si="10"/>
        <v>#VALUE!</v>
      </c>
    </row>
    <row r="271" spans="1:11" customFormat="1" ht="20.100000000000001" customHeight="1" x14ac:dyDescent="0.25">
      <c r="A271" s="7"/>
      <c r="B271" s="30" t="s">
        <v>1066</v>
      </c>
      <c r="C271" s="16" t="str">
        <f>IFERROR(VLOOKUP(B271,'BASE INCADEA'!A:D,2,FALSE),"Non référencé")</f>
        <v>016406</v>
      </c>
      <c r="D271" s="16" t="str">
        <f>IFERROR(VLOOKUP(C271,'BASE INCADEA'!B:E,2,FALSE),"Non référencé")</f>
        <v>1</v>
      </c>
      <c r="E271" s="31" t="s">
        <v>506</v>
      </c>
      <c r="F271" s="31">
        <v>11</v>
      </c>
      <c r="G271" s="14" t="str">
        <f>IF(F271*1=D271*1,"Quantité OK",IF(D271*1&lt;F271*1,"Ecart positif","Ecart négatif")&amp;" "&amp;IF(C271*1=E271*1,"","- Article déclassé"))</f>
        <v xml:space="preserve">Ecart positif </v>
      </c>
      <c r="H271" s="9"/>
      <c r="I271" s="9" t="str">
        <f t="shared" si="9"/>
        <v/>
      </c>
      <c r="J271" s="9"/>
      <c r="K271" s="27" t="e">
        <f t="shared" si="10"/>
        <v>#VALUE!</v>
      </c>
    </row>
    <row r="272" spans="1:11" customFormat="1" ht="20.100000000000001" customHeight="1" x14ac:dyDescent="0.25">
      <c r="A272" s="7"/>
      <c r="B272" s="30" t="s">
        <v>1068</v>
      </c>
      <c r="C272" s="16" t="str">
        <f>IFERROR(VLOOKUP(B272,'BASE INCADEA'!A:D,2,FALSE),"Non référencé")</f>
        <v>025803</v>
      </c>
      <c r="D272" s="16" t="str">
        <f>IFERROR(VLOOKUP(C272,'BASE INCADEA'!B:E,2,FALSE),"Non référencé")</f>
        <v>1</v>
      </c>
      <c r="E272" s="31" t="s">
        <v>1069</v>
      </c>
      <c r="F272" s="31">
        <v>1</v>
      </c>
      <c r="G272" s="14" t="str">
        <f>IF(F272*1=D272*1,"Quantité OK",IF(D272*1&lt;F272*1,"Ecart positif","Ecart négatif")&amp;" "&amp;IF(C272*1=E272*1,"","- Article déclassé"))</f>
        <v>Quantité OK</v>
      </c>
      <c r="H272" s="9"/>
      <c r="I272" s="9" t="str">
        <f t="shared" si="9"/>
        <v/>
      </c>
      <c r="J272" s="9"/>
      <c r="K272" s="27" t="e">
        <f t="shared" si="10"/>
        <v>#VALUE!</v>
      </c>
    </row>
    <row r="273" spans="1:11" customFormat="1" ht="20.100000000000001" customHeight="1" x14ac:dyDescent="0.25">
      <c r="A273" s="7"/>
      <c r="B273" s="30" t="s">
        <v>1073</v>
      </c>
      <c r="C273" s="16" t="str">
        <f>IFERROR(VLOOKUP(B273,'BASE INCADEA'!A:D,2,FALSE),"Non référencé")</f>
        <v>010904</v>
      </c>
      <c r="D273" s="16" t="str">
        <f>IFERROR(VLOOKUP(C273,'BASE INCADEA'!B:E,2,FALSE),"Non référencé")</f>
        <v>41</v>
      </c>
      <c r="E273" s="31" t="s">
        <v>120</v>
      </c>
      <c r="F273" s="31">
        <v>3</v>
      </c>
      <c r="G273" s="14" t="str">
        <f>IF(F273*1=D273*1,"Quantité OK",IF(D273*1&lt;F273*1,"Ecart positif","Ecart négatif")&amp;" "&amp;IF(C273*1=E273*1,"","- Article déclassé"))</f>
        <v xml:space="preserve">Ecart négatif </v>
      </c>
      <c r="H273" s="9"/>
      <c r="I273" s="9" t="str">
        <f t="shared" si="9"/>
        <v/>
      </c>
      <c r="J273" s="9"/>
      <c r="K273" s="27" t="e">
        <f t="shared" si="10"/>
        <v>#VALUE!</v>
      </c>
    </row>
    <row r="274" spans="1:11" customFormat="1" ht="20.100000000000001" customHeight="1" x14ac:dyDescent="0.25">
      <c r="A274" s="7"/>
      <c r="B274" s="30" t="s">
        <v>1074</v>
      </c>
      <c r="C274" s="16" t="str">
        <f>IFERROR(VLOOKUP(B274,'BASE INCADEA'!A:D,2,FALSE),"Non référencé")</f>
        <v>020406</v>
      </c>
      <c r="D274" s="16" t="str">
        <f>IFERROR(VLOOKUP(C274,'BASE INCADEA'!B:E,2,FALSE),"Non référencé")</f>
        <v>2</v>
      </c>
      <c r="E274" s="31" t="s">
        <v>1075</v>
      </c>
      <c r="F274" s="31">
        <v>2</v>
      </c>
      <c r="G274" s="14" t="str">
        <f>IF(F274*1=D274*1,"Quantité OK",IF(D274*1&lt;F274*1,"Ecart positif","Ecart négatif")&amp;" "&amp;IF(C274*1=E274*1,"","- Article déclassé"))</f>
        <v>Quantité OK</v>
      </c>
      <c r="H274" s="9"/>
      <c r="I274" s="9" t="str">
        <f t="shared" si="9"/>
        <v/>
      </c>
      <c r="J274" s="9"/>
      <c r="K274" s="27" t="e">
        <f t="shared" si="10"/>
        <v>#VALUE!</v>
      </c>
    </row>
    <row r="275" spans="1:11" ht="20.100000000000001" customHeight="1" x14ac:dyDescent="0.25">
      <c r="A275" s="24"/>
      <c r="B275" s="30" t="s">
        <v>1077</v>
      </c>
      <c r="C275" s="16" t="str">
        <f>IFERROR(VLOOKUP(B275,'BASE INCADEA'!A:D,2,FALSE),"Non référencé")</f>
        <v>025505</v>
      </c>
      <c r="D275" s="16" t="str">
        <f>IFERROR(VLOOKUP(C275,'BASE INCADEA'!B:E,2,FALSE),"Non référencé")</f>
        <v>2</v>
      </c>
      <c r="E275" s="31" t="s">
        <v>1078</v>
      </c>
      <c r="F275" s="31">
        <v>2</v>
      </c>
      <c r="G275" s="14" t="str">
        <f>IF(F275*1=D275*1,"Quantité OK",IF(D275*1&lt;F275*1,"Ecart positif","Ecart négatif")&amp;" "&amp;IF(C275*1=E275*1,"","- Article déclassé"))</f>
        <v>Quantité OK</v>
      </c>
      <c r="H275" s="27"/>
      <c r="I275" s="27" t="str">
        <f t="shared" si="9"/>
        <v/>
      </c>
      <c r="J275" s="27"/>
      <c r="K275" s="27" t="e">
        <f t="shared" si="10"/>
        <v>#VALUE!</v>
      </c>
    </row>
    <row r="276" spans="1:11" ht="20.100000000000001" customHeight="1" x14ac:dyDescent="0.25">
      <c r="A276" s="24"/>
      <c r="B276" s="30" t="s">
        <v>1086</v>
      </c>
      <c r="C276" s="16" t="str">
        <f>IFERROR(VLOOKUP(B276,'BASE INCADEA'!A:D,2,FALSE),"Non référencé")</f>
        <v>045102</v>
      </c>
      <c r="D276" s="16" t="str">
        <f>IFERROR(VLOOKUP(C276,'BASE INCADEA'!B:E,2,FALSE),"Non référencé")</f>
        <v>10</v>
      </c>
      <c r="E276" s="31" t="s">
        <v>1087</v>
      </c>
      <c r="F276" s="31">
        <v>5</v>
      </c>
      <c r="G276" s="14" t="str">
        <f>IF(F276*1=D276*1,"Quantité OK",IF(D276*1&lt;F276*1,"Ecart positif","Ecart négatif")&amp;" "&amp;IF(C276*1=E276*1,"","- Article déclassé"))</f>
        <v xml:space="preserve">Ecart négatif </v>
      </c>
      <c r="H276" s="27"/>
      <c r="I276" s="27" t="str">
        <f t="shared" si="9"/>
        <v/>
      </c>
      <c r="J276" s="27"/>
      <c r="K276" s="27" t="e">
        <f t="shared" si="10"/>
        <v>#VALUE!</v>
      </c>
    </row>
    <row r="277" spans="1:11" customFormat="1" ht="20.100000000000001" customHeight="1" x14ac:dyDescent="0.25">
      <c r="A277" s="7"/>
      <c r="B277" s="30" t="s">
        <v>1086</v>
      </c>
      <c r="C277" s="16" t="str">
        <f>IFERROR(VLOOKUP(B277,'BASE INCADEA'!A:D,2,FALSE),"Non référencé")</f>
        <v>045102</v>
      </c>
      <c r="D277" s="16" t="str">
        <f>IFERROR(VLOOKUP(C277,'BASE INCADEA'!B:E,2,FALSE),"Non référencé")</f>
        <v>10</v>
      </c>
      <c r="E277" s="31" t="s">
        <v>937</v>
      </c>
      <c r="F277" s="31">
        <v>5</v>
      </c>
      <c r="G277" s="14" t="str">
        <f>IF(F277*1=D277*1,"Quantité OK",IF(D277*1&lt;F277*1,"Ecart positif","Ecart négatif")&amp;" "&amp;IF(C277*1=E277*1,"","- Article déclassé"))</f>
        <v>Ecart négatif - Article déclassé</v>
      </c>
      <c r="H277" s="9"/>
      <c r="I277" s="9" t="str">
        <f t="shared" si="9"/>
        <v/>
      </c>
      <c r="J277" s="9"/>
      <c r="K277" s="27" t="e">
        <f t="shared" si="10"/>
        <v>#VALUE!</v>
      </c>
    </row>
    <row r="278" spans="1:11" customFormat="1" ht="20.100000000000001" customHeight="1" x14ac:dyDescent="0.25">
      <c r="A278" s="7"/>
      <c r="B278" s="30" t="s">
        <v>1089</v>
      </c>
      <c r="C278" s="16" t="str">
        <f>IFERROR(VLOOKUP(B278,'BASE INCADEA'!A:D,2,FALSE),"Non référencé")</f>
        <v>046101</v>
      </c>
      <c r="D278" s="16" t="str">
        <f>IFERROR(VLOOKUP(C278,'BASE INCADEA'!B:E,2,FALSE),"Non référencé")</f>
        <v>1</v>
      </c>
      <c r="E278" s="31" t="s">
        <v>664</v>
      </c>
      <c r="F278" s="31">
        <v>6</v>
      </c>
      <c r="G278" s="14" t="str">
        <f>IF(F278*1=D278*1,"Quantité OK",IF(D278*1&lt;F278*1,"Ecart positif","Ecart négatif")&amp;" "&amp;IF(C278*1=E278*1,"","- Article déclassé"))</f>
        <v xml:space="preserve">Ecart positif </v>
      </c>
      <c r="H278" s="9"/>
      <c r="I278" s="9" t="str">
        <f t="shared" si="9"/>
        <v/>
      </c>
      <c r="J278" s="9"/>
      <c r="K278" s="27" t="e">
        <f t="shared" si="10"/>
        <v>#VALUE!</v>
      </c>
    </row>
    <row r="279" spans="1:11" customFormat="1" ht="20.100000000000001" customHeight="1" x14ac:dyDescent="0.25">
      <c r="A279" s="7"/>
      <c r="B279" s="30" t="s">
        <v>1091</v>
      </c>
      <c r="C279" s="16" t="str">
        <f>IFERROR(VLOOKUP(B279,'BASE INCADEA'!A:D,2,FALSE),"Non référencé")</f>
        <v>025603</v>
      </c>
      <c r="D279" s="16" t="str">
        <f>IFERROR(VLOOKUP(C279,'BASE INCADEA'!B:E,2,FALSE),"Non référencé")</f>
        <v>1</v>
      </c>
      <c r="E279" s="31" t="s">
        <v>1092</v>
      </c>
      <c r="F279" s="31">
        <v>1</v>
      </c>
      <c r="G279" s="14" t="str">
        <f>IF(F279*1=D279*1,"Quantité OK",IF(D279*1&lt;F279*1,"Ecart positif","Ecart négatif")&amp;" "&amp;IF(C279*1=E279*1,"","- Article déclassé"))</f>
        <v>Quantité OK</v>
      </c>
      <c r="H279" s="9"/>
      <c r="I279" s="9" t="str">
        <f t="shared" si="9"/>
        <v/>
      </c>
      <c r="J279" s="9"/>
      <c r="K279" s="27" t="e">
        <f t="shared" si="10"/>
        <v>#VALUE!</v>
      </c>
    </row>
    <row r="280" spans="1:11" customFormat="1" ht="20.100000000000001" customHeight="1" x14ac:dyDescent="0.25">
      <c r="A280" s="7"/>
      <c r="B280" s="30" t="s">
        <v>1094</v>
      </c>
      <c r="C280" s="16" t="str">
        <f>IFERROR(VLOOKUP(B280,'BASE INCADEA'!A:D,2,FALSE),"Non référencé")</f>
        <v>024304</v>
      </c>
      <c r="D280" s="16" t="str">
        <f>IFERROR(VLOOKUP(C280,'BASE INCADEA'!B:E,2,FALSE),"Non référencé")</f>
        <v>31</v>
      </c>
      <c r="E280" s="31" t="s">
        <v>1095</v>
      </c>
      <c r="F280" s="31">
        <v>30</v>
      </c>
      <c r="G280" s="14" t="str">
        <f>IF(F280*1=D280*1,"Quantité OK",IF(D280*1&lt;F280*1,"Ecart positif","Ecart négatif")&amp;" "&amp;IF(C280*1=E280*1,"","- Article déclassé"))</f>
        <v xml:space="preserve">Ecart négatif </v>
      </c>
      <c r="H280" s="9"/>
      <c r="I280" s="9" t="str">
        <f t="shared" si="9"/>
        <v/>
      </c>
      <c r="J280" s="9"/>
      <c r="K280" s="27" t="e">
        <f t="shared" si="10"/>
        <v>#VALUE!</v>
      </c>
    </row>
    <row r="281" spans="1:11" customFormat="1" ht="20.100000000000001" customHeight="1" x14ac:dyDescent="0.25">
      <c r="A281" s="7"/>
      <c r="B281" s="30" t="s">
        <v>1098</v>
      </c>
      <c r="C281" s="16" t="str">
        <f>IFERROR(VLOOKUP(B281,'BASE INCADEA'!A:D,2,FALSE),"Non référencé")</f>
        <v>044904</v>
      </c>
      <c r="D281" s="16" t="str">
        <f>IFERROR(VLOOKUP(C281,'BASE INCADEA'!B:E,2,FALSE),"Non référencé")</f>
        <v>3</v>
      </c>
      <c r="E281" s="31" t="s">
        <v>338</v>
      </c>
      <c r="F281" s="31">
        <v>13</v>
      </c>
      <c r="G281" s="14" t="str">
        <f>IF(F281*1=D281*1,"Quantité OK",IF(D281*1&lt;F281*1,"Ecart positif","Ecart négatif")&amp;" "&amp;IF(C281*1=E281*1,"","- Article déclassé"))</f>
        <v xml:space="preserve">Ecart positif </v>
      </c>
      <c r="H281" s="9"/>
      <c r="I281" s="9" t="str">
        <f t="shared" si="9"/>
        <v/>
      </c>
      <c r="J281" s="9"/>
      <c r="K281" s="27" t="e">
        <f t="shared" si="10"/>
        <v>#VALUE!</v>
      </c>
    </row>
    <row r="282" spans="1:11" customFormat="1" ht="20.100000000000001" customHeight="1" x14ac:dyDescent="0.25">
      <c r="A282" s="7"/>
      <c r="B282" s="30" t="s">
        <v>1101</v>
      </c>
      <c r="C282" s="16" t="str">
        <f>IFERROR(VLOOKUP(B282,'BASE INCADEA'!A:D,2,FALSE),"Non référencé")</f>
        <v>015604</v>
      </c>
      <c r="D282" s="16" t="str">
        <f>IFERROR(VLOOKUP(C282,'BASE INCADEA'!B:E,2,FALSE),"Non référencé")</f>
        <v>2</v>
      </c>
      <c r="E282" s="31" t="s">
        <v>1102</v>
      </c>
      <c r="F282" s="31">
        <v>3</v>
      </c>
      <c r="G282" s="14" t="str">
        <f>IF(F282*1=D282*1,"Quantité OK",IF(D282*1&lt;F282*1,"Ecart positif","Ecart négatif")&amp;" "&amp;IF(C282*1=E282*1,"","- Article déclassé"))</f>
        <v xml:space="preserve">Ecart positif </v>
      </c>
      <c r="H282" s="9"/>
      <c r="I282" s="9" t="str">
        <f t="shared" si="9"/>
        <v/>
      </c>
      <c r="J282" s="9"/>
      <c r="K282" s="27" t="e">
        <f t="shared" si="10"/>
        <v>#VALUE!</v>
      </c>
    </row>
    <row r="283" spans="1:11" customFormat="1" ht="20.100000000000001" customHeight="1" x14ac:dyDescent="0.25">
      <c r="A283" s="7"/>
      <c r="B283" s="30" t="s">
        <v>1104</v>
      </c>
      <c r="C283" s="16" t="str">
        <f>IFERROR(VLOOKUP(B283,'BASE INCADEA'!A:D,2,FALSE),"Non référencé")</f>
        <v>040802</v>
      </c>
      <c r="D283" s="16" t="str">
        <f>IFERROR(VLOOKUP(C283,'BASE INCADEA'!B:E,2,FALSE),"Non référencé")</f>
        <v>43</v>
      </c>
      <c r="E283" s="31" t="s">
        <v>549</v>
      </c>
      <c r="F283" s="31">
        <v>3</v>
      </c>
      <c r="G283" s="14" t="str">
        <f>IF(F283*1=D283*1,"Quantité OK",IF(D283*1&lt;F283*1,"Ecart positif","Ecart négatif")&amp;" "&amp;IF(C283*1=E283*1,"","- Article déclassé"))</f>
        <v xml:space="preserve">Ecart négatif </v>
      </c>
      <c r="H283" s="9"/>
      <c r="I283" s="9" t="str">
        <f t="shared" si="9"/>
        <v/>
      </c>
      <c r="J283" s="9"/>
      <c r="K283" s="27" t="e">
        <f t="shared" si="10"/>
        <v>#VALUE!</v>
      </c>
    </row>
    <row r="284" spans="1:11" customFormat="1" ht="20.100000000000001" customHeight="1" x14ac:dyDescent="0.25">
      <c r="A284" s="7"/>
      <c r="B284" s="30" t="s">
        <v>1106</v>
      </c>
      <c r="C284" s="16" t="str">
        <f>IFERROR(VLOOKUP(B284,'BASE INCADEA'!A:D,2,FALSE),"Non référencé")</f>
        <v>044503</v>
      </c>
      <c r="D284" s="16" t="str">
        <f>IFERROR(VLOOKUP(C284,'BASE INCADEA'!B:E,2,FALSE),"Non référencé")</f>
        <v>1</v>
      </c>
      <c r="E284" s="31" t="s">
        <v>1107</v>
      </c>
      <c r="F284" s="31">
        <v>1</v>
      </c>
      <c r="G284" s="14" t="str">
        <f>IF(F284*1=D284*1,"Quantité OK",IF(D284*1&lt;F284*1,"Ecart positif","Ecart négatif")&amp;" "&amp;IF(C284*1=E284*1,"","- Article déclassé"))</f>
        <v>Quantité OK</v>
      </c>
      <c r="H284" s="9"/>
      <c r="I284" s="9" t="str">
        <f t="shared" si="9"/>
        <v/>
      </c>
      <c r="J284" s="9"/>
      <c r="K284" s="27" t="e">
        <f t="shared" si="10"/>
        <v>#VALUE!</v>
      </c>
    </row>
    <row r="285" spans="1:11" ht="20.100000000000001" customHeight="1" x14ac:dyDescent="0.25">
      <c r="A285" s="24"/>
      <c r="B285" s="30" t="s">
        <v>6220</v>
      </c>
      <c r="C285" s="16" t="str">
        <f>IFERROR(VLOOKUP(B285,'BASE INCADEA'!A:D,2,FALSE),"Non référencé")</f>
        <v>Non référencé</v>
      </c>
      <c r="D285" s="16" t="str">
        <f>IFERROR(VLOOKUP(C285,'BASE INCADEA'!B:E,2,FALSE),"Non référencé")</f>
        <v>Non référencé</v>
      </c>
      <c r="E285" s="31" t="s">
        <v>327</v>
      </c>
      <c r="F285" s="31">
        <v>138</v>
      </c>
      <c r="G285" s="14" t="e">
        <f>IF(F285*1=D285*1,"Quantité OK",IF(D285*1&lt;F285*1,"Ecart positif","Ecart négatif")&amp;" "&amp;IF(C285*1=E285*1,"","- Article déclassé"))</f>
        <v>#VALUE!</v>
      </c>
      <c r="H285" s="27"/>
      <c r="I285" s="27" t="str">
        <f t="shared" si="9"/>
        <v/>
      </c>
      <c r="J285" s="27"/>
      <c r="K285" s="27" t="e">
        <f t="shared" si="10"/>
        <v>#VALUE!</v>
      </c>
    </row>
    <row r="286" spans="1:11" customFormat="1" ht="20.100000000000001" customHeight="1" x14ac:dyDescent="0.25">
      <c r="A286" s="7"/>
      <c r="B286" s="30" t="s">
        <v>1109</v>
      </c>
      <c r="C286" s="16" t="str">
        <f>IFERROR(VLOOKUP(B286,'BASE INCADEA'!A:D,2,FALSE),"Non référencé")</f>
        <v>010502</v>
      </c>
      <c r="D286" s="16" t="str">
        <f>IFERROR(VLOOKUP(C286,'BASE INCADEA'!B:E,2,FALSE),"Non référencé")</f>
        <v>11</v>
      </c>
      <c r="E286" s="31" t="s">
        <v>1110</v>
      </c>
      <c r="F286" s="31">
        <v>11</v>
      </c>
      <c r="G286" s="14" t="str">
        <f>IF(F286*1=D286*1,"Quantité OK",IF(D286*1&lt;F286*1,"Ecart positif","Ecart négatif")&amp;" "&amp;IF(C286*1=E286*1,"","- Article déclassé"))</f>
        <v>Quantité OK</v>
      </c>
      <c r="H286" s="9"/>
      <c r="I286" s="9" t="str">
        <f t="shared" si="9"/>
        <v/>
      </c>
      <c r="J286" s="9"/>
      <c r="K286" s="27" t="e">
        <f t="shared" si="10"/>
        <v>#VALUE!</v>
      </c>
    </row>
    <row r="287" spans="1:11" customFormat="1" ht="20.100000000000001" customHeight="1" x14ac:dyDescent="0.25">
      <c r="A287" s="7"/>
      <c r="B287" s="30" t="s">
        <v>1111</v>
      </c>
      <c r="C287" s="16" t="str">
        <f>IFERROR(VLOOKUP(B287,'BASE INCADEA'!A:D,2,FALSE),"Non référencé")</f>
        <v>011705</v>
      </c>
      <c r="D287" s="16" t="str">
        <f>IFERROR(VLOOKUP(C287,'BASE INCADEA'!B:E,2,FALSE),"Non référencé")</f>
        <v>6</v>
      </c>
      <c r="E287" s="31" t="s">
        <v>761</v>
      </c>
      <c r="F287" s="31">
        <v>2</v>
      </c>
      <c r="G287" s="14" t="str">
        <f>IF(F287*1=D287*1,"Quantité OK",IF(D287*1&lt;F287*1,"Ecart positif","Ecart négatif")&amp;" "&amp;IF(C287*1=E287*1,"","- Article déclassé"))</f>
        <v xml:space="preserve">Ecart négatif </v>
      </c>
      <c r="H287" s="9"/>
      <c r="I287" s="9" t="str">
        <f t="shared" si="9"/>
        <v/>
      </c>
      <c r="J287" s="9"/>
      <c r="K287" s="27" t="e">
        <f t="shared" si="10"/>
        <v>#VALUE!</v>
      </c>
    </row>
    <row r="288" spans="1:11" customFormat="1" ht="20.100000000000001" customHeight="1" x14ac:dyDescent="0.25">
      <c r="A288" s="7"/>
      <c r="B288" s="30" t="s">
        <v>1113</v>
      </c>
      <c r="C288" s="16" t="str">
        <f>IFERROR(VLOOKUP(B288,'BASE INCADEA'!A:D,2,FALSE),"Non référencé")</f>
        <v>031203</v>
      </c>
      <c r="D288" s="16" t="str">
        <f>IFERROR(VLOOKUP(C288,'BASE INCADEA'!B:E,2,FALSE),"Non référencé")</f>
        <v>5</v>
      </c>
      <c r="E288" s="31" t="s">
        <v>1114</v>
      </c>
      <c r="F288" s="31">
        <v>5</v>
      </c>
      <c r="G288" s="14" t="str">
        <f>IF(F288*1=D288*1,"Quantité OK",IF(D288*1&lt;F288*1,"Ecart positif","Ecart négatif")&amp;" "&amp;IF(C288*1=E288*1,"","- Article déclassé"))</f>
        <v>Quantité OK</v>
      </c>
      <c r="H288" s="9"/>
      <c r="I288" s="9" t="str">
        <f t="shared" si="9"/>
        <v/>
      </c>
      <c r="J288" s="9"/>
      <c r="K288" s="27" t="e">
        <f t="shared" si="10"/>
        <v>#VALUE!</v>
      </c>
    </row>
    <row r="289" spans="1:11" customFormat="1" ht="20.100000000000001" customHeight="1" x14ac:dyDescent="0.25">
      <c r="A289" s="7"/>
      <c r="B289" s="30" t="s">
        <v>1116</v>
      </c>
      <c r="C289" s="16" t="str">
        <f>IFERROR(VLOOKUP(B289,'BASE INCADEA'!A:D,2,FALSE),"Non référencé")</f>
        <v>010104</v>
      </c>
      <c r="D289" s="16" t="str">
        <f>IFERROR(VLOOKUP(C289,'BASE INCADEA'!B:E,2,FALSE),"Non référencé")</f>
        <v>2</v>
      </c>
      <c r="E289" s="31" t="s">
        <v>717</v>
      </c>
      <c r="F289" s="31">
        <v>15</v>
      </c>
      <c r="G289" s="14" t="str">
        <f>IF(F289*1=D289*1,"Quantité OK",IF(D289*1&lt;F289*1,"Ecart positif","Ecart négatif")&amp;" "&amp;IF(C289*1=E289*1,"","- Article déclassé"))</f>
        <v>Ecart positif - Article déclassé</v>
      </c>
      <c r="H289" s="9"/>
      <c r="I289" s="9" t="str">
        <f t="shared" si="9"/>
        <v/>
      </c>
      <c r="J289" s="9"/>
      <c r="K289" s="27" t="e">
        <f t="shared" si="10"/>
        <v>#VALUE!</v>
      </c>
    </row>
    <row r="290" spans="1:11" customFormat="1" ht="20.100000000000001" customHeight="1" x14ac:dyDescent="0.25">
      <c r="A290" s="7"/>
      <c r="B290" s="30" t="s">
        <v>1117</v>
      </c>
      <c r="C290" s="16" t="str">
        <f>IFERROR(VLOOKUP(B290,'BASE INCADEA'!A:D,2,FALSE),"Non référencé")</f>
        <v>010503</v>
      </c>
      <c r="D290" s="16" t="str">
        <f>IFERROR(VLOOKUP(C290,'BASE INCADEA'!B:E,2,FALSE),"Non référencé")</f>
        <v>1</v>
      </c>
      <c r="E290" s="31" t="s">
        <v>957</v>
      </c>
      <c r="F290" s="31">
        <v>3</v>
      </c>
      <c r="G290" s="14" t="str">
        <f>IF(F290*1=D290*1,"Quantité OK",IF(D290*1&lt;F290*1,"Ecart positif","Ecart négatif")&amp;" "&amp;IF(C290*1=E290*1,"","- Article déclassé"))</f>
        <v xml:space="preserve">Ecart positif </v>
      </c>
      <c r="H290" s="9"/>
      <c r="I290" s="9" t="str">
        <f t="shared" si="9"/>
        <v/>
      </c>
      <c r="J290" s="9"/>
      <c r="K290" s="27" t="e">
        <f t="shared" si="10"/>
        <v>#VALUE!</v>
      </c>
    </row>
    <row r="291" spans="1:11" ht="20.100000000000001" customHeight="1" x14ac:dyDescent="0.25">
      <c r="A291" s="24"/>
      <c r="B291" s="30" t="s">
        <v>1118</v>
      </c>
      <c r="C291" s="16" t="str">
        <f>IFERROR(VLOOKUP(B291,'BASE INCADEA'!A:D,2,FALSE),"Non référencé")</f>
        <v>010905</v>
      </c>
      <c r="D291" s="16" t="str">
        <f>IFERROR(VLOOKUP(C291,'BASE INCADEA'!B:E,2,FALSE),"Non référencé")</f>
        <v>1</v>
      </c>
      <c r="E291" s="31" t="s">
        <v>423</v>
      </c>
      <c r="F291" s="31">
        <v>1</v>
      </c>
      <c r="G291" s="14" t="str">
        <f>IF(F291*1=D291*1,"Quantité OK",IF(D291*1&lt;F291*1,"Ecart positif","Ecart négatif")&amp;" "&amp;IF(C291*1=E291*1,"","- Article déclassé"))</f>
        <v>Quantité OK</v>
      </c>
      <c r="H291" s="27"/>
      <c r="I291" s="27" t="str">
        <f t="shared" si="9"/>
        <v/>
      </c>
      <c r="J291" s="27"/>
      <c r="K291" s="27" t="e">
        <f t="shared" si="10"/>
        <v>#VALUE!</v>
      </c>
    </row>
    <row r="292" spans="1:11" customFormat="1" ht="20.100000000000001" customHeight="1" x14ac:dyDescent="0.25">
      <c r="A292" s="7"/>
      <c r="B292" s="30" t="s">
        <v>1120</v>
      </c>
      <c r="C292" s="16" t="str">
        <f>IFERROR(VLOOKUP(B292,'BASE INCADEA'!A:D,2,FALSE),"Non référencé")</f>
        <v>011104</v>
      </c>
      <c r="D292" s="16" t="str">
        <f>IFERROR(VLOOKUP(C292,'BASE INCADEA'!B:E,2,FALSE),"Non référencé")</f>
        <v>2</v>
      </c>
      <c r="E292" s="31" t="s">
        <v>1121</v>
      </c>
      <c r="F292" s="31">
        <v>2</v>
      </c>
      <c r="G292" s="14" t="str">
        <f>IF(F292*1=D292*1,"Quantité OK",IF(D292*1&lt;F292*1,"Ecart positif","Ecart négatif")&amp;" "&amp;IF(C292*1=E292*1,"","- Article déclassé"))</f>
        <v>Quantité OK</v>
      </c>
      <c r="H292" s="9"/>
      <c r="I292" s="9" t="str">
        <f t="shared" si="9"/>
        <v/>
      </c>
      <c r="J292" s="9"/>
      <c r="K292" s="27" t="e">
        <f t="shared" si="10"/>
        <v>#VALUE!</v>
      </c>
    </row>
    <row r="293" spans="1:11" customFormat="1" ht="20.100000000000001" customHeight="1" x14ac:dyDescent="0.25">
      <c r="A293" s="7"/>
      <c r="B293" s="30" t="s">
        <v>1122</v>
      </c>
      <c r="C293" s="16" t="str">
        <f>IFERROR(VLOOKUP(B293,'BASE INCADEA'!A:D,2,FALSE),"Non référencé")</f>
        <v>010706</v>
      </c>
      <c r="D293" s="16" t="str">
        <f>IFERROR(VLOOKUP(C293,'BASE INCADEA'!B:E,2,FALSE),"Non référencé")</f>
        <v>3</v>
      </c>
      <c r="E293" s="31" t="s">
        <v>1007</v>
      </c>
      <c r="F293" s="31">
        <v>2</v>
      </c>
      <c r="G293" s="14" t="str">
        <f>IF(F293*1=D293*1,"Quantité OK",IF(D293*1&lt;F293*1,"Ecart positif","Ecart négatif")&amp;" "&amp;IF(C293*1=E293*1,"","- Article déclassé"))</f>
        <v xml:space="preserve">Ecart négatif </v>
      </c>
      <c r="H293" s="9"/>
      <c r="I293" s="9" t="str">
        <f t="shared" si="9"/>
        <v/>
      </c>
      <c r="J293" s="9"/>
      <c r="K293" s="27" t="e">
        <f t="shared" si="10"/>
        <v>#VALUE!</v>
      </c>
    </row>
    <row r="294" spans="1:11" customFormat="1" ht="20.100000000000001" customHeight="1" x14ac:dyDescent="0.25">
      <c r="A294" s="7"/>
      <c r="B294" s="30" t="s">
        <v>6140</v>
      </c>
      <c r="C294" s="16" t="str">
        <f>IFERROR(VLOOKUP(B294,'BASE INCADEA'!A:D,2,FALSE),"Non référencé")</f>
        <v>Non référencé</v>
      </c>
      <c r="D294" s="16" t="str">
        <f>IFERROR(VLOOKUP(C294,'BASE INCADEA'!B:E,2,FALSE),"Non référencé")</f>
        <v>Non référencé</v>
      </c>
      <c r="E294" s="31" t="s">
        <v>678</v>
      </c>
      <c r="F294" s="31">
        <v>13</v>
      </c>
      <c r="G294" s="14" t="e">
        <f>IF(F294*1=D294*1,"Quantité OK",IF(D294*1&lt;F294*1,"Ecart positif","Ecart négatif")&amp;" "&amp;IF(C294*1=E294*1,"","- Article déclassé"))</f>
        <v>#VALUE!</v>
      </c>
      <c r="H294" s="9"/>
      <c r="I294" s="9" t="str">
        <f t="shared" si="9"/>
        <v/>
      </c>
      <c r="J294" s="9"/>
      <c r="K294" s="27" t="e">
        <f t="shared" si="10"/>
        <v>#VALUE!</v>
      </c>
    </row>
    <row r="295" spans="1:11" customFormat="1" ht="20.100000000000001" customHeight="1" x14ac:dyDescent="0.25">
      <c r="A295" s="7"/>
      <c r="B295" s="30" t="s">
        <v>1123</v>
      </c>
      <c r="C295" s="16" t="str">
        <f>IFERROR(VLOOKUP(B295,'BASE INCADEA'!A:D,2,FALSE),"Non référencé")</f>
        <v>011705</v>
      </c>
      <c r="D295" s="16" t="str">
        <f>IFERROR(VLOOKUP(C295,'BASE INCADEA'!B:E,2,FALSE),"Non référencé")</f>
        <v>6</v>
      </c>
      <c r="E295" s="31" t="s">
        <v>761</v>
      </c>
      <c r="F295" s="31">
        <v>2</v>
      </c>
      <c r="G295" s="14" t="str">
        <f>IF(F295*1=D295*1,"Quantité OK",IF(D295*1&lt;F295*1,"Ecart positif","Ecart négatif")&amp;" "&amp;IF(C295*1=E295*1,"","- Article déclassé"))</f>
        <v xml:space="preserve">Ecart négatif </v>
      </c>
      <c r="H295" s="9"/>
      <c r="I295" s="9" t="str">
        <f t="shared" si="9"/>
        <v/>
      </c>
      <c r="J295" s="9"/>
      <c r="K295" s="27" t="e">
        <f t="shared" si="10"/>
        <v>#VALUE!</v>
      </c>
    </row>
    <row r="296" spans="1:11" customFormat="1" ht="20.100000000000001" customHeight="1" x14ac:dyDescent="0.25">
      <c r="A296" s="7"/>
      <c r="B296" s="30" t="s">
        <v>1124</v>
      </c>
      <c r="C296" s="16" t="str">
        <f>IFERROR(VLOOKUP(B296,'BASE INCADEA'!A:D,2,FALSE),"Non référencé")</f>
        <v>011107</v>
      </c>
      <c r="D296" s="16" t="str">
        <f>IFERROR(VLOOKUP(C296,'BASE INCADEA'!B:E,2,FALSE),"Non référencé")</f>
        <v>6</v>
      </c>
      <c r="E296" s="31" t="s">
        <v>704</v>
      </c>
      <c r="F296" s="31">
        <v>1</v>
      </c>
      <c r="G296" s="14" t="str">
        <f>IF(F296*1=D296*1,"Quantité OK",IF(D296*1&lt;F296*1,"Ecart positif","Ecart négatif")&amp;" "&amp;IF(C296*1=E296*1,"","- Article déclassé"))</f>
        <v xml:space="preserve">Ecart négatif </v>
      </c>
      <c r="H296" s="9"/>
      <c r="I296" s="9" t="str">
        <f t="shared" si="9"/>
        <v/>
      </c>
      <c r="J296" s="9"/>
      <c r="K296" s="27" t="e">
        <f t="shared" si="10"/>
        <v>#VALUE!</v>
      </c>
    </row>
    <row r="297" spans="1:11" customFormat="1" ht="20.100000000000001" customHeight="1" x14ac:dyDescent="0.25">
      <c r="A297" s="7"/>
      <c r="B297" s="30" t="s">
        <v>1125</v>
      </c>
      <c r="C297" s="16" t="str">
        <f>IFERROR(VLOOKUP(B297,'BASE INCADEA'!A:D,2,FALSE),"Non référencé")</f>
        <v>011104</v>
      </c>
      <c r="D297" s="16" t="str">
        <f>IFERROR(VLOOKUP(C297,'BASE INCADEA'!B:E,2,FALSE),"Non référencé")</f>
        <v>2</v>
      </c>
      <c r="E297" s="31" t="s">
        <v>1121</v>
      </c>
      <c r="F297" s="31">
        <v>2</v>
      </c>
      <c r="G297" s="14" t="str">
        <f>IF(F297*1=D297*1,"Quantité OK",IF(D297*1&lt;F297*1,"Ecart positif","Ecart négatif")&amp;" "&amp;IF(C297*1=E297*1,"","- Article déclassé"))</f>
        <v>Quantité OK</v>
      </c>
      <c r="H297" s="9"/>
      <c r="I297" s="9" t="str">
        <f t="shared" ref="I297:I349" si="11">IF(H297="OK",C297,"")</f>
        <v/>
      </c>
      <c r="J297" s="9"/>
      <c r="K297" s="27" t="e">
        <f t="shared" si="10"/>
        <v>#VALUE!</v>
      </c>
    </row>
    <row r="298" spans="1:11" ht="20.100000000000001" customHeight="1" x14ac:dyDescent="0.25">
      <c r="A298" s="24"/>
      <c r="B298" s="30" t="s">
        <v>1127</v>
      </c>
      <c r="C298" s="16" t="str">
        <f>IFERROR(VLOOKUP(B298,'BASE INCADEA'!A:D,2,FALSE),"Non référencé")</f>
        <v>010706</v>
      </c>
      <c r="D298" s="16" t="str">
        <f>IFERROR(VLOOKUP(C298,'BASE INCADEA'!B:E,2,FALSE),"Non référencé")</f>
        <v>3</v>
      </c>
      <c r="E298" s="31" t="s">
        <v>1007</v>
      </c>
      <c r="F298" s="31">
        <v>2</v>
      </c>
      <c r="G298" s="14" t="str">
        <f>IF(F298*1=D298*1,"Quantité OK",IF(D298*1&lt;F298*1,"Ecart positif","Ecart négatif")&amp;" "&amp;IF(C298*1=E298*1,"","- Article déclassé"))</f>
        <v xml:space="preserve">Ecart négatif </v>
      </c>
      <c r="H298" s="27"/>
      <c r="I298" s="27" t="str">
        <f t="shared" si="11"/>
        <v/>
      </c>
      <c r="J298" s="27"/>
      <c r="K298" s="27" t="e">
        <f t="shared" si="10"/>
        <v>#VALUE!</v>
      </c>
    </row>
    <row r="299" spans="1:11" customFormat="1" ht="20.100000000000001" customHeight="1" x14ac:dyDescent="0.25">
      <c r="A299" s="7"/>
      <c r="B299" s="30" t="s">
        <v>1129</v>
      </c>
      <c r="C299" s="16" t="str">
        <f>IFERROR(VLOOKUP(B299,'BASE INCADEA'!A:D,2,FALSE),"Non référencé")</f>
        <v>015007</v>
      </c>
      <c r="D299" s="16" t="str">
        <f>IFERROR(VLOOKUP(C299,'BASE INCADEA'!B:E,2,FALSE),"Non référencé")</f>
        <v>1</v>
      </c>
      <c r="E299" s="31" t="s">
        <v>1130</v>
      </c>
      <c r="F299" s="31">
        <v>1</v>
      </c>
      <c r="G299" s="14" t="str">
        <f>IF(F299*1=D299*1,"Quantité OK",IF(D299*1&lt;F299*1,"Ecart positif","Ecart négatif")&amp;" "&amp;IF(C299*1=E299*1,"","- Article déclassé"))</f>
        <v>Quantité OK</v>
      </c>
      <c r="H299" s="9"/>
      <c r="I299" s="9" t="str">
        <f t="shared" si="11"/>
        <v/>
      </c>
      <c r="J299" s="9"/>
      <c r="K299" s="27" t="e">
        <f t="shared" si="10"/>
        <v>#VALUE!</v>
      </c>
    </row>
    <row r="300" spans="1:11" customFormat="1" ht="20.100000000000001" customHeight="1" x14ac:dyDescent="0.25">
      <c r="A300" s="7"/>
      <c r="B300" s="30" t="s">
        <v>1132</v>
      </c>
      <c r="C300" s="16" t="str">
        <f>IFERROR(VLOOKUP(B300,'BASE INCADEA'!A:D,2,FALSE),"Non référencé")</f>
        <v>011701</v>
      </c>
      <c r="D300" s="16" t="str">
        <f>IFERROR(VLOOKUP(C300,'BASE INCADEA'!B:E,2,FALSE),"Non référencé")</f>
        <v>1</v>
      </c>
      <c r="E300" s="31" t="s">
        <v>626</v>
      </c>
      <c r="F300" s="31">
        <v>2</v>
      </c>
      <c r="G300" s="14" t="str">
        <f>IF(F300*1=D300*1,"Quantité OK",IF(D300*1&lt;F300*1,"Ecart positif","Ecart négatif")&amp;" "&amp;IF(C300*1=E300*1,"","- Article déclassé"))</f>
        <v xml:space="preserve">Ecart positif </v>
      </c>
      <c r="H300" s="9"/>
      <c r="I300" s="9" t="str">
        <f t="shared" si="11"/>
        <v/>
      </c>
      <c r="J300" s="9"/>
      <c r="K300" s="27" t="e">
        <f t="shared" si="10"/>
        <v>#VALUE!</v>
      </c>
    </row>
    <row r="301" spans="1:11" customFormat="1" ht="20.100000000000001" customHeight="1" x14ac:dyDescent="0.25">
      <c r="A301" s="7"/>
      <c r="B301" s="30" t="s">
        <v>1134</v>
      </c>
      <c r="C301" s="16" t="str">
        <f>IFERROR(VLOOKUP(B301,'BASE INCADEA'!A:D,2,FALSE),"Non référencé")</f>
        <v>010902</v>
      </c>
      <c r="D301" s="16" t="str">
        <f>IFERROR(VLOOKUP(C301,'BASE INCADEA'!B:E,2,FALSE),"Non référencé")</f>
        <v>5</v>
      </c>
      <c r="E301" s="31" t="s">
        <v>781</v>
      </c>
      <c r="F301" s="31">
        <v>4</v>
      </c>
      <c r="G301" s="14" t="str">
        <f>IF(F301*1=D301*1,"Quantité OK",IF(D301*1&lt;F301*1,"Ecart positif","Ecart négatif")&amp;" "&amp;IF(C301*1=E301*1,"","- Article déclassé"))</f>
        <v xml:space="preserve">Ecart négatif </v>
      </c>
      <c r="H301" s="9"/>
      <c r="I301" s="9" t="str">
        <f t="shared" si="11"/>
        <v/>
      </c>
      <c r="J301" s="9"/>
      <c r="K301" s="27" t="e">
        <f t="shared" si="10"/>
        <v>#VALUE!</v>
      </c>
    </row>
    <row r="302" spans="1:11" ht="20.100000000000001" customHeight="1" x14ac:dyDescent="0.25">
      <c r="A302" s="24"/>
      <c r="B302" s="30" t="s">
        <v>1136</v>
      </c>
      <c r="C302" s="16" t="str">
        <f>IFERROR(VLOOKUP(B302,'BASE INCADEA'!A:D,2,FALSE),"Non référencé")</f>
        <v>031001</v>
      </c>
      <c r="D302" s="16" t="str">
        <f>IFERROR(VLOOKUP(C302,'BASE INCADEA'!B:E,2,FALSE),"Non référencé")</f>
        <v>14</v>
      </c>
      <c r="E302" s="31" t="s">
        <v>1137</v>
      </c>
      <c r="F302" s="31">
        <v>14</v>
      </c>
      <c r="G302" s="14" t="str">
        <f>IF(F302*1=D302*1,"Quantité OK",IF(D302*1&lt;F302*1,"Ecart positif","Ecart négatif")&amp;" "&amp;IF(C302*1=E302*1,"","- Article déclassé"))</f>
        <v>Quantité OK</v>
      </c>
      <c r="H302" s="27"/>
      <c r="I302" s="27" t="str">
        <f t="shared" si="11"/>
        <v/>
      </c>
      <c r="J302" s="27"/>
      <c r="K302" s="27" t="e">
        <f t="shared" si="10"/>
        <v>#VALUE!</v>
      </c>
    </row>
    <row r="303" spans="1:11" ht="20.100000000000001" customHeight="1" x14ac:dyDescent="0.25">
      <c r="A303" s="24"/>
      <c r="B303" s="30" t="s">
        <v>1139</v>
      </c>
      <c r="C303" s="16" t="str">
        <f>IFERROR(VLOOKUP(B303,'BASE INCADEA'!A:D,2,FALSE),"Non référencé")</f>
        <v>016605</v>
      </c>
      <c r="D303" s="16" t="str">
        <f>IFERROR(VLOOKUP(C303,'BASE INCADEA'!B:E,2,FALSE),"Non référencé")</f>
        <v>1</v>
      </c>
      <c r="E303" s="31" t="s">
        <v>1140</v>
      </c>
      <c r="F303" s="31">
        <v>1</v>
      </c>
      <c r="G303" s="14" t="str">
        <f>IF(F303*1=D303*1,"Quantité OK",IF(D303*1&lt;F303*1,"Ecart positif","Ecart négatif")&amp;" "&amp;IF(C303*1=E303*1,"","- Article déclassé"))</f>
        <v>Quantité OK</v>
      </c>
      <c r="H303" s="27"/>
      <c r="I303" s="27" t="str">
        <f t="shared" si="11"/>
        <v/>
      </c>
      <c r="J303" s="27"/>
      <c r="K303" s="27" t="e">
        <f t="shared" si="10"/>
        <v>#VALUE!</v>
      </c>
    </row>
    <row r="304" spans="1:11" customFormat="1" ht="20.100000000000001" customHeight="1" x14ac:dyDescent="0.25">
      <c r="A304" s="7"/>
      <c r="B304" s="30" t="s">
        <v>1142</v>
      </c>
      <c r="C304" s="16" t="str">
        <f>IFERROR(VLOOKUP(B304,'BASE INCADEA'!A:D,2,FALSE),"Non référencé")</f>
        <v>010707</v>
      </c>
      <c r="D304" s="16" t="str">
        <f>IFERROR(VLOOKUP(C304,'BASE INCADEA'!B:E,2,FALSE),"Non référencé")</f>
        <v>1</v>
      </c>
      <c r="E304" s="31" t="s">
        <v>151</v>
      </c>
      <c r="F304" s="31">
        <v>2</v>
      </c>
      <c r="G304" s="14" t="str">
        <f>IF(F304*1=D304*1,"Quantité OK",IF(D304*1&lt;F304*1,"Ecart positif","Ecart négatif")&amp;" "&amp;IF(C304*1=E304*1,"","- Article déclassé"))</f>
        <v xml:space="preserve">Ecart positif </v>
      </c>
      <c r="H304" s="9"/>
      <c r="I304" s="9" t="str">
        <f t="shared" si="11"/>
        <v/>
      </c>
      <c r="J304" s="9"/>
      <c r="K304" s="27" t="e">
        <f t="shared" si="10"/>
        <v>#VALUE!</v>
      </c>
    </row>
    <row r="305" spans="1:11" customFormat="1" ht="20.100000000000001" customHeight="1" x14ac:dyDescent="0.25">
      <c r="A305" s="7"/>
      <c r="B305" s="30" t="s">
        <v>1144</v>
      </c>
      <c r="C305" s="16" t="str">
        <f>IFERROR(VLOOKUP(B305,'BASE INCADEA'!A:D,2,FALSE),"Non référencé")</f>
        <v>010606</v>
      </c>
      <c r="D305" s="16" t="str">
        <f>IFERROR(VLOOKUP(C305,'BASE INCADEA'!B:E,2,FALSE),"Non référencé")</f>
        <v>2</v>
      </c>
      <c r="E305" s="31" t="s">
        <v>1145</v>
      </c>
      <c r="F305" s="31">
        <v>2</v>
      </c>
      <c r="G305" s="14" t="str">
        <f>IF(F305*1=D305*1,"Quantité OK",IF(D305*1&lt;F305*1,"Ecart positif","Ecart négatif")&amp;" "&amp;IF(C305*1=E305*1,"","- Article déclassé"))</f>
        <v>Quantité OK</v>
      </c>
      <c r="H305" s="9"/>
      <c r="I305" s="9" t="str">
        <f t="shared" si="11"/>
        <v/>
      </c>
      <c r="J305" s="9"/>
      <c r="K305" s="27" t="e">
        <f t="shared" si="10"/>
        <v>#VALUE!</v>
      </c>
    </row>
    <row r="306" spans="1:11" customFormat="1" ht="20.100000000000001" customHeight="1" x14ac:dyDescent="0.25">
      <c r="A306" s="7"/>
      <c r="B306" s="30" t="s">
        <v>6137</v>
      </c>
      <c r="C306" s="16" t="str">
        <f>IFERROR(VLOOKUP(B306,'BASE INCADEA'!A:D,2,FALSE),"Non référencé")</f>
        <v>Non référencé</v>
      </c>
      <c r="D306" s="16" t="str">
        <f>IFERROR(VLOOKUP(C306,'BASE INCADEA'!B:E,2,FALSE),"Non référencé")</f>
        <v>Non référencé</v>
      </c>
      <c r="E306" s="31" t="s">
        <v>6247</v>
      </c>
      <c r="F306" s="31">
        <v>4</v>
      </c>
      <c r="G306" s="14" t="e">
        <f>IF(F306*1=D306*1,"Quantité OK",IF(D306*1&lt;F306*1,"Ecart positif","Ecart négatif")&amp;" "&amp;IF(C306*1=E306*1,"","- Article déclassé"))</f>
        <v>#VALUE!</v>
      </c>
      <c r="H306" s="9"/>
      <c r="I306" s="9" t="str">
        <f t="shared" si="11"/>
        <v/>
      </c>
      <c r="J306" s="9"/>
      <c r="K306" s="27" t="e">
        <f t="shared" si="10"/>
        <v>#VALUE!</v>
      </c>
    </row>
    <row r="307" spans="1:11" customFormat="1" ht="20.100000000000001" customHeight="1" x14ac:dyDescent="0.25">
      <c r="A307" s="7"/>
      <c r="B307" s="30" t="s">
        <v>1150</v>
      </c>
      <c r="C307" s="16" t="str">
        <f>IFERROR(VLOOKUP(B307,'BASE INCADEA'!A:D,2,FALSE),"Non référencé")</f>
        <v>041202</v>
      </c>
      <c r="D307" s="16" t="str">
        <f>IFERROR(VLOOKUP(C307,'BASE INCADEA'!B:E,2,FALSE),"Non référencé")</f>
        <v>1</v>
      </c>
      <c r="E307" s="31" t="s">
        <v>269</v>
      </c>
      <c r="F307" s="31">
        <v>4</v>
      </c>
      <c r="G307" s="14" t="str">
        <f>IF(F307*1=D307*1,"Quantité OK",IF(D307*1&lt;F307*1,"Ecart positif","Ecart négatif")&amp;" "&amp;IF(C307*1=E307*1,"","- Article déclassé"))</f>
        <v xml:space="preserve">Ecart positif </v>
      </c>
      <c r="H307" s="9"/>
      <c r="I307" s="9" t="str">
        <f t="shared" si="11"/>
        <v/>
      </c>
      <c r="J307" s="9"/>
      <c r="K307" s="27" t="e">
        <f t="shared" si="10"/>
        <v>#VALUE!</v>
      </c>
    </row>
    <row r="308" spans="1:11" customFormat="1" ht="20.100000000000001" customHeight="1" x14ac:dyDescent="0.25">
      <c r="A308" s="7"/>
      <c r="B308" s="30" t="s">
        <v>1152</v>
      </c>
      <c r="C308" s="16" t="str">
        <f>IFERROR(VLOOKUP(B308,'BASE INCADEA'!A:D,2,FALSE),"Non référencé")</f>
        <v>043706</v>
      </c>
      <c r="D308" s="16" t="str">
        <f>IFERROR(VLOOKUP(C308,'BASE INCADEA'!B:E,2,FALSE),"Non référencé")</f>
        <v>3</v>
      </c>
      <c r="E308" s="31" t="s">
        <v>1153</v>
      </c>
      <c r="F308" s="31">
        <v>3</v>
      </c>
      <c r="G308" s="14" t="str">
        <f>IF(F308*1=D308*1,"Quantité OK",IF(D308*1&lt;F308*1,"Ecart positif","Ecart négatif")&amp;" "&amp;IF(C308*1=E308*1,"","- Article déclassé"))</f>
        <v>Quantité OK</v>
      </c>
      <c r="H308" s="9"/>
      <c r="I308" s="9" t="str">
        <f t="shared" si="11"/>
        <v/>
      </c>
      <c r="J308" s="9"/>
      <c r="K308" s="27" t="e">
        <f t="shared" si="10"/>
        <v>#VALUE!</v>
      </c>
    </row>
    <row r="309" spans="1:11" customFormat="1" ht="20.100000000000001" customHeight="1" x14ac:dyDescent="0.25">
      <c r="A309" s="7"/>
      <c r="B309" s="30" t="s">
        <v>1155</v>
      </c>
      <c r="C309" s="16" t="str">
        <f>IFERROR(VLOOKUP(B309,'BASE INCADEA'!A:D,2,FALSE),"Non référencé")</f>
        <v>025201</v>
      </c>
      <c r="D309" s="16" t="str">
        <f>IFERROR(VLOOKUP(C309,'BASE INCADEA'!B:E,2,FALSE),"Non référencé")</f>
        <v>3</v>
      </c>
      <c r="E309" s="31" t="s">
        <v>6252</v>
      </c>
      <c r="F309" s="31">
        <v>3</v>
      </c>
      <c r="G309" s="14" t="str">
        <f>IF(F309*1=D309*1,"Quantité OK",IF(D309*1&lt;F309*1,"Ecart positif","Ecart négatif")&amp;" "&amp;IF(C309*1=E309*1,"","- Article déclassé"))</f>
        <v>Quantité OK</v>
      </c>
      <c r="H309" s="9"/>
      <c r="I309" s="9" t="str">
        <f t="shared" si="11"/>
        <v/>
      </c>
      <c r="J309" s="9"/>
      <c r="K309" s="27" t="e">
        <f t="shared" si="10"/>
        <v>#VALUE!</v>
      </c>
    </row>
    <row r="310" spans="1:11" customFormat="1" ht="20.100000000000001" customHeight="1" x14ac:dyDescent="0.25">
      <c r="A310" s="7"/>
      <c r="B310" s="30" t="s">
        <v>6234</v>
      </c>
      <c r="C310" s="16" t="str">
        <f>IFERROR(VLOOKUP(B310,'BASE INCADEA'!A:D,2,FALSE),"Non référencé")</f>
        <v>Non référencé</v>
      </c>
      <c r="D310" s="16" t="str">
        <f>IFERROR(VLOOKUP(C310,'BASE INCADEA'!B:E,2,FALSE),"Non référencé")</f>
        <v>Non référencé</v>
      </c>
      <c r="E310" s="31" t="s">
        <v>144</v>
      </c>
      <c r="F310" s="31">
        <v>1</v>
      </c>
      <c r="G310" s="14" t="e">
        <f>IF(F310*1=D310*1,"Quantité OK",IF(D310*1&lt;F310*1,"Ecart positif","Ecart négatif")&amp;" "&amp;IF(C310*1=E310*1,"","- Article déclassé"))</f>
        <v>#VALUE!</v>
      </c>
      <c r="H310" s="9"/>
      <c r="I310" s="9" t="str">
        <f t="shared" si="11"/>
        <v/>
      </c>
      <c r="J310" s="9"/>
      <c r="K310" s="27" t="e">
        <f t="shared" si="10"/>
        <v>#VALUE!</v>
      </c>
    </row>
    <row r="311" spans="1:11" customFormat="1" ht="20.100000000000001" customHeight="1" x14ac:dyDescent="0.25">
      <c r="A311" s="7"/>
      <c r="B311" s="30" t="s">
        <v>1158</v>
      </c>
      <c r="C311" s="16" t="str">
        <f>IFERROR(VLOOKUP(B311,'BASE INCADEA'!A:D,2,FALSE),"Non référencé")</f>
        <v>010506</v>
      </c>
      <c r="D311" s="16" t="str">
        <f>IFERROR(VLOOKUP(C311,'BASE INCADEA'!B:E,2,FALSE),"Non référencé")</f>
        <v>4</v>
      </c>
      <c r="E311" s="31" t="s">
        <v>1159</v>
      </c>
      <c r="F311" s="31">
        <v>3</v>
      </c>
      <c r="G311" s="14" t="str">
        <f>IF(F311*1=D311*1,"Quantité OK",IF(D311*1&lt;F311*1,"Ecart positif","Ecart négatif")&amp;" "&amp;IF(C311*1=E311*1,"","- Article déclassé"))</f>
        <v xml:space="preserve">Ecart négatif </v>
      </c>
      <c r="H311" s="9"/>
      <c r="I311" s="9" t="str">
        <f t="shared" si="11"/>
        <v/>
      </c>
      <c r="J311" s="9"/>
      <c r="K311" s="27" t="e">
        <f t="shared" si="10"/>
        <v>#VALUE!</v>
      </c>
    </row>
    <row r="312" spans="1:11" customFormat="1" ht="20.100000000000001" customHeight="1" x14ac:dyDescent="0.25">
      <c r="A312" s="7"/>
      <c r="B312" s="30" t="s">
        <v>1161</v>
      </c>
      <c r="C312" s="16" t="str">
        <f>IFERROR(VLOOKUP(B312,'BASE INCADEA'!A:D,2,FALSE),"Non référencé")</f>
        <v>015801</v>
      </c>
      <c r="D312" s="16" t="str">
        <f>IFERROR(VLOOKUP(C312,'BASE INCADEA'!B:E,2,FALSE),"Non référencé")</f>
        <v>1</v>
      </c>
      <c r="E312" s="31" t="s">
        <v>847</v>
      </c>
      <c r="F312" s="31">
        <v>3</v>
      </c>
      <c r="G312" s="14" t="str">
        <f>IF(F312*1=D312*1,"Quantité OK",IF(D312*1&lt;F312*1,"Ecart positif","Ecart négatif")&amp;" "&amp;IF(C312*1=E312*1,"","- Article déclassé"))</f>
        <v xml:space="preserve">Ecart positif </v>
      </c>
      <c r="H312" s="9"/>
      <c r="I312" s="9" t="str">
        <f t="shared" si="11"/>
        <v/>
      </c>
      <c r="J312" s="9"/>
      <c r="K312" s="27" t="e">
        <f t="shared" si="10"/>
        <v>#VALUE!</v>
      </c>
    </row>
    <row r="313" spans="1:11" ht="20.100000000000001" customHeight="1" x14ac:dyDescent="0.25">
      <c r="A313" s="24"/>
      <c r="B313" s="30" t="s">
        <v>1163</v>
      </c>
      <c r="C313" s="16" t="str">
        <f>IFERROR(VLOOKUP(B313,'BASE INCADEA'!A:D,2,FALSE),"Non référencé")</f>
        <v>015605</v>
      </c>
      <c r="D313" s="16" t="str">
        <f>IFERROR(VLOOKUP(C313,'BASE INCADEA'!B:E,2,FALSE),"Non référencé")</f>
        <v>6</v>
      </c>
      <c r="E313" s="31" t="s">
        <v>727</v>
      </c>
      <c r="F313" s="31">
        <v>5</v>
      </c>
      <c r="G313" s="14" t="str">
        <f>IF(F313*1=D313*1,"Quantité OK",IF(D313*1&lt;F313*1,"Ecart positif","Ecart négatif")&amp;" "&amp;IF(C313*1=E313*1,"","- Article déclassé"))</f>
        <v xml:space="preserve">Ecart négatif </v>
      </c>
      <c r="H313" s="27"/>
      <c r="I313" s="27" t="str">
        <f t="shared" si="11"/>
        <v/>
      </c>
      <c r="J313" s="27"/>
      <c r="K313" s="27" t="e">
        <f t="shared" si="10"/>
        <v>#VALUE!</v>
      </c>
    </row>
    <row r="314" spans="1:11" customFormat="1" ht="20.100000000000001" customHeight="1" x14ac:dyDescent="0.25">
      <c r="A314" s="7"/>
      <c r="B314" s="30" t="s">
        <v>1165</v>
      </c>
      <c r="C314" s="16" t="str">
        <f>IFERROR(VLOOKUP(B314,'BASE INCADEA'!A:D,2,FALSE),"Non référencé")</f>
        <v>015201</v>
      </c>
      <c r="D314" s="16" t="str">
        <f>IFERROR(VLOOKUP(C314,'BASE INCADEA'!B:E,2,FALSE),"Non référencé")</f>
        <v>44</v>
      </c>
      <c r="E314" s="31" t="s">
        <v>1166</v>
      </c>
      <c r="F314" s="31">
        <v>43</v>
      </c>
      <c r="G314" s="14" t="str">
        <f>IF(F314*1=D314*1,"Quantité OK",IF(D314*1&lt;F314*1,"Ecart positif","Ecart négatif")&amp;" "&amp;IF(C314*1=E314*1,"","- Article déclassé"))</f>
        <v xml:space="preserve">Ecart négatif </v>
      </c>
      <c r="H314" s="9"/>
      <c r="I314" s="9" t="str">
        <f t="shared" si="11"/>
        <v/>
      </c>
      <c r="J314" s="9"/>
      <c r="K314" s="27" t="e">
        <f t="shared" si="10"/>
        <v>#VALUE!</v>
      </c>
    </row>
    <row r="315" spans="1:11" customFormat="1" ht="20.100000000000001" customHeight="1" x14ac:dyDescent="0.25">
      <c r="A315" s="7"/>
      <c r="B315" s="30" t="s">
        <v>1169</v>
      </c>
      <c r="C315" s="16" t="str">
        <f>IFERROR(VLOOKUP(B315,'BASE INCADEA'!A:D,2,FALSE),"Non référencé")</f>
        <v>015401</v>
      </c>
      <c r="D315" s="16" t="str">
        <f>IFERROR(VLOOKUP(C315,'BASE INCADEA'!B:E,2,FALSE),"Non référencé")</f>
        <v>38</v>
      </c>
      <c r="E315" s="31" t="s">
        <v>730</v>
      </c>
      <c r="F315" s="31">
        <v>10</v>
      </c>
      <c r="G315" s="14" t="str">
        <f>IF(F315*1=D315*1,"Quantité OK",IF(D315*1&lt;F315*1,"Ecart positif","Ecart négatif")&amp;" "&amp;IF(C315*1=E315*1,"","- Article déclassé"))</f>
        <v>Ecart négatif - Article déclassé</v>
      </c>
      <c r="H315" s="9"/>
      <c r="I315" s="9" t="str">
        <f t="shared" si="11"/>
        <v/>
      </c>
      <c r="J315" s="9"/>
      <c r="K315" s="27" t="e">
        <f t="shared" si="10"/>
        <v>#VALUE!</v>
      </c>
    </row>
    <row r="316" spans="1:11" customFormat="1" ht="20.100000000000001" customHeight="1" x14ac:dyDescent="0.25">
      <c r="A316" s="7"/>
      <c r="B316" s="30" t="s">
        <v>1176</v>
      </c>
      <c r="C316" s="16" t="str">
        <f>IFERROR(VLOOKUP(B316,'BASE INCADEA'!A:D,2,FALSE),"Non référencé")</f>
        <v>016003</v>
      </c>
      <c r="D316" s="16" t="str">
        <f>IFERROR(VLOOKUP(C316,'BASE INCADEA'!B:E,2,FALSE),"Non référencé")</f>
        <v>1</v>
      </c>
      <c r="E316" s="31" t="s">
        <v>117</v>
      </c>
      <c r="F316" s="31">
        <v>7</v>
      </c>
      <c r="G316" s="14" t="str">
        <f>IF(F316*1=D316*1,"Quantité OK",IF(D316*1&lt;F316*1,"Ecart positif","Ecart négatif")&amp;" "&amp;IF(C316*1=E316*1,"","- Article déclassé"))</f>
        <v xml:space="preserve">Ecart positif </v>
      </c>
      <c r="H316" s="9"/>
      <c r="I316" s="9" t="str">
        <f t="shared" si="11"/>
        <v/>
      </c>
      <c r="J316" s="9"/>
      <c r="K316" s="27" t="e">
        <f t="shared" si="10"/>
        <v>#VALUE!</v>
      </c>
    </row>
    <row r="317" spans="1:11" ht="20.100000000000001" customHeight="1" x14ac:dyDescent="0.25">
      <c r="A317" s="24"/>
      <c r="B317" s="30" t="s">
        <v>1181</v>
      </c>
      <c r="C317" s="16" t="str">
        <f>IFERROR(VLOOKUP(B317,'BASE INCADEA'!A:D,2,FALSE),"Non référencé")</f>
        <v>015405</v>
      </c>
      <c r="D317" s="16" t="str">
        <f>IFERROR(VLOOKUP(C317,'BASE INCADEA'!B:E,2,FALSE),"Non référencé")</f>
        <v>1</v>
      </c>
      <c r="E317" s="31" t="s">
        <v>831</v>
      </c>
      <c r="F317" s="31">
        <v>2</v>
      </c>
      <c r="G317" s="14" t="str">
        <f>IF(F317*1=D317*1,"Quantité OK",IF(D317*1&lt;F317*1,"Ecart positif","Ecart négatif")&amp;" "&amp;IF(C317*1=E317*1,"","- Article déclassé"))</f>
        <v xml:space="preserve">Ecart positif </v>
      </c>
      <c r="H317" s="27"/>
      <c r="I317" s="27" t="str">
        <f t="shared" si="11"/>
        <v/>
      </c>
      <c r="J317" s="27"/>
      <c r="K317" s="27" t="e">
        <f t="shared" si="10"/>
        <v>#VALUE!</v>
      </c>
    </row>
    <row r="318" spans="1:11" customFormat="1" ht="20.100000000000001" customHeight="1" x14ac:dyDescent="0.25">
      <c r="A318" s="7"/>
      <c r="B318" s="30" t="s">
        <v>1190</v>
      </c>
      <c r="C318" s="16" t="str">
        <f>IFERROR(VLOOKUP(B318,'BASE INCADEA'!A:D,2,FALSE),"Non référencé")</f>
        <v>020203</v>
      </c>
      <c r="D318" s="16" t="str">
        <f>IFERROR(VLOOKUP(C318,'BASE INCADEA'!B:E,2,FALSE),"Non référencé")</f>
        <v>30</v>
      </c>
      <c r="E318" s="31" t="s">
        <v>1191</v>
      </c>
      <c r="F318" s="31">
        <v>30</v>
      </c>
      <c r="G318" s="14" t="str">
        <f>IF(F318*1=D318*1,"Quantité OK",IF(D318*1&lt;F318*1,"Ecart positif","Ecart négatif")&amp;" "&amp;IF(C318*1=E318*1,"","- Article déclassé"))</f>
        <v>Quantité OK</v>
      </c>
      <c r="H318" s="9"/>
      <c r="I318" s="9" t="str">
        <f t="shared" si="11"/>
        <v/>
      </c>
      <c r="J318" s="9"/>
      <c r="K318" s="27" t="e">
        <f t="shared" si="10"/>
        <v>#VALUE!</v>
      </c>
    </row>
    <row r="319" spans="1:11" customFormat="1" ht="20.100000000000001" customHeight="1" x14ac:dyDescent="0.25">
      <c r="A319" s="7"/>
      <c r="B319" s="30" t="s">
        <v>6148</v>
      </c>
      <c r="C319" s="16" t="str">
        <f>IFERROR(VLOOKUP(B319,'BASE INCADEA'!A:D,2,FALSE),"Non référencé")</f>
        <v>Non référencé</v>
      </c>
      <c r="D319" s="16" t="str">
        <f>IFERROR(VLOOKUP(C319,'BASE INCADEA'!B:E,2,FALSE),"Non référencé")</f>
        <v>Non référencé</v>
      </c>
      <c r="E319" s="31" t="s">
        <v>842</v>
      </c>
      <c r="F319" s="31">
        <v>11</v>
      </c>
      <c r="G319" s="14" t="e">
        <f>IF(F319*1=D319*1,"Quantité OK",IF(D319*1&lt;F319*1,"Ecart positif","Ecart négatif")&amp;" "&amp;IF(C319*1=E319*1,"","- Article déclassé"))</f>
        <v>#VALUE!</v>
      </c>
      <c r="H319" s="9"/>
      <c r="I319" s="9" t="str">
        <f t="shared" si="11"/>
        <v/>
      </c>
      <c r="J319" s="9"/>
      <c r="K319" s="27" t="e">
        <f t="shared" si="10"/>
        <v>#VALUE!</v>
      </c>
    </row>
    <row r="320" spans="1:11" customFormat="1" ht="20.100000000000001" customHeight="1" x14ac:dyDescent="0.25">
      <c r="A320" s="7"/>
      <c r="B320" s="30" t="s">
        <v>1193</v>
      </c>
      <c r="C320" s="16" t="str">
        <f>IFERROR(VLOOKUP(B320,'BASE INCADEA'!A:D,2,FALSE),"Non référencé")</f>
        <v>030204</v>
      </c>
      <c r="D320" s="16" t="str">
        <f>IFERROR(VLOOKUP(C320,'BASE INCADEA'!B:E,2,FALSE),"Non référencé")</f>
        <v>1</v>
      </c>
      <c r="E320" s="31" t="s">
        <v>360</v>
      </c>
      <c r="F320" s="31">
        <v>1</v>
      </c>
      <c r="G320" s="14" t="str">
        <f>IF(F320*1=D320*1,"Quantité OK",IF(D320*1&lt;F320*1,"Ecart positif","Ecart négatif")&amp;" "&amp;IF(C320*1=E320*1,"","- Article déclassé"))</f>
        <v>Quantité OK</v>
      </c>
      <c r="H320" s="9"/>
      <c r="I320" s="9" t="str">
        <f t="shared" si="11"/>
        <v/>
      </c>
      <c r="J320" s="9"/>
      <c r="K320" s="27" t="e">
        <f t="shared" si="10"/>
        <v>#VALUE!</v>
      </c>
    </row>
    <row r="321" spans="1:11" ht="20.100000000000001" customHeight="1" x14ac:dyDescent="0.25">
      <c r="A321" s="24"/>
      <c r="B321" s="30" t="s">
        <v>1196</v>
      </c>
      <c r="C321" s="16" t="str">
        <f>IFERROR(VLOOKUP(B321,'BASE INCADEA'!A:D,2,FALSE),"Non référencé")</f>
        <v>010104</v>
      </c>
      <c r="D321" s="16" t="str">
        <f>IFERROR(VLOOKUP(C321,'BASE INCADEA'!B:E,2,FALSE),"Non référencé")</f>
        <v>2</v>
      </c>
      <c r="E321" s="31" t="s">
        <v>203</v>
      </c>
      <c r="F321" s="31">
        <v>2</v>
      </c>
      <c r="G321" s="14" t="str">
        <f>IF(F321*1=D321*1,"Quantité OK",IF(D321*1&lt;F321*1,"Ecart positif","Ecart négatif")&amp;" "&amp;IF(C321*1=E321*1,"","- Article déclassé"))</f>
        <v>Quantité OK</v>
      </c>
      <c r="H321" s="27"/>
      <c r="I321" s="27" t="str">
        <f t="shared" si="11"/>
        <v/>
      </c>
      <c r="J321" s="27"/>
      <c r="K321" s="27" t="e">
        <f t="shared" si="10"/>
        <v>#VALUE!</v>
      </c>
    </row>
    <row r="322" spans="1:11" customFormat="1" ht="20.100000000000001" customHeight="1" x14ac:dyDescent="0.25">
      <c r="A322" s="7"/>
      <c r="B322" s="30" t="s">
        <v>1198</v>
      </c>
      <c r="C322" s="16" t="str">
        <f>IFERROR(VLOOKUP(B322,'BASE INCADEA'!A:D,2,FALSE),"Non référencé")</f>
        <v>015003</v>
      </c>
      <c r="D322" s="16" t="str">
        <f>IFERROR(VLOOKUP(C322,'BASE INCADEA'!B:E,2,FALSE),"Non référencé")</f>
        <v>1</v>
      </c>
      <c r="E322" s="31" t="s">
        <v>1199</v>
      </c>
      <c r="F322" s="31">
        <v>1</v>
      </c>
      <c r="G322" s="14" t="str">
        <f>IF(F322*1=D322*1,"Quantité OK",IF(D322*1&lt;F322*1,"Ecart positif","Ecart négatif")&amp;" "&amp;IF(C322*1=E322*1,"","- Article déclassé"))</f>
        <v>Quantité OK</v>
      </c>
      <c r="H322" s="9"/>
      <c r="I322" s="9" t="str">
        <f t="shared" si="11"/>
        <v/>
      </c>
      <c r="J322" s="9"/>
      <c r="K322" s="27" t="e">
        <f t="shared" si="10"/>
        <v>#VALUE!</v>
      </c>
    </row>
    <row r="323" spans="1:11" customFormat="1" ht="20.100000000000001" customHeight="1" x14ac:dyDescent="0.25">
      <c r="A323" s="7"/>
      <c r="B323" s="30" t="s">
        <v>1198</v>
      </c>
      <c r="C323" s="16" t="str">
        <f>IFERROR(VLOOKUP(B323,'BASE INCADEA'!A:D,2,FALSE),"Non référencé")</f>
        <v>015003</v>
      </c>
      <c r="D323" s="16" t="str">
        <f>IFERROR(VLOOKUP(C323,'BASE INCADEA'!B:E,2,FALSE),"Non référencé")</f>
        <v>1</v>
      </c>
      <c r="E323" s="31" t="s">
        <v>722</v>
      </c>
      <c r="F323" s="31">
        <v>1</v>
      </c>
      <c r="G323" s="14" t="str">
        <f>IF(F323*1=D323*1,"Quantité OK",IF(D323*1&lt;F323*1,"Ecart positif","Ecart négatif")&amp;" "&amp;IF(C323*1=E323*1,"","- Article déclassé"))</f>
        <v>Quantité OK</v>
      </c>
      <c r="H323" s="9"/>
      <c r="I323" s="9" t="str">
        <f t="shared" si="11"/>
        <v/>
      </c>
      <c r="J323" s="9"/>
      <c r="K323" s="27" t="e">
        <f t="shared" ref="K323:K386" si="12">IF(J323*1=D323*1,"Quantité OK",IF(D323*1&lt;J323*1,"Ecart positif","Ecart négatif")&amp;" "&amp;IF(C323*1=I323*1,"","- Article déclassé"))</f>
        <v>#VALUE!</v>
      </c>
    </row>
    <row r="324" spans="1:11" ht="20.100000000000001" customHeight="1" x14ac:dyDescent="0.25">
      <c r="A324" s="24"/>
      <c r="B324" s="30" t="s">
        <v>1201</v>
      </c>
      <c r="C324" s="16" t="str">
        <f>IFERROR(VLOOKUP(B324,'BASE INCADEA'!A:D,2,FALSE),"Non référencé")</f>
        <v>033904</v>
      </c>
      <c r="D324" s="16" t="str">
        <f>IFERROR(VLOOKUP(C324,'BASE INCADEA'!B:E,2,FALSE),"Non référencé")</f>
        <v>9</v>
      </c>
      <c r="E324" s="31" t="s">
        <v>394</v>
      </c>
      <c r="F324" s="31">
        <v>3</v>
      </c>
      <c r="G324" s="14" t="str">
        <f>IF(F324*1=D324*1,"Quantité OK",IF(D324*1&lt;F324*1,"Ecart positif","Ecart négatif")&amp;" "&amp;IF(C324*1=E324*1,"","- Article déclassé"))</f>
        <v xml:space="preserve">Ecart négatif </v>
      </c>
      <c r="H324" s="27"/>
      <c r="I324" s="27" t="str">
        <f t="shared" si="11"/>
        <v/>
      </c>
      <c r="J324" s="27"/>
      <c r="K324" s="27" t="e">
        <f t="shared" si="12"/>
        <v>#VALUE!</v>
      </c>
    </row>
    <row r="325" spans="1:11" ht="20.100000000000001" customHeight="1" x14ac:dyDescent="0.25">
      <c r="A325" s="24"/>
      <c r="B325" s="30" t="s">
        <v>1203</v>
      </c>
      <c r="C325" s="16" t="str">
        <f>IFERROR(VLOOKUP(B325,'BASE INCADEA'!A:D,2,FALSE),"Non référencé")</f>
        <v>031004</v>
      </c>
      <c r="D325" s="16" t="str">
        <f>IFERROR(VLOOKUP(C325,'BASE INCADEA'!B:E,2,FALSE),"Non référencé")</f>
        <v>1</v>
      </c>
      <c r="E325" s="31" t="s">
        <v>968</v>
      </c>
      <c r="F325" s="31">
        <v>150</v>
      </c>
      <c r="G325" s="14" t="str">
        <f>IF(F325*1=D325*1,"Quantité OK",IF(D325*1&lt;F325*1,"Ecart positif","Ecart négatif")&amp;" "&amp;IF(C325*1=E325*1,"","- Article déclassé"))</f>
        <v xml:space="preserve">Ecart positif </v>
      </c>
      <c r="H325" s="27"/>
      <c r="I325" s="27" t="str">
        <f t="shared" si="11"/>
        <v/>
      </c>
      <c r="J325" s="27"/>
      <c r="K325" s="27" t="e">
        <f t="shared" si="12"/>
        <v>#VALUE!</v>
      </c>
    </row>
    <row r="326" spans="1:11" ht="20.100000000000001" customHeight="1" x14ac:dyDescent="0.25">
      <c r="A326" s="24"/>
      <c r="B326" s="30" t="s">
        <v>1210</v>
      </c>
      <c r="C326" s="16" t="str">
        <f>IFERROR(VLOOKUP(B326,'BASE INCADEA'!A:D,2,FALSE),"Non référencé")</f>
        <v>041002</v>
      </c>
      <c r="D326" s="16" t="str">
        <f>IFERROR(VLOOKUP(C326,'BASE INCADEA'!B:E,2,FALSE),"Non référencé")</f>
        <v>2</v>
      </c>
      <c r="E326" s="31" t="s">
        <v>391</v>
      </c>
      <c r="F326" s="31">
        <v>3</v>
      </c>
      <c r="G326" s="14" t="str">
        <f>IF(F326*1=D326*1,"Quantité OK",IF(D326*1&lt;F326*1,"Ecart positif","Ecart négatif")&amp;" "&amp;IF(C326*1=E326*1,"","- Article déclassé"))</f>
        <v xml:space="preserve">Ecart positif </v>
      </c>
      <c r="H326" s="27"/>
      <c r="I326" s="27" t="str">
        <f t="shared" si="11"/>
        <v/>
      </c>
      <c r="J326" s="27"/>
      <c r="K326" s="27" t="e">
        <f t="shared" si="12"/>
        <v>#VALUE!</v>
      </c>
    </row>
    <row r="327" spans="1:11" ht="20.100000000000001" customHeight="1" x14ac:dyDescent="0.25">
      <c r="A327" s="24"/>
      <c r="B327" s="30" t="s">
        <v>1212</v>
      </c>
      <c r="C327" s="16" t="str">
        <f>IFERROR(VLOOKUP(B327,'BASE INCADEA'!A:D,2,FALSE),"Non référencé")</f>
        <v>010102</v>
      </c>
      <c r="D327" s="16" t="str">
        <f>IFERROR(VLOOKUP(C327,'BASE INCADEA'!B:E,2,FALSE),"Non référencé")</f>
        <v>20</v>
      </c>
      <c r="E327" s="31" t="s">
        <v>1004</v>
      </c>
      <c r="F327" s="31">
        <v>2</v>
      </c>
      <c r="G327" s="14" t="str">
        <f>IF(F327*1=D327*1,"Quantité OK",IF(D327*1&lt;F327*1,"Ecart positif","Ecart négatif")&amp;" "&amp;IF(C327*1=E327*1,"","- Article déclassé"))</f>
        <v xml:space="preserve">Ecart négatif </v>
      </c>
      <c r="H327" s="27"/>
      <c r="I327" s="27" t="str">
        <f t="shared" si="11"/>
        <v/>
      </c>
      <c r="J327" s="27"/>
      <c r="K327" s="27" t="e">
        <f t="shared" si="12"/>
        <v>#VALUE!</v>
      </c>
    </row>
    <row r="328" spans="1:11" customFormat="1" ht="20.100000000000001" customHeight="1" x14ac:dyDescent="0.25">
      <c r="A328" s="7"/>
      <c r="B328" s="30" t="s">
        <v>1214</v>
      </c>
      <c r="C328" s="16" t="str">
        <f>IFERROR(VLOOKUP(B328,'BASE INCADEA'!A:D,2,FALSE),"Non référencé")</f>
        <v>016003</v>
      </c>
      <c r="D328" s="16" t="str">
        <f>IFERROR(VLOOKUP(C328,'BASE INCADEA'!B:E,2,FALSE),"Non référencé")</f>
        <v>1</v>
      </c>
      <c r="E328" s="31" t="s">
        <v>117</v>
      </c>
      <c r="F328" s="31">
        <v>1</v>
      </c>
      <c r="G328" s="14" t="str">
        <f>IF(F328*1=D328*1,"Quantité OK",IF(D328*1&lt;F328*1,"Ecart positif","Ecart négatif")&amp;" "&amp;IF(C328*1=E328*1,"","- Article déclassé"))</f>
        <v>Quantité OK</v>
      </c>
      <c r="H328" s="9"/>
      <c r="I328" s="9" t="str">
        <f t="shared" si="11"/>
        <v/>
      </c>
      <c r="J328" s="9"/>
      <c r="K328" s="27" t="e">
        <f t="shared" si="12"/>
        <v>#VALUE!</v>
      </c>
    </row>
    <row r="329" spans="1:11" customFormat="1" ht="20.100000000000001" customHeight="1" x14ac:dyDescent="0.25">
      <c r="A329" s="7"/>
      <c r="B329" s="30" t="s">
        <v>6127</v>
      </c>
      <c r="C329" s="16" t="str">
        <f>IFERROR(VLOOKUP(B329,'BASE INCADEA'!A:D,2,FALSE),"Non référencé")</f>
        <v>Non référencé</v>
      </c>
      <c r="D329" s="16" t="str">
        <f>IFERROR(VLOOKUP(C329,'BASE INCADEA'!B:E,2,FALSE),"Non référencé")</f>
        <v>Non référencé</v>
      </c>
      <c r="E329" s="31" t="s">
        <v>203</v>
      </c>
      <c r="F329" s="31">
        <v>2</v>
      </c>
      <c r="G329" s="14" t="e">
        <f>IF(F329*1=D329*1,"Quantité OK",IF(D329*1&lt;F329*1,"Ecart positif","Ecart négatif")&amp;" "&amp;IF(C329*1=E329*1,"","- Article déclassé"))</f>
        <v>#VALUE!</v>
      </c>
      <c r="H329" s="9"/>
      <c r="I329" s="9" t="str">
        <f t="shared" si="11"/>
        <v/>
      </c>
      <c r="J329" s="9"/>
      <c r="K329" s="27" t="e">
        <f t="shared" si="12"/>
        <v>#VALUE!</v>
      </c>
    </row>
    <row r="330" spans="1:11" customFormat="1" ht="20.100000000000001" customHeight="1" x14ac:dyDescent="0.25">
      <c r="A330" s="7"/>
      <c r="B330" s="30" t="s">
        <v>1216</v>
      </c>
      <c r="C330" s="16" t="str">
        <f>IFERROR(VLOOKUP(B330,'BASE INCADEA'!A:D,2,FALSE),"Non référencé")</f>
        <v>015205</v>
      </c>
      <c r="D330" s="16" t="str">
        <f>IFERROR(VLOOKUP(C330,'BASE INCADEA'!B:E,2,FALSE),"Non référencé")</f>
        <v>3</v>
      </c>
      <c r="E330" s="31" t="s">
        <v>1217</v>
      </c>
      <c r="F330" s="31">
        <v>3</v>
      </c>
      <c r="G330" s="14" t="str">
        <f>IF(F330*1=D330*1,"Quantité OK",IF(D330*1&lt;F330*1,"Ecart positif","Ecart négatif")&amp;" "&amp;IF(C330*1=E330*1,"","- Article déclassé"))</f>
        <v>Quantité OK</v>
      </c>
      <c r="H330" s="9"/>
      <c r="I330" s="9" t="str">
        <f t="shared" si="11"/>
        <v/>
      </c>
      <c r="J330" s="9"/>
      <c r="K330" s="27" t="e">
        <f t="shared" si="12"/>
        <v>#VALUE!</v>
      </c>
    </row>
    <row r="331" spans="1:11" customFormat="1" ht="20.100000000000001" customHeight="1" x14ac:dyDescent="0.25">
      <c r="A331" s="7"/>
      <c r="B331" s="30" t="s">
        <v>1222</v>
      </c>
      <c r="C331" s="16" t="str">
        <f>IFERROR(VLOOKUP(B331,'BASE INCADEA'!A:D,2,FALSE),"Non référencé")</f>
        <v>043704</v>
      </c>
      <c r="D331" s="16" t="str">
        <f>IFERROR(VLOOKUP(C331,'BASE INCADEA'!B:E,2,FALSE),"Non référencé")</f>
        <v>4</v>
      </c>
      <c r="E331" s="31" t="s">
        <v>222</v>
      </c>
      <c r="F331" s="31">
        <v>10</v>
      </c>
      <c r="G331" s="14" t="str">
        <f>IF(F331*1=D331*1,"Quantité OK",IF(D331*1&lt;F331*1,"Ecart positif","Ecart négatif")&amp;" "&amp;IF(C331*1=E331*1,"","- Article déclassé"))</f>
        <v xml:space="preserve">Ecart positif </v>
      </c>
      <c r="H331" s="9"/>
      <c r="I331" s="9" t="str">
        <f t="shared" si="11"/>
        <v/>
      </c>
      <c r="J331" s="9"/>
      <c r="K331" s="27" t="e">
        <f t="shared" si="12"/>
        <v>#VALUE!</v>
      </c>
    </row>
    <row r="332" spans="1:11" ht="20.100000000000001" customHeight="1" x14ac:dyDescent="0.25">
      <c r="A332" s="24"/>
      <c r="B332" s="30" t="s">
        <v>1227</v>
      </c>
      <c r="C332" s="16" t="str">
        <f>IFERROR(VLOOKUP(B332,'BASE INCADEA'!A:D,2,FALSE),"Non référencé")</f>
        <v>021004</v>
      </c>
      <c r="D332" s="16" t="str">
        <f>IFERROR(VLOOKUP(C332,'BASE INCADEA'!B:E,2,FALSE),"Non référencé")</f>
        <v>5</v>
      </c>
      <c r="E332" s="31" t="s">
        <v>666</v>
      </c>
      <c r="F332" s="31">
        <v>9</v>
      </c>
      <c r="G332" s="14" t="str">
        <f>IF(F332*1=D332*1,"Quantité OK",IF(D332*1&lt;F332*1,"Ecart positif","Ecart négatif")&amp;" "&amp;IF(C332*1=E332*1,"","- Article déclassé"))</f>
        <v xml:space="preserve">Ecart positif </v>
      </c>
      <c r="H332" s="27"/>
      <c r="I332" s="27" t="str">
        <f t="shared" si="11"/>
        <v/>
      </c>
      <c r="J332" s="27"/>
      <c r="K332" s="27" t="e">
        <f t="shared" si="12"/>
        <v>#VALUE!</v>
      </c>
    </row>
    <row r="333" spans="1:11" ht="20.100000000000001" customHeight="1" x14ac:dyDescent="0.25">
      <c r="A333" s="24"/>
      <c r="B333" s="30" t="s">
        <v>6210</v>
      </c>
      <c r="C333" s="16" t="str">
        <f>IFERROR(VLOOKUP(B333,'BASE INCADEA'!A:D,2,FALSE),"Non référencé")</f>
        <v>Non référencé</v>
      </c>
      <c r="D333" s="16" t="str">
        <f>IFERROR(VLOOKUP(C333,'BASE INCADEA'!B:E,2,FALSE),"Non référencé")</f>
        <v>Non référencé</v>
      </c>
      <c r="E333" s="31" t="s">
        <v>2136</v>
      </c>
      <c r="F333" s="31">
        <v>2</v>
      </c>
      <c r="G333" s="14" t="e">
        <f>IF(F333*1=D333*1,"Quantité OK",IF(D333*1&lt;F333*1,"Ecart positif","Ecart négatif")&amp;" "&amp;IF(C333*1=E333*1,"","- Article déclassé"))</f>
        <v>#VALUE!</v>
      </c>
      <c r="H333" s="27"/>
      <c r="I333" s="27" t="str">
        <f t="shared" si="11"/>
        <v/>
      </c>
      <c r="J333" s="27"/>
      <c r="K333" s="27" t="e">
        <f t="shared" si="12"/>
        <v>#VALUE!</v>
      </c>
    </row>
    <row r="334" spans="1:11" ht="20.100000000000001" customHeight="1" x14ac:dyDescent="0.25">
      <c r="A334" s="24"/>
      <c r="B334" s="30" t="s">
        <v>1228</v>
      </c>
      <c r="C334" s="16" t="str">
        <f>IFERROR(VLOOKUP(B334,'BASE INCADEA'!A:D,2,FALSE),"Non référencé")</f>
        <v>041006</v>
      </c>
      <c r="D334" s="16" t="str">
        <f>IFERROR(VLOOKUP(C334,'BASE INCADEA'!B:E,2,FALSE),"Non référencé")</f>
        <v>6</v>
      </c>
      <c r="E334" s="31" t="s">
        <v>1229</v>
      </c>
      <c r="F334" s="31">
        <v>6</v>
      </c>
      <c r="G334" s="14" t="str">
        <f>IF(F334*1=D334*1,"Quantité OK",IF(D334*1&lt;F334*1,"Ecart positif","Ecart négatif")&amp;" "&amp;IF(C334*1=E334*1,"","- Article déclassé"))</f>
        <v>Quantité OK</v>
      </c>
      <c r="H334" s="27"/>
      <c r="I334" s="27" t="str">
        <f t="shared" si="11"/>
        <v/>
      </c>
      <c r="J334" s="27"/>
      <c r="K334" s="27" t="e">
        <f t="shared" si="12"/>
        <v>#VALUE!</v>
      </c>
    </row>
    <row r="335" spans="1:11" ht="20.100000000000001" customHeight="1" x14ac:dyDescent="0.25">
      <c r="A335" s="24"/>
      <c r="B335" s="30" t="s">
        <v>6136</v>
      </c>
      <c r="C335" s="16" t="str">
        <f>IFERROR(VLOOKUP(B335,'BASE INCADEA'!A:D,2,FALSE),"Non référencé")</f>
        <v>Non référencé</v>
      </c>
      <c r="D335" s="16" t="str">
        <f>IFERROR(VLOOKUP(C335,'BASE INCADEA'!B:E,2,FALSE),"Non référencé")</f>
        <v>Non référencé</v>
      </c>
      <c r="E335" s="31" t="s">
        <v>6247</v>
      </c>
      <c r="F335" s="31">
        <v>4</v>
      </c>
      <c r="G335" s="14" t="e">
        <f>IF(F335*1=D335*1,"Quantité OK",IF(D335*1&lt;F335*1,"Ecart positif","Ecart négatif")&amp;" "&amp;IF(C335*1=E335*1,"","- Article déclassé"))</f>
        <v>#VALUE!</v>
      </c>
      <c r="H335" s="27"/>
      <c r="I335" s="27" t="str">
        <f t="shared" si="11"/>
        <v/>
      </c>
      <c r="J335" s="27"/>
      <c r="K335" s="27" t="e">
        <f t="shared" si="12"/>
        <v>#VALUE!</v>
      </c>
    </row>
    <row r="336" spans="1:11" ht="20.100000000000001" customHeight="1" x14ac:dyDescent="0.25">
      <c r="A336" s="24"/>
      <c r="B336" s="30" t="s">
        <v>6136</v>
      </c>
      <c r="C336" s="16" t="str">
        <f>IFERROR(VLOOKUP(B336,'BASE INCADEA'!A:D,2,FALSE),"Non référencé")</f>
        <v>Non référencé</v>
      </c>
      <c r="D336" s="16" t="str">
        <f>IFERROR(VLOOKUP(C336,'BASE INCADEA'!B:E,2,FALSE),"Non référencé")</f>
        <v>Non référencé</v>
      </c>
      <c r="E336" s="31" t="s">
        <v>2086</v>
      </c>
      <c r="F336" s="31">
        <v>12</v>
      </c>
      <c r="G336" s="14" t="e">
        <f>IF(F336*1=D336*1,"Quantité OK",IF(D336*1&lt;F336*1,"Ecart positif","Ecart négatif")&amp;" "&amp;IF(C336*1=E336*1,"","- Article déclassé"))</f>
        <v>#VALUE!</v>
      </c>
      <c r="H336" s="27"/>
      <c r="I336" s="27" t="str">
        <f t="shared" si="11"/>
        <v/>
      </c>
      <c r="J336" s="27"/>
      <c r="K336" s="27" t="e">
        <f t="shared" si="12"/>
        <v>#VALUE!</v>
      </c>
    </row>
    <row r="337" spans="1:11" ht="20.100000000000001" customHeight="1" x14ac:dyDescent="0.25">
      <c r="A337" s="24"/>
      <c r="B337" s="30" t="s">
        <v>1231</v>
      </c>
      <c r="C337" s="16" t="str">
        <f>IFERROR(VLOOKUP(B337,'BASE INCADEA'!A:D,2,FALSE),"Non référencé")</f>
        <v>014804</v>
      </c>
      <c r="D337" s="16" t="str">
        <f>IFERROR(VLOOKUP(C337,'BASE INCADEA'!B:E,2,FALSE),"Non référencé")</f>
        <v>1</v>
      </c>
      <c r="E337" s="31" t="s">
        <v>1232</v>
      </c>
      <c r="F337" s="31">
        <v>1</v>
      </c>
      <c r="G337" s="14" t="str">
        <f>IF(F337*1=D337*1,"Quantité OK",IF(D337*1&lt;F337*1,"Ecart positif","Ecart négatif")&amp;" "&amp;IF(C337*1=E337*1,"","- Article déclassé"))</f>
        <v>Quantité OK</v>
      </c>
      <c r="H337" s="27"/>
      <c r="I337" s="27" t="str">
        <f t="shared" si="11"/>
        <v/>
      </c>
      <c r="J337" s="27"/>
      <c r="K337" s="27" t="e">
        <f t="shared" si="12"/>
        <v>#VALUE!</v>
      </c>
    </row>
    <row r="338" spans="1:11" customFormat="1" ht="20.100000000000001" customHeight="1" x14ac:dyDescent="0.25">
      <c r="A338" s="7"/>
      <c r="B338" s="30" t="s">
        <v>1234</v>
      </c>
      <c r="C338" s="16" t="str">
        <f>IFERROR(VLOOKUP(B338,'BASE INCADEA'!A:D,2,FALSE),"Non référencé")</f>
        <v>011904</v>
      </c>
      <c r="D338" s="16" t="str">
        <f>IFERROR(VLOOKUP(C338,'BASE INCADEA'!B:E,2,FALSE),"Non référencé")</f>
        <v>7</v>
      </c>
      <c r="E338" s="31" t="s">
        <v>1235</v>
      </c>
      <c r="F338" s="31">
        <v>5</v>
      </c>
      <c r="G338" s="14" t="str">
        <f>IF(F338*1=D338*1,"Quantité OK",IF(D338*1&lt;F338*1,"Ecart positif","Ecart négatif")&amp;" "&amp;IF(C338*1=E338*1,"","- Article déclassé"))</f>
        <v xml:space="preserve">Ecart négatif </v>
      </c>
      <c r="H338" s="9"/>
      <c r="I338" s="9" t="str">
        <f t="shared" si="11"/>
        <v/>
      </c>
      <c r="J338" s="9"/>
      <c r="K338" s="27" t="e">
        <f t="shared" si="12"/>
        <v>#VALUE!</v>
      </c>
    </row>
    <row r="339" spans="1:11" customFormat="1" ht="20.100000000000001" customHeight="1" x14ac:dyDescent="0.25">
      <c r="A339" s="7"/>
      <c r="B339" s="30" t="s">
        <v>1237</v>
      </c>
      <c r="C339" s="16" t="str">
        <f>IFERROR(VLOOKUP(B339,'BASE INCADEA'!A:D,2,FALSE),"Non référencé")</f>
        <v>021204</v>
      </c>
      <c r="D339" s="16" t="str">
        <f>IFERROR(VLOOKUP(C339,'BASE INCADEA'!B:E,2,FALSE),"Non référencé")</f>
        <v>1</v>
      </c>
      <c r="E339" s="31" t="s">
        <v>200</v>
      </c>
      <c r="F339" s="31">
        <v>1</v>
      </c>
      <c r="G339" s="14" t="str">
        <f>IF(F339*1=D339*1,"Quantité OK",IF(D339*1&lt;F339*1,"Ecart positif","Ecart négatif")&amp;" "&amp;IF(C339*1=E339*1,"","- Article déclassé"))</f>
        <v>Quantité OK</v>
      </c>
      <c r="H339" s="9"/>
      <c r="I339" s="9" t="str">
        <f t="shared" si="11"/>
        <v/>
      </c>
      <c r="J339" s="9"/>
      <c r="K339" s="27" t="e">
        <f t="shared" si="12"/>
        <v>#VALUE!</v>
      </c>
    </row>
    <row r="340" spans="1:11" customFormat="1" ht="20.100000000000001" customHeight="1" x14ac:dyDescent="0.25">
      <c r="A340" s="7"/>
      <c r="B340" s="30" t="s">
        <v>1239</v>
      </c>
      <c r="C340" s="16" t="str">
        <f>IFERROR(VLOOKUP(B340,'BASE INCADEA'!A:D,2,FALSE),"Non référencé")</f>
        <v>021204</v>
      </c>
      <c r="D340" s="16" t="str">
        <f>IFERROR(VLOOKUP(C340,'BASE INCADEA'!B:E,2,FALSE),"Non référencé")</f>
        <v>1</v>
      </c>
      <c r="E340" s="31" t="s">
        <v>200</v>
      </c>
      <c r="F340" s="31">
        <v>1</v>
      </c>
      <c r="G340" s="14" t="str">
        <f>IF(F340*1=D340*1,"Quantité OK",IF(D340*1&lt;F340*1,"Ecart positif","Ecart négatif")&amp;" "&amp;IF(C340*1=E340*1,"","- Article déclassé"))</f>
        <v>Quantité OK</v>
      </c>
      <c r="H340" s="9"/>
      <c r="I340" s="9" t="str">
        <f t="shared" si="11"/>
        <v/>
      </c>
      <c r="J340" s="9"/>
      <c r="K340" s="27" t="e">
        <f t="shared" si="12"/>
        <v>#VALUE!</v>
      </c>
    </row>
    <row r="341" spans="1:11" ht="20.100000000000001" customHeight="1" x14ac:dyDescent="0.25">
      <c r="A341" s="24"/>
      <c r="B341" s="30" t="s">
        <v>1241</v>
      </c>
      <c r="C341" s="16" t="str">
        <f>IFERROR(VLOOKUP(B341,'BASE INCADEA'!A:D,2,FALSE),"Non référencé")</f>
        <v>020206</v>
      </c>
      <c r="D341" s="16" t="str">
        <f>IFERROR(VLOOKUP(C341,'BASE INCADEA'!B:E,2,FALSE),"Non référencé")</f>
        <v>56</v>
      </c>
      <c r="E341" s="31" t="s">
        <v>239</v>
      </c>
      <c r="F341" s="31">
        <v>10</v>
      </c>
      <c r="G341" s="14" t="str">
        <f>IF(F341*1=D341*1,"Quantité OK",IF(D341*1&lt;F341*1,"Ecart positif","Ecart négatif")&amp;" "&amp;IF(C341*1=E341*1,"","- Article déclassé"))</f>
        <v>Ecart négatif - Article déclassé</v>
      </c>
      <c r="H341" s="27"/>
      <c r="I341" s="27" t="str">
        <f t="shared" si="11"/>
        <v/>
      </c>
      <c r="J341" s="27"/>
      <c r="K341" s="27" t="e">
        <f t="shared" si="12"/>
        <v>#VALUE!</v>
      </c>
    </row>
    <row r="342" spans="1:11" ht="20.100000000000001" customHeight="1" x14ac:dyDescent="0.25">
      <c r="A342" s="24"/>
      <c r="B342" s="30" t="s">
        <v>1245</v>
      </c>
      <c r="C342" s="16" t="str">
        <f>IFERROR(VLOOKUP(B342,'BASE INCADEA'!A:D,2,FALSE),"Non référencé")</f>
        <v>044705</v>
      </c>
      <c r="D342" s="16" t="str">
        <f>IFERROR(VLOOKUP(C342,'BASE INCADEA'!B:E,2,FALSE),"Non référencé")</f>
        <v>28</v>
      </c>
      <c r="E342" s="31" t="s">
        <v>1246</v>
      </c>
      <c r="F342" s="31">
        <v>27</v>
      </c>
      <c r="G342" s="14" t="str">
        <f>IF(F342*1=D342*1,"Quantité OK",IF(D342*1&lt;F342*1,"Ecart positif","Ecart négatif")&amp;" "&amp;IF(C342*1=E342*1,"","- Article déclassé"))</f>
        <v xml:space="preserve">Ecart négatif </v>
      </c>
      <c r="H342" s="27"/>
      <c r="I342" s="27" t="str">
        <f t="shared" si="11"/>
        <v/>
      </c>
      <c r="J342" s="27"/>
      <c r="K342" s="27" t="e">
        <f t="shared" si="12"/>
        <v>#VALUE!</v>
      </c>
    </row>
    <row r="343" spans="1:11" ht="20.100000000000001" customHeight="1" x14ac:dyDescent="0.25">
      <c r="A343" s="24"/>
      <c r="B343" s="30" t="s">
        <v>1245</v>
      </c>
      <c r="C343" s="16" t="str">
        <f>IFERROR(VLOOKUP(B343,'BASE INCADEA'!A:D,2,FALSE),"Non référencé")</f>
        <v>044705</v>
      </c>
      <c r="D343" s="16" t="str">
        <f>IFERROR(VLOOKUP(C343,'BASE INCADEA'!B:E,2,FALSE),"Non référencé")</f>
        <v>28</v>
      </c>
      <c r="E343" s="31" t="s">
        <v>3430</v>
      </c>
      <c r="F343" s="31">
        <v>1</v>
      </c>
      <c r="G343" s="14" t="str">
        <f>IF(F343*1=D343*1,"Quantité OK",IF(D343*1&lt;F343*1,"Ecart positif","Ecart négatif")&amp;" "&amp;IF(C343*1=E343*1,"","- Article déclassé"))</f>
        <v>Ecart négatif - Article déclassé</v>
      </c>
      <c r="H343" s="27"/>
      <c r="I343" s="27" t="str">
        <f t="shared" si="11"/>
        <v/>
      </c>
      <c r="J343" s="27"/>
      <c r="K343" s="27" t="e">
        <f t="shared" si="12"/>
        <v>#VALUE!</v>
      </c>
    </row>
    <row r="344" spans="1:11" ht="20.100000000000001" customHeight="1" x14ac:dyDescent="0.25">
      <c r="A344" s="24"/>
      <c r="B344" s="30" t="s">
        <v>6233</v>
      </c>
      <c r="C344" s="16" t="str">
        <f>IFERROR(VLOOKUP(B344,'BASE INCADEA'!A:D,2,FALSE),"Non référencé")</f>
        <v>Non référencé</v>
      </c>
      <c r="D344" s="16" t="str">
        <f>IFERROR(VLOOKUP(C344,'BASE INCADEA'!B:E,2,FALSE),"Non référencé")</f>
        <v>Non référencé</v>
      </c>
      <c r="E344" s="31" t="s">
        <v>144</v>
      </c>
      <c r="F344" s="31">
        <v>2</v>
      </c>
      <c r="G344" s="14" t="e">
        <f>IF(F344*1=D344*1,"Quantité OK",IF(D344*1&lt;F344*1,"Ecart positif","Ecart négatif")&amp;" "&amp;IF(C344*1=E344*1,"","- Article déclassé"))</f>
        <v>#VALUE!</v>
      </c>
      <c r="H344" s="27"/>
      <c r="I344" s="27" t="str">
        <f t="shared" si="11"/>
        <v/>
      </c>
      <c r="J344" s="27"/>
      <c r="K344" s="27" t="e">
        <f t="shared" si="12"/>
        <v>#VALUE!</v>
      </c>
    </row>
    <row r="345" spans="1:11" ht="20.100000000000001" customHeight="1" x14ac:dyDescent="0.25">
      <c r="A345" s="24"/>
      <c r="B345" s="30" t="s">
        <v>1249</v>
      </c>
      <c r="C345" s="16" t="str">
        <f>IFERROR(VLOOKUP(B345,'BASE INCADEA'!A:D,2,FALSE),"Non référencé")</f>
        <v>045301</v>
      </c>
      <c r="D345" s="16" t="str">
        <f>IFERROR(VLOOKUP(C345,'BASE INCADEA'!B:E,2,FALSE),"Non référencé")</f>
        <v>28</v>
      </c>
      <c r="E345" s="31" t="s">
        <v>1250</v>
      </c>
      <c r="F345" s="31">
        <v>10</v>
      </c>
      <c r="G345" s="14" t="str">
        <f>IF(F345*1=D345*1,"Quantité OK",IF(D345*1&lt;F345*1,"Ecart positif","Ecart négatif")&amp;" "&amp;IF(C345*1=E345*1,"","- Article déclassé"))</f>
        <v xml:space="preserve">Ecart négatif </v>
      </c>
      <c r="H345" s="27"/>
      <c r="I345" s="27" t="str">
        <f t="shared" si="11"/>
        <v/>
      </c>
      <c r="J345" s="27"/>
      <c r="K345" s="27" t="e">
        <f t="shared" si="12"/>
        <v>#VALUE!</v>
      </c>
    </row>
    <row r="346" spans="1:11" ht="20.100000000000001" customHeight="1" x14ac:dyDescent="0.25">
      <c r="A346" s="24"/>
      <c r="B346" s="30" t="s">
        <v>1249</v>
      </c>
      <c r="C346" s="16" t="str">
        <f>IFERROR(VLOOKUP(B346,'BASE INCADEA'!A:D,2,FALSE),"Non référencé")</f>
        <v>045301</v>
      </c>
      <c r="D346" s="16" t="str">
        <f>IFERROR(VLOOKUP(C346,'BASE INCADEA'!B:E,2,FALSE),"Non référencé")</f>
        <v>28</v>
      </c>
      <c r="E346" s="31" t="s">
        <v>6261</v>
      </c>
      <c r="F346" s="31">
        <v>77</v>
      </c>
      <c r="G346" s="14" t="str">
        <f>IF(F346*1=D346*1,"Quantité OK",IF(D346*1&lt;F346*1,"Ecart positif","Ecart négatif")&amp;" "&amp;IF(C346*1=E346*1,"","- Article déclassé"))</f>
        <v>Ecart positif - Article déclassé</v>
      </c>
      <c r="H346" s="27"/>
      <c r="I346" s="27" t="str">
        <f t="shared" si="11"/>
        <v/>
      </c>
      <c r="J346" s="27"/>
      <c r="K346" s="27" t="e">
        <f t="shared" si="12"/>
        <v>#VALUE!</v>
      </c>
    </row>
    <row r="347" spans="1:11" ht="20.100000000000001" customHeight="1" x14ac:dyDescent="0.25">
      <c r="A347" s="24"/>
      <c r="B347" s="30" t="s">
        <v>1252</v>
      </c>
      <c r="C347" s="16" t="str">
        <f>IFERROR(VLOOKUP(B347,'BASE INCADEA'!A:D,2,FALSE),"Non référencé")</f>
        <v>045501</v>
      </c>
      <c r="D347" s="16" t="str">
        <f>IFERROR(VLOOKUP(C347,'BASE INCADEA'!B:E,2,FALSE),"Non référencé")</f>
        <v>568</v>
      </c>
      <c r="E347" s="31" t="s">
        <v>1087</v>
      </c>
      <c r="F347" s="31">
        <v>114</v>
      </c>
      <c r="G347" s="14" t="str">
        <f>IF(F347*1=D347*1,"Quantité OK",IF(D347*1&lt;F347*1,"Ecart positif","Ecart négatif")&amp;" "&amp;IF(C347*1=E347*1,"","- Article déclassé"))</f>
        <v>Ecart négatif - Article déclassé</v>
      </c>
      <c r="H347" s="27"/>
      <c r="I347" s="27" t="str">
        <f t="shared" si="11"/>
        <v/>
      </c>
      <c r="J347" s="27"/>
      <c r="K347" s="27" t="e">
        <f t="shared" si="12"/>
        <v>#VALUE!</v>
      </c>
    </row>
    <row r="348" spans="1:11" ht="20.100000000000001" customHeight="1" x14ac:dyDescent="0.25">
      <c r="A348" s="24"/>
      <c r="B348" s="30" t="s">
        <v>1252</v>
      </c>
      <c r="C348" s="16" t="str">
        <f>IFERROR(VLOOKUP(B348,'BASE INCADEA'!A:D,2,FALSE),"Non référencé")</f>
        <v>045501</v>
      </c>
      <c r="D348" s="16" t="str">
        <f>IFERROR(VLOOKUP(C348,'BASE INCADEA'!B:E,2,FALSE),"Non référencé")</f>
        <v>568</v>
      </c>
      <c r="E348" s="31" t="s">
        <v>738</v>
      </c>
      <c r="F348" s="31">
        <v>140</v>
      </c>
      <c r="G348" s="14" t="str">
        <f>IF(F348*1=D348*1,"Quantité OK",IF(D348*1&lt;F348*1,"Ecart positif","Ecart négatif")&amp;" "&amp;IF(C348*1=E348*1,"","- Article déclassé"))</f>
        <v>Ecart négatif - Article déclassé</v>
      </c>
      <c r="H348" s="27"/>
      <c r="I348" s="27" t="str">
        <f t="shared" si="11"/>
        <v/>
      </c>
      <c r="J348" s="27"/>
      <c r="K348" s="27" t="e">
        <f t="shared" si="12"/>
        <v>#VALUE!</v>
      </c>
    </row>
    <row r="349" spans="1:11" customFormat="1" ht="20.100000000000001" customHeight="1" x14ac:dyDescent="0.25">
      <c r="A349" s="7"/>
      <c r="B349" s="30" t="s">
        <v>1252</v>
      </c>
      <c r="C349" s="16" t="str">
        <f>IFERROR(VLOOKUP(B349,'BASE INCADEA'!A:D,2,FALSE),"Non référencé")</f>
        <v>045501</v>
      </c>
      <c r="D349" s="16" t="str">
        <f>IFERROR(VLOOKUP(C349,'BASE INCADEA'!B:E,2,FALSE),"Non référencé")</f>
        <v>568</v>
      </c>
      <c r="E349" s="31" t="s">
        <v>173</v>
      </c>
      <c r="F349" s="31">
        <v>107</v>
      </c>
      <c r="G349" s="14" t="str">
        <f>IF(F349*1=D349*1,"Quantité OK",IF(D349*1&lt;F349*1,"Ecart positif","Ecart négatif")&amp;" "&amp;IF(C349*1=E349*1,"","- Article déclassé"))</f>
        <v>Ecart négatif - Article déclassé</v>
      </c>
      <c r="H349" s="9"/>
      <c r="I349" s="9" t="str">
        <f t="shared" si="11"/>
        <v/>
      </c>
      <c r="J349" s="9"/>
      <c r="K349" s="27" t="e">
        <f t="shared" si="12"/>
        <v>#VALUE!</v>
      </c>
    </row>
    <row r="350" spans="1:11" ht="20.100000000000001" customHeight="1" x14ac:dyDescent="0.25">
      <c r="A350" s="24"/>
      <c r="B350" s="30" t="s">
        <v>1252</v>
      </c>
      <c r="C350" s="16" t="str">
        <f>IFERROR(VLOOKUP(B350,'BASE INCADEA'!A:D,2,FALSE),"Non référencé")</f>
        <v>045501</v>
      </c>
      <c r="D350" s="16" t="str">
        <f>IFERROR(VLOOKUP(C350,'BASE INCADEA'!B:E,2,FALSE),"Non référencé")</f>
        <v>568</v>
      </c>
      <c r="E350" s="31" t="s">
        <v>660</v>
      </c>
      <c r="F350" s="31">
        <v>32</v>
      </c>
      <c r="G350" s="14" t="str">
        <f>IF(F350*1=D350*1,"Quantité OK",IF(D350*1&lt;F350*1,"Ecart positif","Ecart négatif")&amp;" "&amp;IF(C350*1=E350*1,"","- Article déclassé"))</f>
        <v>Ecart négatif - Article déclassé</v>
      </c>
      <c r="H350" s="27"/>
      <c r="I350" s="27" t="str">
        <f t="shared" ref="I350:I404" si="13">IF(H350="OK",C350,"")</f>
        <v/>
      </c>
      <c r="J350" s="27"/>
      <c r="K350" s="27" t="e">
        <f t="shared" si="12"/>
        <v>#VALUE!</v>
      </c>
    </row>
    <row r="351" spans="1:11" customFormat="1" ht="20.100000000000001" customHeight="1" x14ac:dyDescent="0.25">
      <c r="A351" s="7"/>
      <c r="B351" s="30" t="s">
        <v>1252</v>
      </c>
      <c r="C351" s="16" t="str">
        <f>IFERROR(VLOOKUP(B351,'BASE INCADEA'!A:D,2,FALSE),"Non référencé")</f>
        <v>045501</v>
      </c>
      <c r="D351" s="16" t="str">
        <f>IFERROR(VLOOKUP(C351,'BASE INCADEA'!B:E,2,FALSE),"Non référencé")</f>
        <v>568</v>
      </c>
      <c r="E351" s="31" t="s">
        <v>1784</v>
      </c>
      <c r="F351" s="31">
        <v>119</v>
      </c>
      <c r="G351" s="14" t="str">
        <f>IF(F351*1=D351*1,"Quantité OK",IF(D351*1&lt;F351*1,"Ecart positif","Ecart négatif")&amp;" "&amp;IF(C351*1=E351*1,"","- Article déclassé"))</f>
        <v>Ecart négatif - Article déclassé</v>
      </c>
      <c r="H351" s="9"/>
      <c r="I351" s="9" t="str">
        <f t="shared" si="13"/>
        <v/>
      </c>
      <c r="J351" s="9"/>
      <c r="K351" s="27" t="e">
        <f t="shared" si="12"/>
        <v>#VALUE!</v>
      </c>
    </row>
    <row r="352" spans="1:11" customFormat="1" ht="20.100000000000001" customHeight="1" x14ac:dyDescent="0.25">
      <c r="A352" s="7"/>
      <c r="B352" s="30" t="s">
        <v>1252</v>
      </c>
      <c r="C352" s="16" t="str">
        <f>IFERROR(VLOOKUP(B352,'BASE INCADEA'!A:D,2,FALSE),"Non référencé")</f>
        <v>045501</v>
      </c>
      <c r="D352" s="16" t="str">
        <f>IFERROR(VLOOKUP(C352,'BASE INCADEA'!B:E,2,FALSE),"Non référencé")</f>
        <v>568</v>
      </c>
      <c r="E352" s="31" t="s">
        <v>6264</v>
      </c>
      <c r="F352" s="31">
        <v>132</v>
      </c>
      <c r="G352" s="14" t="str">
        <f>IF(F352*1=D352*1,"Quantité OK",IF(D352*1&lt;F352*1,"Ecart positif","Ecart négatif")&amp;" "&amp;IF(C352*1=E352*1,"","- Article déclassé"))</f>
        <v>Ecart négatif - Article déclassé</v>
      </c>
      <c r="H352" s="9"/>
      <c r="I352" s="9" t="str">
        <f t="shared" si="13"/>
        <v/>
      </c>
      <c r="J352" s="9"/>
      <c r="K352" s="27" t="e">
        <f t="shared" si="12"/>
        <v>#VALUE!</v>
      </c>
    </row>
    <row r="353" spans="1:11" customFormat="1" ht="20.100000000000001" customHeight="1" x14ac:dyDescent="0.25">
      <c r="A353" s="7"/>
      <c r="B353" s="30" t="s">
        <v>1256</v>
      </c>
      <c r="C353" s="16" t="str">
        <f>IFERROR(VLOOKUP(B353,'BASE INCADEA'!A:D,2,FALSE),"Non référencé")</f>
        <v>044304</v>
      </c>
      <c r="D353" s="16" t="str">
        <f>IFERROR(VLOOKUP(C353,'BASE INCADEA'!B:E,2,FALSE),"Non référencé")</f>
        <v>11</v>
      </c>
      <c r="E353" s="31" t="s">
        <v>591</v>
      </c>
      <c r="F353" s="31">
        <v>32</v>
      </c>
      <c r="G353" s="14" t="str">
        <f>IF(F353*1=D353*1,"Quantité OK",IF(D353*1&lt;F353*1,"Ecart positif","Ecart négatif")&amp;" "&amp;IF(C353*1=E353*1,"","- Article déclassé"))</f>
        <v xml:space="preserve">Ecart positif </v>
      </c>
      <c r="H353" s="9"/>
      <c r="I353" s="9" t="str">
        <f t="shared" si="13"/>
        <v/>
      </c>
      <c r="J353" s="9"/>
      <c r="K353" s="27" t="e">
        <f t="shared" si="12"/>
        <v>#VALUE!</v>
      </c>
    </row>
    <row r="354" spans="1:11" customFormat="1" ht="20.100000000000001" customHeight="1" x14ac:dyDescent="0.25">
      <c r="A354" s="7"/>
      <c r="B354" s="30" t="s">
        <v>1259</v>
      </c>
      <c r="C354" s="16" t="str">
        <f>IFERROR(VLOOKUP(B354,'BASE INCADEA'!A:D,2,FALSE),"Non référencé")</f>
        <v>040405</v>
      </c>
      <c r="D354" s="16" t="str">
        <f>IFERROR(VLOOKUP(C354,'BASE INCADEA'!B:E,2,FALSE),"Non référencé")</f>
        <v>12</v>
      </c>
      <c r="E354" s="31" t="s">
        <v>1260</v>
      </c>
      <c r="F354" s="31">
        <v>12</v>
      </c>
      <c r="G354" s="14" t="str">
        <f>IF(F354*1=D354*1,"Quantité OK",IF(D354*1&lt;F354*1,"Ecart positif","Ecart négatif")&amp;" "&amp;IF(C354*1=E354*1,"","- Article déclassé"))</f>
        <v>Quantité OK</v>
      </c>
      <c r="H354" s="9"/>
      <c r="I354" s="9" t="str">
        <f t="shared" si="13"/>
        <v/>
      </c>
      <c r="J354" s="9"/>
      <c r="K354" s="27" t="e">
        <f t="shared" si="12"/>
        <v>#VALUE!</v>
      </c>
    </row>
    <row r="355" spans="1:11" customFormat="1" ht="20.100000000000001" customHeight="1" x14ac:dyDescent="0.25">
      <c r="A355" s="7"/>
      <c r="B355" s="30" t="s">
        <v>6184</v>
      </c>
      <c r="C355" s="16" t="str">
        <f>IFERROR(VLOOKUP(B355,'BASE INCADEA'!A:D,2,FALSE),"Non référencé")</f>
        <v>Non référencé</v>
      </c>
      <c r="D355" s="16" t="str">
        <f>IFERROR(VLOOKUP(C355,'BASE INCADEA'!B:E,2,FALSE),"Non référencé")</f>
        <v>Non référencé</v>
      </c>
      <c r="E355" s="31" t="s">
        <v>1399</v>
      </c>
      <c r="F355" s="31">
        <v>5</v>
      </c>
      <c r="G355" s="14" t="e">
        <f>IF(F355*1=D355*1,"Quantité OK",IF(D355*1&lt;F355*1,"Ecart positif","Ecart négatif")&amp;" "&amp;IF(C355*1=E355*1,"","- Article déclassé"))</f>
        <v>#VALUE!</v>
      </c>
      <c r="H355" s="9"/>
      <c r="I355" s="9" t="str">
        <f t="shared" si="13"/>
        <v/>
      </c>
      <c r="J355" s="9"/>
      <c r="K355" s="27" t="e">
        <f t="shared" si="12"/>
        <v>#VALUE!</v>
      </c>
    </row>
    <row r="356" spans="1:11" customFormat="1" ht="20.100000000000001" customHeight="1" x14ac:dyDescent="0.25">
      <c r="A356" s="7"/>
      <c r="B356" s="30" t="s">
        <v>1262</v>
      </c>
      <c r="C356" s="16" t="str">
        <f>IFERROR(VLOOKUP(B356,'BASE INCADEA'!A:D,2,FALSE),"Non référencé")</f>
        <v>010305</v>
      </c>
      <c r="D356" s="16" t="str">
        <f>IFERROR(VLOOKUP(C356,'BASE INCADEA'!B:E,2,FALSE),"Non référencé")</f>
        <v>1</v>
      </c>
      <c r="E356" s="31" t="s">
        <v>1011</v>
      </c>
      <c r="F356" s="31">
        <v>4</v>
      </c>
      <c r="G356" s="14" t="str">
        <f>IF(F356*1=D356*1,"Quantité OK",IF(D356*1&lt;F356*1,"Ecart positif","Ecart négatif")&amp;" "&amp;IF(C356*1=E356*1,"","- Article déclassé"))</f>
        <v xml:space="preserve">Ecart positif </v>
      </c>
      <c r="H356" s="9"/>
      <c r="I356" s="9" t="str">
        <f t="shared" si="13"/>
        <v/>
      </c>
      <c r="J356" s="9"/>
      <c r="K356" s="27" t="e">
        <f t="shared" si="12"/>
        <v>#VALUE!</v>
      </c>
    </row>
    <row r="357" spans="1:11" customFormat="1" ht="20.100000000000001" customHeight="1" x14ac:dyDescent="0.25">
      <c r="A357" s="7"/>
      <c r="B357" s="30" t="s">
        <v>1264</v>
      </c>
      <c r="C357" s="16" t="str">
        <f>IFERROR(VLOOKUP(B357,'BASE INCADEA'!A:D,2,FALSE),"Non référencé")</f>
        <v>025405</v>
      </c>
      <c r="D357" s="16" t="str">
        <f>IFERROR(VLOOKUP(C357,'BASE INCADEA'!B:E,2,FALSE),"Non référencé")</f>
        <v>1</v>
      </c>
      <c r="E357" s="31" t="s">
        <v>1001</v>
      </c>
      <c r="F357" s="31">
        <v>1</v>
      </c>
      <c r="G357" s="14" t="str">
        <f>IF(F357*1=D357*1,"Quantité OK",IF(D357*1&lt;F357*1,"Ecart positif","Ecart négatif")&amp;" "&amp;IF(C357*1=E357*1,"","- Article déclassé"))</f>
        <v>Quantité OK</v>
      </c>
      <c r="H357" s="9"/>
      <c r="I357" s="9" t="str">
        <f t="shared" si="13"/>
        <v/>
      </c>
      <c r="J357" s="9"/>
      <c r="K357" s="27" t="e">
        <f t="shared" si="12"/>
        <v>#VALUE!</v>
      </c>
    </row>
    <row r="358" spans="1:11" ht="20.100000000000001" customHeight="1" x14ac:dyDescent="0.25">
      <c r="A358" s="24"/>
      <c r="B358" s="30" t="s">
        <v>1266</v>
      </c>
      <c r="C358" s="16" t="str">
        <f>IFERROR(VLOOKUP(B358,'BASE INCADEA'!A:D,2,FALSE),"Non référencé")</f>
        <v>025602</v>
      </c>
      <c r="D358" s="16" t="str">
        <f>IFERROR(VLOOKUP(C358,'BASE INCADEA'!B:E,2,FALSE),"Non référencé")</f>
        <v>3</v>
      </c>
      <c r="E358" s="31" t="s">
        <v>875</v>
      </c>
      <c r="F358" s="31">
        <v>1</v>
      </c>
      <c r="G358" s="14" t="str">
        <f>IF(F358*1=D358*1,"Quantité OK",IF(D358*1&lt;F358*1,"Ecart positif","Ecart négatif")&amp;" "&amp;IF(C358*1=E358*1,"","- Article déclassé"))</f>
        <v xml:space="preserve">Ecart négatif </v>
      </c>
      <c r="H358" s="27"/>
      <c r="I358" s="27" t="str">
        <f t="shared" si="13"/>
        <v/>
      </c>
      <c r="J358" s="27"/>
      <c r="K358" s="27" t="e">
        <f t="shared" si="12"/>
        <v>#VALUE!</v>
      </c>
    </row>
    <row r="359" spans="1:11" customFormat="1" ht="20.100000000000001" customHeight="1" x14ac:dyDescent="0.25">
      <c r="A359" s="7"/>
      <c r="B359" s="30" t="s">
        <v>1268</v>
      </c>
      <c r="C359" s="16" t="str">
        <f>IFERROR(VLOOKUP(B359,'BASE INCADEA'!A:D,2,FALSE),"Non référencé")</f>
        <v>025807</v>
      </c>
      <c r="D359" s="16" t="str">
        <f>IFERROR(VLOOKUP(C359,'BASE INCADEA'!B:E,2,FALSE),"Non référencé")</f>
        <v>1</v>
      </c>
      <c r="E359" s="31" t="s">
        <v>878</v>
      </c>
      <c r="F359" s="31">
        <v>1</v>
      </c>
      <c r="G359" s="14" t="str">
        <f>IF(F359*1=D359*1,"Quantité OK",IF(D359*1&lt;F359*1,"Ecart positif","Ecart négatif")&amp;" "&amp;IF(C359*1=E359*1,"","- Article déclassé"))</f>
        <v>Quantité OK</v>
      </c>
      <c r="H359" s="9"/>
      <c r="I359" s="9" t="str">
        <f t="shared" si="13"/>
        <v/>
      </c>
      <c r="J359" s="9"/>
      <c r="K359" s="27" t="e">
        <f t="shared" si="12"/>
        <v>#VALUE!</v>
      </c>
    </row>
    <row r="360" spans="1:11" customFormat="1" ht="20.100000000000001" customHeight="1" x14ac:dyDescent="0.25">
      <c r="A360" s="7"/>
      <c r="B360" s="30" t="s">
        <v>1270</v>
      </c>
      <c r="C360" s="16" t="str">
        <f>IFERROR(VLOOKUP(B360,'BASE INCADEA'!A:D,2,FALSE),"Non référencé")</f>
        <v>025403</v>
      </c>
      <c r="D360" s="16" t="str">
        <f>IFERROR(VLOOKUP(C360,'BASE INCADEA'!B:E,2,FALSE),"Non référencé")</f>
        <v>2</v>
      </c>
      <c r="E360" s="31" t="s">
        <v>6257</v>
      </c>
      <c r="F360" s="31">
        <v>2</v>
      </c>
      <c r="G360" s="14" t="str">
        <f>IF(F360*1=D360*1,"Quantité OK",IF(D360*1&lt;F360*1,"Ecart positif","Ecart négatif")&amp;" "&amp;IF(C360*1=E360*1,"","- Article déclassé"))</f>
        <v>Quantité OK</v>
      </c>
      <c r="H360" s="9"/>
      <c r="I360" s="9" t="str">
        <f t="shared" si="13"/>
        <v/>
      </c>
      <c r="J360" s="9"/>
      <c r="K360" s="27" t="e">
        <f t="shared" si="12"/>
        <v>#VALUE!</v>
      </c>
    </row>
    <row r="361" spans="1:11" customFormat="1" ht="20.100000000000001" customHeight="1" x14ac:dyDescent="0.25">
      <c r="A361" s="7"/>
      <c r="B361" s="30" t="s">
        <v>1273</v>
      </c>
      <c r="C361" s="16" t="str">
        <f>IFERROR(VLOOKUP(B361,'BASE INCADEA'!A:D,2,FALSE),"Non référencé")</f>
        <v>025603</v>
      </c>
      <c r="D361" s="16" t="str">
        <f>IFERROR(VLOOKUP(C361,'BASE INCADEA'!B:E,2,FALSE),"Non référencé")</f>
        <v>1</v>
      </c>
      <c r="E361" s="31" t="s">
        <v>1092</v>
      </c>
      <c r="F361" s="31">
        <v>4</v>
      </c>
      <c r="G361" s="14" t="str">
        <f>IF(F361*1=D361*1,"Quantité OK",IF(D361*1&lt;F361*1,"Ecart positif","Ecart négatif")&amp;" "&amp;IF(C361*1=E361*1,"","- Article déclassé"))</f>
        <v xml:space="preserve">Ecart positif </v>
      </c>
      <c r="H361" s="9"/>
      <c r="I361" s="9" t="str">
        <f t="shared" si="13"/>
        <v/>
      </c>
      <c r="J361" s="9"/>
      <c r="K361" s="27" t="e">
        <f t="shared" si="12"/>
        <v>#VALUE!</v>
      </c>
    </row>
    <row r="362" spans="1:11" customFormat="1" ht="20.100000000000001" customHeight="1" x14ac:dyDescent="0.25">
      <c r="A362" s="7"/>
      <c r="B362" s="30" t="s">
        <v>1275</v>
      </c>
      <c r="C362" s="16" t="str">
        <f>IFERROR(VLOOKUP(B362,'BASE INCADEA'!A:D,2,FALSE),"Non référencé")</f>
        <v>025803</v>
      </c>
      <c r="D362" s="16" t="str">
        <f>IFERROR(VLOOKUP(C362,'BASE INCADEA'!B:E,2,FALSE),"Non référencé")</f>
        <v>1</v>
      </c>
      <c r="E362" s="31" t="s">
        <v>1069</v>
      </c>
      <c r="F362" s="31">
        <v>2</v>
      </c>
      <c r="G362" s="14" t="str">
        <f>IF(F362*1=D362*1,"Quantité OK",IF(D362*1&lt;F362*1,"Ecart positif","Ecart négatif")&amp;" "&amp;IF(C362*1=E362*1,"","- Article déclassé"))</f>
        <v xml:space="preserve">Ecart positif </v>
      </c>
      <c r="H362" s="9"/>
      <c r="I362" s="9" t="str">
        <f t="shared" si="13"/>
        <v/>
      </c>
      <c r="J362" s="9"/>
      <c r="K362" s="27" t="e">
        <f t="shared" si="12"/>
        <v>#VALUE!</v>
      </c>
    </row>
    <row r="363" spans="1:11" customFormat="1" ht="20.100000000000001" customHeight="1" x14ac:dyDescent="0.25">
      <c r="A363" s="7"/>
      <c r="B363" s="30" t="s">
        <v>1277</v>
      </c>
      <c r="C363" s="16" t="str">
        <f>IFERROR(VLOOKUP(B363,'BASE INCADEA'!A:D,2,FALSE),"Non référencé")</f>
        <v>040806</v>
      </c>
      <c r="D363" s="16" t="str">
        <f>IFERROR(VLOOKUP(C363,'BASE INCADEA'!B:E,2,FALSE),"Non référencé")</f>
        <v>41</v>
      </c>
      <c r="E363" s="31" t="s">
        <v>1278</v>
      </c>
      <c r="F363" s="31">
        <v>54</v>
      </c>
      <c r="G363" s="14" t="str">
        <f>IF(F363*1=D363*1,"Quantité OK",IF(D363*1&lt;F363*1,"Ecart positif","Ecart négatif")&amp;" "&amp;IF(C363*1=E363*1,"","- Article déclassé"))</f>
        <v xml:space="preserve">Ecart positif </v>
      </c>
      <c r="H363" s="9"/>
      <c r="I363" s="9" t="str">
        <f t="shared" si="13"/>
        <v/>
      </c>
      <c r="J363" s="9"/>
      <c r="K363" s="27" t="e">
        <f t="shared" si="12"/>
        <v>#VALUE!</v>
      </c>
    </row>
    <row r="364" spans="1:11" customFormat="1" ht="20.100000000000001" customHeight="1" x14ac:dyDescent="0.25">
      <c r="A364" s="7"/>
      <c r="B364" s="30" t="s">
        <v>1280</v>
      </c>
      <c r="C364" s="16" t="str">
        <f>IFERROR(VLOOKUP(B364,'BASE INCADEA'!A:D,2,FALSE),"Non référencé")</f>
        <v>040606</v>
      </c>
      <c r="D364" s="16" t="str">
        <f>IFERROR(VLOOKUP(C364,'BASE INCADEA'!B:E,2,FALSE),"Non référencé")</f>
        <v>1</v>
      </c>
      <c r="E364" s="31" t="s">
        <v>1281</v>
      </c>
      <c r="F364" s="31">
        <v>1</v>
      </c>
      <c r="G364" s="14" t="str">
        <f>IF(F364*1=D364*1,"Quantité OK",IF(D364*1&lt;F364*1,"Ecart positif","Ecart négatif")&amp;" "&amp;IF(C364*1=E364*1,"","- Article déclassé"))</f>
        <v>Quantité OK</v>
      </c>
      <c r="H364" s="9"/>
      <c r="I364" s="9" t="str">
        <f t="shared" si="13"/>
        <v/>
      </c>
      <c r="J364" s="9"/>
      <c r="K364" s="27" t="e">
        <f t="shared" si="12"/>
        <v>#VALUE!</v>
      </c>
    </row>
    <row r="365" spans="1:11" customFormat="1" ht="20.100000000000001" customHeight="1" x14ac:dyDescent="0.25">
      <c r="A365" s="7"/>
      <c r="B365" s="30" t="s">
        <v>1283</v>
      </c>
      <c r="C365" s="16" t="str">
        <f>IFERROR(VLOOKUP(B365,'BASE INCADEA'!A:D,2,FALSE),"Non référencé")</f>
        <v>043906</v>
      </c>
      <c r="D365" s="16" t="str">
        <f>IFERROR(VLOOKUP(C365,'BASE INCADEA'!B:E,2,FALSE),"Non référencé")</f>
        <v>1</v>
      </c>
      <c r="E365" s="31" t="s">
        <v>1284</v>
      </c>
      <c r="F365" s="31">
        <v>1</v>
      </c>
      <c r="G365" s="14" t="str">
        <f>IF(F365*1=D365*1,"Quantité OK",IF(D365*1&lt;F365*1,"Ecart positif","Ecart négatif")&amp;" "&amp;IF(C365*1=E365*1,"","- Article déclassé"))</f>
        <v>Quantité OK</v>
      </c>
      <c r="H365" s="9"/>
      <c r="I365" s="9" t="str">
        <f t="shared" si="13"/>
        <v/>
      </c>
      <c r="J365" s="9"/>
      <c r="K365" s="27" t="e">
        <f t="shared" si="12"/>
        <v>#VALUE!</v>
      </c>
    </row>
    <row r="366" spans="1:11" customFormat="1" ht="20.100000000000001" customHeight="1" x14ac:dyDescent="0.25">
      <c r="A366" s="7"/>
      <c r="B366" s="30" t="s">
        <v>1286</v>
      </c>
      <c r="C366" s="16" t="str">
        <f>IFERROR(VLOOKUP(B366,'BASE INCADEA'!A:D,2,FALSE),"Non référencé")</f>
        <v>043704</v>
      </c>
      <c r="D366" s="16" t="str">
        <f>IFERROR(VLOOKUP(C366,'BASE INCADEA'!B:E,2,FALSE),"Non référencé")</f>
        <v>4</v>
      </c>
      <c r="E366" s="31" t="s">
        <v>222</v>
      </c>
      <c r="F366" s="31">
        <v>2</v>
      </c>
      <c r="G366" s="14" t="str">
        <f>IF(F366*1=D366*1,"Quantité OK",IF(D366*1&lt;F366*1,"Ecart positif","Ecart négatif")&amp;" "&amp;IF(C366*1=E366*1,"","- Article déclassé"))</f>
        <v xml:space="preserve">Ecart négatif </v>
      </c>
      <c r="H366" s="9"/>
      <c r="I366" s="9" t="str">
        <f t="shared" si="13"/>
        <v/>
      </c>
      <c r="J366" s="9"/>
      <c r="K366" s="27" t="e">
        <f t="shared" si="12"/>
        <v>#VALUE!</v>
      </c>
    </row>
    <row r="367" spans="1:11" customFormat="1" ht="20.100000000000001" customHeight="1" x14ac:dyDescent="0.25">
      <c r="A367" s="7"/>
      <c r="B367" s="30" t="s">
        <v>1288</v>
      </c>
      <c r="C367" s="16" t="str">
        <f>IFERROR(VLOOKUP(B367,'BASE INCADEA'!A:D,2,FALSE),"Non référencé")</f>
        <v>040606</v>
      </c>
      <c r="D367" s="16" t="str">
        <f>IFERROR(VLOOKUP(C367,'BASE INCADEA'!B:E,2,FALSE),"Non référencé")</f>
        <v>1</v>
      </c>
      <c r="E367" s="31" t="s">
        <v>1281</v>
      </c>
      <c r="F367" s="31">
        <v>1</v>
      </c>
      <c r="G367" s="14" t="str">
        <f>IF(F367*1=D367*1,"Quantité OK",IF(D367*1&lt;F367*1,"Ecart positif","Ecart négatif")&amp;" "&amp;IF(C367*1=E367*1,"","- Article déclassé"))</f>
        <v>Quantité OK</v>
      </c>
      <c r="H367" s="9"/>
      <c r="I367" s="9" t="str">
        <f t="shared" si="13"/>
        <v/>
      </c>
      <c r="J367" s="9"/>
      <c r="K367" s="27" t="e">
        <f t="shared" si="12"/>
        <v>#VALUE!</v>
      </c>
    </row>
    <row r="368" spans="1:11" ht="20.100000000000001" customHeight="1" x14ac:dyDescent="0.25">
      <c r="A368" s="24"/>
      <c r="B368" s="30" t="s">
        <v>1290</v>
      </c>
      <c r="C368" s="16" t="str">
        <f>IFERROR(VLOOKUP(B368,'BASE INCADEA'!A:D,2,FALSE),"Non référencé")</f>
        <v>020806</v>
      </c>
      <c r="D368" s="16" t="str">
        <f>IFERROR(VLOOKUP(C368,'BASE INCADEA'!B:E,2,FALSE),"Non référencé")</f>
        <v>12</v>
      </c>
      <c r="E368" s="31" t="s">
        <v>1016</v>
      </c>
      <c r="F368" s="31">
        <v>3</v>
      </c>
      <c r="G368" s="14" t="str">
        <f>IF(F368*1=D368*1,"Quantité OK",IF(D368*1&lt;F368*1,"Ecart positif","Ecart négatif")&amp;" "&amp;IF(C368*1=E368*1,"","- Article déclassé"))</f>
        <v xml:space="preserve">Ecart négatif </v>
      </c>
      <c r="H368" s="27"/>
      <c r="I368" s="27" t="str">
        <f t="shared" si="13"/>
        <v/>
      </c>
      <c r="J368" s="27"/>
      <c r="K368" s="27" t="e">
        <f t="shared" si="12"/>
        <v>#VALUE!</v>
      </c>
    </row>
    <row r="369" spans="1:11" customFormat="1" ht="20.100000000000001" customHeight="1" x14ac:dyDescent="0.25">
      <c r="A369" s="7"/>
      <c r="B369" s="30" t="s">
        <v>1292</v>
      </c>
      <c r="C369" s="16" t="str">
        <f>IFERROR(VLOOKUP(B369,'BASE INCADEA'!A:D,2,FALSE),"Non référencé")</f>
        <v>040404</v>
      </c>
      <c r="D369" s="16" t="str">
        <f>IFERROR(VLOOKUP(C369,'BASE INCADEA'!B:E,2,FALSE),"Non référencé")</f>
        <v>10</v>
      </c>
      <c r="E369" s="31" t="s">
        <v>327</v>
      </c>
      <c r="F369" s="31">
        <v>2</v>
      </c>
      <c r="G369" s="14" t="str">
        <f>IF(F369*1=D369*1,"Quantité OK",IF(D369*1&lt;F369*1,"Ecart positif","Ecart négatif")&amp;" "&amp;IF(C369*1=E369*1,"","- Article déclassé"))</f>
        <v xml:space="preserve">Ecart négatif </v>
      </c>
      <c r="H369" s="9"/>
      <c r="I369" s="9" t="str">
        <f t="shared" si="13"/>
        <v/>
      </c>
      <c r="J369" s="9"/>
      <c r="K369" s="27" t="e">
        <f t="shared" si="12"/>
        <v>#VALUE!</v>
      </c>
    </row>
    <row r="370" spans="1:11" customFormat="1" ht="20.100000000000001" customHeight="1" x14ac:dyDescent="0.25">
      <c r="A370" s="7"/>
      <c r="B370" s="30" t="s">
        <v>1296</v>
      </c>
      <c r="C370" s="16" t="str">
        <f>IFERROR(VLOOKUP(B370,'BASE INCADEA'!A:D,2,FALSE),"Non référencé")</f>
        <v>041403</v>
      </c>
      <c r="D370" s="16" t="str">
        <f>IFERROR(VLOOKUP(C370,'BASE INCADEA'!B:E,2,FALSE),"Non référencé")</f>
        <v>2</v>
      </c>
      <c r="E370" s="31" t="s">
        <v>1297</v>
      </c>
      <c r="F370" s="31">
        <v>2</v>
      </c>
      <c r="G370" s="14" t="str">
        <f>IF(F370*1=D370*1,"Quantité OK",IF(D370*1&lt;F370*1,"Ecart positif","Ecart négatif")&amp;" "&amp;IF(C370*1=E370*1,"","- Article déclassé"))</f>
        <v>Quantité OK</v>
      </c>
      <c r="H370" s="9"/>
      <c r="I370" s="9" t="str">
        <f t="shared" si="13"/>
        <v/>
      </c>
      <c r="J370" s="9"/>
      <c r="K370" s="27" t="e">
        <f t="shared" si="12"/>
        <v>#VALUE!</v>
      </c>
    </row>
    <row r="371" spans="1:11" ht="20.100000000000001" customHeight="1" x14ac:dyDescent="0.25">
      <c r="A371" s="24"/>
      <c r="B371" s="30" t="s">
        <v>1299</v>
      </c>
      <c r="C371" s="16" t="str">
        <f>IFERROR(VLOOKUP(B371,'BASE INCADEA'!A:D,2,FALSE),"Non référencé")</f>
        <v>041205</v>
      </c>
      <c r="D371" s="16" t="str">
        <f>IFERROR(VLOOKUP(C371,'BASE INCADEA'!B:E,2,FALSE),"Non référencé")</f>
        <v>1</v>
      </c>
      <c r="E371" s="31" t="s">
        <v>1300</v>
      </c>
      <c r="F371" s="31">
        <v>1</v>
      </c>
      <c r="G371" s="14" t="str">
        <f>IF(F371*1=D371*1,"Quantité OK",IF(D371*1&lt;F371*1,"Ecart positif","Ecart négatif")&amp;" "&amp;IF(C371*1=E371*1,"","- Article déclassé"))</f>
        <v>Quantité OK</v>
      </c>
      <c r="H371" s="27"/>
      <c r="I371" s="27" t="str">
        <f t="shared" si="13"/>
        <v/>
      </c>
      <c r="J371" s="27"/>
      <c r="K371" s="27" t="e">
        <f t="shared" si="12"/>
        <v>#VALUE!</v>
      </c>
    </row>
    <row r="372" spans="1:11" ht="20.100000000000001" customHeight="1" x14ac:dyDescent="0.25">
      <c r="A372" s="24"/>
      <c r="B372" s="30" t="s">
        <v>1302</v>
      </c>
      <c r="C372" s="16" t="str">
        <f>IFERROR(VLOOKUP(B372,'BASE INCADEA'!A:D,2,FALSE),"Non référencé")</f>
        <v>040604</v>
      </c>
      <c r="D372" s="16" t="str">
        <f>IFERROR(VLOOKUP(C372,'BASE INCADEA'!B:E,2,FALSE),"Non référencé")</f>
        <v>9</v>
      </c>
      <c r="E372" s="31" t="s">
        <v>888</v>
      </c>
      <c r="F372" s="31">
        <v>2</v>
      </c>
      <c r="G372" s="14" t="str">
        <f>IF(F372*1=D372*1,"Quantité OK",IF(D372*1&lt;F372*1,"Ecart positif","Ecart négatif")&amp;" "&amp;IF(C372*1=E372*1,"","- Article déclassé"))</f>
        <v xml:space="preserve">Ecart négatif </v>
      </c>
      <c r="H372" s="27"/>
      <c r="I372" s="27" t="str">
        <f t="shared" si="13"/>
        <v/>
      </c>
      <c r="J372" s="27"/>
      <c r="K372" s="27" t="e">
        <f t="shared" si="12"/>
        <v>#VALUE!</v>
      </c>
    </row>
    <row r="373" spans="1:11" customFormat="1" ht="20.100000000000001" customHeight="1" x14ac:dyDescent="0.25">
      <c r="A373" s="7"/>
      <c r="B373" s="30" t="s">
        <v>1304</v>
      </c>
      <c r="C373" s="16" t="str">
        <f>IFERROR(VLOOKUP(B373,'BASE INCADEA'!A:D,2,FALSE),"Non référencé")</f>
        <v>025003</v>
      </c>
      <c r="D373" s="16" t="str">
        <f>IFERROR(VLOOKUP(C373,'BASE INCADEA'!B:E,2,FALSE),"Non référencé")</f>
        <v>2</v>
      </c>
      <c r="E373" s="31" t="s">
        <v>1305</v>
      </c>
      <c r="F373" s="31">
        <v>2</v>
      </c>
      <c r="G373" s="14" t="str">
        <f>IF(F373*1=D373*1,"Quantité OK",IF(D373*1&lt;F373*1,"Ecart positif","Ecart négatif")&amp;" "&amp;IF(C373*1=E373*1,"","- Article déclassé"))</f>
        <v>Quantité OK</v>
      </c>
      <c r="H373" s="9"/>
      <c r="I373" s="9" t="str">
        <f t="shared" si="13"/>
        <v/>
      </c>
      <c r="J373" s="9"/>
      <c r="K373" s="27" t="e">
        <f t="shared" si="12"/>
        <v>#VALUE!</v>
      </c>
    </row>
    <row r="374" spans="1:11" ht="20.100000000000001" customHeight="1" x14ac:dyDescent="0.25">
      <c r="A374" s="24"/>
      <c r="B374" s="30" t="s">
        <v>1307</v>
      </c>
      <c r="C374" s="16" t="str">
        <f>IFERROR(VLOOKUP(B374,'BASE INCADEA'!A:D,2,FALSE),"Non référencé")</f>
        <v>030405</v>
      </c>
      <c r="D374" s="16" t="str">
        <f>IFERROR(VLOOKUP(C374,'BASE INCADEA'!B:E,2,FALSE),"Non référencé")</f>
        <v>3</v>
      </c>
      <c r="E374" s="31" t="s">
        <v>1308</v>
      </c>
      <c r="F374" s="31">
        <v>3</v>
      </c>
      <c r="G374" s="14" t="str">
        <f>IF(F374*1=D374*1,"Quantité OK",IF(D374*1&lt;F374*1,"Ecart positif","Ecart négatif")&amp;" "&amp;IF(C374*1=E374*1,"","- Article déclassé"))</f>
        <v>Quantité OK</v>
      </c>
      <c r="H374" s="27"/>
      <c r="I374" s="27" t="str">
        <f t="shared" si="13"/>
        <v/>
      </c>
      <c r="J374" s="27"/>
      <c r="K374" s="27" t="e">
        <f t="shared" si="12"/>
        <v>#VALUE!</v>
      </c>
    </row>
    <row r="375" spans="1:11" ht="20.100000000000001" customHeight="1" x14ac:dyDescent="0.25">
      <c r="A375" s="24"/>
      <c r="B375" s="30" t="s">
        <v>1310</v>
      </c>
      <c r="C375" s="16" t="str">
        <f>IFERROR(VLOOKUP(B375,'BASE INCADEA'!A:D,2,FALSE),"Non référencé")</f>
        <v>044104</v>
      </c>
      <c r="D375" s="16" t="str">
        <f>IFERROR(VLOOKUP(C375,'BASE INCADEA'!B:E,2,FALSE),"Non référencé")</f>
        <v>12</v>
      </c>
      <c r="E375" s="31" t="s">
        <v>674</v>
      </c>
      <c r="F375" s="31">
        <v>3</v>
      </c>
      <c r="G375" s="14" t="str">
        <f>IF(F375*1=D375*1,"Quantité OK",IF(D375*1&lt;F375*1,"Ecart positif","Ecart négatif")&amp;" "&amp;IF(C375*1=E375*1,"","- Article déclassé"))</f>
        <v xml:space="preserve">Ecart négatif </v>
      </c>
      <c r="H375" s="27"/>
      <c r="I375" s="27" t="str">
        <f t="shared" si="13"/>
        <v/>
      </c>
      <c r="J375" s="27"/>
      <c r="K375" s="27" t="e">
        <f t="shared" si="12"/>
        <v>#VALUE!</v>
      </c>
    </row>
    <row r="376" spans="1:11" ht="20.100000000000001" customHeight="1" x14ac:dyDescent="0.25">
      <c r="A376" s="24"/>
      <c r="B376" s="30" t="s">
        <v>1312</v>
      </c>
      <c r="C376" s="16" t="str">
        <f>IFERROR(VLOOKUP(B376,'BASE INCADEA'!A:D,2,FALSE),"Non référencé")</f>
        <v>030804</v>
      </c>
      <c r="D376" s="16" t="str">
        <f>IFERROR(VLOOKUP(C376,'BASE INCADEA'!B:E,2,FALSE),"Non référencé")</f>
        <v>2</v>
      </c>
      <c r="E376" s="31" t="s">
        <v>333</v>
      </c>
      <c r="F376" s="31">
        <v>2</v>
      </c>
      <c r="G376" s="14" t="str">
        <f>IF(F376*1=D376*1,"Quantité OK",IF(D376*1&lt;F376*1,"Ecart positif","Ecart négatif")&amp;" "&amp;IF(C376*1=E376*1,"","- Article déclassé"))</f>
        <v>Quantité OK</v>
      </c>
      <c r="H376" s="27"/>
      <c r="I376" s="27" t="str">
        <f t="shared" si="13"/>
        <v/>
      </c>
      <c r="J376" s="27"/>
      <c r="K376" s="27" t="e">
        <f t="shared" si="12"/>
        <v>#VALUE!</v>
      </c>
    </row>
    <row r="377" spans="1:11" ht="20.100000000000001" customHeight="1" x14ac:dyDescent="0.25">
      <c r="A377" s="24"/>
      <c r="B377" s="30" t="s">
        <v>1315</v>
      </c>
      <c r="C377" s="16" t="str">
        <f>IFERROR(VLOOKUP(B377,'BASE INCADEA'!A:D,2,FALSE),"Non référencé")</f>
        <v>010704</v>
      </c>
      <c r="D377" s="16" t="str">
        <f>IFERROR(VLOOKUP(C377,'BASE INCADEA'!B:E,2,FALSE),"Non référencé")</f>
        <v>1</v>
      </c>
      <c r="E377" s="31" t="s">
        <v>692</v>
      </c>
      <c r="F377" s="31">
        <v>5</v>
      </c>
      <c r="G377" s="14" t="str">
        <f>IF(F377*1=D377*1,"Quantité OK",IF(D377*1&lt;F377*1,"Ecart positif","Ecart négatif")&amp;" "&amp;IF(C377*1=E377*1,"","- Article déclassé"))</f>
        <v xml:space="preserve">Ecart positif </v>
      </c>
      <c r="H377" s="27"/>
      <c r="I377" s="27" t="str">
        <f t="shared" si="13"/>
        <v/>
      </c>
      <c r="J377" s="27"/>
      <c r="K377" s="27" t="e">
        <f t="shared" si="12"/>
        <v>#VALUE!</v>
      </c>
    </row>
    <row r="378" spans="1:11" customFormat="1" ht="20.100000000000001" customHeight="1" x14ac:dyDescent="0.25">
      <c r="A378" s="7"/>
      <c r="B378" s="30" t="s">
        <v>1317</v>
      </c>
      <c r="C378" s="16" t="str">
        <f>IFERROR(VLOOKUP(B378,'BASE INCADEA'!A:D,2,FALSE),"Non référencé")</f>
        <v>011104</v>
      </c>
      <c r="D378" s="16" t="str">
        <f>IFERROR(VLOOKUP(C378,'BASE INCADEA'!B:E,2,FALSE),"Non référencé")</f>
        <v>2</v>
      </c>
      <c r="E378" s="31" t="s">
        <v>1121</v>
      </c>
      <c r="F378" s="31">
        <v>5</v>
      </c>
      <c r="G378" s="14" t="str">
        <f>IF(F378*1=D378*1,"Quantité OK",IF(D378*1&lt;F378*1,"Ecart positif","Ecart négatif")&amp;" "&amp;IF(C378*1=E378*1,"","- Article déclassé"))</f>
        <v xml:space="preserve">Ecart positif </v>
      </c>
      <c r="H378" s="9"/>
      <c r="I378" s="9" t="str">
        <f t="shared" si="13"/>
        <v/>
      </c>
      <c r="J378" s="9"/>
      <c r="K378" s="27" t="e">
        <f t="shared" si="12"/>
        <v>#VALUE!</v>
      </c>
    </row>
    <row r="379" spans="1:11" ht="20.100000000000001" customHeight="1" x14ac:dyDescent="0.25">
      <c r="A379" s="24"/>
      <c r="B379" s="30" t="s">
        <v>1319</v>
      </c>
      <c r="C379" s="16" t="str">
        <f>IFERROR(VLOOKUP(B379,'BASE INCADEA'!A:D,2,FALSE),"Non référencé")</f>
        <v>044103</v>
      </c>
      <c r="D379" s="16" t="str">
        <f>IFERROR(VLOOKUP(C379,'BASE INCADEA'!B:E,2,FALSE),"Non référencé")</f>
        <v>5</v>
      </c>
      <c r="E379" s="31" t="s">
        <v>260</v>
      </c>
      <c r="F379" s="31">
        <v>1</v>
      </c>
      <c r="G379" s="14" t="str">
        <f>IF(F379*1=D379*1,"Quantité OK",IF(D379*1&lt;F379*1,"Ecart positif","Ecart négatif")&amp;" "&amp;IF(C379*1=E379*1,"","- Article déclassé"))</f>
        <v xml:space="preserve">Ecart négatif </v>
      </c>
      <c r="H379" s="27"/>
      <c r="I379" s="27" t="str">
        <f t="shared" si="13"/>
        <v/>
      </c>
      <c r="J379" s="27"/>
      <c r="K379" s="27" t="e">
        <f t="shared" si="12"/>
        <v>#VALUE!</v>
      </c>
    </row>
    <row r="380" spans="1:11" ht="20.100000000000001" customHeight="1" x14ac:dyDescent="0.25">
      <c r="A380" s="24"/>
      <c r="B380" s="30" t="s">
        <v>1321</v>
      </c>
      <c r="C380" s="16" t="str">
        <f>IFERROR(VLOOKUP(B380,'BASE INCADEA'!A:D,2,FALSE),"Non référencé")</f>
        <v>030404</v>
      </c>
      <c r="D380" s="16" t="str">
        <f>IFERROR(VLOOKUP(C380,'BASE INCADEA'!B:E,2,FALSE),"Non référencé")</f>
        <v>21</v>
      </c>
      <c r="E380" s="31" t="s">
        <v>360</v>
      </c>
      <c r="F380" s="31">
        <v>1</v>
      </c>
      <c r="G380" s="14" t="str">
        <f>IF(F380*1=D380*1,"Quantité OK",IF(D380*1&lt;F380*1,"Ecart positif","Ecart négatif")&amp;" "&amp;IF(C380*1=E380*1,"","- Article déclassé"))</f>
        <v xml:space="preserve">Ecart négatif </v>
      </c>
      <c r="H380" s="27"/>
      <c r="I380" s="27" t="str">
        <f t="shared" si="13"/>
        <v/>
      </c>
      <c r="J380" s="27"/>
      <c r="K380" s="27" t="e">
        <f t="shared" si="12"/>
        <v>#VALUE!</v>
      </c>
    </row>
    <row r="381" spans="1:11" ht="20.100000000000001" customHeight="1" x14ac:dyDescent="0.25">
      <c r="A381" s="24"/>
      <c r="B381" s="30" t="s">
        <v>1323</v>
      </c>
      <c r="C381" s="16" t="str">
        <f>IFERROR(VLOOKUP(B381,'BASE INCADEA'!A:D,2,FALSE),"Non référencé")</f>
        <v>010907</v>
      </c>
      <c r="D381" s="16" t="str">
        <f>IFERROR(VLOOKUP(C381,'BASE INCADEA'!B:E,2,FALSE),"Non référencé")</f>
        <v>1</v>
      </c>
      <c r="E381" s="31" t="s">
        <v>620</v>
      </c>
      <c r="F381" s="31">
        <v>4</v>
      </c>
      <c r="G381" s="14" t="str">
        <f>IF(F381*1=D381*1,"Quantité OK",IF(D381*1&lt;F381*1,"Ecart positif","Ecart négatif")&amp;" "&amp;IF(C381*1=E381*1,"","- Article déclassé"))</f>
        <v xml:space="preserve">Ecart positif </v>
      </c>
      <c r="H381" s="27"/>
      <c r="I381" s="27" t="str">
        <f t="shared" si="13"/>
        <v/>
      </c>
      <c r="J381" s="27"/>
      <c r="K381" s="27" t="e">
        <f t="shared" si="12"/>
        <v>#VALUE!</v>
      </c>
    </row>
    <row r="382" spans="1:11" customFormat="1" ht="20.100000000000001" customHeight="1" x14ac:dyDescent="0.25">
      <c r="A382" s="7"/>
      <c r="B382" s="30" t="s">
        <v>6182</v>
      </c>
      <c r="C382" s="16" t="str">
        <f>IFERROR(VLOOKUP(B382,'BASE INCADEA'!A:D,2,FALSE),"Non référencé")</f>
        <v>Non référencé</v>
      </c>
      <c r="D382" s="16" t="str">
        <f>IFERROR(VLOOKUP(C382,'BASE INCADEA'!B:E,2,FALSE),"Non référencé")</f>
        <v>Non référencé</v>
      </c>
      <c r="E382" s="31" t="s">
        <v>5514</v>
      </c>
      <c r="F382" s="31">
        <v>38</v>
      </c>
      <c r="G382" s="14" t="e">
        <f>IF(F382*1=D382*1,"Quantité OK",IF(D382*1&lt;F382*1,"Ecart positif","Ecart négatif")&amp;" "&amp;IF(C382*1=E382*1,"","- Article déclassé"))</f>
        <v>#VALUE!</v>
      </c>
      <c r="H382" s="9"/>
      <c r="I382" s="9" t="str">
        <f t="shared" si="13"/>
        <v/>
      </c>
      <c r="J382" s="9"/>
      <c r="K382" s="27" t="e">
        <f t="shared" si="12"/>
        <v>#VALUE!</v>
      </c>
    </row>
    <row r="383" spans="1:11" ht="20.100000000000001" customHeight="1" x14ac:dyDescent="0.25">
      <c r="A383" s="24"/>
      <c r="B383" s="30" t="s">
        <v>6182</v>
      </c>
      <c r="C383" s="16" t="str">
        <f>IFERROR(VLOOKUP(B383,'BASE INCADEA'!A:D,2,FALSE),"Non référencé")</f>
        <v>Non référencé</v>
      </c>
      <c r="D383" s="16" t="str">
        <f>IFERROR(VLOOKUP(C383,'BASE INCADEA'!B:E,2,FALSE),"Non référencé")</f>
        <v>Non référencé</v>
      </c>
      <c r="E383" s="31" t="s">
        <v>6253</v>
      </c>
      <c r="F383" s="31">
        <v>1</v>
      </c>
      <c r="G383" s="14" t="e">
        <f>IF(F383*1=D383*1,"Quantité OK",IF(D383*1&lt;F383*1,"Ecart positif","Ecart négatif")&amp;" "&amp;IF(C383*1=E383*1,"","- Article déclassé"))</f>
        <v>#VALUE!</v>
      </c>
      <c r="H383" s="27"/>
      <c r="I383" s="27" t="str">
        <f t="shared" si="13"/>
        <v/>
      </c>
      <c r="J383" s="27"/>
      <c r="K383" s="27" t="e">
        <f t="shared" si="12"/>
        <v>#VALUE!</v>
      </c>
    </row>
    <row r="384" spans="1:11" ht="20.100000000000001" customHeight="1" x14ac:dyDescent="0.25">
      <c r="A384" s="24"/>
      <c r="B384" s="30" t="s">
        <v>1327</v>
      </c>
      <c r="C384" s="16" t="str">
        <f>IFERROR(VLOOKUP(B384,'BASE INCADEA'!A:D,2,FALSE),"Non référencé")</f>
        <v>010903</v>
      </c>
      <c r="D384" s="16" t="str">
        <f>IFERROR(VLOOKUP(C384,'BASE INCADEA'!B:E,2,FALSE),"Non référencé")</f>
        <v>20</v>
      </c>
      <c r="E384" s="31" t="s">
        <v>1328</v>
      </c>
      <c r="F384" s="31">
        <v>20</v>
      </c>
      <c r="G384" s="14" t="str">
        <f>IF(F384*1=D384*1,"Quantité OK",IF(D384*1&lt;F384*1,"Ecart positif","Ecart négatif")&amp;" "&amp;IF(C384*1=E384*1,"","- Article déclassé"))</f>
        <v>Quantité OK</v>
      </c>
      <c r="H384" s="27"/>
      <c r="I384" s="27" t="str">
        <f t="shared" si="13"/>
        <v/>
      </c>
      <c r="J384" s="27"/>
      <c r="K384" s="27" t="e">
        <f t="shared" si="12"/>
        <v>#VALUE!</v>
      </c>
    </row>
    <row r="385" spans="1:11" ht="20.100000000000001" customHeight="1" x14ac:dyDescent="0.25">
      <c r="A385" s="24"/>
      <c r="B385" s="30" t="s">
        <v>1330</v>
      </c>
      <c r="C385" s="16" t="str">
        <f>IFERROR(VLOOKUP(B385,'BASE INCADEA'!A:D,2,FALSE),"Non référencé")</f>
        <v>044705</v>
      </c>
      <c r="D385" s="16" t="str">
        <f>IFERROR(VLOOKUP(C385,'BASE INCADEA'!B:E,2,FALSE),"Non référencé")</f>
        <v>28</v>
      </c>
      <c r="E385" s="31" t="s">
        <v>1246</v>
      </c>
      <c r="F385" s="31">
        <v>1</v>
      </c>
      <c r="G385" s="14" t="str">
        <f>IF(F385*1=D385*1,"Quantité OK",IF(D385*1&lt;F385*1,"Ecart positif","Ecart négatif")&amp;" "&amp;IF(C385*1=E385*1,"","- Article déclassé"))</f>
        <v xml:space="preserve">Ecart négatif </v>
      </c>
      <c r="H385" s="27"/>
      <c r="I385" s="27" t="str">
        <f t="shared" si="13"/>
        <v/>
      </c>
      <c r="J385" s="27"/>
      <c r="K385" s="27" t="e">
        <f t="shared" si="12"/>
        <v>#VALUE!</v>
      </c>
    </row>
    <row r="386" spans="1:11" customFormat="1" ht="20.100000000000001" customHeight="1" x14ac:dyDescent="0.25">
      <c r="A386" s="7"/>
      <c r="B386" s="30" t="s">
        <v>1332</v>
      </c>
      <c r="C386" s="16" t="str">
        <f>IFERROR(VLOOKUP(B386,'BASE INCADEA'!A:D,2,FALSE),"Non référencé")</f>
        <v>044704</v>
      </c>
      <c r="D386" s="16" t="str">
        <f>IFERROR(VLOOKUP(C386,'BASE INCADEA'!B:E,2,FALSE),"Non référencé")</f>
        <v>2</v>
      </c>
      <c r="E386" s="31" t="s">
        <v>885</v>
      </c>
      <c r="F386" s="31">
        <v>82</v>
      </c>
      <c r="G386" s="14" t="str">
        <f>IF(F386*1=D386*1,"Quantité OK",IF(D386*1&lt;F386*1,"Ecart positif","Ecart négatif")&amp;" "&amp;IF(C386*1=E386*1,"","- Article déclassé"))</f>
        <v xml:space="preserve">Ecart positif </v>
      </c>
      <c r="H386" s="9"/>
      <c r="I386" s="9" t="str">
        <f t="shared" si="13"/>
        <v/>
      </c>
      <c r="J386" s="9"/>
      <c r="K386" s="27" t="e">
        <f t="shared" si="12"/>
        <v>#VALUE!</v>
      </c>
    </row>
    <row r="387" spans="1:11" customFormat="1" ht="20.100000000000001" customHeight="1" x14ac:dyDescent="0.25">
      <c r="A387" s="7"/>
      <c r="B387" s="30" t="s">
        <v>1335</v>
      </c>
      <c r="C387" s="16" t="str">
        <f>IFERROR(VLOOKUP(B387,'BASE INCADEA'!A:D,2,FALSE),"Non référencé")</f>
        <v>044903</v>
      </c>
      <c r="D387" s="16" t="str">
        <f>IFERROR(VLOOKUP(C387,'BASE INCADEA'!B:E,2,FALSE),"Non référencé")</f>
        <v>3</v>
      </c>
      <c r="E387" s="31" t="s">
        <v>756</v>
      </c>
      <c r="F387" s="31">
        <v>80</v>
      </c>
      <c r="G387" s="14" t="str">
        <f>IF(F387*1=D387*1,"Quantité OK",IF(D387*1&lt;F387*1,"Ecart positif","Ecart négatif")&amp;" "&amp;IF(C387*1=E387*1,"","- Article déclassé"))</f>
        <v xml:space="preserve">Ecart positif </v>
      </c>
      <c r="H387" s="9"/>
      <c r="I387" s="9" t="str">
        <f t="shared" si="13"/>
        <v/>
      </c>
      <c r="J387" s="9"/>
      <c r="K387" s="27" t="e">
        <f t="shared" ref="K387:K450" si="14">IF(J387*1=D387*1,"Quantité OK",IF(D387*1&lt;J387*1,"Ecart positif","Ecart négatif")&amp;" "&amp;IF(C387*1=I387*1,"","- Article déclassé"))</f>
        <v>#VALUE!</v>
      </c>
    </row>
    <row r="388" spans="1:11" customFormat="1" ht="20.100000000000001" customHeight="1" x14ac:dyDescent="0.25">
      <c r="A388" s="7"/>
      <c r="B388" s="30" t="s">
        <v>1338</v>
      </c>
      <c r="C388" s="16" t="str">
        <f>IFERROR(VLOOKUP(B388,'BASE INCADEA'!A:D,2,FALSE),"Non référencé")</f>
        <v>044905</v>
      </c>
      <c r="D388" s="16" t="str">
        <f>IFERROR(VLOOKUP(C388,'BASE INCADEA'!B:E,2,FALSE),"Non référencé")</f>
        <v>100</v>
      </c>
      <c r="E388" s="31" t="s">
        <v>1339</v>
      </c>
      <c r="F388" s="31">
        <v>63</v>
      </c>
      <c r="G388" s="14" t="str">
        <f>IF(F388*1=D388*1,"Quantité OK",IF(D388*1&lt;F388*1,"Ecart positif","Ecart négatif")&amp;" "&amp;IF(C388*1=E388*1,"","- Article déclassé"))</f>
        <v xml:space="preserve">Ecart négatif </v>
      </c>
      <c r="H388" s="9"/>
      <c r="I388" s="9" t="str">
        <f t="shared" si="13"/>
        <v/>
      </c>
      <c r="J388" s="9"/>
      <c r="K388" s="27" t="e">
        <f t="shared" si="14"/>
        <v>#VALUE!</v>
      </c>
    </row>
    <row r="389" spans="1:11" ht="20.100000000000001" customHeight="1" x14ac:dyDescent="0.25">
      <c r="A389" s="24"/>
      <c r="B389" s="30" t="s">
        <v>1341</v>
      </c>
      <c r="C389" s="16" t="str">
        <f>IFERROR(VLOOKUP(B389,'BASE INCADEA'!A:D,2,FALSE),"Non référencé")</f>
        <v>021003</v>
      </c>
      <c r="D389" s="16" t="str">
        <f>IFERROR(VLOOKUP(C389,'BASE INCADEA'!B:E,2,FALSE),"Non référencé")</f>
        <v>3</v>
      </c>
      <c r="E389" s="31" t="s">
        <v>1342</v>
      </c>
      <c r="F389" s="31">
        <v>3</v>
      </c>
      <c r="G389" s="14" t="str">
        <f>IF(F389*1=D389*1,"Quantité OK",IF(D389*1&lt;F389*1,"Ecart positif","Ecart négatif")&amp;" "&amp;IF(C389*1=E389*1,"","- Article déclassé"))</f>
        <v>Quantité OK</v>
      </c>
      <c r="H389" s="27"/>
      <c r="I389" s="27" t="str">
        <f t="shared" si="13"/>
        <v/>
      </c>
      <c r="J389" s="27"/>
      <c r="K389" s="27" t="e">
        <f t="shared" si="14"/>
        <v>#VALUE!</v>
      </c>
    </row>
    <row r="390" spans="1:11" ht="20.100000000000001" customHeight="1" x14ac:dyDescent="0.25">
      <c r="A390" s="24"/>
      <c r="B390" s="30" t="s">
        <v>1344</v>
      </c>
      <c r="C390" s="16" t="str">
        <f>IFERROR(VLOOKUP(B390,'BASE INCADEA'!A:D,2,FALSE),"Non référencé")</f>
        <v>025803</v>
      </c>
      <c r="D390" s="16" t="str">
        <f>IFERROR(VLOOKUP(C390,'BASE INCADEA'!B:E,2,FALSE),"Non référencé")</f>
        <v>1</v>
      </c>
      <c r="E390" s="31" t="s">
        <v>1069</v>
      </c>
      <c r="F390" s="31">
        <v>1</v>
      </c>
      <c r="G390" s="14" t="str">
        <f>IF(F390*1=D390*1,"Quantité OK",IF(D390*1&lt;F390*1,"Ecart positif","Ecart négatif")&amp;" "&amp;IF(C390*1=E390*1,"","- Article déclassé"))</f>
        <v>Quantité OK</v>
      </c>
      <c r="H390" s="27"/>
      <c r="I390" s="27" t="str">
        <f t="shared" si="13"/>
        <v/>
      </c>
      <c r="J390" s="27"/>
      <c r="K390" s="27" t="e">
        <f t="shared" si="14"/>
        <v>#VALUE!</v>
      </c>
    </row>
    <row r="391" spans="1:11" customFormat="1" ht="20.100000000000001" customHeight="1" x14ac:dyDescent="0.25">
      <c r="A391" s="7"/>
      <c r="B391" s="30" t="s">
        <v>1346</v>
      </c>
      <c r="C391" s="16" t="str">
        <f>IFERROR(VLOOKUP(B391,'BASE INCADEA'!A:D,2,FALSE),"Non référencé")</f>
        <v>025606</v>
      </c>
      <c r="D391" s="16" t="str">
        <f>IFERROR(VLOOKUP(C391,'BASE INCADEA'!B:E,2,FALSE),"Non référencé")</f>
        <v>3</v>
      </c>
      <c r="E391" s="31" t="s">
        <v>1347</v>
      </c>
      <c r="F391" s="31">
        <v>3</v>
      </c>
      <c r="G391" s="14" t="str">
        <f>IF(F391*1=D391*1,"Quantité OK",IF(D391*1&lt;F391*1,"Ecart positif","Ecart négatif")&amp;" "&amp;IF(C391*1=E391*1,"","- Article déclassé"))</f>
        <v>Quantité OK</v>
      </c>
      <c r="H391" s="9"/>
      <c r="I391" s="9" t="str">
        <f t="shared" si="13"/>
        <v/>
      </c>
      <c r="J391" s="9"/>
      <c r="K391" s="27" t="e">
        <f t="shared" si="14"/>
        <v>#VALUE!</v>
      </c>
    </row>
    <row r="392" spans="1:11" customFormat="1" ht="20.100000000000001" customHeight="1" x14ac:dyDescent="0.25">
      <c r="A392" s="7"/>
      <c r="B392" s="30" t="s">
        <v>1349</v>
      </c>
      <c r="C392" s="16" t="str">
        <f>IFERROR(VLOOKUP(B392,'BASE INCADEA'!A:D,2,FALSE),"Non référencé")</f>
        <v>025604</v>
      </c>
      <c r="D392" s="16" t="str">
        <f>IFERROR(VLOOKUP(C392,'BASE INCADEA'!B:E,2,FALSE),"Non référencé")</f>
        <v>1</v>
      </c>
      <c r="E392" s="31" t="s">
        <v>872</v>
      </c>
      <c r="F392" s="31">
        <v>1</v>
      </c>
      <c r="G392" s="14" t="str">
        <f>IF(F392*1=D392*1,"Quantité OK",IF(D392*1&lt;F392*1,"Ecart positif","Ecart négatif")&amp;" "&amp;IF(C392*1=E392*1,"","- Article déclassé"))</f>
        <v>Quantité OK</v>
      </c>
      <c r="H392" s="9"/>
      <c r="I392" s="9" t="str">
        <f t="shared" si="13"/>
        <v/>
      </c>
      <c r="J392" s="9"/>
      <c r="K392" s="27" t="e">
        <f t="shared" si="14"/>
        <v>#VALUE!</v>
      </c>
    </row>
    <row r="393" spans="1:11" customFormat="1" ht="20.100000000000001" customHeight="1" x14ac:dyDescent="0.25">
      <c r="A393" s="7"/>
      <c r="B393" s="30" t="s">
        <v>1351</v>
      </c>
      <c r="C393" s="16" t="str">
        <f>IFERROR(VLOOKUP(B393,'BASE INCADEA'!A:D,2,FALSE),"Non référencé")</f>
        <v>030607</v>
      </c>
      <c r="D393" s="16" t="str">
        <f>IFERROR(VLOOKUP(C393,'BASE INCADEA'!B:E,2,FALSE),"Non référencé")</f>
        <v>1</v>
      </c>
      <c r="E393" s="31" t="s">
        <v>1352</v>
      </c>
      <c r="F393" s="31">
        <v>1</v>
      </c>
      <c r="G393" s="14" t="str">
        <f>IF(F393*1=D393*1,"Quantité OK",IF(D393*1&lt;F393*1,"Ecart positif","Ecart négatif")&amp;" "&amp;IF(C393*1=E393*1,"","- Article déclassé"))</f>
        <v>Quantité OK</v>
      </c>
      <c r="H393" s="9"/>
      <c r="I393" s="9" t="str">
        <f t="shared" si="13"/>
        <v/>
      </c>
      <c r="J393" s="9"/>
      <c r="K393" s="27" t="e">
        <f t="shared" si="14"/>
        <v>#VALUE!</v>
      </c>
    </row>
    <row r="394" spans="1:11" customFormat="1" ht="20.100000000000001" customHeight="1" x14ac:dyDescent="0.25">
      <c r="A394" s="7"/>
      <c r="B394" s="30" t="s">
        <v>1354</v>
      </c>
      <c r="C394" s="16" t="str">
        <f>IFERROR(VLOOKUP(B394,'BASE INCADEA'!A:D,2,FALSE),"Non référencé")</f>
        <v>031401</v>
      </c>
      <c r="D394" s="16" t="str">
        <f>IFERROR(VLOOKUP(C394,'BASE INCADEA'!B:E,2,FALSE),"Non référencé")</f>
        <v>1</v>
      </c>
      <c r="E394" s="31" t="s">
        <v>1355</v>
      </c>
      <c r="F394" s="31">
        <v>1</v>
      </c>
      <c r="G394" s="14" t="str">
        <f>IF(F394*1=D394*1,"Quantité OK",IF(D394*1&lt;F394*1,"Ecart positif","Ecart négatif")&amp;" "&amp;IF(C394*1=E394*1,"","- Article déclassé"))</f>
        <v>Quantité OK</v>
      </c>
      <c r="H394" s="9"/>
      <c r="I394" s="9" t="str">
        <f t="shared" si="13"/>
        <v/>
      </c>
      <c r="J394" s="9"/>
      <c r="K394" s="27" t="e">
        <f t="shared" si="14"/>
        <v>#VALUE!</v>
      </c>
    </row>
    <row r="395" spans="1:11" customFormat="1" ht="20.100000000000001" customHeight="1" x14ac:dyDescent="0.25">
      <c r="A395" s="7"/>
      <c r="B395" s="30" t="s">
        <v>1357</v>
      </c>
      <c r="C395" s="16" t="str">
        <f>IFERROR(VLOOKUP(B395,'BASE INCADEA'!A:D,2,FALSE),"Non référencé")</f>
        <v>011306</v>
      </c>
      <c r="D395" s="16" t="str">
        <f>IFERROR(VLOOKUP(C395,'BASE INCADEA'!B:E,2,FALSE),"Non référencé")</f>
        <v>2</v>
      </c>
      <c r="E395" s="31" t="s">
        <v>900</v>
      </c>
      <c r="F395" s="31">
        <v>1</v>
      </c>
      <c r="G395" s="14" t="str">
        <f>IF(F395*1=D395*1,"Quantité OK",IF(D395*1&lt;F395*1,"Ecart positif","Ecart négatif")&amp;" "&amp;IF(C395*1=E395*1,"","- Article déclassé"))</f>
        <v xml:space="preserve">Ecart négatif </v>
      </c>
      <c r="H395" s="9"/>
      <c r="I395" s="9" t="str">
        <f t="shared" si="13"/>
        <v/>
      </c>
      <c r="J395" s="9"/>
      <c r="K395" s="27" t="e">
        <f t="shared" si="14"/>
        <v>#VALUE!</v>
      </c>
    </row>
    <row r="396" spans="1:11" customFormat="1" ht="20.100000000000001" customHeight="1" x14ac:dyDescent="0.25">
      <c r="A396" s="7"/>
      <c r="B396" s="30" t="s">
        <v>1361</v>
      </c>
      <c r="C396" s="16" t="str">
        <f>IFERROR(VLOOKUP(B396,'BASE INCADEA'!A:D,2,FALSE),"Non référencé")</f>
        <v>015406</v>
      </c>
      <c r="D396" s="16" t="str">
        <f>IFERROR(VLOOKUP(C396,'BASE INCADEA'!B:E,2,FALSE),"Non référencé")</f>
        <v>1</v>
      </c>
      <c r="E396" s="31" t="s">
        <v>78</v>
      </c>
      <c r="F396" s="31">
        <v>2</v>
      </c>
      <c r="G396" s="14" t="str">
        <f>IF(F396*1=D396*1,"Quantité OK",IF(D396*1&lt;F396*1,"Ecart positif","Ecart négatif")&amp;" "&amp;IF(C396*1=E396*1,"","- Article déclassé"))</f>
        <v xml:space="preserve">Ecart positif </v>
      </c>
      <c r="H396" s="9"/>
      <c r="I396" s="9" t="str">
        <f t="shared" si="13"/>
        <v/>
      </c>
      <c r="J396" s="9"/>
      <c r="K396" s="27" t="e">
        <f t="shared" si="14"/>
        <v>#VALUE!</v>
      </c>
    </row>
    <row r="397" spans="1:11" customFormat="1" ht="20.100000000000001" customHeight="1" x14ac:dyDescent="0.25">
      <c r="A397" s="7"/>
      <c r="B397" s="30" t="s">
        <v>1363</v>
      </c>
      <c r="C397" s="16" t="str">
        <f>IFERROR(VLOOKUP(B397,'BASE INCADEA'!A:D,2,FALSE),"Non référencé")</f>
        <v>015802</v>
      </c>
      <c r="D397" s="16" t="str">
        <f>IFERROR(VLOOKUP(C397,'BASE INCADEA'!B:E,2,FALSE),"Non référencé")</f>
        <v>9</v>
      </c>
      <c r="E397" s="31" t="s">
        <v>497</v>
      </c>
      <c r="F397" s="31">
        <v>2</v>
      </c>
      <c r="G397" s="14" t="str">
        <f>IF(F397*1=D397*1,"Quantité OK",IF(D397*1&lt;F397*1,"Ecart positif","Ecart négatif")&amp;" "&amp;IF(C397*1=E397*1,"","- Article déclassé"))</f>
        <v xml:space="preserve">Ecart négatif </v>
      </c>
      <c r="H397" s="9"/>
      <c r="I397" s="9" t="str">
        <f t="shared" si="13"/>
        <v/>
      </c>
      <c r="J397" s="9"/>
      <c r="K397" s="27" t="e">
        <f t="shared" si="14"/>
        <v>#VALUE!</v>
      </c>
    </row>
    <row r="398" spans="1:11" customFormat="1" ht="20.100000000000001" customHeight="1" x14ac:dyDescent="0.25">
      <c r="A398" s="7"/>
      <c r="B398" s="30" t="s">
        <v>1365</v>
      </c>
      <c r="C398" s="16" t="str">
        <f>IFERROR(VLOOKUP(B398,'BASE INCADEA'!A:D,2,FALSE),"Non référencé")</f>
        <v>033706</v>
      </c>
      <c r="D398" s="16" t="str">
        <f>IFERROR(VLOOKUP(C398,'BASE INCADEA'!B:E,2,FALSE),"Non référencé")</f>
        <v>1</v>
      </c>
      <c r="E398" s="31" t="s">
        <v>1366</v>
      </c>
      <c r="F398" s="31">
        <v>1</v>
      </c>
      <c r="G398" s="14" t="str">
        <f>IF(F398*1=D398*1,"Quantité OK",IF(D398*1&lt;F398*1,"Ecart positif","Ecart négatif")&amp;" "&amp;IF(C398*1=E398*1,"","- Article déclassé"))</f>
        <v>Quantité OK</v>
      </c>
      <c r="H398" s="9"/>
      <c r="I398" s="9" t="str">
        <f t="shared" si="13"/>
        <v/>
      </c>
      <c r="J398" s="9"/>
      <c r="K398" s="27" t="e">
        <f t="shared" si="14"/>
        <v>#VALUE!</v>
      </c>
    </row>
    <row r="399" spans="1:11" ht="20.100000000000001" customHeight="1" x14ac:dyDescent="0.25">
      <c r="A399" s="24"/>
      <c r="B399" s="30" t="s">
        <v>1368</v>
      </c>
      <c r="C399" s="16" t="str">
        <f>IFERROR(VLOOKUP(B399,'BASE INCADEA'!A:D,2,FALSE),"Non référencé")</f>
        <v>015405</v>
      </c>
      <c r="D399" s="16" t="str">
        <f>IFERROR(VLOOKUP(C399,'BASE INCADEA'!B:E,2,FALSE),"Non référencé")</f>
        <v>1</v>
      </c>
      <c r="E399" s="31" t="s">
        <v>831</v>
      </c>
      <c r="F399" s="31">
        <v>2</v>
      </c>
      <c r="G399" s="14" t="str">
        <f>IF(F399*1=D399*1,"Quantité OK",IF(D399*1&lt;F399*1,"Ecart positif","Ecart négatif")&amp;" "&amp;IF(C399*1=E399*1,"","- Article déclassé"))</f>
        <v xml:space="preserve">Ecart positif </v>
      </c>
      <c r="H399" s="27"/>
      <c r="I399" s="27" t="str">
        <f t="shared" si="13"/>
        <v/>
      </c>
      <c r="J399" s="27"/>
      <c r="K399" s="27" t="e">
        <f t="shared" si="14"/>
        <v>#VALUE!</v>
      </c>
    </row>
    <row r="400" spans="1:11" customFormat="1" ht="20.100000000000001" customHeight="1" x14ac:dyDescent="0.25">
      <c r="A400" s="7"/>
      <c r="B400" s="30" t="s">
        <v>1374</v>
      </c>
      <c r="C400" s="16" t="str">
        <f>IFERROR(VLOOKUP(B400,'BASE INCADEA'!A:D,2,FALSE),"Non référencé")</f>
        <v>044903</v>
      </c>
      <c r="D400" s="16" t="str">
        <f>IFERROR(VLOOKUP(C400,'BASE INCADEA'!B:E,2,FALSE),"Non référencé")</f>
        <v>3</v>
      </c>
      <c r="E400" s="31" t="s">
        <v>756</v>
      </c>
      <c r="F400" s="31">
        <v>4</v>
      </c>
      <c r="G400" s="14" t="str">
        <f>IF(F400*1=D400*1,"Quantité OK",IF(D400*1&lt;F400*1,"Ecart positif","Ecart négatif")&amp;" "&amp;IF(C400*1=E400*1,"","- Article déclassé"))</f>
        <v xml:space="preserve">Ecart positif </v>
      </c>
      <c r="H400" s="9"/>
      <c r="I400" s="9" t="str">
        <f t="shared" si="13"/>
        <v/>
      </c>
      <c r="J400" s="9"/>
      <c r="K400" s="27" t="e">
        <f t="shared" si="14"/>
        <v>#VALUE!</v>
      </c>
    </row>
    <row r="401" spans="1:11" customFormat="1" ht="20.100000000000001" customHeight="1" x14ac:dyDescent="0.25">
      <c r="A401" s="7"/>
      <c r="B401" s="30" t="s">
        <v>1376</v>
      </c>
      <c r="C401" s="16" t="str">
        <f>IFERROR(VLOOKUP(B401,'BASE INCADEA'!A:D,2,FALSE),"Non référencé")</f>
        <v>010103</v>
      </c>
      <c r="D401" s="16" t="str">
        <f>IFERROR(VLOOKUP(C401,'BASE INCADEA'!B:E,2,FALSE),"Non référencé")</f>
        <v>12</v>
      </c>
      <c r="E401" s="31" t="s">
        <v>170</v>
      </c>
      <c r="F401" s="31">
        <v>2</v>
      </c>
      <c r="G401" s="14" t="str">
        <f>IF(F401*1=D401*1,"Quantité OK",IF(D401*1&lt;F401*1,"Ecart positif","Ecart négatif")&amp;" "&amp;IF(C401*1=E401*1,"","- Article déclassé"))</f>
        <v xml:space="preserve">Ecart négatif </v>
      </c>
      <c r="H401" s="9"/>
      <c r="I401" s="9" t="str">
        <f t="shared" si="13"/>
        <v/>
      </c>
      <c r="J401" s="9"/>
      <c r="K401" s="27" t="e">
        <f t="shared" si="14"/>
        <v>#VALUE!</v>
      </c>
    </row>
    <row r="402" spans="1:11" ht="20.100000000000001" customHeight="1" x14ac:dyDescent="0.25">
      <c r="A402" s="24"/>
      <c r="B402" s="30" t="s">
        <v>146</v>
      </c>
      <c r="C402" s="16" t="str">
        <f>IFERROR(VLOOKUP(B402,'BASE INCADEA'!A:D,2,FALSE),"Non référencé")</f>
        <v>044301</v>
      </c>
      <c r="D402" s="16" t="str">
        <f>IFERROR(VLOOKUP(C402,'BASE INCADEA'!B:E,2,FALSE),"Non référencé")</f>
        <v>24</v>
      </c>
      <c r="E402" s="31" t="s">
        <v>147</v>
      </c>
      <c r="F402" s="31">
        <v>24</v>
      </c>
      <c r="G402" s="14" t="str">
        <f>IF(F402*1=D402*1,"Quantité OK",IF(D402*1&lt;F402*1,"Ecart positif","Ecart négatif")&amp;" "&amp;IF(C402*1=E402*1,"","- Article déclassé"))</f>
        <v>Quantité OK</v>
      </c>
      <c r="H402" s="27"/>
      <c r="I402" s="27" t="str">
        <f t="shared" si="13"/>
        <v/>
      </c>
      <c r="J402" s="27"/>
      <c r="K402" s="27" t="e">
        <f t="shared" si="14"/>
        <v>#VALUE!</v>
      </c>
    </row>
    <row r="403" spans="1:11" ht="20.100000000000001" customHeight="1" x14ac:dyDescent="0.25">
      <c r="A403" s="24"/>
      <c r="B403" s="30" t="s">
        <v>1378</v>
      </c>
      <c r="C403" s="16" t="str">
        <f>IFERROR(VLOOKUP(B403,'BASE INCADEA'!A:D,2,FALSE),"Non référencé")</f>
        <v>011901</v>
      </c>
      <c r="D403" s="16" t="str">
        <f>IFERROR(VLOOKUP(C403,'BASE INCADEA'!B:E,2,FALSE),"Non référencé")</f>
        <v>6</v>
      </c>
      <c r="E403" s="31" t="s">
        <v>1379</v>
      </c>
      <c r="F403" s="31">
        <v>6</v>
      </c>
      <c r="G403" s="14" t="str">
        <f>IF(F403*1=D403*1,"Quantité OK",IF(D403*1&lt;F403*1,"Ecart positif","Ecart négatif")&amp;" "&amp;IF(C403*1=E403*1,"","- Article déclassé"))</f>
        <v>Quantité OK</v>
      </c>
      <c r="H403" s="27"/>
      <c r="I403" s="27" t="str">
        <f t="shared" si="13"/>
        <v/>
      </c>
      <c r="J403" s="27"/>
      <c r="K403" s="27" t="e">
        <f t="shared" si="14"/>
        <v>#VALUE!</v>
      </c>
    </row>
    <row r="404" spans="1:11" ht="20.100000000000001" customHeight="1" x14ac:dyDescent="0.25">
      <c r="A404" s="24"/>
      <c r="B404" s="30" t="s">
        <v>1386</v>
      </c>
      <c r="C404" s="16" t="str">
        <f>IFERROR(VLOOKUP(B404,'BASE INCADEA'!A:D,2,FALSE),"Non référencé")</f>
        <v>011501</v>
      </c>
      <c r="D404" s="16" t="str">
        <f>IFERROR(VLOOKUP(C404,'BASE INCADEA'!B:E,2,FALSE),"Non référencé")</f>
        <v>4</v>
      </c>
      <c r="E404" s="31" t="s">
        <v>1179</v>
      </c>
      <c r="F404" s="31">
        <v>5</v>
      </c>
      <c r="G404" s="14" t="str">
        <f>IF(F404*1=D404*1,"Quantité OK",IF(D404*1&lt;F404*1,"Ecart positif","Ecart négatif")&amp;" "&amp;IF(C404*1=E404*1,"","- Article déclassé"))</f>
        <v xml:space="preserve">Ecart positif </v>
      </c>
      <c r="H404" s="27"/>
      <c r="I404" s="27" t="str">
        <f t="shared" si="13"/>
        <v/>
      </c>
      <c r="J404" s="27"/>
      <c r="K404" s="27" t="e">
        <f t="shared" si="14"/>
        <v>#VALUE!</v>
      </c>
    </row>
    <row r="405" spans="1:11" ht="20.100000000000001" customHeight="1" x14ac:dyDescent="0.25">
      <c r="A405" s="24"/>
      <c r="B405" s="30" t="s">
        <v>1388</v>
      </c>
      <c r="C405" s="16" t="str">
        <f>IFERROR(VLOOKUP(B405,'BASE INCADEA'!A:D,2,FALSE),"Non référencé")</f>
        <v>010905</v>
      </c>
      <c r="D405" s="16" t="str">
        <f>IFERROR(VLOOKUP(C405,'BASE INCADEA'!B:E,2,FALSE),"Non référencé")</f>
        <v>1</v>
      </c>
      <c r="E405" s="31" t="s">
        <v>793</v>
      </c>
      <c r="F405" s="31">
        <v>2</v>
      </c>
      <c r="G405" s="14" t="str">
        <f>IF(F405*1=D405*1,"Quantité OK",IF(D405*1&lt;F405*1,"Ecart positif","Ecart négatif")&amp;" "&amp;IF(C405*1=E405*1,"","- Article déclassé"))</f>
        <v xml:space="preserve">Ecart positif </v>
      </c>
      <c r="H405" s="27"/>
      <c r="I405" s="27" t="str">
        <f t="shared" ref="I405:I462" si="15">IF(H405="OK",C405,"")</f>
        <v/>
      </c>
      <c r="J405" s="27"/>
      <c r="K405" s="27" t="e">
        <f t="shared" si="14"/>
        <v>#VALUE!</v>
      </c>
    </row>
    <row r="406" spans="1:11" customFormat="1" ht="20.100000000000001" customHeight="1" x14ac:dyDescent="0.25">
      <c r="A406" s="7"/>
      <c r="B406" s="30" t="s">
        <v>1390</v>
      </c>
      <c r="C406" s="16" t="str">
        <f>IFERROR(VLOOKUP(B406,'BASE INCADEA'!A:D,2,FALSE),"Non référencé")</f>
        <v>031002</v>
      </c>
      <c r="D406" s="16" t="str">
        <f>IFERROR(VLOOKUP(C406,'BASE INCADEA'!B:E,2,FALSE),"Non référencé")</f>
        <v>2</v>
      </c>
      <c r="E406" s="31" t="s">
        <v>1391</v>
      </c>
      <c r="F406" s="31">
        <v>2</v>
      </c>
      <c r="G406" s="14" t="str">
        <f>IF(F406*1=D406*1,"Quantité OK",IF(D406*1&lt;F406*1,"Ecart positif","Ecart négatif")&amp;" "&amp;IF(C406*1=E406*1,"","- Article déclassé"))</f>
        <v>Quantité OK</v>
      </c>
      <c r="H406" s="9"/>
      <c r="I406" s="9" t="str">
        <f t="shared" si="15"/>
        <v/>
      </c>
      <c r="J406" s="9"/>
      <c r="K406" s="27" t="e">
        <f t="shared" si="14"/>
        <v>#VALUE!</v>
      </c>
    </row>
    <row r="407" spans="1:11" customFormat="1" ht="20.100000000000001" customHeight="1" x14ac:dyDescent="0.25">
      <c r="A407" s="7"/>
      <c r="B407" s="30" t="s">
        <v>1393</v>
      </c>
      <c r="C407" s="16" t="str">
        <f>IFERROR(VLOOKUP(B407,'BASE INCADEA'!A:D,2,FALSE),"Non référencé")</f>
        <v>010506</v>
      </c>
      <c r="D407" s="16" t="str">
        <f>IFERROR(VLOOKUP(C407,'BASE INCADEA'!B:E,2,FALSE),"Non référencé")</f>
        <v>4</v>
      </c>
      <c r="E407" s="31" t="s">
        <v>1159</v>
      </c>
      <c r="F407" s="31">
        <v>4</v>
      </c>
      <c r="G407" s="14" t="str">
        <f>IF(F407*1=D407*1,"Quantité OK",IF(D407*1&lt;F407*1,"Ecart positif","Ecart négatif")&amp;" "&amp;IF(C407*1=E407*1,"","- Article déclassé"))</f>
        <v>Quantité OK</v>
      </c>
      <c r="H407" s="9"/>
      <c r="I407" s="9" t="str">
        <f t="shared" si="15"/>
        <v/>
      </c>
      <c r="J407" s="9"/>
      <c r="K407" s="27" t="e">
        <f t="shared" si="14"/>
        <v>#VALUE!</v>
      </c>
    </row>
    <row r="408" spans="1:11" ht="20.100000000000001" customHeight="1" x14ac:dyDescent="0.25">
      <c r="A408" s="24"/>
      <c r="B408" s="30" t="s">
        <v>1394</v>
      </c>
      <c r="C408" s="16" t="str">
        <f>IFERROR(VLOOKUP(B408,'BASE INCADEA'!A:D,2,FALSE),"Non référencé")</f>
        <v>015005</v>
      </c>
      <c r="D408" s="16" t="str">
        <f>IFERROR(VLOOKUP(C408,'BASE INCADEA'!B:E,2,FALSE),"Non référencé")</f>
        <v>7</v>
      </c>
      <c r="E408" s="31" t="s">
        <v>750</v>
      </c>
      <c r="F408" s="31">
        <v>5</v>
      </c>
      <c r="G408" s="14" t="str">
        <f>IF(F408*1=D408*1,"Quantité OK",IF(D408*1&lt;F408*1,"Ecart positif","Ecart négatif")&amp;" "&amp;IF(C408*1=E408*1,"","- Article déclassé"))</f>
        <v xml:space="preserve">Ecart négatif </v>
      </c>
      <c r="H408" s="27"/>
      <c r="I408" s="27" t="str">
        <f t="shared" si="15"/>
        <v/>
      </c>
      <c r="J408" s="27"/>
      <c r="K408" s="27" t="e">
        <f t="shared" si="14"/>
        <v>#VALUE!</v>
      </c>
    </row>
    <row r="409" spans="1:11" ht="20.100000000000001" customHeight="1" x14ac:dyDescent="0.25">
      <c r="A409" s="24"/>
      <c r="B409" s="30" t="s">
        <v>1396</v>
      </c>
      <c r="C409" s="16" t="str">
        <f>IFERROR(VLOOKUP(B409,'BASE INCADEA'!A:D,2,FALSE),"Non référencé")</f>
        <v>043704</v>
      </c>
      <c r="D409" s="16" t="str">
        <f>IFERROR(VLOOKUP(C409,'BASE INCADEA'!B:E,2,FALSE),"Non référencé")</f>
        <v>4</v>
      </c>
      <c r="E409" s="31" t="s">
        <v>222</v>
      </c>
      <c r="F409" s="31">
        <v>7</v>
      </c>
      <c r="G409" s="14" t="str">
        <f>IF(F409*1=D409*1,"Quantité OK",IF(D409*1&lt;F409*1,"Ecart positif","Ecart négatif")&amp;" "&amp;IF(C409*1=E409*1,"","- Article déclassé"))</f>
        <v xml:space="preserve">Ecart positif </v>
      </c>
      <c r="H409" s="27"/>
      <c r="I409" s="27" t="str">
        <f t="shared" si="15"/>
        <v/>
      </c>
      <c r="J409" s="27"/>
      <c r="K409" s="27" t="e">
        <f t="shared" si="14"/>
        <v>#VALUE!</v>
      </c>
    </row>
    <row r="410" spans="1:11" ht="20.100000000000001" customHeight="1" x14ac:dyDescent="0.25">
      <c r="A410" s="24"/>
      <c r="B410" s="30" t="s">
        <v>1398</v>
      </c>
      <c r="C410" s="16" t="str">
        <f>IFERROR(VLOOKUP(B410,'BASE INCADEA'!A:D,2,FALSE),"Non référencé")</f>
        <v>025303</v>
      </c>
      <c r="D410" s="16" t="str">
        <f>IFERROR(VLOOKUP(C410,'BASE INCADEA'!B:E,2,FALSE),"Non référencé")</f>
        <v>1</v>
      </c>
      <c r="E410" s="31" t="s">
        <v>1399</v>
      </c>
      <c r="F410" s="31">
        <v>1</v>
      </c>
      <c r="G410" s="14" t="str">
        <f>IF(F410*1=D410*1,"Quantité OK",IF(D410*1&lt;F410*1,"Ecart positif","Ecart négatif")&amp;" "&amp;IF(C410*1=E410*1,"","- Article déclassé"))</f>
        <v>Quantité OK</v>
      </c>
      <c r="H410" s="27"/>
      <c r="I410" s="27" t="str">
        <f t="shared" si="15"/>
        <v/>
      </c>
      <c r="J410" s="27"/>
      <c r="K410" s="27" t="e">
        <f t="shared" si="14"/>
        <v>#VALUE!</v>
      </c>
    </row>
    <row r="411" spans="1:11" ht="20.100000000000001" customHeight="1" x14ac:dyDescent="0.25">
      <c r="A411" s="24"/>
      <c r="B411" s="30" t="s">
        <v>1401</v>
      </c>
      <c r="C411" s="16" t="str">
        <f>IFERROR(VLOOKUP(B411,'BASE INCADEA'!A:D,2,FALSE),"Non référencé")</f>
        <v>025604</v>
      </c>
      <c r="D411" s="16" t="str">
        <f>IFERROR(VLOOKUP(C411,'BASE INCADEA'!B:E,2,FALSE),"Non référencé")</f>
        <v>1</v>
      </c>
      <c r="E411" s="31" t="s">
        <v>872</v>
      </c>
      <c r="F411" s="31">
        <v>1</v>
      </c>
      <c r="G411" s="14" t="str">
        <f>IF(F411*1=D411*1,"Quantité OK",IF(D411*1&lt;F411*1,"Ecart positif","Ecart négatif")&amp;" "&amp;IF(C411*1=E411*1,"","- Article déclassé"))</f>
        <v>Quantité OK</v>
      </c>
      <c r="H411" s="27"/>
      <c r="I411" s="27" t="str">
        <f t="shared" si="15"/>
        <v/>
      </c>
      <c r="J411" s="27"/>
      <c r="K411" s="27" t="e">
        <f t="shared" si="14"/>
        <v>#VALUE!</v>
      </c>
    </row>
    <row r="412" spans="1:11" ht="20.100000000000001" customHeight="1" x14ac:dyDescent="0.25">
      <c r="A412" s="24"/>
      <c r="B412" s="30" t="s">
        <v>1403</v>
      </c>
      <c r="C412" s="16" t="str">
        <f>IFERROR(VLOOKUP(B412,'BASE INCADEA'!A:D,2,FALSE),"Non référencé")</f>
        <v>041204</v>
      </c>
      <c r="D412" s="16" t="str">
        <f>IFERROR(VLOOKUP(C412,'BASE INCADEA'!B:E,2,FALSE),"Non référencé")</f>
        <v>100</v>
      </c>
      <c r="E412" s="31" t="s">
        <v>1404</v>
      </c>
      <c r="F412" s="31">
        <v>37</v>
      </c>
      <c r="G412" s="14" t="str">
        <f>IF(F412*1=D412*1,"Quantité OK",IF(D412*1&lt;F412*1,"Ecart positif","Ecart négatif")&amp;" "&amp;IF(C412*1=E412*1,"","- Article déclassé"))</f>
        <v xml:space="preserve">Ecart négatif </v>
      </c>
      <c r="H412" s="27"/>
      <c r="I412" s="27" t="str">
        <f t="shared" si="15"/>
        <v/>
      </c>
      <c r="J412" s="27"/>
      <c r="K412" s="27" t="e">
        <f t="shared" si="14"/>
        <v>#VALUE!</v>
      </c>
    </row>
    <row r="413" spans="1:11" ht="20.100000000000001" customHeight="1" x14ac:dyDescent="0.25">
      <c r="A413" s="24"/>
      <c r="B413" s="30" t="s">
        <v>1406</v>
      </c>
      <c r="C413" s="16" t="str">
        <f>IFERROR(VLOOKUP(B413,'BASE INCADEA'!A:D,2,FALSE),"Non référencé")</f>
        <v>020603</v>
      </c>
      <c r="D413" s="16" t="str">
        <f>IFERROR(VLOOKUP(C413,'BASE INCADEA'!B:E,2,FALSE),"Non référencé")</f>
        <v>12</v>
      </c>
      <c r="E413" s="31" t="s">
        <v>197</v>
      </c>
      <c r="F413" s="31">
        <v>2</v>
      </c>
      <c r="G413" s="14" t="str">
        <f>IF(F413*1=D413*1,"Quantité OK",IF(D413*1&lt;F413*1,"Ecart positif","Ecart négatif")&amp;" "&amp;IF(C413*1=E413*1,"","- Article déclassé"))</f>
        <v xml:space="preserve">Ecart négatif </v>
      </c>
      <c r="H413" s="27"/>
      <c r="I413" s="27" t="str">
        <f t="shared" si="15"/>
        <v/>
      </c>
      <c r="J413" s="27"/>
      <c r="K413" s="27" t="e">
        <f t="shared" si="14"/>
        <v>#VALUE!</v>
      </c>
    </row>
    <row r="414" spans="1:11" customFormat="1" ht="20.100000000000001" customHeight="1" x14ac:dyDescent="0.25">
      <c r="A414" s="7"/>
      <c r="B414" s="30" t="s">
        <v>6217</v>
      </c>
      <c r="C414" s="16" t="str">
        <f>IFERROR(VLOOKUP(B414,'BASE INCADEA'!A:D,2,FALSE),"Non référencé")</f>
        <v>Non référencé</v>
      </c>
      <c r="D414" s="16" t="str">
        <f>IFERROR(VLOOKUP(C414,'BASE INCADEA'!B:E,2,FALSE),"Non référencé")</f>
        <v>Non référencé</v>
      </c>
      <c r="E414" s="31" t="s">
        <v>2043</v>
      </c>
      <c r="F414" s="31">
        <v>2</v>
      </c>
      <c r="G414" s="14" t="e">
        <f>IF(F414*1=D414*1,"Quantité OK",IF(D414*1&lt;F414*1,"Ecart positif","Ecart négatif")&amp;" "&amp;IF(C414*1=E414*1,"","- Article déclassé"))</f>
        <v>#VALUE!</v>
      </c>
      <c r="H414" s="9"/>
      <c r="I414" s="9" t="str">
        <f t="shared" si="15"/>
        <v/>
      </c>
      <c r="J414" s="9"/>
      <c r="K414" s="27" t="e">
        <f t="shared" si="14"/>
        <v>#VALUE!</v>
      </c>
    </row>
    <row r="415" spans="1:11" customFormat="1" ht="20.100000000000001" customHeight="1" x14ac:dyDescent="0.25">
      <c r="A415" s="7"/>
      <c r="B415" s="30" t="s">
        <v>1408</v>
      </c>
      <c r="C415" s="16" t="str">
        <f>IFERROR(VLOOKUP(B415,'BASE INCADEA'!A:D,2,FALSE),"Non référencé")</f>
        <v>015005</v>
      </c>
      <c r="D415" s="16" t="str">
        <f>IFERROR(VLOOKUP(C415,'BASE INCADEA'!B:E,2,FALSE),"Non référencé")</f>
        <v>7</v>
      </c>
      <c r="E415" s="31" t="s">
        <v>750</v>
      </c>
      <c r="F415" s="31">
        <v>2</v>
      </c>
      <c r="G415" s="14" t="str">
        <f>IF(F415*1=D415*1,"Quantité OK",IF(D415*1&lt;F415*1,"Ecart positif","Ecart négatif")&amp;" "&amp;IF(C415*1=E415*1,"","- Article déclassé"))</f>
        <v xml:space="preserve">Ecart négatif </v>
      </c>
      <c r="H415" s="9"/>
      <c r="I415" s="9" t="str">
        <f t="shared" si="15"/>
        <v/>
      </c>
      <c r="J415" s="9"/>
      <c r="K415" s="27" t="e">
        <f t="shared" si="14"/>
        <v>#VALUE!</v>
      </c>
    </row>
    <row r="416" spans="1:11" ht="20.100000000000001" customHeight="1" x14ac:dyDescent="0.25">
      <c r="A416" s="24"/>
      <c r="B416" s="30" t="s">
        <v>1410</v>
      </c>
      <c r="C416" s="16" t="str">
        <f>IFERROR(VLOOKUP(B416,'BASE INCADEA'!A:D,2,FALSE),"Non référencé")</f>
        <v>015004</v>
      </c>
      <c r="D416" s="16" t="str">
        <f>IFERROR(VLOOKUP(C416,'BASE INCADEA'!B:E,2,FALSE),"Non référencé")</f>
        <v>1</v>
      </c>
      <c r="E416" s="31" t="s">
        <v>714</v>
      </c>
      <c r="F416" s="31">
        <v>2</v>
      </c>
      <c r="G416" s="14" t="str">
        <f>IF(F416*1=D416*1,"Quantité OK",IF(D416*1&lt;F416*1,"Ecart positif","Ecart négatif")&amp;" "&amp;IF(C416*1=E416*1,"","- Article déclassé"))</f>
        <v xml:space="preserve">Ecart positif </v>
      </c>
      <c r="H416" s="27"/>
      <c r="I416" s="27" t="str">
        <f t="shared" si="15"/>
        <v/>
      </c>
      <c r="J416" s="27"/>
      <c r="K416" s="27" t="e">
        <f t="shared" si="14"/>
        <v>#VALUE!</v>
      </c>
    </row>
    <row r="417" spans="1:11" ht="20.100000000000001" customHeight="1" x14ac:dyDescent="0.25">
      <c r="A417" s="24"/>
      <c r="B417" s="30" t="s">
        <v>1412</v>
      </c>
      <c r="C417" s="16" t="str">
        <f>IFERROR(VLOOKUP(B417,'BASE INCADEA'!A:D,2,FALSE),"Non référencé")</f>
        <v>016004</v>
      </c>
      <c r="D417" s="16" t="str">
        <f>IFERROR(VLOOKUP(C417,'BASE INCADEA'!B:E,2,FALSE),"Non référencé")</f>
        <v>1</v>
      </c>
      <c r="E417" s="31" t="s">
        <v>828</v>
      </c>
      <c r="F417" s="31">
        <v>2</v>
      </c>
      <c r="G417" s="14" t="str">
        <f>IF(F417*1=D417*1,"Quantité OK",IF(D417*1&lt;F417*1,"Ecart positif","Ecart négatif")&amp;" "&amp;IF(C417*1=E417*1,"","- Article déclassé"))</f>
        <v xml:space="preserve">Ecart positif </v>
      </c>
      <c r="H417" s="27"/>
      <c r="I417" s="27" t="str">
        <f t="shared" si="15"/>
        <v/>
      </c>
      <c r="J417" s="27"/>
      <c r="K417" s="27" t="e">
        <f t="shared" si="14"/>
        <v>#VALUE!</v>
      </c>
    </row>
    <row r="418" spans="1:11" customFormat="1" ht="20.100000000000001" customHeight="1" x14ac:dyDescent="0.25">
      <c r="A418" s="7"/>
      <c r="B418" s="30" t="s">
        <v>1416</v>
      </c>
      <c r="C418" s="16" t="str">
        <f>IFERROR(VLOOKUP(B418,'BASE INCADEA'!A:D,2,FALSE),"Non référencé")</f>
        <v>015005</v>
      </c>
      <c r="D418" s="16" t="str">
        <f>IFERROR(VLOOKUP(C418,'BASE INCADEA'!B:E,2,FALSE),"Non référencé")</f>
        <v>7</v>
      </c>
      <c r="E418" s="31" t="s">
        <v>750</v>
      </c>
      <c r="F418" s="31">
        <v>5</v>
      </c>
      <c r="G418" s="14" t="str">
        <f>IF(F418*1=D418*1,"Quantité OK",IF(D418*1&lt;F418*1,"Ecart positif","Ecart négatif")&amp;" "&amp;IF(C418*1=E418*1,"","- Article déclassé"))</f>
        <v xml:space="preserve">Ecart négatif </v>
      </c>
      <c r="H418" s="9"/>
      <c r="I418" s="9" t="str">
        <f t="shared" si="15"/>
        <v/>
      </c>
      <c r="J418" s="9"/>
      <c r="K418" s="27" t="e">
        <f t="shared" si="14"/>
        <v>#VALUE!</v>
      </c>
    </row>
    <row r="419" spans="1:11" customFormat="1" ht="20.100000000000001" customHeight="1" x14ac:dyDescent="0.25">
      <c r="A419" s="7"/>
      <c r="B419" s="30" t="s">
        <v>1422</v>
      </c>
      <c r="C419" s="16" t="str">
        <f>IFERROR(VLOOKUP(B419,'BASE INCADEA'!A:D,2,FALSE),"Non référencé")</f>
        <v>041204</v>
      </c>
      <c r="D419" s="16" t="str">
        <f>IFERROR(VLOOKUP(C419,'BASE INCADEA'!B:E,2,FALSE),"Non référencé")</f>
        <v>100</v>
      </c>
      <c r="E419" s="31" t="s">
        <v>1404</v>
      </c>
      <c r="F419" s="31">
        <v>5</v>
      </c>
      <c r="G419" s="14" t="str">
        <f>IF(F419*1=D419*1,"Quantité OK",IF(D419*1&lt;F419*1,"Ecart positif","Ecart négatif")&amp;" "&amp;IF(C419*1=E419*1,"","- Article déclassé"))</f>
        <v xml:space="preserve">Ecart négatif </v>
      </c>
      <c r="H419" s="9"/>
      <c r="I419" s="9" t="str">
        <f t="shared" si="15"/>
        <v/>
      </c>
      <c r="J419" s="9"/>
      <c r="K419" s="27" t="e">
        <f t="shared" si="14"/>
        <v>#VALUE!</v>
      </c>
    </row>
    <row r="420" spans="1:11" customFormat="1" ht="20.100000000000001" customHeight="1" x14ac:dyDescent="0.25">
      <c r="A420" s="7"/>
      <c r="B420" s="30" t="s">
        <v>1424</v>
      </c>
      <c r="C420" s="16" t="str">
        <f>IFERROR(VLOOKUP(B420,'BASE INCADEA'!A:D,2,FALSE),"Non référencé")</f>
        <v>010505</v>
      </c>
      <c r="D420" s="16" t="str">
        <f>IFERROR(VLOOKUP(C420,'BASE INCADEA'!B:E,2,FALSE),"Non référencé")</f>
        <v>3</v>
      </c>
      <c r="E420" s="31" t="s">
        <v>790</v>
      </c>
      <c r="F420" s="31">
        <v>9</v>
      </c>
      <c r="G420" s="14" t="str">
        <f>IF(F420*1=D420*1,"Quantité OK",IF(D420*1&lt;F420*1,"Ecart positif","Ecart négatif")&amp;" "&amp;IF(C420*1=E420*1,"","- Article déclassé"))</f>
        <v xml:space="preserve">Ecart positif </v>
      </c>
      <c r="H420" s="9"/>
      <c r="I420" s="9" t="str">
        <f t="shared" si="15"/>
        <v/>
      </c>
      <c r="J420" s="9"/>
      <c r="K420" s="27" t="e">
        <f t="shared" si="14"/>
        <v>#VALUE!</v>
      </c>
    </row>
    <row r="421" spans="1:11" customFormat="1" ht="20.100000000000001" customHeight="1" x14ac:dyDescent="0.25">
      <c r="A421" s="7"/>
      <c r="B421" s="30" t="s">
        <v>1425</v>
      </c>
      <c r="C421" s="16" t="str">
        <f>IFERROR(VLOOKUP(B421,'BASE INCADEA'!A:D,2,FALSE),"Non référencé")</f>
        <v>011103</v>
      </c>
      <c r="D421" s="16" t="str">
        <f>IFERROR(VLOOKUP(C421,'BASE INCADEA'!B:E,2,FALSE),"Non référencé")</f>
        <v>3</v>
      </c>
      <c r="E421" s="31" t="s">
        <v>923</v>
      </c>
      <c r="F421" s="31">
        <v>8</v>
      </c>
      <c r="G421" s="14" t="str">
        <f>IF(F421*1=D421*1,"Quantité OK",IF(D421*1&lt;F421*1,"Ecart positif","Ecart négatif")&amp;" "&amp;IF(C421*1=E421*1,"","- Article déclassé"))</f>
        <v xml:space="preserve">Ecart positif </v>
      </c>
      <c r="H421" s="9"/>
      <c r="I421" s="9" t="str">
        <f t="shared" si="15"/>
        <v/>
      </c>
      <c r="J421" s="9"/>
      <c r="K421" s="27" t="e">
        <f t="shared" si="14"/>
        <v>#VALUE!</v>
      </c>
    </row>
    <row r="422" spans="1:11" customFormat="1" ht="20.100000000000001" customHeight="1" x14ac:dyDescent="0.25">
      <c r="A422" s="7"/>
      <c r="B422" s="30" t="s">
        <v>1427</v>
      </c>
      <c r="C422" s="16" t="str">
        <f>IFERROR(VLOOKUP(B422,'BASE INCADEA'!A:D,2,FALSE),"Non référencé")</f>
        <v>010905</v>
      </c>
      <c r="D422" s="16" t="str">
        <f>IFERROR(VLOOKUP(C422,'BASE INCADEA'!B:E,2,FALSE),"Non référencé")</f>
        <v>1</v>
      </c>
      <c r="E422" s="31" t="s">
        <v>793</v>
      </c>
      <c r="F422" s="31">
        <v>4</v>
      </c>
      <c r="G422" s="14" t="str">
        <f>IF(F422*1=D422*1,"Quantité OK",IF(D422*1&lt;F422*1,"Ecart positif","Ecart négatif")&amp;" "&amp;IF(C422*1=E422*1,"","- Article déclassé"))</f>
        <v xml:space="preserve">Ecart positif </v>
      </c>
      <c r="H422" s="9"/>
      <c r="I422" s="9" t="str">
        <f t="shared" si="15"/>
        <v/>
      </c>
      <c r="J422" s="9"/>
      <c r="K422" s="27" t="e">
        <f t="shared" si="14"/>
        <v>#VALUE!</v>
      </c>
    </row>
    <row r="423" spans="1:11" ht="20.100000000000001" customHeight="1" x14ac:dyDescent="0.25">
      <c r="A423" s="24"/>
      <c r="B423" s="30" t="s">
        <v>1428</v>
      </c>
      <c r="C423" s="16" t="str">
        <f>IFERROR(VLOOKUP(B423,'BASE INCADEA'!A:D,2,FALSE),"Non référencé")</f>
        <v>011304</v>
      </c>
      <c r="D423" s="16" t="str">
        <f>IFERROR(VLOOKUP(C423,'BASE INCADEA'!B:E,2,FALSE),"Non référencé")</f>
        <v>1</v>
      </c>
      <c r="E423" s="31" t="s">
        <v>614</v>
      </c>
      <c r="F423" s="31">
        <v>2</v>
      </c>
      <c r="G423" s="14" t="str">
        <f>IF(F423*1=D423*1,"Quantité OK",IF(D423*1&lt;F423*1,"Ecart positif","Ecart négatif")&amp;" "&amp;IF(C423*1=E423*1,"","- Article déclassé"))</f>
        <v xml:space="preserve">Ecart positif </v>
      </c>
      <c r="H423" s="27"/>
      <c r="I423" s="27" t="str">
        <f t="shared" si="15"/>
        <v/>
      </c>
      <c r="J423" s="27"/>
      <c r="K423" s="27" t="e">
        <f t="shared" si="14"/>
        <v>#VALUE!</v>
      </c>
    </row>
    <row r="424" spans="1:11" customFormat="1" ht="20.100000000000001" customHeight="1" x14ac:dyDescent="0.25">
      <c r="A424" s="7"/>
      <c r="B424" s="30" t="s">
        <v>1430</v>
      </c>
      <c r="C424" s="16" t="str">
        <f>IFERROR(VLOOKUP(B424,'BASE INCADEA'!A:D,2,FALSE),"Non référencé")</f>
        <v>010904</v>
      </c>
      <c r="D424" s="16" t="str">
        <f>IFERROR(VLOOKUP(C424,'BASE INCADEA'!B:E,2,FALSE),"Non référencé")</f>
        <v>41</v>
      </c>
      <c r="E424" s="31" t="s">
        <v>120</v>
      </c>
      <c r="F424" s="31">
        <v>2</v>
      </c>
      <c r="G424" s="14" t="str">
        <f>IF(F424*1=D424*1,"Quantité OK",IF(D424*1&lt;F424*1,"Ecart positif","Ecart négatif")&amp;" "&amp;IF(C424*1=E424*1,"","- Article déclassé"))</f>
        <v xml:space="preserve">Ecart négatif </v>
      </c>
      <c r="H424" s="9"/>
      <c r="I424" s="9" t="str">
        <f t="shared" si="15"/>
        <v/>
      </c>
      <c r="J424" s="9"/>
      <c r="K424" s="27" t="e">
        <f t="shared" si="14"/>
        <v>#VALUE!</v>
      </c>
    </row>
    <row r="425" spans="1:11" customFormat="1" ht="20.100000000000001" customHeight="1" x14ac:dyDescent="0.25">
      <c r="A425" s="7"/>
      <c r="B425" s="30" t="s">
        <v>1432</v>
      </c>
      <c r="C425" s="16" t="str">
        <f>IFERROR(VLOOKUP(B425,'BASE INCADEA'!A:D,2,FALSE),"Non référencé")</f>
        <v>011301</v>
      </c>
      <c r="D425" s="16" t="str">
        <f>IFERROR(VLOOKUP(C425,'BASE INCADEA'!B:E,2,FALSE),"Non référencé")</f>
        <v>6</v>
      </c>
      <c r="E425" s="31" t="s">
        <v>999</v>
      </c>
      <c r="F425" s="31">
        <v>8</v>
      </c>
      <c r="G425" s="14" t="str">
        <f>IF(F425*1=D425*1,"Quantité OK",IF(D425*1&lt;F425*1,"Ecart positif","Ecart négatif")&amp;" "&amp;IF(C425*1=E425*1,"","- Article déclassé"))</f>
        <v xml:space="preserve">Ecart positif </v>
      </c>
      <c r="H425" s="9"/>
      <c r="I425" s="9" t="str">
        <f t="shared" si="15"/>
        <v/>
      </c>
      <c r="J425" s="9"/>
      <c r="K425" s="27" t="e">
        <f t="shared" si="14"/>
        <v>#VALUE!</v>
      </c>
    </row>
    <row r="426" spans="1:11" customFormat="1" ht="20.100000000000001" customHeight="1" x14ac:dyDescent="0.25">
      <c r="A426" s="7"/>
      <c r="B426" s="30" t="s">
        <v>1434</v>
      </c>
      <c r="C426" s="16" t="str">
        <f>IFERROR(VLOOKUP(B426,'BASE INCADEA'!A:D,2,FALSE),"Non référencé")</f>
        <v>010503</v>
      </c>
      <c r="D426" s="16" t="str">
        <f>IFERROR(VLOOKUP(C426,'BASE INCADEA'!B:E,2,FALSE),"Non référencé")</f>
        <v>1</v>
      </c>
      <c r="E426" s="31" t="s">
        <v>957</v>
      </c>
      <c r="F426" s="31">
        <v>7</v>
      </c>
      <c r="G426" s="14" t="str">
        <f>IF(F426*1=D426*1,"Quantité OK",IF(D426*1&lt;F426*1,"Ecart positif","Ecart négatif")&amp;" "&amp;IF(C426*1=E426*1,"","- Article déclassé"))</f>
        <v xml:space="preserve">Ecart positif </v>
      </c>
      <c r="H426" s="9"/>
      <c r="I426" s="9" t="str">
        <f t="shared" si="15"/>
        <v/>
      </c>
      <c r="J426" s="9"/>
      <c r="K426" s="27" t="e">
        <f t="shared" si="14"/>
        <v>#VALUE!</v>
      </c>
    </row>
    <row r="427" spans="1:11" customFormat="1" ht="20.100000000000001" customHeight="1" x14ac:dyDescent="0.25">
      <c r="A427" s="7"/>
      <c r="B427" s="30" t="s">
        <v>1438</v>
      </c>
      <c r="C427" s="16" t="str">
        <f>IFERROR(VLOOKUP(B427,'BASE INCADEA'!A:D,2,FALSE),"Non référencé")</f>
        <v>016404</v>
      </c>
      <c r="D427" s="16" t="str">
        <f>IFERROR(VLOOKUP(C427,'BASE INCADEA'!B:E,2,FALSE),"Non référencé")</f>
        <v>3</v>
      </c>
      <c r="E427" s="31" t="s">
        <v>647</v>
      </c>
      <c r="F427" s="31">
        <v>2</v>
      </c>
      <c r="G427" s="14" t="str">
        <f>IF(F427*1=D427*1,"Quantité OK",IF(D427*1&lt;F427*1,"Ecart positif","Ecart négatif")&amp;" "&amp;IF(C427*1=E427*1,"","- Article déclassé"))</f>
        <v xml:space="preserve">Ecart négatif </v>
      </c>
      <c r="H427" s="9"/>
      <c r="I427" s="9" t="str">
        <f t="shared" si="15"/>
        <v/>
      </c>
      <c r="J427" s="9"/>
      <c r="K427" s="27" t="e">
        <f t="shared" si="14"/>
        <v>#VALUE!</v>
      </c>
    </row>
    <row r="428" spans="1:11" ht="20.100000000000001" customHeight="1" x14ac:dyDescent="0.25">
      <c r="A428" s="24"/>
      <c r="B428" s="30" t="s">
        <v>1440</v>
      </c>
      <c r="C428" s="16" t="str">
        <f>IFERROR(VLOOKUP(B428,'BASE INCADEA'!A:D,2,FALSE),"Non référencé")</f>
        <v>031405</v>
      </c>
      <c r="D428" s="16" t="str">
        <f>IFERROR(VLOOKUP(C428,'BASE INCADEA'!B:E,2,FALSE),"Non référencé")</f>
        <v>10</v>
      </c>
      <c r="E428" s="31" t="s">
        <v>330</v>
      </c>
      <c r="F428" s="31">
        <v>32</v>
      </c>
      <c r="G428" s="14" t="str">
        <f>IF(F428*1=D428*1,"Quantité OK",IF(D428*1&lt;F428*1,"Ecart positif","Ecart négatif")&amp;" "&amp;IF(C428*1=E428*1,"","- Article déclassé"))</f>
        <v xml:space="preserve">Ecart positif </v>
      </c>
      <c r="H428" s="27"/>
      <c r="I428" s="27" t="str">
        <f t="shared" si="15"/>
        <v/>
      </c>
      <c r="J428" s="27"/>
      <c r="K428" s="27" t="e">
        <f t="shared" si="14"/>
        <v>#VALUE!</v>
      </c>
    </row>
    <row r="429" spans="1:11" ht="20.100000000000001" customHeight="1" x14ac:dyDescent="0.25">
      <c r="A429" s="24"/>
      <c r="B429" s="30" t="s">
        <v>1442</v>
      </c>
      <c r="C429" s="16" t="str">
        <f>IFERROR(VLOOKUP(B429,'BASE INCADEA'!A:D,2,FALSE),"Non référencé")</f>
        <v>010605</v>
      </c>
      <c r="D429" s="16" t="str">
        <f>IFERROR(VLOOKUP(C429,'BASE INCADEA'!B:E,2,FALSE),"Non référencé")</f>
        <v>2</v>
      </c>
      <c r="E429" s="31" t="s">
        <v>1064</v>
      </c>
      <c r="F429" s="31">
        <v>14</v>
      </c>
      <c r="G429" s="14" t="str">
        <f>IF(F429*1=D429*1,"Quantité OK",IF(D429*1&lt;F429*1,"Ecart positif","Ecart négatif")&amp;" "&amp;IF(C429*1=E429*1,"","- Article déclassé"))</f>
        <v xml:space="preserve">Ecart positif </v>
      </c>
      <c r="H429" s="27"/>
      <c r="I429" s="27" t="str">
        <f t="shared" si="15"/>
        <v/>
      </c>
      <c r="J429" s="27"/>
      <c r="K429" s="27" t="e">
        <f t="shared" si="14"/>
        <v>#VALUE!</v>
      </c>
    </row>
    <row r="430" spans="1:11" customFormat="1" ht="20.100000000000001" customHeight="1" x14ac:dyDescent="0.25">
      <c r="A430" s="7"/>
      <c r="B430" s="30" t="s">
        <v>1444</v>
      </c>
      <c r="C430" s="16" t="str">
        <f>IFERROR(VLOOKUP(B430,'BASE INCADEA'!A:D,2,FALSE),"Non référencé")</f>
        <v>025303</v>
      </c>
      <c r="D430" s="16" t="str">
        <f>IFERROR(VLOOKUP(C430,'BASE INCADEA'!B:E,2,FALSE),"Non référencé")</f>
        <v>1</v>
      </c>
      <c r="E430" s="31" t="s">
        <v>1399</v>
      </c>
      <c r="F430" s="31">
        <v>2</v>
      </c>
      <c r="G430" s="14" t="str">
        <f>IF(F430*1=D430*1,"Quantité OK",IF(D430*1&lt;F430*1,"Ecart positif","Ecart négatif")&amp;" "&amp;IF(C430*1=E430*1,"","- Article déclassé"))</f>
        <v xml:space="preserve">Ecart positif </v>
      </c>
      <c r="H430" s="9"/>
      <c r="I430" s="9" t="str">
        <f t="shared" si="15"/>
        <v/>
      </c>
      <c r="J430" s="9"/>
      <c r="K430" s="27" t="e">
        <f t="shared" si="14"/>
        <v>#VALUE!</v>
      </c>
    </row>
    <row r="431" spans="1:11" customFormat="1" ht="20.100000000000001" customHeight="1" x14ac:dyDescent="0.25">
      <c r="A431" s="7"/>
      <c r="B431" s="30" t="s">
        <v>1448</v>
      </c>
      <c r="C431" s="16" t="str">
        <f>IFERROR(VLOOKUP(B431,'BASE INCADEA'!A:D,2,FALSE),"Non référencé")</f>
        <v>011303</v>
      </c>
      <c r="D431" s="16" t="str">
        <f>IFERROR(VLOOKUP(C431,'BASE INCADEA'!B:E,2,FALSE),"Non référencé")</f>
        <v>15</v>
      </c>
      <c r="E431" s="31" t="s">
        <v>769</v>
      </c>
      <c r="F431" s="31">
        <v>3</v>
      </c>
      <c r="G431" s="14" t="str">
        <f>IF(F431*1=D431*1,"Quantité OK",IF(D431*1&lt;F431*1,"Ecart positif","Ecart négatif")&amp;" "&amp;IF(C431*1=E431*1,"","- Article déclassé"))</f>
        <v xml:space="preserve">Ecart négatif </v>
      </c>
      <c r="H431" s="9"/>
      <c r="I431" s="9" t="str">
        <f t="shared" si="15"/>
        <v/>
      </c>
      <c r="J431" s="9"/>
      <c r="K431" s="27" t="e">
        <f t="shared" si="14"/>
        <v>#VALUE!</v>
      </c>
    </row>
    <row r="432" spans="1:11" ht="20.100000000000001" customHeight="1" x14ac:dyDescent="0.25">
      <c r="A432" s="24"/>
      <c r="B432" s="30" t="s">
        <v>1455</v>
      </c>
      <c r="C432" s="16" t="str">
        <f>IFERROR(VLOOKUP(B432,'BASE INCADEA'!A:D,2,FALSE),"Non référencé")</f>
        <v>010105</v>
      </c>
      <c r="D432" s="16" t="str">
        <f>IFERROR(VLOOKUP(C432,'BASE INCADEA'!B:E,2,FALSE),"Non référencé")</f>
        <v>1</v>
      </c>
      <c r="E432" s="31" t="s">
        <v>717</v>
      </c>
      <c r="F432" s="31">
        <v>14</v>
      </c>
      <c r="G432" s="14" t="str">
        <f>IF(F432*1=D432*1,"Quantité OK",IF(D432*1&lt;F432*1,"Ecart positif","Ecart négatif")&amp;" "&amp;IF(C432*1=E432*1,"","- Article déclassé"))</f>
        <v xml:space="preserve">Ecart positif </v>
      </c>
      <c r="H432" s="27"/>
      <c r="I432" s="27" t="str">
        <f t="shared" si="15"/>
        <v/>
      </c>
      <c r="J432" s="27"/>
      <c r="K432" s="27" t="e">
        <f t="shared" si="14"/>
        <v>#VALUE!</v>
      </c>
    </row>
    <row r="433" spans="1:11" ht="20.100000000000001" customHeight="1" x14ac:dyDescent="0.25">
      <c r="A433" s="24"/>
      <c r="B433" s="30" t="s">
        <v>1457</v>
      </c>
      <c r="C433" s="16" t="str">
        <f>IFERROR(VLOOKUP(B433,'BASE INCADEA'!A:D,2,FALSE),"Non référencé")</f>
        <v>010103</v>
      </c>
      <c r="D433" s="16" t="str">
        <f>IFERROR(VLOOKUP(C433,'BASE INCADEA'!B:E,2,FALSE),"Non référencé")</f>
        <v>12</v>
      </c>
      <c r="E433" s="31" t="s">
        <v>203</v>
      </c>
      <c r="F433" s="31">
        <v>4</v>
      </c>
      <c r="G433" s="14" t="str">
        <f>IF(F433*1=D433*1,"Quantité OK",IF(D433*1&lt;F433*1,"Ecart positif","Ecart négatif")&amp;" "&amp;IF(C433*1=E433*1,"","- Article déclassé"))</f>
        <v>Ecart négatif - Article déclassé</v>
      </c>
      <c r="H433" s="27"/>
      <c r="I433" s="27" t="str">
        <f t="shared" si="15"/>
        <v/>
      </c>
      <c r="J433" s="27"/>
      <c r="K433" s="27" t="e">
        <f t="shared" si="14"/>
        <v>#VALUE!</v>
      </c>
    </row>
    <row r="434" spans="1:11" ht="20.100000000000001" customHeight="1" x14ac:dyDescent="0.25">
      <c r="A434" s="24"/>
      <c r="B434" s="30" t="s">
        <v>1458</v>
      </c>
      <c r="C434" s="16" t="str">
        <f>IFERROR(VLOOKUP(B434,'BASE INCADEA'!A:D,2,FALSE),"Non référencé")</f>
        <v>010301</v>
      </c>
      <c r="D434" s="16" t="str">
        <f>IFERROR(VLOOKUP(C434,'BASE INCADEA'!B:E,2,FALSE),"Non référencé")</f>
        <v>11</v>
      </c>
      <c r="E434" s="31" t="s">
        <v>676</v>
      </c>
      <c r="F434" s="31">
        <v>17</v>
      </c>
      <c r="G434" s="14" t="str">
        <f>IF(F434*1=D434*1,"Quantité OK",IF(D434*1&lt;F434*1,"Ecart positif","Ecart négatif")&amp;" "&amp;IF(C434*1=E434*1,"","- Article déclassé"))</f>
        <v xml:space="preserve">Ecart positif </v>
      </c>
      <c r="H434" s="27"/>
      <c r="I434" s="27" t="str">
        <f t="shared" si="15"/>
        <v/>
      </c>
      <c r="J434" s="27"/>
      <c r="K434" s="27" t="e">
        <f t="shared" si="14"/>
        <v>#VALUE!</v>
      </c>
    </row>
    <row r="435" spans="1:11" ht="20.100000000000001" customHeight="1" x14ac:dyDescent="0.25">
      <c r="A435" s="24"/>
      <c r="B435" s="30" t="s">
        <v>1460</v>
      </c>
      <c r="C435" s="16" t="str">
        <f>IFERROR(VLOOKUP(B435,'BASE INCADEA'!A:D,2,FALSE),"Non référencé")</f>
        <v>011902</v>
      </c>
      <c r="D435" s="16" t="str">
        <f>IFERROR(VLOOKUP(C435,'BASE INCADEA'!B:E,2,FALSE),"Non référencé")</f>
        <v>3</v>
      </c>
      <c r="E435" s="31" t="s">
        <v>1461</v>
      </c>
      <c r="F435" s="31">
        <v>3</v>
      </c>
      <c r="G435" s="14" t="str">
        <f>IF(F435*1=D435*1,"Quantité OK",IF(D435*1&lt;F435*1,"Ecart positif","Ecart négatif")&amp;" "&amp;IF(C435*1=E435*1,"","- Article déclassé"))</f>
        <v>Quantité OK</v>
      </c>
      <c r="H435" s="27"/>
      <c r="I435" s="27" t="str">
        <f t="shared" si="15"/>
        <v/>
      </c>
      <c r="J435" s="27"/>
      <c r="K435" s="27" t="e">
        <f t="shared" si="14"/>
        <v>#VALUE!</v>
      </c>
    </row>
    <row r="436" spans="1:11" ht="20.100000000000001" customHeight="1" x14ac:dyDescent="0.25">
      <c r="A436" s="24"/>
      <c r="B436" s="30" t="s">
        <v>1463</v>
      </c>
      <c r="C436" s="16" t="str">
        <f>IFERROR(VLOOKUP(B436,'BASE INCADEA'!A:D,2,FALSE),"Non référencé")</f>
        <v>033706</v>
      </c>
      <c r="D436" s="16" t="str">
        <f>IFERROR(VLOOKUP(C436,'BASE INCADEA'!B:E,2,FALSE),"Non référencé")</f>
        <v>1</v>
      </c>
      <c r="E436" s="31" t="s">
        <v>1366</v>
      </c>
      <c r="F436" s="31">
        <v>2</v>
      </c>
      <c r="G436" s="14" t="str">
        <f>IF(F436*1=D436*1,"Quantité OK",IF(D436*1&lt;F436*1,"Ecart positif","Ecart négatif")&amp;" "&amp;IF(C436*1=E436*1,"","- Article déclassé"))</f>
        <v xml:space="preserve">Ecart positif </v>
      </c>
      <c r="H436" s="27"/>
      <c r="I436" s="27" t="str">
        <f t="shared" si="15"/>
        <v/>
      </c>
      <c r="J436" s="27"/>
      <c r="K436" s="27" t="e">
        <f t="shared" si="14"/>
        <v>#VALUE!</v>
      </c>
    </row>
    <row r="437" spans="1:11" customFormat="1" ht="20.100000000000001" customHeight="1" x14ac:dyDescent="0.25">
      <c r="A437" s="7"/>
      <c r="B437" s="30" t="s">
        <v>6160</v>
      </c>
      <c r="C437" s="16" t="str">
        <f>IFERROR(VLOOKUP(B437,'BASE INCADEA'!A:D,2,FALSE),"Non référencé")</f>
        <v>Non référencé</v>
      </c>
      <c r="D437" s="16" t="str">
        <f>IFERROR(VLOOKUP(C437,'BASE INCADEA'!B:E,2,FALSE),"Non référencé")</f>
        <v>Non référencé</v>
      </c>
      <c r="E437" s="31" t="s">
        <v>1075</v>
      </c>
      <c r="F437" s="31">
        <v>2</v>
      </c>
      <c r="G437" s="14" t="e">
        <f>IF(F437*1=D437*1,"Quantité OK",IF(D437*1&lt;F437*1,"Ecart positif","Ecart négatif")&amp;" "&amp;IF(C437*1=E437*1,"","- Article déclassé"))</f>
        <v>#VALUE!</v>
      </c>
      <c r="H437" s="9"/>
      <c r="I437" s="9" t="str">
        <f t="shared" si="15"/>
        <v/>
      </c>
      <c r="J437" s="9"/>
      <c r="K437" s="27" t="e">
        <f t="shared" si="14"/>
        <v>#VALUE!</v>
      </c>
    </row>
    <row r="438" spans="1:11" customFormat="1" ht="20.100000000000001" customHeight="1" x14ac:dyDescent="0.25">
      <c r="A438" s="7"/>
      <c r="B438" s="30" t="s">
        <v>1465</v>
      </c>
      <c r="C438" s="16" t="str">
        <f>IFERROR(VLOOKUP(B438,'BASE INCADEA'!A:D,2,FALSE),"Non référencé")</f>
        <v>041205</v>
      </c>
      <c r="D438" s="16" t="str">
        <f>IFERROR(VLOOKUP(C438,'BASE INCADEA'!B:E,2,FALSE),"Non référencé")</f>
        <v>1</v>
      </c>
      <c r="E438" s="31" t="s">
        <v>1300</v>
      </c>
      <c r="F438" s="31">
        <v>2</v>
      </c>
      <c r="G438" s="14" t="str">
        <f>IF(F438*1=D438*1,"Quantité OK",IF(D438*1&lt;F438*1,"Ecart positif","Ecart négatif")&amp;" "&amp;IF(C438*1=E438*1,"","- Article déclassé"))</f>
        <v xml:space="preserve">Ecart positif </v>
      </c>
      <c r="H438" s="9"/>
      <c r="I438" s="9" t="str">
        <f t="shared" si="15"/>
        <v/>
      </c>
      <c r="J438" s="9"/>
      <c r="K438" s="27" t="e">
        <f t="shared" si="14"/>
        <v>#VALUE!</v>
      </c>
    </row>
    <row r="439" spans="1:11" ht="20.100000000000001" customHeight="1" x14ac:dyDescent="0.25">
      <c r="A439" s="24"/>
      <c r="B439" s="30" t="s">
        <v>1467</v>
      </c>
      <c r="C439" s="16" t="str">
        <f>IFERROR(VLOOKUP(B439,'BASE INCADEA'!A:D,2,FALSE),"Non référencé")</f>
        <v>044704</v>
      </c>
      <c r="D439" s="16" t="str">
        <f>IFERROR(VLOOKUP(C439,'BASE INCADEA'!B:E,2,FALSE),"Non référencé")</f>
        <v>2</v>
      </c>
      <c r="E439" s="31" t="s">
        <v>885</v>
      </c>
      <c r="F439" s="31">
        <v>99</v>
      </c>
      <c r="G439" s="14" t="str">
        <f>IF(F439*1=D439*1,"Quantité OK",IF(D439*1&lt;F439*1,"Ecart positif","Ecart négatif")&amp;" "&amp;IF(C439*1=E439*1,"","- Article déclassé"))</f>
        <v xml:space="preserve">Ecart positif </v>
      </c>
      <c r="H439" s="27"/>
      <c r="I439" s="27" t="str">
        <f t="shared" si="15"/>
        <v/>
      </c>
      <c r="J439" s="27"/>
      <c r="K439" s="27" t="e">
        <f t="shared" si="14"/>
        <v>#VALUE!</v>
      </c>
    </row>
    <row r="440" spans="1:11" ht="20.100000000000001" customHeight="1" x14ac:dyDescent="0.25">
      <c r="A440" s="24"/>
      <c r="B440" s="30" t="s">
        <v>6231</v>
      </c>
      <c r="C440" s="16" t="str">
        <f>IFERROR(VLOOKUP(B440,'BASE INCADEA'!A:D,2,FALSE),"Non référencé")</f>
        <v>Non référencé</v>
      </c>
      <c r="D440" s="16" t="str">
        <f>IFERROR(VLOOKUP(C440,'BASE INCADEA'!B:E,2,FALSE),"Non référencé")</f>
        <v>Non référencé</v>
      </c>
      <c r="E440" s="31" t="s">
        <v>885</v>
      </c>
      <c r="F440" s="31">
        <v>3</v>
      </c>
      <c r="G440" s="14" t="e">
        <f>IF(F440*1=D440*1,"Quantité OK",IF(D440*1&lt;F440*1,"Ecart positif","Ecart négatif")&amp;" "&amp;IF(C440*1=E440*1,"","- Article déclassé"))</f>
        <v>#VALUE!</v>
      </c>
      <c r="H440" s="27"/>
      <c r="I440" s="27" t="str">
        <f t="shared" si="15"/>
        <v/>
      </c>
      <c r="J440" s="27"/>
      <c r="K440" s="27" t="e">
        <f t="shared" si="14"/>
        <v>#VALUE!</v>
      </c>
    </row>
    <row r="441" spans="1:11" ht="20.100000000000001" customHeight="1" x14ac:dyDescent="0.25">
      <c r="A441" s="24"/>
      <c r="B441" s="30" t="s">
        <v>1470</v>
      </c>
      <c r="C441" s="16" t="str">
        <f>IFERROR(VLOOKUP(B441,'BASE INCADEA'!A:D,2,FALSE),"Non référencé")</f>
        <v>041206</v>
      </c>
      <c r="D441" s="16" t="str">
        <f>IFERROR(VLOOKUP(C441,'BASE INCADEA'!B:E,2,FALSE),"Non référencé")</f>
        <v>10</v>
      </c>
      <c r="E441" s="31" t="s">
        <v>1471</v>
      </c>
      <c r="F441" s="31">
        <v>10</v>
      </c>
      <c r="G441" s="14" t="str">
        <f>IF(F441*1=D441*1,"Quantité OK",IF(D441*1&lt;F441*1,"Ecart positif","Ecart négatif")&amp;" "&amp;IF(C441*1=E441*1,"","- Article déclassé"))</f>
        <v>Quantité OK</v>
      </c>
      <c r="H441" s="27"/>
      <c r="I441" s="27" t="str">
        <f t="shared" si="15"/>
        <v/>
      </c>
      <c r="J441" s="27"/>
      <c r="K441" s="27" t="e">
        <f t="shared" si="14"/>
        <v>#VALUE!</v>
      </c>
    </row>
    <row r="442" spans="1:11" ht="20.100000000000001" customHeight="1" x14ac:dyDescent="0.25">
      <c r="A442" s="24"/>
      <c r="B442" s="30" t="s">
        <v>1476</v>
      </c>
      <c r="C442" s="16" t="str">
        <f>IFERROR(VLOOKUP(B442,'BASE INCADEA'!A:D,2,FALSE),"Non référencé")</f>
        <v>015406</v>
      </c>
      <c r="D442" s="16" t="str">
        <f>IFERROR(VLOOKUP(C442,'BASE INCADEA'!B:E,2,FALSE),"Non référencé")</f>
        <v>1</v>
      </c>
      <c r="E442" s="31" t="s">
        <v>78</v>
      </c>
      <c r="F442" s="31">
        <v>2</v>
      </c>
      <c r="G442" s="14" t="str">
        <f>IF(F442*1=D442*1,"Quantité OK",IF(D442*1&lt;F442*1,"Ecart positif","Ecart négatif")&amp;" "&amp;IF(C442*1=E442*1,"","- Article déclassé"))</f>
        <v xml:space="preserve">Ecart positif </v>
      </c>
      <c r="H442" s="27"/>
      <c r="I442" s="27" t="str">
        <f t="shared" si="15"/>
        <v/>
      </c>
      <c r="J442" s="27"/>
      <c r="K442" s="27" t="e">
        <f t="shared" si="14"/>
        <v>#VALUE!</v>
      </c>
    </row>
    <row r="443" spans="1:11" ht="20.100000000000001" customHeight="1" x14ac:dyDescent="0.25">
      <c r="A443" s="24"/>
      <c r="B443" s="30" t="s">
        <v>1478</v>
      </c>
      <c r="C443" s="16" t="str">
        <f>IFERROR(VLOOKUP(B443,'BASE INCADEA'!A:D,2,FALSE),"Non référencé")</f>
        <v>031004</v>
      </c>
      <c r="D443" s="16" t="str">
        <f>IFERROR(VLOOKUP(C443,'BASE INCADEA'!B:E,2,FALSE),"Non référencé")</f>
        <v>1</v>
      </c>
      <c r="E443" s="31" t="s">
        <v>968</v>
      </c>
      <c r="F443" s="31">
        <v>1</v>
      </c>
      <c r="G443" s="14" t="str">
        <f>IF(F443*1=D443*1,"Quantité OK",IF(D443*1&lt;F443*1,"Ecart positif","Ecart négatif")&amp;" "&amp;IF(C443*1=E443*1,"","- Article déclassé"))</f>
        <v>Quantité OK</v>
      </c>
      <c r="H443" s="27"/>
      <c r="I443" s="27" t="str">
        <f t="shared" si="15"/>
        <v/>
      </c>
      <c r="J443" s="27"/>
      <c r="K443" s="27" t="e">
        <f t="shared" si="14"/>
        <v>#VALUE!</v>
      </c>
    </row>
    <row r="444" spans="1:11" ht="20.100000000000001" customHeight="1" x14ac:dyDescent="0.25">
      <c r="A444" s="24"/>
      <c r="B444" s="30" t="s">
        <v>1480</v>
      </c>
      <c r="C444" s="16" t="str">
        <f>IFERROR(VLOOKUP(B444,'BASE INCADEA'!A:D,2,FALSE),"Non référencé")</f>
        <v>016204</v>
      </c>
      <c r="D444" s="16" t="str">
        <f>IFERROR(VLOOKUP(C444,'BASE INCADEA'!B:E,2,FALSE),"Non référencé")</f>
        <v>4</v>
      </c>
      <c r="E444" s="31" t="s">
        <v>1451</v>
      </c>
      <c r="F444" s="31">
        <v>6</v>
      </c>
      <c r="G444" s="14" t="str">
        <f>IF(F444*1=D444*1,"Quantité OK",IF(D444*1&lt;F444*1,"Ecart positif","Ecart négatif")&amp;" "&amp;IF(C444*1=E444*1,"","- Article déclassé"))</f>
        <v xml:space="preserve">Ecart positif </v>
      </c>
      <c r="H444" s="27"/>
      <c r="I444" s="27" t="str">
        <f t="shared" si="15"/>
        <v/>
      </c>
      <c r="J444" s="27"/>
      <c r="K444" s="27" t="e">
        <f t="shared" si="14"/>
        <v>#VALUE!</v>
      </c>
    </row>
    <row r="445" spans="1:11" ht="20.100000000000001" customHeight="1" x14ac:dyDescent="0.25">
      <c r="A445" s="24"/>
      <c r="B445" s="30" t="s">
        <v>6145</v>
      </c>
      <c r="C445" s="16" t="str">
        <f>IFERROR(VLOOKUP(B445,'BASE INCADEA'!A:D,2,FALSE),"Non référencé")</f>
        <v>Non référencé</v>
      </c>
      <c r="D445" s="16" t="str">
        <f>IFERROR(VLOOKUP(C445,'BASE INCADEA'!B:E,2,FALSE),"Non référencé")</f>
        <v>Non référencé</v>
      </c>
      <c r="E445" s="31" t="s">
        <v>6249</v>
      </c>
      <c r="F445" s="31">
        <v>2</v>
      </c>
      <c r="G445" s="14" t="e">
        <f>IF(F445*1=D445*1,"Quantité OK",IF(D445*1&lt;F445*1,"Ecart positif","Ecart négatif")&amp;" "&amp;IF(C445*1=E445*1,"","- Article déclassé"))</f>
        <v>#VALUE!</v>
      </c>
      <c r="H445" s="27"/>
      <c r="I445" s="27" t="str">
        <f t="shared" si="15"/>
        <v/>
      </c>
      <c r="J445" s="27"/>
      <c r="K445" s="27" t="e">
        <f t="shared" si="14"/>
        <v>#VALUE!</v>
      </c>
    </row>
    <row r="446" spans="1:11" ht="20.100000000000001" customHeight="1" x14ac:dyDescent="0.25">
      <c r="A446" s="24"/>
      <c r="B446" s="30" t="s">
        <v>1482</v>
      </c>
      <c r="C446" s="16" t="str">
        <f>IFERROR(VLOOKUP(B446,'BASE INCADEA'!A:D,2,FALSE),"Non référencé")</f>
        <v>020405</v>
      </c>
      <c r="D446" s="16" t="str">
        <f>IFERROR(VLOOKUP(C446,'BASE INCADEA'!B:E,2,FALSE),"Non référencé")</f>
        <v>9</v>
      </c>
      <c r="E446" s="31" t="s">
        <v>1483</v>
      </c>
      <c r="F446" s="31">
        <v>9</v>
      </c>
      <c r="G446" s="14" t="str">
        <f>IF(F446*1=D446*1,"Quantité OK",IF(D446*1&lt;F446*1,"Ecart positif","Ecart négatif")&amp;" "&amp;IF(C446*1=E446*1,"","- Article déclassé"))</f>
        <v>Quantité OK</v>
      </c>
      <c r="H446" s="27"/>
      <c r="I446" s="27" t="str">
        <f t="shared" si="15"/>
        <v/>
      </c>
      <c r="J446" s="27"/>
      <c r="K446" s="27" t="e">
        <f t="shared" si="14"/>
        <v>#VALUE!</v>
      </c>
    </row>
    <row r="447" spans="1:11" ht="20.100000000000001" customHeight="1" x14ac:dyDescent="0.25">
      <c r="A447" s="24"/>
      <c r="B447" s="30" t="s">
        <v>1487</v>
      </c>
      <c r="C447" s="16" t="str">
        <f>IFERROR(VLOOKUP(B447,'BASE INCADEA'!A:D,2,FALSE),"Non référencé")</f>
        <v>025804</v>
      </c>
      <c r="D447" s="16" t="str">
        <f>IFERROR(VLOOKUP(C447,'BASE INCADEA'!B:E,2,FALSE),"Non référencé")</f>
        <v>1</v>
      </c>
      <c r="E447" s="31" t="s">
        <v>544</v>
      </c>
      <c r="F447" s="31">
        <v>3</v>
      </c>
      <c r="G447" s="14" t="str">
        <f>IF(F447*1=D447*1,"Quantité OK",IF(D447*1&lt;F447*1,"Ecart positif","Ecart négatif")&amp;" "&amp;IF(C447*1=E447*1,"","- Article déclassé"))</f>
        <v xml:space="preserve">Ecart positif </v>
      </c>
      <c r="H447" s="27"/>
      <c r="I447" s="27" t="str">
        <f t="shared" si="15"/>
        <v/>
      </c>
      <c r="J447" s="27"/>
      <c r="K447" s="27" t="e">
        <f t="shared" si="14"/>
        <v>#VALUE!</v>
      </c>
    </row>
    <row r="448" spans="1:11" ht="20.100000000000001" customHeight="1" x14ac:dyDescent="0.25">
      <c r="A448" s="24"/>
      <c r="B448" s="30" t="s">
        <v>1489</v>
      </c>
      <c r="C448" s="16" t="str">
        <f>IFERROR(VLOOKUP(B448,'BASE INCADEA'!A:D,2,FALSE),"Non référencé")</f>
        <v>025404</v>
      </c>
      <c r="D448" s="16" t="str">
        <f>IFERROR(VLOOKUP(C448,'BASE INCADEA'!B:E,2,FALSE),"Non référencé")</f>
        <v>3</v>
      </c>
      <c r="E448" s="31" t="s">
        <v>1490</v>
      </c>
      <c r="F448" s="31">
        <v>2</v>
      </c>
      <c r="G448" s="14" t="str">
        <f>IF(F448*1=D448*1,"Quantité OK",IF(D448*1&lt;F448*1,"Ecart positif","Ecart négatif")&amp;" "&amp;IF(C448*1=E448*1,"","- Article déclassé"))</f>
        <v xml:space="preserve">Ecart négatif </v>
      </c>
      <c r="H448" s="27"/>
      <c r="I448" s="27" t="str">
        <f t="shared" si="15"/>
        <v/>
      </c>
      <c r="J448" s="27"/>
      <c r="K448" s="27" t="e">
        <f t="shared" si="14"/>
        <v>#VALUE!</v>
      </c>
    </row>
    <row r="449" spans="1:11" ht="20.100000000000001" customHeight="1" x14ac:dyDescent="0.25">
      <c r="A449" s="24"/>
      <c r="B449" s="30" t="s">
        <v>1492</v>
      </c>
      <c r="C449" s="16" t="str">
        <f>IFERROR(VLOOKUP(B449,'BASE INCADEA'!A:D,2,FALSE),"Non référencé")</f>
        <v>040605</v>
      </c>
      <c r="D449" s="16" t="str">
        <f>IFERROR(VLOOKUP(C449,'BASE INCADEA'!B:E,2,FALSE),"Non référencé")</f>
        <v>4</v>
      </c>
      <c r="E449" s="31" t="s">
        <v>965</v>
      </c>
      <c r="F449" s="31">
        <v>2</v>
      </c>
      <c r="G449" s="14" t="str">
        <f>IF(F449*1=D449*1,"Quantité OK",IF(D449*1&lt;F449*1,"Ecart positif","Ecart négatif")&amp;" "&amp;IF(C449*1=E449*1,"","- Article déclassé"))</f>
        <v xml:space="preserve">Ecart négatif </v>
      </c>
      <c r="H449" s="27"/>
      <c r="I449" s="27" t="str">
        <f t="shared" si="15"/>
        <v/>
      </c>
      <c r="J449" s="27"/>
      <c r="K449" s="27" t="e">
        <f t="shared" si="14"/>
        <v>#VALUE!</v>
      </c>
    </row>
    <row r="450" spans="1:11" ht="20.100000000000001" customHeight="1" x14ac:dyDescent="0.25">
      <c r="A450" s="24"/>
      <c r="B450" s="30" t="s">
        <v>1494</v>
      </c>
      <c r="C450" s="16" t="str">
        <f>IFERROR(VLOOKUP(B450,'BASE INCADEA'!A:D,2,FALSE),"Non référencé")</f>
        <v>030204</v>
      </c>
      <c r="D450" s="16" t="str">
        <f>IFERROR(VLOOKUP(C450,'BASE INCADEA'!B:E,2,FALSE),"Non référencé")</f>
        <v>1</v>
      </c>
      <c r="E450" s="31" t="s">
        <v>1194</v>
      </c>
      <c r="F450" s="31">
        <v>76</v>
      </c>
      <c r="G450" s="14" t="str">
        <f>IF(F450*1=D450*1,"Quantité OK",IF(D450*1&lt;F450*1,"Ecart positif","Ecart négatif")&amp;" "&amp;IF(C450*1=E450*1,"","- Article déclassé"))</f>
        <v xml:space="preserve">Ecart positif </v>
      </c>
      <c r="H450" s="27"/>
      <c r="I450" s="27" t="str">
        <f t="shared" si="15"/>
        <v/>
      </c>
      <c r="J450" s="27"/>
      <c r="K450" s="27" t="e">
        <f t="shared" si="14"/>
        <v>#VALUE!</v>
      </c>
    </row>
    <row r="451" spans="1:11" customFormat="1" ht="20.100000000000001" customHeight="1" x14ac:dyDescent="0.25">
      <c r="A451" s="7"/>
      <c r="B451" s="30" t="s">
        <v>6204</v>
      </c>
      <c r="C451" s="16" t="str">
        <f>IFERROR(VLOOKUP(B451,'BASE INCADEA'!A:D,2,FALSE),"Non référencé")</f>
        <v>Non référencé</v>
      </c>
      <c r="D451" s="16" t="str">
        <f>IFERROR(VLOOKUP(C451,'BASE INCADEA'!B:E,2,FALSE),"Non référencé")</f>
        <v>Non référencé</v>
      </c>
      <c r="E451" s="31" t="s">
        <v>753</v>
      </c>
      <c r="F451" s="31">
        <v>2</v>
      </c>
      <c r="G451" s="14" t="e">
        <f>IF(F451*1=D451*1,"Quantité OK",IF(D451*1&lt;F451*1,"Ecart positif","Ecart négatif")&amp;" "&amp;IF(C451*1=E451*1,"","- Article déclassé"))</f>
        <v>#VALUE!</v>
      </c>
      <c r="H451" s="9"/>
      <c r="I451" s="9" t="str">
        <f t="shared" si="15"/>
        <v/>
      </c>
      <c r="J451" s="9"/>
      <c r="K451" s="27" t="e">
        <f t="shared" ref="K451:K514" si="16">IF(J451*1=D451*1,"Quantité OK",IF(D451*1&lt;J451*1,"Ecart positif","Ecart négatif")&amp;" "&amp;IF(C451*1=I451*1,"","- Article déclassé"))</f>
        <v>#VALUE!</v>
      </c>
    </row>
    <row r="452" spans="1:11" customFormat="1" ht="20.100000000000001" customHeight="1" x14ac:dyDescent="0.25">
      <c r="A452" s="7"/>
      <c r="B452" s="30" t="s">
        <v>1497</v>
      </c>
      <c r="C452" s="16" t="str">
        <f>IFERROR(VLOOKUP(B452,'BASE INCADEA'!A:D,2,FALSE),"Non référencé")</f>
        <v>030606</v>
      </c>
      <c r="D452" s="16" t="str">
        <f>IFERROR(VLOOKUP(C452,'BASE INCADEA'!B:E,2,FALSE),"Non référencé")</f>
        <v>3</v>
      </c>
      <c r="E452" s="31" t="s">
        <v>1498</v>
      </c>
      <c r="F452" s="31">
        <v>3</v>
      </c>
      <c r="G452" s="14" t="str">
        <f>IF(F452*1=D452*1,"Quantité OK",IF(D452*1&lt;F452*1,"Ecart positif","Ecart négatif")&amp;" "&amp;IF(C452*1=E452*1,"","- Article déclassé"))</f>
        <v>Quantité OK</v>
      </c>
      <c r="H452" s="9"/>
      <c r="I452" s="9" t="str">
        <f t="shared" si="15"/>
        <v/>
      </c>
      <c r="J452" s="9"/>
      <c r="K452" s="27" t="e">
        <f t="shared" si="16"/>
        <v>#VALUE!</v>
      </c>
    </row>
    <row r="453" spans="1:11" ht="20.100000000000001" customHeight="1" x14ac:dyDescent="0.25">
      <c r="A453" s="24"/>
      <c r="B453" s="30" t="s">
        <v>1500</v>
      </c>
      <c r="C453" s="16" t="str">
        <f>IFERROR(VLOOKUP(B453,'BASE INCADEA'!A:D,2,FALSE),"Non référencé")</f>
        <v>041404</v>
      </c>
      <c r="D453" s="16" t="str">
        <f>IFERROR(VLOOKUP(C453,'BASE INCADEA'!B:E,2,FALSE),"Non référencé")</f>
        <v>80</v>
      </c>
      <c r="E453" s="31" t="s">
        <v>1501</v>
      </c>
      <c r="F453" s="31">
        <v>71</v>
      </c>
      <c r="G453" s="14" t="str">
        <f>IF(F453*1=D453*1,"Quantité OK",IF(D453*1&lt;F453*1,"Ecart positif","Ecart négatif")&amp;" "&amp;IF(C453*1=E453*1,"","- Article déclassé"))</f>
        <v xml:space="preserve">Ecart négatif </v>
      </c>
      <c r="H453" s="27"/>
      <c r="I453" s="27" t="str">
        <f t="shared" si="15"/>
        <v/>
      </c>
      <c r="J453" s="27"/>
      <c r="K453" s="27" t="e">
        <f t="shared" si="16"/>
        <v>#VALUE!</v>
      </c>
    </row>
    <row r="454" spans="1:11" customFormat="1" ht="20.100000000000001" customHeight="1" x14ac:dyDescent="0.25">
      <c r="A454" s="7"/>
      <c r="B454" s="30" t="s">
        <v>1504</v>
      </c>
      <c r="C454" s="16" t="str">
        <f>IFERROR(VLOOKUP(B454,'BASE INCADEA'!A:D,2,FALSE),"Non référencé")</f>
        <v>040405</v>
      </c>
      <c r="D454" s="16" t="str">
        <f>IFERROR(VLOOKUP(C454,'BASE INCADEA'!B:E,2,FALSE),"Non référencé")</f>
        <v>12</v>
      </c>
      <c r="E454" s="31" t="s">
        <v>1308</v>
      </c>
      <c r="F454" s="31">
        <v>10</v>
      </c>
      <c r="G454" s="14" t="str">
        <f>IF(F454*1=D454*1,"Quantité OK",IF(D454*1&lt;F454*1,"Ecart positif","Ecart négatif")&amp;" "&amp;IF(C454*1=E454*1,"","- Article déclassé"))</f>
        <v>Ecart négatif - Article déclassé</v>
      </c>
      <c r="H454" s="9"/>
      <c r="I454" s="9" t="str">
        <f t="shared" si="15"/>
        <v/>
      </c>
      <c r="J454" s="9"/>
      <c r="K454" s="27" t="e">
        <f t="shared" si="16"/>
        <v>#VALUE!</v>
      </c>
    </row>
    <row r="455" spans="1:11" customFormat="1" ht="20.100000000000001" customHeight="1" x14ac:dyDescent="0.25">
      <c r="A455" s="7"/>
      <c r="B455" s="30" t="s">
        <v>1508</v>
      </c>
      <c r="C455" s="16" t="str">
        <f>IFERROR(VLOOKUP(B455,'BASE INCADEA'!A:D,2,FALSE),"Non référencé")</f>
        <v>010505</v>
      </c>
      <c r="D455" s="16" t="str">
        <f>IFERROR(VLOOKUP(C455,'BASE INCADEA'!B:E,2,FALSE),"Non référencé")</f>
        <v>3</v>
      </c>
      <c r="E455" s="31" t="s">
        <v>790</v>
      </c>
      <c r="F455" s="31">
        <v>1</v>
      </c>
      <c r="G455" s="14" t="str">
        <f>IF(F455*1=D455*1,"Quantité OK",IF(D455*1&lt;F455*1,"Ecart positif","Ecart négatif")&amp;" "&amp;IF(C455*1=E455*1,"","- Article déclassé"))</f>
        <v xml:space="preserve">Ecart négatif </v>
      </c>
      <c r="H455" s="9"/>
      <c r="I455" s="9" t="str">
        <f t="shared" si="15"/>
        <v/>
      </c>
      <c r="J455" s="9"/>
      <c r="K455" s="27" t="e">
        <f t="shared" si="16"/>
        <v>#VALUE!</v>
      </c>
    </row>
    <row r="456" spans="1:11" customFormat="1" ht="20.100000000000001" customHeight="1" x14ac:dyDescent="0.25">
      <c r="A456" s="7"/>
      <c r="B456" s="30" t="s">
        <v>1510</v>
      </c>
      <c r="C456" s="16" t="str">
        <f>IFERROR(VLOOKUP(B456,'BASE INCADEA'!A:D,2,FALSE),"Non référencé")</f>
        <v>011202</v>
      </c>
      <c r="D456" s="16" t="str">
        <f>IFERROR(VLOOKUP(C456,'BASE INCADEA'!B:E,2,FALSE),"Non référencé")</f>
        <v>1</v>
      </c>
      <c r="E456" s="31" t="s">
        <v>1511</v>
      </c>
      <c r="F456" s="31">
        <v>1</v>
      </c>
      <c r="G456" s="14" t="str">
        <f>IF(F456*1=D456*1,"Quantité OK",IF(D456*1&lt;F456*1,"Ecart positif","Ecart négatif")&amp;" "&amp;IF(C456*1=E456*1,"","- Article déclassé"))</f>
        <v>Quantité OK</v>
      </c>
      <c r="H456" s="9"/>
      <c r="I456" s="9" t="str">
        <f t="shared" si="15"/>
        <v/>
      </c>
      <c r="J456" s="9"/>
      <c r="K456" s="27" t="e">
        <f t="shared" si="16"/>
        <v>#VALUE!</v>
      </c>
    </row>
    <row r="457" spans="1:11" customFormat="1" ht="20.100000000000001" customHeight="1" x14ac:dyDescent="0.25">
      <c r="A457" s="7"/>
      <c r="B457" s="30" t="s">
        <v>1513</v>
      </c>
      <c r="C457" s="16" t="str">
        <f>IFERROR(VLOOKUP(B457,'BASE INCADEA'!A:D,2,FALSE),"Non référencé")</f>
        <v>025604</v>
      </c>
      <c r="D457" s="16" t="str">
        <f>IFERROR(VLOOKUP(C457,'BASE INCADEA'!B:E,2,FALSE),"Non référencé")</f>
        <v>1</v>
      </c>
      <c r="E457" s="31" t="s">
        <v>872</v>
      </c>
      <c r="F457" s="31">
        <v>8</v>
      </c>
      <c r="G457" s="14" t="str">
        <f>IF(F457*1=D457*1,"Quantité OK",IF(D457*1&lt;F457*1,"Ecart positif","Ecart négatif")&amp;" "&amp;IF(C457*1=E457*1,"","- Article déclassé"))</f>
        <v xml:space="preserve">Ecart positif </v>
      </c>
      <c r="H457" s="9"/>
      <c r="I457" s="9" t="str">
        <f t="shared" si="15"/>
        <v/>
      </c>
      <c r="J457" s="9"/>
      <c r="K457" s="27" t="e">
        <f t="shared" si="16"/>
        <v>#VALUE!</v>
      </c>
    </row>
    <row r="458" spans="1:11" ht="20.100000000000001" customHeight="1" x14ac:dyDescent="0.25">
      <c r="A458" s="24"/>
      <c r="B458" s="30" t="s">
        <v>1515</v>
      </c>
      <c r="C458" s="16" t="str">
        <f>IFERROR(VLOOKUP(B458,'BASE INCADEA'!A:D,2,FALSE),"Non référencé")</f>
        <v>010502</v>
      </c>
      <c r="D458" s="16" t="str">
        <f>IFERROR(VLOOKUP(C458,'BASE INCADEA'!B:E,2,FALSE),"Non référencé")</f>
        <v>11</v>
      </c>
      <c r="E458" s="31" t="s">
        <v>1110</v>
      </c>
      <c r="F458" s="31">
        <v>1</v>
      </c>
      <c r="G458" s="14" t="str">
        <f>IF(F458*1=D458*1,"Quantité OK",IF(D458*1&lt;F458*1,"Ecart positif","Ecart négatif")&amp;" "&amp;IF(C458*1=E458*1,"","- Article déclassé"))</f>
        <v xml:space="preserve">Ecart négatif </v>
      </c>
      <c r="H458" s="27"/>
      <c r="I458" s="27" t="str">
        <f t="shared" si="15"/>
        <v/>
      </c>
      <c r="J458" s="27"/>
      <c r="K458" s="27" t="e">
        <f t="shared" si="16"/>
        <v>#VALUE!</v>
      </c>
    </row>
    <row r="459" spans="1:11" ht="20.100000000000001" customHeight="1" x14ac:dyDescent="0.25">
      <c r="A459" s="24"/>
      <c r="B459" s="30" t="s">
        <v>1517</v>
      </c>
      <c r="C459" s="16" t="str">
        <f>IFERROR(VLOOKUP(B459,'BASE INCADEA'!A:D,2,FALSE),"Non référencé")</f>
        <v>010503</v>
      </c>
      <c r="D459" s="16" t="str">
        <f>IFERROR(VLOOKUP(C459,'BASE INCADEA'!B:E,2,FALSE),"Non référencé")</f>
        <v>1</v>
      </c>
      <c r="E459" s="31" t="s">
        <v>957</v>
      </c>
      <c r="F459" s="31">
        <v>12</v>
      </c>
      <c r="G459" s="14" t="str">
        <f>IF(F459*1=D459*1,"Quantité OK",IF(D459*1&lt;F459*1,"Ecart positif","Ecart négatif")&amp;" "&amp;IF(C459*1=E459*1,"","- Article déclassé"))</f>
        <v xml:space="preserve">Ecart positif </v>
      </c>
      <c r="H459" s="27"/>
      <c r="I459" s="27" t="str">
        <f t="shared" si="15"/>
        <v/>
      </c>
      <c r="J459" s="27"/>
      <c r="K459" s="27" t="e">
        <f t="shared" si="16"/>
        <v>#VALUE!</v>
      </c>
    </row>
    <row r="460" spans="1:11" ht="20.100000000000001" customHeight="1" x14ac:dyDescent="0.25">
      <c r="A460" s="24"/>
      <c r="B460" s="30" t="s">
        <v>1519</v>
      </c>
      <c r="C460" s="16" t="str">
        <f>IFERROR(VLOOKUP(B460,'BASE INCADEA'!A:D,2,FALSE),"Non référencé")</f>
        <v>014803</v>
      </c>
      <c r="D460" s="16" t="str">
        <f>IFERROR(VLOOKUP(C460,'BASE INCADEA'!B:E,2,FALSE),"Non référencé")</f>
        <v>5</v>
      </c>
      <c r="E460" s="31" t="s">
        <v>134</v>
      </c>
      <c r="F460" s="31">
        <v>14</v>
      </c>
      <c r="G460" s="14" t="str">
        <f>IF(F460*1=D460*1,"Quantité OK",IF(D460*1&lt;F460*1,"Ecart positif","Ecart négatif")&amp;" "&amp;IF(C460*1=E460*1,"","- Article déclassé"))</f>
        <v xml:space="preserve">Ecart positif </v>
      </c>
      <c r="H460" s="27"/>
      <c r="I460" s="27" t="str">
        <f t="shared" si="15"/>
        <v/>
      </c>
      <c r="J460" s="27"/>
      <c r="K460" s="27" t="e">
        <f t="shared" si="16"/>
        <v>#VALUE!</v>
      </c>
    </row>
    <row r="461" spans="1:11" ht="20.100000000000001" customHeight="1" x14ac:dyDescent="0.25">
      <c r="A461" s="24"/>
      <c r="B461" s="30" t="s">
        <v>1521</v>
      </c>
      <c r="C461" s="16" t="str">
        <f>IFERROR(VLOOKUP(B461,'BASE INCADEA'!A:D,2,FALSE),"Non référencé")</f>
        <v>015201</v>
      </c>
      <c r="D461" s="16" t="str">
        <f>IFERROR(VLOOKUP(C461,'BASE INCADEA'!B:E,2,FALSE),"Non référencé")</f>
        <v>44</v>
      </c>
      <c r="E461" s="31" t="s">
        <v>1166</v>
      </c>
      <c r="F461" s="31">
        <v>9</v>
      </c>
      <c r="G461" s="14" t="str">
        <f>IF(F461*1=D461*1,"Quantité OK",IF(D461*1&lt;F461*1,"Ecart positif","Ecart négatif")&amp;" "&amp;IF(C461*1=E461*1,"","- Article déclassé"))</f>
        <v xml:space="preserve">Ecart négatif </v>
      </c>
      <c r="H461" s="27"/>
      <c r="I461" s="27" t="str">
        <f t="shared" si="15"/>
        <v/>
      </c>
      <c r="J461" s="27"/>
      <c r="K461" s="27" t="e">
        <f t="shared" si="16"/>
        <v>#VALUE!</v>
      </c>
    </row>
    <row r="462" spans="1:11" customFormat="1" ht="20.100000000000001" customHeight="1" x14ac:dyDescent="0.25">
      <c r="A462" s="7"/>
      <c r="B462" s="30" t="s">
        <v>1523</v>
      </c>
      <c r="C462" s="16" t="str">
        <f>IFERROR(VLOOKUP(B462,'BASE INCADEA'!A:D,2,FALSE),"Non référencé")</f>
        <v>025803</v>
      </c>
      <c r="D462" s="16" t="str">
        <f>IFERROR(VLOOKUP(C462,'BASE INCADEA'!B:E,2,FALSE),"Non référencé")</f>
        <v>1</v>
      </c>
      <c r="E462" s="31" t="s">
        <v>1069</v>
      </c>
      <c r="F462" s="31">
        <v>1</v>
      </c>
      <c r="G462" s="14" t="str">
        <f>IF(F462*1=D462*1,"Quantité OK",IF(D462*1&lt;F462*1,"Ecart positif","Ecart négatif")&amp;" "&amp;IF(C462*1=E462*1,"","- Article déclassé"))</f>
        <v>Quantité OK</v>
      </c>
      <c r="H462" s="9"/>
      <c r="I462" s="9" t="str">
        <f t="shared" si="15"/>
        <v/>
      </c>
      <c r="J462" s="9"/>
      <c r="K462" s="27" t="e">
        <f t="shared" si="16"/>
        <v>#VALUE!</v>
      </c>
    </row>
    <row r="463" spans="1:11" ht="20.100000000000001" customHeight="1" x14ac:dyDescent="0.25">
      <c r="A463" s="24"/>
      <c r="B463" s="30" t="s">
        <v>1525</v>
      </c>
      <c r="C463" s="16" t="str">
        <f>IFERROR(VLOOKUP(B463,'BASE INCADEA'!A:D,2,FALSE),"Non référencé")</f>
        <v>011306</v>
      </c>
      <c r="D463" s="16" t="str">
        <f>IFERROR(VLOOKUP(C463,'BASE INCADEA'!B:E,2,FALSE),"Non référencé")</f>
        <v>2</v>
      </c>
      <c r="E463" s="31" t="s">
        <v>900</v>
      </c>
      <c r="F463" s="31">
        <v>1</v>
      </c>
      <c r="G463" s="14" t="str">
        <f>IF(F463*1=D463*1,"Quantité OK",IF(D463*1&lt;F463*1,"Ecart positif","Ecart négatif")&amp;" "&amp;IF(C463*1=E463*1,"","- Article déclassé"))</f>
        <v xml:space="preserve">Ecart négatif </v>
      </c>
      <c r="H463" s="27"/>
      <c r="I463" s="27" t="str">
        <f t="shared" ref="I463:I511" si="17">IF(H463="OK",C463,"")</f>
        <v/>
      </c>
      <c r="J463" s="27"/>
      <c r="K463" s="27" t="e">
        <f t="shared" si="16"/>
        <v>#VALUE!</v>
      </c>
    </row>
    <row r="464" spans="1:11" ht="20.100000000000001" customHeight="1" x14ac:dyDescent="0.25">
      <c r="A464" s="24"/>
      <c r="B464" s="30" t="s">
        <v>1527</v>
      </c>
      <c r="C464" s="16" t="str">
        <f>IFERROR(VLOOKUP(B464,'BASE INCADEA'!A:D,2,FALSE),"Non référencé")</f>
        <v>043904</v>
      </c>
      <c r="D464" s="16" t="str">
        <f>IFERROR(VLOOKUP(C464,'BASE INCADEA'!B:E,2,FALSE),"Non référencé")</f>
        <v>1</v>
      </c>
      <c r="E464" s="31" t="s">
        <v>1528</v>
      </c>
      <c r="F464" s="31">
        <v>1</v>
      </c>
      <c r="G464" s="14" t="str">
        <f>IF(F464*1=D464*1,"Quantité OK",IF(D464*1&lt;F464*1,"Ecart positif","Ecart négatif")&amp;" "&amp;IF(C464*1=E464*1,"","- Article déclassé"))</f>
        <v>Quantité OK</v>
      </c>
      <c r="H464" s="27"/>
      <c r="I464" s="27" t="str">
        <f t="shared" si="17"/>
        <v/>
      </c>
      <c r="J464" s="27"/>
      <c r="K464" s="27" t="e">
        <f t="shared" si="16"/>
        <v>#VALUE!</v>
      </c>
    </row>
    <row r="465" spans="1:11" customFormat="1" ht="20.100000000000001" customHeight="1" x14ac:dyDescent="0.25">
      <c r="A465" s="7"/>
      <c r="B465" s="30" t="s">
        <v>1535</v>
      </c>
      <c r="C465" s="16" t="str">
        <f>IFERROR(VLOOKUP(B465,'BASE INCADEA'!A:D,2,FALSE),"Non référencé")</f>
        <v>010506</v>
      </c>
      <c r="D465" s="16" t="str">
        <f>IFERROR(VLOOKUP(C465,'BASE INCADEA'!B:E,2,FALSE),"Non référencé")</f>
        <v>4</v>
      </c>
      <c r="E465" s="31" t="s">
        <v>203</v>
      </c>
      <c r="F465" s="31">
        <v>1</v>
      </c>
      <c r="G465" s="14" t="str">
        <f>IF(F465*1=D465*1,"Quantité OK",IF(D465*1&lt;F465*1,"Ecart positif","Ecart négatif")&amp;" "&amp;IF(C465*1=E465*1,"","- Article déclassé"))</f>
        <v>Ecart négatif - Article déclassé</v>
      </c>
      <c r="H465" s="9"/>
      <c r="I465" s="9" t="str">
        <f t="shared" si="17"/>
        <v/>
      </c>
      <c r="J465" s="9"/>
      <c r="K465" s="27" t="e">
        <f t="shared" si="16"/>
        <v>#VALUE!</v>
      </c>
    </row>
    <row r="466" spans="1:11" ht="20.100000000000001" customHeight="1" x14ac:dyDescent="0.25">
      <c r="A466" s="24"/>
      <c r="B466" s="30" t="s">
        <v>1537</v>
      </c>
      <c r="C466" s="16" t="str">
        <f>IFERROR(VLOOKUP(B466,'BASE INCADEA'!A:D,2,FALSE),"Non référencé")</f>
        <v>010104</v>
      </c>
      <c r="D466" s="16" t="str">
        <f>IFERROR(VLOOKUP(C466,'BASE INCADEA'!B:E,2,FALSE),"Non référencé")</f>
        <v>2</v>
      </c>
      <c r="E466" s="31" t="s">
        <v>203</v>
      </c>
      <c r="F466" s="31">
        <v>3</v>
      </c>
      <c r="G466" s="14" t="str">
        <f>IF(F466*1=D466*1,"Quantité OK",IF(D466*1&lt;F466*1,"Ecart positif","Ecart négatif")&amp;" "&amp;IF(C466*1=E466*1,"","- Article déclassé"))</f>
        <v xml:space="preserve">Ecart positif </v>
      </c>
      <c r="H466" s="27"/>
      <c r="I466" s="27" t="str">
        <f t="shared" si="17"/>
        <v/>
      </c>
      <c r="J466" s="27"/>
      <c r="K466" s="27" t="e">
        <f t="shared" si="16"/>
        <v>#VALUE!</v>
      </c>
    </row>
    <row r="467" spans="1:11" customFormat="1" ht="20.100000000000001" customHeight="1" x14ac:dyDescent="0.25">
      <c r="A467" s="7"/>
      <c r="B467" s="30" t="s">
        <v>1539</v>
      </c>
      <c r="C467" s="16" t="str">
        <f>IFERROR(VLOOKUP(B467,'BASE INCADEA'!A:D,2,FALSE),"Non référencé")</f>
        <v>015202</v>
      </c>
      <c r="D467" s="16" t="str">
        <f>IFERROR(VLOOKUP(C467,'BASE INCADEA'!B:E,2,FALSE),"Non référencé")</f>
        <v>4</v>
      </c>
      <c r="E467" s="31" t="s">
        <v>1540</v>
      </c>
      <c r="F467" s="31">
        <v>4</v>
      </c>
      <c r="G467" s="14" t="str">
        <f>IF(F467*1=D467*1,"Quantité OK",IF(D467*1&lt;F467*1,"Ecart positif","Ecart négatif")&amp;" "&amp;IF(C467*1=E467*1,"","- Article déclassé"))</f>
        <v>Quantité OK</v>
      </c>
      <c r="H467" s="9"/>
      <c r="I467" s="9" t="str">
        <f t="shared" si="17"/>
        <v/>
      </c>
      <c r="J467" s="9"/>
      <c r="K467" s="27" t="e">
        <f t="shared" si="16"/>
        <v>#VALUE!</v>
      </c>
    </row>
    <row r="468" spans="1:11" customFormat="1" ht="20.100000000000001" customHeight="1" x14ac:dyDescent="0.25">
      <c r="A468" s="7"/>
      <c r="B468" s="30" t="s">
        <v>1542</v>
      </c>
      <c r="C468" s="16" t="str">
        <f>IFERROR(VLOOKUP(B468,'BASE INCADEA'!A:D,2,FALSE),"Non référencé")</f>
        <v>020803</v>
      </c>
      <c r="D468" s="16" t="str">
        <f>IFERROR(VLOOKUP(C468,'BASE INCADEA'!B:E,2,FALSE),"Non référencé")</f>
        <v>2</v>
      </c>
      <c r="E468" s="31" t="s">
        <v>186</v>
      </c>
      <c r="F468" s="31">
        <v>2</v>
      </c>
      <c r="G468" s="14" t="str">
        <f>IF(F468*1=D468*1,"Quantité OK",IF(D468*1&lt;F468*1,"Ecart positif","Ecart négatif")&amp;" "&amp;IF(C468*1=E468*1,"","- Article déclassé"))</f>
        <v>Quantité OK</v>
      </c>
      <c r="H468" s="9"/>
      <c r="I468" s="9" t="str">
        <f t="shared" si="17"/>
        <v/>
      </c>
      <c r="J468" s="9"/>
      <c r="K468" s="27" t="e">
        <f t="shared" si="16"/>
        <v>#VALUE!</v>
      </c>
    </row>
    <row r="469" spans="1:11" customFormat="1" ht="20.100000000000001" customHeight="1" x14ac:dyDescent="0.25">
      <c r="A469" s="7"/>
      <c r="B469" s="30" t="s">
        <v>150</v>
      </c>
      <c r="C469" s="16" t="str">
        <f>IFERROR(VLOOKUP(B469,'BASE INCADEA'!A:D,2,FALSE),"Non référencé")</f>
        <v>010707</v>
      </c>
      <c r="D469" s="16" t="str">
        <f>IFERROR(VLOOKUP(C469,'BASE INCADEA'!B:E,2,FALSE),"Non référencé")</f>
        <v>1</v>
      </c>
      <c r="E469" s="31" t="s">
        <v>151</v>
      </c>
      <c r="F469" s="31">
        <v>1</v>
      </c>
      <c r="G469" s="14" t="str">
        <f>IF(F469*1=D469*1,"Quantité OK",IF(D469*1&lt;F469*1,"Ecart positif","Ecart négatif")&amp;" "&amp;IF(C469*1=E469*1,"","- Article déclassé"))</f>
        <v>Quantité OK</v>
      </c>
      <c r="H469" s="9"/>
      <c r="I469" s="9" t="str">
        <f t="shared" si="17"/>
        <v/>
      </c>
      <c r="J469" s="9"/>
      <c r="K469" s="27" t="e">
        <f t="shared" si="16"/>
        <v>#VALUE!</v>
      </c>
    </row>
    <row r="470" spans="1:11" ht="20.100000000000001" customHeight="1" x14ac:dyDescent="0.25">
      <c r="A470" s="24"/>
      <c r="B470" s="30" t="s">
        <v>6138</v>
      </c>
      <c r="C470" s="16" t="str">
        <f>IFERROR(VLOOKUP(B470,'BASE INCADEA'!A:D,2,FALSE),"Non référencé")</f>
        <v>Non référencé</v>
      </c>
      <c r="D470" s="16" t="str">
        <f>IFERROR(VLOOKUP(C470,'BASE INCADEA'!B:E,2,FALSE),"Non référencé")</f>
        <v>Non référencé</v>
      </c>
      <c r="E470" s="31" t="s">
        <v>1148</v>
      </c>
      <c r="F470" s="31">
        <v>1</v>
      </c>
      <c r="G470" s="14" t="e">
        <f>IF(F470*1=D470*1,"Quantité OK",IF(D470*1&lt;F470*1,"Ecart positif","Ecart négatif")&amp;" "&amp;IF(C470*1=E470*1,"","- Article déclassé"))</f>
        <v>#VALUE!</v>
      </c>
      <c r="H470" s="27"/>
      <c r="I470" s="27" t="str">
        <f t="shared" si="17"/>
        <v/>
      </c>
      <c r="J470" s="27"/>
      <c r="K470" s="27" t="e">
        <f t="shared" si="16"/>
        <v>#VALUE!</v>
      </c>
    </row>
    <row r="471" spans="1:11" customFormat="1" ht="20.100000000000001" customHeight="1" x14ac:dyDescent="0.25">
      <c r="A471" s="7"/>
      <c r="B471" s="30" t="s">
        <v>1544</v>
      </c>
      <c r="C471" s="16" t="str">
        <f>IFERROR(VLOOKUP(B471,'BASE INCADEA'!A:D,2,FALSE),"Non référencé")</f>
        <v>015006</v>
      </c>
      <c r="D471" s="16" t="str">
        <f>IFERROR(VLOOKUP(C471,'BASE INCADEA'!B:E,2,FALSE),"Non référencé")</f>
        <v>2</v>
      </c>
      <c r="E471" s="31" t="s">
        <v>491</v>
      </c>
      <c r="F471" s="31">
        <v>26</v>
      </c>
      <c r="G471" s="14" t="str">
        <f>IF(F471*1=D471*1,"Quantité OK",IF(D471*1&lt;F471*1,"Ecart positif","Ecart négatif")&amp;" "&amp;IF(C471*1=E471*1,"","- Article déclassé"))</f>
        <v xml:space="preserve">Ecart positif </v>
      </c>
      <c r="H471" s="9"/>
      <c r="I471" s="9" t="str">
        <f t="shared" si="17"/>
        <v/>
      </c>
      <c r="J471" s="9"/>
      <c r="K471" s="27" t="e">
        <f t="shared" si="16"/>
        <v>#VALUE!</v>
      </c>
    </row>
    <row r="472" spans="1:11" customFormat="1" ht="20.100000000000001" customHeight="1" x14ac:dyDescent="0.25">
      <c r="A472" s="7"/>
      <c r="B472" s="30" t="s">
        <v>1546</v>
      </c>
      <c r="C472" s="16" t="str">
        <f>IFERROR(VLOOKUP(B472,'BASE INCADEA'!A:D,2,FALSE),"Non référencé")</f>
        <v>015204</v>
      </c>
      <c r="D472" s="16" t="str">
        <f>IFERROR(VLOOKUP(C472,'BASE INCADEA'!B:E,2,FALSE),"Non référencé")</f>
        <v>6</v>
      </c>
      <c r="E472" s="31" t="s">
        <v>500</v>
      </c>
      <c r="F472" s="31">
        <v>12</v>
      </c>
      <c r="G472" s="14" t="str">
        <f>IF(F472*1=D472*1,"Quantité OK",IF(D472*1&lt;F472*1,"Ecart positif","Ecart négatif")&amp;" "&amp;IF(C472*1=E472*1,"","- Article déclassé"))</f>
        <v xml:space="preserve">Ecart positif </v>
      </c>
      <c r="H472" s="9"/>
      <c r="I472" s="9" t="str">
        <f t="shared" si="17"/>
        <v/>
      </c>
      <c r="J472" s="9"/>
      <c r="K472" s="27" t="e">
        <f t="shared" si="16"/>
        <v>#VALUE!</v>
      </c>
    </row>
    <row r="473" spans="1:11" ht="20.100000000000001" customHeight="1" x14ac:dyDescent="0.25">
      <c r="A473" s="24"/>
      <c r="B473" s="30" t="s">
        <v>1548</v>
      </c>
      <c r="C473" s="16" t="str">
        <f>IFERROR(VLOOKUP(B473,'BASE INCADEA'!A:D,2,FALSE),"Non référencé")</f>
        <v>016206</v>
      </c>
      <c r="D473" s="16" t="str">
        <f>IFERROR(VLOOKUP(C473,'BASE INCADEA'!B:E,2,FALSE),"Non référencé")</f>
        <v>2</v>
      </c>
      <c r="E473" s="31" t="s">
        <v>819</v>
      </c>
      <c r="F473" s="31">
        <v>13</v>
      </c>
      <c r="G473" s="14" t="str">
        <f>IF(F473*1=D473*1,"Quantité OK",IF(D473*1&lt;F473*1,"Ecart positif","Ecart négatif")&amp;" "&amp;IF(C473*1=E473*1,"","- Article déclassé"))</f>
        <v xml:space="preserve">Ecart positif </v>
      </c>
      <c r="H473" s="27"/>
      <c r="I473" s="27" t="str">
        <f t="shared" si="17"/>
        <v/>
      </c>
      <c r="J473" s="27"/>
      <c r="K473" s="27" t="e">
        <f t="shared" si="16"/>
        <v>#VALUE!</v>
      </c>
    </row>
    <row r="474" spans="1:11" ht="20.100000000000001" customHeight="1" x14ac:dyDescent="0.25">
      <c r="A474" s="24"/>
      <c r="B474" s="30" t="s">
        <v>1550</v>
      </c>
      <c r="C474" s="16" t="str">
        <f>IFERROR(VLOOKUP(B474,'BASE INCADEA'!A:D,2,FALSE),"Non référencé")</f>
        <v>021203</v>
      </c>
      <c r="D474" s="16" t="str">
        <f>IFERROR(VLOOKUP(C474,'BASE INCADEA'!B:E,2,FALSE),"Non référencé")</f>
        <v>1</v>
      </c>
      <c r="E474" s="31" t="s">
        <v>1551</v>
      </c>
      <c r="F474" s="31">
        <v>1</v>
      </c>
      <c r="G474" s="14" t="str">
        <f>IF(F474*1=D474*1,"Quantité OK",IF(D474*1&lt;F474*1,"Ecart positif","Ecart négatif")&amp;" "&amp;IF(C474*1=E474*1,"","- Article déclassé"))</f>
        <v>Quantité OK</v>
      </c>
      <c r="H474" s="27"/>
      <c r="I474" s="27" t="str">
        <f t="shared" si="17"/>
        <v/>
      </c>
      <c r="J474" s="27"/>
      <c r="K474" s="27" t="e">
        <f t="shared" si="16"/>
        <v>#VALUE!</v>
      </c>
    </row>
    <row r="475" spans="1:11" ht="20.100000000000001" customHeight="1" x14ac:dyDescent="0.25">
      <c r="A475" s="24"/>
      <c r="B475" s="30" t="s">
        <v>1553</v>
      </c>
      <c r="C475" s="16" t="str">
        <f>IFERROR(VLOOKUP(B475,'BASE INCADEA'!A:D,2,FALSE),"Non référencé")</f>
        <v>010804</v>
      </c>
      <c r="D475" s="16" t="str">
        <f>IFERROR(VLOOKUP(C475,'BASE INCADEA'!B:E,2,FALSE),"Non référencé")</f>
        <v>4</v>
      </c>
      <c r="E475" s="31" t="s">
        <v>357</v>
      </c>
      <c r="F475" s="31">
        <v>1</v>
      </c>
      <c r="G475" s="14" t="str">
        <f>IF(F475*1=D475*1,"Quantité OK",IF(D475*1&lt;F475*1,"Ecart positif","Ecart négatif")&amp;" "&amp;IF(C475*1=E475*1,"","- Article déclassé"))</f>
        <v xml:space="preserve">Ecart négatif </v>
      </c>
      <c r="H475" s="27"/>
      <c r="I475" s="27" t="str">
        <f t="shared" si="17"/>
        <v/>
      </c>
      <c r="J475" s="27"/>
      <c r="K475" s="27" t="e">
        <f t="shared" si="16"/>
        <v>#VALUE!</v>
      </c>
    </row>
    <row r="476" spans="1:11" customFormat="1" ht="20.100000000000001" customHeight="1" x14ac:dyDescent="0.25">
      <c r="A476" s="7"/>
      <c r="B476" s="30" t="s">
        <v>1557</v>
      </c>
      <c r="C476" s="16" t="str">
        <f>IFERROR(VLOOKUP(B476,'BASE INCADEA'!A:D,2,FALSE),"Non référencé")</f>
        <v>044704</v>
      </c>
      <c r="D476" s="16" t="str">
        <f>IFERROR(VLOOKUP(C476,'BASE INCADEA'!B:E,2,FALSE),"Non référencé")</f>
        <v>2</v>
      </c>
      <c r="E476" s="31" t="s">
        <v>885</v>
      </c>
      <c r="F476" s="31">
        <v>1</v>
      </c>
      <c r="G476" s="14" t="str">
        <f>IF(F476*1=D476*1,"Quantité OK",IF(D476*1&lt;F476*1,"Ecart positif","Ecart négatif")&amp;" "&amp;IF(C476*1=E476*1,"","- Article déclassé"))</f>
        <v xml:space="preserve">Ecart négatif </v>
      </c>
      <c r="H476" s="9"/>
      <c r="I476" s="9" t="str">
        <f t="shared" si="17"/>
        <v/>
      </c>
      <c r="J476" s="9"/>
      <c r="K476" s="27" t="e">
        <f t="shared" si="16"/>
        <v>#VALUE!</v>
      </c>
    </row>
    <row r="477" spans="1:11" ht="20.100000000000001" customHeight="1" x14ac:dyDescent="0.25">
      <c r="A477" s="24"/>
      <c r="B477" s="30" t="s">
        <v>1559</v>
      </c>
      <c r="C477" s="16" t="str">
        <f>IFERROR(VLOOKUP(B477,'BASE INCADEA'!A:D,2,FALSE),"Non référencé")</f>
        <v>040404</v>
      </c>
      <c r="D477" s="16" t="str">
        <f>IFERROR(VLOOKUP(C477,'BASE INCADEA'!B:E,2,FALSE),"Non référencé")</f>
        <v>10</v>
      </c>
      <c r="E477" s="31" t="s">
        <v>327</v>
      </c>
      <c r="F477" s="31">
        <v>1</v>
      </c>
      <c r="G477" s="14" t="str">
        <f>IF(F477*1=D477*1,"Quantité OK",IF(D477*1&lt;F477*1,"Ecart positif","Ecart négatif")&amp;" "&amp;IF(C477*1=E477*1,"","- Article déclassé"))</f>
        <v xml:space="preserve">Ecart négatif </v>
      </c>
      <c r="H477" s="27"/>
      <c r="I477" s="27" t="str">
        <f t="shared" si="17"/>
        <v/>
      </c>
      <c r="J477" s="27"/>
      <c r="K477" s="27" t="e">
        <f t="shared" si="16"/>
        <v>#VALUE!</v>
      </c>
    </row>
    <row r="478" spans="1:11" customFormat="1" ht="20.100000000000001" customHeight="1" x14ac:dyDescent="0.25">
      <c r="A478" s="7"/>
      <c r="B478" s="30" t="s">
        <v>1561</v>
      </c>
      <c r="C478" s="16" t="str">
        <f>IFERROR(VLOOKUP(B478,'BASE INCADEA'!A:D,2,FALSE),"Non référencé")</f>
        <v>010303</v>
      </c>
      <c r="D478" s="16" t="str">
        <f>IFERROR(VLOOKUP(C478,'BASE INCADEA'!B:E,2,FALSE),"Non référencé")</f>
        <v>3</v>
      </c>
      <c r="E478" s="31" t="s">
        <v>984</v>
      </c>
      <c r="F478" s="31">
        <v>1</v>
      </c>
      <c r="G478" s="14" t="str">
        <f>IF(F478*1=D478*1,"Quantité OK",IF(D478*1&lt;F478*1,"Ecart positif","Ecart négatif")&amp;" "&amp;IF(C478*1=E478*1,"","- Article déclassé"))</f>
        <v xml:space="preserve">Ecart négatif </v>
      </c>
      <c r="H478" s="9"/>
      <c r="I478" s="9" t="str">
        <f t="shared" si="17"/>
        <v/>
      </c>
      <c r="J478" s="9"/>
      <c r="K478" s="27" t="e">
        <f t="shared" si="16"/>
        <v>#VALUE!</v>
      </c>
    </row>
    <row r="479" spans="1:11" ht="20.100000000000001" customHeight="1" x14ac:dyDescent="0.25">
      <c r="A479" s="24"/>
      <c r="B479" s="30" t="s">
        <v>1565</v>
      </c>
      <c r="C479" s="16" t="str">
        <f>IFERROR(VLOOKUP(B479,'BASE INCADEA'!A:D,2,FALSE),"Non référencé")</f>
        <v>011104</v>
      </c>
      <c r="D479" s="16" t="str">
        <f>IFERROR(VLOOKUP(C479,'BASE INCADEA'!B:E,2,FALSE),"Non référencé")</f>
        <v>2</v>
      </c>
      <c r="E479" s="31" t="s">
        <v>1121</v>
      </c>
      <c r="F479" s="31">
        <v>1</v>
      </c>
      <c r="G479" s="14" t="str">
        <f>IF(F479*1=D479*1,"Quantité OK",IF(D479*1&lt;F479*1,"Ecart positif","Ecart négatif")&amp;" "&amp;IF(C479*1=E479*1,"","- Article déclassé"))</f>
        <v xml:space="preserve">Ecart négatif </v>
      </c>
      <c r="H479" s="27"/>
      <c r="I479" s="27" t="str">
        <f t="shared" si="17"/>
        <v/>
      </c>
      <c r="J479" s="27"/>
      <c r="K479" s="27" t="e">
        <f t="shared" si="16"/>
        <v>#VALUE!</v>
      </c>
    </row>
    <row r="480" spans="1:11" ht="20.100000000000001" customHeight="1" x14ac:dyDescent="0.25">
      <c r="A480" s="24"/>
      <c r="B480" s="30" t="s">
        <v>1567</v>
      </c>
      <c r="C480" s="16" t="str">
        <f>IFERROR(VLOOKUP(B480,'BASE INCADEA'!A:D,2,FALSE),"Non référencé")</f>
        <v>015004</v>
      </c>
      <c r="D480" s="16" t="str">
        <f>IFERROR(VLOOKUP(C480,'BASE INCADEA'!B:E,2,FALSE),"Non référencé")</f>
        <v>1</v>
      </c>
      <c r="E480" s="31" t="s">
        <v>714</v>
      </c>
      <c r="F480" s="31">
        <v>1</v>
      </c>
      <c r="G480" s="14" t="str">
        <f>IF(F480*1=D480*1,"Quantité OK",IF(D480*1&lt;F480*1,"Ecart positif","Ecart négatif")&amp;" "&amp;IF(C480*1=E480*1,"","- Article déclassé"))</f>
        <v>Quantité OK</v>
      </c>
      <c r="H480" s="27"/>
      <c r="I480" s="27" t="str">
        <f t="shared" si="17"/>
        <v/>
      </c>
      <c r="J480" s="27"/>
      <c r="K480" s="27" t="e">
        <f t="shared" si="16"/>
        <v>#VALUE!</v>
      </c>
    </row>
    <row r="481" spans="1:11" customFormat="1" ht="20.100000000000001" customHeight="1" x14ac:dyDescent="0.25">
      <c r="A481" s="7"/>
      <c r="B481" s="30" t="s">
        <v>1569</v>
      </c>
      <c r="C481" s="16" t="str">
        <f>IFERROR(VLOOKUP(B481,'BASE INCADEA'!A:D,2,FALSE),"Non référencé")</f>
        <v>016206</v>
      </c>
      <c r="D481" s="16" t="str">
        <f>IFERROR(VLOOKUP(C481,'BASE INCADEA'!B:E,2,FALSE),"Non référencé")</f>
        <v>2</v>
      </c>
      <c r="E481" s="31" t="s">
        <v>747</v>
      </c>
      <c r="F481" s="31">
        <v>1</v>
      </c>
      <c r="G481" s="14" t="str">
        <f>IF(F481*1=D481*1,"Quantité OK",IF(D481*1&lt;F481*1,"Ecart positif","Ecart négatif")&amp;" "&amp;IF(C481*1=E481*1,"","- Article déclassé"))</f>
        <v>Ecart négatif - Article déclassé</v>
      </c>
      <c r="H481" s="9"/>
      <c r="I481" s="9" t="str">
        <f t="shared" si="17"/>
        <v/>
      </c>
      <c r="J481" s="9"/>
      <c r="K481" s="27" t="e">
        <f t="shared" si="16"/>
        <v>#VALUE!</v>
      </c>
    </row>
    <row r="482" spans="1:11" customFormat="1" ht="20.100000000000001" customHeight="1" x14ac:dyDescent="0.25">
      <c r="A482" s="7"/>
      <c r="B482" s="30" t="s">
        <v>1571</v>
      </c>
      <c r="C482" s="16" t="str">
        <f>IFERROR(VLOOKUP(B482,'BASE INCADEA'!A:D,2,FALSE),"Non référencé")</f>
        <v>014806</v>
      </c>
      <c r="D482" s="16" t="str">
        <f>IFERROR(VLOOKUP(C482,'BASE INCADEA'!B:E,2,FALSE),"Non référencé")</f>
        <v>3</v>
      </c>
      <c r="E482" s="31" t="s">
        <v>160</v>
      </c>
      <c r="F482" s="31">
        <v>1</v>
      </c>
      <c r="G482" s="14" t="str">
        <f>IF(F482*1=D482*1,"Quantité OK",IF(D482*1&lt;F482*1,"Ecart positif","Ecart négatif")&amp;" "&amp;IF(C482*1=E482*1,"","- Article déclassé"))</f>
        <v xml:space="preserve">Ecart négatif </v>
      </c>
      <c r="H482" s="9"/>
      <c r="I482" s="9" t="str">
        <f t="shared" si="17"/>
        <v/>
      </c>
      <c r="J482" s="9"/>
      <c r="K482" s="27" t="e">
        <f t="shared" si="16"/>
        <v>#VALUE!</v>
      </c>
    </row>
    <row r="483" spans="1:11" ht="20.100000000000001" customHeight="1" x14ac:dyDescent="0.25">
      <c r="A483" s="24"/>
      <c r="B483" s="30" t="s">
        <v>6133</v>
      </c>
      <c r="C483" s="16" t="str">
        <f>IFERROR(VLOOKUP(B483,'BASE INCADEA'!A:D,2,FALSE),"Non référencé")</f>
        <v>Non référencé</v>
      </c>
      <c r="D483" s="16" t="str">
        <f>IFERROR(VLOOKUP(C483,'BASE INCADEA'!B:E,2,FALSE),"Non référencé")</f>
        <v>Non référencé</v>
      </c>
      <c r="E483" s="31" t="s">
        <v>810</v>
      </c>
      <c r="F483" s="31">
        <v>1</v>
      </c>
      <c r="G483" s="14" t="e">
        <f>IF(F483*1=D483*1,"Quantité OK",IF(D483*1&lt;F483*1,"Ecart positif","Ecart négatif")&amp;" "&amp;IF(C483*1=E483*1,"","- Article déclassé"))</f>
        <v>#VALUE!</v>
      </c>
      <c r="H483" s="27"/>
      <c r="I483" s="27" t="str">
        <f t="shared" si="17"/>
        <v/>
      </c>
      <c r="J483" s="27"/>
      <c r="K483" s="27" t="e">
        <f t="shared" si="16"/>
        <v>#VALUE!</v>
      </c>
    </row>
    <row r="484" spans="1:11" customFormat="1" ht="20.100000000000001" customHeight="1" x14ac:dyDescent="0.25">
      <c r="A484" s="7"/>
      <c r="B484" s="30" t="s">
        <v>1573</v>
      </c>
      <c r="C484" s="16" t="str">
        <f>IFERROR(VLOOKUP(B484,'BASE INCADEA'!A:D,2,FALSE),"Non référencé")</f>
        <v>015402</v>
      </c>
      <c r="D484" s="16" t="str">
        <f>IFERROR(VLOOKUP(C484,'BASE INCADEA'!B:E,2,FALSE),"Non référencé")</f>
        <v>27</v>
      </c>
      <c r="E484" s="31" t="s">
        <v>730</v>
      </c>
      <c r="F484" s="31">
        <v>1</v>
      </c>
      <c r="G484" s="14" t="str">
        <f>IF(F484*1=D484*1,"Quantité OK",IF(D484*1&lt;F484*1,"Ecart positif","Ecart négatif")&amp;" "&amp;IF(C484*1=E484*1,"","- Article déclassé"))</f>
        <v xml:space="preserve">Ecart négatif </v>
      </c>
      <c r="H484" s="9"/>
      <c r="I484" s="9" t="str">
        <f t="shared" si="17"/>
        <v/>
      </c>
      <c r="J484" s="9"/>
      <c r="K484" s="27" t="e">
        <f t="shared" si="16"/>
        <v>#VALUE!</v>
      </c>
    </row>
    <row r="485" spans="1:11" ht="20.100000000000001" customHeight="1" x14ac:dyDescent="0.25">
      <c r="A485" s="24"/>
      <c r="B485" s="30" t="s">
        <v>1575</v>
      </c>
      <c r="C485" s="16" t="str">
        <f>IFERROR(VLOOKUP(B485,'BASE INCADEA'!A:D,2,FALSE),"Non référencé")</f>
        <v>015405</v>
      </c>
      <c r="D485" s="16" t="str">
        <f>IFERROR(VLOOKUP(C485,'BASE INCADEA'!B:E,2,FALSE),"Non référencé")</f>
        <v>1</v>
      </c>
      <c r="E485" s="31" t="s">
        <v>831</v>
      </c>
      <c r="F485" s="31">
        <v>34</v>
      </c>
      <c r="G485" s="14" t="str">
        <f>IF(F485*1=D485*1,"Quantité OK",IF(D485*1&lt;F485*1,"Ecart positif","Ecart négatif")&amp;" "&amp;IF(C485*1=E485*1,"","- Article déclassé"))</f>
        <v xml:space="preserve">Ecart positif </v>
      </c>
      <c r="H485" s="27"/>
      <c r="I485" s="27" t="str">
        <f t="shared" si="17"/>
        <v/>
      </c>
      <c r="J485" s="27"/>
      <c r="K485" s="27" t="e">
        <f t="shared" si="16"/>
        <v>#VALUE!</v>
      </c>
    </row>
    <row r="486" spans="1:11" customFormat="1" ht="20.100000000000001" customHeight="1" x14ac:dyDescent="0.25">
      <c r="A486" s="7"/>
      <c r="B486" s="30" t="s">
        <v>1579</v>
      </c>
      <c r="C486" s="16" t="str">
        <f>IFERROR(VLOOKUP(B486,'BASE INCADEA'!A:D,2,FALSE),"Non référencé")</f>
        <v>043701</v>
      </c>
      <c r="D486" s="16" t="str">
        <f>IFERROR(VLOOKUP(C486,'BASE INCADEA'!B:E,2,FALSE),"Non référencé")</f>
        <v>1</v>
      </c>
      <c r="E486" s="31" t="s">
        <v>1580</v>
      </c>
      <c r="F486" s="31">
        <v>1</v>
      </c>
      <c r="G486" s="14" t="str">
        <f>IF(F486*1=D486*1,"Quantité OK",IF(D486*1&lt;F486*1,"Ecart positif","Ecart négatif")&amp;" "&amp;IF(C486*1=E486*1,"","- Article déclassé"))</f>
        <v>Quantité OK</v>
      </c>
      <c r="H486" s="9"/>
      <c r="I486" s="9" t="str">
        <f t="shared" si="17"/>
        <v/>
      </c>
      <c r="J486" s="9"/>
      <c r="K486" s="27" t="e">
        <f t="shared" si="16"/>
        <v>#VALUE!</v>
      </c>
    </row>
    <row r="487" spans="1:11" ht="20.100000000000001" customHeight="1" x14ac:dyDescent="0.25">
      <c r="A487" s="24"/>
      <c r="B487" s="30" t="s">
        <v>1582</v>
      </c>
      <c r="C487" s="16" t="str">
        <f>IFERROR(VLOOKUP(B487,'BASE INCADEA'!A:D,2,FALSE),"Non référencé")</f>
        <v>016606</v>
      </c>
      <c r="D487" s="16" t="str">
        <f>IFERROR(VLOOKUP(C487,'BASE INCADEA'!B:E,2,FALSE),"Non référencé")</f>
        <v>2</v>
      </c>
      <c r="E487" s="31" t="s">
        <v>1583</v>
      </c>
      <c r="F487" s="31">
        <v>2</v>
      </c>
      <c r="G487" s="14" t="str">
        <f>IF(F487*1=D487*1,"Quantité OK",IF(D487*1&lt;F487*1,"Ecart positif","Ecart négatif")&amp;" "&amp;IF(C487*1=E487*1,"","- Article déclassé"))</f>
        <v>Quantité OK</v>
      </c>
      <c r="H487" s="27"/>
      <c r="I487" s="27" t="str">
        <f t="shared" si="17"/>
        <v/>
      </c>
      <c r="J487" s="27"/>
      <c r="K487" s="27" t="e">
        <f t="shared" si="16"/>
        <v>#VALUE!</v>
      </c>
    </row>
    <row r="488" spans="1:11" customFormat="1" ht="20.100000000000001" customHeight="1" x14ac:dyDescent="0.25">
      <c r="A488" s="7"/>
      <c r="B488" s="30" t="s">
        <v>1585</v>
      </c>
      <c r="C488" s="16" t="str">
        <f>IFERROR(VLOOKUP(B488,'BASE INCADEA'!A:D,2,FALSE),"Non référencé")</f>
        <v>011504</v>
      </c>
      <c r="D488" s="16" t="str">
        <f>IFERROR(VLOOKUP(C488,'BASE INCADEA'!B:E,2,FALSE),"Non référencé")</f>
        <v>18</v>
      </c>
      <c r="E488" s="31" t="s">
        <v>994</v>
      </c>
      <c r="F488" s="31">
        <v>2</v>
      </c>
      <c r="G488" s="14" t="str">
        <f>IF(F488*1=D488*1,"Quantité OK",IF(D488*1&lt;F488*1,"Ecart positif","Ecart négatif")&amp;" "&amp;IF(C488*1=E488*1,"","- Article déclassé"))</f>
        <v xml:space="preserve">Ecart négatif </v>
      </c>
      <c r="H488" s="9"/>
      <c r="I488" s="9" t="str">
        <f t="shared" si="17"/>
        <v/>
      </c>
      <c r="J488" s="9"/>
      <c r="K488" s="27" t="e">
        <f t="shared" si="16"/>
        <v>#VALUE!</v>
      </c>
    </row>
    <row r="489" spans="1:11" customFormat="1" ht="20.100000000000001" customHeight="1" x14ac:dyDescent="0.25">
      <c r="A489" s="7"/>
      <c r="B489" s="30" t="s">
        <v>153</v>
      </c>
      <c r="C489" s="16" t="str">
        <f>IFERROR(VLOOKUP(B489,'BASE INCADEA'!A:D,2,FALSE),"Non référencé")</f>
        <v>031403</v>
      </c>
      <c r="D489" s="16" t="str">
        <f>IFERROR(VLOOKUP(C489,'BASE INCADEA'!B:E,2,FALSE),"Non référencé")</f>
        <v>1</v>
      </c>
      <c r="E489" s="31" t="s">
        <v>154</v>
      </c>
      <c r="F489" s="31">
        <v>1</v>
      </c>
      <c r="G489" s="14" t="str">
        <f>IF(F489*1=D489*1,"Quantité OK",IF(D489*1&lt;F489*1,"Ecart positif","Ecart négatif")&amp;" "&amp;IF(C489*1=E489*1,"","- Article déclassé"))</f>
        <v>Quantité OK</v>
      </c>
      <c r="H489" s="9"/>
      <c r="I489" s="9" t="str">
        <f t="shared" si="17"/>
        <v/>
      </c>
      <c r="J489" s="9"/>
      <c r="K489" s="27" t="e">
        <f t="shared" si="16"/>
        <v>#VALUE!</v>
      </c>
    </row>
    <row r="490" spans="1:11" customFormat="1" ht="20.100000000000001" customHeight="1" x14ac:dyDescent="0.25">
      <c r="A490" s="7"/>
      <c r="B490" s="30" t="s">
        <v>1589</v>
      </c>
      <c r="C490" s="16" t="str">
        <f>IFERROR(VLOOKUP(B490,'BASE INCADEA'!A:D,2,FALSE),"Non référencé")</f>
        <v>025805</v>
      </c>
      <c r="D490" s="16" t="str">
        <f>IFERROR(VLOOKUP(C490,'BASE INCADEA'!B:E,2,FALSE),"Non référencé")</f>
        <v>1</v>
      </c>
      <c r="E490" s="31" t="s">
        <v>1590</v>
      </c>
      <c r="F490" s="31">
        <v>1</v>
      </c>
      <c r="G490" s="14" t="str">
        <f>IF(F490*1=D490*1,"Quantité OK",IF(D490*1&lt;F490*1,"Ecart positif","Ecart négatif")&amp;" "&amp;IF(C490*1=E490*1,"","- Article déclassé"))</f>
        <v>Quantité OK</v>
      </c>
      <c r="H490" s="9"/>
      <c r="I490" s="9" t="str">
        <f t="shared" si="17"/>
        <v/>
      </c>
      <c r="J490" s="9"/>
      <c r="K490" s="27" t="e">
        <f t="shared" si="16"/>
        <v>#VALUE!</v>
      </c>
    </row>
    <row r="491" spans="1:11" customFormat="1" ht="20.100000000000001" customHeight="1" x14ac:dyDescent="0.25">
      <c r="A491" s="7"/>
      <c r="B491" s="30" t="s">
        <v>1592</v>
      </c>
      <c r="C491" s="16" t="str">
        <f>IFERROR(VLOOKUP(B491,'BASE INCADEA'!A:D,2,FALSE),"Non référencé")</f>
        <v>025403</v>
      </c>
      <c r="D491" s="16" t="str">
        <f>IFERROR(VLOOKUP(C491,'BASE INCADEA'!B:E,2,FALSE),"Non référencé")</f>
        <v>2</v>
      </c>
      <c r="E491" s="31" t="s">
        <v>1271</v>
      </c>
      <c r="F491" s="31">
        <v>1</v>
      </c>
      <c r="G491" s="14" t="str">
        <f>IF(F491*1=D491*1,"Quantité OK",IF(D491*1&lt;F491*1,"Ecart positif","Ecart négatif")&amp;" "&amp;IF(C491*1=E491*1,"","- Article déclassé"))</f>
        <v xml:space="preserve">Ecart négatif </v>
      </c>
      <c r="H491" s="9"/>
      <c r="I491" s="9" t="str">
        <f t="shared" si="17"/>
        <v/>
      </c>
      <c r="J491" s="9"/>
      <c r="K491" s="27" t="e">
        <f t="shared" si="16"/>
        <v>#VALUE!</v>
      </c>
    </row>
    <row r="492" spans="1:11" customFormat="1" ht="20.100000000000001" customHeight="1" x14ac:dyDescent="0.25">
      <c r="A492" s="7"/>
      <c r="B492" s="30" t="s">
        <v>1594</v>
      </c>
      <c r="C492" s="16" t="str">
        <f>IFERROR(VLOOKUP(B492,'BASE INCADEA'!A:D,2,FALSE),"Non référencé")</f>
        <v>033705</v>
      </c>
      <c r="D492" s="16" t="str">
        <f>IFERROR(VLOOKUP(C492,'BASE INCADEA'!B:E,2,FALSE),"Non référencé")</f>
        <v>1</v>
      </c>
      <c r="E492" s="31" t="s">
        <v>1595</v>
      </c>
      <c r="F492" s="31">
        <v>1</v>
      </c>
      <c r="G492" s="14" t="str">
        <f>IF(F492*1=D492*1,"Quantité OK",IF(D492*1&lt;F492*1,"Ecart positif","Ecart négatif")&amp;" "&amp;IF(C492*1=E492*1,"","- Article déclassé"))</f>
        <v>Quantité OK</v>
      </c>
      <c r="H492" s="9"/>
      <c r="I492" s="9" t="str">
        <f t="shared" si="17"/>
        <v/>
      </c>
      <c r="J492" s="9"/>
      <c r="K492" s="27" t="e">
        <f t="shared" si="16"/>
        <v>#VALUE!</v>
      </c>
    </row>
    <row r="493" spans="1:11" ht="20.100000000000001" customHeight="1" x14ac:dyDescent="0.25">
      <c r="A493" s="24"/>
      <c r="B493" s="30" t="s">
        <v>1599</v>
      </c>
      <c r="C493" s="16" t="str">
        <f>IFERROR(VLOOKUP(B493,'BASE INCADEA'!A:D,2,FALSE),"Non référencé")</f>
        <v>044504</v>
      </c>
      <c r="D493" s="16" t="str">
        <f>IFERROR(VLOOKUP(C493,'BASE INCADEA'!B:E,2,FALSE),"Non référencé")</f>
        <v>3</v>
      </c>
      <c r="E493" s="31" t="s">
        <v>313</v>
      </c>
      <c r="F493" s="31">
        <v>9</v>
      </c>
      <c r="G493" s="14" t="str">
        <f>IF(F493*1=D493*1,"Quantité OK",IF(D493*1&lt;F493*1,"Ecart positif","Ecart négatif")&amp;" "&amp;IF(C493*1=E493*1,"","- Article déclassé"))</f>
        <v xml:space="preserve">Ecart positif </v>
      </c>
      <c r="H493" s="27"/>
      <c r="I493" s="27" t="str">
        <f t="shared" si="17"/>
        <v/>
      </c>
      <c r="J493" s="27"/>
      <c r="K493" s="27" t="e">
        <f t="shared" si="16"/>
        <v>#VALUE!</v>
      </c>
    </row>
    <row r="494" spans="1:11" ht="20.100000000000001" customHeight="1" x14ac:dyDescent="0.25">
      <c r="A494" s="24"/>
      <c r="B494" s="30" t="s">
        <v>1600</v>
      </c>
      <c r="C494" s="16" t="str">
        <f>IFERROR(VLOOKUP(B494,'BASE INCADEA'!A:D,2,FALSE),"Non référencé")</f>
        <v>044104</v>
      </c>
      <c r="D494" s="16" t="str">
        <f>IFERROR(VLOOKUP(C494,'BASE INCADEA'!B:E,2,FALSE),"Non référencé")</f>
        <v>12</v>
      </c>
      <c r="E494" s="31" t="s">
        <v>674</v>
      </c>
      <c r="F494" s="31">
        <v>6</v>
      </c>
      <c r="G494" s="14" t="str">
        <f>IF(F494*1=D494*1,"Quantité OK",IF(D494*1&lt;F494*1,"Ecart positif","Ecart négatif")&amp;" "&amp;IF(C494*1=E494*1,"","- Article déclassé"))</f>
        <v xml:space="preserve">Ecart négatif </v>
      </c>
      <c r="H494" s="27"/>
      <c r="I494" s="27" t="str">
        <f t="shared" si="17"/>
        <v/>
      </c>
      <c r="J494" s="27"/>
      <c r="K494" s="27" t="e">
        <f t="shared" si="16"/>
        <v>#VALUE!</v>
      </c>
    </row>
    <row r="495" spans="1:11" customFormat="1" ht="20.100000000000001" customHeight="1" x14ac:dyDescent="0.25">
      <c r="A495" s="7"/>
      <c r="B495" s="30" t="s">
        <v>1601</v>
      </c>
      <c r="C495" s="16" t="str">
        <f>IFERROR(VLOOKUP(B495,'BASE INCADEA'!A:D,2,FALSE),"Non référencé")</f>
        <v>043704</v>
      </c>
      <c r="D495" s="16" t="str">
        <f>IFERROR(VLOOKUP(C495,'BASE INCADEA'!B:E,2,FALSE),"Non référencé")</f>
        <v>4</v>
      </c>
      <c r="E495" s="31" t="s">
        <v>222</v>
      </c>
      <c r="F495" s="31">
        <v>3</v>
      </c>
      <c r="G495" s="14" t="str">
        <f>IF(F495*1=D495*1,"Quantité OK",IF(D495*1&lt;F495*1,"Ecart positif","Ecart négatif")&amp;" "&amp;IF(C495*1=E495*1,"","- Article déclassé"))</f>
        <v xml:space="preserve">Ecart négatif </v>
      </c>
      <c r="H495" s="9"/>
      <c r="I495" s="9" t="str">
        <f t="shared" si="17"/>
        <v/>
      </c>
      <c r="J495" s="9"/>
      <c r="K495" s="27" t="e">
        <f t="shared" si="16"/>
        <v>#VALUE!</v>
      </c>
    </row>
    <row r="496" spans="1:11" ht="20.100000000000001" customHeight="1" x14ac:dyDescent="0.25">
      <c r="A496" s="24"/>
      <c r="B496" s="30" t="s">
        <v>1603</v>
      </c>
      <c r="C496" s="16" t="str">
        <f>IFERROR(VLOOKUP(B496,'BASE INCADEA'!A:D,2,FALSE),"Non référencé")</f>
        <v>043704</v>
      </c>
      <c r="D496" s="16" t="str">
        <f>IFERROR(VLOOKUP(C496,'BASE INCADEA'!B:E,2,FALSE),"Non référencé")</f>
        <v>4</v>
      </c>
      <c r="E496" s="31" t="s">
        <v>222</v>
      </c>
      <c r="F496" s="31">
        <v>1</v>
      </c>
      <c r="G496" s="14" t="str">
        <f>IF(F496*1=D496*1,"Quantité OK",IF(D496*1&lt;F496*1,"Ecart positif","Ecart négatif")&amp;" "&amp;IF(C496*1=E496*1,"","- Article déclassé"))</f>
        <v xml:space="preserve">Ecart négatif </v>
      </c>
      <c r="H496" s="27"/>
      <c r="I496" s="27" t="str">
        <f t="shared" si="17"/>
        <v/>
      </c>
      <c r="J496" s="27"/>
      <c r="K496" s="27" t="e">
        <f t="shared" si="16"/>
        <v>#VALUE!</v>
      </c>
    </row>
    <row r="497" spans="1:11" customFormat="1" ht="20.100000000000001" customHeight="1" x14ac:dyDescent="0.25">
      <c r="A497" s="7"/>
      <c r="B497" s="30" t="s">
        <v>1605</v>
      </c>
      <c r="C497" s="16" t="str">
        <f>IFERROR(VLOOKUP(B497,'BASE INCADEA'!A:D,2,FALSE),"Non référencé")</f>
        <v>044703</v>
      </c>
      <c r="D497" s="16" t="str">
        <f>IFERROR(VLOOKUP(C497,'BASE INCADEA'!B:E,2,FALSE),"Non référencé")</f>
        <v>1</v>
      </c>
      <c r="E497" s="31" t="s">
        <v>1606</v>
      </c>
      <c r="F497" s="31">
        <v>1</v>
      </c>
      <c r="G497" s="14" t="str">
        <f>IF(F497*1=D497*1,"Quantité OK",IF(D497*1&lt;F497*1,"Ecart positif","Ecart négatif")&amp;" "&amp;IF(C497*1=E497*1,"","- Article déclassé"))</f>
        <v>Quantité OK</v>
      </c>
      <c r="H497" s="9"/>
      <c r="I497" s="9" t="str">
        <f t="shared" si="17"/>
        <v/>
      </c>
      <c r="J497" s="9"/>
      <c r="K497" s="27" t="e">
        <f t="shared" si="16"/>
        <v>#VALUE!</v>
      </c>
    </row>
    <row r="498" spans="1:11" customFormat="1" ht="20.100000000000001" customHeight="1" x14ac:dyDescent="0.25">
      <c r="A498" s="7"/>
      <c r="B498" s="30" t="s">
        <v>1608</v>
      </c>
      <c r="C498" s="16" t="str">
        <f>IFERROR(VLOOKUP(B498,'BASE INCADEA'!A:D,2,FALSE),"Non référencé")</f>
        <v>011102</v>
      </c>
      <c r="D498" s="16" t="str">
        <f>IFERROR(VLOOKUP(C498,'BASE INCADEA'!B:E,2,FALSE),"Non référencé")</f>
        <v>18</v>
      </c>
      <c r="E498" s="31" t="s">
        <v>130</v>
      </c>
      <c r="F498" s="31">
        <v>3</v>
      </c>
      <c r="G498" s="14" t="str">
        <f>IF(F498*1=D498*1,"Quantité OK",IF(D498*1&lt;F498*1,"Ecart positif","Ecart négatif")&amp;" "&amp;IF(C498*1=E498*1,"","- Article déclassé"))</f>
        <v xml:space="preserve">Ecart négatif </v>
      </c>
      <c r="H498" s="9"/>
      <c r="I498" s="9" t="str">
        <f t="shared" si="17"/>
        <v/>
      </c>
      <c r="J498" s="9"/>
      <c r="K498" s="27" t="e">
        <f t="shared" si="16"/>
        <v>#VALUE!</v>
      </c>
    </row>
    <row r="499" spans="1:11" ht="20.100000000000001" customHeight="1" x14ac:dyDescent="0.25">
      <c r="A499" s="24"/>
      <c r="B499" s="30" t="s">
        <v>1610</v>
      </c>
      <c r="C499" s="16" t="str">
        <f>IFERROR(VLOOKUP(B499,'BASE INCADEA'!A:D,2,FALSE),"Non référencé")</f>
        <v>010502</v>
      </c>
      <c r="D499" s="16" t="str">
        <f>IFERROR(VLOOKUP(C499,'BASE INCADEA'!B:E,2,FALSE),"Non référencé")</f>
        <v>11</v>
      </c>
      <c r="E499" s="31" t="s">
        <v>1110</v>
      </c>
      <c r="F499" s="31">
        <v>2</v>
      </c>
      <c r="G499" s="14" t="str">
        <f>IF(F499*1=D499*1,"Quantité OK",IF(D499*1&lt;F499*1,"Ecart positif","Ecart négatif")&amp;" "&amp;IF(C499*1=E499*1,"","- Article déclassé"))</f>
        <v xml:space="preserve">Ecart négatif </v>
      </c>
      <c r="H499" s="27"/>
      <c r="I499" s="27" t="str">
        <f t="shared" si="17"/>
        <v/>
      </c>
      <c r="J499" s="27"/>
      <c r="K499" s="27" t="e">
        <f t="shared" si="16"/>
        <v>#VALUE!</v>
      </c>
    </row>
    <row r="500" spans="1:11" ht="20.100000000000001" customHeight="1" x14ac:dyDescent="0.25">
      <c r="A500" s="24"/>
      <c r="B500" s="30" t="s">
        <v>1612</v>
      </c>
      <c r="C500" s="16" t="str">
        <f>IFERROR(VLOOKUP(B500,'BASE INCADEA'!A:D,2,FALSE),"Non référencé")</f>
        <v>010303</v>
      </c>
      <c r="D500" s="16" t="str">
        <f>IFERROR(VLOOKUP(C500,'BASE INCADEA'!B:E,2,FALSE),"Non référencé")</f>
        <v>3</v>
      </c>
      <c r="E500" s="31" t="s">
        <v>984</v>
      </c>
      <c r="F500" s="31">
        <v>3</v>
      </c>
      <c r="G500" s="14" t="str">
        <f>IF(F500*1=D500*1,"Quantité OK",IF(D500*1&lt;F500*1,"Ecart positif","Ecart négatif")&amp;" "&amp;IF(C500*1=E500*1,"","- Article déclassé"))</f>
        <v>Quantité OK</v>
      </c>
      <c r="H500" s="27"/>
      <c r="I500" s="27" t="str">
        <f t="shared" si="17"/>
        <v/>
      </c>
      <c r="J500" s="27"/>
      <c r="K500" s="27" t="e">
        <f t="shared" si="16"/>
        <v>#VALUE!</v>
      </c>
    </row>
    <row r="501" spans="1:11" customFormat="1" ht="20.100000000000001" customHeight="1" x14ac:dyDescent="0.25">
      <c r="A501" s="7"/>
      <c r="B501" s="30" t="s">
        <v>1614</v>
      </c>
      <c r="C501" s="16" t="str">
        <f>IFERROR(VLOOKUP(B501,'BASE INCADEA'!A:D,2,FALSE),"Non référencé")</f>
        <v>011703</v>
      </c>
      <c r="D501" s="16" t="str">
        <f>IFERROR(VLOOKUP(C501,'BASE INCADEA'!B:E,2,FALSE),"Non référencé")</f>
        <v>4</v>
      </c>
      <c r="E501" s="31" t="s">
        <v>806</v>
      </c>
      <c r="F501" s="31">
        <v>1</v>
      </c>
      <c r="G501" s="14" t="str">
        <f>IF(F501*1=D501*1,"Quantité OK",IF(D501*1&lt;F501*1,"Ecart positif","Ecart négatif")&amp;" "&amp;IF(C501*1=E501*1,"","- Article déclassé"))</f>
        <v>Ecart négatif - Article déclassé</v>
      </c>
      <c r="H501" s="9"/>
      <c r="I501" s="9" t="str">
        <f t="shared" si="17"/>
        <v/>
      </c>
      <c r="J501" s="9"/>
      <c r="K501" s="27" t="e">
        <f t="shared" si="16"/>
        <v>#VALUE!</v>
      </c>
    </row>
    <row r="502" spans="1:11" customFormat="1" ht="20.100000000000001" customHeight="1" x14ac:dyDescent="0.25">
      <c r="A502" s="7"/>
      <c r="B502" s="30" t="s">
        <v>1614</v>
      </c>
      <c r="C502" s="16" t="str">
        <f>IFERROR(VLOOKUP(B502,'BASE INCADEA'!A:D,2,FALSE),"Non référencé")</f>
        <v>011703</v>
      </c>
      <c r="D502" s="16" t="str">
        <f>IFERROR(VLOOKUP(C502,'BASE INCADEA'!B:E,2,FALSE),"Non référencé")</f>
        <v>4</v>
      </c>
      <c r="E502" s="31" t="s">
        <v>494</v>
      </c>
      <c r="F502" s="31">
        <v>2</v>
      </c>
      <c r="G502" s="14" t="str">
        <f>IF(F502*1=D502*1,"Quantité OK",IF(D502*1&lt;F502*1,"Ecart positif","Ecart négatif")&amp;" "&amp;IF(C502*1=E502*1,"","- Article déclassé"))</f>
        <v>Ecart négatif - Article déclassé</v>
      </c>
      <c r="H502" s="9"/>
      <c r="I502" s="9" t="str">
        <f t="shared" si="17"/>
        <v/>
      </c>
      <c r="J502" s="9"/>
      <c r="K502" s="27" t="e">
        <f t="shared" si="16"/>
        <v>#VALUE!</v>
      </c>
    </row>
    <row r="503" spans="1:11" customFormat="1" ht="20.100000000000001" customHeight="1" x14ac:dyDescent="0.25">
      <c r="A503" s="7"/>
      <c r="B503" s="30" t="s">
        <v>1616</v>
      </c>
      <c r="C503" s="16" t="str">
        <f>IFERROR(VLOOKUP(B503,'BASE INCADEA'!A:D,2,FALSE),"Non référencé")</f>
        <v>010503</v>
      </c>
      <c r="D503" s="16" t="str">
        <f>IFERROR(VLOOKUP(C503,'BASE INCADEA'!B:E,2,FALSE),"Non référencé")</f>
        <v>1</v>
      </c>
      <c r="E503" s="31" t="s">
        <v>957</v>
      </c>
      <c r="F503" s="31">
        <v>1</v>
      </c>
      <c r="G503" s="14" t="str">
        <f>IF(F503*1=D503*1,"Quantité OK",IF(D503*1&lt;F503*1,"Ecart positif","Ecart négatif")&amp;" "&amp;IF(C503*1=E503*1,"","- Article déclassé"))</f>
        <v>Quantité OK</v>
      </c>
      <c r="H503" s="9"/>
      <c r="I503" s="9" t="str">
        <f t="shared" si="17"/>
        <v/>
      </c>
      <c r="J503" s="9"/>
      <c r="K503" s="27" t="e">
        <f t="shared" si="16"/>
        <v>#VALUE!</v>
      </c>
    </row>
    <row r="504" spans="1:11" ht="20.100000000000001" customHeight="1" x14ac:dyDescent="0.25">
      <c r="A504" s="24"/>
      <c r="B504" s="30" t="s">
        <v>1618</v>
      </c>
      <c r="C504" s="16" t="str">
        <f>IFERROR(VLOOKUP(B504,'BASE INCADEA'!A:D,2,FALSE),"Non référencé")</f>
        <v>044901</v>
      </c>
      <c r="D504" s="16" t="str">
        <f>IFERROR(VLOOKUP(C504,'BASE INCADEA'!B:E,2,FALSE),"Non référencé")</f>
        <v>1</v>
      </c>
      <c r="E504" s="31" t="s">
        <v>1619</v>
      </c>
      <c r="F504" s="31">
        <v>1</v>
      </c>
      <c r="G504" s="14" t="str">
        <f>IF(F504*1=D504*1,"Quantité OK",IF(D504*1&lt;F504*1,"Ecart positif","Ecart négatif")&amp;" "&amp;IF(C504*1=E504*1,"","- Article déclassé"))</f>
        <v>Quantité OK</v>
      </c>
      <c r="H504" s="27"/>
      <c r="I504" s="27" t="str">
        <f t="shared" si="17"/>
        <v/>
      </c>
      <c r="J504" s="27"/>
      <c r="K504" s="27" t="e">
        <f t="shared" si="16"/>
        <v>#VALUE!</v>
      </c>
    </row>
    <row r="505" spans="1:11" ht="20.100000000000001" customHeight="1" x14ac:dyDescent="0.25">
      <c r="A505" s="24"/>
      <c r="B505" s="30" t="s">
        <v>1623</v>
      </c>
      <c r="C505" s="16" t="str">
        <f>IFERROR(VLOOKUP(B505,'BASE INCADEA'!A:D,2,FALSE),"Non référencé")</f>
        <v>016204</v>
      </c>
      <c r="D505" s="16" t="str">
        <f>IFERROR(VLOOKUP(C505,'BASE INCADEA'!B:E,2,FALSE),"Non référencé")</f>
        <v>4</v>
      </c>
      <c r="E505" s="31" t="s">
        <v>1451</v>
      </c>
      <c r="F505" s="31">
        <v>1</v>
      </c>
      <c r="G505" s="14" t="str">
        <f>IF(F505*1=D505*1,"Quantité OK",IF(D505*1&lt;F505*1,"Ecart positif","Ecart négatif")&amp;" "&amp;IF(C505*1=E505*1,"","- Article déclassé"))</f>
        <v xml:space="preserve">Ecart négatif </v>
      </c>
      <c r="H505" s="27"/>
      <c r="I505" s="27" t="str">
        <f t="shared" si="17"/>
        <v/>
      </c>
      <c r="J505" s="27"/>
      <c r="K505" s="27" t="e">
        <f t="shared" si="16"/>
        <v>#VALUE!</v>
      </c>
    </row>
    <row r="506" spans="1:11" customFormat="1" ht="20.100000000000001" customHeight="1" x14ac:dyDescent="0.25">
      <c r="A506" s="7"/>
      <c r="B506" s="30" t="s">
        <v>1625</v>
      </c>
      <c r="C506" s="16" t="str">
        <f>IFERROR(VLOOKUP(B506,'BASE INCADEA'!A:D,2,FALSE),"Non référencé")</f>
        <v>010105</v>
      </c>
      <c r="D506" s="16" t="str">
        <f>IFERROR(VLOOKUP(C506,'BASE INCADEA'!B:E,2,FALSE),"Non référencé")</f>
        <v>1</v>
      </c>
      <c r="E506" s="31" t="s">
        <v>717</v>
      </c>
      <c r="F506" s="31">
        <v>5</v>
      </c>
      <c r="G506" s="14" t="str">
        <f>IF(F506*1=D506*1,"Quantité OK",IF(D506*1&lt;F506*1,"Ecart positif","Ecart négatif")&amp;" "&amp;IF(C506*1=E506*1,"","- Article déclassé"))</f>
        <v xml:space="preserve">Ecart positif </v>
      </c>
      <c r="H506" s="9"/>
      <c r="I506" s="9" t="str">
        <f t="shared" si="17"/>
        <v/>
      </c>
      <c r="J506" s="9"/>
      <c r="K506" s="27" t="e">
        <f t="shared" si="16"/>
        <v>#VALUE!</v>
      </c>
    </row>
    <row r="507" spans="1:11" customFormat="1" ht="20.100000000000001" customHeight="1" x14ac:dyDescent="0.25">
      <c r="A507" s="7"/>
      <c r="B507" s="30" t="s">
        <v>156</v>
      </c>
      <c r="C507" s="16" t="str">
        <f>IFERROR(VLOOKUP(B507,'BASE INCADEA'!A:D,2,FALSE),"Non référencé")</f>
        <v>044101</v>
      </c>
      <c r="D507" s="16" t="str">
        <f>IFERROR(VLOOKUP(C507,'BASE INCADEA'!B:E,2,FALSE),"Non référencé")</f>
        <v>3</v>
      </c>
      <c r="E507" s="31" t="s">
        <v>157</v>
      </c>
      <c r="F507" s="31">
        <v>1</v>
      </c>
      <c r="G507" s="14" t="str">
        <f>IF(F507*1=D507*1,"Quantité OK",IF(D507*1&lt;F507*1,"Ecart positif","Ecart négatif")&amp;" "&amp;IF(C507*1=E507*1,"","- Article déclassé"))</f>
        <v xml:space="preserve">Ecart négatif </v>
      </c>
      <c r="H507" s="9"/>
      <c r="I507" s="9" t="str">
        <f t="shared" si="17"/>
        <v/>
      </c>
      <c r="J507" s="9"/>
      <c r="K507" s="27" t="e">
        <f t="shared" si="16"/>
        <v>#VALUE!</v>
      </c>
    </row>
    <row r="508" spans="1:11" customFormat="1" ht="20.100000000000001" customHeight="1" x14ac:dyDescent="0.25">
      <c r="A508" s="7"/>
      <c r="B508" s="30" t="s">
        <v>1627</v>
      </c>
      <c r="C508" s="16" t="str">
        <f>IFERROR(VLOOKUP(B508,'BASE INCADEA'!A:D,2,FALSE),"Non référencé")</f>
        <v>011901</v>
      </c>
      <c r="D508" s="16" t="str">
        <f>IFERROR(VLOOKUP(C508,'BASE INCADEA'!B:E,2,FALSE),"Non référencé")</f>
        <v>6</v>
      </c>
      <c r="E508" s="31" t="s">
        <v>1379</v>
      </c>
      <c r="F508" s="31">
        <v>4</v>
      </c>
      <c r="G508" s="14" t="str">
        <f>IF(F508*1=D508*1,"Quantité OK",IF(D508*1&lt;F508*1,"Ecart positif","Ecart négatif")&amp;" "&amp;IF(C508*1=E508*1,"","- Article déclassé"))</f>
        <v xml:space="preserve">Ecart négatif </v>
      </c>
      <c r="H508" s="9"/>
      <c r="I508" s="9" t="str">
        <f t="shared" si="17"/>
        <v/>
      </c>
      <c r="J508" s="9"/>
      <c r="K508" s="27" t="e">
        <f t="shared" si="16"/>
        <v>#VALUE!</v>
      </c>
    </row>
    <row r="509" spans="1:11" customFormat="1" ht="20.100000000000001" customHeight="1" x14ac:dyDescent="0.25">
      <c r="A509" s="7"/>
      <c r="B509" s="30" t="s">
        <v>1629</v>
      </c>
      <c r="C509" s="16" t="str">
        <f>IFERROR(VLOOKUP(B509,'BASE INCADEA'!A:D,2,FALSE),"Non référencé")</f>
        <v>010906</v>
      </c>
      <c r="D509" s="16" t="str">
        <f>IFERROR(VLOOKUP(C509,'BASE INCADEA'!B:E,2,FALSE),"Non référencé")</f>
        <v>1</v>
      </c>
      <c r="E509" s="31" t="s">
        <v>1630</v>
      </c>
      <c r="F509" s="31">
        <v>1</v>
      </c>
      <c r="G509" s="14" t="str">
        <f>IF(F509*1=D509*1,"Quantité OK",IF(D509*1&lt;F509*1,"Ecart positif","Ecart négatif")&amp;" "&amp;IF(C509*1=E509*1,"","- Article déclassé"))</f>
        <v>Quantité OK</v>
      </c>
      <c r="H509" s="9"/>
      <c r="I509" s="9" t="str">
        <f t="shared" si="17"/>
        <v/>
      </c>
      <c r="J509" s="9"/>
      <c r="K509" s="27" t="e">
        <f t="shared" si="16"/>
        <v>#VALUE!</v>
      </c>
    </row>
    <row r="510" spans="1:11" ht="20.100000000000001" customHeight="1" x14ac:dyDescent="0.25">
      <c r="A510" s="24"/>
      <c r="B510" s="30" t="s">
        <v>1632</v>
      </c>
      <c r="C510" s="16" t="str">
        <f>IFERROR(VLOOKUP(B510,'BASE INCADEA'!A:D,2,FALSE),"Non référencé")</f>
        <v>020804</v>
      </c>
      <c r="D510" s="16" t="str">
        <f>IFERROR(VLOOKUP(C510,'BASE INCADEA'!B:E,2,FALSE),"Non référencé")</f>
        <v>2</v>
      </c>
      <c r="E510" s="31" t="s">
        <v>3394</v>
      </c>
      <c r="F510" s="31">
        <v>2</v>
      </c>
      <c r="G510" s="14" t="str">
        <f>IF(F510*1=D510*1,"Quantité OK",IF(D510*1&lt;F510*1,"Ecart positif","Ecart négatif")&amp;" "&amp;IF(C510*1=E510*1,"","- Article déclassé"))</f>
        <v>Quantité OK</v>
      </c>
      <c r="H510" s="27"/>
      <c r="I510" s="27" t="str">
        <f t="shared" si="17"/>
        <v/>
      </c>
      <c r="J510" s="27"/>
      <c r="K510" s="27" t="e">
        <f t="shared" si="16"/>
        <v>#VALUE!</v>
      </c>
    </row>
    <row r="511" spans="1:11" ht="20.100000000000001" customHeight="1" x14ac:dyDescent="0.25">
      <c r="A511" s="24"/>
      <c r="B511" s="30" t="s">
        <v>1635</v>
      </c>
      <c r="C511" s="16" t="str">
        <f>IFERROR(VLOOKUP(B511,'BASE INCADEA'!A:D,2,FALSE),"Non référencé")</f>
        <v>010706</v>
      </c>
      <c r="D511" s="16" t="str">
        <f>IFERROR(VLOOKUP(C511,'BASE INCADEA'!B:E,2,FALSE),"Non référencé")</f>
        <v>3</v>
      </c>
      <c r="E511" s="31" t="s">
        <v>1007</v>
      </c>
      <c r="F511" s="31">
        <v>2</v>
      </c>
      <c r="G511" s="14" t="str">
        <f>IF(F511*1=D511*1,"Quantité OK",IF(D511*1&lt;F511*1,"Ecart positif","Ecart négatif")&amp;" "&amp;IF(C511*1=E511*1,"","- Article déclassé"))</f>
        <v xml:space="preserve">Ecart négatif </v>
      </c>
      <c r="H511" s="27"/>
      <c r="I511" s="27" t="str">
        <f t="shared" si="17"/>
        <v/>
      </c>
      <c r="J511" s="27"/>
      <c r="K511" s="27" t="e">
        <f t="shared" si="16"/>
        <v>#VALUE!</v>
      </c>
    </row>
    <row r="512" spans="1:11" customFormat="1" ht="20.100000000000001" customHeight="1" x14ac:dyDescent="0.25">
      <c r="A512" s="7"/>
      <c r="B512" s="30" t="s">
        <v>1637</v>
      </c>
      <c r="C512" s="16" t="str">
        <f>IFERROR(VLOOKUP(B512,'BASE INCADEA'!A:D,2,FALSE),"Non référencé")</f>
        <v>011301</v>
      </c>
      <c r="D512" s="16" t="str">
        <f>IFERROR(VLOOKUP(C512,'BASE INCADEA'!B:E,2,FALSE),"Non référencé")</f>
        <v>6</v>
      </c>
      <c r="E512" s="31" t="s">
        <v>999</v>
      </c>
      <c r="F512" s="31">
        <v>12</v>
      </c>
      <c r="G512" s="14" t="str">
        <f>IF(F512*1=D512*1,"Quantité OK",IF(D512*1&lt;F512*1,"Ecart positif","Ecart négatif")&amp;" "&amp;IF(C512*1=E512*1,"","- Article déclassé"))</f>
        <v xml:space="preserve">Ecart positif </v>
      </c>
      <c r="H512" s="9"/>
      <c r="I512" s="9" t="str">
        <f t="shared" ref="I512:I563" si="18">IF(H512="OK",C512,"")</f>
        <v/>
      </c>
      <c r="J512" s="9"/>
      <c r="K512" s="27" t="e">
        <f t="shared" si="16"/>
        <v>#VALUE!</v>
      </c>
    </row>
    <row r="513" spans="1:11" ht="20.100000000000001" customHeight="1" x14ac:dyDescent="0.25">
      <c r="A513" s="24"/>
      <c r="B513" s="30" t="s">
        <v>1638</v>
      </c>
      <c r="C513" s="16" t="str">
        <f>IFERROR(VLOOKUP(B513,'BASE INCADEA'!A:D,2,FALSE),"Non référencé")</f>
        <v>010902</v>
      </c>
      <c r="D513" s="16" t="str">
        <f>IFERROR(VLOOKUP(C513,'BASE INCADEA'!B:E,2,FALSE),"Non référencé")</f>
        <v>5</v>
      </c>
      <c r="E513" s="31" t="s">
        <v>781</v>
      </c>
      <c r="F513" s="31">
        <v>6</v>
      </c>
      <c r="G513" s="14" t="str">
        <f>IF(F513*1=D513*1,"Quantité OK",IF(D513*1&lt;F513*1,"Ecart positif","Ecart négatif")&amp;" "&amp;IF(C513*1=E513*1,"","- Article déclassé"))</f>
        <v xml:space="preserve">Ecart positif </v>
      </c>
      <c r="H513" s="27"/>
      <c r="I513" s="27" t="str">
        <f t="shared" si="18"/>
        <v/>
      </c>
      <c r="J513" s="27"/>
      <c r="K513" s="27" t="e">
        <f t="shared" si="16"/>
        <v>#VALUE!</v>
      </c>
    </row>
    <row r="514" spans="1:11" ht="20.100000000000001" customHeight="1" x14ac:dyDescent="0.25">
      <c r="A514" s="24"/>
      <c r="B514" s="30" t="s">
        <v>1639</v>
      </c>
      <c r="C514" s="16" t="str">
        <f>IFERROR(VLOOKUP(B514,'BASE INCADEA'!A:D,2,FALSE),"Non référencé")</f>
        <v>014802</v>
      </c>
      <c r="D514" s="16" t="str">
        <f>IFERROR(VLOOKUP(C514,'BASE INCADEA'!B:E,2,FALSE),"Non référencé")</f>
        <v>2</v>
      </c>
      <c r="E514" s="31" t="s">
        <v>639</v>
      </c>
      <c r="F514" s="31">
        <v>4</v>
      </c>
      <c r="G514" s="14" t="str">
        <f>IF(F514*1=D514*1,"Quantité OK",IF(D514*1&lt;F514*1,"Ecart positif","Ecart négatif")&amp;" "&amp;IF(C514*1=E514*1,"","- Article déclassé"))</f>
        <v xml:space="preserve">Ecart positif </v>
      </c>
      <c r="H514" s="27"/>
      <c r="I514" s="27" t="str">
        <f t="shared" si="18"/>
        <v/>
      </c>
      <c r="J514" s="27"/>
      <c r="K514" s="27" t="e">
        <f t="shared" si="16"/>
        <v>#VALUE!</v>
      </c>
    </row>
    <row r="515" spans="1:11" ht="20.100000000000001" customHeight="1" x14ac:dyDescent="0.25">
      <c r="A515" s="24"/>
      <c r="B515" s="30" t="s">
        <v>1640</v>
      </c>
      <c r="C515" s="16" t="str">
        <f>IFERROR(VLOOKUP(B515,'BASE INCADEA'!A:D,2,FALSE),"Non référencé")</f>
        <v>010304</v>
      </c>
      <c r="D515" s="16" t="str">
        <f>IFERROR(VLOOKUP(C515,'BASE INCADEA'!B:E,2,FALSE),"Non référencé")</f>
        <v>4</v>
      </c>
      <c r="E515" s="31" t="s">
        <v>735</v>
      </c>
      <c r="F515" s="31">
        <v>1</v>
      </c>
      <c r="G515" s="14" t="str">
        <f>IF(F515*1=D515*1,"Quantité OK",IF(D515*1&lt;F515*1,"Ecart positif","Ecart négatif")&amp;" "&amp;IF(C515*1=E515*1,"","- Article déclassé"))</f>
        <v xml:space="preserve">Ecart négatif </v>
      </c>
      <c r="H515" s="27"/>
      <c r="I515" s="27" t="str">
        <f t="shared" si="18"/>
        <v/>
      </c>
      <c r="J515" s="27"/>
      <c r="K515" s="27" t="e">
        <f t="shared" ref="K515:K578" si="19">IF(J515*1=D515*1,"Quantité OK",IF(D515*1&lt;J515*1,"Ecart positif","Ecart négatif")&amp;" "&amp;IF(C515*1=I515*1,"","- Article déclassé"))</f>
        <v>#VALUE!</v>
      </c>
    </row>
    <row r="516" spans="1:11" ht="20.100000000000001" customHeight="1" x14ac:dyDescent="0.25">
      <c r="A516" s="24"/>
      <c r="B516" s="30" t="s">
        <v>1642</v>
      </c>
      <c r="C516" s="16" t="str">
        <f>IFERROR(VLOOKUP(B516,'BASE INCADEA'!A:D,2,FALSE),"Non référencé")</f>
        <v>015404</v>
      </c>
      <c r="D516" s="16" t="str">
        <f>IFERROR(VLOOKUP(C516,'BASE INCADEA'!B:E,2,FALSE),"Non référencé")</f>
        <v>6</v>
      </c>
      <c r="E516" s="31" t="s">
        <v>1034</v>
      </c>
      <c r="F516" s="31">
        <v>1</v>
      </c>
      <c r="G516" s="14" t="str">
        <f>IF(F516*1=D516*1,"Quantité OK",IF(D516*1&lt;F516*1,"Ecart positif","Ecart négatif")&amp;" "&amp;IF(C516*1=E516*1,"","- Article déclassé"))</f>
        <v xml:space="preserve">Ecart négatif </v>
      </c>
      <c r="H516" s="27"/>
      <c r="I516" s="27" t="str">
        <f t="shared" si="18"/>
        <v/>
      </c>
      <c r="J516" s="27"/>
      <c r="K516" s="27" t="e">
        <f t="shared" si="19"/>
        <v>#VALUE!</v>
      </c>
    </row>
    <row r="517" spans="1:11" customFormat="1" ht="20.100000000000001" customHeight="1" x14ac:dyDescent="0.25">
      <c r="A517" s="7"/>
      <c r="B517" s="30" t="s">
        <v>1644</v>
      </c>
      <c r="C517" s="16" t="str">
        <f>IFERROR(VLOOKUP(B517,'BASE INCADEA'!A:D,2,FALSE),"Non référencé")</f>
        <v>016401</v>
      </c>
      <c r="D517" s="16" t="str">
        <f>IFERROR(VLOOKUP(C517,'BASE INCADEA'!B:E,2,FALSE),"Non référencé")</f>
        <v>1</v>
      </c>
      <c r="E517" s="31" t="s">
        <v>683</v>
      </c>
      <c r="F517" s="31">
        <v>1</v>
      </c>
      <c r="G517" s="14" t="str">
        <f>IF(F517*1=D517*1,"Quantité OK",IF(D517*1&lt;F517*1,"Ecart positif","Ecart négatif")&amp;" "&amp;IF(C517*1=E517*1,"","- Article déclassé"))</f>
        <v>Quantité OK</v>
      </c>
      <c r="H517" s="9"/>
      <c r="I517" s="9" t="str">
        <f t="shared" si="18"/>
        <v/>
      </c>
      <c r="J517" s="9"/>
      <c r="K517" s="27" t="e">
        <f t="shared" si="19"/>
        <v>#VALUE!</v>
      </c>
    </row>
    <row r="518" spans="1:11" customFormat="1" ht="20.100000000000001" customHeight="1" x14ac:dyDescent="0.25">
      <c r="A518" s="7"/>
      <c r="B518" s="30" t="s">
        <v>1647</v>
      </c>
      <c r="C518" s="16" t="str">
        <f>IFERROR(VLOOKUP(B518,'BASE INCADEA'!A:D,2,FALSE),"Non référencé")</f>
        <v>025501</v>
      </c>
      <c r="D518" s="16" t="str">
        <f>IFERROR(VLOOKUP(C518,'BASE INCADEA'!B:E,2,FALSE),"Non référencé")</f>
        <v>2</v>
      </c>
      <c r="E518" s="31" t="s">
        <v>1648</v>
      </c>
      <c r="F518" s="31">
        <v>2</v>
      </c>
      <c r="G518" s="14" t="str">
        <f>IF(F518*1=D518*1,"Quantité OK",IF(D518*1&lt;F518*1,"Ecart positif","Ecart négatif")&amp;" "&amp;IF(C518*1=E518*1,"","- Article déclassé"))</f>
        <v>Quantité OK</v>
      </c>
      <c r="H518" s="9"/>
      <c r="I518" s="9" t="str">
        <f t="shared" si="18"/>
        <v/>
      </c>
      <c r="J518" s="9"/>
      <c r="K518" s="27" t="e">
        <f t="shared" si="19"/>
        <v>#VALUE!</v>
      </c>
    </row>
    <row r="519" spans="1:11" ht="20.100000000000001" customHeight="1" x14ac:dyDescent="0.25">
      <c r="A519" s="24"/>
      <c r="B519" s="30" t="s">
        <v>1650</v>
      </c>
      <c r="C519" s="16" t="str">
        <f>IFERROR(VLOOKUP(B519,'BASE INCADEA'!A:D,2,FALSE),"Non référencé")</f>
        <v>041001</v>
      </c>
      <c r="D519" s="16" t="str">
        <f>IFERROR(VLOOKUP(C519,'BASE INCADEA'!B:E,2,FALSE),"Non référencé")</f>
        <v>4</v>
      </c>
      <c r="E519" s="31" t="s">
        <v>304</v>
      </c>
      <c r="F519" s="31">
        <v>1</v>
      </c>
      <c r="G519" s="14" t="str">
        <f>IF(F519*1=D519*1,"Quantité OK",IF(D519*1&lt;F519*1,"Ecart positif","Ecart négatif")&amp;" "&amp;IF(C519*1=E519*1,"","- Article déclassé"))</f>
        <v xml:space="preserve">Ecart négatif </v>
      </c>
      <c r="H519" s="27"/>
      <c r="I519" s="27" t="str">
        <f t="shared" si="18"/>
        <v/>
      </c>
      <c r="J519" s="27"/>
      <c r="K519" s="27" t="e">
        <f t="shared" si="19"/>
        <v>#VALUE!</v>
      </c>
    </row>
    <row r="520" spans="1:11" customFormat="1" ht="20.100000000000001" customHeight="1" x14ac:dyDescent="0.25">
      <c r="A520" s="7"/>
      <c r="B520" s="30" t="s">
        <v>1652</v>
      </c>
      <c r="C520" s="16" t="str">
        <f>IFERROR(VLOOKUP(B520,'BASE INCADEA'!A:D,2,FALSE),"Non référencé")</f>
        <v>010902</v>
      </c>
      <c r="D520" s="16" t="str">
        <f>IFERROR(VLOOKUP(C520,'BASE INCADEA'!B:E,2,FALSE),"Non référencé")</f>
        <v>5</v>
      </c>
      <c r="E520" s="31" t="s">
        <v>781</v>
      </c>
      <c r="F520" s="31">
        <v>1</v>
      </c>
      <c r="G520" s="14" t="str">
        <f>IF(F520*1=D520*1,"Quantité OK",IF(D520*1&lt;F520*1,"Ecart positif","Ecart négatif")&amp;" "&amp;IF(C520*1=E520*1,"","- Article déclassé"))</f>
        <v xml:space="preserve">Ecart négatif </v>
      </c>
      <c r="H520" s="9"/>
      <c r="I520" s="9" t="str">
        <f t="shared" si="18"/>
        <v/>
      </c>
      <c r="J520" s="9"/>
      <c r="K520" s="27" t="e">
        <f t="shared" si="19"/>
        <v>#VALUE!</v>
      </c>
    </row>
    <row r="521" spans="1:11" customFormat="1" ht="20.100000000000001" customHeight="1" x14ac:dyDescent="0.25">
      <c r="A521" s="7"/>
      <c r="B521" s="30" t="s">
        <v>1656</v>
      </c>
      <c r="C521" s="16" t="str">
        <f>IFERROR(VLOOKUP(B521,'BASE INCADEA'!A:D,2,FALSE),"Non référencé")</f>
        <v>016005</v>
      </c>
      <c r="D521" s="16" t="str">
        <f>IFERROR(VLOOKUP(C521,'BASE INCADEA'!B:E,2,FALSE),"Non référencé")</f>
        <v>8</v>
      </c>
      <c r="E521" s="31" t="s">
        <v>862</v>
      </c>
      <c r="F521" s="31">
        <v>5</v>
      </c>
      <c r="G521" s="14" t="str">
        <f>IF(F521*1=D521*1,"Quantité OK",IF(D521*1&lt;F521*1,"Ecart positif","Ecart négatif")&amp;" "&amp;IF(C521*1=E521*1,"","- Article déclassé"))</f>
        <v xml:space="preserve">Ecart négatif </v>
      </c>
      <c r="H521" s="9"/>
      <c r="I521" s="9" t="str">
        <f t="shared" si="18"/>
        <v/>
      </c>
      <c r="J521" s="9"/>
      <c r="K521" s="27" t="e">
        <f t="shared" si="19"/>
        <v>#VALUE!</v>
      </c>
    </row>
    <row r="522" spans="1:11" ht="20.100000000000001" customHeight="1" x14ac:dyDescent="0.25">
      <c r="A522" s="24"/>
      <c r="B522" s="30" t="s">
        <v>1658</v>
      </c>
      <c r="C522" s="16" t="str">
        <f>IFERROR(VLOOKUP(B522,'BASE INCADEA'!A:D,2,FALSE),"Non référencé")</f>
        <v>010903</v>
      </c>
      <c r="D522" s="16" t="str">
        <f>IFERROR(VLOOKUP(C522,'BASE INCADEA'!B:E,2,FALSE),"Non référencé")</f>
        <v>20</v>
      </c>
      <c r="E522" s="31" t="s">
        <v>1870</v>
      </c>
      <c r="F522" s="31">
        <v>4</v>
      </c>
      <c r="G522" s="14" t="str">
        <f>IF(F522*1=D522*1,"Quantité OK",IF(D522*1&lt;F522*1,"Ecart positif","Ecart négatif")&amp;" "&amp;IF(C522*1=E522*1,"","- Article déclassé"))</f>
        <v>Ecart négatif - Article déclassé</v>
      </c>
      <c r="H522" s="27"/>
      <c r="I522" s="27" t="str">
        <f t="shared" si="18"/>
        <v/>
      </c>
      <c r="J522" s="27"/>
      <c r="K522" s="27" t="e">
        <f t="shared" si="19"/>
        <v>#VALUE!</v>
      </c>
    </row>
    <row r="523" spans="1:11" customFormat="1" ht="20.100000000000001" customHeight="1" x14ac:dyDescent="0.25">
      <c r="A523" s="7"/>
      <c r="B523" s="30" t="s">
        <v>1658</v>
      </c>
      <c r="C523" s="16" t="str">
        <f>IFERROR(VLOOKUP(B523,'BASE INCADEA'!A:D,2,FALSE),"Non référencé")</f>
        <v>010903</v>
      </c>
      <c r="D523" s="16" t="str">
        <f>IFERROR(VLOOKUP(C523,'BASE INCADEA'!B:E,2,FALSE),"Non référencé")</f>
        <v>20</v>
      </c>
      <c r="E523" s="31" t="s">
        <v>1328</v>
      </c>
      <c r="F523" s="31">
        <v>1</v>
      </c>
      <c r="G523" s="14" t="str">
        <f>IF(F523*1=D523*1,"Quantité OK",IF(D523*1&lt;F523*1,"Ecart positif","Ecart négatif")&amp;" "&amp;IF(C523*1=E523*1,"","- Article déclassé"))</f>
        <v xml:space="preserve">Ecart négatif </v>
      </c>
      <c r="H523" s="9"/>
      <c r="I523" s="9" t="str">
        <f t="shared" si="18"/>
        <v/>
      </c>
      <c r="J523" s="9"/>
      <c r="K523" s="27" t="e">
        <f t="shared" si="19"/>
        <v>#VALUE!</v>
      </c>
    </row>
    <row r="524" spans="1:11" customFormat="1" ht="20.100000000000001" customHeight="1" x14ac:dyDescent="0.25">
      <c r="A524" s="7"/>
      <c r="B524" s="30" t="s">
        <v>1660</v>
      </c>
      <c r="C524" s="16" t="str">
        <f>IFERROR(VLOOKUP(B524,'BASE INCADEA'!A:D,2,FALSE),"Non référencé")</f>
        <v>045302</v>
      </c>
      <c r="D524" s="16" t="str">
        <f>IFERROR(VLOOKUP(C524,'BASE INCADEA'!B:E,2,FALSE),"Non référencé")</f>
        <v>77</v>
      </c>
      <c r="E524" s="31" t="s">
        <v>6263</v>
      </c>
      <c r="F524" s="31">
        <v>23</v>
      </c>
      <c r="G524" s="14" t="str">
        <f>IF(F524*1=D524*1,"Quantité OK",IF(D524*1&lt;F524*1,"Ecart positif","Ecart négatif")&amp;" "&amp;IF(C524*1=E524*1,"","- Article déclassé"))</f>
        <v>Ecart négatif - Article déclassé</v>
      </c>
      <c r="H524" s="9"/>
      <c r="I524" s="9" t="str">
        <f t="shared" si="18"/>
        <v/>
      </c>
      <c r="J524" s="9"/>
      <c r="K524" s="27" t="e">
        <f t="shared" si="19"/>
        <v>#VALUE!</v>
      </c>
    </row>
    <row r="525" spans="1:11" ht="20.100000000000001" customHeight="1" x14ac:dyDescent="0.25">
      <c r="A525" s="24"/>
      <c r="B525" s="30" t="s">
        <v>1664</v>
      </c>
      <c r="C525" s="16" t="str">
        <f>IFERROR(VLOOKUP(B525,'BASE INCADEA'!A:D,2,FALSE),"Non référencé")</f>
        <v>010307</v>
      </c>
      <c r="D525" s="16" t="str">
        <f>IFERROR(VLOOKUP(C525,'BASE INCADEA'!B:E,2,FALSE),"Non référencé")</f>
        <v>1</v>
      </c>
      <c r="E525" s="31" t="s">
        <v>301</v>
      </c>
      <c r="F525" s="31">
        <v>8</v>
      </c>
      <c r="G525" s="14" t="str">
        <f>IF(F525*1=D525*1,"Quantité OK",IF(D525*1&lt;F525*1,"Ecart positif","Ecart négatif")&amp;" "&amp;IF(C525*1=E525*1,"","- Article déclassé"))</f>
        <v>Ecart positif - Article déclassé</v>
      </c>
      <c r="H525" s="27"/>
      <c r="I525" s="27" t="str">
        <f t="shared" si="18"/>
        <v/>
      </c>
      <c r="J525" s="27"/>
      <c r="K525" s="27" t="e">
        <f t="shared" si="19"/>
        <v>#VALUE!</v>
      </c>
    </row>
    <row r="526" spans="1:11" ht="20.100000000000001" customHeight="1" x14ac:dyDescent="0.25">
      <c r="A526" s="24"/>
      <c r="B526" s="30" t="s">
        <v>1665</v>
      </c>
      <c r="C526" s="16" t="str">
        <f>IFERROR(VLOOKUP(B526,'BASE INCADEA'!A:D,2,FALSE),"Non référencé")</f>
        <v>044505</v>
      </c>
      <c r="D526" s="16" t="str">
        <f>IFERROR(VLOOKUP(C526,'BASE INCADEA'!B:E,2,FALSE),"Non référencé")</f>
        <v>10</v>
      </c>
      <c r="E526" s="31" t="s">
        <v>553</v>
      </c>
      <c r="F526" s="31">
        <v>20</v>
      </c>
      <c r="G526" s="14" t="str">
        <f>IF(F526*1=D526*1,"Quantité OK",IF(D526*1&lt;F526*1,"Ecart positif","Ecart négatif")&amp;" "&amp;IF(C526*1=E526*1,"","- Article déclassé"))</f>
        <v xml:space="preserve">Ecart positif </v>
      </c>
      <c r="H526" s="27"/>
      <c r="I526" s="27" t="str">
        <f t="shared" si="18"/>
        <v/>
      </c>
      <c r="J526" s="27"/>
      <c r="K526" s="27" t="e">
        <f t="shared" si="19"/>
        <v>#VALUE!</v>
      </c>
    </row>
    <row r="527" spans="1:11" ht="20.100000000000001" customHeight="1" x14ac:dyDescent="0.25">
      <c r="A527" s="24"/>
      <c r="B527" s="30" t="s">
        <v>1670</v>
      </c>
      <c r="C527" s="16" t="str">
        <f>IFERROR(VLOOKUP(B527,'BASE INCADEA'!A:D,2,FALSE),"Non référencé")</f>
        <v>010305</v>
      </c>
      <c r="D527" s="16" t="str">
        <f>IFERROR(VLOOKUP(C527,'BASE INCADEA'!B:E,2,FALSE),"Non référencé")</f>
        <v>1</v>
      </c>
      <c r="E527" s="31" t="s">
        <v>1011</v>
      </c>
      <c r="F527" s="31">
        <v>2</v>
      </c>
      <c r="G527" s="14" t="str">
        <f>IF(F527*1=D527*1,"Quantité OK",IF(D527*1&lt;F527*1,"Ecart positif","Ecart négatif")&amp;" "&amp;IF(C527*1=E527*1,"","- Article déclassé"))</f>
        <v xml:space="preserve">Ecart positif </v>
      </c>
      <c r="H527" s="27"/>
      <c r="I527" s="27" t="str">
        <f t="shared" si="18"/>
        <v/>
      </c>
      <c r="J527" s="27"/>
      <c r="K527" s="27" t="e">
        <f t="shared" si="19"/>
        <v>#VALUE!</v>
      </c>
    </row>
    <row r="528" spans="1:11" customFormat="1" ht="20.100000000000001" customHeight="1" x14ac:dyDescent="0.25">
      <c r="A528" s="7"/>
      <c r="B528" s="30" t="s">
        <v>1672</v>
      </c>
      <c r="C528" s="16" t="str">
        <f>IFERROR(VLOOKUP(B528,'BASE INCADEA'!A:D,2,FALSE),"Non référencé")</f>
        <v>011707</v>
      </c>
      <c r="D528" s="16" t="str">
        <f>IFERROR(VLOOKUP(C528,'BASE INCADEA'!B:E,2,FALSE),"Non référencé")</f>
        <v>13</v>
      </c>
      <c r="E528" s="31" t="s">
        <v>1673</v>
      </c>
      <c r="F528" s="31">
        <v>13</v>
      </c>
      <c r="G528" s="14" t="str">
        <f>IF(F528*1=D528*1,"Quantité OK",IF(D528*1&lt;F528*1,"Ecart positif","Ecart négatif")&amp;" "&amp;IF(C528*1=E528*1,"","- Article déclassé"))</f>
        <v>Quantité OK</v>
      </c>
      <c r="H528" s="9"/>
      <c r="I528" s="9" t="str">
        <f t="shared" si="18"/>
        <v/>
      </c>
      <c r="J528" s="9"/>
      <c r="K528" s="27" t="e">
        <f t="shared" si="19"/>
        <v>#VALUE!</v>
      </c>
    </row>
    <row r="529" spans="1:11" ht="20.100000000000001" customHeight="1" x14ac:dyDescent="0.25">
      <c r="A529" s="24"/>
      <c r="B529" s="30" t="s">
        <v>1675</v>
      </c>
      <c r="C529" s="16" t="str">
        <f>IFERROR(VLOOKUP(B529,'BASE INCADEA'!A:D,2,FALSE),"Non référencé")</f>
        <v>011305</v>
      </c>
      <c r="D529" s="16" t="str">
        <f>IFERROR(VLOOKUP(C529,'BASE INCADEA'!B:E,2,FALSE),"Non référencé")</f>
        <v>3</v>
      </c>
      <c r="E529" s="31" t="s">
        <v>1676</v>
      </c>
      <c r="F529" s="31">
        <v>3</v>
      </c>
      <c r="G529" s="14" t="str">
        <f>IF(F529*1=D529*1,"Quantité OK",IF(D529*1&lt;F529*1,"Ecart positif","Ecart négatif")&amp;" "&amp;IF(C529*1=E529*1,"","- Article déclassé"))</f>
        <v>Quantité OK</v>
      </c>
      <c r="H529" s="27"/>
      <c r="I529" s="27" t="str">
        <f t="shared" si="18"/>
        <v/>
      </c>
      <c r="J529" s="27"/>
      <c r="K529" s="27" t="e">
        <f t="shared" si="19"/>
        <v>#VALUE!</v>
      </c>
    </row>
    <row r="530" spans="1:11" ht="20.100000000000001" customHeight="1" x14ac:dyDescent="0.25">
      <c r="A530" s="24"/>
      <c r="B530" s="30" t="s">
        <v>1678</v>
      </c>
      <c r="C530" s="16" t="str">
        <f>IFERROR(VLOOKUP(B530,'BASE INCADEA'!A:D,2,FALSE),"Non référencé")</f>
        <v>010502</v>
      </c>
      <c r="D530" s="16" t="str">
        <f>IFERROR(VLOOKUP(C530,'BASE INCADEA'!B:E,2,FALSE),"Non référencé")</f>
        <v>11</v>
      </c>
      <c r="E530" s="31" t="s">
        <v>1110</v>
      </c>
      <c r="F530" s="31">
        <v>3</v>
      </c>
      <c r="G530" s="14" t="str">
        <f>IF(F530*1=D530*1,"Quantité OK",IF(D530*1&lt;F530*1,"Ecart positif","Ecart négatif")&amp;" "&amp;IF(C530*1=E530*1,"","- Article déclassé"))</f>
        <v xml:space="preserve">Ecart négatif </v>
      </c>
      <c r="H530" s="27"/>
      <c r="I530" s="27" t="str">
        <f t="shared" si="18"/>
        <v/>
      </c>
      <c r="J530" s="27"/>
      <c r="K530" s="27" t="e">
        <f t="shared" si="19"/>
        <v>#VALUE!</v>
      </c>
    </row>
    <row r="531" spans="1:11" ht="20.100000000000001" customHeight="1" x14ac:dyDescent="0.25">
      <c r="A531" s="24"/>
      <c r="B531" s="30" t="s">
        <v>1679</v>
      </c>
      <c r="C531" s="16" t="str">
        <f>IFERROR(VLOOKUP(B531,'BASE INCADEA'!A:D,2,FALSE),"Non référencé")</f>
        <v>011705</v>
      </c>
      <c r="D531" s="16" t="str">
        <f>IFERROR(VLOOKUP(C531,'BASE INCADEA'!B:E,2,FALSE),"Non référencé")</f>
        <v>6</v>
      </c>
      <c r="E531" s="31" t="s">
        <v>761</v>
      </c>
      <c r="F531" s="31">
        <v>20</v>
      </c>
      <c r="G531" s="14" t="str">
        <f>IF(F531*1=D531*1,"Quantité OK",IF(D531*1&lt;F531*1,"Ecart positif","Ecart négatif")&amp;" "&amp;IF(C531*1=E531*1,"","- Article déclassé"))</f>
        <v xml:space="preserve">Ecart positif </v>
      </c>
      <c r="H531" s="27"/>
      <c r="I531" s="27" t="str">
        <f t="shared" si="18"/>
        <v/>
      </c>
      <c r="J531" s="27"/>
      <c r="K531" s="27" t="e">
        <f t="shared" si="19"/>
        <v>#VALUE!</v>
      </c>
    </row>
    <row r="532" spans="1:11" ht="20.100000000000001" customHeight="1" x14ac:dyDescent="0.25">
      <c r="A532" s="24"/>
      <c r="B532" s="30" t="s">
        <v>1680</v>
      </c>
      <c r="C532" s="16" t="str">
        <f>IFERROR(VLOOKUP(B532,'BASE INCADEA'!A:D,2,FALSE),"Non référencé")</f>
        <v>010302</v>
      </c>
      <c r="D532" s="16" t="str">
        <f>IFERROR(VLOOKUP(C532,'BASE INCADEA'!B:E,2,FALSE),"Non référencé")</f>
        <v>2</v>
      </c>
      <c r="E532" s="31" t="s">
        <v>697</v>
      </c>
      <c r="F532" s="31">
        <v>5</v>
      </c>
      <c r="G532" s="14" t="str">
        <f>IF(F532*1=D532*1,"Quantité OK",IF(D532*1&lt;F532*1,"Ecart positif","Ecart négatif")&amp;" "&amp;IF(C532*1=E532*1,"","- Article déclassé"))</f>
        <v xml:space="preserve">Ecart positif </v>
      </c>
      <c r="H532" s="27"/>
      <c r="I532" s="27" t="str">
        <f t="shared" si="18"/>
        <v/>
      </c>
      <c r="J532" s="27"/>
      <c r="K532" s="27" t="e">
        <f t="shared" si="19"/>
        <v>#VALUE!</v>
      </c>
    </row>
    <row r="533" spans="1:11" ht="20.100000000000001" customHeight="1" x14ac:dyDescent="0.25">
      <c r="A533" s="24"/>
      <c r="B533" s="30" t="s">
        <v>1681</v>
      </c>
      <c r="C533" s="16" t="str">
        <f>IFERROR(VLOOKUP(B533,'BASE INCADEA'!A:D,2,FALSE),"Non référencé")</f>
        <v>015202</v>
      </c>
      <c r="D533" s="16" t="str">
        <f>IFERROR(VLOOKUP(C533,'BASE INCADEA'!B:E,2,FALSE),"Non référencé")</f>
        <v>4</v>
      </c>
      <c r="E533" s="31" t="s">
        <v>1540</v>
      </c>
      <c r="F533" s="31">
        <v>11</v>
      </c>
      <c r="G533" s="14" t="str">
        <f>IF(F533*1=D533*1,"Quantité OK",IF(D533*1&lt;F533*1,"Ecart positif","Ecart négatif")&amp;" "&amp;IF(C533*1=E533*1,"","- Article déclassé"))</f>
        <v xml:space="preserve">Ecart positif </v>
      </c>
      <c r="H533" s="27"/>
      <c r="I533" s="27" t="str">
        <f t="shared" si="18"/>
        <v/>
      </c>
      <c r="J533" s="27"/>
      <c r="K533" s="27" t="e">
        <f t="shared" si="19"/>
        <v>#VALUE!</v>
      </c>
    </row>
    <row r="534" spans="1:11" customFormat="1" ht="20.100000000000001" customHeight="1" x14ac:dyDescent="0.25">
      <c r="A534" s="7"/>
      <c r="B534" s="30" t="s">
        <v>1683</v>
      </c>
      <c r="C534" s="16" t="str">
        <f>IFERROR(VLOOKUP(B534,'BASE INCADEA'!A:D,2,FALSE),"Non référencé")</f>
        <v>010502</v>
      </c>
      <c r="D534" s="16" t="str">
        <f>IFERROR(VLOOKUP(C534,'BASE INCADEA'!B:E,2,FALSE),"Non référencé")</f>
        <v>11</v>
      </c>
      <c r="E534" s="31" t="s">
        <v>1110</v>
      </c>
      <c r="F534" s="31">
        <v>5</v>
      </c>
      <c r="G534" s="14" t="str">
        <f>IF(F534*1=D534*1,"Quantité OK",IF(D534*1&lt;F534*1,"Ecart positif","Ecart négatif")&amp;" "&amp;IF(C534*1=E534*1,"","- Article déclassé"))</f>
        <v xml:space="preserve">Ecart négatif </v>
      </c>
      <c r="H534" s="9"/>
      <c r="I534" s="9" t="str">
        <f t="shared" si="18"/>
        <v/>
      </c>
      <c r="J534" s="9"/>
      <c r="K534" s="27" t="e">
        <f t="shared" si="19"/>
        <v>#VALUE!</v>
      </c>
    </row>
    <row r="535" spans="1:11" customFormat="1" ht="20.100000000000001" customHeight="1" x14ac:dyDescent="0.25">
      <c r="A535" s="7"/>
      <c r="B535" s="30" t="s">
        <v>1685</v>
      </c>
      <c r="C535" s="16" t="str">
        <f>IFERROR(VLOOKUP(B535,'BASE INCADEA'!A:D,2,FALSE),"Non référencé")</f>
        <v>015003</v>
      </c>
      <c r="D535" s="16" t="str">
        <f>IFERROR(VLOOKUP(C535,'BASE INCADEA'!B:E,2,FALSE),"Non référencé")</f>
        <v>1</v>
      </c>
      <c r="E535" s="31" t="s">
        <v>1199</v>
      </c>
      <c r="F535" s="31">
        <v>7</v>
      </c>
      <c r="G535" s="14" t="str">
        <f>IF(F535*1=D535*1,"Quantité OK",IF(D535*1&lt;F535*1,"Ecart positif","Ecart négatif")&amp;" "&amp;IF(C535*1=E535*1,"","- Article déclassé"))</f>
        <v xml:space="preserve">Ecart positif </v>
      </c>
      <c r="H535" s="9"/>
      <c r="I535" s="9" t="str">
        <f t="shared" si="18"/>
        <v/>
      </c>
      <c r="J535" s="9"/>
      <c r="K535" s="27" t="e">
        <f t="shared" si="19"/>
        <v>#VALUE!</v>
      </c>
    </row>
    <row r="536" spans="1:11" ht="20.100000000000001" customHeight="1" x14ac:dyDescent="0.25">
      <c r="A536" s="24"/>
      <c r="B536" s="30" t="s">
        <v>1689</v>
      </c>
      <c r="C536" s="16" t="str">
        <f>IFERROR(VLOOKUP(B536,'BASE INCADEA'!A:D,2,FALSE),"Non référencé")</f>
        <v>015405</v>
      </c>
      <c r="D536" s="16" t="str">
        <f>IFERROR(VLOOKUP(C536,'BASE INCADEA'!B:E,2,FALSE),"Non référencé")</f>
        <v>1</v>
      </c>
      <c r="E536" s="31" t="s">
        <v>831</v>
      </c>
      <c r="F536" s="31">
        <v>3</v>
      </c>
      <c r="G536" s="14" t="str">
        <f>IF(F536*1=D536*1,"Quantité OK",IF(D536*1&lt;F536*1,"Ecart positif","Ecart négatif")&amp;" "&amp;IF(C536*1=E536*1,"","- Article déclassé"))</f>
        <v xml:space="preserve">Ecart positif </v>
      </c>
      <c r="H536" s="27"/>
      <c r="I536" s="27" t="str">
        <f t="shared" si="18"/>
        <v/>
      </c>
      <c r="J536" s="27"/>
      <c r="K536" s="27" t="e">
        <f t="shared" si="19"/>
        <v>#VALUE!</v>
      </c>
    </row>
    <row r="537" spans="1:11" customFormat="1" ht="20.100000000000001" customHeight="1" x14ac:dyDescent="0.25">
      <c r="A537" s="7"/>
      <c r="B537" s="30" t="s">
        <v>1693</v>
      </c>
      <c r="C537" s="16" t="str">
        <f>IFERROR(VLOOKUP(B537,'BASE INCADEA'!A:D,2,FALSE),"Non référencé")</f>
        <v>015203</v>
      </c>
      <c r="D537" s="16" t="str">
        <f>IFERROR(VLOOKUP(C537,'BASE INCADEA'!B:E,2,FALSE),"Non référencé")</f>
        <v>2</v>
      </c>
      <c r="E537" s="31" t="s">
        <v>163</v>
      </c>
      <c r="F537" s="31">
        <v>5</v>
      </c>
      <c r="G537" s="14" t="str">
        <f>IF(F537*1=D537*1,"Quantité OK",IF(D537*1&lt;F537*1,"Ecart positif","Ecart négatif")&amp;" "&amp;IF(C537*1=E537*1,"","- Article déclassé"))</f>
        <v xml:space="preserve">Ecart positif </v>
      </c>
      <c r="H537" s="9"/>
      <c r="I537" s="9" t="str">
        <f t="shared" si="18"/>
        <v/>
      </c>
      <c r="J537" s="9"/>
      <c r="K537" s="27" t="e">
        <f t="shared" si="19"/>
        <v>#VALUE!</v>
      </c>
    </row>
    <row r="538" spans="1:11" customFormat="1" ht="20.100000000000001" customHeight="1" x14ac:dyDescent="0.25">
      <c r="A538" s="7"/>
      <c r="B538" s="30" t="s">
        <v>1694</v>
      </c>
      <c r="C538" s="16" t="str">
        <f>IFERROR(VLOOKUP(B538,'BASE INCADEA'!A:D,2,FALSE),"Non référencé")</f>
        <v>010104</v>
      </c>
      <c r="D538" s="16" t="str">
        <f>IFERROR(VLOOKUP(C538,'BASE INCADEA'!B:E,2,FALSE),"Non référencé")</f>
        <v>2</v>
      </c>
      <c r="E538" s="31" t="s">
        <v>203</v>
      </c>
      <c r="F538" s="31">
        <v>10</v>
      </c>
      <c r="G538" s="14" t="str">
        <f>IF(F538*1=D538*1,"Quantité OK",IF(D538*1&lt;F538*1,"Ecart positif","Ecart négatif")&amp;" "&amp;IF(C538*1=E538*1,"","- Article déclassé"))</f>
        <v xml:space="preserve">Ecart positif </v>
      </c>
      <c r="H538" s="9"/>
      <c r="I538" s="9" t="str">
        <f t="shared" si="18"/>
        <v/>
      </c>
      <c r="J538" s="9"/>
      <c r="K538" s="27" t="e">
        <f t="shared" si="19"/>
        <v>#VALUE!</v>
      </c>
    </row>
    <row r="539" spans="1:11" customFormat="1" ht="20.100000000000001" customHeight="1" x14ac:dyDescent="0.25">
      <c r="A539" s="7"/>
      <c r="B539" s="30" t="s">
        <v>1696</v>
      </c>
      <c r="C539" s="16" t="str">
        <f>IFERROR(VLOOKUP(B539,'BASE INCADEA'!A:D,2,FALSE),"Non référencé")</f>
        <v>011503</v>
      </c>
      <c r="D539" s="16" t="str">
        <f>IFERROR(VLOOKUP(C539,'BASE INCADEA'!B:E,2,FALSE),"Non référencé")</f>
        <v>1</v>
      </c>
      <c r="E539" s="31" t="s">
        <v>957</v>
      </c>
      <c r="F539" s="31">
        <v>1</v>
      </c>
      <c r="G539" s="14" t="str">
        <f>IF(F539*1=D539*1,"Quantité OK",IF(D539*1&lt;F539*1,"Ecart positif","Ecart négatif")&amp;" "&amp;IF(C539*1=E539*1,"","- Article déclassé"))</f>
        <v>Quantité OK</v>
      </c>
      <c r="H539" s="9"/>
      <c r="I539" s="9" t="str">
        <f t="shared" si="18"/>
        <v/>
      </c>
      <c r="J539" s="9"/>
      <c r="K539" s="27" t="e">
        <f t="shared" si="19"/>
        <v>#VALUE!</v>
      </c>
    </row>
    <row r="540" spans="1:11" ht="20.100000000000001" customHeight="1" x14ac:dyDescent="0.25">
      <c r="A540" s="24"/>
      <c r="B540" s="30" t="s">
        <v>1701</v>
      </c>
      <c r="C540" s="16" t="str">
        <f>IFERROR(VLOOKUP(B540,'BASE INCADEA'!A:D,2,FALSE),"Non référencé")</f>
        <v>010409</v>
      </c>
      <c r="D540" s="16" t="str">
        <f>IFERROR(VLOOKUP(C540,'BASE INCADEA'!B:E,2,FALSE),"Non référencé")</f>
        <v>2</v>
      </c>
      <c r="E540" s="31" t="s">
        <v>1702</v>
      </c>
      <c r="F540" s="31">
        <v>1</v>
      </c>
      <c r="G540" s="14" t="str">
        <f>IF(F540*1=D540*1,"Quantité OK",IF(D540*1&lt;F540*1,"Ecart positif","Ecart négatif")&amp;" "&amp;IF(C540*1=E540*1,"","- Article déclassé"))</f>
        <v xml:space="preserve">Ecart négatif </v>
      </c>
      <c r="H540" s="27"/>
      <c r="I540" s="27" t="str">
        <f t="shared" si="18"/>
        <v/>
      </c>
      <c r="J540" s="27"/>
      <c r="K540" s="27" t="e">
        <f t="shared" si="19"/>
        <v>#VALUE!</v>
      </c>
    </row>
    <row r="541" spans="1:11" ht="20.100000000000001" customHeight="1" x14ac:dyDescent="0.25">
      <c r="A541" s="24"/>
      <c r="B541" s="30" t="s">
        <v>1707</v>
      </c>
      <c r="C541" s="16" t="str">
        <f>IFERROR(VLOOKUP(B541,'BASE INCADEA'!A:D,2,FALSE),"Non référencé")</f>
        <v>030402</v>
      </c>
      <c r="D541" s="16" t="str">
        <f>IFERROR(VLOOKUP(C541,'BASE INCADEA'!B:E,2,FALSE),"Non référencé")</f>
        <v>1</v>
      </c>
      <c r="E541" s="31" t="s">
        <v>594</v>
      </c>
      <c r="F541" s="31">
        <v>2</v>
      </c>
      <c r="G541" s="14" t="str">
        <f>IF(F541*1=D541*1,"Quantité OK",IF(D541*1&lt;F541*1,"Ecart positif","Ecart négatif")&amp;" "&amp;IF(C541*1=E541*1,"","- Article déclassé"))</f>
        <v xml:space="preserve">Ecart positif </v>
      </c>
      <c r="H541" s="27"/>
      <c r="I541" s="27" t="str">
        <f t="shared" si="18"/>
        <v/>
      </c>
      <c r="J541" s="27"/>
      <c r="K541" s="27" t="e">
        <f t="shared" si="19"/>
        <v>#VALUE!</v>
      </c>
    </row>
    <row r="542" spans="1:11" customFormat="1" ht="20.100000000000001" customHeight="1" x14ac:dyDescent="0.25">
      <c r="A542" s="7"/>
      <c r="B542" s="30" t="s">
        <v>1709</v>
      </c>
      <c r="C542" s="16" t="str">
        <f>IFERROR(VLOOKUP(B542,'BASE INCADEA'!A:D,2,FALSE),"Non référencé")</f>
        <v>025802</v>
      </c>
      <c r="D542" s="16" t="str">
        <f>IFERROR(VLOOKUP(C542,'BASE INCADEA'!B:E,2,FALSE),"Non référencé")</f>
        <v>1</v>
      </c>
      <c r="E542" s="31" t="s">
        <v>1710</v>
      </c>
      <c r="F542" s="31">
        <v>1</v>
      </c>
      <c r="G542" s="14" t="str">
        <f>IF(F542*1=D542*1,"Quantité OK",IF(D542*1&lt;F542*1,"Ecart positif","Ecart négatif")&amp;" "&amp;IF(C542*1=E542*1,"","- Article déclassé"))</f>
        <v>Quantité OK</v>
      </c>
      <c r="H542" s="9"/>
      <c r="I542" s="9" t="str">
        <f t="shared" si="18"/>
        <v/>
      </c>
      <c r="J542" s="9"/>
      <c r="K542" s="27" t="e">
        <f t="shared" si="19"/>
        <v>#VALUE!</v>
      </c>
    </row>
    <row r="543" spans="1:11" customFormat="1" ht="20.100000000000001" customHeight="1" x14ac:dyDescent="0.25">
      <c r="A543" s="7"/>
      <c r="B543" s="30" t="s">
        <v>1712</v>
      </c>
      <c r="C543" s="16" t="str">
        <f>IFERROR(VLOOKUP(B543,'BASE INCADEA'!A:D,2,FALSE),"Non référencé")</f>
        <v>015606</v>
      </c>
      <c r="D543" s="16" t="str">
        <f>IFERROR(VLOOKUP(C543,'BASE INCADEA'!B:E,2,FALSE),"Non référencé")</f>
        <v>4</v>
      </c>
      <c r="E543" s="31" t="s">
        <v>503</v>
      </c>
      <c r="F543" s="31">
        <v>2</v>
      </c>
      <c r="G543" s="14" t="str">
        <f>IF(F543*1=D543*1,"Quantité OK",IF(D543*1&lt;F543*1,"Ecart positif","Ecart négatif")&amp;" "&amp;IF(C543*1=E543*1,"","- Article déclassé"))</f>
        <v xml:space="preserve">Ecart négatif </v>
      </c>
      <c r="H543" s="9"/>
      <c r="I543" s="9" t="str">
        <f t="shared" si="18"/>
        <v/>
      </c>
      <c r="J543" s="9"/>
      <c r="K543" s="27" t="e">
        <f t="shared" si="19"/>
        <v>#VALUE!</v>
      </c>
    </row>
    <row r="544" spans="1:11" customFormat="1" ht="20.100000000000001" customHeight="1" x14ac:dyDescent="0.25">
      <c r="A544" s="7"/>
      <c r="B544" s="30" t="s">
        <v>1714</v>
      </c>
      <c r="C544" s="16" t="str">
        <f>IFERROR(VLOOKUP(B544,'BASE INCADEA'!A:D,2,FALSE),"Non référencé")</f>
        <v>011302</v>
      </c>
      <c r="D544" s="16" t="str">
        <f>IFERROR(VLOOKUP(C544,'BASE INCADEA'!B:E,2,FALSE),"Non référencé")</f>
        <v>2</v>
      </c>
      <c r="E544" s="31" t="s">
        <v>484</v>
      </c>
      <c r="F544" s="31">
        <v>9</v>
      </c>
      <c r="G544" s="14" t="str">
        <f>IF(F544*1=D544*1,"Quantité OK",IF(D544*1&lt;F544*1,"Ecart positif","Ecart négatif")&amp;" "&amp;IF(C544*1=E544*1,"","- Article déclassé"))</f>
        <v xml:space="preserve">Ecart positif </v>
      </c>
      <c r="H544" s="9"/>
      <c r="I544" s="9" t="str">
        <f t="shared" si="18"/>
        <v/>
      </c>
      <c r="J544" s="9"/>
      <c r="K544" s="27" t="e">
        <f t="shared" si="19"/>
        <v>#VALUE!</v>
      </c>
    </row>
    <row r="545" spans="1:11" ht="20.100000000000001" customHeight="1" x14ac:dyDescent="0.25">
      <c r="A545" s="24"/>
      <c r="B545" s="30" t="s">
        <v>1716</v>
      </c>
      <c r="C545" s="16" t="str">
        <f>IFERROR(VLOOKUP(B545,'BASE INCADEA'!A:D,2,FALSE),"Non référencé")</f>
        <v>020205</v>
      </c>
      <c r="D545" s="16" t="str">
        <f>IFERROR(VLOOKUP(C545,'BASE INCADEA'!B:E,2,FALSE),"Non référencé")</f>
        <v>19</v>
      </c>
      <c r="E545" s="31" t="s">
        <v>166</v>
      </c>
      <c r="F545" s="31">
        <v>1</v>
      </c>
      <c r="G545" s="14" t="str">
        <f>IF(F545*1=D545*1,"Quantité OK",IF(D545*1&lt;F545*1,"Ecart positif","Ecart négatif")&amp;" "&amp;IF(C545*1=E545*1,"","- Article déclassé"))</f>
        <v>Ecart négatif - Article déclassé</v>
      </c>
      <c r="H545" s="27"/>
      <c r="I545" s="27" t="str">
        <f t="shared" si="18"/>
        <v/>
      </c>
      <c r="J545" s="27"/>
      <c r="K545" s="27" t="e">
        <f t="shared" si="19"/>
        <v>#VALUE!</v>
      </c>
    </row>
    <row r="546" spans="1:11" ht="20.100000000000001" customHeight="1" x14ac:dyDescent="0.25">
      <c r="A546" s="24"/>
      <c r="B546" s="30" t="s">
        <v>1722</v>
      </c>
      <c r="C546" s="16" t="str">
        <f>IFERROR(VLOOKUP(B546,'BASE INCADEA'!A:D,2,FALSE),"Non référencé")</f>
        <v>014805</v>
      </c>
      <c r="D546" s="16" t="str">
        <f>IFERROR(VLOOKUP(C546,'BASE INCADEA'!B:E,2,FALSE),"Non référencé")</f>
        <v>5</v>
      </c>
      <c r="E546" s="31" t="s">
        <v>1043</v>
      </c>
      <c r="F546" s="31">
        <v>2</v>
      </c>
      <c r="G546" s="14" t="str">
        <f>IF(F546*1=D546*1,"Quantité OK",IF(D546*1&lt;F546*1,"Ecart positif","Ecart négatif")&amp;" "&amp;IF(C546*1=E546*1,"","- Article déclassé"))</f>
        <v xml:space="preserve">Ecart négatif </v>
      </c>
      <c r="H546" s="27"/>
      <c r="I546" s="27" t="str">
        <f t="shared" si="18"/>
        <v/>
      </c>
      <c r="J546" s="27"/>
      <c r="K546" s="27" t="e">
        <f t="shared" si="19"/>
        <v>#VALUE!</v>
      </c>
    </row>
    <row r="547" spans="1:11" ht="20.100000000000001" customHeight="1" x14ac:dyDescent="0.25">
      <c r="A547" s="24"/>
      <c r="B547" s="30" t="s">
        <v>1724</v>
      </c>
      <c r="C547" s="16" t="str">
        <f>IFERROR(VLOOKUP(B547,'BASE INCADEA'!A:D,2,FALSE),"Non référencé")</f>
        <v>015004</v>
      </c>
      <c r="D547" s="16" t="str">
        <f>IFERROR(VLOOKUP(C547,'BASE INCADEA'!B:E,2,FALSE),"Non référencé")</f>
        <v>1</v>
      </c>
      <c r="E547" s="31" t="s">
        <v>714</v>
      </c>
      <c r="F547" s="31">
        <v>2</v>
      </c>
      <c r="G547" s="14" t="str">
        <f>IF(F547*1=D547*1,"Quantité OK",IF(D547*1&lt;F547*1,"Ecart positif","Ecart négatif")&amp;" "&amp;IF(C547*1=E547*1,"","- Article déclassé"))</f>
        <v xml:space="preserve">Ecart positif </v>
      </c>
      <c r="H547" s="27"/>
      <c r="I547" s="27" t="str">
        <f t="shared" si="18"/>
        <v/>
      </c>
      <c r="J547" s="27"/>
      <c r="K547" s="27" t="e">
        <f t="shared" si="19"/>
        <v>#VALUE!</v>
      </c>
    </row>
    <row r="548" spans="1:11" customFormat="1" ht="20.100000000000001" customHeight="1" x14ac:dyDescent="0.25">
      <c r="A548" s="7"/>
      <c r="B548" s="30" t="s">
        <v>1726</v>
      </c>
      <c r="C548" s="16" t="str">
        <f>IFERROR(VLOOKUP(B548,'BASE INCADEA'!A:D,2,FALSE),"Non référencé")</f>
        <v>010701</v>
      </c>
      <c r="D548" s="16" t="str">
        <f>IFERROR(VLOOKUP(C548,'BASE INCADEA'!B:E,2,FALSE),"Non référencé")</f>
        <v>2</v>
      </c>
      <c r="E548" s="31" t="s">
        <v>1727</v>
      </c>
      <c r="F548" s="31">
        <v>2</v>
      </c>
      <c r="G548" s="14" t="str">
        <f>IF(F548*1=D548*1,"Quantité OK",IF(D548*1&lt;F548*1,"Ecart positif","Ecart négatif")&amp;" "&amp;IF(C548*1=E548*1,"","- Article déclassé"))</f>
        <v>Quantité OK</v>
      </c>
      <c r="H548" s="9"/>
      <c r="I548" s="9" t="str">
        <f t="shared" si="18"/>
        <v/>
      </c>
      <c r="J548" s="9"/>
      <c r="K548" s="27" t="e">
        <f t="shared" si="19"/>
        <v>#VALUE!</v>
      </c>
    </row>
    <row r="549" spans="1:11" customFormat="1" ht="20.100000000000001" customHeight="1" x14ac:dyDescent="0.25">
      <c r="A549" s="7"/>
      <c r="B549" s="30" t="s">
        <v>1731</v>
      </c>
      <c r="C549" s="16" t="str">
        <f>IFERROR(VLOOKUP(B549,'BASE INCADEA'!A:D,2,FALSE),"Non référencé")</f>
        <v>015403</v>
      </c>
      <c r="D549" s="16" t="str">
        <f>IFERROR(VLOOKUP(C549,'BASE INCADEA'!B:E,2,FALSE),"Non référencé")</f>
        <v>1</v>
      </c>
      <c r="E549" s="31" t="s">
        <v>1732</v>
      </c>
      <c r="F549" s="31">
        <v>1</v>
      </c>
      <c r="G549" s="14" t="str">
        <f>IF(F549*1=D549*1,"Quantité OK",IF(D549*1&lt;F549*1,"Ecart positif","Ecart négatif")&amp;" "&amp;IF(C549*1=E549*1,"","- Article déclassé"))</f>
        <v>Quantité OK</v>
      </c>
      <c r="H549" s="9"/>
      <c r="I549" s="9" t="str">
        <f t="shared" si="18"/>
        <v/>
      </c>
      <c r="J549" s="9"/>
      <c r="K549" s="27" t="e">
        <f t="shared" si="19"/>
        <v>#VALUE!</v>
      </c>
    </row>
    <row r="550" spans="1:11" customFormat="1" ht="20.100000000000001" customHeight="1" x14ac:dyDescent="0.25">
      <c r="A550" s="7"/>
      <c r="B550" s="30" t="s">
        <v>1734</v>
      </c>
      <c r="C550" s="16" t="str">
        <f>IFERROR(VLOOKUP(B550,'BASE INCADEA'!A:D,2,FALSE),"Non référencé")</f>
        <v>015403</v>
      </c>
      <c r="D550" s="16" t="str">
        <f>IFERROR(VLOOKUP(C550,'BASE INCADEA'!B:E,2,FALSE),"Non référencé")</f>
        <v>1</v>
      </c>
      <c r="E550" s="31" t="s">
        <v>1732</v>
      </c>
      <c r="F550" s="31">
        <v>1</v>
      </c>
      <c r="G550" s="14" t="str">
        <f>IF(F550*1=D550*1,"Quantité OK",IF(D550*1&lt;F550*1,"Ecart positif","Ecart négatif")&amp;" "&amp;IF(C550*1=E550*1,"","- Article déclassé"))</f>
        <v>Quantité OK</v>
      </c>
      <c r="H550" s="9"/>
      <c r="I550" s="9" t="str">
        <f t="shared" si="18"/>
        <v/>
      </c>
      <c r="J550" s="9"/>
      <c r="K550" s="27" t="e">
        <f t="shared" si="19"/>
        <v>#VALUE!</v>
      </c>
    </row>
    <row r="551" spans="1:11" customFormat="1" ht="20.100000000000001" customHeight="1" x14ac:dyDescent="0.25">
      <c r="A551" s="7"/>
      <c r="B551" s="30" t="s">
        <v>1736</v>
      </c>
      <c r="C551" s="16" t="str">
        <f>IFERROR(VLOOKUP(B551,'BASE INCADEA'!A:D,2,FALSE),"Non référencé")</f>
        <v>015805</v>
      </c>
      <c r="D551" s="16" t="str">
        <f>IFERROR(VLOOKUP(C551,'BASE INCADEA'!B:E,2,FALSE),"Non référencé")</f>
        <v>19</v>
      </c>
      <c r="E551" s="31" t="s">
        <v>468</v>
      </c>
      <c r="F551" s="31">
        <v>5</v>
      </c>
      <c r="G551" s="14" t="str">
        <f>IF(F551*1=D551*1,"Quantité OK",IF(D551*1&lt;F551*1,"Ecart positif","Ecart négatif")&amp;" "&amp;IF(C551*1=E551*1,"","- Article déclassé"))</f>
        <v xml:space="preserve">Ecart négatif </v>
      </c>
      <c r="H551" s="9"/>
      <c r="I551" s="9" t="str">
        <f t="shared" si="18"/>
        <v/>
      </c>
      <c r="J551" s="9"/>
      <c r="K551" s="27" t="e">
        <f t="shared" si="19"/>
        <v>#VALUE!</v>
      </c>
    </row>
    <row r="552" spans="1:11" ht="20.100000000000001" customHeight="1" x14ac:dyDescent="0.25">
      <c r="A552" s="24"/>
      <c r="B552" s="30" t="s">
        <v>1738</v>
      </c>
      <c r="C552" s="16" t="str">
        <f>IFERROR(VLOOKUP(B552,'BASE INCADEA'!A:D,2,FALSE),"Non référencé")</f>
        <v>015406</v>
      </c>
      <c r="D552" s="16" t="str">
        <f>IFERROR(VLOOKUP(C552,'BASE INCADEA'!B:E,2,FALSE),"Non référencé")</f>
        <v>1</v>
      </c>
      <c r="E552" s="31" t="s">
        <v>813</v>
      </c>
      <c r="F552" s="31">
        <v>4</v>
      </c>
      <c r="G552" s="14" t="str">
        <f>IF(F552*1=D552*1,"Quantité OK",IF(D552*1&lt;F552*1,"Ecart positif","Ecart négatif")&amp;" "&amp;IF(C552*1=E552*1,"","- Article déclassé"))</f>
        <v>Ecart positif - Article déclassé</v>
      </c>
      <c r="H552" s="27"/>
      <c r="I552" s="27" t="str">
        <f t="shared" si="18"/>
        <v/>
      </c>
      <c r="J552" s="27"/>
      <c r="K552" s="27" t="e">
        <f t="shared" si="19"/>
        <v>#VALUE!</v>
      </c>
    </row>
    <row r="553" spans="1:11" customFormat="1" ht="20.100000000000001" customHeight="1" x14ac:dyDescent="0.25">
      <c r="A553" s="7"/>
      <c r="B553" s="30" t="s">
        <v>1739</v>
      </c>
      <c r="C553" s="16" t="str">
        <f>IFERROR(VLOOKUP(B553,'BASE INCADEA'!A:D,2,FALSE),"Non référencé")</f>
        <v>015805</v>
      </c>
      <c r="D553" s="16" t="str">
        <f>IFERROR(VLOOKUP(C553,'BASE INCADEA'!B:E,2,FALSE),"Non référencé")</f>
        <v>19</v>
      </c>
      <c r="E553" s="31" t="s">
        <v>468</v>
      </c>
      <c r="F553" s="31">
        <v>26</v>
      </c>
      <c r="G553" s="14" t="str">
        <f>IF(F553*1=D553*1,"Quantité OK",IF(D553*1&lt;F553*1,"Ecart positif","Ecart négatif")&amp;" "&amp;IF(C553*1=E553*1,"","- Article déclassé"))</f>
        <v xml:space="preserve">Ecart positif </v>
      </c>
      <c r="H553" s="9"/>
      <c r="I553" s="9" t="str">
        <f t="shared" si="18"/>
        <v/>
      </c>
      <c r="J553" s="9"/>
      <c r="K553" s="27" t="e">
        <f t="shared" si="19"/>
        <v>#VALUE!</v>
      </c>
    </row>
    <row r="554" spans="1:11" ht="20.100000000000001" customHeight="1" x14ac:dyDescent="0.25">
      <c r="A554" s="24"/>
      <c r="B554" s="30" t="s">
        <v>1747</v>
      </c>
      <c r="C554" s="16" t="str">
        <f>IFERROR(VLOOKUP(B554,'BASE INCADEA'!A:D,2,FALSE),"Non référencé")</f>
        <v>010705</v>
      </c>
      <c r="D554" s="16" t="str">
        <f>IFERROR(VLOOKUP(C554,'BASE INCADEA'!B:E,2,FALSE),"Non référencé")</f>
        <v>3</v>
      </c>
      <c r="E554" s="31" t="s">
        <v>1054</v>
      </c>
      <c r="F554" s="31">
        <v>1</v>
      </c>
      <c r="G554" s="14" t="str">
        <f>IF(F554*1=D554*1,"Quantité OK",IF(D554*1&lt;F554*1,"Ecart positif","Ecart négatif")&amp;" "&amp;IF(C554*1=E554*1,"","- Article déclassé"))</f>
        <v xml:space="preserve">Ecart négatif </v>
      </c>
      <c r="H554" s="27"/>
      <c r="I554" s="27" t="str">
        <f t="shared" si="18"/>
        <v/>
      </c>
      <c r="J554" s="27"/>
      <c r="K554" s="27" t="e">
        <f t="shared" si="19"/>
        <v>#VALUE!</v>
      </c>
    </row>
    <row r="555" spans="1:11" customFormat="1" ht="20.100000000000001" customHeight="1" x14ac:dyDescent="0.25">
      <c r="A555" s="7"/>
      <c r="B555" s="30" t="s">
        <v>1749</v>
      </c>
      <c r="C555" s="16" t="str">
        <f>IFERROR(VLOOKUP(B555,'BASE INCADEA'!A:D,2,FALSE),"Non référencé")</f>
        <v>041404</v>
      </c>
      <c r="D555" s="16" t="str">
        <f>IFERROR(VLOOKUP(C555,'BASE INCADEA'!B:E,2,FALSE),"Non référencé")</f>
        <v>80</v>
      </c>
      <c r="E555" s="31" t="s">
        <v>1501</v>
      </c>
      <c r="F555" s="31">
        <v>5</v>
      </c>
      <c r="G555" s="14" t="str">
        <f>IF(F555*1=D555*1,"Quantité OK",IF(D555*1&lt;F555*1,"Ecart positif","Ecart négatif")&amp;" "&amp;IF(C555*1=E555*1,"","- Article déclassé"))</f>
        <v xml:space="preserve">Ecart négatif </v>
      </c>
      <c r="H555" s="9"/>
      <c r="I555" s="9" t="str">
        <f t="shared" si="18"/>
        <v/>
      </c>
      <c r="J555" s="9"/>
      <c r="K555" s="27" t="e">
        <f t="shared" si="19"/>
        <v>#VALUE!</v>
      </c>
    </row>
    <row r="556" spans="1:11" ht="20.100000000000001" customHeight="1" x14ac:dyDescent="0.25">
      <c r="A556" s="24"/>
      <c r="B556" s="30" t="s">
        <v>1751</v>
      </c>
      <c r="C556" s="16" t="str">
        <f>IFERROR(VLOOKUP(B556,'BASE INCADEA'!A:D,2,FALSE),"Non référencé")</f>
        <v>031204</v>
      </c>
      <c r="D556" s="16" t="str">
        <f>IFERROR(VLOOKUP(C556,'BASE INCADEA'!B:E,2,FALSE),"Non référencé")</f>
        <v>6</v>
      </c>
      <c r="E556" s="31" t="s">
        <v>1752</v>
      </c>
      <c r="F556" s="31">
        <v>6</v>
      </c>
      <c r="G556" s="14" t="str">
        <f>IF(F556*1=D556*1,"Quantité OK",IF(D556*1&lt;F556*1,"Ecart positif","Ecart négatif")&amp;" "&amp;IF(C556*1=E556*1,"","- Article déclassé"))</f>
        <v>Quantité OK</v>
      </c>
      <c r="H556" s="27"/>
      <c r="I556" s="27" t="str">
        <f t="shared" si="18"/>
        <v/>
      </c>
      <c r="J556" s="27"/>
      <c r="K556" s="27" t="e">
        <f t="shared" si="19"/>
        <v>#VALUE!</v>
      </c>
    </row>
    <row r="557" spans="1:11" customFormat="1" ht="20.100000000000001" customHeight="1" x14ac:dyDescent="0.25">
      <c r="A557" s="7"/>
      <c r="B557" s="30" t="s">
        <v>1754</v>
      </c>
      <c r="C557" s="16" t="str">
        <f>IFERROR(VLOOKUP(B557,'BASE INCADEA'!A:D,2,FALSE),"Non référencé")</f>
        <v>021205</v>
      </c>
      <c r="D557" s="16" t="str">
        <f>IFERROR(VLOOKUP(C557,'BASE INCADEA'!B:E,2,FALSE),"Non référencé")</f>
        <v>52</v>
      </c>
      <c r="E557" s="31" t="s">
        <v>527</v>
      </c>
      <c r="F557" s="31">
        <v>1</v>
      </c>
      <c r="G557" s="14" t="str">
        <f>IF(F557*1=D557*1,"Quantité OK",IF(D557*1&lt;F557*1,"Ecart positif","Ecart négatif")&amp;" "&amp;IF(C557*1=E557*1,"","- Article déclassé"))</f>
        <v xml:space="preserve">Ecart négatif </v>
      </c>
      <c r="H557" s="9"/>
      <c r="I557" s="9" t="str">
        <f t="shared" si="18"/>
        <v/>
      </c>
      <c r="J557" s="9"/>
      <c r="K557" s="27" t="e">
        <f t="shared" si="19"/>
        <v>#VALUE!</v>
      </c>
    </row>
    <row r="558" spans="1:11" ht="20.100000000000001" customHeight="1" x14ac:dyDescent="0.25">
      <c r="A558" s="24"/>
      <c r="B558" s="30" t="s">
        <v>1758</v>
      </c>
      <c r="C558" s="16" t="str">
        <f>IFERROR(VLOOKUP(B558,'BASE INCADEA'!A:D,2,FALSE),"Non référencé")</f>
        <v>043706</v>
      </c>
      <c r="D558" s="16" t="str">
        <f>IFERROR(VLOOKUP(C558,'BASE INCADEA'!B:E,2,FALSE),"Non référencé")</f>
        <v>3</v>
      </c>
      <c r="E558" s="31" t="s">
        <v>1153</v>
      </c>
      <c r="F558" s="31">
        <v>2</v>
      </c>
      <c r="G558" s="14" t="str">
        <f>IF(F558*1=D558*1,"Quantité OK",IF(D558*1&lt;F558*1,"Ecart positif","Ecart négatif")&amp;" "&amp;IF(C558*1=E558*1,"","- Article déclassé"))</f>
        <v xml:space="preserve">Ecart négatif </v>
      </c>
      <c r="H558" s="27"/>
      <c r="I558" s="27" t="str">
        <f t="shared" si="18"/>
        <v/>
      </c>
      <c r="J558" s="27"/>
      <c r="K558" s="27" t="e">
        <f t="shared" si="19"/>
        <v>#VALUE!</v>
      </c>
    </row>
    <row r="559" spans="1:11" customFormat="1" ht="20.100000000000001" customHeight="1" x14ac:dyDescent="0.25">
      <c r="A559" s="7"/>
      <c r="B559" s="30" t="s">
        <v>1760</v>
      </c>
      <c r="C559" s="16" t="str">
        <f>IFERROR(VLOOKUP(B559,'BASE INCADEA'!A:D,2,FALSE),"Non référencé")</f>
        <v>016604</v>
      </c>
      <c r="D559" s="16" t="str">
        <f>IFERROR(VLOOKUP(C559,'BASE INCADEA'!B:E,2,FALSE),"Non référencé")</f>
        <v>1</v>
      </c>
      <c r="E559" s="31" t="s">
        <v>707</v>
      </c>
      <c r="F559" s="31">
        <v>2</v>
      </c>
      <c r="G559" s="14" t="str">
        <f>IF(F559*1=D559*1,"Quantité OK",IF(D559*1&lt;F559*1,"Ecart positif","Ecart négatif")&amp;" "&amp;IF(C559*1=E559*1,"","- Article déclassé"))</f>
        <v xml:space="preserve">Ecart positif </v>
      </c>
      <c r="H559" s="9"/>
      <c r="I559" s="9" t="str">
        <f t="shared" si="18"/>
        <v/>
      </c>
      <c r="J559" s="9"/>
      <c r="K559" s="27" t="e">
        <f t="shared" si="19"/>
        <v>#VALUE!</v>
      </c>
    </row>
    <row r="560" spans="1:11" ht="20.100000000000001" customHeight="1" x14ac:dyDescent="0.25">
      <c r="A560" s="24"/>
      <c r="B560" s="30" t="s">
        <v>1764</v>
      </c>
      <c r="C560" s="16" t="str">
        <f>IFERROR(VLOOKUP(B560,'BASE INCADEA'!A:D,2,FALSE),"Non référencé")</f>
        <v>040204</v>
      </c>
      <c r="D560" s="16" t="str">
        <f>IFERROR(VLOOKUP(C560,'BASE INCADEA'!B:E,2,FALSE),"Non référencé")</f>
        <v>2</v>
      </c>
      <c r="E560" s="31" t="s">
        <v>1765</v>
      </c>
      <c r="F560" s="31">
        <v>2</v>
      </c>
      <c r="G560" s="14" t="str">
        <f>IF(F560*1=D560*1,"Quantité OK",IF(D560*1&lt;F560*1,"Ecart positif","Ecart négatif")&amp;" "&amp;IF(C560*1=E560*1,"","- Article déclassé"))</f>
        <v>Quantité OK</v>
      </c>
      <c r="H560" s="27"/>
      <c r="I560" s="27" t="str">
        <f t="shared" si="18"/>
        <v/>
      </c>
      <c r="J560" s="27"/>
      <c r="K560" s="27" t="e">
        <f t="shared" si="19"/>
        <v>#VALUE!</v>
      </c>
    </row>
    <row r="561" spans="1:11" customFormat="1" ht="20.100000000000001" customHeight="1" x14ac:dyDescent="0.25">
      <c r="A561" s="7"/>
      <c r="B561" s="30" t="s">
        <v>1767</v>
      </c>
      <c r="C561" s="16" t="str">
        <f>IFERROR(VLOOKUP(B561,'BASE INCADEA'!A:D,2,FALSE),"Non référencé")</f>
        <v>044703</v>
      </c>
      <c r="D561" s="16" t="str">
        <f>IFERROR(VLOOKUP(C561,'BASE INCADEA'!B:E,2,FALSE),"Non référencé")</f>
        <v>1</v>
      </c>
      <c r="E561" s="31" t="s">
        <v>1606</v>
      </c>
      <c r="F561" s="31">
        <v>1</v>
      </c>
      <c r="G561" s="14" t="str">
        <f>IF(F561*1=D561*1,"Quantité OK",IF(D561*1&lt;F561*1,"Ecart positif","Ecart négatif")&amp;" "&amp;IF(C561*1=E561*1,"","- Article déclassé"))</f>
        <v>Quantité OK</v>
      </c>
      <c r="H561" s="9"/>
      <c r="I561" s="9" t="str">
        <f t="shared" si="18"/>
        <v/>
      </c>
      <c r="J561" s="9"/>
      <c r="K561" s="27" t="e">
        <f t="shared" si="19"/>
        <v>#VALUE!</v>
      </c>
    </row>
    <row r="562" spans="1:11" ht="20.100000000000001" customHeight="1" x14ac:dyDescent="0.25">
      <c r="A562" s="24"/>
      <c r="B562" s="30" t="s">
        <v>1769</v>
      </c>
      <c r="C562" s="16" t="str">
        <f>IFERROR(VLOOKUP(B562,'BASE INCADEA'!A:D,2,FALSE),"Non référencé")</f>
        <v>044103</v>
      </c>
      <c r="D562" s="16" t="str">
        <f>IFERROR(VLOOKUP(C562,'BASE INCADEA'!B:E,2,FALSE),"Non référencé")</f>
        <v>5</v>
      </c>
      <c r="E562" s="31" t="s">
        <v>260</v>
      </c>
      <c r="F562" s="31">
        <v>1</v>
      </c>
      <c r="G562" s="14" t="str">
        <f>IF(F562*1=D562*1,"Quantité OK",IF(D562*1&lt;F562*1,"Ecart positif","Ecart négatif")&amp;" "&amp;IF(C562*1=E562*1,"","- Article déclassé"))</f>
        <v xml:space="preserve">Ecart négatif </v>
      </c>
      <c r="H562" s="27"/>
      <c r="I562" s="27" t="str">
        <f t="shared" si="18"/>
        <v/>
      </c>
      <c r="J562" s="27"/>
      <c r="K562" s="27" t="e">
        <f t="shared" si="19"/>
        <v>#VALUE!</v>
      </c>
    </row>
    <row r="563" spans="1:11" ht="20.100000000000001" customHeight="1" x14ac:dyDescent="0.25">
      <c r="A563" s="24"/>
      <c r="B563" s="30" t="s">
        <v>1771</v>
      </c>
      <c r="C563" s="16" t="str">
        <f>IFERROR(VLOOKUP(B563,'BASE INCADEA'!A:D,2,FALSE),"Non référencé")</f>
        <v>044703</v>
      </c>
      <c r="D563" s="16" t="str">
        <f>IFERROR(VLOOKUP(C563,'BASE INCADEA'!B:E,2,FALSE),"Non référencé")</f>
        <v>1</v>
      </c>
      <c r="E563" s="31" t="s">
        <v>1606</v>
      </c>
      <c r="F563" s="31">
        <v>2</v>
      </c>
      <c r="G563" s="14" t="str">
        <f>IF(F563*1=D563*1,"Quantité OK",IF(D563*1&lt;F563*1,"Ecart positif","Ecart négatif")&amp;" "&amp;IF(C563*1=E563*1,"","- Article déclassé"))</f>
        <v xml:space="preserve">Ecart positif </v>
      </c>
      <c r="H563" s="27"/>
      <c r="I563" s="27" t="str">
        <f t="shared" si="18"/>
        <v/>
      </c>
      <c r="J563" s="27"/>
      <c r="K563" s="27" t="e">
        <f t="shared" si="19"/>
        <v>#VALUE!</v>
      </c>
    </row>
    <row r="564" spans="1:11" customFormat="1" ht="20.100000000000001" customHeight="1" x14ac:dyDescent="0.25">
      <c r="A564" s="7"/>
      <c r="B564" s="30" t="s">
        <v>1773</v>
      </c>
      <c r="C564" s="16" t="str">
        <f>IFERROR(VLOOKUP(B564,'BASE INCADEA'!A:D,2,FALSE),"Non référencé")</f>
        <v>030202</v>
      </c>
      <c r="D564" s="16" t="str">
        <f>IFERROR(VLOOKUP(C564,'BASE INCADEA'!B:E,2,FALSE),"Non référencé")</f>
        <v>2</v>
      </c>
      <c r="E564" s="31" t="s">
        <v>1774</v>
      </c>
      <c r="F564" s="31">
        <v>2</v>
      </c>
      <c r="G564" s="14" t="str">
        <f>IF(F564*1=D564*1,"Quantité OK",IF(D564*1&lt;F564*1,"Ecart positif","Ecart négatif")&amp;" "&amp;IF(C564*1=E564*1,"","- Article déclassé"))</f>
        <v>Quantité OK</v>
      </c>
      <c r="H564" s="9"/>
      <c r="I564" s="9" t="str">
        <f t="shared" ref="I564:I615" si="20">IF(H564="OK",C564,"")</f>
        <v/>
      </c>
      <c r="J564" s="9"/>
      <c r="K564" s="27" t="e">
        <f t="shared" si="19"/>
        <v>#VALUE!</v>
      </c>
    </row>
    <row r="565" spans="1:11" ht="20.100000000000001" customHeight="1" x14ac:dyDescent="0.25">
      <c r="A565" s="24"/>
      <c r="B565" s="30" t="s">
        <v>1776</v>
      </c>
      <c r="C565" s="16" t="str">
        <f>IFERROR(VLOOKUP(B565,'BASE INCADEA'!A:D,2,FALSE),"Non référencé")</f>
        <v>015803</v>
      </c>
      <c r="D565" s="16" t="str">
        <f>IFERROR(VLOOKUP(C565,'BASE INCADEA'!B:E,2,FALSE),"Non référencé")</f>
        <v>2</v>
      </c>
      <c r="E565" s="31" t="s">
        <v>822</v>
      </c>
      <c r="F565" s="31">
        <v>2</v>
      </c>
      <c r="G565" s="14" t="str">
        <f>IF(F565*1=D565*1,"Quantité OK",IF(D565*1&lt;F565*1,"Ecart positif","Ecart négatif")&amp;" "&amp;IF(C565*1=E565*1,"","- Article déclassé"))</f>
        <v>Quantité OK</v>
      </c>
      <c r="H565" s="27"/>
      <c r="I565" s="27" t="str">
        <f t="shared" si="20"/>
        <v/>
      </c>
      <c r="J565" s="27"/>
      <c r="K565" s="27" t="e">
        <f t="shared" si="19"/>
        <v>#VALUE!</v>
      </c>
    </row>
    <row r="566" spans="1:11" ht="20.100000000000001" customHeight="1" x14ac:dyDescent="0.25">
      <c r="A566" s="24"/>
      <c r="B566" s="30" t="s">
        <v>1778</v>
      </c>
      <c r="C566" s="16" t="str">
        <f>IFERROR(VLOOKUP(B566,'BASE INCADEA'!A:D,2,FALSE),"Non référencé")</f>
        <v>015407</v>
      </c>
      <c r="D566" s="16" t="str">
        <f>IFERROR(VLOOKUP(C566,'BASE INCADEA'!B:E,2,FALSE),"Non référencé")</f>
        <v>3</v>
      </c>
      <c r="E566" s="31" t="s">
        <v>1779</v>
      </c>
      <c r="F566" s="31">
        <v>3</v>
      </c>
      <c r="G566" s="14" t="str">
        <f>IF(F566*1=D566*1,"Quantité OK",IF(D566*1&lt;F566*1,"Ecart positif","Ecart négatif")&amp;" "&amp;IF(C566*1=E566*1,"","- Article déclassé"))</f>
        <v>Quantité OK</v>
      </c>
      <c r="H566" s="27"/>
      <c r="I566" s="27" t="str">
        <f t="shared" si="20"/>
        <v/>
      </c>
      <c r="J566" s="27"/>
      <c r="K566" s="27" t="e">
        <f t="shared" si="19"/>
        <v>#VALUE!</v>
      </c>
    </row>
    <row r="567" spans="1:11" customFormat="1" ht="20.100000000000001" customHeight="1" x14ac:dyDescent="0.25">
      <c r="A567" s="7"/>
      <c r="B567" s="30" t="s">
        <v>1781</v>
      </c>
      <c r="C567" s="16" t="str">
        <f>IFERROR(VLOOKUP(B567,'BASE INCADEA'!A:D,2,FALSE),"Non référencé")</f>
        <v>020405</v>
      </c>
      <c r="D567" s="16" t="str">
        <f>IFERROR(VLOOKUP(C567,'BASE INCADEA'!B:E,2,FALSE),"Non référencé")</f>
        <v>9</v>
      </c>
      <c r="E567" s="31" t="s">
        <v>1483</v>
      </c>
      <c r="F567" s="31">
        <v>1</v>
      </c>
      <c r="G567" s="14" t="str">
        <f>IF(F567*1=D567*1,"Quantité OK",IF(D567*1&lt;F567*1,"Ecart positif","Ecart négatif")&amp;" "&amp;IF(C567*1=E567*1,"","- Article déclassé"))</f>
        <v xml:space="preserve">Ecart négatif </v>
      </c>
      <c r="H567" s="9"/>
      <c r="I567" s="9" t="str">
        <f t="shared" si="20"/>
        <v/>
      </c>
      <c r="J567" s="9"/>
      <c r="K567" s="27" t="e">
        <f t="shared" si="19"/>
        <v>#VALUE!</v>
      </c>
    </row>
    <row r="568" spans="1:11" customFormat="1" ht="20.100000000000001" customHeight="1" x14ac:dyDescent="0.25">
      <c r="A568" s="7"/>
      <c r="B568" s="30" t="s">
        <v>1783</v>
      </c>
      <c r="C568" s="16" t="str">
        <f>IFERROR(VLOOKUP(B568,'BASE INCADEA'!A:D,2,FALSE),"Non référencé")</f>
        <v>045902</v>
      </c>
      <c r="D568" s="16" t="str">
        <f>IFERROR(VLOOKUP(C568,'BASE INCADEA'!B:E,2,FALSE),"Non référencé")</f>
        <v>3</v>
      </c>
      <c r="E568" s="31" t="s">
        <v>660</v>
      </c>
      <c r="F568" s="31">
        <v>6</v>
      </c>
      <c r="G568" s="14" t="str">
        <f>IF(F568*1=D568*1,"Quantité OK",IF(D568*1&lt;F568*1,"Ecart positif","Ecart négatif")&amp;" "&amp;IF(C568*1=E568*1,"","- Article déclassé"))</f>
        <v>Ecart positif - Article déclassé</v>
      </c>
      <c r="H568" s="9"/>
      <c r="I568" s="9" t="str">
        <f t="shared" si="20"/>
        <v/>
      </c>
      <c r="J568" s="9"/>
      <c r="K568" s="27" t="e">
        <f t="shared" si="19"/>
        <v>#VALUE!</v>
      </c>
    </row>
    <row r="569" spans="1:11" ht="20.100000000000001" customHeight="1" x14ac:dyDescent="0.25">
      <c r="A569" s="24"/>
      <c r="B569" s="30" t="s">
        <v>1786</v>
      </c>
      <c r="C569" s="16" t="str">
        <f>IFERROR(VLOOKUP(B569,'BASE INCADEA'!A:D,2,FALSE),"Non référencé")</f>
        <v>021204</v>
      </c>
      <c r="D569" s="16" t="str">
        <f>IFERROR(VLOOKUP(C569,'BASE INCADEA'!B:E,2,FALSE),"Non référencé")</f>
        <v>1</v>
      </c>
      <c r="E569" s="31" t="s">
        <v>200</v>
      </c>
      <c r="F569" s="31">
        <v>10</v>
      </c>
      <c r="G569" s="14" t="str">
        <f>IF(F569*1=D569*1,"Quantité OK",IF(D569*1&lt;F569*1,"Ecart positif","Ecart négatif")&amp;" "&amp;IF(C569*1=E569*1,"","- Article déclassé"))</f>
        <v xml:space="preserve">Ecart positif </v>
      </c>
      <c r="H569" s="27"/>
      <c r="I569" s="27" t="str">
        <f t="shared" si="20"/>
        <v/>
      </c>
      <c r="J569" s="27"/>
      <c r="K569" s="27" t="e">
        <f t="shared" si="19"/>
        <v>#VALUE!</v>
      </c>
    </row>
    <row r="570" spans="1:11" customFormat="1" ht="20.100000000000001" customHeight="1" x14ac:dyDescent="0.25">
      <c r="A570" s="7"/>
      <c r="B570" s="30" t="s">
        <v>1787</v>
      </c>
      <c r="C570" s="16" t="str">
        <f>IFERROR(VLOOKUP(B570,'BASE INCADEA'!A:D,2,FALSE),"Non référencé")</f>
        <v>025605</v>
      </c>
      <c r="D570" s="16" t="str">
        <f>IFERROR(VLOOKUP(C570,'BASE INCADEA'!B:E,2,FALSE),"Non référencé")</f>
        <v>2</v>
      </c>
      <c r="E570" s="31" t="s">
        <v>1788</v>
      </c>
      <c r="F570" s="31">
        <v>1</v>
      </c>
      <c r="G570" s="14" t="str">
        <f>IF(F570*1=D570*1,"Quantité OK",IF(D570*1&lt;F570*1,"Ecart positif","Ecart négatif")&amp;" "&amp;IF(C570*1=E570*1,"","- Article déclassé"))</f>
        <v xml:space="preserve">Ecart négatif </v>
      </c>
      <c r="H570" s="9"/>
      <c r="I570" s="9" t="str">
        <f t="shared" si="20"/>
        <v/>
      </c>
      <c r="J570" s="9"/>
      <c r="K570" s="27" t="e">
        <f t="shared" si="19"/>
        <v>#VALUE!</v>
      </c>
    </row>
    <row r="571" spans="1:11" ht="20.100000000000001" customHeight="1" x14ac:dyDescent="0.25">
      <c r="A571" s="24"/>
      <c r="B571" s="30" t="s">
        <v>1790</v>
      </c>
      <c r="C571" s="16" t="str">
        <f>IFERROR(VLOOKUP(B571,'BASE INCADEA'!A:D,2,FALSE),"Non référencé")</f>
        <v>025607</v>
      </c>
      <c r="D571" s="16" t="str">
        <f>IFERROR(VLOOKUP(C571,'BASE INCADEA'!B:E,2,FALSE),"Non référencé")</f>
        <v>1</v>
      </c>
      <c r="E571" s="31" t="s">
        <v>1791</v>
      </c>
      <c r="F571" s="31">
        <v>1</v>
      </c>
      <c r="G571" s="14" t="str">
        <f>IF(F571*1=D571*1,"Quantité OK",IF(D571*1&lt;F571*1,"Ecart positif","Ecart négatif")&amp;" "&amp;IF(C571*1=E571*1,"","- Article déclassé"))</f>
        <v>Quantité OK</v>
      </c>
      <c r="H571" s="27"/>
      <c r="I571" s="27" t="str">
        <f t="shared" si="20"/>
        <v/>
      </c>
      <c r="J571" s="27"/>
      <c r="K571" s="27" t="e">
        <f t="shared" si="19"/>
        <v>#VALUE!</v>
      </c>
    </row>
    <row r="572" spans="1:11" ht="20.100000000000001" customHeight="1" x14ac:dyDescent="0.25">
      <c r="A572" s="24"/>
      <c r="B572" s="30" t="s">
        <v>1793</v>
      </c>
      <c r="C572" s="16" t="str">
        <f>IFERROR(VLOOKUP(B572,'BASE INCADEA'!A:D,2,FALSE),"Non référencé")</f>
        <v>025605</v>
      </c>
      <c r="D572" s="16" t="str">
        <f>IFERROR(VLOOKUP(C572,'BASE INCADEA'!B:E,2,FALSE),"Non référencé")</f>
        <v>2</v>
      </c>
      <c r="E572" s="31" t="s">
        <v>1788</v>
      </c>
      <c r="F572" s="31">
        <v>1</v>
      </c>
      <c r="G572" s="14" t="str">
        <f>IF(F572*1=D572*1,"Quantité OK",IF(D572*1&lt;F572*1,"Ecart positif","Ecart négatif")&amp;" "&amp;IF(C572*1=E572*1,"","- Article déclassé"))</f>
        <v xml:space="preserve">Ecart négatif </v>
      </c>
      <c r="H572" s="27"/>
      <c r="I572" s="27" t="str">
        <f t="shared" si="20"/>
        <v/>
      </c>
      <c r="J572" s="27"/>
      <c r="K572" s="27" t="e">
        <f t="shared" si="19"/>
        <v>#VALUE!</v>
      </c>
    </row>
    <row r="573" spans="1:11" ht="20.100000000000001" customHeight="1" x14ac:dyDescent="0.25">
      <c r="A573" s="24"/>
      <c r="B573" s="30" t="s">
        <v>1795</v>
      </c>
      <c r="C573" s="16" t="str">
        <f>IFERROR(VLOOKUP(B573,'BASE INCADEA'!A:D,2,FALSE),"Non référencé")</f>
        <v>020604</v>
      </c>
      <c r="D573" s="16" t="str">
        <f>IFERROR(VLOOKUP(C573,'BASE INCADEA'!B:E,2,FALSE),"Non référencé")</f>
        <v>7</v>
      </c>
      <c r="E573" s="31" t="s">
        <v>859</v>
      </c>
      <c r="F573" s="31">
        <v>1</v>
      </c>
      <c r="G573" s="14" t="str">
        <f>IF(F573*1=D573*1,"Quantité OK",IF(D573*1&lt;F573*1,"Ecart positif","Ecart négatif")&amp;" "&amp;IF(C573*1=E573*1,"","- Article déclassé"))</f>
        <v xml:space="preserve">Ecart négatif </v>
      </c>
      <c r="H573" s="27"/>
      <c r="I573" s="27" t="str">
        <f t="shared" si="20"/>
        <v/>
      </c>
      <c r="J573" s="27"/>
      <c r="K573" s="27" t="e">
        <f t="shared" si="19"/>
        <v>#VALUE!</v>
      </c>
    </row>
    <row r="574" spans="1:11" customFormat="1" ht="20.100000000000001" customHeight="1" x14ac:dyDescent="0.25">
      <c r="A574" s="7"/>
      <c r="B574" s="30" t="s">
        <v>1797</v>
      </c>
      <c r="C574" s="16" t="str">
        <f>IFERROR(VLOOKUP(B574,'BASE INCADEA'!A:D,2,FALSE),"Non référencé")</f>
        <v>044903</v>
      </c>
      <c r="D574" s="16" t="str">
        <f>IFERROR(VLOOKUP(C574,'BASE INCADEA'!B:E,2,FALSE),"Non référencé")</f>
        <v>3</v>
      </c>
      <c r="E574" s="31" t="s">
        <v>756</v>
      </c>
      <c r="F574" s="31">
        <v>3</v>
      </c>
      <c r="G574" s="14" t="str">
        <f>IF(F574*1=D574*1,"Quantité OK",IF(D574*1&lt;F574*1,"Ecart positif","Ecart négatif")&amp;" "&amp;IF(C574*1=E574*1,"","- Article déclassé"))</f>
        <v>Quantité OK</v>
      </c>
      <c r="H574" s="9"/>
      <c r="I574" s="9" t="str">
        <f t="shared" si="20"/>
        <v/>
      </c>
      <c r="J574" s="9"/>
      <c r="K574" s="27" t="e">
        <f t="shared" si="19"/>
        <v>#VALUE!</v>
      </c>
    </row>
    <row r="575" spans="1:11" customFormat="1" ht="20.100000000000001" customHeight="1" x14ac:dyDescent="0.25">
      <c r="A575" s="7"/>
      <c r="B575" s="30" t="s">
        <v>1799</v>
      </c>
      <c r="C575" s="16" t="str">
        <f>IFERROR(VLOOKUP(B575,'BASE INCADEA'!A:D,2,FALSE),"Non référencé")</f>
        <v>010304</v>
      </c>
      <c r="D575" s="16" t="str">
        <f>IFERROR(VLOOKUP(C575,'BASE INCADEA'!B:E,2,FALSE),"Non référencé")</f>
        <v>4</v>
      </c>
      <c r="E575" s="31" t="s">
        <v>735</v>
      </c>
      <c r="F575" s="31">
        <v>3</v>
      </c>
      <c r="G575" s="14" t="str">
        <f>IF(F575*1=D575*1,"Quantité OK",IF(D575*1&lt;F575*1,"Ecart positif","Ecart négatif")&amp;" "&amp;IF(C575*1=E575*1,"","- Article déclassé"))</f>
        <v xml:space="preserve">Ecart négatif </v>
      </c>
      <c r="H575" s="9"/>
      <c r="I575" s="9" t="str">
        <f t="shared" si="20"/>
        <v/>
      </c>
      <c r="J575" s="9"/>
      <c r="K575" s="27" t="e">
        <f t="shared" si="19"/>
        <v>#VALUE!</v>
      </c>
    </row>
    <row r="576" spans="1:11" customFormat="1" ht="20.100000000000001" customHeight="1" x14ac:dyDescent="0.25">
      <c r="A576" s="7"/>
      <c r="B576" s="30" t="s">
        <v>1802</v>
      </c>
      <c r="C576" s="16" t="str">
        <f>IFERROR(VLOOKUP(B576,'BASE INCADEA'!A:D,2,FALSE),"Non référencé")</f>
        <v>010605</v>
      </c>
      <c r="D576" s="16" t="str">
        <f>IFERROR(VLOOKUP(C576,'BASE INCADEA'!B:E,2,FALSE),"Non référencé")</f>
        <v>2</v>
      </c>
      <c r="E576" s="31" t="s">
        <v>1064</v>
      </c>
      <c r="F576" s="31">
        <v>1</v>
      </c>
      <c r="G576" s="14" t="str">
        <f>IF(F576*1=D576*1,"Quantité OK",IF(D576*1&lt;F576*1,"Ecart positif","Ecart négatif")&amp;" "&amp;IF(C576*1=E576*1,"","- Article déclassé"))</f>
        <v xml:space="preserve">Ecart négatif </v>
      </c>
      <c r="H576" s="9"/>
      <c r="I576" s="9" t="str">
        <f t="shared" si="20"/>
        <v/>
      </c>
      <c r="J576" s="9"/>
      <c r="K576" s="27" t="e">
        <f t="shared" si="19"/>
        <v>#VALUE!</v>
      </c>
    </row>
    <row r="577" spans="1:11" customFormat="1" ht="20.100000000000001" customHeight="1" x14ac:dyDescent="0.25">
      <c r="A577" s="7"/>
      <c r="B577" s="30" t="s">
        <v>1804</v>
      </c>
      <c r="C577" s="16" t="str">
        <f>IFERROR(VLOOKUP(B577,'BASE INCADEA'!A:D,2,FALSE),"Non référencé")</f>
        <v>011105</v>
      </c>
      <c r="D577" s="16" t="str">
        <f>IFERROR(VLOOKUP(C577,'BASE INCADEA'!B:E,2,FALSE),"Non référencé")</f>
        <v>1</v>
      </c>
      <c r="E577" s="31" t="s">
        <v>423</v>
      </c>
      <c r="F577" s="31">
        <v>21</v>
      </c>
      <c r="G577" s="14" t="str">
        <f>IF(F577*1=D577*1,"Quantité OK",IF(D577*1&lt;F577*1,"Ecart positif","Ecart négatif")&amp;" "&amp;IF(C577*1=E577*1,"","- Article déclassé"))</f>
        <v xml:space="preserve">Ecart positif </v>
      </c>
      <c r="H577" s="9"/>
      <c r="I577" s="9" t="str">
        <f t="shared" si="20"/>
        <v/>
      </c>
      <c r="J577" s="9"/>
      <c r="K577" s="27" t="e">
        <f t="shared" si="19"/>
        <v>#VALUE!</v>
      </c>
    </row>
    <row r="578" spans="1:11" customFormat="1" ht="20.100000000000001" customHeight="1" x14ac:dyDescent="0.25">
      <c r="A578" s="7"/>
      <c r="B578" s="30" t="s">
        <v>1806</v>
      </c>
      <c r="C578" s="16" t="str">
        <f>IFERROR(VLOOKUP(B578,'BASE INCADEA'!A:D,2,FALSE),"Non référencé")</f>
        <v>010703</v>
      </c>
      <c r="D578" s="16" t="str">
        <f>IFERROR(VLOOKUP(C578,'BASE INCADEA'!B:E,2,FALSE),"Non référencé")</f>
        <v>8</v>
      </c>
      <c r="E578" s="31" t="s">
        <v>120</v>
      </c>
      <c r="F578" s="31">
        <v>1</v>
      </c>
      <c r="G578" s="14" t="str">
        <f>IF(F578*1=D578*1,"Quantité OK",IF(D578*1&lt;F578*1,"Ecart positif","Ecart négatif")&amp;" "&amp;IF(C578*1=E578*1,"","- Article déclassé"))</f>
        <v>Ecart négatif - Article déclassé</v>
      </c>
      <c r="H578" s="9"/>
      <c r="I578" s="9" t="str">
        <f t="shared" si="20"/>
        <v/>
      </c>
      <c r="J578" s="9"/>
      <c r="K578" s="27" t="e">
        <f t="shared" si="19"/>
        <v>#VALUE!</v>
      </c>
    </row>
    <row r="579" spans="1:11" ht="20.100000000000001" customHeight="1" x14ac:dyDescent="0.25">
      <c r="A579" s="24"/>
      <c r="B579" s="30" t="s">
        <v>1806</v>
      </c>
      <c r="C579" s="16" t="str">
        <f>IFERROR(VLOOKUP(B579,'BASE INCADEA'!A:D,2,FALSE),"Non référencé")</f>
        <v>010703</v>
      </c>
      <c r="D579" s="16" t="str">
        <f>IFERROR(VLOOKUP(C579,'BASE INCADEA'!B:E,2,FALSE),"Non référencé")</f>
        <v>8</v>
      </c>
      <c r="E579" s="31" t="s">
        <v>810</v>
      </c>
      <c r="F579" s="31">
        <v>1</v>
      </c>
      <c r="G579" s="14" t="str">
        <f>IF(F579*1=D579*1,"Quantité OK",IF(D579*1&lt;F579*1,"Ecart positif","Ecart négatif")&amp;" "&amp;IF(C579*1=E579*1,"","- Article déclassé"))</f>
        <v xml:space="preserve">Ecart négatif </v>
      </c>
      <c r="H579" s="27"/>
      <c r="I579" s="27" t="str">
        <f t="shared" si="20"/>
        <v/>
      </c>
      <c r="J579" s="27"/>
      <c r="K579" s="27" t="e">
        <f t="shared" ref="K579:K642" si="21">IF(J579*1=D579*1,"Quantité OK",IF(D579*1&lt;J579*1,"Ecart positif","Ecart négatif")&amp;" "&amp;IF(C579*1=I579*1,"","- Article déclassé"))</f>
        <v>#VALUE!</v>
      </c>
    </row>
    <row r="580" spans="1:11" customFormat="1" ht="20.100000000000001" customHeight="1" x14ac:dyDescent="0.25">
      <c r="A580" s="7"/>
      <c r="B580" s="30" t="s">
        <v>6178</v>
      </c>
      <c r="C580" s="16" t="str">
        <f>IFERROR(VLOOKUP(B580,'BASE INCADEA'!A:D,2,FALSE),"Non référencé")</f>
        <v>Non référencé</v>
      </c>
      <c r="D580" s="16" t="str">
        <f>IFERROR(VLOOKUP(C580,'BASE INCADEA'!B:E,2,FALSE),"Non référencé")</f>
        <v>Non référencé</v>
      </c>
      <c r="E580" s="31" t="s">
        <v>987</v>
      </c>
      <c r="F580" s="31">
        <v>10</v>
      </c>
      <c r="G580" s="14" t="e">
        <f>IF(F580*1=D580*1,"Quantité OK",IF(D580*1&lt;F580*1,"Ecart positif","Ecart négatif")&amp;" "&amp;IF(C580*1=E580*1,"","- Article déclassé"))</f>
        <v>#VALUE!</v>
      </c>
      <c r="H580" s="9"/>
      <c r="I580" s="9" t="str">
        <f t="shared" si="20"/>
        <v/>
      </c>
      <c r="J580" s="9"/>
      <c r="K580" s="27" t="e">
        <f t="shared" si="21"/>
        <v>#VALUE!</v>
      </c>
    </row>
    <row r="581" spans="1:11" customFormat="1" ht="20.100000000000001" customHeight="1" x14ac:dyDescent="0.25">
      <c r="A581" s="7"/>
      <c r="B581" s="30" t="s">
        <v>6151</v>
      </c>
      <c r="C581" s="16" t="str">
        <f>IFERROR(VLOOKUP(B581,'BASE INCADEA'!A:D,2,FALSE),"Non référencé")</f>
        <v>Non référencé</v>
      </c>
      <c r="D581" s="16" t="str">
        <f>IFERROR(VLOOKUP(C581,'BASE INCADEA'!B:E,2,FALSE),"Non référencé")</f>
        <v>Non référencé</v>
      </c>
      <c r="E581" s="31" t="s">
        <v>5148</v>
      </c>
      <c r="F581" s="31">
        <v>7</v>
      </c>
      <c r="G581" s="14" t="e">
        <f>IF(F581*1=D581*1,"Quantité OK",IF(D581*1&lt;F581*1,"Ecart positif","Ecart négatif")&amp;" "&amp;IF(C581*1=E581*1,"","- Article déclassé"))</f>
        <v>#VALUE!</v>
      </c>
      <c r="H581" s="9"/>
      <c r="I581" s="9" t="str">
        <f t="shared" si="20"/>
        <v/>
      </c>
      <c r="J581" s="9"/>
      <c r="K581" s="27" t="e">
        <f t="shared" si="21"/>
        <v>#VALUE!</v>
      </c>
    </row>
    <row r="582" spans="1:11" customFormat="1" ht="20.100000000000001" customHeight="1" x14ac:dyDescent="0.25">
      <c r="A582" s="7"/>
      <c r="B582" s="30" t="s">
        <v>1807</v>
      </c>
      <c r="C582" s="16" t="str">
        <f>IFERROR(VLOOKUP(B582,'BASE INCADEA'!A:D,2,FALSE),"Non référencé")</f>
        <v>015603</v>
      </c>
      <c r="D582" s="16" t="str">
        <f>IFERROR(VLOOKUP(C582,'BASE INCADEA'!B:E,2,FALSE),"Non référencé")</f>
        <v>1</v>
      </c>
      <c r="E582" s="31" t="s">
        <v>75</v>
      </c>
      <c r="F582" s="31">
        <v>2</v>
      </c>
      <c r="G582" s="14" t="str">
        <f>IF(F582*1=D582*1,"Quantité OK",IF(D582*1&lt;F582*1,"Ecart positif","Ecart négatif")&amp;" "&amp;IF(C582*1=E582*1,"","- Article déclassé"))</f>
        <v xml:space="preserve">Ecart positif </v>
      </c>
      <c r="H582" s="9"/>
      <c r="I582" s="9" t="str">
        <f t="shared" si="20"/>
        <v/>
      </c>
      <c r="J582" s="9"/>
      <c r="K582" s="27" t="e">
        <f t="shared" si="21"/>
        <v>#VALUE!</v>
      </c>
    </row>
    <row r="583" spans="1:11" customFormat="1" ht="20.100000000000001" customHeight="1" x14ac:dyDescent="0.25">
      <c r="A583" s="7"/>
      <c r="B583" s="30" t="s">
        <v>1809</v>
      </c>
      <c r="C583" s="16" t="str">
        <f>IFERROR(VLOOKUP(B583,'BASE INCADEA'!A:D,2,FALSE),"Non référencé")</f>
        <v>015404</v>
      </c>
      <c r="D583" s="16" t="str">
        <f>IFERROR(VLOOKUP(C583,'BASE INCADEA'!B:E,2,FALSE),"Non référencé")</f>
        <v>6</v>
      </c>
      <c r="E583" s="31" t="s">
        <v>1034</v>
      </c>
      <c r="F583" s="31">
        <v>5</v>
      </c>
      <c r="G583" s="14" t="str">
        <f>IF(F583*1=D583*1,"Quantité OK",IF(D583*1&lt;F583*1,"Ecart positif","Ecart négatif")&amp;" "&amp;IF(C583*1=E583*1,"","- Article déclassé"))</f>
        <v xml:space="preserve">Ecart négatif </v>
      </c>
      <c r="H583" s="9"/>
      <c r="I583" s="9" t="str">
        <f t="shared" si="20"/>
        <v/>
      </c>
      <c r="J583" s="9"/>
      <c r="K583" s="27" t="e">
        <f t="shared" si="21"/>
        <v>#VALUE!</v>
      </c>
    </row>
    <row r="584" spans="1:11" ht="20.100000000000001" customHeight="1" x14ac:dyDescent="0.25">
      <c r="A584" s="24"/>
      <c r="B584" s="30" t="s">
        <v>1811</v>
      </c>
      <c r="C584" s="16" t="str">
        <f>IFERROR(VLOOKUP(B584,'BASE INCADEA'!A:D,2,FALSE),"Non référencé")</f>
        <v>020205</v>
      </c>
      <c r="D584" s="16" t="str">
        <f>IFERROR(VLOOKUP(C584,'BASE INCADEA'!B:E,2,FALSE),"Non référencé")</f>
        <v>19</v>
      </c>
      <c r="E584" s="31" t="s">
        <v>166</v>
      </c>
      <c r="F584" s="31">
        <v>28</v>
      </c>
      <c r="G584" s="14" t="str">
        <f>IF(F584*1=D584*1,"Quantité OK",IF(D584*1&lt;F584*1,"Ecart positif","Ecart négatif")&amp;" "&amp;IF(C584*1=E584*1,"","- Article déclassé"))</f>
        <v>Ecart positif - Article déclassé</v>
      </c>
      <c r="H584" s="27"/>
      <c r="I584" s="27" t="str">
        <f t="shared" si="20"/>
        <v/>
      </c>
      <c r="J584" s="27"/>
      <c r="K584" s="27" t="e">
        <f t="shared" si="21"/>
        <v>#VALUE!</v>
      </c>
    </row>
    <row r="585" spans="1:11" ht="20.100000000000001" customHeight="1" x14ac:dyDescent="0.25">
      <c r="A585" s="24"/>
      <c r="B585" s="30" t="s">
        <v>1815</v>
      </c>
      <c r="C585" s="16" t="str">
        <f>IFERROR(VLOOKUP(B585,'BASE INCADEA'!A:D,2,FALSE),"Non référencé")</f>
        <v>030405</v>
      </c>
      <c r="D585" s="16" t="str">
        <f>IFERROR(VLOOKUP(C585,'BASE INCADEA'!B:E,2,FALSE),"Non référencé")</f>
        <v>3</v>
      </c>
      <c r="E585" s="31" t="s">
        <v>1308</v>
      </c>
      <c r="F585" s="31">
        <v>16</v>
      </c>
      <c r="G585" s="14" t="str">
        <f>IF(F585*1=D585*1,"Quantité OK",IF(D585*1&lt;F585*1,"Ecart positif","Ecart négatif")&amp;" "&amp;IF(C585*1=E585*1,"","- Article déclassé"))</f>
        <v xml:space="preserve">Ecart positif </v>
      </c>
      <c r="H585" s="27"/>
      <c r="I585" s="27" t="str">
        <f t="shared" si="20"/>
        <v/>
      </c>
      <c r="J585" s="27"/>
      <c r="K585" s="27" t="e">
        <f t="shared" si="21"/>
        <v>#VALUE!</v>
      </c>
    </row>
    <row r="586" spans="1:11" customFormat="1" ht="20.100000000000001" customHeight="1" x14ac:dyDescent="0.25">
      <c r="A586" s="7"/>
      <c r="B586" s="30" t="s">
        <v>1816</v>
      </c>
      <c r="C586" s="16" t="str">
        <f>IFERROR(VLOOKUP(B586,'BASE INCADEA'!A:D,2,FALSE),"Non référencé")</f>
        <v>016602</v>
      </c>
      <c r="D586" s="16" t="str">
        <f>IFERROR(VLOOKUP(C586,'BASE INCADEA'!B:E,2,FALSE),"Non référencé")</f>
        <v>3</v>
      </c>
      <c r="E586" s="31" t="s">
        <v>51</v>
      </c>
      <c r="F586" s="31">
        <v>20</v>
      </c>
      <c r="G586" s="14" t="str">
        <f>IF(F586*1=D586*1,"Quantité OK",IF(D586*1&lt;F586*1,"Ecart positif","Ecart négatif")&amp;" "&amp;IF(C586*1=E586*1,"","- Article déclassé"))</f>
        <v xml:space="preserve">Ecart positif </v>
      </c>
      <c r="H586" s="9"/>
      <c r="I586" s="9" t="str">
        <f t="shared" si="20"/>
        <v/>
      </c>
      <c r="J586" s="9"/>
      <c r="K586" s="27" t="e">
        <f t="shared" si="21"/>
        <v>#VALUE!</v>
      </c>
    </row>
    <row r="587" spans="1:11" customFormat="1" ht="20.100000000000001" customHeight="1" x14ac:dyDescent="0.25">
      <c r="A587" s="7"/>
      <c r="B587" s="30" t="s">
        <v>1818</v>
      </c>
      <c r="C587" s="16" t="str">
        <f>IFERROR(VLOOKUP(B587,'BASE INCADEA'!A:D,2,FALSE),"Non référencé")</f>
        <v>044505</v>
      </c>
      <c r="D587" s="16" t="str">
        <f>IFERROR(VLOOKUP(C587,'BASE INCADEA'!B:E,2,FALSE),"Non référencé")</f>
        <v>10</v>
      </c>
      <c r="E587" s="31" t="s">
        <v>553</v>
      </c>
      <c r="F587" s="31">
        <v>2</v>
      </c>
      <c r="G587" s="14" t="str">
        <f>IF(F587*1=D587*1,"Quantité OK",IF(D587*1&lt;F587*1,"Ecart positif","Ecart négatif")&amp;" "&amp;IF(C587*1=E587*1,"","- Article déclassé"))</f>
        <v xml:space="preserve">Ecart négatif </v>
      </c>
      <c r="H587" s="9"/>
      <c r="I587" s="9" t="str">
        <f t="shared" si="20"/>
        <v/>
      </c>
      <c r="J587" s="9"/>
      <c r="K587" s="27" t="e">
        <f t="shared" si="21"/>
        <v>#VALUE!</v>
      </c>
    </row>
    <row r="588" spans="1:11" ht="20.100000000000001" customHeight="1" x14ac:dyDescent="0.25">
      <c r="A588" s="24"/>
      <c r="B588" s="30" t="s">
        <v>1824</v>
      </c>
      <c r="C588" s="16" t="str">
        <f>IFERROR(VLOOKUP(B588,'BASE INCADEA'!A:D,2,FALSE),"Non référencé")</f>
        <v>016405</v>
      </c>
      <c r="D588" s="16" t="str">
        <f>IFERROR(VLOOKUP(C588,'BASE INCADEA'!B:E,2,FALSE),"Non référencé")</f>
        <v>2</v>
      </c>
      <c r="E588" s="31" t="s">
        <v>608</v>
      </c>
      <c r="F588" s="31">
        <v>5</v>
      </c>
      <c r="G588" s="14" t="str">
        <f>IF(F588*1=D588*1,"Quantité OK",IF(D588*1&lt;F588*1,"Ecart positif","Ecart négatif")&amp;" "&amp;IF(C588*1=E588*1,"","- Article déclassé"))</f>
        <v xml:space="preserve">Ecart positif </v>
      </c>
      <c r="H588" s="27"/>
      <c r="I588" s="27" t="str">
        <f t="shared" si="20"/>
        <v/>
      </c>
      <c r="J588" s="27"/>
      <c r="K588" s="27" t="e">
        <f t="shared" si="21"/>
        <v>#VALUE!</v>
      </c>
    </row>
    <row r="589" spans="1:11" customFormat="1" ht="20.100000000000001" customHeight="1" x14ac:dyDescent="0.25">
      <c r="A589" s="7"/>
      <c r="B589" s="30" t="s">
        <v>1825</v>
      </c>
      <c r="C589" s="16" t="str">
        <f>IFERROR(VLOOKUP(B589,'BASE INCADEA'!A:D,2,FALSE),"Non référencé")</f>
        <v>011103</v>
      </c>
      <c r="D589" s="16" t="str">
        <f>IFERROR(VLOOKUP(C589,'BASE INCADEA'!B:E,2,FALSE),"Non référencé")</f>
        <v>3</v>
      </c>
      <c r="E589" s="31" t="s">
        <v>923</v>
      </c>
      <c r="F589" s="31">
        <v>2</v>
      </c>
      <c r="G589" s="14" t="str">
        <f>IF(F589*1=D589*1,"Quantité OK",IF(D589*1&lt;F589*1,"Ecart positif","Ecart négatif")&amp;" "&amp;IF(C589*1=E589*1,"","- Article déclassé"))</f>
        <v xml:space="preserve">Ecart négatif </v>
      </c>
      <c r="H589" s="9"/>
      <c r="I589" s="9" t="str">
        <f t="shared" si="20"/>
        <v/>
      </c>
      <c r="J589" s="9"/>
      <c r="K589" s="27" t="e">
        <f t="shared" si="21"/>
        <v>#VALUE!</v>
      </c>
    </row>
    <row r="590" spans="1:11" customFormat="1" ht="20.100000000000001" customHeight="1" x14ac:dyDescent="0.25">
      <c r="A590" s="7"/>
      <c r="B590" s="30" t="s">
        <v>1826</v>
      </c>
      <c r="C590" s="16" t="str">
        <f>IFERROR(VLOOKUP(B590,'BASE INCADEA'!A:D,2,FALSE),"Non référencé")</f>
        <v>015802</v>
      </c>
      <c r="D590" s="16" t="str">
        <f>IFERROR(VLOOKUP(C590,'BASE INCADEA'!B:E,2,FALSE),"Non référencé")</f>
        <v>9</v>
      </c>
      <c r="E590" s="31" t="s">
        <v>497</v>
      </c>
      <c r="F590" s="31">
        <v>5</v>
      </c>
      <c r="G590" s="14" t="str">
        <f>IF(F590*1=D590*1,"Quantité OK",IF(D590*1&lt;F590*1,"Ecart positif","Ecart négatif")&amp;" "&amp;IF(C590*1=E590*1,"","- Article déclassé"))</f>
        <v xml:space="preserve">Ecart négatif </v>
      </c>
      <c r="H590" s="9"/>
      <c r="I590" s="9" t="str">
        <f t="shared" si="20"/>
        <v/>
      </c>
      <c r="J590" s="9"/>
      <c r="K590" s="27" t="e">
        <f t="shared" si="21"/>
        <v>#VALUE!</v>
      </c>
    </row>
    <row r="591" spans="1:11" ht="20.100000000000001" customHeight="1" x14ac:dyDescent="0.25">
      <c r="A591" s="24"/>
      <c r="B591" s="30" t="s">
        <v>1827</v>
      </c>
      <c r="C591" s="16" t="str">
        <f>IFERROR(VLOOKUP(B591,'BASE INCADEA'!A:D,2,FALSE),"Non référencé")</f>
        <v>015803</v>
      </c>
      <c r="D591" s="16" t="str">
        <f>IFERROR(VLOOKUP(C591,'BASE INCADEA'!B:E,2,FALSE),"Non référencé")</f>
        <v>2</v>
      </c>
      <c r="E591" s="31" t="s">
        <v>822</v>
      </c>
      <c r="F591" s="31">
        <v>11</v>
      </c>
      <c r="G591" s="14" t="str">
        <f>IF(F591*1=D591*1,"Quantité OK",IF(D591*1&lt;F591*1,"Ecart positif","Ecart négatif")&amp;" "&amp;IF(C591*1=E591*1,"","- Article déclassé"))</f>
        <v xml:space="preserve">Ecart positif </v>
      </c>
      <c r="H591" s="27"/>
      <c r="I591" s="27" t="str">
        <f t="shared" si="20"/>
        <v/>
      </c>
      <c r="J591" s="27"/>
      <c r="K591" s="27" t="e">
        <f t="shared" si="21"/>
        <v>#VALUE!</v>
      </c>
    </row>
    <row r="592" spans="1:11" customFormat="1" ht="20.100000000000001" customHeight="1" x14ac:dyDescent="0.25">
      <c r="A592" s="7"/>
      <c r="B592" s="30" t="s">
        <v>1828</v>
      </c>
      <c r="C592" s="16" t="str">
        <f>IFERROR(VLOOKUP(B592,'BASE INCADEA'!A:D,2,FALSE),"Non référencé")</f>
        <v>034305</v>
      </c>
      <c r="D592" s="16" t="str">
        <f>IFERROR(VLOOKUP(C592,'BASE INCADEA'!B:E,2,FALSE),"Non référencé")</f>
        <v>2</v>
      </c>
      <c r="E592" s="31" t="s">
        <v>333</v>
      </c>
      <c r="F592" s="31">
        <v>2</v>
      </c>
      <c r="G592" s="14" t="str">
        <f>IF(F592*1=D592*1,"Quantité OK",IF(D592*1&lt;F592*1,"Ecart positif","Ecart négatif")&amp;" "&amp;IF(C592*1=E592*1,"","- Article déclassé"))</f>
        <v>Quantité OK</v>
      </c>
      <c r="H592" s="9"/>
      <c r="I592" s="9" t="str">
        <f t="shared" si="20"/>
        <v/>
      </c>
      <c r="J592" s="9"/>
      <c r="K592" s="27" t="e">
        <f t="shared" si="21"/>
        <v>#VALUE!</v>
      </c>
    </row>
    <row r="593" spans="1:11" ht="20.100000000000001" customHeight="1" x14ac:dyDescent="0.25">
      <c r="A593" s="24"/>
      <c r="B593" s="30" t="s">
        <v>1830</v>
      </c>
      <c r="C593" s="16" t="str">
        <f>IFERROR(VLOOKUP(B593,'BASE INCADEA'!A:D,2,FALSE),"Non référencé")</f>
        <v>016005</v>
      </c>
      <c r="D593" s="16" t="str">
        <f>IFERROR(VLOOKUP(C593,'BASE INCADEA'!B:E,2,FALSE),"Non référencé")</f>
        <v>8</v>
      </c>
      <c r="E593" s="31" t="s">
        <v>862</v>
      </c>
      <c r="F593" s="31">
        <v>4</v>
      </c>
      <c r="G593" s="14" t="str">
        <f>IF(F593*1=D593*1,"Quantité OK",IF(D593*1&lt;F593*1,"Ecart positif","Ecart négatif")&amp;" "&amp;IF(C593*1=E593*1,"","- Article déclassé"))</f>
        <v xml:space="preserve">Ecart négatif </v>
      </c>
      <c r="H593" s="27"/>
      <c r="I593" s="27" t="str">
        <f t="shared" si="20"/>
        <v/>
      </c>
      <c r="J593" s="27"/>
      <c r="K593" s="27" t="e">
        <f t="shared" si="21"/>
        <v>#VALUE!</v>
      </c>
    </row>
    <row r="594" spans="1:11" ht="20.100000000000001" customHeight="1" x14ac:dyDescent="0.25">
      <c r="A594" s="24"/>
      <c r="B594" s="30" t="s">
        <v>1832</v>
      </c>
      <c r="C594" s="16" t="str">
        <f>IFERROR(VLOOKUP(B594,'BASE INCADEA'!A:D,2,FALSE),"Non référencé")</f>
        <v>033903</v>
      </c>
      <c r="D594" s="16" t="str">
        <f>IFERROR(VLOOKUP(C594,'BASE INCADEA'!B:E,2,FALSE),"Non référencé")</f>
        <v>2</v>
      </c>
      <c r="E594" s="31" t="s">
        <v>72</v>
      </c>
      <c r="F594" s="31">
        <v>6</v>
      </c>
      <c r="G594" s="14" t="str">
        <f>IF(F594*1=D594*1,"Quantité OK",IF(D594*1&lt;F594*1,"Ecart positif","Ecart négatif")&amp;" "&amp;IF(C594*1=E594*1,"","- Article déclassé"))</f>
        <v xml:space="preserve">Ecart positif </v>
      </c>
      <c r="H594" s="27"/>
      <c r="I594" s="27" t="str">
        <f t="shared" si="20"/>
        <v/>
      </c>
      <c r="J594" s="27"/>
      <c r="K594" s="27" t="e">
        <f t="shared" si="21"/>
        <v>#VALUE!</v>
      </c>
    </row>
    <row r="595" spans="1:11" customFormat="1" ht="20.100000000000001" customHeight="1" x14ac:dyDescent="0.25">
      <c r="A595" s="7"/>
      <c r="B595" s="30" t="s">
        <v>1834</v>
      </c>
      <c r="C595" s="16" t="str">
        <f>IFERROR(VLOOKUP(B595,'BASE INCADEA'!A:D,2,FALSE),"Non référencé")</f>
        <v>025806</v>
      </c>
      <c r="D595" s="16" t="str">
        <f>IFERROR(VLOOKUP(C595,'BASE INCADEA'!B:E,2,FALSE),"Non référencé")</f>
        <v>2</v>
      </c>
      <c r="E595" s="31" t="s">
        <v>962</v>
      </c>
      <c r="F595" s="31">
        <v>1</v>
      </c>
      <c r="G595" s="14" t="str">
        <f>IF(F595*1=D595*1,"Quantité OK",IF(D595*1&lt;F595*1,"Ecart positif","Ecart négatif")&amp;" "&amp;IF(C595*1=E595*1,"","- Article déclassé"))</f>
        <v xml:space="preserve">Ecart négatif </v>
      </c>
      <c r="H595" s="9"/>
      <c r="I595" s="9" t="str">
        <f t="shared" si="20"/>
        <v/>
      </c>
      <c r="J595" s="9"/>
      <c r="K595" s="27" t="e">
        <f t="shared" si="21"/>
        <v>#VALUE!</v>
      </c>
    </row>
    <row r="596" spans="1:11" customFormat="1" ht="20.100000000000001" customHeight="1" x14ac:dyDescent="0.25">
      <c r="A596" s="7"/>
      <c r="B596" s="30" t="s">
        <v>1836</v>
      </c>
      <c r="C596" s="16" t="str">
        <f>IFERROR(VLOOKUP(B596,'BASE INCADEA'!A:D,2,FALSE),"Non référencé")</f>
        <v>025203</v>
      </c>
      <c r="D596" s="16" t="str">
        <f>IFERROR(VLOOKUP(C596,'BASE INCADEA'!B:E,2,FALSE),"Non référencé")</f>
        <v>2</v>
      </c>
      <c r="E596" s="31" t="s">
        <v>1837</v>
      </c>
      <c r="F596" s="31">
        <v>2</v>
      </c>
      <c r="G596" s="14" t="str">
        <f>IF(F596*1=D596*1,"Quantité OK",IF(D596*1&lt;F596*1,"Ecart positif","Ecart négatif")&amp;" "&amp;IF(C596*1=E596*1,"","- Article déclassé"))</f>
        <v>Quantité OK</v>
      </c>
      <c r="H596" s="9"/>
      <c r="I596" s="9" t="str">
        <f t="shared" si="20"/>
        <v/>
      </c>
      <c r="J596" s="9"/>
      <c r="K596" s="27" t="e">
        <f t="shared" si="21"/>
        <v>#VALUE!</v>
      </c>
    </row>
    <row r="597" spans="1:11" customFormat="1" ht="20.100000000000001" customHeight="1" x14ac:dyDescent="0.25">
      <c r="A597" s="7"/>
      <c r="B597" s="30" t="s">
        <v>1839</v>
      </c>
      <c r="C597" s="16" t="str">
        <f>IFERROR(VLOOKUP(B597,'BASE INCADEA'!A:D,2,FALSE),"Non référencé")</f>
        <v>025805</v>
      </c>
      <c r="D597" s="16" t="str">
        <f>IFERROR(VLOOKUP(C597,'BASE INCADEA'!B:E,2,FALSE),"Non référencé")</f>
        <v>1</v>
      </c>
      <c r="E597" s="31" t="s">
        <v>1590</v>
      </c>
      <c r="F597" s="31">
        <v>1</v>
      </c>
      <c r="G597" s="14" t="str">
        <f>IF(F597*1=D597*1,"Quantité OK",IF(D597*1&lt;F597*1,"Ecart positif","Ecart négatif")&amp;" "&amp;IF(C597*1=E597*1,"","- Article déclassé"))</f>
        <v>Quantité OK</v>
      </c>
      <c r="H597" s="9"/>
      <c r="I597" s="9" t="str">
        <f t="shared" si="20"/>
        <v/>
      </c>
      <c r="J597" s="9"/>
      <c r="K597" s="27" t="e">
        <f t="shared" si="21"/>
        <v>#VALUE!</v>
      </c>
    </row>
    <row r="598" spans="1:11" customFormat="1" ht="20.100000000000001" customHeight="1" x14ac:dyDescent="0.25">
      <c r="A598" s="7"/>
      <c r="B598" s="30" t="s">
        <v>1841</v>
      </c>
      <c r="C598" s="16" t="str">
        <f>IFERROR(VLOOKUP(B598,'BASE INCADEA'!A:D,2,FALSE),"Non référencé")</f>
        <v>041405</v>
      </c>
      <c r="D598" s="16" t="str">
        <f>IFERROR(VLOOKUP(C598,'BASE INCADEA'!B:E,2,FALSE),"Non référencé")</f>
        <v>21</v>
      </c>
      <c r="E598" s="31" t="s">
        <v>1842</v>
      </c>
      <c r="F598" s="31">
        <v>21</v>
      </c>
      <c r="G598" s="14" t="str">
        <f>IF(F598*1=D598*1,"Quantité OK",IF(D598*1&lt;F598*1,"Ecart positif","Ecart négatif")&amp;" "&amp;IF(C598*1=E598*1,"","- Article déclassé"))</f>
        <v>Quantité OK</v>
      </c>
      <c r="H598" s="9"/>
      <c r="I598" s="9" t="str">
        <f t="shared" si="20"/>
        <v/>
      </c>
      <c r="J598" s="9"/>
      <c r="K598" s="27" t="e">
        <f t="shared" si="21"/>
        <v>#VALUE!</v>
      </c>
    </row>
    <row r="599" spans="1:11" customFormat="1" ht="20.100000000000001" customHeight="1" x14ac:dyDescent="0.25">
      <c r="A599" s="7"/>
      <c r="B599" s="30" t="s">
        <v>1846</v>
      </c>
      <c r="C599" s="16" t="str">
        <f>IFERROR(VLOOKUP(B599,'BASE INCADEA'!A:D,2,FALSE),"Non référencé")</f>
        <v>020204</v>
      </c>
      <c r="D599" s="16" t="str">
        <f>IFERROR(VLOOKUP(C599,'BASE INCADEA'!B:E,2,FALSE),"Non référencé")</f>
        <v>2</v>
      </c>
      <c r="E599" s="31" t="s">
        <v>235</v>
      </c>
      <c r="F599" s="31">
        <v>1</v>
      </c>
      <c r="G599" s="14" t="str">
        <f>IF(F599*1=D599*1,"Quantité OK",IF(D599*1&lt;F599*1,"Ecart positif","Ecart négatif")&amp;" "&amp;IF(C599*1=E599*1,"","- Article déclassé"))</f>
        <v>Ecart négatif - Article déclassé</v>
      </c>
      <c r="H599" s="9"/>
      <c r="I599" s="9" t="str">
        <f t="shared" si="20"/>
        <v/>
      </c>
      <c r="J599" s="9"/>
      <c r="K599" s="27" t="e">
        <f t="shared" si="21"/>
        <v>#VALUE!</v>
      </c>
    </row>
    <row r="600" spans="1:11" customFormat="1" ht="20.100000000000001" customHeight="1" x14ac:dyDescent="0.25">
      <c r="A600" s="7"/>
      <c r="B600" s="30" t="s">
        <v>1847</v>
      </c>
      <c r="C600" s="16" t="str">
        <f>IFERROR(VLOOKUP(B600,'BASE INCADEA'!A:D,2,FALSE),"Non référencé")</f>
        <v>040804</v>
      </c>
      <c r="D600" s="16" t="str">
        <f>IFERROR(VLOOKUP(C600,'BASE INCADEA'!B:E,2,FALSE),"Non référencé")</f>
        <v>2</v>
      </c>
      <c r="E600" s="31" t="s">
        <v>316</v>
      </c>
      <c r="F600" s="31">
        <v>2</v>
      </c>
      <c r="G600" s="14" t="str">
        <f>IF(F600*1=D600*1,"Quantité OK",IF(D600*1&lt;F600*1,"Ecart positif","Ecart négatif")&amp;" "&amp;IF(C600*1=E600*1,"","- Article déclassé"))</f>
        <v>Quantité OK</v>
      </c>
      <c r="H600" s="9"/>
      <c r="I600" s="9" t="str">
        <f t="shared" si="20"/>
        <v/>
      </c>
      <c r="J600" s="9"/>
      <c r="K600" s="27" t="e">
        <f t="shared" si="21"/>
        <v>#VALUE!</v>
      </c>
    </row>
    <row r="601" spans="1:11" ht="20.100000000000001" customHeight="1" x14ac:dyDescent="0.25">
      <c r="A601" s="24"/>
      <c r="B601" s="30" t="s">
        <v>1849</v>
      </c>
      <c r="C601" s="16" t="str">
        <f>IFERROR(VLOOKUP(B601,'BASE INCADEA'!A:D,2,FALSE),"Non référencé")</f>
        <v>030403</v>
      </c>
      <c r="D601" s="16" t="str">
        <f>IFERROR(VLOOKUP(C601,'BASE INCADEA'!B:E,2,FALSE),"Non référencé")</f>
        <v>160</v>
      </c>
      <c r="E601" s="31" t="s">
        <v>218</v>
      </c>
      <c r="F601" s="31">
        <v>1</v>
      </c>
      <c r="G601" s="14" t="str">
        <f>IF(F601*1=D601*1,"Quantité OK",IF(D601*1&lt;F601*1,"Ecart positif","Ecart négatif")&amp;" "&amp;IF(C601*1=E601*1,"","- Article déclassé"))</f>
        <v xml:space="preserve">Ecart négatif </v>
      </c>
      <c r="H601" s="27"/>
      <c r="I601" s="27" t="str">
        <f t="shared" si="20"/>
        <v/>
      </c>
      <c r="J601" s="27"/>
      <c r="K601" s="27" t="e">
        <f t="shared" si="21"/>
        <v>#VALUE!</v>
      </c>
    </row>
    <row r="602" spans="1:11" customFormat="1" ht="20.100000000000001" customHeight="1" x14ac:dyDescent="0.25">
      <c r="A602" s="7"/>
      <c r="B602" s="30" t="s">
        <v>1851</v>
      </c>
      <c r="C602" s="16" t="str">
        <f>IFERROR(VLOOKUP(B602,'BASE INCADEA'!A:D,2,FALSE),"Non référencé")</f>
        <v>044505</v>
      </c>
      <c r="D602" s="16" t="str">
        <f>IFERROR(VLOOKUP(C602,'BASE INCADEA'!B:E,2,FALSE),"Non référencé")</f>
        <v>10</v>
      </c>
      <c r="E602" s="31" t="s">
        <v>553</v>
      </c>
      <c r="F602" s="31">
        <v>2</v>
      </c>
      <c r="G602" s="14" t="str">
        <f>IF(F602*1=D602*1,"Quantité OK",IF(D602*1&lt;F602*1,"Ecart positif","Ecart négatif")&amp;" "&amp;IF(C602*1=E602*1,"","- Article déclassé"))</f>
        <v xml:space="preserve">Ecart négatif </v>
      </c>
      <c r="H602" s="9"/>
      <c r="I602" s="9" t="str">
        <f t="shared" si="20"/>
        <v/>
      </c>
      <c r="J602" s="9"/>
      <c r="K602" s="27" t="e">
        <f t="shared" si="21"/>
        <v>#VALUE!</v>
      </c>
    </row>
    <row r="603" spans="1:11" customFormat="1" ht="20.100000000000001" customHeight="1" x14ac:dyDescent="0.25">
      <c r="A603" s="7"/>
      <c r="B603" s="30" t="s">
        <v>1853</v>
      </c>
      <c r="C603" s="16" t="str">
        <f>IFERROR(VLOOKUP(B603,'BASE INCADEA'!A:D,2,FALSE),"Non référencé")</f>
        <v>011006</v>
      </c>
      <c r="D603" s="16" t="str">
        <f>IFERROR(VLOOKUP(C603,'BASE INCADEA'!B:E,2,FALSE),"Non référencé")</f>
        <v>3</v>
      </c>
      <c r="E603" s="31" t="s">
        <v>1854</v>
      </c>
      <c r="F603" s="31">
        <v>3</v>
      </c>
      <c r="G603" s="14" t="str">
        <f>IF(F603*1=D603*1,"Quantité OK",IF(D603*1&lt;F603*1,"Ecart positif","Ecart négatif")&amp;" "&amp;IF(C603*1=E603*1,"","- Article déclassé"))</f>
        <v>Quantité OK</v>
      </c>
      <c r="H603" s="9"/>
      <c r="I603" s="9" t="str">
        <f t="shared" si="20"/>
        <v/>
      </c>
      <c r="J603" s="9"/>
      <c r="K603" s="27" t="e">
        <f t="shared" si="21"/>
        <v>#VALUE!</v>
      </c>
    </row>
    <row r="604" spans="1:11" ht="20.100000000000001" customHeight="1" x14ac:dyDescent="0.25">
      <c r="A604" s="24"/>
      <c r="B604" s="30" t="s">
        <v>1860</v>
      </c>
      <c r="C604" s="16" t="str">
        <f>IFERROR(VLOOKUP(B604,'BASE INCADEA'!A:D,2,FALSE),"Non référencé")</f>
        <v>016206</v>
      </c>
      <c r="D604" s="16" t="str">
        <f>IFERROR(VLOOKUP(C604,'BASE INCADEA'!B:E,2,FALSE),"Non référencé")</f>
        <v>2</v>
      </c>
      <c r="E604" s="31" t="s">
        <v>819</v>
      </c>
      <c r="F604" s="31">
        <v>3</v>
      </c>
      <c r="G604" s="14" t="str">
        <f>IF(F604*1=D604*1,"Quantité OK",IF(D604*1&lt;F604*1,"Ecart positif","Ecart négatif")&amp;" "&amp;IF(C604*1=E604*1,"","- Article déclassé"))</f>
        <v xml:space="preserve">Ecart positif </v>
      </c>
      <c r="H604" s="27"/>
      <c r="I604" s="27" t="str">
        <f t="shared" si="20"/>
        <v/>
      </c>
      <c r="J604" s="27"/>
      <c r="K604" s="27" t="e">
        <f t="shared" si="21"/>
        <v>#VALUE!</v>
      </c>
    </row>
    <row r="605" spans="1:11" customFormat="1" ht="20.100000000000001" customHeight="1" x14ac:dyDescent="0.25">
      <c r="A605" s="7"/>
      <c r="B605" s="30" t="s">
        <v>1862</v>
      </c>
      <c r="C605" s="16" t="str">
        <f>IFERROR(VLOOKUP(B605,'BASE INCADEA'!A:D,2,FALSE),"Non référencé")</f>
        <v>010506</v>
      </c>
      <c r="D605" s="16" t="str">
        <f>IFERROR(VLOOKUP(C605,'BASE INCADEA'!B:E,2,FALSE),"Non référencé")</f>
        <v>4</v>
      </c>
      <c r="E605" s="31" t="s">
        <v>1159</v>
      </c>
      <c r="F605" s="31">
        <v>2</v>
      </c>
      <c r="G605" s="14" t="str">
        <f>IF(F605*1=D605*1,"Quantité OK",IF(D605*1&lt;F605*1,"Ecart positif","Ecart négatif")&amp;" "&amp;IF(C605*1=E605*1,"","- Article déclassé"))</f>
        <v xml:space="preserve">Ecart négatif </v>
      </c>
      <c r="H605" s="9"/>
      <c r="I605" s="9" t="str">
        <f t="shared" si="20"/>
        <v/>
      </c>
      <c r="J605" s="9"/>
      <c r="K605" s="27" t="e">
        <f t="shared" si="21"/>
        <v>#VALUE!</v>
      </c>
    </row>
    <row r="606" spans="1:11" customFormat="1" ht="20.100000000000001" customHeight="1" x14ac:dyDescent="0.25">
      <c r="A606" s="7"/>
      <c r="B606" s="30" t="s">
        <v>1864</v>
      </c>
      <c r="C606" s="16" t="str">
        <f>IFERROR(VLOOKUP(B606,'BASE INCADEA'!A:D,2,FALSE),"Non référencé")</f>
        <v>010506</v>
      </c>
      <c r="D606" s="16" t="str">
        <f>IFERROR(VLOOKUP(C606,'BASE INCADEA'!B:E,2,FALSE),"Non référencé")</f>
        <v>4</v>
      </c>
      <c r="E606" s="31" t="s">
        <v>1159</v>
      </c>
      <c r="F606" s="31">
        <v>2</v>
      </c>
      <c r="G606" s="14" t="str">
        <f>IF(F606*1=D606*1,"Quantité OK",IF(D606*1&lt;F606*1,"Ecart positif","Ecart négatif")&amp;" "&amp;IF(C606*1=E606*1,"","- Article déclassé"))</f>
        <v xml:space="preserve">Ecart négatif </v>
      </c>
      <c r="H606" s="9"/>
      <c r="I606" s="9" t="str">
        <f t="shared" si="20"/>
        <v/>
      </c>
      <c r="J606" s="9"/>
      <c r="K606" s="27" t="e">
        <f t="shared" si="21"/>
        <v>#VALUE!</v>
      </c>
    </row>
    <row r="607" spans="1:11" ht="20.100000000000001" customHeight="1" x14ac:dyDescent="0.25">
      <c r="A607" s="24"/>
      <c r="B607" s="30" t="s">
        <v>1872</v>
      </c>
      <c r="C607" s="16" t="str">
        <f>IFERROR(VLOOKUP(B607,'BASE INCADEA'!A:D,2,FALSE),"Non référencé")</f>
        <v>025806</v>
      </c>
      <c r="D607" s="16" t="str">
        <f>IFERROR(VLOOKUP(C607,'BASE INCADEA'!B:E,2,FALSE),"Non référencé")</f>
        <v>2</v>
      </c>
      <c r="E607" s="31" t="s">
        <v>962</v>
      </c>
      <c r="F607" s="31">
        <v>1</v>
      </c>
      <c r="G607" s="14" t="str">
        <f>IF(F607*1=D607*1,"Quantité OK",IF(D607*1&lt;F607*1,"Ecart positif","Ecart négatif")&amp;" "&amp;IF(C607*1=E607*1,"","- Article déclassé"))</f>
        <v xml:space="preserve">Ecart négatif </v>
      </c>
      <c r="H607" s="27"/>
      <c r="I607" s="27" t="str">
        <f t="shared" si="20"/>
        <v/>
      </c>
      <c r="J607" s="27"/>
      <c r="K607" s="27" t="e">
        <f t="shared" si="21"/>
        <v>#VALUE!</v>
      </c>
    </row>
    <row r="608" spans="1:11" customFormat="1" ht="20.100000000000001" customHeight="1" x14ac:dyDescent="0.25">
      <c r="A608" s="7"/>
      <c r="B608" s="30" t="s">
        <v>1877</v>
      </c>
      <c r="C608" s="16" t="str">
        <f>IFERROR(VLOOKUP(B608,'BASE INCADEA'!A:D,2,FALSE),"Non référencé")</f>
        <v>041004</v>
      </c>
      <c r="D608" s="16" t="str">
        <f>IFERROR(VLOOKUP(C608,'BASE INCADEA'!B:E,2,FALSE),"Non référencé")</f>
        <v>1</v>
      </c>
      <c r="E608" s="31" t="s">
        <v>324</v>
      </c>
      <c r="F608" s="31">
        <v>1</v>
      </c>
      <c r="G608" s="14" t="str">
        <f>IF(F608*1=D608*1,"Quantité OK",IF(D608*1&lt;F608*1,"Ecart positif","Ecart négatif")&amp;" "&amp;IF(C608*1=E608*1,"","- Article déclassé"))</f>
        <v>Quantité OK</v>
      </c>
      <c r="H608" s="9"/>
      <c r="I608" s="9" t="str">
        <f t="shared" si="20"/>
        <v/>
      </c>
      <c r="J608" s="9"/>
      <c r="K608" s="27" t="e">
        <f t="shared" si="21"/>
        <v>#VALUE!</v>
      </c>
    </row>
    <row r="609" spans="1:11" customFormat="1" ht="20.100000000000001" customHeight="1" x14ac:dyDescent="0.25">
      <c r="A609" s="7"/>
      <c r="B609" s="30" t="s">
        <v>1879</v>
      </c>
      <c r="C609" s="16" t="str">
        <f>IFERROR(VLOOKUP(B609,'BASE INCADEA'!A:D,2,FALSE),"Non référencé")</f>
        <v>044304</v>
      </c>
      <c r="D609" s="16" t="str">
        <f>IFERROR(VLOOKUP(C609,'BASE INCADEA'!B:E,2,FALSE),"Non référencé")</f>
        <v>11</v>
      </c>
      <c r="E609" s="31" t="s">
        <v>591</v>
      </c>
      <c r="F609" s="31">
        <v>1</v>
      </c>
      <c r="G609" s="14" t="str">
        <f>IF(F609*1=D609*1,"Quantité OK",IF(D609*1&lt;F609*1,"Ecart positif","Ecart négatif")&amp;" "&amp;IF(C609*1=E609*1,"","- Article déclassé"))</f>
        <v xml:space="preserve">Ecart négatif </v>
      </c>
      <c r="H609" s="9"/>
      <c r="I609" s="9" t="str">
        <f t="shared" si="20"/>
        <v/>
      </c>
      <c r="J609" s="9"/>
      <c r="K609" s="27" t="e">
        <f t="shared" si="21"/>
        <v>#VALUE!</v>
      </c>
    </row>
    <row r="610" spans="1:11" customFormat="1" ht="20.100000000000001" customHeight="1" x14ac:dyDescent="0.25">
      <c r="A610" s="7"/>
      <c r="B610" s="30" t="s">
        <v>1880</v>
      </c>
      <c r="C610" s="16" t="str">
        <f>IFERROR(VLOOKUP(B610,'BASE INCADEA'!A:D,2,FALSE),"Non référencé")</f>
        <v>044903</v>
      </c>
      <c r="D610" s="16" t="str">
        <f>IFERROR(VLOOKUP(C610,'BASE INCADEA'!B:E,2,FALSE),"Non référencé")</f>
        <v>3</v>
      </c>
      <c r="E610" s="31" t="s">
        <v>756</v>
      </c>
      <c r="F610" s="31">
        <v>1</v>
      </c>
      <c r="G610" s="14" t="str">
        <f>IF(F610*1=D610*1,"Quantité OK",IF(D610*1&lt;F610*1,"Ecart positif","Ecart négatif")&amp;" "&amp;IF(C610*1=E610*1,"","- Article déclassé"))</f>
        <v xml:space="preserve">Ecart négatif </v>
      </c>
      <c r="H610" s="9"/>
      <c r="I610" s="9" t="str">
        <f t="shared" si="20"/>
        <v/>
      </c>
      <c r="J610" s="9"/>
      <c r="K610" s="27" t="e">
        <f t="shared" si="21"/>
        <v>#VALUE!</v>
      </c>
    </row>
    <row r="611" spans="1:11" customFormat="1" ht="20.100000000000001" customHeight="1" x14ac:dyDescent="0.25">
      <c r="A611" s="7"/>
      <c r="B611" s="30" t="s">
        <v>1885</v>
      </c>
      <c r="C611" s="16" t="str">
        <f>IFERROR(VLOOKUP(B611,'BASE INCADEA'!A:D,2,FALSE),"Non référencé")</f>
        <v>010503</v>
      </c>
      <c r="D611" s="16" t="str">
        <f>IFERROR(VLOOKUP(C611,'BASE INCADEA'!B:E,2,FALSE),"Non référencé")</f>
        <v>1</v>
      </c>
      <c r="E611" s="31" t="s">
        <v>899</v>
      </c>
      <c r="F611" s="31">
        <v>1</v>
      </c>
      <c r="G611" s="14" t="str">
        <f>IF(F611*1=D611*1,"Quantité OK",IF(D611*1&lt;F611*1,"Ecart positif","Ecart négatif")&amp;" "&amp;IF(C611*1=E611*1,"","- Article déclassé"))</f>
        <v>Quantité OK</v>
      </c>
      <c r="H611" s="9"/>
      <c r="I611" s="9" t="str">
        <f t="shared" si="20"/>
        <v/>
      </c>
      <c r="J611" s="9"/>
      <c r="K611" s="27" t="e">
        <f t="shared" si="21"/>
        <v>#VALUE!</v>
      </c>
    </row>
    <row r="612" spans="1:11" customFormat="1" ht="20.100000000000001" customHeight="1" x14ac:dyDescent="0.25">
      <c r="A612" s="7"/>
      <c r="B612" s="30" t="s">
        <v>1887</v>
      </c>
      <c r="C612" s="16" t="str">
        <f>IFERROR(VLOOKUP(B612,'BASE INCADEA'!A:D,2,FALSE),"Non référencé")</f>
        <v>010906</v>
      </c>
      <c r="D612" s="16" t="str">
        <f>IFERROR(VLOOKUP(C612,'BASE INCADEA'!B:E,2,FALSE),"Non référencé")</f>
        <v>1</v>
      </c>
      <c r="E612" s="31" t="s">
        <v>1630</v>
      </c>
      <c r="F612" s="31">
        <v>3</v>
      </c>
      <c r="G612" s="14" t="str">
        <f>IF(F612*1=D612*1,"Quantité OK",IF(D612*1&lt;F612*1,"Ecart positif","Ecart négatif")&amp;" "&amp;IF(C612*1=E612*1,"","- Article déclassé"))</f>
        <v xml:space="preserve">Ecart positif </v>
      </c>
      <c r="H612" s="9"/>
      <c r="I612" s="9" t="str">
        <f t="shared" si="20"/>
        <v/>
      </c>
      <c r="J612" s="9"/>
      <c r="K612" s="27" t="e">
        <f t="shared" si="21"/>
        <v>#VALUE!</v>
      </c>
    </row>
    <row r="613" spans="1:11" ht="20.100000000000001" customHeight="1" x14ac:dyDescent="0.25">
      <c r="A613" s="24"/>
      <c r="B613" s="30" t="s">
        <v>1888</v>
      </c>
      <c r="C613" s="16" t="str">
        <f>IFERROR(VLOOKUP(B613,'BASE INCADEA'!A:D,2,FALSE),"Non référencé")</f>
        <v>010903</v>
      </c>
      <c r="D613" s="16" t="str">
        <f>IFERROR(VLOOKUP(C613,'BASE INCADEA'!B:E,2,FALSE),"Non référencé")</f>
        <v>20</v>
      </c>
      <c r="E613" s="31" t="s">
        <v>1328</v>
      </c>
      <c r="F613" s="31">
        <v>1</v>
      </c>
      <c r="G613" s="14" t="str">
        <f>IF(F613*1=D613*1,"Quantité OK",IF(D613*1&lt;F613*1,"Ecart positif","Ecart négatif")&amp;" "&amp;IF(C613*1=E613*1,"","- Article déclassé"))</f>
        <v xml:space="preserve">Ecart négatif </v>
      </c>
      <c r="H613" s="27"/>
      <c r="I613" s="27" t="str">
        <f t="shared" si="20"/>
        <v/>
      </c>
      <c r="J613" s="27"/>
      <c r="K613" s="27" t="e">
        <f t="shared" si="21"/>
        <v>#VALUE!</v>
      </c>
    </row>
    <row r="614" spans="1:11" ht="20.100000000000001" customHeight="1" x14ac:dyDescent="0.25">
      <c r="A614" s="24"/>
      <c r="B614" s="30" t="s">
        <v>1889</v>
      </c>
      <c r="C614" s="16" t="str">
        <f>IFERROR(VLOOKUP(B614,'BASE INCADEA'!A:D,2,FALSE),"Non référencé")</f>
        <v>016402</v>
      </c>
      <c r="D614" s="16" t="str">
        <f>IFERROR(VLOOKUP(C614,'BASE INCADEA'!B:E,2,FALSE),"Non référencé")</f>
        <v>1</v>
      </c>
      <c r="E614" s="31" t="s">
        <v>474</v>
      </c>
      <c r="F614" s="31">
        <v>6</v>
      </c>
      <c r="G614" s="14" t="str">
        <f>IF(F614*1=D614*1,"Quantité OK",IF(D614*1&lt;F614*1,"Ecart positif","Ecart négatif")&amp;" "&amp;IF(C614*1=E614*1,"","- Article déclassé"))</f>
        <v>Ecart positif - Article déclassé</v>
      </c>
      <c r="H614" s="27"/>
      <c r="I614" s="27" t="str">
        <f t="shared" si="20"/>
        <v/>
      </c>
      <c r="J614" s="27"/>
      <c r="K614" s="27" t="e">
        <f t="shared" si="21"/>
        <v>#VALUE!</v>
      </c>
    </row>
    <row r="615" spans="1:11" customFormat="1" ht="20.100000000000001" customHeight="1" x14ac:dyDescent="0.25">
      <c r="A615" s="7"/>
      <c r="B615" s="30" t="s">
        <v>1891</v>
      </c>
      <c r="C615" s="16" t="str">
        <f>IFERROR(VLOOKUP(B615,'BASE INCADEA'!A:D,2,FALSE),"Non référencé")</f>
        <v>016403</v>
      </c>
      <c r="D615" s="16" t="str">
        <f>IFERROR(VLOOKUP(C615,'BASE INCADEA'!B:E,2,FALSE),"Non référencé")</f>
        <v>18</v>
      </c>
      <c r="E615" s="31" t="s">
        <v>856</v>
      </c>
      <c r="F615" s="31">
        <v>6</v>
      </c>
      <c r="G615" s="14" t="str">
        <f>IF(F615*1=D615*1,"Quantité OK",IF(D615*1&lt;F615*1,"Ecart positif","Ecart négatif")&amp;" "&amp;IF(C615*1=E615*1,"","- Article déclassé"))</f>
        <v>Ecart négatif - Article déclassé</v>
      </c>
      <c r="H615" s="9"/>
      <c r="I615" s="9" t="str">
        <f t="shared" si="20"/>
        <v/>
      </c>
      <c r="J615" s="9"/>
      <c r="K615" s="27" t="e">
        <f t="shared" si="21"/>
        <v>#VALUE!</v>
      </c>
    </row>
    <row r="616" spans="1:11" customFormat="1" ht="20.100000000000001" customHeight="1" x14ac:dyDescent="0.25">
      <c r="A616" s="7"/>
      <c r="B616" s="30" t="s">
        <v>1892</v>
      </c>
      <c r="C616" s="16" t="str">
        <f>IFERROR(VLOOKUP(B616,'BASE INCADEA'!A:D,2,FALSE),"Non référencé")</f>
        <v>020204</v>
      </c>
      <c r="D616" s="16" t="str">
        <f>IFERROR(VLOOKUP(C616,'BASE INCADEA'!B:E,2,FALSE),"Non référencé")</f>
        <v>2</v>
      </c>
      <c r="E616" s="31" t="s">
        <v>235</v>
      </c>
      <c r="F616" s="31">
        <v>19</v>
      </c>
      <c r="G616" s="14" t="str">
        <f>IF(F616*1=D616*1,"Quantité OK",IF(D616*1&lt;F616*1,"Ecart positif","Ecart négatif")&amp;" "&amp;IF(C616*1=E616*1,"","- Article déclassé"))</f>
        <v>Ecart positif - Article déclassé</v>
      </c>
      <c r="H616" s="9"/>
      <c r="I616" s="9" t="str">
        <f t="shared" ref="I616:I652" si="22">IF(H616="OK",C616,"")</f>
        <v/>
      </c>
      <c r="J616" s="9"/>
      <c r="K616" s="27" t="e">
        <f t="shared" si="21"/>
        <v>#VALUE!</v>
      </c>
    </row>
    <row r="617" spans="1:11" customFormat="1" ht="20.100000000000001" customHeight="1" x14ac:dyDescent="0.25">
      <c r="A617" s="7"/>
      <c r="B617" s="30" t="s">
        <v>1893</v>
      </c>
      <c r="C617" s="16" t="str">
        <f>IFERROR(VLOOKUP(B617,'BASE INCADEA'!A:D,2,FALSE),"Non référencé")</f>
        <v>034905</v>
      </c>
      <c r="D617" s="16" t="str">
        <f>IFERROR(VLOOKUP(C617,'BASE INCADEA'!B:E,2,FALSE),"Non référencé")</f>
        <v>26</v>
      </c>
      <c r="E617" s="31" t="s">
        <v>61</v>
      </c>
      <c r="F617" s="31">
        <v>15</v>
      </c>
      <c r="G617" s="14" t="str">
        <f>IF(F617*1=D617*1,"Quantité OK",IF(D617*1&lt;F617*1,"Ecart positif","Ecart négatif")&amp;" "&amp;IF(C617*1=E617*1,"","- Article déclassé"))</f>
        <v xml:space="preserve">Ecart négatif </v>
      </c>
      <c r="H617" s="9"/>
      <c r="I617" s="9" t="str">
        <f t="shared" si="22"/>
        <v/>
      </c>
      <c r="J617" s="9"/>
      <c r="K617" s="27" t="e">
        <f t="shared" si="21"/>
        <v>#VALUE!</v>
      </c>
    </row>
    <row r="618" spans="1:11" ht="20.100000000000001" customHeight="1" x14ac:dyDescent="0.25">
      <c r="A618" s="24"/>
      <c r="B618" s="30" t="s">
        <v>1895</v>
      </c>
      <c r="C618" s="16" t="str">
        <f>IFERROR(VLOOKUP(B618,'BASE INCADEA'!A:D,2,FALSE),"Non référencé")</f>
        <v>016004</v>
      </c>
      <c r="D618" s="16" t="str">
        <f>IFERROR(VLOOKUP(C618,'BASE INCADEA'!B:E,2,FALSE),"Non référencé")</f>
        <v>1</v>
      </c>
      <c r="E618" s="31" t="s">
        <v>828</v>
      </c>
      <c r="F618" s="31">
        <v>8</v>
      </c>
      <c r="G618" s="14" t="str">
        <f>IF(F618*1=D618*1,"Quantité OK",IF(D618*1&lt;F618*1,"Ecart positif","Ecart négatif")&amp;" "&amp;IF(C618*1=E618*1,"","- Article déclassé"))</f>
        <v xml:space="preserve">Ecart positif </v>
      </c>
      <c r="H618" s="27"/>
      <c r="I618" s="27" t="str">
        <f t="shared" si="22"/>
        <v/>
      </c>
      <c r="J618" s="27"/>
      <c r="K618" s="27" t="e">
        <f t="shared" si="21"/>
        <v>#VALUE!</v>
      </c>
    </row>
    <row r="619" spans="1:11" customFormat="1" ht="20.100000000000001" customHeight="1" x14ac:dyDescent="0.25">
      <c r="A619" s="7"/>
      <c r="B619" s="30" t="s">
        <v>1897</v>
      </c>
      <c r="C619" s="16" t="str">
        <f>IFERROR(VLOOKUP(B619,'BASE INCADEA'!A:D,2,FALSE),"Non référencé")</f>
        <v>015202</v>
      </c>
      <c r="D619" s="16" t="str">
        <f>IFERROR(VLOOKUP(C619,'BASE INCADEA'!B:E,2,FALSE),"Non référencé")</f>
        <v>4</v>
      </c>
      <c r="E619" s="31" t="s">
        <v>163</v>
      </c>
      <c r="F619" s="31">
        <v>2</v>
      </c>
      <c r="G619" s="14" t="str">
        <f>IF(F619*1=D619*1,"Quantité OK",IF(D619*1&lt;F619*1,"Ecart positif","Ecart négatif")&amp;" "&amp;IF(C619*1=E619*1,"","- Article déclassé"))</f>
        <v>Ecart négatif - Article déclassé</v>
      </c>
      <c r="H619" s="9"/>
      <c r="I619" s="9" t="str">
        <f t="shared" si="22"/>
        <v/>
      </c>
      <c r="J619" s="9"/>
      <c r="K619" s="27" t="e">
        <f t="shared" si="21"/>
        <v>#VALUE!</v>
      </c>
    </row>
    <row r="620" spans="1:11" customFormat="1" ht="20.100000000000001" customHeight="1" x14ac:dyDescent="0.25">
      <c r="A620" s="7"/>
      <c r="B620" s="30" t="s">
        <v>1899</v>
      </c>
      <c r="C620" s="16" t="str">
        <f>IFERROR(VLOOKUP(B620,'BASE INCADEA'!A:D,2,FALSE),"Non référencé")</f>
        <v>015203</v>
      </c>
      <c r="D620" s="16" t="str">
        <f>IFERROR(VLOOKUP(C620,'BASE INCADEA'!B:E,2,FALSE),"Non référencé")</f>
        <v>2</v>
      </c>
      <c r="E620" s="31" t="s">
        <v>1540</v>
      </c>
      <c r="F620" s="31">
        <v>2</v>
      </c>
      <c r="G620" s="14" t="str">
        <f>IF(F620*1=D620*1,"Quantité OK",IF(D620*1&lt;F620*1,"Ecart positif","Ecart négatif")&amp;" "&amp;IF(C620*1=E620*1,"","- Article déclassé"))</f>
        <v>Quantité OK</v>
      </c>
      <c r="H620" s="9"/>
      <c r="I620" s="9" t="str">
        <f t="shared" si="22"/>
        <v/>
      </c>
      <c r="J620" s="9"/>
      <c r="K620" s="27" t="e">
        <f t="shared" si="21"/>
        <v>#VALUE!</v>
      </c>
    </row>
    <row r="621" spans="1:11" customFormat="1" ht="20.100000000000001" customHeight="1" x14ac:dyDescent="0.25">
      <c r="A621" s="7"/>
      <c r="B621" s="30" t="s">
        <v>1901</v>
      </c>
      <c r="C621" s="16" t="str">
        <f>IFERROR(VLOOKUP(B621,'BASE INCADEA'!A:D,2,FALSE),"Non référencé")</f>
        <v>021003</v>
      </c>
      <c r="D621" s="16" t="str">
        <f>IFERROR(VLOOKUP(C621,'BASE INCADEA'!B:E,2,FALSE),"Non référencé")</f>
        <v>3</v>
      </c>
      <c r="E621" s="31" t="s">
        <v>1342</v>
      </c>
      <c r="F621" s="31">
        <v>4</v>
      </c>
      <c r="G621" s="14" t="str">
        <f>IF(F621*1=D621*1,"Quantité OK",IF(D621*1&lt;F621*1,"Ecart positif","Ecart négatif")&amp;" "&amp;IF(C621*1=E621*1,"","- Article déclassé"))</f>
        <v xml:space="preserve">Ecart positif </v>
      </c>
      <c r="H621" s="9"/>
      <c r="I621" s="9" t="str">
        <f t="shared" si="22"/>
        <v/>
      </c>
      <c r="J621" s="9"/>
      <c r="K621" s="27" t="e">
        <f t="shared" si="21"/>
        <v>#VALUE!</v>
      </c>
    </row>
    <row r="622" spans="1:11" customFormat="1" ht="20.100000000000001" customHeight="1" x14ac:dyDescent="0.25">
      <c r="A622" s="7"/>
      <c r="B622" s="30" t="s">
        <v>1903</v>
      </c>
      <c r="C622" s="16" t="str">
        <f>IFERROR(VLOOKUP(B622,'BASE INCADEA'!A:D,2,FALSE),"Non référencé")</f>
        <v>015202</v>
      </c>
      <c r="D622" s="16" t="str">
        <f>IFERROR(VLOOKUP(C622,'BASE INCADEA'!B:E,2,FALSE),"Non référencé")</f>
        <v>4</v>
      </c>
      <c r="E622" s="31" t="s">
        <v>1540</v>
      </c>
      <c r="F622" s="31">
        <v>2</v>
      </c>
      <c r="G622" s="14" t="str">
        <f>IF(F622*1=D622*1,"Quantité OK",IF(D622*1&lt;F622*1,"Ecart positif","Ecart négatif")&amp;" "&amp;IF(C622*1=E622*1,"","- Article déclassé"))</f>
        <v xml:space="preserve">Ecart négatif </v>
      </c>
      <c r="H622" s="9"/>
      <c r="I622" s="9" t="str">
        <f t="shared" si="22"/>
        <v/>
      </c>
      <c r="J622" s="9"/>
      <c r="K622" s="27" t="e">
        <f t="shared" si="21"/>
        <v>#VALUE!</v>
      </c>
    </row>
    <row r="623" spans="1:11" customFormat="1" ht="20.100000000000001" customHeight="1" x14ac:dyDescent="0.25">
      <c r="A623" s="7"/>
      <c r="B623" s="30" t="s">
        <v>1905</v>
      </c>
      <c r="C623" s="16" t="str">
        <f>IFERROR(VLOOKUP(B623,'BASE INCADEA'!A:D,2,FALSE),"Non référencé")</f>
        <v>015203</v>
      </c>
      <c r="D623" s="16" t="str">
        <f>IFERROR(VLOOKUP(C623,'BASE INCADEA'!B:E,2,FALSE),"Non référencé")</f>
        <v>2</v>
      </c>
      <c r="E623" s="31" t="s">
        <v>163</v>
      </c>
      <c r="F623" s="31">
        <v>2</v>
      </c>
      <c r="G623" s="14" t="str">
        <f>IF(F623*1=D623*1,"Quantité OK",IF(D623*1&lt;F623*1,"Ecart positif","Ecart négatif")&amp;" "&amp;IF(C623*1=E623*1,"","- Article déclassé"))</f>
        <v>Quantité OK</v>
      </c>
      <c r="H623" s="9"/>
      <c r="I623" s="9" t="str">
        <f t="shared" si="22"/>
        <v/>
      </c>
      <c r="J623" s="9"/>
      <c r="K623" s="27" t="e">
        <f t="shared" si="21"/>
        <v>#VALUE!</v>
      </c>
    </row>
    <row r="624" spans="1:11" customFormat="1" ht="20.100000000000001" customHeight="1" x14ac:dyDescent="0.25">
      <c r="A624" s="7"/>
      <c r="B624" s="30" t="s">
        <v>1906</v>
      </c>
      <c r="C624" s="16" t="str">
        <f>IFERROR(VLOOKUP(B624,'BASE INCADEA'!A:D,2,FALSE),"Non référencé")</f>
        <v>016402</v>
      </c>
      <c r="D624" s="16" t="str">
        <f>IFERROR(VLOOKUP(C624,'BASE INCADEA'!B:E,2,FALSE),"Non référencé")</f>
        <v>1</v>
      </c>
      <c r="E624" s="31" t="s">
        <v>683</v>
      </c>
      <c r="F624" s="31">
        <v>2</v>
      </c>
      <c r="G624" s="14" t="str">
        <f>IF(F624*1=D624*1,"Quantité OK",IF(D624*1&lt;F624*1,"Ecart positif","Ecart négatif")&amp;" "&amp;IF(C624*1=E624*1,"","- Article déclassé"))</f>
        <v xml:space="preserve">Ecart positif </v>
      </c>
      <c r="H624" s="9"/>
      <c r="I624" s="9" t="str">
        <f t="shared" si="22"/>
        <v/>
      </c>
      <c r="J624" s="9"/>
      <c r="K624" s="27" t="e">
        <f t="shared" si="21"/>
        <v>#VALUE!</v>
      </c>
    </row>
    <row r="625" spans="1:11" ht="20.100000000000001" customHeight="1" x14ac:dyDescent="0.25">
      <c r="A625" s="24"/>
      <c r="B625" s="30" t="s">
        <v>1908</v>
      </c>
      <c r="C625" s="16" t="str">
        <f>IFERROR(VLOOKUP(B625,'BASE INCADEA'!A:D,2,FALSE),"Non référencé")</f>
        <v>015203</v>
      </c>
      <c r="D625" s="16" t="str">
        <f>IFERROR(VLOOKUP(C625,'BASE INCADEA'!B:E,2,FALSE),"Non référencé")</f>
        <v>2</v>
      </c>
      <c r="E625" s="31" t="s">
        <v>163</v>
      </c>
      <c r="F625" s="31">
        <v>2</v>
      </c>
      <c r="G625" s="14" t="str">
        <f>IF(F625*1=D625*1,"Quantité OK",IF(D625*1&lt;F625*1,"Ecart positif","Ecart négatif")&amp;" "&amp;IF(C625*1=E625*1,"","- Article déclassé"))</f>
        <v>Quantité OK</v>
      </c>
      <c r="H625" s="27"/>
      <c r="I625" s="27" t="str">
        <f t="shared" si="22"/>
        <v/>
      </c>
      <c r="J625" s="27"/>
      <c r="K625" s="27" t="e">
        <f t="shared" si="21"/>
        <v>#VALUE!</v>
      </c>
    </row>
    <row r="626" spans="1:11" customFormat="1" ht="20.100000000000001" customHeight="1" x14ac:dyDescent="0.25">
      <c r="A626" s="7"/>
      <c r="B626" s="30" t="s">
        <v>1909</v>
      </c>
      <c r="C626" s="16" t="str">
        <f>IFERROR(VLOOKUP(B626,'BASE INCADEA'!A:D,2,FALSE),"Non référencé")</f>
        <v>015202</v>
      </c>
      <c r="D626" s="16" t="str">
        <f>IFERROR(VLOOKUP(C626,'BASE INCADEA'!B:E,2,FALSE),"Non référencé")</f>
        <v>4</v>
      </c>
      <c r="E626" s="31" t="s">
        <v>1540</v>
      </c>
      <c r="F626" s="31">
        <v>2</v>
      </c>
      <c r="G626" s="14" t="str">
        <f>IF(F626*1=D626*1,"Quantité OK",IF(D626*1&lt;F626*1,"Ecart positif","Ecart négatif")&amp;" "&amp;IF(C626*1=E626*1,"","- Article déclassé"))</f>
        <v xml:space="preserve">Ecart négatif </v>
      </c>
      <c r="H626" s="9"/>
      <c r="I626" s="9" t="str">
        <f t="shared" si="22"/>
        <v/>
      </c>
      <c r="J626" s="9"/>
      <c r="K626" s="27" t="e">
        <f t="shared" si="21"/>
        <v>#VALUE!</v>
      </c>
    </row>
    <row r="627" spans="1:11" customFormat="1" ht="20.100000000000001" customHeight="1" x14ac:dyDescent="0.25">
      <c r="A627" s="7"/>
      <c r="B627" s="30" t="s">
        <v>1915</v>
      </c>
      <c r="C627" s="16" t="str">
        <f>IFERROR(VLOOKUP(B627,'BASE INCADEA'!A:D,2,FALSE),"Non référencé")</f>
        <v>011303</v>
      </c>
      <c r="D627" s="16" t="str">
        <f>IFERROR(VLOOKUP(C627,'BASE INCADEA'!B:E,2,FALSE),"Non référencé")</f>
        <v>15</v>
      </c>
      <c r="E627" s="31" t="s">
        <v>769</v>
      </c>
      <c r="F627" s="31">
        <v>2</v>
      </c>
      <c r="G627" s="14" t="str">
        <f>IF(F627*1=D627*1,"Quantité OK",IF(D627*1&lt;F627*1,"Ecart positif","Ecart négatif")&amp;" "&amp;IF(C627*1=E627*1,"","- Article déclassé"))</f>
        <v xml:space="preserve">Ecart négatif </v>
      </c>
      <c r="H627" s="9"/>
      <c r="I627" s="9" t="str">
        <f t="shared" si="22"/>
        <v/>
      </c>
      <c r="J627" s="9"/>
      <c r="K627" s="27" t="e">
        <f t="shared" si="21"/>
        <v>#VALUE!</v>
      </c>
    </row>
    <row r="628" spans="1:11" customFormat="1" ht="20.100000000000001" customHeight="1" x14ac:dyDescent="0.25">
      <c r="A628" s="7"/>
      <c r="B628" s="30" t="s">
        <v>1916</v>
      </c>
      <c r="C628" s="16" t="str">
        <f>IFERROR(VLOOKUP(B628,'BASE INCADEA'!A:D,2,FALSE),"Non référencé")</f>
        <v>010105</v>
      </c>
      <c r="D628" s="16" t="str">
        <f>IFERROR(VLOOKUP(C628,'BASE INCADEA'!B:E,2,FALSE),"Non référencé")</f>
        <v>1</v>
      </c>
      <c r="E628" s="31" t="s">
        <v>717</v>
      </c>
      <c r="F628" s="31">
        <v>9</v>
      </c>
      <c r="G628" s="14" t="str">
        <f>IF(F628*1=D628*1,"Quantité OK",IF(D628*1&lt;F628*1,"Ecart positif","Ecart négatif")&amp;" "&amp;IF(C628*1=E628*1,"","- Article déclassé"))</f>
        <v xml:space="preserve">Ecart positif </v>
      </c>
      <c r="H628" s="9"/>
      <c r="I628" s="9" t="str">
        <f t="shared" si="22"/>
        <v/>
      </c>
      <c r="J628" s="9"/>
      <c r="K628" s="27" t="e">
        <f t="shared" si="21"/>
        <v>#VALUE!</v>
      </c>
    </row>
    <row r="629" spans="1:11" customFormat="1" ht="20.100000000000001" customHeight="1" x14ac:dyDescent="0.25">
      <c r="A629" s="7"/>
      <c r="B629" s="30" t="s">
        <v>6139</v>
      </c>
      <c r="C629" s="16" t="str">
        <f>IFERROR(VLOOKUP(B629,'BASE INCADEA'!A:D,2,FALSE),"Non référencé")</f>
        <v>Non référencé</v>
      </c>
      <c r="D629" s="16" t="str">
        <f>IFERROR(VLOOKUP(C629,'BASE INCADEA'!B:E,2,FALSE),"Non référencé")</f>
        <v>Non référencé</v>
      </c>
      <c r="E629" s="31" t="s">
        <v>1148</v>
      </c>
      <c r="F629" s="31">
        <v>2</v>
      </c>
      <c r="G629" s="14" t="e">
        <f>IF(F629*1=D629*1,"Quantité OK",IF(D629*1&lt;F629*1,"Ecart positif","Ecart négatif")&amp;" "&amp;IF(C629*1=E629*1,"","- Article déclassé"))</f>
        <v>#VALUE!</v>
      </c>
      <c r="H629" s="9"/>
      <c r="I629" s="9" t="str">
        <f t="shared" si="22"/>
        <v/>
      </c>
      <c r="J629" s="9"/>
      <c r="K629" s="27" t="e">
        <f t="shared" si="21"/>
        <v>#VALUE!</v>
      </c>
    </row>
    <row r="630" spans="1:11" customFormat="1" ht="20.100000000000001" customHeight="1" x14ac:dyDescent="0.25">
      <c r="A630" s="7"/>
      <c r="B630" s="30" t="s">
        <v>1918</v>
      </c>
      <c r="C630" s="16" t="str">
        <f>IFERROR(VLOOKUP(B630,'BASE INCADEA'!A:D,2,FALSE),"Non référencé")</f>
        <v>034307</v>
      </c>
      <c r="D630" s="16" t="str">
        <f>IFERROR(VLOOKUP(C630,'BASE INCADEA'!B:E,2,FALSE),"Non référencé")</f>
        <v>1</v>
      </c>
      <c r="E630" s="31" t="s">
        <v>1919</v>
      </c>
      <c r="F630" s="31">
        <v>1</v>
      </c>
      <c r="G630" s="14" t="str">
        <f>IF(F630*1=D630*1,"Quantité OK",IF(D630*1&lt;F630*1,"Ecart positif","Ecart négatif")&amp;" "&amp;IF(C630*1=E630*1,"","- Article déclassé"))</f>
        <v>Quantité OK</v>
      </c>
      <c r="H630" s="9"/>
      <c r="I630" s="9" t="str">
        <f t="shared" si="22"/>
        <v/>
      </c>
      <c r="J630" s="9"/>
      <c r="K630" s="27" t="e">
        <f t="shared" si="21"/>
        <v>#VALUE!</v>
      </c>
    </row>
    <row r="631" spans="1:11" customFormat="1" ht="20.100000000000001" customHeight="1" x14ac:dyDescent="0.25">
      <c r="A631" s="7"/>
      <c r="B631" s="30" t="s">
        <v>1921</v>
      </c>
      <c r="C631" s="16" t="str">
        <f>IFERROR(VLOOKUP(B631,'BASE INCADEA'!A:D,2,FALSE),"Non référencé")</f>
        <v>016204</v>
      </c>
      <c r="D631" s="16" t="str">
        <f>IFERROR(VLOOKUP(C631,'BASE INCADEA'!B:E,2,FALSE),"Non référencé")</f>
        <v>4</v>
      </c>
      <c r="E631" s="31" t="s">
        <v>1451</v>
      </c>
      <c r="F631" s="31">
        <v>1</v>
      </c>
      <c r="G631" s="14" t="str">
        <f>IF(F631*1=D631*1,"Quantité OK",IF(D631*1&lt;F631*1,"Ecart positif","Ecart négatif")&amp;" "&amp;IF(C631*1=E631*1,"","- Article déclassé"))</f>
        <v xml:space="preserve">Ecart négatif </v>
      </c>
      <c r="H631" s="9"/>
      <c r="I631" s="9" t="str">
        <f t="shared" si="22"/>
        <v/>
      </c>
      <c r="J631" s="9"/>
      <c r="K631" s="27" t="e">
        <f t="shared" si="21"/>
        <v>#VALUE!</v>
      </c>
    </row>
    <row r="632" spans="1:11" customFormat="1" ht="20.100000000000001" customHeight="1" x14ac:dyDescent="0.25">
      <c r="A632" s="7"/>
      <c r="B632" s="30" t="s">
        <v>1923</v>
      </c>
      <c r="C632" s="16" t="str">
        <f>IFERROR(VLOOKUP(B632,'BASE INCADEA'!A:D,2,FALSE),"Non référencé")</f>
        <v>015605</v>
      </c>
      <c r="D632" s="16" t="str">
        <f>IFERROR(VLOOKUP(C632,'BASE INCADEA'!B:E,2,FALSE),"Non référencé")</f>
        <v>6</v>
      </c>
      <c r="E632" s="31" t="s">
        <v>727</v>
      </c>
      <c r="F632" s="31">
        <v>7</v>
      </c>
      <c r="G632" s="14" t="str">
        <f>IF(F632*1=D632*1,"Quantité OK",IF(D632*1&lt;F632*1,"Ecart positif","Ecart négatif")&amp;" "&amp;IF(C632*1=E632*1,"","- Article déclassé"))</f>
        <v xml:space="preserve">Ecart positif </v>
      </c>
      <c r="H632" s="9"/>
      <c r="I632" s="9" t="str">
        <f t="shared" si="22"/>
        <v/>
      </c>
      <c r="J632" s="9"/>
      <c r="K632" s="27" t="e">
        <f t="shared" si="21"/>
        <v>#VALUE!</v>
      </c>
    </row>
    <row r="633" spans="1:11" customFormat="1" ht="20.100000000000001" customHeight="1" x14ac:dyDescent="0.25">
      <c r="A633" s="7"/>
      <c r="B633" s="30" t="s">
        <v>1925</v>
      </c>
      <c r="C633" s="16" t="str">
        <f>IFERROR(VLOOKUP(B633,'BASE INCADEA'!A:D,2,FALSE),"Non référencé")</f>
        <v>010102</v>
      </c>
      <c r="D633" s="16" t="str">
        <f>IFERROR(VLOOKUP(C633,'BASE INCADEA'!B:E,2,FALSE),"Non référencé")</f>
        <v>20</v>
      </c>
      <c r="E633" s="31" t="s">
        <v>1004</v>
      </c>
      <c r="F633" s="31">
        <v>8</v>
      </c>
      <c r="G633" s="14" t="str">
        <f>IF(F633*1=D633*1,"Quantité OK",IF(D633*1&lt;F633*1,"Ecart positif","Ecart négatif")&amp;" "&amp;IF(C633*1=E633*1,"","- Article déclassé"))</f>
        <v xml:space="preserve">Ecart négatif </v>
      </c>
      <c r="H633" s="9"/>
      <c r="I633" s="9" t="str">
        <f t="shared" si="22"/>
        <v/>
      </c>
      <c r="J633" s="9"/>
      <c r="K633" s="27" t="e">
        <f t="shared" si="21"/>
        <v>#VALUE!</v>
      </c>
    </row>
    <row r="634" spans="1:11" customFormat="1" ht="20.100000000000001" customHeight="1" x14ac:dyDescent="0.25">
      <c r="A634" s="7"/>
      <c r="B634" s="30" t="s">
        <v>1926</v>
      </c>
      <c r="C634" s="16" t="str">
        <f>IFERROR(VLOOKUP(B634,'BASE INCADEA'!A:D,2,FALSE),"Non référencé")</f>
        <v>010103</v>
      </c>
      <c r="D634" s="16" t="str">
        <f>IFERROR(VLOOKUP(C634,'BASE INCADEA'!B:E,2,FALSE),"Non référencé")</f>
        <v>12</v>
      </c>
      <c r="E634" s="31" t="s">
        <v>170</v>
      </c>
      <c r="F634" s="31">
        <v>8</v>
      </c>
      <c r="G634" s="14" t="str">
        <f>IF(F634*1=D634*1,"Quantité OK",IF(D634*1&lt;F634*1,"Ecart positif","Ecart négatif")&amp;" "&amp;IF(C634*1=E634*1,"","- Article déclassé"))</f>
        <v xml:space="preserve">Ecart négatif </v>
      </c>
      <c r="H634" s="9"/>
      <c r="I634" s="9" t="str">
        <f t="shared" si="22"/>
        <v/>
      </c>
      <c r="J634" s="9"/>
      <c r="K634" s="27" t="e">
        <f t="shared" si="21"/>
        <v>#VALUE!</v>
      </c>
    </row>
    <row r="635" spans="1:11" ht="20.100000000000001" customHeight="1" x14ac:dyDescent="0.25">
      <c r="A635" s="24"/>
      <c r="B635" s="30" t="s">
        <v>1927</v>
      </c>
      <c r="C635" s="16" t="str">
        <f>IFERROR(VLOOKUP(B635,'BASE INCADEA'!A:D,2,FALSE),"Non référencé")</f>
        <v>024503</v>
      </c>
      <c r="D635" s="16" t="str">
        <f>IFERROR(VLOOKUP(C635,'BASE INCADEA'!B:E,2,FALSE),"Non référencé")</f>
        <v>1</v>
      </c>
      <c r="E635" s="31" t="s">
        <v>1928</v>
      </c>
      <c r="F635" s="31">
        <v>1</v>
      </c>
      <c r="G635" s="14" t="str">
        <f>IF(F635*1=D635*1,"Quantité OK",IF(D635*1&lt;F635*1,"Ecart positif","Ecart négatif")&amp;" "&amp;IF(C635*1=E635*1,"","- Article déclassé"))</f>
        <v>Quantité OK</v>
      </c>
      <c r="H635" s="27"/>
      <c r="I635" s="27" t="str">
        <f t="shared" si="22"/>
        <v/>
      </c>
      <c r="J635" s="27"/>
      <c r="K635" s="27" t="e">
        <f t="shared" si="21"/>
        <v>#VALUE!</v>
      </c>
    </row>
    <row r="636" spans="1:11" customFormat="1" ht="20.100000000000001" customHeight="1" x14ac:dyDescent="0.25">
      <c r="A636" s="7"/>
      <c r="B636" s="30" t="s">
        <v>1930</v>
      </c>
      <c r="C636" s="16" t="str">
        <f>IFERROR(VLOOKUP(B636,'BASE INCADEA'!A:D,2,FALSE),"Non référencé")</f>
        <v>030606</v>
      </c>
      <c r="D636" s="16" t="str">
        <f>IFERROR(VLOOKUP(C636,'BASE INCADEA'!B:E,2,FALSE),"Non référencé")</f>
        <v>3</v>
      </c>
      <c r="E636" s="31" t="s">
        <v>1498</v>
      </c>
      <c r="F636" s="31">
        <v>2</v>
      </c>
      <c r="G636" s="14" t="str">
        <f>IF(F636*1=D636*1,"Quantité OK",IF(D636*1&lt;F636*1,"Ecart positif","Ecart négatif")&amp;" "&amp;IF(C636*1=E636*1,"","- Article déclassé"))</f>
        <v xml:space="preserve">Ecart négatif </v>
      </c>
      <c r="H636" s="9"/>
      <c r="I636" s="9" t="str">
        <f t="shared" si="22"/>
        <v/>
      </c>
      <c r="J636" s="9"/>
      <c r="K636" s="27" t="e">
        <f t="shared" si="21"/>
        <v>#VALUE!</v>
      </c>
    </row>
    <row r="637" spans="1:11" customFormat="1" ht="20.100000000000001" customHeight="1" x14ac:dyDescent="0.25">
      <c r="A637" s="7"/>
      <c r="B637" s="30" t="s">
        <v>1932</v>
      </c>
      <c r="C637" s="16" t="str">
        <f>IFERROR(VLOOKUP(B637,'BASE INCADEA'!A:D,2,FALSE),"Non référencé")</f>
        <v>040605</v>
      </c>
      <c r="D637" s="16" t="str">
        <f>IFERROR(VLOOKUP(C637,'BASE INCADEA'!B:E,2,FALSE),"Non référencé")</f>
        <v>4</v>
      </c>
      <c r="E637" s="31" t="s">
        <v>965</v>
      </c>
      <c r="F637" s="31">
        <v>12</v>
      </c>
      <c r="G637" s="14" t="str">
        <f>IF(F637*1=D637*1,"Quantité OK",IF(D637*1&lt;F637*1,"Ecart positif","Ecart négatif")&amp;" "&amp;IF(C637*1=E637*1,"","- Article déclassé"))</f>
        <v xml:space="preserve">Ecart positif </v>
      </c>
      <c r="H637" s="9"/>
      <c r="I637" s="9" t="str">
        <f t="shared" si="22"/>
        <v/>
      </c>
      <c r="J637" s="9"/>
      <c r="K637" s="27" t="e">
        <f t="shared" si="21"/>
        <v>#VALUE!</v>
      </c>
    </row>
    <row r="638" spans="1:11" ht="20.100000000000001" customHeight="1" x14ac:dyDescent="0.25">
      <c r="A638" s="24"/>
      <c r="B638" s="30" t="s">
        <v>1934</v>
      </c>
      <c r="C638" s="16" t="str">
        <f>IFERROR(VLOOKUP(B638,'BASE INCADEA'!A:D,2,FALSE),"Non référencé")</f>
        <v>030201</v>
      </c>
      <c r="D638" s="16" t="str">
        <f>IFERROR(VLOOKUP(C638,'BASE INCADEA'!B:E,2,FALSE),"Non référencé")</f>
        <v>2</v>
      </c>
      <c r="E638" s="31" t="s">
        <v>1935</v>
      </c>
      <c r="F638" s="31">
        <v>2</v>
      </c>
      <c r="G638" s="14" t="str">
        <f>IF(F638*1=D638*1,"Quantité OK",IF(D638*1&lt;F638*1,"Ecart positif","Ecart négatif")&amp;" "&amp;IF(C638*1=E638*1,"","- Article déclassé"))</f>
        <v>Quantité OK</v>
      </c>
      <c r="H638" s="27"/>
      <c r="I638" s="27" t="str">
        <f t="shared" si="22"/>
        <v/>
      </c>
      <c r="J638" s="27"/>
      <c r="K638" s="27" t="e">
        <f t="shared" si="21"/>
        <v>#VALUE!</v>
      </c>
    </row>
    <row r="639" spans="1:11" customFormat="1" ht="20.100000000000001" customHeight="1" x14ac:dyDescent="0.25">
      <c r="A639" s="7"/>
      <c r="B639" s="30" t="s">
        <v>1937</v>
      </c>
      <c r="C639" s="16" t="str">
        <f>IFERROR(VLOOKUP(B639,'BASE INCADEA'!A:D,2,FALSE),"Non référencé")</f>
        <v>041404</v>
      </c>
      <c r="D639" s="16" t="str">
        <f>IFERROR(VLOOKUP(C639,'BASE INCADEA'!B:E,2,FALSE),"Non référencé")</f>
        <v>80</v>
      </c>
      <c r="E639" s="31" t="s">
        <v>1501</v>
      </c>
      <c r="F639" s="31">
        <v>2</v>
      </c>
      <c r="G639" s="14" t="str">
        <f>IF(F639*1=D639*1,"Quantité OK",IF(D639*1&lt;F639*1,"Ecart positif","Ecart négatif")&amp;" "&amp;IF(C639*1=E639*1,"","- Article déclassé"))</f>
        <v xml:space="preserve">Ecart négatif </v>
      </c>
      <c r="H639" s="9"/>
      <c r="I639" s="9" t="str">
        <f t="shared" si="22"/>
        <v/>
      </c>
      <c r="J639" s="9"/>
      <c r="K639" s="27" t="e">
        <f t="shared" si="21"/>
        <v>#VALUE!</v>
      </c>
    </row>
    <row r="640" spans="1:11" customFormat="1" ht="20.100000000000001" customHeight="1" x14ac:dyDescent="0.25">
      <c r="A640" s="7"/>
      <c r="B640" s="30" t="s">
        <v>1939</v>
      </c>
      <c r="C640" s="16" t="str">
        <f>IFERROR(VLOOKUP(B640,'BASE INCADEA'!A:D,2,FALSE),"Non référencé")</f>
        <v>010503</v>
      </c>
      <c r="D640" s="16" t="str">
        <f>IFERROR(VLOOKUP(C640,'BASE INCADEA'!B:E,2,FALSE),"Non référencé")</f>
        <v>1</v>
      </c>
      <c r="E640" s="31" t="s">
        <v>957</v>
      </c>
      <c r="F640" s="31">
        <v>2</v>
      </c>
      <c r="G640" s="14" t="str">
        <f>IF(F640*1=D640*1,"Quantité OK",IF(D640*1&lt;F640*1,"Ecart positif","Ecart négatif")&amp;" "&amp;IF(C640*1=E640*1,"","- Article déclassé"))</f>
        <v xml:space="preserve">Ecart positif </v>
      </c>
      <c r="H640" s="9"/>
      <c r="I640" s="9" t="str">
        <f t="shared" si="22"/>
        <v/>
      </c>
      <c r="J640" s="9"/>
      <c r="K640" s="27" t="e">
        <f t="shared" si="21"/>
        <v>#VALUE!</v>
      </c>
    </row>
    <row r="641" spans="1:11" customFormat="1" ht="20.100000000000001" customHeight="1" x14ac:dyDescent="0.25">
      <c r="A641" s="7"/>
      <c r="B641" s="30" t="s">
        <v>1941</v>
      </c>
      <c r="C641" s="16" t="str">
        <f>IFERROR(VLOOKUP(B641,'BASE INCADEA'!A:D,2,FALSE),"Non référencé")</f>
        <v>016406</v>
      </c>
      <c r="D641" s="16" t="str">
        <f>IFERROR(VLOOKUP(C641,'BASE INCADEA'!B:E,2,FALSE),"Non référencé")</f>
        <v>1</v>
      </c>
      <c r="E641" s="31" t="s">
        <v>506</v>
      </c>
      <c r="F641" s="31">
        <v>5</v>
      </c>
      <c r="G641" s="14" t="str">
        <f>IF(F641*1=D641*1,"Quantité OK",IF(D641*1&lt;F641*1,"Ecart positif","Ecart négatif")&amp;" "&amp;IF(C641*1=E641*1,"","- Article déclassé"))</f>
        <v xml:space="preserve">Ecart positif </v>
      </c>
      <c r="H641" s="9"/>
      <c r="I641" s="9" t="str">
        <f t="shared" si="22"/>
        <v/>
      </c>
      <c r="J641" s="9"/>
      <c r="K641" s="27" t="e">
        <f t="shared" si="21"/>
        <v>#VALUE!</v>
      </c>
    </row>
    <row r="642" spans="1:11" customFormat="1" ht="20.100000000000001" customHeight="1" x14ac:dyDescent="0.25">
      <c r="A642" s="7"/>
      <c r="B642" s="30" t="s">
        <v>1943</v>
      </c>
      <c r="C642" s="16" t="str">
        <f>IFERROR(VLOOKUP(B642,'BASE INCADEA'!A:D,2,FALSE),"Non référencé")</f>
        <v>010104</v>
      </c>
      <c r="D642" s="16" t="str">
        <f>IFERROR(VLOOKUP(C642,'BASE INCADEA'!B:E,2,FALSE),"Non référencé")</f>
        <v>2</v>
      </c>
      <c r="E642" s="31" t="s">
        <v>203</v>
      </c>
      <c r="F642" s="31">
        <v>3</v>
      </c>
      <c r="G642" s="14" t="str">
        <f>IF(F642*1=D642*1,"Quantité OK",IF(D642*1&lt;F642*1,"Ecart positif","Ecart négatif")&amp;" "&amp;IF(C642*1=E642*1,"","- Article déclassé"))</f>
        <v xml:space="preserve">Ecart positif </v>
      </c>
      <c r="H642" s="9"/>
      <c r="I642" s="9" t="str">
        <f t="shared" si="22"/>
        <v/>
      </c>
      <c r="J642" s="9"/>
      <c r="K642" s="27" t="e">
        <f t="shared" si="21"/>
        <v>#VALUE!</v>
      </c>
    </row>
    <row r="643" spans="1:11" customFormat="1" ht="20.100000000000001" customHeight="1" x14ac:dyDescent="0.25">
      <c r="A643" s="7"/>
      <c r="B643" s="30" t="s">
        <v>1945</v>
      </c>
      <c r="C643" s="16" t="str">
        <f>IFERROR(VLOOKUP(B643,'BASE INCADEA'!A:D,2,FALSE),"Non référencé")</f>
        <v>031204</v>
      </c>
      <c r="D643" s="16" t="str">
        <f>IFERROR(VLOOKUP(C643,'BASE INCADEA'!B:E,2,FALSE),"Non référencé")</f>
        <v>6</v>
      </c>
      <c r="E643" s="31" t="s">
        <v>1752</v>
      </c>
      <c r="F643" s="31">
        <v>2</v>
      </c>
      <c r="G643" s="14" t="str">
        <f>IF(F643*1=D643*1,"Quantité OK",IF(D643*1&lt;F643*1,"Ecart positif","Ecart négatif")&amp;" "&amp;IF(C643*1=E643*1,"","- Article déclassé"))</f>
        <v xml:space="preserve">Ecart négatif </v>
      </c>
      <c r="H643" s="9"/>
      <c r="I643" s="9" t="str">
        <f t="shared" si="22"/>
        <v/>
      </c>
      <c r="J643" s="9"/>
      <c r="K643" s="27" t="e">
        <f t="shared" ref="K643:K652" si="23">IF(J643*1=D643*1,"Quantité OK",IF(D643*1&lt;J643*1,"Ecart positif","Ecart négatif")&amp;" "&amp;IF(C643*1=I643*1,"","- Article déclassé"))</f>
        <v>#VALUE!</v>
      </c>
    </row>
    <row r="644" spans="1:11" ht="20.100000000000001" customHeight="1" x14ac:dyDescent="0.25">
      <c r="A644" s="24"/>
      <c r="B644" s="30" t="s">
        <v>1946</v>
      </c>
      <c r="C644" s="16" t="str">
        <f>IFERROR(VLOOKUP(B644,'BASE INCADEA'!A:D,2,FALSE),"Non référencé")</f>
        <v>010505</v>
      </c>
      <c r="D644" s="16" t="str">
        <f>IFERROR(VLOOKUP(C644,'BASE INCADEA'!B:E,2,FALSE),"Non référencé")</f>
        <v>3</v>
      </c>
      <c r="E644" s="31" t="s">
        <v>790</v>
      </c>
      <c r="F644" s="31">
        <v>2</v>
      </c>
      <c r="G644" s="14" t="str">
        <f>IF(F644*1=D644*1,"Quantité OK",IF(D644*1&lt;F644*1,"Ecart positif","Ecart négatif")&amp;" "&amp;IF(C644*1=E644*1,"","- Article déclassé"))</f>
        <v xml:space="preserve">Ecart négatif </v>
      </c>
      <c r="H644" s="27"/>
      <c r="I644" s="27" t="str">
        <f t="shared" si="22"/>
        <v/>
      </c>
      <c r="J644" s="27"/>
      <c r="K644" s="27" t="e">
        <f t="shared" si="23"/>
        <v>#VALUE!</v>
      </c>
    </row>
    <row r="645" spans="1:11" customFormat="1" ht="20.100000000000001" customHeight="1" x14ac:dyDescent="0.25">
      <c r="A645" s="7"/>
      <c r="B645" s="30" t="s">
        <v>6162</v>
      </c>
      <c r="C645" s="16" t="str">
        <f>IFERROR(VLOOKUP(B645,'BASE INCADEA'!A:D,2,FALSE),"Non référencé")</f>
        <v>Non référencé</v>
      </c>
      <c r="D645" s="16" t="str">
        <f>IFERROR(VLOOKUP(C645,'BASE INCADEA'!B:E,2,FALSE),"Non référencé")</f>
        <v>Non référencé</v>
      </c>
      <c r="E645" s="31" t="s">
        <v>6250</v>
      </c>
      <c r="F645" s="31">
        <v>2</v>
      </c>
      <c r="G645" s="14" t="e">
        <f>IF(F645*1=D645*1,"Quantité OK",IF(D645*1&lt;F645*1,"Ecart positif","Ecart négatif")&amp;" "&amp;IF(C645*1=E645*1,"","- Article déclassé"))</f>
        <v>#VALUE!</v>
      </c>
      <c r="H645" s="9"/>
      <c r="I645" s="9" t="str">
        <f t="shared" si="22"/>
        <v/>
      </c>
      <c r="J645" s="9"/>
      <c r="K645" s="27" t="e">
        <f t="shared" si="23"/>
        <v>#VALUE!</v>
      </c>
    </row>
    <row r="646" spans="1:11" customFormat="1" ht="20.100000000000001" customHeight="1" x14ac:dyDescent="0.25">
      <c r="A646" s="7"/>
      <c r="B646" s="30" t="s">
        <v>159</v>
      </c>
      <c r="C646" s="16" t="str">
        <f>IFERROR(VLOOKUP(B646,'BASE INCADEA'!A:D,2,FALSE),"Non référencé")</f>
        <v>014806</v>
      </c>
      <c r="D646" s="16" t="str">
        <f>IFERROR(VLOOKUP(C646,'BASE INCADEA'!B:E,2,FALSE),"Non référencé")</f>
        <v>3</v>
      </c>
      <c r="E646" s="31" t="s">
        <v>160</v>
      </c>
      <c r="F646" s="31">
        <v>3</v>
      </c>
      <c r="G646" s="14" t="str">
        <f>IF(F646*1=D646*1,"Quantité OK",IF(D646*1&lt;F646*1,"Ecart positif","Ecart négatif")&amp;" "&amp;IF(C646*1=E646*1,"","- Article déclassé"))</f>
        <v>Quantité OK</v>
      </c>
      <c r="H646" s="9"/>
      <c r="I646" s="9" t="str">
        <f t="shared" si="22"/>
        <v/>
      </c>
      <c r="J646" s="9"/>
      <c r="K646" s="27" t="e">
        <f t="shared" si="23"/>
        <v>#VALUE!</v>
      </c>
    </row>
    <row r="647" spans="1:11" customFormat="1" ht="20.100000000000001" customHeight="1" x14ac:dyDescent="0.25">
      <c r="A647" s="7"/>
      <c r="B647" s="30" t="s">
        <v>165</v>
      </c>
      <c r="C647" s="16" t="str">
        <f>IFERROR(VLOOKUP(B647,'BASE INCADEA'!A:D,2,FALSE),"Non référencé")</f>
        <v>020206</v>
      </c>
      <c r="D647" s="16" t="str">
        <f>IFERROR(VLOOKUP(C647,'BASE INCADEA'!B:E,2,FALSE),"Non référencé")</f>
        <v>56</v>
      </c>
      <c r="E647" s="31" t="s">
        <v>239</v>
      </c>
      <c r="F647" s="31">
        <v>56</v>
      </c>
      <c r="G647" s="14" t="str">
        <f>IF(F647*1=D647*1,"Quantité OK",IF(D647*1&lt;F647*1,"Ecart positif","Ecart négatif")&amp;" "&amp;IF(C647*1=E647*1,"","- Article déclassé"))</f>
        <v>Quantité OK</v>
      </c>
      <c r="H647" s="9"/>
      <c r="I647" s="9" t="str">
        <f t="shared" si="22"/>
        <v/>
      </c>
      <c r="J647" s="9"/>
      <c r="K647" s="27" t="e">
        <f t="shared" si="23"/>
        <v>#VALUE!</v>
      </c>
    </row>
    <row r="648" spans="1:11" customFormat="1" ht="20.100000000000001" customHeight="1" x14ac:dyDescent="0.25">
      <c r="A648" s="7"/>
      <c r="B648" s="30" t="s">
        <v>1955</v>
      </c>
      <c r="C648" s="16" t="str">
        <f>IFERROR(VLOOKUP(B648,'BASE INCADEA'!A:D,2,FALSE),"Non référencé")</f>
        <v>025402</v>
      </c>
      <c r="D648" s="16" t="str">
        <f>IFERROR(VLOOKUP(C648,'BASE INCADEA'!B:E,2,FALSE),"Non référencé")</f>
        <v>2</v>
      </c>
      <c r="E648" s="31" t="s">
        <v>1956</v>
      </c>
      <c r="F648" s="31">
        <v>1</v>
      </c>
      <c r="G648" s="14" t="str">
        <f>IF(F648*1=D648*1,"Quantité OK",IF(D648*1&lt;F648*1,"Ecart positif","Ecart négatif")&amp;" "&amp;IF(C648*1=E648*1,"","- Article déclassé"))</f>
        <v xml:space="preserve">Ecart négatif </v>
      </c>
      <c r="H648" s="9"/>
      <c r="I648" s="9" t="str">
        <f t="shared" si="22"/>
        <v/>
      </c>
      <c r="J648" s="9"/>
      <c r="K648" s="27" t="e">
        <f t="shared" si="23"/>
        <v>#VALUE!</v>
      </c>
    </row>
    <row r="649" spans="1:11" customFormat="1" ht="20.100000000000001" customHeight="1" x14ac:dyDescent="0.25">
      <c r="A649" s="7"/>
      <c r="B649" s="30" t="s">
        <v>1958</v>
      </c>
      <c r="C649" s="16" t="str">
        <f>IFERROR(VLOOKUP(B649,'BASE INCADEA'!A:D,2,FALSE),"Non référencé")</f>
        <v>010504</v>
      </c>
      <c r="D649" s="16" t="str">
        <f>IFERROR(VLOOKUP(C649,'BASE INCADEA'!B:E,2,FALSE),"Non référencé")</f>
        <v>3</v>
      </c>
      <c r="E649" s="31" t="s">
        <v>899</v>
      </c>
      <c r="F649" s="31">
        <v>2</v>
      </c>
      <c r="G649" s="14" t="str">
        <f>IF(F649*1=D649*1,"Quantité OK",IF(D649*1&lt;F649*1,"Ecart positif","Ecart négatif")&amp;" "&amp;IF(C649*1=E649*1,"","- Article déclassé"))</f>
        <v xml:space="preserve">Ecart négatif </v>
      </c>
      <c r="H649" s="9"/>
      <c r="I649" s="9" t="str">
        <f t="shared" si="22"/>
        <v/>
      </c>
      <c r="J649" s="9"/>
      <c r="K649" s="27" t="e">
        <f t="shared" si="23"/>
        <v>#VALUE!</v>
      </c>
    </row>
    <row r="650" spans="1:11" ht="20.100000000000001" customHeight="1" x14ac:dyDescent="0.25">
      <c r="A650" s="24"/>
      <c r="B650" s="30" t="s">
        <v>1962</v>
      </c>
      <c r="C650" s="16" t="str">
        <f>IFERROR(VLOOKUP(B650,'BASE INCADEA'!A:D,2,FALSE),"Non référencé")</f>
        <v>010701</v>
      </c>
      <c r="D650" s="16" t="str">
        <f>IFERROR(VLOOKUP(C650,'BASE INCADEA'!B:E,2,FALSE),"Non référencé")</f>
        <v>2</v>
      </c>
      <c r="E650" s="31" t="s">
        <v>1727</v>
      </c>
      <c r="F650" s="31">
        <v>5</v>
      </c>
      <c r="G650" s="14" t="str">
        <f>IF(F650*1=D650*1,"Quantité OK",IF(D650*1&lt;F650*1,"Ecart positif","Ecart négatif")&amp;" "&amp;IF(C650*1=E650*1,"","- Article déclassé"))</f>
        <v xml:space="preserve">Ecart positif </v>
      </c>
      <c r="H650" s="27"/>
      <c r="I650" s="27" t="str">
        <f t="shared" si="22"/>
        <v/>
      </c>
      <c r="J650" s="27"/>
      <c r="K650" s="27" t="e">
        <f t="shared" si="23"/>
        <v>#VALUE!</v>
      </c>
    </row>
    <row r="651" spans="1:11" customFormat="1" ht="20.100000000000001" customHeight="1" x14ac:dyDescent="0.25">
      <c r="A651" s="7"/>
      <c r="B651" s="30" t="s">
        <v>1964</v>
      </c>
      <c r="C651" s="16" t="str">
        <f>IFERROR(VLOOKUP(B651,'BASE INCADEA'!A:D,2,FALSE),"Non référencé")</f>
        <v>016405</v>
      </c>
      <c r="D651" s="16" t="str">
        <f>IFERROR(VLOOKUP(C651,'BASE INCADEA'!B:E,2,FALSE),"Non référencé")</f>
        <v>2</v>
      </c>
      <c r="E651" s="31" t="s">
        <v>608</v>
      </c>
      <c r="F651" s="31">
        <v>3</v>
      </c>
      <c r="G651" s="14" t="str">
        <f>IF(F651*1=D651*1,"Quantité OK",IF(D651*1&lt;F651*1,"Ecart positif","Ecart négatif")&amp;" "&amp;IF(C651*1=E651*1,"","- Article déclassé"))</f>
        <v xml:space="preserve">Ecart positif </v>
      </c>
      <c r="H651" s="9"/>
      <c r="I651" s="9" t="str">
        <f t="shared" si="22"/>
        <v/>
      </c>
      <c r="J651" s="9"/>
      <c r="K651" s="27" t="e">
        <f t="shared" si="23"/>
        <v>#VALUE!</v>
      </c>
    </row>
    <row r="652" spans="1:11" customFormat="1" ht="20.100000000000001" customHeight="1" x14ac:dyDescent="0.25">
      <c r="A652" s="7"/>
      <c r="B652" s="30" t="s">
        <v>1966</v>
      </c>
      <c r="C652" s="16" t="str">
        <f>IFERROR(VLOOKUP(B652,'BASE INCADEA'!A:D,2,FALSE),"Non référencé")</f>
        <v>041202</v>
      </c>
      <c r="D652" s="16" t="str">
        <f>IFERROR(VLOOKUP(C652,'BASE INCADEA'!B:E,2,FALSE),"Non référencé")</f>
        <v>1</v>
      </c>
      <c r="E652" s="31" t="s">
        <v>269</v>
      </c>
      <c r="F652" s="31">
        <v>3</v>
      </c>
      <c r="G652" s="14" t="str">
        <f>IF(F652*1=D652*1,"Quantité OK",IF(D652*1&lt;F652*1,"Ecart positif","Ecart négatif")&amp;" "&amp;IF(C652*1=E652*1,"","- Article déclassé"))</f>
        <v xml:space="preserve">Ecart positif </v>
      </c>
      <c r="H652" s="9"/>
      <c r="I652" s="9" t="str">
        <f t="shared" si="22"/>
        <v/>
      </c>
      <c r="J652" s="9"/>
      <c r="K652" s="27" t="e">
        <f t="shared" si="23"/>
        <v>#VALUE!</v>
      </c>
    </row>
    <row r="653" spans="1:11" ht="20.100000000000001" customHeight="1" x14ac:dyDescent="0.25">
      <c r="B653" s="30" t="s">
        <v>169</v>
      </c>
      <c r="C653" s="16" t="str">
        <f>IFERROR(VLOOKUP(B653,'BASE INCADEA'!A:D,2,FALSE),"Non référencé")</f>
        <v>010103</v>
      </c>
      <c r="D653" s="16" t="str">
        <f>IFERROR(VLOOKUP(C653,'BASE INCADEA'!B:E,2,FALSE),"Non référencé")</f>
        <v>12</v>
      </c>
      <c r="E653" s="31" t="s">
        <v>170</v>
      </c>
      <c r="F653" s="31">
        <v>12</v>
      </c>
      <c r="G653" s="14" t="str">
        <f>IF(F653*1=D653*1,"Quantité OK",IF(D653*1&lt;F653*1,"Ecart positif","Ecart négatif")&amp;" "&amp;IF(C653*1=E653*1,"","- Article déclassé"))</f>
        <v>Quantité OK</v>
      </c>
    </row>
    <row r="654" spans="1:11" ht="20.100000000000001" customHeight="1" x14ac:dyDescent="0.25">
      <c r="B654" s="30" t="s">
        <v>1968</v>
      </c>
      <c r="C654" s="16" t="str">
        <f>IFERROR(VLOOKUP(B654,'BASE INCADEA'!A:D,2,FALSE),"Non référencé")</f>
        <v>010303</v>
      </c>
      <c r="D654" s="16" t="str">
        <f>IFERROR(VLOOKUP(C654,'BASE INCADEA'!B:E,2,FALSE),"Non référencé")</f>
        <v>3</v>
      </c>
      <c r="E654" s="31" t="s">
        <v>984</v>
      </c>
      <c r="F654" s="31">
        <v>1</v>
      </c>
      <c r="G654" s="14" t="str">
        <f>IF(F654*1=D654*1,"Quantité OK",IF(D654*1&lt;F654*1,"Ecart positif","Ecart négatif")&amp;" "&amp;IF(C654*1=E654*1,"","- Article déclassé"))</f>
        <v xml:space="preserve">Ecart négatif </v>
      </c>
    </row>
    <row r="655" spans="1:11" ht="20.100000000000001" customHeight="1" x14ac:dyDescent="0.25">
      <c r="B655" s="30" t="s">
        <v>1970</v>
      </c>
      <c r="C655" s="16" t="str">
        <f>IFERROR(VLOOKUP(B655,'BASE INCADEA'!A:D,2,FALSE),"Non référencé")</f>
        <v>010306</v>
      </c>
      <c r="D655" s="16" t="str">
        <f>IFERROR(VLOOKUP(C655,'BASE INCADEA'!B:E,2,FALSE),"Non référencé")</f>
        <v>1</v>
      </c>
      <c r="E655" s="31" t="s">
        <v>301</v>
      </c>
      <c r="F655" s="31">
        <v>2</v>
      </c>
      <c r="G655" s="14" t="str">
        <f>IF(F655*1=D655*1,"Quantité OK",IF(D655*1&lt;F655*1,"Ecart positif","Ecart négatif")&amp;" "&amp;IF(C655*1=E655*1,"","- Article déclassé"))</f>
        <v xml:space="preserve">Ecart positif </v>
      </c>
    </row>
    <row r="656" spans="1:11" ht="20.100000000000001" customHeight="1" x14ac:dyDescent="0.25">
      <c r="B656" s="30" t="s">
        <v>172</v>
      </c>
      <c r="C656" s="16" t="str">
        <f>IFERROR(VLOOKUP(B656,'BASE INCADEA'!A:D,2,FALSE),"Non référencé")</f>
        <v>045503</v>
      </c>
      <c r="D656" s="16" t="str">
        <f>IFERROR(VLOOKUP(C656,'BASE INCADEA'!B:E,2,FALSE),"Non référencé")</f>
        <v>9</v>
      </c>
      <c r="E656" s="31" t="s">
        <v>173</v>
      </c>
      <c r="F656" s="31">
        <v>9</v>
      </c>
      <c r="G656" s="14" t="str">
        <f>IF(F656*1=D656*1,"Quantité OK",IF(D656*1&lt;F656*1,"Ecart positif","Ecart négatif")&amp;" "&amp;IF(C656*1=E656*1,"","- Article déclassé"))</f>
        <v>Quantité OK</v>
      </c>
    </row>
    <row r="657" spans="2:7" ht="20.100000000000001" customHeight="1" x14ac:dyDescent="0.25">
      <c r="B657" s="30" t="s">
        <v>1972</v>
      </c>
      <c r="C657" s="16" t="str">
        <f>IFERROR(VLOOKUP(B657,'BASE INCADEA'!A:D,2,FALSE),"Non référencé")</f>
        <v>044105</v>
      </c>
      <c r="D657" s="16" t="str">
        <f>IFERROR(VLOOKUP(C657,'BASE INCADEA'!B:E,2,FALSE),"Non référencé")</f>
        <v>1</v>
      </c>
      <c r="E657" s="31" t="s">
        <v>1973</v>
      </c>
      <c r="F657" s="31">
        <v>1</v>
      </c>
      <c r="G657" s="14" t="str">
        <f>IF(F657*1=D657*1,"Quantité OK",IF(D657*1&lt;F657*1,"Ecart positif","Ecart négatif")&amp;" "&amp;IF(C657*1=E657*1,"","- Article déclassé"))</f>
        <v>Quantité OK</v>
      </c>
    </row>
    <row r="658" spans="2:7" ht="20.100000000000001" customHeight="1" x14ac:dyDescent="0.25">
      <c r="B658" s="30" t="s">
        <v>1975</v>
      </c>
      <c r="C658" s="16" t="str">
        <f>IFERROR(VLOOKUP(B658,'BASE INCADEA'!A:D,2,FALSE),"Non référencé")</f>
        <v>011305</v>
      </c>
      <c r="D658" s="16" t="str">
        <f>IFERROR(VLOOKUP(C658,'BASE INCADEA'!B:E,2,FALSE),"Non référencé")</f>
        <v>3</v>
      </c>
      <c r="E658" s="31" t="s">
        <v>1676</v>
      </c>
      <c r="F658" s="31">
        <v>1</v>
      </c>
      <c r="G658" s="14" t="str">
        <f>IF(F658*1=D658*1,"Quantité OK",IF(D658*1&lt;F658*1,"Ecart positif","Ecart négatif")&amp;" "&amp;IF(C658*1=E658*1,"","- Article déclassé"))</f>
        <v xml:space="preserve">Ecart négatif </v>
      </c>
    </row>
    <row r="659" spans="2:7" ht="20.100000000000001" customHeight="1" x14ac:dyDescent="0.25">
      <c r="B659" s="30" t="s">
        <v>1977</v>
      </c>
      <c r="C659" s="16" t="str">
        <f>IFERROR(VLOOKUP(B659,'BASE INCADEA'!A:D,2,FALSE),"Non référencé")</f>
        <v>010305</v>
      </c>
      <c r="D659" s="16" t="str">
        <f>IFERROR(VLOOKUP(C659,'BASE INCADEA'!B:E,2,FALSE),"Non référencé")</f>
        <v>1</v>
      </c>
      <c r="E659" s="31" t="s">
        <v>1011</v>
      </c>
      <c r="F659" s="31">
        <v>1</v>
      </c>
      <c r="G659" s="14" t="str">
        <f>IF(F659*1=D659*1,"Quantité OK",IF(D659*1&lt;F659*1,"Ecart positif","Ecart négatif")&amp;" "&amp;IF(C659*1=E659*1,"","- Article déclassé"))</f>
        <v>Quantité OK</v>
      </c>
    </row>
    <row r="660" spans="2:7" ht="20.100000000000001" customHeight="1" x14ac:dyDescent="0.25">
      <c r="B660" s="30" t="s">
        <v>1979</v>
      </c>
      <c r="C660" s="16" t="str">
        <f>IFERROR(VLOOKUP(B660,'BASE INCADEA'!A:D,2,FALSE),"Non référencé")</f>
        <v>011304</v>
      </c>
      <c r="D660" s="16" t="str">
        <f>IFERROR(VLOOKUP(C660,'BASE INCADEA'!B:E,2,FALSE),"Non référencé")</f>
        <v>1</v>
      </c>
      <c r="E660" s="31" t="s">
        <v>614</v>
      </c>
      <c r="F660" s="31">
        <v>1</v>
      </c>
      <c r="G660" s="14" t="str">
        <f>IF(F660*1=D660*1,"Quantité OK",IF(D660*1&lt;F660*1,"Ecart positif","Ecart négatif")&amp;" "&amp;IF(C660*1=E660*1,"","- Article déclassé"))</f>
        <v>Quantité OK</v>
      </c>
    </row>
    <row r="661" spans="2:7" ht="20.100000000000001" customHeight="1" x14ac:dyDescent="0.25">
      <c r="B661" s="30" t="s">
        <v>1981</v>
      </c>
      <c r="C661" s="16" t="str">
        <f>IFERROR(VLOOKUP(B661,'BASE INCADEA'!A:D,2,FALSE),"Non référencé")</f>
        <v>010305</v>
      </c>
      <c r="D661" s="16" t="str">
        <f>IFERROR(VLOOKUP(C661,'BASE INCADEA'!B:E,2,FALSE),"Non référencé")</f>
        <v>1</v>
      </c>
      <c r="E661" s="31" t="s">
        <v>1011</v>
      </c>
      <c r="F661" s="31">
        <v>2</v>
      </c>
      <c r="G661" s="14" t="str">
        <f>IF(F661*1=D661*1,"Quantité OK",IF(D661*1&lt;F661*1,"Ecart positif","Ecart négatif")&amp;" "&amp;IF(C661*1=E661*1,"","- Article déclassé"))</f>
        <v xml:space="preserve">Ecart positif </v>
      </c>
    </row>
    <row r="662" spans="2:7" ht="20.100000000000001" customHeight="1" x14ac:dyDescent="0.25">
      <c r="B662" s="30" t="s">
        <v>1985</v>
      </c>
      <c r="C662" s="16" t="str">
        <f>IFERROR(VLOOKUP(B662,'BASE INCADEA'!A:D,2,FALSE),"Non référencé")</f>
        <v>024703</v>
      </c>
      <c r="D662" s="16" t="str">
        <f>IFERROR(VLOOKUP(C662,'BASE INCADEA'!B:E,2,FALSE),"Non référencé")</f>
        <v>2</v>
      </c>
      <c r="E662" s="31" t="s">
        <v>1986</v>
      </c>
      <c r="F662" s="31">
        <v>2</v>
      </c>
      <c r="G662" s="14" t="str">
        <f>IF(F662*1=D662*1,"Quantité OK",IF(D662*1&lt;F662*1,"Ecart positif","Ecart négatif")&amp;" "&amp;IF(C662*1=E662*1,"","- Article déclassé"))</f>
        <v>Quantité OK</v>
      </c>
    </row>
    <row r="663" spans="2:7" ht="20.100000000000001" customHeight="1" x14ac:dyDescent="0.25">
      <c r="B663" s="30" t="s">
        <v>175</v>
      </c>
      <c r="C663" s="16" t="str">
        <f>IFERROR(VLOOKUP(B663,'BASE INCADEA'!A:D,2,FALSE),"Non référencé")</f>
        <v>025504</v>
      </c>
      <c r="D663" s="16" t="str">
        <f>IFERROR(VLOOKUP(C663,'BASE INCADEA'!B:E,2,FALSE),"Non référencé")</f>
        <v>1</v>
      </c>
      <c r="E663" s="31" t="s">
        <v>176</v>
      </c>
      <c r="F663" s="31">
        <v>1</v>
      </c>
      <c r="G663" s="14" t="str">
        <f>IF(F663*1=D663*1,"Quantité OK",IF(D663*1&lt;F663*1,"Ecart positif","Ecart négatif")&amp;" "&amp;IF(C663*1=E663*1,"","- Article déclassé"))</f>
        <v>Quantité OK</v>
      </c>
    </row>
    <row r="664" spans="2:7" ht="20.100000000000001" customHeight="1" x14ac:dyDescent="0.25">
      <c r="B664" s="30" t="s">
        <v>1988</v>
      </c>
      <c r="C664" s="16" t="str">
        <f>IFERROR(VLOOKUP(B664,'BASE INCADEA'!A:D,2,FALSE),"Non référencé")</f>
        <v>024806</v>
      </c>
      <c r="D664" s="16" t="str">
        <f>IFERROR(VLOOKUP(C664,'BASE INCADEA'!B:E,2,FALSE),"Non référencé")</f>
        <v>4</v>
      </c>
      <c r="E664" s="31" t="s">
        <v>583</v>
      </c>
      <c r="F664" s="31">
        <v>2</v>
      </c>
      <c r="G664" s="14" t="str">
        <f>IF(F664*1=D664*1,"Quantité OK",IF(D664*1&lt;F664*1,"Ecart positif","Ecart négatif")&amp;" "&amp;IF(C664*1=E664*1,"","- Article déclassé"))</f>
        <v xml:space="preserve">Ecart négatif </v>
      </c>
    </row>
    <row r="665" spans="2:7" ht="20.100000000000001" customHeight="1" x14ac:dyDescent="0.25">
      <c r="B665" s="30" t="s">
        <v>1990</v>
      </c>
      <c r="C665" s="16" t="str">
        <f>IFERROR(VLOOKUP(B665,'BASE INCADEA'!A:D,2,FALSE),"Non référencé")</f>
        <v>016602</v>
      </c>
      <c r="D665" s="16" t="str">
        <f>IFERROR(VLOOKUP(C665,'BASE INCADEA'!B:E,2,FALSE),"Non référencé")</f>
        <v>3</v>
      </c>
      <c r="E665" s="31" t="s">
        <v>51</v>
      </c>
      <c r="F665" s="31">
        <v>1</v>
      </c>
      <c r="G665" s="14" t="str">
        <f>IF(F665*1=D665*1,"Quantité OK",IF(D665*1&lt;F665*1,"Ecart positif","Ecart négatif")&amp;" "&amp;IF(C665*1=E665*1,"","- Article déclassé"))</f>
        <v xml:space="preserve">Ecart négatif </v>
      </c>
    </row>
    <row r="666" spans="2:7" ht="20.100000000000001" customHeight="1" x14ac:dyDescent="0.25">
      <c r="B666" s="30" t="s">
        <v>1992</v>
      </c>
      <c r="C666" s="16" t="str">
        <f>IFERROR(VLOOKUP(B666,'BASE INCADEA'!A:D,2,FALSE),"Non référencé")</f>
        <v>015802</v>
      </c>
      <c r="D666" s="16" t="str">
        <f>IFERROR(VLOOKUP(C666,'BASE INCADEA'!B:E,2,FALSE),"Non référencé")</f>
        <v>9</v>
      </c>
      <c r="E666" s="31" t="s">
        <v>497</v>
      </c>
      <c r="F666" s="31">
        <v>1</v>
      </c>
      <c r="G666" s="14" t="str">
        <f>IF(F666*1=D666*1,"Quantité OK",IF(D666*1&lt;F666*1,"Ecart positif","Ecart négatif")&amp;" "&amp;IF(C666*1=E666*1,"","- Article déclassé"))</f>
        <v xml:space="preserve">Ecart négatif </v>
      </c>
    </row>
    <row r="667" spans="2:7" ht="20.100000000000001" customHeight="1" x14ac:dyDescent="0.25">
      <c r="B667" s="30" t="s">
        <v>1994</v>
      </c>
      <c r="C667" s="16" t="str">
        <f>IFERROR(VLOOKUP(B667,'BASE INCADEA'!A:D,2,FALSE),"Non référencé")</f>
        <v>025203</v>
      </c>
      <c r="D667" s="16" t="str">
        <f>IFERROR(VLOOKUP(C667,'BASE INCADEA'!B:E,2,FALSE),"Non référencé")</f>
        <v>2</v>
      </c>
      <c r="E667" s="31" t="s">
        <v>1837</v>
      </c>
      <c r="F667" s="31">
        <v>1</v>
      </c>
      <c r="G667" s="14" t="str">
        <f>IF(F667*1=D667*1,"Quantité OK",IF(D667*1&lt;F667*1,"Ecart positif","Ecart négatif")&amp;" "&amp;IF(C667*1=E667*1,"","- Article déclassé"))</f>
        <v xml:space="preserve">Ecart négatif </v>
      </c>
    </row>
    <row r="668" spans="2:7" ht="20.100000000000001" customHeight="1" x14ac:dyDescent="0.25">
      <c r="B668" s="30" t="s">
        <v>1996</v>
      </c>
      <c r="C668" s="16" t="str">
        <f>IFERROR(VLOOKUP(B668,'BASE INCADEA'!A:D,2,FALSE),"Non référencé")</f>
        <v>010701</v>
      </c>
      <c r="D668" s="16" t="str">
        <f>IFERROR(VLOOKUP(C668,'BASE INCADEA'!B:E,2,FALSE),"Non référencé")</f>
        <v>2</v>
      </c>
      <c r="E668" s="31" t="s">
        <v>1727</v>
      </c>
      <c r="F668" s="31">
        <v>2</v>
      </c>
      <c r="G668" s="14" t="str">
        <f>IF(F668*1=D668*1,"Quantité OK",IF(D668*1&lt;F668*1,"Ecart positif","Ecart négatif")&amp;" "&amp;IF(C668*1=E668*1,"","- Article déclassé"))</f>
        <v>Quantité OK</v>
      </c>
    </row>
    <row r="669" spans="2:7" ht="20.100000000000001" customHeight="1" x14ac:dyDescent="0.25">
      <c r="B669" s="30" t="s">
        <v>1998</v>
      </c>
      <c r="C669" s="16" t="str">
        <f>IFERROR(VLOOKUP(B669,'BASE INCADEA'!A:D,2,FALSE),"Non référencé")</f>
        <v>033705</v>
      </c>
      <c r="D669" s="16" t="str">
        <f>IFERROR(VLOOKUP(C669,'BASE INCADEA'!B:E,2,FALSE),"Non référencé")</f>
        <v>1</v>
      </c>
      <c r="E669" s="31" t="s">
        <v>4318</v>
      </c>
      <c r="F669" s="31">
        <v>3</v>
      </c>
      <c r="G669" s="14" t="str">
        <f>IF(F669*1=D669*1,"Quantité OK",IF(D669*1&lt;F669*1,"Ecart positif","Ecart négatif")&amp;" "&amp;IF(C669*1=E669*1,"","- Article déclassé"))</f>
        <v>Ecart positif - Article déclassé</v>
      </c>
    </row>
    <row r="670" spans="2:7" ht="20.100000000000001" customHeight="1" x14ac:dyDescent="0.25">
      <c r="B670" s="30" t="s">
        <v>2001</v>
      </c>
      <c r="C670" s="16" t="str">
        <f>IFERROR(VLOOKUP(B670,'BASE INCADEA'!A:D,2,FALSE),"Non référencé")</f>
        <v>043704</v>
      </c>
      <c r="D670" s="16" t="str">
        <f>IFERROR(VLOOKUP(C670,'BASE INCADEA'!B:E,2,FALSE),"Non référencé")</f>
        <v>4</v>
      </c>
      <c r="E670" s="31" t="s">
        <v>222</v>
      </c>
      <c r="F670" s="31">
        <v>1</v>
      </c>
      <c r="G670" s="14" t="str">
        <f>IF(F670*1=D670*1,"Quantité OK",IF(D670*1&lt;F670*1,"Ecart positif","Ecart négatif")&amp;" "&amp;IF(C670*1=E670*1,"","- Article déclassé"))</f>
        <v xml:space="preserve">Ecart négatif </v>
      </c>
    </row>
    <row r="671" spans="2:7" ht="20.100000000000001" customHeight="1" x14ac:dyDescent="0.25">
      <c r="B671" s="30" t="s">
        <v>2002</v>
      </c>
      <c r="C671" s="16" t="str">
        <f>IFERROR(VLOOKUP(B671,'BASE INCADEA'!A:D,2,FALSE),"Non référencé")</f>
        <v>043704</v>
      </c>
      <c r="D671" s="16" t="str">
        <f>IFERROR(VLOOKUP(C671,'BASE INCADEA'!B:E,2,FALSE),"Non référencé")</f>
        <v>4</v>
      </c>
      <c r="E671" s="31" t="s">
        <v>222</v>
      </c>
      <c r="F671" s="31">
        <v>22</v>
      </c>
      <c r="G671" s="14" t="str">
        <f>IF(F671*1=D671*1,"Quantité OK",IF(D671*1&lt;F671*1,"Ecart positif","Ecart négatif")&amp;" "&amp;IF(C671*1=E671*1,"","- Article déclassé"))</f>
        <v xml:space="preserve">Ecart positif </v>
      </c>
    </row>
    <row r="672" spans="2:7" ht="20.100000000000001" customHeight="1" x14ac:dyDescent="0.25">
      <c r="B672" s="30" t="s">
        <v>2004</v>
      </c>
      <c r="C672" s="16" t="str">
        <f>IFERROR(VLOOKUP(B672,'BASE INCADEA'!A:D,2,FALSE),"Non référencé")</f>
        <v>016603</v>
      </c>
      <c r="D672" s="16" t="str">
        <f>IFERROR(VLOOKUP(C672,'BASE INCADEA'!B:E,2,FALSE),"Non référencé")</f>
        <v>2</v>
      </c>
      <c r="E672" s="31" t="s">
        <v>707</v>
      </c>
      <c r="F672" s="31">
        <v>4</v>
      </c>
      <c r="G672" s="14" t="str">
        <f>IF(F672*1=D672*1,"Quantité OK",IF(D672*1&lt;F672*1,"Ecart positif","Ecart négatif")&amp;" "&amp;IF(C672*1=E672*1,"","- Article déclassé"))</f>
        <v>Ecart positif - Article déclassé</v>
      </c>
    </row>
    <row r="673" spans="2:7" ht="20.100000000000001" customHeight="1" x14ac:dyDescent="0.25">
      <c r="B673" s="30" t="s">
        <v>2006</v>
      </c>
      <c r="C673" s="16" t="str">
        <f>IFERROR(VLOOKUP(B673,'BASE INCADEA'!A:D,2,FALSE),"Non référencé")</f>
        <v>016204</v>
      </c>
      <c r="D673" s="16" t="str">
        <f>IFERROR(VLOOKUP(C673,'BASE INCADEA'!B:E,2,FALSE),"Non référencé")</f>
        <v>4</v>
      </c>
      <c r="E673" s="31" t="s">
        <v>1451</v>
      </c>
      <c r="F673" s="31">
        <v>16</v>
      </c>
      <c r="G673" s="14" t="str">
        <f>IF(F673*1=D673*1,"Quantité OK",IF(D673*1&lt;F673*1,"Ecart positif","Ecart négatif")&amp;" "&amp;IF(C673*1=E673*1,"","- Article déclassé"))</f>
        <v xml:space="preserve">Ecart positif </v>
      </c>
    </row>
    <row r="674" spans="2:7" ht="20.100000000000001" customHeight="1" x14ac:dyDescent="0.25">
      <c r="B674" s="30" t="s">
        <v>2008</v>
      </c>
      <c r="C674" s="16" t="str">
        <f>IFERROR(VLOOKUP(B674,'BASE INCADEA'!A:D,2,FALSE),"Non référencé")</f>
        <v>031406</v>
      </c>
      <c r="D674" s="16" t="str">
        <f>IFERROR(VLOOKUP(C674,'BASE INCADEA'!B:E,2,FALSE),"Non référencé")</f>
        <v>1</v>
      </c>
      <c r="E674" s="31" t="s">
        <v>2009</v>
      </c>
      <c r="F674" s="31">
        <v>1</v>
      </c>
      <c r="G674" s="14" t="str">
        <f>IF(F674*1=D674*1,"Quantité OK",IF(D674*1&lt;F674*1,"Ecart positif","Ecart négatif")&amp;" "&amp;IF(C674*1=E674*1,"","- Article déclassé"))</f>
        <v>Quantité OK</v>
      </c>
    </row>
    <row r="675" spans="2:7" ht="20.100000000000001" customHeight="1" x14ac:dyDescent="0.25">
      <c r="B675" s="30" t="s">
        <v>2011</v>
      </c>
      <c r="C675" s="16" t="str">
        <f>IFERROR(VLOOKUP(B675,'BASE INCADEA'!A:D,2,FALSE),"Non référencé")</f>
        <v>030803</v>
      </c>
      <c r="D675" s="16" t="str">
        <f>IFERROR(VLOOKUP(C675,'BASE INCADEA'!B:E,2,FALSE),"Non référencé")</f>
        <v>1</v>
      </c>
      <c r="E675" s="31" t="s">
        <v>2012</v>
      </c>
      <c r="F675" s="31">
        <v>1</v>
      </c>
      <c r="G675" s="14" t="str">
        <f>IF(F675*1=D675*1,"Quantité OK",IF(D675*1&lt;F675*1,"Ecart positif","Ecart négatif")&amp;" "&amp;IF(C675*1=E675*1,"","- Article déclassé"))</f>
        <v>Quantité OK</v>
      </c>
    </row>
    <row r="676" spans="2:7" ht="20.100000000000001" customHeight="1" x14ac:dyDescent="0.25">
      <c r="B676" s="30" t="s">
        <v>181</v>
      </c>
      <c r="C676" s="16" t="str">
        <f>IFERROR(VLOOKUP(B676,'BASE INCADEA'!A:D,2,FALSE),"Non référencé")</f>
        <v>034703</v>
      </c>
      <c r="D676" s="16" t="str">
        <f>IFERROR(VLOOKUP(C676,'BASE INCADEA'!B:E,2,FALSE),"Non référencé")</f>
        <v>37</v>
      </c>
      <c r="E676" s="31" t="s">
        <v>182</v>
      </c>
      <c r="F676" s="31">
        <v>37</v>
      </c>
      <c r="G676" s="14" t="str">
        <f>IF(F676*1=D676*1,"Quantité OK",IF(D676*1&lt;F676*1,"Ecart positif","Ecart négatif")&amp;" "&amp;IF(C676*1=E676*1,"","- Article déclassé"))</f>
        <v>Quantité OK</v>
      </c>
    </row>
    <row r="677" spans="2:7" ht="20.100000000000001" customHeight="1" x14ac:dyDescent="0.25">
      <c r="B677" s="30" t="s">
        <v>2017</v>
      </c>
      <c r="C677" s="16" t="str">
        <f>IFERROR(VLOOKUP(B677,'BASE INCADEA'!A:D,2,FALSE),"Non référencé")</f>
        <v>020804</v>
      </c>
      <c r="D677" s="16" t="str">
        <f>IFERROR(VLOOKUP(C677,'BASE INCADEA'!B:E,2,FALSE),"Non référencé")</f>
        <v>2</v>
      </c>
      <c r="E677" s="31" t="s">
        <v>3394</v>
      </c>
      <c r="F677" s="31">
        <v>2</v>
      </c>
      <c r="G677" s="14" t="str">
        <f>IF(F677*1=D677*1,"Quantité OK",IF(D677*1&lt;F677*1,"Ecart positif","Ecart négatif")&amp;" "&amp;IF(C677*1=E677*1,"","- Article déclassé"))</f>
        <v>Quantité OK</v>
      </c>
    </row>
    <row r="678" spans="2:7" ht="20.100000000000001" customHeight="1" x14ac:dyDescent="0.25">
      <c r="B678" s="30" t="s">
        <v>185</v>
      </c>
      <c r="C678" s="16" t="str">
        <f>IFERROR(VLOOKUP(B678,'BASE INCADEA'!A:D,2,FALSE),"Non référencé")</f>
        <v>020803</v>
      </c>
      <c r="D678" s="16" t="str">
        <f>IFERROR(VLOOKUP(C678,'BASE INCADEA'!B:E,2,FALSE),"Non référencé")</f>
        <v>2</v>
      </c>
      <c r="E678" s="31" t="s">
        <v>186</v>
      </c>
      <c r="F678" s="31">
        <v>2</v>
      </c>
      <c r="G678" s="14" t="str">
        <f>IF(F678*1=D678*1,"Quantité OK",IF(D678*1&lt;F678*1,"Ecart positif","Ecart négatif")&amp;" "&amp;IF(C678*1=E678*1,"","- Article déclassé"))</f>
        <v>Quantité OK</v>
      </c>
    </row>
    <row r="679" spans="2:7" ht="20.100000000000001" customHeight="1" x14ac:dyDescent="0.25">
      <c r="B679" s="30" t="s">
        <v>188</v>
      </c>
      <c r="C679" s="16" t="str">
        <f>IFERROR(VLOOKUP(B679,'BASE INCADEA'!A:D,2,FALSE),"Non référencé")</f>
        <v>020402</v>
      </c>
      <c r="D679" s="16" t="str">
        <f>IFERROR(VLOOKUP(C679,'BASE INCADEA'!B:E,2,FALSE),"Non référencé")</f>
        <v>2</v>
      </c>
      <c r="E679" s="31" t="s">
        <v>189</v>
      </c>
      <c r="F679" s="31">
        <v>2</v>
      </c>
      <c r="G679" s="14" t="str">
        <f>IF(F679*1=D679*1,"Quantité OK",IF(D679*1&lt;F679*1,"Ecart positif","Ecart négatif")&amp;" "&amp;IF(C679*1=E679*1,"","- Article déclassé"))</f>
        <v>Quantité OK</v>
      </c>
    </row>
    <row r="680" spans="2:7" ht="20.100000000000001" customHeight="1" x14ac:dyDescent="0.25">
      <c r="B680" s="30" t="s">
        <v>191</v>
      </c>
      <c r="C680" s="16" t="str">
        <f>IFERROR(VLOOKUP(B680,'BASE INCADEA'!A:D,2,FALSE),"Non référencé")</f>
        <v>033901</v>
      </c>
      <c r="D680" s="16" t="str">
        <f>IFERROR(VLOOKUP(C680,'BASE INCADEA'!B:E,2,FALSE),"Non référencé")</f>
        <v>24</v>
      </c>
      <c r="E680" s="31" t="s">
        <v>192</v>
      </c>
      <c r="F680" s="31">
        <v>12</v>
      </c>
      <c r="G680" s="14" t="str">
        <f>IF(F680*1=D680*1,"Quantité OK",IF(D680*1&lt;F680*1,"Ecart positif","Ecart négatif")&amp;" "&amp;IF(C680*1=E680*1,"","- Article déclassé"))</f>
        <v xml:space="preserve">Ecart négatif </v>
      </c>
    </row>
    <row r="681" spans="2:7" ht="20.100000000000001" customHeight="1" x14ac:dyDescent="0.25">
      <c r="B681" s="30" t="s">
        <v>2019</v>
      </c>
      <c r="C681" s="16" t="str">
        <f>IFERROR(VLOOKUP(B681,'BASE INCADEA'!A:D,2,FALSE),"Non référencé")</f>
        <v>034301</v>
      </c>
      <c r="D681" s="16" t="str">
        <f>IFERROR(VLOOKUP(C681,'BASE INCADEA'!B:E,2,FALSE),"Non référencé")</f>
        <v>23</v>
      </c>
      <c r="E681" s="31" t="s">
        <v>2020</v>
      </c>
      <c r="F681" s="31">
        <v>23</v>
      </c>
      <c r="G681" s="14" t="str">
        <f>IF(F681*1=D681*1,"Quantité OK",IF(D681*1&lt;F681*1,"Ecart positif","Ecart négatif")&amp;" "&amp;IF(C681*1=E681*1,"","- Article déclassé"))</f>
        <v>Quantité OK</v>
      </c>
    </row>
    <row r="682" spans="2:7" ht="20.100000000000001" customHeight="1" x14ac:dyDescent="0.25">
      <c r="B682" s="30" t="s">
        <v>194</v>
      </c>
      <c r="C682" s="16" t="str">
        <f>IFERROR(VLOOKUP(B682,'BASE INCADEA'!A:D,2,FALSE),"Non référencé")</f>
        <v>044701</v>
      </c>
      <c r="D682" s="16" t="str">
        <f>IFERROR(VLOOKUP(C682,'BASE INCADEA'!B:E,2,FALSE),"Non référencé")</f>
        <v>14</v>
      </c>
      <c r="E682" s="31" t="s">
        <v>85</v>
      </c>
      <c r="F682" s="31">
        <v>5</v>
      </c>
      <c r="G682" s="14" t="str">
        <f>IF(F682*1=D682*1,"Quantité OK",IF(D682*1&lt;F682*1,"Ecart positif","Ecart négatif")&amp;" "&amp;IF(C682*1=E682*1,"","- Article déclassé"))</f>
        <v xml:space="preserve">Ecart négatif </v>
      </c>
    </row>
    <row r="683" spans="2:7" ht="20.100000000000001" customHeight="1" x14ac:dyDescent="0.25">
      <c r="B683" s="30" t="s">
        <v>2022</v>
      </c>
      <c r="C683" s="16" t="str">
        <f>IFERROR(VLOOKUP(B683,'BASE INCADEA'!A:D,2,FALSE),"Non référencé")</f>
        <v>033901</v>
      </c>
      <c r="D683" s="16" t="str">
        <f>IFERROR(VLOOKUP(C683,'BASE INCADEA'!B:E,2,FALSE),"Non référencé")</f>
        <v>24</v>
      </c>
      <c r="E683" s="31" t="s">
        <v>192</v>
      </c>
      <c r="F683" s="31">
        <v>15</v>
      </c>
      <c r="G683" s="14" t="str">
        <f>IF(F683*1=D683*1,"Quantité OK",IF(D683*1&lt;F683*1,"Ecart positif","Ecart négatif")&amp;" "&amp;IF(C683*1=E683*1,"","- Article déclassé"))</f>
        <v xml:space="preserve">Ecart négatif </v>
      </c>
    </row>
    <row r="684" spans="2:7" ht="20.100000000000001" customHeight="1" x14ac:dyDescent="0.25">
      <c r="B684" s="30" t="s">
        <v>2024</v>
      </c>
      <c r="C684" s="16" t="str">
        <f>IFERROR(VLOOKUP(B684,'BASE INCADEA'!A:D,2,FALSE),"Non référencé")</f>
        <v>041205</v>
      </c>
      <c r="D684" s="16" t="str">
        <f>IFERROR(VLOOKUP(C684,'BASE INCADEA'!B:E,2,FALSE),"Non référencé")</f>
        <v>1</v>
      </c>
      <c r="E684" s="31" t="s">
        <v>1300</v>
      </c>
      <c r="F684" s="31">
        <v>1</v>
      </c>
      <c r="G684" s="14" t="str">
        <f>IF(F684*1=D684*1,"Quantité OK",IF(D684*1&lt;F684*1,"Ecart positif","Ecart négatif")&amp;" "&amp;IF(C684*1=E684*1,"","- Article déclassé"))</f>
        <v>Quantité OK</v>
      </c>
    </row>
    <row r="685" spans="2:7" ht="20.100000000000001" customHeight="1" x14ac:dyDescent="0.25">
      <c r="B685" s="30" t="s">
        <v>6188</v>
      </c>
      <c r="C685" s="16" t="str">
        <f>IFERROR(VLOOKUP(B685,'BASE INCADEA'!A:D,2,FALSE),"Non référencé")</f>
        <v>Non référencé</v>
      </c>
      <c r="D685" s="16" t="str">
        <f>IFERROR(VLOOKUP(C685,'BASE INCADEA'!B:E,2,FALSE),"Non référencé")</f>
        <v>Non référencé</v>
      </c>
      <c r="E685" s="31" t="s">
        <v>1078</v>
      </c>
      <c r="F685" s="31">
        <v>3</v>
      </c>
      <c r="G685" s="14" t="e">
        <f>IF(F685*1=D685*1,"Quantité OK",IF(D685*1&lt;F685*1,"Ecart positif","Ecart négatif")&amp;" "&amp;IF(C685*1=E685*1,"","- Article déclassé"))</f>
        <v>#VALUE!</v>
      </c>
    </row>
    <row r="686" spans="2:7" ht="20.100000000000001" customHeight="1" x14ac:dyDescent="0.25">
      <c r="B686" s="30" t="s">
        <v>2026</v>
      </c>
      <c r="C686" s="16" t="str">
        <f>IFERROR(VLOOKUP(B686,'BASE INCADEA'!A:D,2,FALSE),"Non référencé")</f>
        <v>025002</v>
      </c>
      <c r="D686" s="16" t="str">
        <f>IFERROR(VLOOKUP(C686,'BASE INCADEA'!B:E,2,FALSE),"Non référencé")</f>
        <v>2</v>
      </c>
      <c r="E686" s="31" t="s">
        <v>567</v>
      </c>
      <c r="F686" s="31">
        <v>2</v>
      </c>
      <c r="G686" s="14" t="str">
        <f>IF(F686*1=D686*1,"Quantité OK",IF(D686*1&lt;F686*1,"Ecart positif","Ecart négatif")&amp;" "&amp;IF(C686*1=E686*1,"","- Article déclassé"))</f>
        <v>Quantité OK</v>
      </c>
    </row>
    <row r="687" spans="2:7" ht="20.100000000000001" customHeight="1" x14ac:dyDescent="0.25">
      <c r="B687" s="30" t="s">
        <v>2028</v>
      </c>
      <c r="C687" s="16" t="str">
        <f>IFERROR(VLOOKUP(B687,'BASE INCADEA'!A:D,2,FALSE),"Non référencé")</f>
        <v>020404</v>
      </c>
      <c r="D687" s="16" t="str">
        <f>IFERROR(VLOOKUP(C687,'BASE INCADEA'!B:E,2,FALSE),"Non référencé")</f>
        <v>3</v>
      </c>
      <c r="E687" s="31" t="s">
        <v>450</v>
      </c>
      <c r="F687" s="31">
        <v>2</v>
      </c>
      <c r="G687" s="14" t="str">
        <f>IF(F687*1=D687*1,"Quantité OK",IF(D687*1&lt;F687*1,"Ecart positif","Ecart négatif")&amp;" "&amp;IF(C687*1=E687*1,"","- Article déclassé"))</f>
        <v xml:space="preserve">Ecart négatif </v>
      </c>
    </row>
    <row r="688" spans="2:7" ht="20.100000000000001" customHeight="1" x14ac:dyDescent="0.25">
      <c r="B688" s="30" t="s">
        <v>2028</v>
      </c>
      <c r="C688" s="16" t="str">
        <f>IFERROR(VLOOKUP(B688,'BASE INCADEA'!A:D,2,FALSE),"Non référencé")</f>
        <v>020404</v>
      </c>
      <c r="D688" s="16" t="str">
        <f>IFERROR(VLOOKUP(C688,'BASE INCADEA'!B:E,2,FALSE),"Non référencé")</f>
        <v>3</v>
      </c>
      <c r="E688" s="31" t="s">
        <v>6251</v>
      </c>
      <c r="F688" s="31">
        <v>2</v>
      </c>
      <c r="G688" s="14" t="str">
        <f>IF(F688*1=D688*1,"Quantité OK",IF(D688*1&lt;F688*1,"Ecart positif","Ecart négatif")&amp;" "&amp;IF(C688*1=E688*1,"","- Article déclassé"))</f>
        <v>Ecart négatif - Article déclassé</v>
      </c>
    </row>
    <row r="689" spans="2:7" ht="20.100000000000001" customHeight="1" x14ac:dyDescent="0.25">
      <c r="B689" s="30" t="s">
        <v>2030</v>
      </c>
      <c r="C689" s="16" t="str">
        <f>IFERROR(VLOOKUP(B689,'BASE INCADEA'!A:D,2,FALSE),"Non référencé")</f>
        <v>033701</v>
      </c>
      <c r="D689" s="16" t="str">
        <f>IFERROR(VLOOKUP(C689,'BASE INCADEA'!B:E,2,FALSE),"Non référencé")</f>
        <v>1</v>
      </c>
      <c r="E689" s="31" t="s">
        <v>2031</v>
      </c>
      <c r="F689" s="31">
        <v>1</v>
      </c>
      <c r="G689" s="14" t="str">
        <f>IF(F689*1=D689*1,"Quantité OK",IF(D689*1&lt;F689*1,"Ecart positif","Ecart négatif")&amp;" "&amp;IF(C689*1=E689*1,"","- Article déclassé"))</f>
        <v>Quantité OK</v>
      </c>
    </row>
    <row r="690" spans="2:7" ht="20.100000000000001" customHeight="1" x14ac:dyDescent="0.25">
      <c r="B690" s="30" t="s">
        <v>2033</v>
      </c>
      <c r="C690" s="16" t="str">
        <f>IFERROR(VLOOKUP(B690,'BASE INCADEA'!A:D,2,FALSE),"Non référencé")</f>
        <v>025004</v>
      </c>
      <c r="D690" s="16" t="str">
        <f>IFERROR(VLOOKUP(C690,'BASE INCADEA'!B:E,2,FALSE),"Non référencé")</f>
        <v>2</v>
      </c>
      <c r="E690" s="31" t="s">
        <v>586</v>
      </c>
      <c r="F690" s="31">
        <v>1</v>
      </c>
      <c r="G690" s="14" t="str">
        <f>IF(F690*1=D690*1,"Quantité OK",IF(D690*1&lt;F690*1,"Ecart positif","Ecart négatif")&amp;" "&amp;IF(C690*1=E690*1,"","- Article déclassé"))</f>
        <v xml:space="preserve">Ecart négatif </v>
      </c>
    </row>
    <row r="691" spans="2:7" ht="20.100000000000001" customHeight="1" x14ac:dyDescent="0.25">
      <c r="B691" s="30" t="s">
        <v>2035</v>
      </c>
      <c r="C691" s="16" t="str">
        <f>IFERROR(VLOOKUP(B691,'BASE INCADEA'!A:D,2,FALSE),"Non référencé")</f>
        <v>024802</v>
      </c>
      <c r="D691" s="16" t="str">
        <f>IFERROR(VLOOKUP(C691,'BASE INCADEA'!B:E,2,FALSE),"Non référencé")</f>
        <v>1</v>
      </c>
      <c r="E691" s="31" t="s">
        <v>2036</v>
      </c>
      <c r="F691" s="31">
        <v>1</v>
      </c>
      <c r="G691" s="14" t="str">
        <f>IF(F691*1=D691*1,"Quantité OK",IF(D691*1&lt;F691*1,"Ecart positif","Ecart négatif")&amp;" "&amp;IF(C691*1=E691*1,"","- Article déclassé"))</f>
        <v>Quantité OK</v>
      </c>
    </row>
    <row r="692" spans="2:7" ht="20.100000000000001" customHeight="1" x14ac:dyDescent="0.25">
      <c r="B692" s="30" t="s">
        <v>2040</v>
      </c>
      <c r="C692" s="16" t="str">
        <f>IFERROR(VLOOKUP(B692,'BASE INCADEA'!A:D,2,FALSE),"Non référencé")</f>
        <v>021003</v>
      </c>
      <c r="D692" s="16" t="str">
        <f>IFERROR(VLOOKUP(C692,'BASE INCADEA'!B:E,2,FALSE),"Non référencé")</f>
        <v>3</v>
      </c>
      <c r="E692" s="31" t="s">
        <v>1342</v>
      </c>
      <c r="F692" s="31">
        <v>1</v>
      </c>
      <c r="G692" s="14" t="str">
        <f>IF(F692*1=D692*1,"Quantité OK",IF(D692*1&lt;F692*1,"Ecart positif","Ecart négatif")&amp;" "&amp;IF(C692*1=E692*1,"","- Article déclassé"))</f>
        <v xml:space="preserve">Ecart négatif </v>
      </c>
    </row>
    <row r="693" spans="2:7" ht="20.100000000000001" customHeight="1" x14ac:dyDescent="0.25">
      <c r="B693" s="30" t="s">
        <v>2042</v>
      </c>
      <c r="C693" s="16" t="str">
        <f>IFERROR(VLOOKUP(B693,'BASE INCADEA'!A:D,2,FALSE),"Non référencé")</f>
        <v>034704</v>
      </c>
      <c r="D693" s="16" t="str">
        <f>IFERROR(VLOOKUP(C693,'BASE INCADEA'!B:E,2,FALSE),"Non référencé")</f>
        <v>1</v>
      </c>
      <c r="E693" s="31" t="s">
        <v>2043</v>
      </c>
      <c r="F693" s="31">
        <v>1</v>
      </c>
      <c r="G693" s="14" t="str">
        <f>IF(F693*1=D693*1,"Quantité OK",IF(D693*1&lt;F693*1,"Ecart positif","Ecart négatif")&amp;" "&amp;IF(C693*1=E693*1,"","- Article déclassé"))</f>
        <v>Quantité OK</v>
      </c>
    </row>
    <row r="694" spans="2:7" ht="20.100000000000001" customHeight="1" x14ac:dyDescent="0.25">
      <c r="B694" s="30" t="s">
        <v>2045</v>
      </c>
      <c r="C694" s="16" t="str">
        <f>IFERROR(VLOOKUP(B694,'BASE INCADEA'!A:D,2,FALSE),"Non référencé")</f>
        <v>016004</v>
      </c>
      <c r="D694" s="16" t="str">
        <f>IFERROR(VLOOKUP(C694,'BASE INCADEA'!B:E,2,FALSE),"Non référencé")</f>
        <v>1</v>
      </c>
      <c r="E694" s="31" t="s">
        <v>828</v>
      </c>
      <c r="F694" s="31">
        <v>1</v>
      </c>
      <c r="G694" s="14" t="str">
        <f>IF(F694*1=D694*1,"Quantité OK",IF(D694*1&lt;F694*1,"Ecart positif","Ecart négatif")&amp;" "&amp;IF(C694*1=E694*1,"","- Article déclassé"))</f>
        <v>Quantité OK</v>
      </c>
    </row>
    <row r="695" spans="2:7" ht="20.100000000000001" customHeight="1" x14ac:dyDescent="0.25">
      <c r="B695" s="30" t="s">
        <v>2047</v>
      </c>
      <c r="C695" s="16" t="str">
        <f>IFERROR(VLOOKUP(B695,'BASE INCADEA'!A:D,2,FALSE),"Non référencé")</f>
        <v>030601</v>
      </c>
      <c r="D695" s="16" t="str">
        <f>IFERROR(VLOOKUP(C695,'BASE INCADEA'!B:E,2,FALSE),"Non référencé")</f>
        <v>6</v>
      </c>
      <c r="E695" s="31" t="s">
        <v>2048</v>
      </c>
      <c r="F695" s="31">
        <v>6</v>
      </c>
      <c r="G695" s="14" t="str">
        <f>IF(F695*1=D695*1,"Quantité OK",IF(D695*1&lt;F695*1,"Ecart positif","Ecart négatif")&amp;" "&amp;IF(C695*1=E695*1,"","- Article déclassé"))</f>
        <v>Quantité OK</v>
      </c>
    </row>
    <row r="696" spans="2:7" ht="20.100000000000001" customHeight="1" x14ac:dyDescent="0.25">
      <c r="B696" s="30" t="s">
        <v>2050</v>
      </c>
      <c r="C696" s="16" t="str">
        <f>IFERROR(VLOOKUP(B696,'BASE INCADEA'!A:D,2,FALSE),"Non référencé")</f>
        <v>014806</v>
      </c>
      <c r="D696" s="16" t="str">
        <f>IFERROR(VLOOKUP(C696,'BASE INCADEA'!B:E,2,FALSE),"Non référencé")</f>
        <v>3</v>
      </c>
      <c r="E696" s="31" t="s">
        <v>160</v>
      </c>
      <c r="F696" s="31">
        <v>2</v>
      </c>
      <c r="G696" s="14" t="str">
        <f>IF(F696*1=D696*1,"Quantité OK",IF(D696*1&lt;F696*1,"Ecart positif","Ecart négatif")&amp;" "&amp;IF(C696*1=E696*1,"","- Article déclassé"))</f>
        <v xml:space="preserve">Ecart négatif </v>
      </c>
    </row>
    <row r="697" spans="2:7" ht="20.100000000000001" customHeight="1" x14ac:dyDescent="0.25">
      <c r="B697" s="30" t="s">
        <v>2052</v>
      </c>
      <c r="C697" s="16" t="str">
        <f>IFERROR(VLOOKUP(B697,'BASE INCADEA'!A:D,2,FALSE),"Non référencé")</f>
        <v>044306</v>
      </c>
      <c r="D697" s="16" t="str">
        <f>IFERROR(VLOOKUP(C697,'BASE INCADEA'!B:E,2,FALSE),"Non référencé")</f>
        <v>1</v>
      </c>
      <c r="E697" s="31" t="s">
        <v>2053</v>
      </c>
      <c r="F697" s="31">
        <v>1</v>
      </c>
      <c r="G697" s="14" t="str">
        <f>IF(F697*1=D697*1,"Quantité OK",IF(D697*1&lt;F697*1,"Ecart positif","Ecart négatif")&amp;" "&amp;IF(C697*1=E697*1,"","- Article déclassé"))</f>
        <v>Quantité OK</v>
      </c>
    </row>
    <row r="698" spans="2:7" ht="20.100000000000001" customHeight="1" x14ac:dyDescent="0.25">
      <c r="B698" s="30" t="s">
        <v>2055</v>
      </c>
      <c r="C698" s="16" t="str">
        <f>IFERROR(VLOOKUP(B698,'BASE INCADEA'!A:D,2,FALSE),"Non référencé")</f>
        <v>030803</v>
      </c>
      <c r="D698" s="16" t="str">
        <f>IFERROR(VLOOKUP(C698,'BASE INCADEA'!B:E,2,FALSE),"Non référencé")</f>
        <v>1</v>
      </c>
      <c r="E698" s="31" t="s">
        <v>2012</v>
      </c>
      <c r="F698" s="31">
        <v>6</v>
      </c>
      <c r="G698" s="14" t="str">
        <f>IF(F698*1=D698*1,"Quantité OK",IF(D698*1&lt;F698*1,"Ecart positif","Ecart négatif")&amp;" "&amp;IF(C698*1=E698*1,"","- Article déclassé"))</f>
        <v xml:space="preserve">Ecart positif </v>
      </c>
    </row>
    <row r="699" spans="2:7" ht="20.100000000000001" customHeight="1" x14ac:dyDescent="0.25">
      <c r="B699" s="30" t="s">
        <v>2057</v>
      </c>
      <c r="C699" s="16" t="str">
        <f>IFERROR(VLOOKUP(B699,'BASE INCADEA'!A:D,2,FALSE),"Non référencé")</f>
        <v>010504</v>
      </c>
      <c r="D699" s="16" t="str">
        <f>IFERROR(VLOOKUP(C699,'BASE INCADEA'!B:E,2,FALSE),"Non référencé")</f>
        <v>3</v>
      </c>
      <c r="E699" s="31" t="s">
        <v>899</v>
      </c>
      <c r="F699" s="31">
        <v>2</v>
      </c>
      <c r="G699" s="14" t="str">
        <f>IF(F699*1=D699*1,"Quantité OK",IF(D699*1&lt;F699*1,"Ecart positif","Ecart négatif")&amp;" "&amp;IF(C699*1=E699*1,"","- Article déclassé"))</f>
        <v xml:space="preserve">Ecart négatif </v>
      </c>
    </row>
    <row r="700" spans="2:7" ht="20.100000000000001" customHeight="1" x14ac:dyDescent="0.25">
      <c r="B700" s="30" t="s">
        <v>2059</v>
      </c>
      <c r="C700" s="16" t="str">
        <f>IFERROR(VLOOKUP(B700,'BASE INCADEA'!A:D,2,FALSE),"Non référencé")</f>
        <v>010304</v>
      </c>
      <c r="D700" s="16" t="str">
        <f>IFERROR(VLOOKUP(C700,'BASE INCADEA'!B:E,2,FALSE),"Non référencé")</f>
        <v>4</v>
      </c>
      <c r="E700" s="31" t="s">
        <v>735</v>
      </c>
      <c r="F700" s="31">
        <v>1</v>
      </c>
      <c r="G700" s="14" t="str">
        <f>IF(F700*1=D700*1,"Quantité OK",IF(D700*1&lt;F700*1,"Ecart positif","Ecart négatif")&amp;" "&amp;IF(C700*1=E700*1,"","- Article déclassé"))</f>
        <v xml:space="preserve">Ecart négatif </v>
      </c>
    </row>
    <row r="701" spans="2:7" ht="20.100000000000001" customHeight="1" x14ac:dyDescent="0.25">
      <c r="B701" s="30" t="s">
        <v>2061</v>
      </c>
      <c r="C701" s="16" t="str">
        <f>IFERROR(VLOOKUP(B701,'BASE INCADEA'!A:D,2,FALSE),"Non référencé")</f>
        <v>030403</v>
      </c>
      <c r="D701" s="16" t="str">
        <f>IFERROR(VLOOKUP(C701,'BASE INCADEA'!B:E,2,FALSE),"Non référencé")</f>
        <v>160</v>
      </c>
      <c r="E701" s="31" t="s">
        <v>218</v>
      </c>
      <c r="F701" s="31">
        <v>18</v>
      </c>
      <c r="G701" s="14" t="str">
        <f>IF(F701*1=D701*1,"Quantité OK",IF(D701*1&lt;F701*1,"Ecart positif","Ecart négatif")&amp;" "&amp;IF(C701*1=E701*1,"","- Article déclassé"))</f>
        <v xml:space="preserve">Ecart négatif </v>
      </c>
    </row>
    <row r="702" spans="2:7" ht="20.100000000000001" customHeight="1" x14ac:dyDescent="0.25">
      <c r="B702" s="30" t="s">
        <v>2063</v>
      </c>
      <c r="C702" s="16" t="str">
        <f>IFERROR(VLOOKUP(B702,'BASE INCADEA'!A:D,2,FALSE),"Non référencé")</f>
        <v>033903</v>
      </c>
      <c r="D702" s="16" t="str">
        <f>IFERROR(VLOOKUP(C702,'BASE INCADEA'!B:E,2,FALSE),"Non référencé")</f>
        <v>2</v>
      </c>
      <c r="E702" s="31" t="s">
        <v>72</v>
      </c>
      <c r="F702" s="31">
        <v>15</v>
      </c>
      <c r="G702" s="14" t="str">
        <f>IF(F702*1=D702*1,"Quantité OK",IF(D702*1&lt;F702*1,"Ecart positif","Ecart négatif")&amp;" "&amp;IF(C702*1=E702*1,"","- Article déclassé"))</f>
        <v xml:space="preserve">Ecart positif </v>
      </c>
    </row>
    <row r="703" spans="2:7" ht="20.100000000000001" customHeight="1" x14ac:dyDescent="0.25">
      <c r="B703" s="30" t="s">
        <v>2065</v>
      </c>
      <c r="C703" s="16" t="str">
        <f>IFERROR(VLOOKUP(B703,'BASE INCADEA'!A:D,2,FALSE),"Non référencé")</f>
        <v>043905</v>
      </c>
      <c r="D703" s="16" t="str">
        <f>IFERROR(VLOOKUP(C703,'BASE INCADEA'!B:E,2,FALSE),"Non référencé")</f>
        <v>6</v>
      </c>
      <c r="E703" s="31" t="s">
        <v>2066</v>
      </c>
      <c r="F703" s="31">
        <v>6</v>
      </c>
      <c r="G703" s="14" t="str">
        <f>IF(F703*1=D703*1,"Quantité OK",IF(D703*1&lt;F703*1,"Ecart positif","Ecart négatif")&amp;" "&amp;IF(C703*1=E703*1,"","- Article déclassé"))</f>
        <v>Quantité OK</v>
      </c>
    </row>
    <row r="704" spans="2:7" ht="20.100000000000001" customHeight="1" x14ac:dyDescent="0.25">
      <c r="B704" s="30" t="s">
        <v>2068</v>
      </c>
      <c r="C704" s="16" t="str">
        <f>IFERROR(VLOOKUP(B704,'BASE INCADEA'!A:D,2,FALSE),"Non référencé")</f>
        <v>021204</v>
      </c>
      <c r="D704" s="16" t="str">
        <f>IFERROR(VLOOKUP(C704,'BASE INCADEA'!B:E,2,FALSE),"Non référencé")</f>
        <v>1</v>
      </c>
      <c r="E704" s="31" t="s">
        <v>200</v>
      </c>
      <c r="F704" s="31">
        <v>4</v>
      </c>
      <c r="G704" s="14" t="str">
        <f>IF(F704*1=D704*1,"Quantité OK",IF(D704*1&lt;F704*1,"Ecart positif","Ecart négatif")&amp;" "&amp;IF(C704*1=E704*1,"","- Article déclassé"))</f>
        <v xml:space="preserve">Ecart positif </v>
      </c>
    </row>
    <row r="705" spans="2:7" ht="20.100000000000001" customHeight="1" x14ac:dyDescent="0.25">
      <c r="B705" s="30" t="s">
        <v>2070</v>
      </c>
      <c r="C705" s="16" t="str">
        <f>IFERROR(VLOOKUP(B705,'BASE INCADEA'!A:D,2,FALSE),"Non référencé")</f>
        <v>016403</v>
      </c>
      <c r="D705" s="16" t="str">
        <f>IFERROR(VLOOKUP(C705,'BASE INCADEA'!B:E,2,FALSE),"Non référencé")</f>
        <v>18</v>
      </c>
      <c r="E705" s="31" t="s">
        <v>477</v>
      </c>
      <c r="F705" s="31">
        <v>1</v>
      </c>
      <c r="G705" s="14" t="str">
        <f>IF(F705*1=D705*1,"Quantité OK",IF(D705*1&lt;F705*1,"Ecart positif","Ecart négatif")&amp;" "&amp;IF(C705*1=E705*1,"","- Article déclassé"))</f>
        <v xml:space="preserve">Ecart négatif </v>
      </c>
    </row>
    <row r="706" spans="2:7" ht="20.100000000000001" customHeight="1" x14ac:dyDescent="0.25">
      <c r="B706" s="30" t="s">
        <v>2072</v>
      </c>
      <c r="C706" s="16" t="str">
        <f>IFERROR(VLOOKUP(B706,'BASE INCADEA'!A:D,2,FALSE),"Non référencé")</f>
        <v>030803</v>
      </c>
      <c r="D706" s="16" t="str">
        <f>IFERROR(VLOOKUP(C706,'BASE INCADEA'!B:E,2,FALSE),"Non référencé")</f>
        <v>1</v>
      </c>
      <c r="E706" s="31" t="s">
        <v>2012</v>
      </c>
      <c r="F706" s="31">
        <v>5</v>
      </c>
      <c r="G706" s="14" t="str">
        <f>IF(F706*1=D706*1,"Quantité OK",IF(D706*1&lt;F706*1,"Ecart positif","Ecart négatif")&amp;" "&amp;IF(C706*1=E706*1,"","- Article déclassé"))</f>
        <v xml:space="preserve">Ecart positif </v>
      </c>
    </row>
    <row r="707" spans="2:7" ht="20.100000000000001" customHeight="1" x14ac:dyDescent="0.25">
      <c r="B707" s="30" t="s">
        <v>2074</v>
      </c>
      <c r="C707" s="16" t="str">
        <f>IFERROR(VLOOKUP(B707,'BASE INCADEA'!A:D,2,FALSE),"Non référencé")</f>
        <v>040205</v>
      </c>
      <c r="D707" s="16" t="str">
        <f>IFERROR(VLOOKUP(C707,'BASE INCADEA'!B:E,2,FALSE),"Non référencé")</f>
        <v>28</v>
      </c>
      <c r="E707" s="31" t="s">
        <v>2075</v>
      </c>
      <c r="F707" s="31">
        <v>28</v>
      </c>
      <c r="G707" s="14" t="str">
        <f>IF(F707*1=D707*1,"Quantité OK",IF(D707*1&lt;F707*1,"Ecart positif","Ecart négatif")&amp;" "&amp;IF(C707*1=E707*1,"","- Article déclassé"))</f>
        <v>Quantité OK</v>
      </c>
    </row>
    <row r="708" spans="2:7" ht="20.100000000000001" customHeight="1" x14ac:dyDescent="0.25">
      <c r="B708" s="30" t="s">
        <v>2077</v>
      </c>
      <c r="C708" s="16" t="str">
        <f>IFERROR(VLOOKUP(B708,'BASE INCADEA'!A:D,2,FALSE),"Non référencé")</f>
        <v>040606</v>
      </c>
      <c r="D708" s="16" t="str">
        <f>IFERROR(VLOOKUP(C708,'BASE INCADEA'!B:E,2,FALSE),"Non référencé")</f>
        <v>1</v>
      </c>
      <c r="E708" s="31" t="s">
        <v>1281</v>
      </c>
      <c r="F708" s="31">
        <v>1</v>
      </c>
      <c r="G708" s="14" t="str">
        <f>IF(F708*1=D708*1,"Quantité OK",IF(D708*1&lt;F708*1,"Ecart positif","Ecart négatif")&amp;" "&amp;IF(C708*1=E708*1,"","- Article déclassé"))</f>
        <v>Quantité OK</v>
      </c>
    </row>
    <row r="709" spans="2:7" ht="20.100000000000001" customHeight="1" x14ac:dyDescent="0.25">
      <c r="B709" s="30" t="s">
        <v>2079</v>
      </c>
      <c r="C709" s="16" t="str">
        <f>IFERROR(VLOOKUP(B709,'BASE INCADEA'!A:D,2,FALSE),"Non référencé")</f>
        <v>030605</v>
      </c>
      <c r="D709" s="16" t="str">
        <f>IFERROR(VLOOKUP(C709,'BASE INCADEA'!B:E,2,FALSE),"Non référencé")</f>
        <v>2</v>
      </c>
      <c r="E709" s="31" t="s">
        <v>2080</v>
      </c>
      <c r="F709" s="31">
        <v>4</v>
      </c>
      <c r="G709" s="14" t="str">
        <f>IF(F709*1=D709*1,"Quantité OK",IF(D709*1&lt;F709*1,"Ecart positif","Ecart négatif")&amp;" "&amp;IF(C709*1=E709*1,"","- Article déclassé"))</f>
        <v xml:space="preserve">Ecart positif </v>
      </c>
    </row>
    <row r="710" spans="2:7" ht="20.100000000000001" customHeight="1" x14ac:dyDescent="0.25">
      <c r="B710" s="30" t="s">
        <v>2082</v>
      </c>
      <c r="C710" s="16" t="str">
        <f>IFERROR(VLOOKUP(B710,'BASE INCADEA'!A:D,2,FALSE),"Non référencé")</f>
        <v>015607</v>
      </c>
      <c r="D710" s="16" t="str">
        <f>IFERROR(VLOOKUP(C710,'BASE INCADEA'!B:E,2,FALSE),"Non référencé")</f>
        <v>1</v>
      </c>
      <c r="E710" s="31" t="s">
        <v>2083</v>
      </c>
      <c r="F710" s="31">
        <v>1</v>
      </c>
      <c r="G710" s="14" t="str">
        <f>IF(F710*1=D710*1,"Quantité OK",IF(D710*1&lt;F710*1,"Ecart positif","Ecart négatif")&amp;" "&amp;IF(C710*1=E710*1,"","- Article déclassé"))</f>
        <v>Quantité OK</v>
      </c>
    </row>
    <row r="711" spans="2:7" ht="20.100000000000001" customHeight="1" x14ac:dyDescent="0.25">
      <c r="B711" s="30" t="s">
        <v>2085</v>
      </c>
      <c r="C711" s="16" t="str">
        <f>IFERROR(VLOOKUP(B711,'BASE INCADEA'!A:D,2,FALSE),"Non référencé")</f>
        <v>011205</v>
      </c>
      <c r="D711" s="16" t="str">
        <f>IFERROR(VLOOKUP(C711,'BASE INCADEA'!B:E,2,FALSE),"Non référencé")</f>
        <v>1</v>
      </c>
      <c r="E711" s="31" t="s">
        <v>2086</v>
      </c>
      <c r="F711" s="31">
        <v>1</v>
      </c>
      <c r="G711" s="14" t="str">
        <f>IF(F711*1=D711*1,"Quantité OK",IF(D711*1&lt;F711*1,"Ecart positif","Ecart négatif")&amp;" "&amp;IF(C711*1=E711*1,"","- Article déclassé"))</f>
        <v>Quantité OK</v>
      </c>
    </row>
    <row r="712" spans="2:7" ht="20.100000000000001" customHeight="1" x14ac:dyDescent="0.25">
      <c r="B712" s="30" t="s">
        <v>2090</v>
      </c>
      <c r="C712" s="16" t="str">
        <f>IFERROR(VLOOKUP(B712,'BASE INCADEA'!A:D,2,FALSE),"Non référencé")</f>
        <v>010403</v>
      </c>
      <c r="D712" s="16" t="str">
        <f>IFERROR(VLOOKUP(C712,'BASE INCADEA'!B:E,2,FALSE),"Non référencé")</f>
        <v>8</v>
      </c>
      <c r="E712" s="31" t="s">
        <v>2091</v>
      </c>
      <c r="F712" s="31">
        <v>8</v>
      </c>
      <c r="G712" s="14" t="str">
        <f>IF(F712*1=D712*1,"Quantité OK",IF(D712*1&lt;F712*1,"Ecart positif","Ecart négatif")&amp;" "&amp;IF(C712*1=E712*1,"","- Article déclassé"))</f>
        <v>Quantité OK</v>
      </c>
    </row>
    <row r="713" spans="2:7" ht="20.100000000000001" customHeight="1" x14ac:dyDescent="0.25">
      <c r="B713" s="30" t="s">
        <v>6132</v>
      </c>
      <c r="C713" s="16" t="str">
        <f>IFERROR(VLOOKUP(B713,'BASE INCADEA'!A:D,2,FALSE),"Non référencé")</f>
        <v>Non référencé</v>
      </c>
      <c r="D713" s="16" t="str">
        <f>IFERROR(VLOOKUP(C713,'BASE INCADEA'!B:E,2,FALSE),"Non référencé")</f>
        <v>Non référencé</v>
      </c>
      <c r="E713" s="31" t="s">
        <v>2099</v>
      </c>
      <c r="F713" s="31">
        <v>12</v>
      </c>
      <c r="G713" s="14" t="e">
        <f>IF(F713*1=D713*1,"Quantité OK",IF(D713*1&lt;F713*1,"Ecart positif","Ecart négatif")&amp;" "&amp;IF(C713*1=E713*1,"","- Article déclassé"))</f>
        <v>#VALUE!</v>
      </c>
    </row>
    <row r="714" spans="2:7" ht="20.100000000000001" customHeight="1" x14ac:dyDescent="0.25">
      <c r="B714" s="30" t="s">
        <v>2096</v>
      </c>
      <c r="C714" s="16" t="str">
        <f>IFERROR(VLOOKUP(B714,'BASE INCADEA'!A:D,2,FALSE),"Non référencé")</f>
        <v>020401</v>
      </c>
      <c r="D714" s="16" t="str">
        <f>IFERROR(VLOOKUP(C714,'BASE INCADEA'!B:E,2,FALSE),"Non référencé")</f>
        <v>10</v>
      </c>
      <c r="E714" s="31" t="s">
        <v>435</v>
      </c>
      <c r="F714" s="31">
        <v>10</v>
      </c>
      <c r="G714" s="14" t="str">
        <f>IF(F714*1=D714*1,"Quantité OK",IF(D714*1&lt;F714*1,"Ecart positif","Ecart négatif")&amp;" "&amp;IF(C714*1=E714*1,"","- Article déclassé"))</f>
        <v>Quantité OK</v>
      </c>
    </row>
    <row r="715" spans="2:7" ht="20.100000000000001" customHeight="1" x14ac:dyDescent="0.25">
      <c r="B715" s="30" t="s">
        <v>196</v>
      </c>
      <c r="C715" s="16" t="str">
        <f>IFERROR(VLOOKUP(B715,'BASE INCADEA'!A:D,2,FALSE),"Non référencé")</f>
        <v>020603</v>
      </c>
      <c r="D715" s="16" t="str">
        <f>IFERROR(VLOOKUP(C715,'BASE INCADEA'!B:E,2,FALSE),"Non référencé")</f>
        <v>12</v>
      </c>
      <c r="E715" s="31" t="s">
        <v>197</v>
      </c>
      <c r="F715" s="31">
        <v>12</v>
      </c>
      <c r="G715" s="14" t="str">
        <f>IF(F715*1=D715*1,"Quantité OK",IF(D715*1&lt;F715*1,"Ecart positif","Ecart négatif")&amp;" "&amp;IF(C715*1=E715*1,"","- Article déclassé"))</f>
        <v>Quantité OK</v>
      </c>
    </row>
    <row r="716" spans="2:7" ht="20.100000000000001" customHeight="1" x14ac:dyDescent="0.25">
      <c r="B716" s="30" t="s">
        <v>2098</v>
      </c>
      <c r="C716" s="16" t="str">
        <f>IFERROR(VLOOKUP(B716,'BASE INCADEA'!A:D,2,FALSE),"Non référencé")</f>
        <v>010205</v>
      </c>
      <c r="D716" s="16" t="str">
        <f>IFERROR(VLOOKUP(C716,'BASE INCADEA'!B:E,2,FALSE),"Non référencé")</f>
        <v>28</v>
      </c>
      <c r="E716" s="31" t="s">
        <v>2099</v>
      </c>
      <c r="F716" s="31">
        <v>28</v>
      </c>
      <c r="G716" s="14" t="str">
        <f>IF(F716*1=D716*1,"Quantité OK",IF(D716*1&lt;F716*1,"Ecart positif","Ecart négatif")&amp;" "&amp;IF(C716*1=E716*1,"","- Article déclassé"))</f>
        <v>Quantité OK</v>
      </c>
    </row>
    <row r="717" spans="2:7" ht="20.100000000000001" customHeight="1" x14ac:dyDescent="0.25">
      <c r="B717" s="30" t="s">
        <v>199</v>
      </c>
      <c r="C717" s="16" t="str">
        <f>IFERROR(VLOOKUP(B717,'BASE INCADEA'!A:D,2,FALSE),"Non référencé")</f>
        <v>021204</v>
      </c>
      <c r="D717" s="16" t="str">
        <f>IFERROR(VLOOKUP(C717,'BASE INCADEA'!B:E,2,FALSE),"Non référencé")</f>
        <v>1</v>
      </c>
      <c r="E717" s="31" t="s">
        <v>200</v>
      </c>
      <c r="F717" s="31">
        <v>1</v>
      </c>
      <c r="G717" s="14" t="str">
        <f>IF(F717*1=D717*1,"Quantité OK",IF(D717*1&lt;F717*1,"Ecart positif","Ecart négatif")&amp;" "&amp;IF(C717*1=E717*1,"","- Article déclassé"))</f>
        <v>Quantité OK</v>
      </c>
    </row>
    <row r="718" spans="2:7" ht="20.100000000000001" customHeight="1" x14ac:dyDescent="0.25">
      <c r="B718" s="30" t="s">
        <v>6146</v>
      </c>
      <c r="C718" s="16" t="str">
        <f>IFERROR(VLOOKUP(B718,'BASE INCADEA'!A:D,2,FALSE),"Non référencé")</f>
        <v>Non référencé</v>
      </c>
      <c r="D718" s="16" t="str">
        <f>IFERROR(VLOOKUP(C718,'BASE INCADEA'!B:E,2,FALSE),"Non référencé")</f>
        <v>Non référencé</v>
      </c>
      <c r="E718" s="31" t="s">
        <v>1102</v>
      </c>
      <c r="F718" s="31">
        <v>8</v>
      </c>
      <c r="G718" s="14" t="e">
        <f>IF(F718*1=D718*1,"Quantité OK",IF(D718*1&lt;F718*1,"Ecart positif","Ecart négatif")&amp;" "&amp;IF(C718*1=E718*1,"","- Article déclassé"))</f>
        <v>#VALUE!</v>
      </c>
    </row>
    <row r="719" spans="2:7" ht="20.100000000000001" customHeight="1" x14ac:dyDescent="0.25">
      <c r="B719" s="30" t="s">
        <v>2103</v>
      </c>
      <c r="C719" s="16" t="str">
        <f>IFERROR(VLOOKUP(B719,'BASE INCADEA'!A:D,2,FALSE),"Non référencé")</f>
        <v>041004</v>
      </c>
      <c r="D719" s="16" t="str">
        <f>IFERROR(VLOOKUP(C719,'BASE INCADEA'!B:E,2,FALSE),"Non référencé")</f>
        <v>1</v>
      </c>
      <c r="E719" s="31" t="s">
        <v>324</v>
      </c>
      <c r="F719" s="31">
        <v>3</v>
      </c>
      <c r="G719" s="14" t="str">
        <f>IF(F719*1=D719*1,"Quantité OK",IF(D719*1&lt;F719*1,"Ecart positif","Ecart négatif")&amp;" "&amp;IF(C719*1=E719*1,"","- Article déclassé"))</f>
        <v xml:space="preserve">Ecart positif </v>
      </c>
    </row>
    <row r="720" spans="2:7" ht="20.100000000000001" customHeight="1" x14ac:dyDescent="0.25">
      <c r="B720" s="30" t="s">
        <v>202</v>
      </c>
      <c r="C720" s="16" t="str">
        <f>IFERROR(VLOOKUP(B720,'BASE INCADEA'!A:D,2,FALSE),"Non référencé")</f>
        <v>010104</v>
      </c>
      <c r="D720" s="16" t="str">
        <f>IFERROR(VLOOKUP(C720,'BASE INCADEA'!B:E,2,FALSE),"Non référencé")</f>
        <v>2</v>
      </c>
      <c r="E720" s="31" t="s">
        <v>203</v>
      </c>
      <c r="F720" s="31">
        <v>2</v>
      </c>
      <c r="G720" s="14" t="str">
        <f>IF(F720*1=D720*1,"Quantité OK",IF(D720*1&lt;F720*1,"Ecart positif","Ecart négatif")&amp;" "&amp;IF(C720*1=E720*1,"","- Article déclassé"))</f>
        <v>Quantité OK</v>
      </c>
    </row>
    <row r="721" spans="2:7" ht="20.100000000000001" customHeight="1" x14ac:dyDescent="0.25">
      <c r="B721" s="30" t="s">
        <v>217</v>
      </c>
      <c r="C721" s="16" t="str">
        <f>IFERROR(VLOOKUP(B721,'BASE INCADEA'!A:D,2,FALSE),"Non référencé")</f>
        <v>030403</v>
      </c>
      <c r="D721" s="16" t="str">
        <f>IFERROR(VLOOKUP(C721,'BASE INCADEA'!B:E,2,FALSE),"Non référencé")</f>
        <v>160</v>
      </c>
      <c r="E721" s="31" t="s">
        <v>218</v>
      </c>
      <c r="F721" s="31">
        <v>150</v>
      </c>
      <c r="G721" s="14" t="str">
        <f>IF(F721*1=D721*1,"Quantité OK",IF(D721*1&lt;F721*1,"Ecart positif","Ecart négatif")&amp;" "&amp;IF(C721*1=E721*1,"","- Article déclassé"))</f>
        <v xml:space="preserve">Ecart négatif </v>
      </c>
    </row>
    <row r="722" spans="2:7" ht="20.100000000000001" customHeight="1" x14ac:dyDescent="0.25">
      <c r="B722" s="30" t="s">
        <v>221</v>
      </c>
      <c r="C722" s="16" t="str">
        <f>IFERROR(VLOOKUP(B722,'BASE INCADEA'!A:D,2,FALSE),"Non référencé")</f>
        <v>043704</v>
      </c>
      <c r="D722" s="16" t="str">
        <f>IFERROR(VLOOKUP(C722,'BASE INCADEA'!B:E,2,FALSE),"Non référencé")</f>
        <v>4</v>
      </c>
      <c r="E722" s="31" t="s">
        <v>222</v>
      </c>
      <c r="F722" s="31">
        <v>4</v>
      </c>
      <c r="G722" s="14" t="str">
        <f>IF(F722*1=D722*1,"Quantité OK",IF(D722*1&lt;F722*1,"Ecart positif","Ecart négatif")&amp;" "&amp;IF(C722*1=E722*1,"","- Article déclassé"))</f>
        <v>Quantité OK</v>
      </c>
    </row>
    <row r="723" spans="2:7" ht="20.100000000000001" customHeight="1" x14ac:dyDescent="0.25">
      <c r="B723" s="30" t="s">
        <v>225</v>
      </c>
      <c r="C723" s="16" t="str">
        <f>IFERROR(VLOOKUP(B723,'BASE INCADEA'!A:D,2,FALSE),"Non référencé")</f>
        <v>041401</v>
      </c>
      <c r="D723" s="16" t="str">
        <f>IFERROR(VLOOKUP(C723,'BASE INCADEA'!B:E,2,FALSE),"Non référencé")</f>
        <v>3</v>
      </c>
      <c r="E723" s="31" t="s">
        <v>226</v>
      </c>
      <c r="F723" s="31">
        <v>3</v>
      </c>
      <c r="G723" s="14" t="str">
        <f>IF(F723*1=D723*1,"Quantité OK",IF(D723*1&lt;F723*1,"Ecart positif","Ecart négatif")&amp;" "&amp;IF(C723*1=E723*1,"","- Article déclassé"))</f>
        <v>Quantité OK</v>
      </c>
    </row>
    <row r="724" spans="2:7" ht="20.100000000000001" customHeight="1" x14ac:dyDescent="0.25">
      <c r="B724" s="30" t="s">
        <v>228</v>
      </c>
      <c r="C724" s="16" t="str">
        <f>IFERROR(VLOOKUP(B724,'BASE INCADEA'!A:D,2,FALSE),"Non référencé")</f>
        <v>041401</v>
      </c>
      <c r="D724" s="16" t="str">
        <f>IFERROR(VLOOKUP(C724,'BASE INCADEA'!B:E,2,FALSE),"Non référencé")</f>
        <v>3</v>
      </c>
      <c r="E724" s="31" t="s">
        <v>226</v>
      </c>
      <c r="F724" s="31">
        <v>9</v>
      </c>
      <c r="G724" s="14" t="str">
        <f>IF(F724*1=D724*1,"Quantité OK",IF(D724*1&lt;F724*1,"Ecart positif","Ecart négatif")&amp;" "&amp;IF(C724*1=E724*1,"","- Article déclassé"))</f>
        <v xml:space="preserve">Ecart positif </v>
      </c>
    </row>
    <row r="725" spans="2:7" ht="20.100000000000001" customHeight="1" x14ac:dyDescent="0.25">
      <c r="B725" s="30" t="s">
        <v>230</v>
      </c>
      <c r="C725" s="16" t="str">
        <f>IFERROR(VLOOKUP(B725,'BASE INCADEA'!A:D,2,FALSE),"Non référencé")</f>
        <v>040803</v>
      </c>
      <c r="D725" s="16" t="str">
        <f>IFERROR(VLOOKUP(C725,'BASE INCADEA'!B:E,2,FALSE),"Non référencé")</f>
        <v>7</v>
      </c>
      <c r="E725" s="31" t="s">
        <v>231</v>
      </c>
      <c r="F725" s="31">
        <v>7</v>
      </c>
      <c r="G725" s="14" t="str">
        <f>IF(F725*1=D725*1,"Quantité OK",IF(D725*1&lt;F725*1,"Ecart positif","Ecart négatif")&amp;" "&amp;IF(C725*1=E725*1,"","- Article déclassé"))</f>
        <v>Quantité OK</v>
      </c>
    </row>
    <row r="726" spans="2:7" ht="20.100000000000001" customHeight="1" x14ac:dyDescent="0.25">
      <c r="B726" s="30" t="s">
        <v>2112</v>
      </c>
      <c r="C726" s="16" t="str">
        <f>IFERROR(VLOOKUP(B726,'BASE INCADEA'!A:D,2,FALSE),"Non référencé")</f>
        <v>030403</v>
      </c>
      <c r="D726" s="16" t="str">
        <f>IFERROR(VLOOKUP(C726,'BASE INCADEA'!B:E,2,FALSE),"Non référencé")</f>
        <v>160</v>
      </c>
      <c r="E726" s="31" t="s">
        <v>218</v>
      </c>
      <c r="F726" s="31">
        <v>10</v>
      </c>
      <c r="G726" s="14" t="str">
        <f>IF(F726*1=D726*1,"Quantité OK",IF(D726*1&lt;F726*1,"Ecart positif","Ecart négatif")&amp;" "&amp;IF(C726*1=E726*1,"","- Article déclassé"))</f>
        <v xml:space="preserve">Ecart négatif </v>
      </c>
    </row>
    <row r="727" spans="2:7" ht="20.100000000000001" customHeight="1" x14ac:dyDescent="0.25">
      <c r="B727" s="30" t="s">
        <v>6161</v>
      </c>
      <c r="C727" s="16" t="str">
        <f>IFERROR(VLOOKUP(B727,'BASE INCADEA'!A:D,2,FALSE),"Non référencé")</f>
        <v>Non référencé</v>
      </c>
      <c r="D727" s="16" t="str">
        <f>IFERROR(VLOOKUP(C727,'BASE INCADEA'!B:E,2,FALSE),"Non référencé")</f>
        <v>Non référencé</v>
      </c>
      <c r="E727" s="31" t="s">
        <v>6250</v>
      </c>
      <c r="F727" s="31">
        <v>1</v>
      </c>
      <c r="G727" s="14" t="e">
        <f>IF(F727*1=D727*1,"Quantité OK",IF(D727*1&lt;F727*1,"Ecart positif","Ecart négatif")&amp;" "&amp;IF(C727*1=E727*1,"","- Article déclassé"))</f>
        <v>#VALUE!</v>
      </c>
    </row>
    <row r="728" spans="2:7" ht="20.100000000000001" customHeight="1" x14ac:dyDescent="0.25">
      <c r="B728" s="30" t="s">
        <v>234</v>
      </c>
      <c r="C728" s="16" t="str">
        <f>IFERROR(VLOOKUP(B728,'BASE INCADEA'!A:D,2,FALSE),"Non référencé")</f>
        <v>020205</v>
      </c>
      <c r="D728" s="16" t="str">
        <f>IFERROR(VLOOKUP(C728,'BASE INCADEA'!B:E,2,FALSE),"Non référencé")</f>
        <v>19</v>
      </c>
      <c r="E728" s="31" t="s">
        <v>166</v>
      </c>
      <c r="F728" s="31">
        <v>19</v>
      </c>
      <c r="G728" s="14" t="str">
        <f>IF(F728*1=D728*1,"Quantité OK",IF(D728*1&lt;F728*1,"Ecart positif","Ecart négatif")&amp;" "&amp;IF(C728*1=E728*1,"","- Article déclassé"))</f>
        <v>Quantité OK</v>
      </c>
    </row>
    <row r="729" spans="2:7" ht="20.100000000000001" customHeight="1" x14ac:dyDescent="0.25">
      <c r="B729" s="30" t="s">
        <v>238</v>
      </c>
      <c r="C729" s="16" t="str">
        <f>IFERROR(VLOOKUP(B729,'BASE INCADEA'!A:D,2,FALSE),"Non référencé")</f>
        <v>020207</v>
      </c>
      <c r="D729" s="16" t="str">
        <f>IFERROR(VLOOKUP(C729,'BASE INCADEA'!B:E,2,FALSE),"Non référencé")</f>
        <v>2</v>
      </c>
      <c r="E729" s="31" t="s">
        <v>239</v>
      </c>
      <c r="F729" s="31">
        <v>2</v>
      </c>
      <c r="G729" s="14" t="str">
        <f>IF(F729*1=D729*1,"Quantité OK",IF(D729*1&lt;F729*1,"Ecart positif","Ecart négatif")&amp;" "&amp;IF(C729*1=E729*1,"","- Article déclassé"))</f>
        <v>Quantité OK</v>
      </c>
    </row>
    <row r="730" spans="2:7" ht="20.100000000000001" customHeight="1" x14ac:dyDescent="0.25">
      <c r="B730" s="30" t="s">
        <v>249</v>
      </c>
      <c r="C730" s="16" t="str">
        <f>IFERROR(VLOOKUP(B730,'BASE INCADEA'!A:D,2,FALSE),"Non référencé")</f>
        <v>030403</v>
      </c>
      <c r="D730" s="16" t="str">
        <f>IFERROR(VLOOKUP(C730,'BASE INCADEA'!B:E,2,FALSE),"Non référencé")</f>
        <v>160</v>
      </c>
      <c r="E730" s="31" t="s">
        <v>218</v>
      </c>
      <c r="F730" s="31">
        <v>30</v>
      </c>
      <c r="G730" s="14" t="str">
        <f>IF(F730*1=D730*1,"Quantité OK",IF(D730*1&lt;F730*1,"Ecart positif","Ecart négatif")&amp;" "&amp;IF(C730*1=E730*1,"","- Article déclassé"))</f>
        <v xml:space="preserve">Ecart négatif </v>
      </c>
    </row>
    <row r="731" spans="2:7" ht="20.100000000000001" customHeight="1" x14ac:dyDescent="0.25">
      <c r="B731" s="30" t="s">
        <v>251</v>
      </c>
      <c r="C731" s="16" t="str">
        <f>IFERROR(VLOOKUP(B731,'BASE INCADEA'!A:D,2,FALSE),"Non référencé")</f>
        <v>030403</v>
      </c>
      <c r="D731" s="16" t="str">
        <f>IFERROR(VLOOKUP(C731,'BASE INCADEA'!B:E,2,FALSE),"Non référencé")</f>
        <v>160</v>
      </c>
      <c r="E731" s="31" t="s">
        <v>218</v>
      </c>
      <c r="F731" s="31">
        <v>125</v>
      </c>
      <c r="G731" s="14" t="str">
        <f>IF(F731*1=D731*1,"Quantité OK",IF(D731*1&lt;F731*1,"Ecart positif","Ecart négatif")&amp;" "&amp;IF(C731*1=E731*1,"","- Article déclassé"))</f>
        <v xml:space="preserve">Ecart négatif </v>
      </c>
    </row>
    <row r="732" spans="2:7" ht="20.100000000000001" customHeight="1" x14ac:dyDescent="0.25">
      <c r="B732" s="30" t="s">
        <v>254</v>
      </c>
      <c r="C732" s="16" t="str">
        <f>IFERROR(VLOOKUP(B732,'BASE INCADEA'!A:D,2,FALSE),"Non référencé")</f>
        <v>031403</v>
      </c>
      <c r="D732" s="16" t="str">
        <f>IFERROR(VLOOKUP(C732,'BASE INCADEA'!B:E,2,FALSE),"Non référencé")</f>
        <v>1</v>
      </c>
      <c r="E732" s="31" t="s">
        <v>154</v>
      </c>
      <c r="F732" s="31">
        <v>1</v>
      </c>
      <c r="G732" s="14" t="str">
        <f>IF(F732*1=D732*1,"Quantité OK",IF(D732*1&lt;F732*1,"Ecart positif","Ecart négatif")&amp;" "&amp;IF(C732*1=E732*1,"","- Article déclassé"))</f>
        <v>Quantité OK</v>
      </c>
    </row>
    <row r="733" spans="2:7" ht="20.100000000000001" customHeight="1" x14ac:dyDescent="0.25">
      <c r="B733" s="30" t="s">
        <v>259</v>
      </c>
      <c r="C733" s="16" t="str">
        <f>IFERROR(VLOOKUP(B733,'BASE INCADEA'!A:D,2,FALSE),"Non référencé")</f>
        <v>044103</v>
      </c>
      <c r="D733" s="16" t="str">
        <f>IFERROR(VLOOKUP(C733,'BASE INCADEA'!B:E,2,FALSE),"Non référencé")</f>
        <v>5</v>
      </c>
      <c r="E733" s="31" t="s">
        <v>260</v>
      </c>
      <c r="F733" s="31">
        <v>5</v>
      </c>
      <c r="G733" s="14" t="str">
        <f>IF(F733*1=D733*1,"Quantité OK",IF(D733*1&lt;F733*1,"Ecart positif","Ecart négatif")&amp;" "&amp;IF(C733*1=E733*1,"","- Article déclassé"))</f>
        <v>Quantité OK</v>
      </c>
    </row>
    <row r="734" spans="2:7" ht="20.100000000000001" customHeight="1" x14ac:dyDescent="0.25">
      <c r="B734" s="30" t="s">
        <v>6227</v>
      </c>
      <c r="C734" s="16" t="str">
        <f>IFERROR(VLOOKUP(B734,'BASE INCADEA'!A:D,2,FALSE),"Non référencé")</f>
        <v>Non référencé</v>
      </c>
      <c r="D734" s="16" t="str">
        <f>IFERROR(VLOOKUP(C734,'BASE INCADEA'!B:E,2,FALSE),"Non référencé")</f>
        <v>Non référencé</v>
      </c>
      <c r="E734" s="31" t="s">
        <v>1284</v>
      </c>
      <c r="F734" s="31">
        <v>1</v>
      </c>
      <c r="G734" s="14" t="e">
        <f>IF(F734*1=D734*1,"Quantité OK",IF(D734*1&lt;F734*1,"Ecart positif","Ecart négatif")&amp;" "&amp;IF(C734*1=E734*1,"","- Article déclassé"))</f>
        <v>#VALUE!</v>
      </c>
    </row>
    <row r="735" spans="2:7" ht="20.100000000000001" customHeight="1" x14ac:dyDescent="0.25">
      <c r="B735" s="30" t="s">
        <v>6221</v>
      </c>
      <c r="C735" s="16" t="str">
        <f>IFERROR(VLOOKUP(B735,'BASE INCADEA'!A:D,2,FALSE),"Non référencé")</f>
        <v>Non référencé</v>
      </c>
      <c r="D735" s="16" t="str">
        <f>IFERROR(VLOOKUP(C735,'BASE INCADEA'!B:E,2,FALSE),"Non référencé")</f>
        <v>Non référencé</v>
      </c>
      <c r="E735" s="31" t="s">
        <v>327</v>
      </c>
      <c r="F735" s="31">
        <v>2</v>
      </c>
      <c r="G735" s="14" t="e">
        <f>IF(F735*1=D735*1,"Quantité OK",IF(D735*1&lt;F735*1,"Ecart positif","Ecart négatif")&amp;" "&amp;IF(C735*1=E735*1,"","- Article déclassé"))</f>
        <v>#VALUE!</v>
      </c>
    </row>
    <row r="736" spans="2:7" ht="20.100000000000001" customHeight="1" x14ac:dyDescent="0.25">
      <c r="B736" s="30" t="s">
        <v>2114</v>
      </c>
      <c r="C736" s="16" t="str">
        <f>IFERROR(VLOOKUP(B736,'BASE INCADEA'!A:D,2,FALSE),"Non référencé")</f>
        <v>041004</v>
      </c>
      <c r="D736" s="16" t="str">
        <f>IFERROR(VLOOKUP(C736,'BASE INCADEA'!B:E,2,FALSE),"Non référencé")</f>
        <v>1</v>
      </c>
      <c r="E736" s="31" t="s">
        <v>324</v>
      </c>
      <c r="F736" s="31">
        <v>3</v>
      </c>
      <c r="G736" s="14" t="str">
        <f>IF(F736*1=D736*1,"Quantité OK",IF(D736*1&lt;F736*1,"Ecart positif","Ecart négatif")&amp;" "&amp;IF(C736*1=E736*1,"","- Article déclassé"))</f>
        <v xml:space="preserve">Ecart positif </v>
      </c>
    </row>
    <row r="737" spans="2:7" ht="20.100000000000001" customHeight="1" x14ac:dyDescent="0.25">
      <c r="B737" s="30" t="s">
        <v>2116</v>
      </c>
      <c r="C737" s="16" t="str">
        <f>IFERROR(VLOOKUP(B737,'BASE INCADEA'!A:D,2,FALSE),"Non référencé")</f>
        <v>024906</v>
      </c>
      <c r="D737" s="16" t="str">
        <f>IFERROR(VLOOKUP(C737,'BASE INCADEA'!B:E,2,FALSE),"Non référencé")</f>
        <v>1</v>
      </c>
      <c r="E737" s="31" t="s">
        <v>2117</v>
      </c>
      <c r="F737" s="31">
        <v>1</v>
      </c>
      <c r="G737" s="14" t="str">
        <f>IF(F737*1=D737*1,"Quantité OK",IF(D737*1&lt;F737*1,"Ecart positif","Ecart négatif")&amp;" "&amp;IF(C737*1=E737*1,"","- Article déclassé"))</f>
        <v>Quantité OK</v>
      </c>
    </row>
    <row r="738" spans="2:7" ht="20.100000000000001" customHeight="1" x14ac:dyDescent="0.25">
      <c r="B738" s="30" t="s">
        <v>2119</v>
      </c>
      <c r="C738" s="16" t="str">
        <f>IFERROR(VLOOKUP(B738,'BASE INCADEA'!A:D,2,FALSE),"Non référencé")</f>
        <v>901201</v>
      </c>
      <c r="D738" s="16" t="str">
        <f>IFERROR(VLOOKUP(C738,'BASE INCADEA'!B:E,2,FALSE),"Non référencé")</f>
        <v>1</v>
      </c>
      <c r="E738" s="31" t="s">
        <v>2120</v>
      </c>
      <c r="F738" s="31">
        <v>1</v>
      </c>
      <c r="G738" s="14" t="str">
        <f>IF(F738*1=D738*1,"Quantité OK",IF(D738*1&lt;F738*1,"Ecart positif","Ecart négatif")&amp;" "&amp;IF(C738*1=E738*1,"","- Article déclassé"))</f>
        <v>Quantité OK</v>
      </c>
    </row>
    <row r="739" spans="2:7" ht="20.100000000000001" customHeight="1" x14ac:dyDescent="0.25">
      <c r="B739" s="30" t="s">
        <v>2125</v>
      </c>
      <c r="C739" s="16" t="str">
        <f>IFERROR(VLOOKUP(B739,'BASE INCADEA'!A:D,2,FALSE),"Non référencé")</f>
        <v>041403</v>
      </c>
      <c r="D739" s="16" t="str">
        <f>IFERROR(VLOOKUP(C739,'BASE INCADEA'!B:E,2,FALSE),"Non référencé")</f>
        <v>2</v>
      </c>
      <c r="E739" s="31" t="s">
        <v>1297</v>
      </c>
      <c r="F739" s="31">
        <v>2</v>
      </c>
      <c r="G739" s="14" t="str">
        <f>IF(F739*1=D739*1,"Quantité OK",IF(D739*1&lt;F739*1,"Ecart positif","Ecart négatif")&amp;" "&amp;IF(C739*1=E739*1,"","- Article déclassé"))</f>
        <v>Quantité OK</v>
      </c>
    </row>
    <row r="740" spans="2:7" ht="20.100000000000001" customHeight="1" x14ac:dyDescent="0.25">
      <c r="B740" s="30" t="s">
        <v>2127</v>
      </c>
      <c r="C740" s="16" t="str">
        <f>IFERROR(VLOOKUP(B740,'BASE INCADEA'!A:D,2,FALSE),"Non référencé")</f>
        <v>040403</v>
      </c>
      <c r="D740" s="16" t="str">
        <f>IFERROR(VLOOKUP(C740,'BASE INCADEA'!B:E,2,FALSE),"Non référencé")</f>
        <v>18</v>
      </c>
      <c r="E740" s="31" t="s">
        <v>2128</v>
      </c>
      <c r="F740" s="31">
        <v>18</v>
      </c>
      <c r="G740" s="14" t="str">
        <f>IF(F740*1=D740*1,"Quantité OK",IF(D740*1&lt;F740*1,"Ecart positif","Ecart négatif")&amp;" "&amp;IF(C740*1=E740*1,"","- Article déclassé"))</f>
        <v>Quantité OK</v>
      </c>
    </row>
    <row r="741" spans="2:7" ht="20.100000000000001" customHeight="1" x14ac:dyDescent="0.25">
      <c r="B741" s="30" t="s">
        <v>2130</v>
      </c>
      <c r="C741" s="16" t="str">
        <f>IFERROR(VLOOKUP(B741,'BASE INCADEA'!A:D,2,FALSE),"Non référencé")</f>
        <v>901401</v>
      </c>
      <c r="D741" s="16" t="str">
        <f>IFERROR(VLOOKUP(C741,'BASE INCADEA'!B:E,2,FALSE),"Non référencé")</f>
        <v>1</v>
      </c>
      <c r="E741" s="31" t="s">
        <v>2131</v>
      </c>
      <c r="F741" s="31">
        <v>1</v>
      </c>
      <c r="G741" s="14" t="str">
        <f>IF(F741*1=D741*1,"Quantité OK",IF(D741*1&lt;F741*1,"Ecart positif","Ecart négatif")&amp;" "&amp;IF(C741*1=E741*1,"","- Article déclassé"))</f>
        <v>Quantité OK</v>
      </c>
    </row>
    <row r="742" spans="2:7" ht="20.100000000000001" customHeight="1" x14ac:dyDescent="0.25">
      <c r="B742" s="30" t="s">
        <v>2133</v>
      </c>
      <c r="C742" s="16" t="str">
        <f>IFERROR(VLOOKUP(B742,'BASE INCADEA'!A:D,2,FALSE),"Non référencé")</f>
        <v>010101</v>
      </c>
      <c r="D742" s="16" t="str">
        <f>IFERROR(VLOOKUP(C742,'BASE INCADEA'!B:E,2,FALSE),"Non référencé")</f>
        <v>6</v>
      </c>
      <c r="E742" s="31" t="s">
        <v>89</v>
      </c>
      <c r="F742" s="31">
        <v>14</v>
      </c>
      <c r="G742" s="14" t="str">
        <f>IF(F742*1=D742*1,"Quantité OK",IF(D742*1&lt;F742*1,"Ecart positif","Ecart négatif")&amp;" "&amp;IF(C742*1=E742*1,"","- Article déclassé"))</f>
        <v xml:space="preserve">Ecart positif </v>
      </c>
    </row>
    <row r="743" spans="2:7" ht="20.100000000000001" customHeight="1" x14ac:dyDescent="0.25">
      <c r="B743" s="30" t="s">
        <v>2135</v>
      </c>
      <c r="C743" s="16" t="str">
        <f>IFERROR(VLOOKUP(B743,'BASE INCADEA'!A:D,2,FALSE),"Non référencé")</f>
        <v>034304</v>
      </c>
      <c r="D743" s="16" t="str">
        <f>IFERROR(VLOOKUP(C743,'BASE INCADEA'!B:E,2,FALSE),"Non référencé")</f>
        <v>11</v>
      </c>
      <c r="E743" s="31" t="s">
        <v>2136</v>
      </c>
      <c r="F743" s="31">
        <v>8</v>
      </c>
      <c r="G743" s="14" t="str">
        <f>IF(F743*1=D743*1,"Quantité OK",IF(D743*1&lt;F743*1,"Ecart positif","Ecart négatif")&amp;" "&amp;IF(C743*1=E743*1,"","- Article déclassé"))</f>
        <v xml:space="preserve">Ecart négatif </v>
      </c>
    </row>
    <row r="744" spans="2:7" ht="20.100000000000001" customHeight="1" x14ac:dyDescent="0.25">
      <c r="B744" s="30" t="s">
        <v>2138</v>
      </c>
      <c r="C744" s="16" t="str">
        <f>IFERROR(VLOOKUP(B744,'BASE INCADEA'!A:D,2,FALSE),"Non référencé")</f>
        <v>034503</v>
      </c>
      <c r="D744" s="16" t="str">
        <f>IFERROR(VLOOKUP(C744,'BASE INCADEA'!B:E,2,FALSE),"Non référencé")</f>
        <v>18</v>
      </c>
      <c r="E744" s="31" t="s">
        <v>2139</v>
      </c>
      <c r="F744" s="31">
        <v>22</v>
      </c>
      <c r="G744" s="14" t="str">
        <f>IF(F744*1=D744*1,"Quantité OK",IF(D744*1&lt;F744*1,"Ecart positif","Ecart négatif")&amp;" "&amp;IF(C744*1=E744*1,"","- Article déclassé"))</f>
        <v xml:space="preserve">Ecart positif </v>
      </c>
    </row>
    <row r="745" spans="2:7" ht="20.100000000000001" customHeight="1" x14ac:dyDescent="0.25">
      <c r="B745" s="30" t="s">
        <v>2144</v>
      </c>
      <c r="C745" s="16" t="str">
        <f>IFERROR(VLOOKUP(B745,'BASE INCADEA'!A:D,2,FALSE),"Non référencé")</f>
        <v>900404</v>
      </c>
      <c r="D745" s="16" t="str">
        <f>IFERROR(VLOOKUP(C745,'BASE INCADEA'!B:E,2,FALSE),"Non référencé")</f>
        <v>3</v>
      </c>
      <c r="E745" s="31" t="s">
        <v>2145</v>
      </c>
      <c r="F745" s="31">
        <v>3</v>
      </c>
      <c r="G745" s="14" t="str">
        <f>IF(F745*1=D745*1,"Quantité OK",IF(D745*1&lt;F745*1,"Ecart positif","Ecart négatif")&amp;" "&amp;IF(C745*1=E745*1,"","- Article déclassé"))</f>
        <v>Quantité OK</v>
      </c>
    </row>
    <row r="746" spans="2:7" ht="20.100000000000001" customHeight="1" x14ac:dyDescent="0.25">
      <c r="B746" s="30" t="s">
        <v>2147</v>
      </c>
      <c r="C746" s="16" t="str">
        <f>IFERROR(VLOOKUP(B746,'BASE INCADEA'!A:D,2,FALSE),"Non référencé")</f>
        <v>023502</v>
      </c>
      <c r="D746" s="16" t="str">
        <f>IFERROR(VLOOKUP(C746,'BASE INCADEA'!B:E,2,FALSE),"Non référencé")</f>
        <v>2</v>
      </c>
      <c r="E746" s="31" t="s">
        <v>2148</v>
      </c>
      <c r="F746" s="31">
        <v>2</v>
      </c>
      <c r="G746" s="14" t="str">
        <f>IF(F746*1=D746*1,"Quantité OK",IF(D746*1&lt;F746*1,"Ecart positif","Ecart négatif")&amp;" "&amp;IF(C746*1=E746*1,"","- Article déclassé"))</f>
        <v>Quantité OK</v>
      </c>
    </row>
    <row r="747" spans="2:7" ht="20.100000000000001" customHeight="1" x14ac:dyDescent="0.25">
      <c r="B747" s="30" t="s">
        <v>2152</v>
      </c>
      <c r="C747" s="16" t="str">
        <f>IFERROR(VLOOKUP(B747,'BASE INCADEA'!A:D,2,FALSE),"Non référencé")</f>
        <v>025101</v>
      </c>
      <c r="D747" s="16" t="str">
        <f>IFERROR(VLOOKUP(C747,'BASE INCADEA'!B:E,2,FALSE),"Non référencé")</f>
        <v>1</v>
      </c>
      <c r="E747" s="31" t="s">
        <v>2153</v>
      </c>
      <c r="F747" s="31">
        <v>1</v>
      </c>
      <c r="G747" s="14" t="str">
        <f>IF(F747*1=D747*1,"Quantité OK",IF(D747*1&lt;F747*1,"Ecart positif","Ecart négatif")&amp;" "&amp;IF(C747*1=E747*1,"","- Article déclassé"))</f>
        <v>Quantité OK</v>
      </c>
    </row>
    <row r="748" spans="2:7" ht="20.100000000000001" customHeight="1" x14ac:dyDescent="0.25">
      <c r="B748" s="30" t="s">
        <v>2168</v>
      </c>
      <c r="C748" s="16" t="str">
        <f>IFERROR(VLOOKUP(B748,'BASE INCADEA'!A:D,2,FALSE),"Non référencé")</f>
        <v>034505</v>
      </c>
      <c r="D748" s="16" t="str">
        <f>IFERROR(VLOOKUP(C748,'BASE INCADEA'!B:E,2,FALSE),"Non référencé")</f>
        <v>8</v>
      </c>
      <c r="E748" s="31" t="s">
        <v>65</v>
      </c>
      <c r="F748" s="31">
        <v>1</v>
      </c>
      <c r="G748" s="14" t="str">
        <f>IF(F748*1=D748*1,"Quantité OK",IF(D748*1&lt;F748*1,"Ecart positif","Ecart négatif")&amp;" "&amp;IF(C748*1=E748*1,"","- Article déclassé"))</f>
        <v xml:space="preserve">Ecart négatif </v>
      </c>
    </row>
    <row r="749" spans="2:7" ht="20.100000000000001" customHeight="1" x14ac:dyDescent="0.25">
      <c r="B749" s="30" t="s">
        <v>2170</v>
      </c>
      <c r="C749" s="16" t="str">
        <f>IFERROR(VLOOKUP(B749,'BASE INCADEA'!A:D,2,FALSE),"Non référencé")</f>
        <v>044103</v>
      </c>
      <c r="D749" s="16" t="str">
        <f>IFERROR(VLOOKUP(C749,'BASE INCADEA'!B:E,2,FALSE),"Non référencé")</f>
        <v>5</v>
      </c>
      <c r="E749" s="31" t="s">
        <v>260</v>
      </c>
      <c r="F749" s="31">
        <v>1</v>
      </c>
      <c r="G749" s="14" t="str">
        <f>IF(F749*1=D749*1,"Quantité OK",IF(D749*1&lt;F749*1,"Ecart positif","Ecart négatif")&amp;" "&amp;IF(C749*1=E749*1,"","- Article déclassé"))</f>
        <v xml:space="preserve">Ecart négatif </v>
      </c>
    </row>
    <row r="750" spans="2:7" ht="20.100000000000001" customHeight="1" x14ac:dyDescent="0.25">
      <c r="B750" s="30" t="s">
        <v>2174</v>
      </c>
      <c r="C750" s="16" t="str">
        <f>IFERROR(VLOOKUP(B750,'BASE INCADEA'!A:D,2,FALSE),"Non référencé")</f>
        <v>044904</v>
      </c>
      <c r="D750" s="16" t="str">
        <f>IFERROR(VLOOKUP(C750,'BASE INCADEA'!B:E,2,FALSE),"Non référencé")</f>
        <v>3</v>
      </c>
      <c r="E750" s="31" t="s">
        <v>338</v>
      </c>
      <c r="F750" s="31">
        <v>4</v>
      </c>
      <c r="G750" s="14" t="str">
        <f>IF(F750*1=D750*1,"Quantité OK",IF(D750*1&lt;F750*1,"Ecart positif","Ecart négatif")&amp;" "&amp;IF(C750*1=E750*1,"","- Article déclassé"))</f>
        <v xml:space="preserve">Ecart positif </v>
      </c>
    </row>
    <row r="751" spans="2:7" ht="20.100000000000001" customHeight="1" x14ac:dyDescent="0.25">
      <c r="B751" s="30" t="s">
        <v>2176</v>
      </c>
      <c r="C751" s="16" t="str">
        <f>IFERROR(VLOOKUP(B751,'BASE INCADEA'!A:D,2,FALSE),"Non référencé")</f>
        <v>024701</v>
      </c>
      <c r="D751" s="16" t="str">
        <f>IFERROR(VLOOKUP(C751,'BASE INCADEA'!B:E,2,FALSE),"Non référencé")</f>
        <v>2</v>
      </c>
      <c r="E751" s="31" t="s">
        <v>2177</v>
      </c>
      <c r="F751" s="31">
        <v>2</v>
      </c>
      <c r="G751" s="14" t="str">
        <f>IF(F751*1=D751*1,"Quantité OK",IF(D751*1&lt;F751*1,"Ecart positif","Ecart négatif")&amp;" "&amp;IF(C751*1=E751*1,"","- Article déclassé"))</f>
        <v>Quantité OK</v>
      </c>
    </row>
    <row r="752" spans="2:7" ht="20.100000000000001" customHeight="1" x14ac:dyDescent="0.25">
      <c r="B752" s="30" t="s">
        <v>2179</v>
      </c>
      <c r="C752" s="16" t="str">
        <f>IFERROR(VLOOKUP(B752,'BASE INCADEA'!A:D,2,FALSE),"Non référencé")</f>
        <v>024703</v>
      </c>
      <c r="D752" s="16" t="str">
        <f>IFERROR(VLOOKUP(C752,'BASE INCADEA'!B:E,2,FALSE),"Non référencé")</f>
        <v>2</v>
      </c>
      <c r="E752" s="31" t="s">
        <v>1986</v>
      </c>
      <c r="F752" s="31">
        <v>2</v>
      </c>
      <c r="G752" s="14" t="str">
        <f>IF(F752*1=D752*1,"Quantité OK",IF(D752*1&lt;F752*1,"Ecart positif","Ecart négatif")&amp;" "&amp;IF(C752*1=E752*1,"","- Article déclassé"))</f>
        <v>Quantité OK</v>
      </c>
    </row>
    <row r="753" spans="2:7" ht="20.100000000000001" customHeight="1" x14ac:dyDescent="0.25">
      <c r="B753" s="30" t="s">
        <v>2192</v>
      </c>
      <c r="C753" s="16" t="str">
        <f>IFERROR(VLOOKUP(B753,'BASE INCADEA'!A:D,2,FALSE),"Non référencé")</f>
        <v>020605</v>
      </c>
      <c r="D753" s="16" t="str">
        <f>IFERROR(VLOOKUP(C753,'BASE INCADEA'!B:E,2,FALSE),"Non référencé")</f>
        <v>2</v>
      </c>
      <c r="E753" s="31" t="s">
        <v>700</v>
      </c>
      <c r="F753" s="31">
        <v>1</v>
      </c>
      <c r="G753" s="14" t="str">
        <f>IF(F753*1=D753*1,"Quantité OK",IF(D753*1&lt;F753*1,"Ecart positif","Ecart négatif")&amp;" "&amp;IF(C753*1=E753*1,"","- Article déclassé"))</f>
        <v xml:space="preserve">Ecart négatif </v>
      </c>
    </row>
    <row r="754" spans="2:7" ht="20.100000000000001" customHeight="1" x14ac:dyDescent="0.25">
      <c r="B754" s="30" t="s">
        <v>2194</v>
      </c>
      <c r="C754" s="16" t="str">
        <f>IFERROR(VLOOKUP(B754,'BASE INCADEA'!A:D,2,FALSE),"Non référencé")</f>
        <v>043703</v>
      </c>
      <c r="D754" s="16" t="str">
        <f>IFERROR(VLOOKUP(C754,'BASE INCADEA'!B:E,2,FALSE),"Non référencé")</f>
        <v>18</v>
      </c>
      <c r="E754" s="31" t="s">
        <v>2195</v>
      </c>
      <c r="F754" s="31">
        <v>18</v>
      </c>
      <c r="G754" s="14" t="str">
        <f>IF(F754*1=D754*1,"Quantité OK",IF(D754*1&lt;F754*1,"Ecart positif","Ecart négatif")&amp;" "&amp;IF(C754*1=E754*1,"","- Article déclassé"))</f>
        <v>Quantité OK</v>
      </c>
    </row>
    <row r="755" spans="2:7" ht="20.100000000000001" customHeight="1" x14ac:dyDescent="0.25">
      <c r="B755" s="30" t="s">
        <v>2197</v>
      </c>
      <c r="C755" s="16" t="str">
        <f>IFERROR(VLOOKUP(B755,'BASE INCADEA'!A:D,2,FALSE),"Non référencé")</f>
        <v>033902</v>
      </c>
      <c r="D755" s="16" t="str">
        <f>IFERROR(VLOOKUP(C755,'BASE INCADEA'!B:E,2,FALSE),"Non référencé")</f>
        <v>8</v>
      </c>
      <c r="E755" s="31" t="s">
        <v>2198</v>
      </c>
      <c r="F755" s="31">
        <v>8</v>
      </c>
      <c r="G755" s="14" t="str">
        <f>IF(F755*1=D755*1,"Quantité OK",IF(D755*1&lt;F755*1,"Ecart positif","Ecart négatif")&amp;" "&amp;IF(C755*1=E755*1,"","- Article déclassé"))</f>
        <v>Quantité OK</v>
      </c>
    </row>
    <row r="756" spans="2:7" ht="20.100000000000001" customHeight="1" x14ac:dyDescent="0.25">
      <c r="B756" s="30" t="s">
        <v>2203</v>
      </c>
      <c r="C756" s="16" t="str">
        <f>IFERROR(VLOOKUP(B756,'BASE INCADEA'!A:D,2,FALSE),"Non référencé")</f>
        <v>033706</v>
      </c>
      <c r="D756" s="16" t="str">
        <f>IFERROR(VLOOKUP(C756,'BASE INCADEA'!B:E,2,FALSE),"Non référencé")</f>
        <v>1</v>
      </c>
      <c r="E756" s="31" t="s">
        <v>1366</v>
      </c>
      <c r="F756" s="31">
        <v>2</v>
      </c>
      <c r="G756" s="14" t="str">
        <f>IF(F756*1=D756*1,"Quantité OK",IF(D756*1&lt;F756*1,"Ecart positif","Ecart négatif")&amp;" "&amp;IF(C756*1=E756*1,"","- Article déclassé"))</f>
        <v xml:space="preserve">Ecart positif </v>
      </c>
    </row>
    <row r="757" spans="2:7" ht="20.100000000000001" customHeight="1" x14ac:dyDescent="0.25">
      <c r="B757" s="30" t="s">
        <v>2214</v>
      </c>
      <c r="C757" s="16" t="str">
        <f>IFERROR(VLOOKUP(B757,'BASE INCADEA'!A:D,2,FALSE),"Non référencé")</f>
        <v>034705</v>
      </c>
      <c r="D757" s="16" t="str">
        <f>IFERROR(VLOOKUP(C757,'BASE INCADEA'!B:E,2,FALSE),"Non référencé")</f>
        <v>2</v>
      </c>
      <c r="E757" s="31" t="s">
        <v>277</v>
      </c>
      <c r="F757" s="31">
        <v>8</v>
      </c>
      <c r="G757" s="14" t="str">
        <f>IF(F757*1=D757*1,"Quantité OK",IF(D757*1&lt;F757*1,"Ecart positif","Ecart négatif")&amp;" "&amp;IF(C757*1=E757*1,"","- Article déclassé"))</f>
        <v xml:space="preserve">Ecart positif </v>
      </c>
    </row>
    <row r="758" spans="2:7" ht="20.100000000000001" customHeight="1" x14ac:dyDescent="0.25">
      <c r="B758" s="30" t="s">
        <v>2218</v>
      </c>
      <c r="C758" s="16" t="str">
        <f>IFERROR(VLOOKUP(B758,'BASE INCADEA'!A:D,2,FALSE),"Non référencé")</f>
        <v>010101</v>
      </c>
      <c r="D758" s="16" t="str">
        <f>IFERROR(VLOOKUP(C758,'BASE INCADEA'!B:E,2,FALSE),"Non référencé")</f>
        <v>6</v>
      </c>
      <c r="E758" s="31" t="s">
        <v>89</v>
      </c>
      <c r="F758" s="31">
        <v>45</v>
      </c>
      <c r="G758" s="14" t="str">
        <f>IF(F758*1=D758*1,"Quantité OK",IF(D758*1&lt;F758*1,"Ecart positif","Ecart négatif")&amp;" "&amp;IF(C758*1=E758*1,"","- Article déclassé"))</f>
        <v xml:space="preserve">Ecart positif </v>
      </c>
    </row>
    <row r="759" spans="2:7" ht="20.100000000000001" customHeight="1" x14ac:dyDescent="0.25">
      <c r="B759" s="30" t="s">
        <v>2220</v>
      </c>
      <c r="C759" s="16" t="str">
        <f>IFERROR(VLOOKUP(B759,'BASE INCADEA'!A:D,2,FALSE),"Non référencé")</f>
        <v>015604</v>
      </c>
      <c r="D759" s="16" t="str">
        <f>IFERROR(VLOOKUP(C759,'BASE INCADEA'!B:E,2,FALSE),"Non référencé")</f>
        <v>2</v>
      </c>
      <c r="E759" s="31" t="s">
        <v>1102</v>
      </c>
      <c r="F759" s="31">
        <v>24</v>
      </c>
      <c r="G759" s="14" t="str">
        <f>IF(F759*1=D759*1,"Quantité OK",IF(D759*1&lt;F759*1,"Ecart positif","Ecart négatif")&amp;" "&amp;IF(C759*1=E759*1,"","- Article déclassé"))</f>
        <v xml:space="preserve">Ecart positif </v>
      </c>
    </row>
    <row r="760" spans="2:7" ht="20.100000000000001" customHeight="1" x14ac:dyDescent="0.25">
      <c r="B760" s="30" t="s">
        <v>2222</v>
      </c>
      <c r="C760" s="16" t="str">
        <f>IFERROR(VLOOKUP(B760,'BASE INCADEA'!A:D,2,FALSE),"Non référencé")</f>
        <v>010102</v>
      </c>
      <c r="D760" s="16" t="str">
        <f>IFERROR(VLOOKUP(C760,'BASE INCADEA'!B:E,2,FALSE),"Non référencé")</f>
        <v>20</v>
      </c>
      <c r="E760" s="31" t="s">
        <v>697</v>
      </c>
      <c r="F760" s="31">
        <v>24</v>
      </c>
      <c r="G760" s="14" t="str">
        <f>IF(F760*1=D760*1,"Quantité OK",IF(D760*1&lt;F760*1,"Ecart positif","Ecart négatif")&amp;" "&amp;IF(C760*1=E760*1,"","- Article déclassé"))</f>
        <v>Ecart positif - Article déclassé</v>
      </c>
    </row>
    <row r="761" spans="2:7" ht="20.100000000000001" customHeight="1" x14ac:dyDescent="0.25">
      <c r="B761" s="30" t="s">
        <v>2224</v>
      </c>
      <c r="C761" s="16" t="str">
        <f>IFERROR(VLOOKUP(B761,'BASE INCADEA'!A:D,2,FALSE),"Non référencé")</f>
        <v>021207</v>
      </c>
      <c r="D761" s="16" t="str">
        <f>IFERROR(VLOOKUP(C761,'BASE INCADEA'!B:E,2,FALSE),"Non référencé")</f>
        <v>1</v>
      </c>
      <c r="E761" s="31" t="s">
        <v>2225</v>
      </c>
      <c r="F761" s="31">
        <v>1</v>
      </c>
      <c r="G761" s="14" t="str">
        <f>IF(F761*1=D761*1,"Quantité OK",IF(D761*1&lt;F761*1,"Ecart positif","Ecart négatif")&amp;" "&amp;IF(C761*1=E761*1,"","- Article déclassé"))</f>
        <v>Quantité OK</v>
      </c>
    </row>
    <row r="762" spans="2:7" ht="20.100000000000001" customHeight="1" x14ac:dyDescent="0.25">
      <c r="B762" s="30" t="s">
        <v>2227</v>
      </c>
      <c r="C762" s="16" t="str">
        <f>IFERROR(VLOOKUP(B762,'BASE INCADEA'!A:D,2,FALSE),"Non référencé")</f>
        <v>021207</v>
      </c>
      <c r="D762" s="16" t="str">
        <f>IFERROR(VLOOKUP(C762,'BASE INCADEA'!B:E,2,FALSE),"Non référencé")</f>
        <v>1</v>
      </c>
      <c r="E762" s="31" t="s">
        <v>2225</v>
      </c>
      <c r="F762" s="31">
        <v>1</v>
      </c>
      <c r="G762" s="14" t="str">
        <f>IF(F762*1=D762*1,"Quantité OK",IF(D762*1&lt;F762*1,"Ecart positif","Ecart négatif")&amp;" "&amp;IF(C762*1=E762*1,"","- Article déclassé"))</f>
        <v>Quantité OK</v>
      </c>
    </row>
    <row r="763" spans="2:7" ht="20.100000000000001" customHeight="1" x14ac:dyDescent="0.25">
      <c r="B763" s="30" t="s">
        <v>2229</v>
      </c>
      <c r="C763" s="16" t="str">
        <f>IFERROR(VLOOKUP(B763,'BASE INCADEA'!A:D,2,FALSE),"Non référencé")</f>
        <v>040206</v>
      </c>
      <c r="D763" s="16" t="str">
        <f>IFERROR(VLOOKUP(C763,'BASE INCADEA'!B:E,2,FALSE),"Non référencé")</f>
        <v>5</v>
      </c>
      <c r="E763" s="31" t="s">
        <v>2230</v>
      </c>
      <c r="F763" s="31">
        <v>5</v>
      </c>
      <c r="G763" s="14" t="str">
        <f>IF(F763*1=D763*1,"Quantité OK",IF(D763*1&lt;F763*1,"Ecart positif","Ecart négatif")&amp;" "&amp;IF(C763*1=E763*1,"","- Article déclassé"))</f>
        <v>Quantité OK</v>
      </c>
    </row>
    <row r="764" spans="2:7" ht="20.100000000000001" customHeight="1" x14ac:dyDescent="0.25">
      <c r="B764" s="30" t="s">
        <v>2232</v>
      </c>
      <c r="C764" s="16" t="str">
        <f>IFERROR(VLOOKUP(B764,'BASE INCADEA'!A:D,2,FALSE),"Non référencé")</f>
        <v>041002</v>
      </c>
      <c r="D764" s="16" t="str">
        <f>IFERROR(VLOOKUP(C764,'BASE INCADEA'!B:E,2,FALSE),"Non référencé")</f>
        <v>2</v>
      </c>
      <c r="E764" s="31" t="s">
        <v>391</v>
      </c>
      <c r="F764" s="31">
        <v>1</v>
      </c>
      <c r="G764" s="14" t="str">
        <f>IF(F764*1=D764*1,"Quantité OK",IF(D764*1&lt;F764*1,"Ecart positif","Ecart négatif")&amp;" "&amp;IF(C764*1=E764*1,"","- Article déclassé"))</f>
        <v xml:space="preserve">Ecart négatif </v>
      </c>
    </row>
    <row r="765" spans="2:7" ht="20.100000000000001" customHeight="1" x14ac:dyDescent="0.25">
      <c r="B765" s="30" t="s">
        <v>2237</v>
      </c>
      <c r="C765" s="16" t="str">
        <f>IFERROR(VLOOKUP(B765,'BASE INCADEA'!A:D,2,FALSE),"Non référencé")</f>
        <v>040404</v>
      </c>
      <c r="D765" s="16" t="str">
        <f>IFERROR(VLOOKUP(C765,'BASE INCADEA'!B:E,2,FALSE),"Non référencé")</f>
        <v>10</v>
      </c>
      <c r="E765" s="31" t="s">
        <v>327</v>
      </c>
      <c r="F765" s="31">
        <v>50</v>
      </c>
      <c r="G765" s="14" t="str">
        <f>IF(F765*1=D765*1,"Quantité OK",IF(D765*1&lt;F765*1,"Ecart positif","Ecart négatif")&amp;" "&amp;IF(C765*1=E765*1,"","- Article déclassé"))</f>
        <v xml:space="preserve">Ecart positif </v>
      </c>
    </row>
    <row r="766" spans="2:7" ht="20.100000000000001" customHeight="1" x14ac:dyDescent="0.25">
      <c r="B766" s="30" t="s">
        <v>2243</v>
      </c>
      <c r="C766" s="16" t="str">
        <f>IFERROR(VLOOKUP(B766,'BASE INCADEA'!A:D,2,FALSE),"Non référencé")</f>
        <v>901004</v>
      </c>
      <c r="D766" s="16" t="str">
        <f>IFERROR(VLOOKUP(C766,'BASE INCADEA'!B:E,2,FALSE),"Non référencé")</f>
        <v>1</v>
      </c>
      <c r="E766" s="31" t="s">
        <v>2244</v>
      </c>
      <c r="F766" s="31">
        <v>1</v>
      </c>
      <c r="G766" s="14" t="str">
        <f>IF(F766*1=D766*1,"Quantité OK",IF(D766*1&lt;F766*1,"Ecart positif","Ecart négatif")&amp;" "&amp;IF(C766*1=E766*1,"","- Article déclassé"))</f>
        <v>Quantité OK</v>
      </c>
    </row>
    <row r="767" spans="2:7" ht="20.100000000000001" customHeight="1" x14ac:dyDescent="0.25">
      <c r="B767" s="30" t="s">
        <v>2246</v>
      </c>
      <c r="C767" s="16" t="str">
        <f>IFERROR(VLOOKUP(B767,'BASE INCADEA'!A:D,2,FALSE),"Non référencé")</f>
        <v>900502</v>
      </c>
      <c r="D767" s="16" t="str">
        <f>IFERROR(VLOOKUP(C767,'BASE INCADEA'!B:E,2,FALSE),"Non référencé")</f>
        <v>4</v>
      </c>
      <c r="E767" s="31" t="s">
        <v>2247</v>
      </c>
      <c r="F767" s="31">
        <v>2</v>
      </c>
      <c r="G767" s="14" t="str">
        <f>IF(F767*1=D767*1,"Quantité OK",IF(D767*1&lt;F767*1,"Ecart positif","Ecart négatif")&amp;" "&amp;IF(C767*1=E767*1,"","- Article déclassé"))</f>
        <v xml:space="preserve">Ecart négatif </v>
      </c>
    </row>
    <row r="768" spans="2:7" ht="20.100000000000001" customHeight="1" x14ac:dyDescent="0.25">
      <c r="B768" s="30" t="s">
        <v>2246</v>
      </c>
      <c r="C768" s="16" t="str">
        <f>IFERROR(VLOOKUP(B768,'BASE INCADEA'!A:D,2,FALSE),"Non référencé")</f>
        <v>900502</v>
      </c>
      <c r="D768" s="16" t="str">
        <f>IFERROR(VLOOKUP(C768,'BASE INCADEA'!B:E,2,FALSE),"Non référencé")</f>
        <v>4</v>
      </c>
      <c r="E768" s="31" t="s">
        <v>3114</v>
      </c>
      <c r="F768" s="31">
        <v>2</v>
      </c>
      <c r="G768" s="14" t="str">
        <f>IF(F768*1=D768*1,"Quantité OK",IF(D768*1&lt;F768*1,"Ecart positif","Ecart négatif")&amp;" "&amp;IF(C768*1=E768*1,"","- Article déclassé"))</f>
        <v>Ecart négatif - Article déclassé</v>
      </c>
    </row>
    <row r="769" spans="2:7" ht="20.100000000000001" customHeight="1" x14ac:dyDescent="0.25">
      <c r="B769" s="30" t="s">
        <v>2248</v>
      </c>
      <c r="C769" s="16" t="str">
        <f>IFERROR(VLOOKUP(B769,'BASE INCADEA'!A:D,2,FALSE),"Non référencé")</f>
        <v>901203</v>
      </c>
      <c r="D769" s="16" t="str">
        <f>IFERROR(VLOOKUP(C769,'BASE INCADEA'!B:E,2,FALSE),"Non référencé")</f>
        <v>1</v>
      </c>
      <c r="E769" s="31" t="s">
        <v>4029</v>
      </c>
      <c r="F769" s="31">
        <v>1</v>
      </c>
      <c r="G769" s="14" t="str">
        <f>IF(F769*1=D769*1,"Quantité OK",IF(D769*1&lt;F769*1,"Ecart positif","Ecart négatif")&amp;" "&amp;IF(C769*1=E769*1,"","- Article déclassé"))</f>
        <v>Quantité OK</v>
      </c>
    </row>
    <row r="770" spans="2:7" ht="20.100000000000001" customHeight="1" x14ac:dyDescent="0.25">
      <c r="B770" s="30" t="s">
        <v>2253</v>
      </c>
      <c r="C770" s="16" t="str">
        <f>IFERROR(VLOOKUP(B770,'BASE INCADEA'!A:D,2,FALSE),"Non référencé")</f>
        <v>041204</v>
      </c>
      <c r="D770" s="16" t="str">
        <f>IFERROR(VLOOKUP(C770,'BASE INCADEA'!B:E,2,FALSE),"Non référencé")</f>
        <v>100</v>
      </c>
      <c r="E770" s="31" t="s">
        <v>1404</v>
      </c>
      <c r="F770" s="31">
        <v>2</v>
      </c>
      <c r="G770" s="14" t="str">
        <f>IF(F770*1=D770*1,"Quantité OK",IF(D770*1&lt;F770*1,"Ecart positif","Ecart négatif")&amp;" "&amp;IF(C770*1=E770*1,"","- Article déclassé"))</f>
        <v xml:space="preserve">Ecart négatif </v>
      </c>
    </row>
    <row r="771" spans="2:7" ht="20.100000000000001" customHeight="1" x14ac:dyDescent="0.25">
      <c r="B771" s="30" t="s">
        <v>2258</v>
      </c>
      <c r="C771" s="16" t="str">
        <f>IFERROR(VLOOKUP(B771,'BASE INCADEA'!A:D,2,FALSE),"Non référencé")</f>
        <v>023501</v>
      </c>
      <c r="D771" s="16" t="str">
        <f>IFERROR(VLOOKUP(C771,'BASE INCADEA'!B:E,2,FALSE),"Non référencé")</f>
        <v>4</v>
      </c>
      <c r="E771" s="31" t="s">
        <v>2259</v>
      </c>
      <c r="F771" s="31">
        <v>1</v>
      </c>
      <c r="G771" s="14" t="str">
        <f>IF(F771*1=D771*1,"Quantité OK",IF(D771*1&lt;F771*1,"Ecart positif","Ecart négatif")&amp;" "&amp;IF(C771*1=E771*1,"","- Article déclassé"))</f>
        <v xml:space="preserve">Ecart négatif </v>
      </c>
    </row>
    <row r="772" spans="2:7" ht="20.100000000000001" customHeight="1" x14ac:dyDescent="0.25">
      <c r="B772" s="30" t="s">
        <v>2261</v>
      </c>
      <c r="C772" s="16" t="str">
        <f>IFERROR(VLOOKUP(B772,'BASE INCADEA'!A:D,2,FALSE),"Non référencé")</f>
        <v>023501</v>
      </c>
      <c r="D772" s="16" t="str">
        <f>IFERROR(VLOOKUP(C772,'BASE INCADEA'!B:E,2,FALSE),"Non référencé")</f>
        <v>4</v>
      </c>
      <c r="E772" s="31" t="s">
        <v>2259</v>
      </c>
      <c r="F772" s="31">
        <v>3</v>
      </c>
      <c r="G772" s="14" t="str">
        <f>IF(F772*1=D772*1,"Quantité OK",IF(D772*1&lt;F772*1,"Ecart positif","Ecart négatif")&amp;" "&amp;IF(C772*1=E772*1,"","- Article déclassé"))</f>
        <v xml:space="preserve">Ecart négatif </v>
      </c>
    </row>
    <row r="773" spans="2:7" ht="20.100000000000001" customHeight="1" x14ac:dyDescent="0.25">
      <c r="B773" s="30" t="s">
        <v>2263</v>
      </c>
      <c r="C773" s="16" t="str">
        <f>IFERROR(VLOOKUP(B773,'BASE INCADEA'!A:D,2,FALSE),"Non référencé")</f>
        <v>025101</v>
      </c>
      <c r="D773" s="16" t="str">
        <f>IFERROR(VLOOKUP(C773,'BASE INCADEA'!B:E,2,FALSE),"Non référencé")</f>
        <v>1</v>
      </c>
      <c r="E773" s="31" t="s">
        <v>2153</v>
      </c>
      <c r="F773" s="31">
        <v>1</v>
      </c>
      <c r="G773" s="14" t="str">
        <f>IF(F773*1=D773*1,"Quantité OK",IF(D773*1&lt;F773*1,"Ecart positif","Ecart négatif")&amp;" "&amp;IF(C773*1=E773*1,"","- Article déclassé"))</f>
        <v>Quantité OK</v>
      </c>
    </row>
    <row r="774" spans="2:7" ht="20.100000000000001" customHeight="1" x14ac:dyDescent="0.25">
      <c r="B774" s="30" t="s">
        <v>2265</v>
      </c>
      <c r="C774" s="16" t="str">
        <f>IFERROR(VLOOKUP(B774,'BASE INCADEA'!A:D,2,FALSE),"Non référencé")</f>
        <v>031205</v>
      </c>
      <c r="D774" s="16" t="str">
        <f>IFERROR(VLOOKUP(C774,'BASE INCADEA'!B:E,2,FALSE),"Non référencé")</f>
        <v>2</v>
      </c>
      <c r="E774" s="31" t="s">
        <v>892</v>
      </c>
      <c r="F774" s="31">
        <v>1</v>
      </c>
      <c r="G774" s="14" t="str">
        <f>IF(F774*1=D774*1,"Quantité OK",IF(D774*1&lt;F774*1,"Ecart positif","Ecart négatif")&amp;" "&amp;IF(C774*1=E774*1,"","- Article déclassé"))</f>
        <v xml:space="preserve">Ecart négatif </v>
      </c>
    </row>
    <row r="775" spans="2:7" ht="20.100000000000001" customHeight="1" x14ac:dyDescent="0.25">
      <c r="B775" s="30" t="s">
        <v>2267</v>
      </c>
      <c r="C775" s="16" t="str">
        <f>IFERROR(VLOOKUP(B775,'BASE INCADEA'!A:D,2,FALSE),"Non référencé")</f>
        <v>030803</v>
      </c>
      <c r="D775" s="16" t="str">
        <f>IFERROR(VLOOKUP(C775,'BASE INCADEA'!B:E,2,FALSE),"Non référencé")</f>
        <v>1</v>
      </c>
      <c r="E775" s="31" t="s">
        <v>2012</v>
      </c>
      <c r="F775" s="31">
        <v>2</v>
      </c>
      <c r="G775" s="14" t="str">
        <f>IF(F775*1=D775*1,"Quantité OK",IF(D775*1&lt;F775*1,"Ecart positif","Ecart négatif")&amp;" "&amp;IF(C775*1=E775*1,"","- Article déclassé"))</f>
        <v xml:space="preserve">Ecart positif </v>
      </c>
    </row>
    <row r="776" spans="2:7" ht="20.100000000000001" customHeight="1" x14ac:dyDescent="0.25">
      <c r="B776" s="30" t="s">
        <v>2269</v>
      </c>
      <c r="C776" s="16" t="str">
        <f>IFERROR(VLOOKUP(B776,'BASE INCADEA'!A:D,2,FALSE),"Non référencé")</f>
        <v>031202</v>
      </c>
      <c r="D776" s="16" t="str">
        <f>IFERROR(VLOOKUP(C776,'BASE INCADEA'!B:E,2,FALSE),"Non référencé")</f>
        <v>19</v>
      </c>
      <c r="E776" s="31" t="s">
        <v>286</v>
      </c>
      <c r="F776" s="31">
        <v>2</v>
      </c>
      <c r="G776" s="14" t="str">
        <f>IF(F776*1=D776*1,"Quantité OK",IF(D776*1&lt;F776*1,"Ecart positif","Ecart négatif")&amp;" "&amp;IF(C776*1=E776*1,"","- Article déclassé"))</f>
        <v xml:space="preserve">Ecart négatif </v>
      </c>
    </row>
    <row r="777" spans="2:7" ht="20.100000000000001" customHeight="1" x14ac:dyDescent="0.25">
      <c r="B777" s="30" t="s">
        <v>2273</v>
      </c>
      <c r="C777" s="16" t="str">
        <f>IFERROR(VLOOKUP(B777,'BASE INCADEA'!A:D,2,FALSE),"Non référencé")</f>
        <v>016001</v>
      </c>
      <c r="D777" s="16" t="str">
        <f>IFERROR(VLOOKUP(C777,'BASE INCADEA'!B:E,2,FALSE),"Non référencé")</f>
        <v>1</v>
      </c>
      <c r="E777" s="31" t="s">
        <v>2274</v>
      </c>
      <c r="F777" s="31">
        <v>1</v>
      </c>
      <c r="G777" s="14" t="str">
        <f>IF(F777*1=D777*1,"Quantité OK",IF(D777*1&lt;F777*1,"Ecart positif","Ecart négatif")&amp;" "&amp;IF(C777*1=E777*1,"","- Article déclassé"))</f>
        <v>Quantité OK</v>
      </c>
    </row>
    <row r="778" spans="2:7" ht="20.100000000000001" customHeight="1" x14ac:dyDescent="0.25">
      <c r="B778" s="30" t="s">
        <v>2276</v>
      </c>
      <c r="C778" s="16" t="str">
        <f>IFERROR(VLOOKUP(B778,'BASE INCADEA'!A:D,2,FALSE),"Non référencé")</f>
        <v>020206</v>
      </c>
      <c r="D778" s="16" t="str">
        <f>IFERROR(VLOOKUP(C778,'BASE INCADEA'!B:E,2,FALSE),"Non référencé")</f>
        <v>56</v>
      </c>
      <c r="E778" s="31" t="s">
        <v>239</v>
      </c>
      <c r="F778" s="31">
        <v>1</v>
      </c>
      <c r="G778" s="14" t="str">
        <f>IF(F778*1=D778*1,"Quantité OK",IF(D778*1&lt;F778*1,"Ecart positif","Ecart négatif")&amp;" "&amp;IF(C778*1=E778*1,"","- Article déclassé"))</f>
        <v>Ecart négatif - Article déclassé</v>
      </c>
    </row>
    <row r="779" spans="2:7" ht="20.100000000000001" customHeight="1" x14ac:dyDescent="0.25">
      <c r="B779" s="30" t="s">
        <v>2278</v>
      </c>
      <c r="C779" s="16" t="str">
        <f>IFERROR(VLOOKUP(B779,'BASE INCADEA'!A:D,2,FALSE),"Non référencé")</f>
        <v>031203</v>
      </c>
      <c r="D779" s="16" t="str">
        <f>IFERROR(VLOOKUP(C779,'BASE INCADEA'!B:E,2,FALSE),"Non référencé")</f>
        <v>5</v>
      </c>
      <c r="E779" s="31" t="s">
        <v>1114</v>
      </c>
      <c r="F779" s="31">
        <v>1</v>
      </c>
      <c r="G779" s="14" t="str">
        <f>IF(F779*1=D779*1,"Quantité OK",IF(D779*1&lt;F779*1,"Ecart positif","Ecart négatif")&amp;" "&amp;IF(C779*1=E779*1,"","- Article déclassé"))</f>
        <v xml:space="preserve">Ecart négatif </v>
      </c>
    </row>
    <row r="780" spans="2:7" ht="20.100000000000001" customHeight="1" x14ac:dyDescent="0.25">
      <c r="B780" s="30" t="s">
        <v>2280</v>
      </c>
      <c r="C780" s="16" t="str">
        <f>IFERROR(VLOOKUP(B780,'BASE INCADEA'!A:D,2,FALSE),"Non référencé")</f>
        <v>030203</v>
      </c>
      <c r="D780" s="16" t="str">
        <f>IFERROR(VLOOKUP(C780,'BASE INCADEA'!B:E,2,FALSE),"Non référencé")</f>
        <v>2</v>
      </c>
      <c r="E780" s="31" t="s">
        <v>289</v>
      </c>
      <c r="F780" s="31">
        <v>2</v>
      </c>
      <c r="G780" s="14" t="str">
        <f>IF(F780*1=D780*1,"Quantité OK",IF(D780*1&lt;F780*1,"Ecart positif","Ecart négatif")&amp;" "&amp;IF(C780*1=E780*1,"","- Article déclassé"))</f>
        <v>Quantité OK</v>
      </c>
    </row>
    <row r="781" spans="2:7" ht="20.100000000000001" customHeight="1" x14ac:dyDescent="0.25">
      <c r="B781" s="30" t="s">
        <v>2282</v>
      </c>
      <c r="C781" s="16" t="str">
        <f>IFERROR(VLOOKUP(B781,'BASE INCADEA'!A:D,2,FALSE),"Non référencé")</f>
        <v>043903</v>
      </c>
      <c r="D781" s="16" t="str">
        <f>IFERROR(VLOOKUP(C781,'BASE INCADEA'!B:E,2,FALSE),"Non référencé")</f>
        <v>13</v>
      </c>
      <c r="E781" s="31" t="s">
        <v>2283</v>
      </c>
      <c r="F781" s="31">
        <v>13</v>
      </c>
      <c r="G781" s="14" t="str">
        <f>IF(F781*1=D781*1,"Quantité OK",IF(D781*1&lt;F781*1,"Ecart positif","Ecart négatif")&amp;" "&amp;IF(C781*1=E781*1,"","- Article déclassé"))</f>
        <v>Quantité OK</v>
      </c>
    </row>
    <row r="782" spans="2:7" ht="20.100000000000001" customHeight="1" x14ac:dyDescent="0.25">
      <c r="B782" s="30" t="s">
        <v>2284</v>
      </c>
      <c r="C782" s="16" t="str">
        <f>IFERROR(VLOOKUP(B782,'BASE INCADEA'!A:D,2,FALSE),"Non référencé")</f>
        <v>044302</v>
      </c>
      <c r="D782" s="16" t="str">
        <f>IFERROR(VLOOKUP(C782,'BASE INCADEA'!B:E,2,FALSE),"Non référencé")</f>
        <v>1</v>
      </c>
      <c r="E782" s="31" t="s">
        <v>1022</v>
      </c>
      <c r="F782" s="31">
        <v>2</v>
      </c>
      <c r="G782" s="14" t="str">
        <f>IF(F782*1=D782*1,"Quantité OK",IF(D782*1&lt;F782*1,"Ecart positif","Ecart négatif")&amp;" "&amp;IF(C782*1=E782*1,"","- Article déclassé"))</f>
        <v xml:space="preserve">Ecart positif </v>
      </c>
    </row>
    <row r="783" spans="2:7" ht="20.100000000000001" customHeight="1" x14ac:dyDescent="0.25">
      <c r="B783" s="30" t="s">
        <v>2286</v>
      </c>
      <c r="C783" s="16" t="str">
        <f>IFERROR(VLOOKUP(B783,'BASE INCADEA'!A:D,2,FALSE),"Non référencé")</f>
        <v>044505</v>
      </c>
      <c r="D783" s="16" t="str">
        <f>IFERROR(VLOOKUP(C783,'BASE INCADEA'!B:E,2,FALSE),"Non référencé")</f>
        <v>10</v>
      </c>
      <c r="E783" s="31" t="s">
        <v>553</v>
      </c>
      <c r="F783" s="31">
        <v>1</v>
      </c>
      <c r="G783" s="14" t="str">
        <f>IF(F783*1=D783*1,"Quantité OK",IF(D783*1&lt;F783*1,"Ecart positif","Ecart négatif")&amp;" "&amp;IF(C783*1=E783*1,"","- Article déclassé"))</f>
        <v xml:space="preserve">Ecart négatif </v>
      </c>
    </row>
    <row r="784" spans="2:7" ht="20.100000000000001" customHeight="1" x14ac:dyDescent="0.25">
      <c r="B784" s="30" t="s">
        <v>2288</v>
      </c>
      <c r="C784" s="16" t="str">
        <f>IFERROR(VLOOKUP(B784,'BASE INCADEA'!A:D,2,FALSE),"Non référencé")</f>
        <v>040205</v>
      </c>
      <c r="D784" s="16" t="str">
        <f>IFERROR(VLOOKUP(C784,'BASE INCADEA'!B:E,2,FALSE),"Non référencé")</f>
        <v>28</v>
      </c>
      <c r="E784" s="31" t="s">
        <v>2075</v>
      </c>
      <c r="F784" s="31">
        <v>3</v>
      </c>
      <c r="G784" s="14" t="str">
        <f>IF(F784*1=D784*1,"Quantité OK",IF(D784*1&lt;F784*1,"Ecart positif","Ecart négatif")&amp;" "&amp;IF(C784*1=E784*1,"","- Article déclassé"))</f>
        <v xml:space="preserve">Ecart négatif </v>
      </c>
    </row>
    <row r="785" spans="2:7" ht="20.100000000000001" customHeight="1" x14ac:dyDescent="0.25">
      <c r="B785" s="30" t="s">
        <v>2290</v>
      </c>
      <c r="C785" s="16" t="str">
        <f>IFERROR(VLOOKUP(B785,'BASE INCADEA'!A:D,2,FALSE),"Non référencé")</f>
        <v>044703</v>
      </c>
      <c r="D785" s="16" t="str">
        <f>IFERROR(VLOOKUP(C785,'BASE INCADEA'!B:E,2,FALSE),"Non référencé")</f>
        <v>1</v>
      </c>
      <c r="E785" s="31" t="s">
        <v>1606</v>
      </c>
      <c r="F785" s="31">
        <v>3</v>
      </c>
      <c r="G785" s="14" t="str">
        <f>IF(F785*1=D785*1,"Quantité OK",IF(D785*1&lt;F785*1,"Ecart positif","Ecart négatif")&amp;" "&amp;IF(C785*1=E785*1,"","- Article déclassé"))</f>
        <v xml:space="preserve">Ecart positif </v>
      </c>
    </row>
    <row r="786" spans="2:7" ht="20.100000000000001" customHeight="1" x14ac:dyDescent="0.25">
      <c r="B786" s="30" t="s">
        <v>2292</v>
      </c>
      <c r="C786" s="16" t="str">
        <f>IFERROR(VLOOKUP(B786,'BASE INCADEA'!A:D,2,FALSE),"Non référencé")</f>
        <v>044905</v>
      </c>
      <c r="D786" s="16" t="str">
        <f>IFERROR(VLOOKUP(C786,'BASE INCADEA'!B:E,2,FALSE),"Non référencé")</f>
        <v>100</v>
      </c>
      <c r="E786" s="31" t="s">
        <v>1339</v>
      </c>
      <c r="F786" s="31">
        <v>1</v>
      </c>
      <c r="G786" s="14" t="str">
        <f>IF(F786*1=D786*1,"Quantité OK",IF(D786*1&lt;F786*1,"Ecart positif","Ecart négatif")&amp;" "&amp;IF(C786*1=E786*1,"","- Article déclassé"))</f>
        <v xml:space="preserve">Ecart négatif </v>
      </c>
    </row>
    <row r="787" spans="2:7" ht="20.100000000000001" customHeight="1" x14ac:dyDescent="0.25">
      <c r="B787" s="30" t="s">
        <v>2294</v>
      </c>
      <c r="C787" s="16" t="str">
        <f>IFERROR(VLOOKUP(B787,'BASE INCADEA'!A:D,2,FALSE),"Non référencé")</f>
        <v>040604</v>
      </c>
      <c r="D787" s="16" t="str">
        <f>IFERROR(VLOOKUP(C787,'BASE INCADEA'!B:E,2,FALSE),"Non référencé")</f>
        <v>9</v>
      </c>
      <c r="E787" s="31" t="s">
        <v>888</v>
      </c>
      <c r="F787" s="31">
        <v>8</v>
      </c>
      <c r="G787" s="14" t="str">
        <f>IF(F787*1=D787*1,"Quantité OK",IF(D787*1&lt;F787*1,"Ecart positif","Ecart négatif")&amp;" "&amp;IF(C787*1=E787*1,"","- Article déclassé"))</f>
        <v xml:space="preserve">Ecart négatif </v>
      </c>
    </row>
    <row r="788" spans="2:7" ht="20.100000000000001" customHeight="1" x14ac:dyDescent="0.25">
      <c r="B788" s="30" t="s">
        <v>2296</v>
      </c>
      <c r="C788" s="16" t="str">
        <f>IFERROR(VLOOKUP(B788,'BASE INCADEA'!A:D,2,FALSE),"Non référencé")</f>
        <v>043703</v>
      </c>
      <c r="D788" s="16" t="str">
        <f>IFERROR(VLOOKUP(C788,'BASE INCADEA'!B:E,2,FALSE),"Non référencé")</f>
        <v>18</v>
      </c>
      <c r="E788" s="31" t="s">
        <v>2195</v>
      </c>
      <c r="F788" s="31">
        <v>2</v>
      </c>
      <c r="G788" s="14" t="str">
        <f>IF(F788*1=D788*1,"Quantité OK",IF(D788*1&lt;F788*1,"Ecart positif","Ecart négatif")&amp;" "&amp;IF(C788*1=E788*1,"","- Article déclassé"))</f>
        <v xml:space="preserve">Ecart négatif </v>
      </c>
    </row>
    <row r="789" spans="2:7" ht="20.100000000000001" customHeight="1" x14ac:dyDescent="0.25">
      <c r="B789" s="30" t="s">
        <v>2298</v>
      </c>
      <c r="C789" s="16" t="str">
        <f>IFERROR(VLOOKUP(B789,'BASE INCADEA'!A:D,2,FALSE),"Non référencé")</f>
        <v>031003</v>
      </c>
      <c r="D789" s="16" t="str">
        <f>IFERROR(VLOOKUP(C789,'BASE INCADEA'!B:E,2,FALSE),"Non référencé")</f>
        <v>1</v>
      </c>
      <c r="E789" s="31" t="s">
        <v>753</v>
      </c>
      <c r="F789" s="31">
        <v>8</v>
      </c>
      <c r="G789" s="14" t="str">
        <f>IF(F789*1=D789*1,"Quantité OK",IF(D789*1&lt;F789*1,"Ecart positif","Ecart négatif")&amp;" "&amp;IF(C789*1=E789*1,"","- Article déclassé"))</f>
        <v xml:space="preserve">Ecart positif </v>
      </c>
    </row>
    <row r="790" spans="2:7" ht="20.100000000000001" customHeight="1" x14ac:dyDescent="0.25">
      <c r="B790" s="30" t="s">
        <v>2300</v>
      </c>
      <c r="C790" s="16" t="str">
        <f>IFERROR(VLOOKUP(B790,'BASE INCADEA'!A:D,2,FALSE),"Non référencé")</f>
        <v>030806</v>
      </c>
      <c r="D790" s="16" t="str">
        <f>IFERROR(VLOOKUP(C790,'BASE INCADEA'!B:E,2,FALSE),"Non référencé")</f>
        <v>7</v>
      </c>
      <c r="E790" s="31" t="s">
        <v>2301</v>
      </c>
      <c r="F790" s="31">
        <v>6</v>
      </c>
      <c r="G790" s="14" t="str">
        <f>IF(F790*1=D790*1,"Quantité OK",IF(D790*1&lt;F790*1,"Ecart positif","Ecart négatif")&amp;" "&amp;IF(C790*1=E790*1,"","- Article déclassé"))</f>
        <v xml:space="preserve">Ecart négatif </v>
      </c>
    </row>
    <row r="791" spans="2:7" ht="20.100000000000001" customHeight="1" x14ac:dyDescent="0.25">
      <c r="B791" s="30" t="s">
        <v>2303</v>
      </c>
      <c r="C791" s="16" t="str">
        <f>IFERROR(VLOOKUP(B791,'BASE INCADEA'!A:D,2,FALSE),"Non référencé")</f>
        <v>030603</v>
      </c>
      <c r="D791" s="16" t="str">
        <f>IFERROR(VLOOKUP(C791,'BASE INCADEA'!B:E,2,FALSE),"Non référencé")</f>
        <v>1</v>
      </c>
      <c r="E791" s="31" t="s">
        <v>2304</v>
      </c>
      <c r="F791" s="31">
        <v>1</v>
      </c>
      <c r="G791" s="14" t="str">
        <f>IF(F791*1=D791*1,"Quantité OK",IF(D791*1&lt;F791*1,"Ecart positif","Ecart négatif")&amp;" "&amp;IF(C791*1=E791*1,"","- Article déclassé"))</f>
        <v>Quantité OK</v>
      </c>
    </row>
    <row r="792" spans="2:7" ht="20.100000000000001" customHeight="1" x14ac:dyDescent="0.25">
      <c r="B792" s="30" t="s">
        <v>2306</v>
      </c>
      <c r="C792" s="16" t="str">
        <f>IFERROR(VLOOKUP(B792,'BASE INCADEA'!A:D,2,FALSE),"Non référencé")</f>
        <v>040605</v>
      </c>
      <c r="D792" s="16" t="str">
        <f>IFERROR(VLOOKUP(C792,'BASE INCADEA'!B:E,2,FALSE),"Non référencé")</f>
        <v>4</v>
      </c>
      <c r="E792" s="31" t="s">
        <v>965</v>
      </c>
      <c r="F792" s="31">
        <v>1</v>
      </c>
      <c r="G792" s="14" t="str">
        <f>IF(F792*1=D792*1,"Quantité OK",IF(D792*1&lt;F792*1,"Ecart positif","Ecart négatif")&amp;" "&amp;IF(C792*1=E792*1,"","- Article déclassé"))</f>
        <v xml:space="preserve">Ecart négatif </v>
      </c>
    </row>
    <row r="793" spans="2:7" ht="20.100000000000001" customHeight="1" x14ac:dyDescent="0.25">
      <c r="B793" s="30" t="s">
        <v>2308</v>
      </c>
      <c r="C793" s="16" t="str">
        <f>IFERROR(VLOOKUP(B793,'BASE INCADEA'!A:D,2,FALSE),"Non référencé")</f>
        <v>030604</v>
      </c>
      <c r="D793" s="16" t="str">
        <f>IFERROR(VLOOKUP(C793,'BASE INCADEA'!B:E,2,FALSE),"Non référencé")</f>
        <v>2</v>
      </c>
      <c r="E793" s="31" t="s">
        <v>2309</v>
      </c>
      <c r="F793" s="31">
        <v>2</v>
      </c>
      <c r="G793" s="14" t="str">
        <f>IF(F793*1=D793*1,"Quantité OK",IF(D793*1&lt;F793*1,"Ecart positif","Ecart négatif")&amp;" "&amp;IF(C793*1=E793*1,"","- Article déclassé"))</f>
        <v>Quantité OK</v>
      </c>
    </row>
    <row r="794" spans="2:7" ht="20.100000000000001" customHeight="1" x14ac:dyDescent="0.25">
      <c r="B794" s="30" t="s">
        <v>2311</v>
      </c>
      <c r="C794" s="16" t="str">
        <f>IFERROR(VLOOKUP(B794,'BASE INCADEA'!A:D,2,FALSE),"Non référencé")</f>
        <v>021205</v>
      </c>
      <c r="D794" s="16" t="str">
        <f>IFERROR(VLOOKUP(C794,'BASE INCADEA'!B:E,2,FALSE),"Non référencé")</f>
        <v>52</v>
      </c>
      <c r="E794" s="31" t="s">
        <v>527</v>
      </c>
      <c r="F794" s="31">
        <v>4</v>
      </c>
      <c r="G794" s="14" t="str">
        <f>IF(F794*1=D794*1,"Quantité OK",IF(D794*1&lt;F794*1,"Ecart positif","Ecart négatif")&amp;" "&amp;IF(C794*1=E794*1,"","- Article déclassé"))</f>
        <v xml:space="preserve">Ecart négatif </v>
      </c>
    </row>
    <row r="795" spans="2:7" ht="20.100000000000001" customHeight="1" x14ac:dyDescent="0.25">
      <c r="B795" s="30" t="s">
        <v>2313</v>
      </c>
      <c r="C795" s="16" t="str">
        <f>IFERROR(VLOOKUP(B795,'BASE INCADEA'!A:D,2,FALSE),"Non référencé")</f>
        <v>021205</v>
      </c>
      <c r="D795" s="16" t="str">
        <f>IFERROR(VLOOKUP(C795,'BASE INCADEA'!B:E,2,FALSE),"Non référencé")</f>
        <v>52</v>
      </c>
      <c r="E795" s="31" t="s">
        <v>527</v>
      </c>
      <c r="F795" s="31">
        <v>2</v>
      </c>
      <c r="G795" s="14" t="str">
        <f>IF(F795*1=D795*1,"Quantité OK",IF(D795*1&lt;F795*1,"Ecart positif","Ecart négatif")&amp;" "&amp;IF(C795*1=E795*1,"","- Article déclassé"))</f>
        <v xml:space="preserve">Ecart négatif </v>
      </c>
    </row>
    <row r="796" spans="2:7" ht="20.100000000000001" customHeight="1" x14ac:dyDescent="0.25">
      <c r="B796" s="30" t="s">
        <v>2315</v>
      </c>
      <c r="C796" s="16" t="str">
        <f>IFERROR(VLOOKUP(B796,'BASE INCADEA'!A:D,2,FALSE),"Non référencé")</f>
        <v>030207</v>
      </c>
      <c r="D796" s="16" t="str">
        <f>IFERROR(VLOOKUP(C796,'BASE INCADEA'!B:E,2,FALSE),"Non référencé")</f>
        <v>2</v>
      </c>
      <c r="E796" s="31" t="s">
        <v>2316</v>
      </c>
      <c r="F796" s="31">
        <v>2</v>
      </c>
      <c r="G796" s="14" t="str">
        <f>IF(F796*1=D796*1,"Quantité OK",IF(D796*1&lt;F796*1,"Ecart positif","Ecart négatif")&amp;" "&amp;IF(C796*1=E796*1,"","- Article déclassé"))</f>
        <v>Quantité OK</v>
      </c>
    </row>
    <row r="797" spans="2:7" ht="20.100000000000001" customHeight="1" x14ac:dyDescent="0.25">
      <c r="B797" s="30" t="s">
        <v>2318</v>
      </c>
      <c r="C797" s="16" t="str">
        <f>IFERROR(VLOOKUP(B797,'BASE INCADEA'!A:D,2,FALSE),"Non référencé")</f>
        <v>031204</v>
      </c>
      <c r="D797" s="16" t="str">
        <f>IFERROR(VLOOKUP(C797,'BASE INCADEA'!B:E,2,FALSE),"Non référencé")</f>
        <v>6</v>
      </c>
      <c r="E797" s="31" t="s">
        <v>1752</v>
      </c>
      <c r="F797" s="31">
        <v>2</v>
      </c>
      <c r="G797" s="14" t="str">
        <f>IF(F797*1=D797*1,"Quantité OK",IF(D797*1&lt;F797*1,"Ecart positif","Ecart négatif")&amp;" "&amp;IF(C797*1=E797*1,"","- Article déclassé"))</f>
        <v xml:space="preserve">Ecart négatif </v>
      </c>
    </row>
    <row r="798" spans="2:7" ht="20.100000000000001" customHeight="1" x14ac:dyDescent="0.25">
      <c r="B798" s="30" t="s">
        <v>2320</v>
      </c>
      <c r="C798" s="16" t="str">
        <f>IFERROR(VLOOKUP(B798,'BASE INCADEA'!A:D,2,FALSE),"Non référencé")</f>
        <v>031204</v>
      </c>
      <c r="D798" s="16" t="str">
        <f>IFERROR(VLOOKUP(C798,'BASE INCADEA'!B:E,2,FALSE),"Non référencé")</f>
        <v>6</v>
      </c>
      <c r="E798" s="31" t="s">
        <v>1752</v>
      </c>
      <c r="F798" s="31">
        <v>1</v>
      </c>
      <c r="G798" s="14" t="str">
        <f>IF(F798*1=D798*1,"Quantité OK",IF(D798*1&lt;F798*1,"Ecart positif","Ecart négatif")&amp;" "&amp;IF(C798*1=E798*1,"","- Article déclassé"))</f>
        <v xml:space="preserve">Ecart négatif </v>
      </c>
    </row>
    <row r="799" spans="2:7" ht="20.100000000000001" customHeight="1" x14ac:dyDescent="0.25">
      <c r="B799" s="30" t="s">
        <v>2322</v>
      </c>
      <c r="C799" s="16" t="str">
        <f>IFERROR(VLOOKUP(B799,'BASE INCADEA'!A:D,2,FALSE),"Non référencé")</f>
        <v>040804</v>
      </c>
      <c r="D799" s="16" t="str">
        <f>IFERROR(VLOOKUP(C799,'BASE INCADEA'!B:E,2,FALSE),"Non référencé")</f>
        <v>2</v>
      </c>
      <c r="E799" s="31" t="s">
        <v>316</v>
      </c>
      <c r="F799" s="31">
        <v>1</v>
      </c>
      <c r="G799" s="14" t="str">
        <f>IF(F799*1=D799*1,"Quantité OK",IF(D799*1&lt;F799*1,"Ecart positif","Ecart négatif")&amp;" "&amp;IF(C799*1=E799*1,"","- Article déclassé"))</f>
        <v xml:space="preserve">Ecart négatif </v>
      </c>
    </row>
    <row r="800" spans="2:7" ht="20.100000000000001" customHeight="1" x14ac:dyDescent="0.25">
      <c r="B800" s="30" t="s">
        <v>2324</v>
      </c>
      <c r="C800" s="16" t="str">
        <f>IFERROR(VLOOKUP(B800,'BASE INCADEA'!A:D,2,FALSE),"Non référencé")</f>
        <v>030401</v>
      </c>
      <c r="D800" s="16" t="str">
        <f>IFERROR(VLOOKUP(C800,'BASE INCADEA'!B:E,2,FALSE),"Non référencé")</f>
        <v>2</v>
      </c>
      <c r="E800" s="31" t="s">
        <v>2325</v>
      </c>
      <c r="F800" s="31">
        <v>2</v>
      </c>
      <c r="G800" s="14" t="str">
        <f>IF(F800*1=D800*1,"Quantité OK",IF(D800*1&lt;F800*1,"Ecart positif","Ecart négatif")&amp;" "&amp;IF(C800*1=E800*1,"","- Article déclassé"))</f>
        <v>Quantité OK</v>
      </c>
    </row>
    <row r="801" spans="2:7" ht="20.100000000000001" customHeight="1" x14ac:dyDescent="0.25">
      <c r="B801" s="30" t="s">
        <v>2328</v>
      </c>
      <c r="C801" s="16" t="str">
        <f>IFERROR(VLOOKUP(B801,'BASE INCADEA'!A:D,2,FALSE),"Non référencé")</f>
        <v>010907</v>
      </c>
      <c r="D801" s="16" t="str">
        <f>IFERROR(VLOOKUP(C801,'BASE INCADEA'!B:E,2,FALSE),"Non référencé")</f>
        <v>1</v>
      </c>
      <c r="E801" s="31" t="s">
        <v>620</v>
      </c>
      <c r="F801" s="31">
        <v>6</v>
      </c>
      <c r="G801" s="14" t="str">
        <f>IF(F801*1=D801*1,"Quantité OK",IF(D801*1&lt;F801*1,"Ecart positif","Ecart négatif")&amp;" "&amp;IF(C801*1=E801*1,"","- Article déclassé"))</f>
        <v xml:space="preserve">Ecart positif </v>
      </c>
    </row>
    <row r="802" spans="2:7" ht="20.100000000000001" customHeight="1" x14ac:dyDescent="0.25">
      <c r="B802" s="30" t="s">
        <v>2332</v>
      </c>
      <c r="C802" s="16" t="str">
        <f>IFERROR(VLOOKUP(B802,'BASE INCADEA'!A:D,2,FALSE),"Non référencé")</f>
        <v>023705</v>
      </c>
      <c r="D802" s="16" t="str">
        <f>IFERROR(VLOOKUP(C802,'BASE INCADEA'!B:E,2,FALSE),"Non référencé")</f>
        <v>1</v>
      </c>
      <c r="E802" s="31" t="s">
        <v>2333</v>
      </c>
      <c r="F802" s="31">
        <v>1</v>
      </c>
      <c r="G802" s="14" t="str">
        <f>IF(F802*1=D802*1,"Quantité OK",IF(D802*1&lt;F802*1,"Ecart positif","Ecart négatif")&amp;" "&amp;IF(C802*1=E802*1,"","- Article déclassé"))</f>
        <v>Quantité OK</v>
      </c>
    </row>
    <row r="803" spans="2:7" ht="20.100000000000001" customHeight="1" x14ac:dyDescent="0.25">
      <c r="B803" s="30" t="s">
        <v>2335</v>
      </c>
      <c r="C803" s="16" t="str">
        <f>IFERROR(VLOOKUP(B803,'BASE INCADEA'!A:D,2,FALSE),"Non référencé")</f>
        <v>023704</v>
      </c>
      <c r="D803" s="16" t="str">
        <f>IFERROR(VLOOKUP(C803,'BASE INCADEA'!B:E,2,FALSE),"Non référencé")</f>
        <v>1</v>
      </c>
      <c r="E803" s="31" t="s">
        <v>617</v>
      </c>
      <c r="F803" s="31">
        <v>2</v>
      </c>
      <c r="G803" s="14" t="str">
        <f>IF(F803*1=D803*1,"Quantité OK",IF(D803*1&lt;F803*1,"Ecart positif","Ecart négatif")&amp;" "&amp;IF(C803*1=E803*1,"","- Article déclassé"))</f>
        <v xml:space="preserve">Ecart positif </v>
      </c>
    </row>
    <row r="804" spans="2:7" ht="20.100000000000001" customHeight="1" x14ac:dyDescent="0.25">
      <c r="B804" s="30" t="s">
        <v>2336</v>
      </c>
      <c r="C804" s="16" t="str">
        <f>IFERROR(VLOOKUP(B804,'BASE INCADEA'!A:D,2,FALSE),"Non référencé")</f>
        <v>023504</v>
      </c>
      <c r="D804" s="16" t="str">
        <f>IFERROR(VLOOKUP(C804,'BASE INCADEA'!B:E,2,FALSE),"Non référencé")</f>
        <v>2</v>
      </c>
      <c r="E804" s="31" t="s">
        <v>2337</v>
      </c>
      <c r="F804" s="31">
        <v>2</v>
      </c>
      <c r="G804" s="14" t="str">
        <f>IF(F804*1=D804*1,"Quantité OK",IF(D804*1&lt;F804*1,"Ecart positif","Ecart négatif")&amp;" "&amp;IF(C804*1=E804*1,"","- Article déclassé"))</f>
        <v>Quantité OK</v>
      </c>
    </row>
    <row r="805" spans="2:7" ht="20.100000000000001" customHeight="1" x14ac:dyDescent="0.25">
      <c r="B805" s="30" t="s">
        <v>6171</v>
      </c>
      <c r="C805" s="16" t="str">
        <f>IFERROR(VLOOKUP(B805,'BASE INCADEA'!A:D,2,FALSE),"Non référencé")</f>
        <v>Non référencé</v>
      </c>
      <c r="D805" s="16" t="str">
        <f>IFERROR(VLOOKUP(C805,'BASE INCADEA'!B:E,2,FALSE),"Non référencé")</f>
        <v>Non référencé</v>
      </c>
      <c r="E805" s="31" t="s">
        <v>1986</v>
      </c>
      <c r="F805" s="31">
        <v>10</v>
      </c>
      <c r="G805" s="14" t="e">
        <f>IF(F805*1=D805*1,"Quantité OK",IF(D805*1&lt;F805*1,"Ecart positif","Ecart négatif")&amp;" "&amp;IF(C805*1=E805*1,"","- Article déclassé"))</f>
        <v>#VALUE!</v>
      </c>
    </row>
    <row r="806" spans="2:7" ht="20.100000000000001" customHeight="1" x14ac:dyDescent="0.25">
      <c r="B806" s="30" t="s">
        <v>2341</v>
      </c>
      <c r="C806" s="16" t="str">
        <f>IFERROR(VLOOKUP(B806,'BASE INCADEA'!A:D,2,FALSE),"Non référencé")</f>
        <v>010704</v>
      </c>
      <c r="D806" s="16" t="str">
        <f>IFERROR(VLOOKUP(C806,'BASE INCADEA'!B:E,2,FALSE),"Non référencé")</f>
        <v>1</v>
      </c>
      <c r="E806" s="31" t="s">
        <v>692</v>
      </c>
      <c r="F806" s="31">
        <v>5</v>
      </c>
      <c r="G806" s="14" t="str">
        <f>IF(F806*1=D806*1,"Quantité OK",IF(D806*1&lt;F806*1,"Ecart positif","Ecart négatif")&amp;" "&amp;IF(C806*1=E806*1,"","- Article déclassé"))</f>
        <v xml:space="preserve">Ecart positif </v>
      </c>
    </row>
    <row r="807" spans="2:7" ht="20.100000000000001" customHeight="1" x14ac:dyDescent="0.25">
      <c r="B807" s="30" t="s">
        <v>2344</v>
      </c>
      <c r="C807" s="16" t="str">
        <f>IFERROR(VLOOKUP(B807,'BASE INCADEA'!A:D,2,FALSE),"Non référencé")</f>
        <v>016601</v>
      </c>
      <c r="D807" s="16" t="str">
        <f>IFERROR(VLOOKUP(C807,'BASE INCADEA'!B:E,2,FALSE),"Non référencé")</f>
        <v>1</v>
      </c>
      <c r="E807" s="31" t="s">
        <v>864</v>
      </c>
      <c r="F807" s="31">
        <v>34</v>
      </c>
      <c r="G807" s="14" t="str">
        <f>IF(F807*1=D807*1,"Quantité OK",IF(D807*1&lt;F807*1,"Ecart positif","Ecart négatif")&amp;" "&amp;IF(C807*1=E807*1,"","- Article déclassé"))</f>
        <v xml:space="preserve">Ecart positif </v>
      </c>
    </row>
    <row r="808" spans="2:7" ht="20.100000000000001" customHeight="1" x14ac:dyDescent="0.25">
      <c r="B808" s="30" t="s">
        <v>2346</v>
      </c>
      <c r="C808" s="16" t="str">
        <f>IFERROR(VLOOKUP(B808,'BASE INCADEA'!A:D,2,FALSE),"Non référencé")</f>
        <v>026504</v>
      </c>
      <c r="D808" s="16" t="str">
        <f>IFERROR(VLOOKUP(C808,'BASE INCADEA'!B:E,2,FALSE),"Non référencé")</f>
        <v>20</v>
      </c>
      <c r="E808" s="31" t="s">
        <v>57</v>
      </c>
      <c r="F808" s="31">
        <v>1</v>
      </c>
      <c r="G808" s="14" t="str">
        <f>IF(F808*1=D808*1,"Quantité OK",IF(D808*1&lt;F808*1,"Ecart positif","Ecart négatif")&amp;" "&amp;IF(C808*1=E808*1,"","- Article déclassé"))</f>
        <v xml:space="preserve">Ecart négatif </v>
      </c>
    </row>
    <row r="809" spans="2:7" ht="20.100000000000001" customHeight="1" x14ac:dyDescent="0.25">
      <c r="B809" s="30" t="s">
        <v>6179</v>
      </c>
      <c r="C809" s="16" t="str">
        <f>IFERROR(VLOOKUP(B809,'BASE INCADEA'!A:D,2,FALSE),"Non référencé")</f>
        <v>Non référencé</v>
      </c>
      <c r="D809" s="16" t="str">
        <f>IFERROR(VLOOKUP(C809,'BASE INCADEA'!B:E,2,FALSE),"Non référencé")</f>
        <v>Non référencé</v>
      </c>
      <c r="E809" s="31" t="s">
        <v>3229</v>
      </c>
      <c r="F809" s="31">
        <v>2</v>
      </c>
      <c r="G809" s="14" t="e">
        <f>IF(F809*1=D809*1,"Quantité OK",IF(D809*1&lt;F809*1,"Ecart positif","Ecart négatif")&amp;" "&amp;IF(C809*1=E809*1,"","- Article déclassé"))</f>
        <v>#VALUE!</v>
      </c>
    </row>
    <row r="810" spans="2:7" ht="20.100000000000001" customHeight="1" x14ac:dyDescent="0.25">
      <c r="B810" s="30" t="s">
        <v>6222</v>
      </c>
      <c r="C810" s="16" t="str">
        <f>IFERROR(VLOOKUP(B810,'BASE INCADEA'!A:D,2,FALSE),"Non référencé")</f>
        <v>Non référencé</v>
      </c>
      <c r="D810" s="16" t="str">
        <f>IFERROR(VLOOKUP(C810,'BASE INCADEA'!B:E,2,FALSE),"Non référencé")</f>
        <v>Non référencé</v>
      </c>
      <c r="E810" s="31" t="s">
        <v>965</v>
      </c>
      <c r="F810" s="31">
        <v>1</v>
      </c>
      <c r="G810" s="14" t="e">
        <f>IF(F810*1=D810*1,"Quantité OK",IF(D810*1&lt;F810*1,"Ecart positif","Ecart négatif")&amp;" "&amp;IF(C810*1=E810*1,"","- Article déclassé"))</f>
        <v>#VALUE!</v>
      </c>
    </row>
    <row r="811" spans="2:7" ht="20.100000000000001" customHeight="1" x14ac:dyDescent="0.25">
      <c r="B811" s="30" t="s">
        <v>2352</v>
      </c>
      <c r="C811" s="16" t="str">
        <f>IFERROR(VLOOKUP(B811,'BASE INCADEA'!A:D,2,FALSE),"Non référencé")</f>
        <v>011904</v>
      </c>
      <c r="D811" s="16" t="str">
        <f>IFERROR(VLOOKUP(C811,'BASE INCADEA'!B:E,2,FALSE),"Non référencé")</f>
        <v>7</v>
      </c>
      <c r="E811" s="31" t="s">
        <v>1235</v>
      </c>
      <c r="F811" s="31">
        <v>1</v>
      </c>
      <c r="G811" s="14" t="str">
        <f>IF(F811*1=D811*1,"Quantité OK",IF(D811*1&lt;F811*1,"Ecart positif","Ecart négatif")&amp;" "&amp;IF(C811*1=E811*1,"","- Article déclassé"))</f>
        <v xml:space="preserve">Ecart négatif </v>
      </c>
    </row>
    <row r="812" spans="2:7" ht="20.100000000000001" customHeight="1" x14ac:dyDescent="0.25">
      <c r="B812" s="30" t="s">
        <v>2357</v>
      </c>
      <c r="C812" s="16" t="str">
        <f>IFERROR(VLOOKUP(B812,'BASE INCADEA'!A:D,2,FALSE),"Non référencé")</f>
        <v>015807</v>
      </c>
      <c r="D812" s="16" t="str">
        <f>IFERROR(VLOOKUP(C812,'BASE INCADEA'!B:E,2,FALSE),"Non référencé")</f>
        <v>3</v>
      </c>
      <c r="E812" s="31" t="s">
        <v>2358</v>
      </c>
      <c r="F812" s="31">
        <v>3</v>
      </c>
      <c r="G812" s="14" t="str">
        <f>IF(F812*1=D812*1,"Quantité OK",IF(D812*1&lt;F812*1,"Ecart positif","Ecart négatif")&amp;" "&amp;IF(C812*1=E812*1,"","- Article déclassé"))</f>
        <v>Quantité OK</v>
      </c>
    </row>
    <row r="813" spans="2:7" ht="20.100000000000001" customHeight="1" x14ac:dyDescent="0.25">
      <c r="B813" s="30" t="s">
        <v>2363</v>
      </c>
      <c r="C813" s="16" t="str">
        <f>IFERROR(VLOOKUP(B813,'BASE INCADEA'!A:D,2,FALSE),"Non référencé")</f>
        <v>033706</v>
      </c>
      <c r="D813" s="16" t="str">
        <f>IFERROR(VLOOKUP(C813,'BASE INCADEA'!B:E,2,FALSE),"Non référencé")</f>
        <v>1</v>
      </c>
      <c r="E813" s="31" t="s">
        <v>1366</v>
      </c>
      <c r="F813" s="31">
        <v>1</v>
      </c>
      <c r="G813" s="14" t="str">
        <f>IF(F813*1=D813*1,"Quantité OK",IF(D813*1&lt;F813*1,"Ecart positif","Ecart négatif")&amp;" "&amp;IF(C813*1=E813*1,"","- Article déclassé"))</f>
        <v>Quantité OK</v>
      </c>
    </row>
    <row r="814" spans="2:7" ht="20.100000000000001" customHeight="1" x14ac:dyDescent="0.25">
      <c r="B814" s="30" t="s">
        <v>2367</v>
      </c>
      <c r="C814" s="16" t="str">
        <f>IFERROR(VLOOKUP(B814,'BASE INCADEA'!A:D,2,FALSE),"Non référencé")</f>
        <v>034706</v>
      </c>
      <c r="D814" s="16" t="str">
        <f>IFERROR(VLOOKUP(C814,'BASE INCADEA'!B:E,2,FALSE),"Non référencé")</f>
        <v>1</v>
      </c>
      <c r="E814" s="31" t="s">
        <v>365</v>
      </c>
      <c r="F814" s="31">
        <v>4</v>
      </c>
      <c r="G814" s="14" t="str">
        <f>IF(F814*1=D814*1,"Quantité OK",IF(D814*1&lt;F814*1,"Ecart positif","Ecart négatif")&amp;" "&amp;IF(C814*1=E814*1,"","- Article déclassé"))</f>
        <v xml:space="preserve">Ecart positif </v>
      </c>
    </row>
    <row r="815" spans="2:7" ht="20.100000000000001" customHeight="1" x14ac:dyDescent="0.25">
      <c r="B815" s="30" t="s">
        <v>6176</v>
      </c>
      <c r="C815" s="16" t="str">
        <f>IFERROR(VLOOKUP(B815,'BASE INCADEA'!A:D,2,FALSE),"Non référencé")</f>
        <v>Non référencé</v>
      </c>
      <c r="D815" s="16" t="str">
        <f>IFERROR(VLOOKUP(C815,'BASE INCADEA'!B:E,2,FALSE),"Non référencé")</f>
        <v>Non référencé</v>
      </c>
      <c r="E815" s="31" t="s">
        <v>541</v>
      </c>
      <c r="F815" s="31">
        <v>11</v>
      </c>
      <c r="G815" s="14" t="e">
        <f>IF(F815*1=D815*1,"Quantité OK",IF(D815*1&lt;F815*1,"Ecart positif","Ecart négatif")&amp;" "&amp;IF(C815*1=E815*1,"","- Article déclassé"))</f>
        <v>#VALUE!</v>
      </c>
    </row>
    <row r="816" spans="2:7" ht="20.100000000000001" customHeight="1" x14ac:dyDescent="0.25">
      <c r="B816" s="30" t="s">
        <v>2371</v>
      </c>
      <c r="C816" s="16" t="str">
        <f>IFERROR(VLOOKUP(B816,'BASE INCADEA'!A:D,2,FALSE),"Non référencé")</f>
        <v>010501</v>
      </c>
      <c r="D816" s="16" t="str">
        <f>IFERROR(VLOOKUP(C816,'BASE INCADEA'!B:E,2,FALSE),"Non référencé")</f>
        <v>1</v>
      </c>
      <c r="E816" s="31" t="s">
        <v>906</v>
      </c>
      <c r="F816" s="31">
        <v>1</v>
      </c>
      <c r="G816" s="14" t="str">
        <f>IF(F816*1=D816*1,"Quantité OK",IF(D816*1&lt;F816*1,"Ecart positif","Ecart négatif")&amp;" "&amp;IF(C816*1=E816*1,"","- Article déclassé"))</f>
        <v>Quantité OK</v>
      </c>
    </row>
    <row r="817" spans="2:7" ht="20.100000000000001" customHeight="1" x14ac:dyDescent="0.25">
      <c r="B817" s="30" t="s">
        <v>2372</v>
      </c>
      <c r="C817" s="16" t="str">
        <f>IFERROR(VLOOKUP(B817,'BASE INCADEA'!A:D,2,FALSE),"Non référencé")</f>
        <v>015006</v>
      </c>
      <c r="D817" s="16" t="str">
        <f>IFERROR(VLOOKUP(C817,'BASE INCADEA'!B:E,2,FALSE),"Non référencé")</f>
        <v>2</v>
      </c>
      <c r="E817" s="31" t="s">
        <v>491</v>
      </c>
      <c r="F817" s="31">
        <v>6</v>
      </c>
      <c r="G817" s="14" t="str">
        <f>IF(F817*1=D817*1,"Quantité OK",IF(D817*1&lt;F817*1,"Ecart positif","Ecart négatif")&amp;" "&amp;IF(C817*1=E817*1,"","- Article déclassé"))</f>
        <v xml:space="preserve">Ecart positif </v>
      </c>
    </row>
    <row r="818" spans="2:7" ht="20.100000000000001" customHeight="1" x14ac:dyDescent="0.25">
      <c r="B818" s="30" t="s">
        <v>2374</v>
      </c>
      <c r="C818" s="16" t="str">
        <f>IFERROR(VLOOKUP(B818,'BASE INCADEA'!A:D,2,FALSE),"Non référencé")</f>
        <v>010102</v>
      </c>
      <c r="D818" s="16" t="str">
        <f>IFERROR(VLOOKUP(C818,'BASE INCADEA'!B:E,2,FALSE),"Non référencé")</f>
        <v>20</v>
      </c>
      <c r="E818" s="31" t="s">
        <v>1004</v>
      </c>
      <c r="F818" s="31">
        <v>1</v>
      </c>
      <c r="G818" s="14" t="str">
        <f>IF(F818*1=D818*1,"Quantité OK",IF(D818*1&lt;F818*1,"Ecart positif","Ecart négatif")&amp;" "&amp;IF(C818*1=E818*1,"","- Article déclassé"))</f>
        <v xml:space="preserve">Ecart négatif </v>
      </c>
    </row>
    <row r="819" spans="2:7" ht="20.100000000000001" customHeight="1" x14ac:dyDescent="0.25">
      <c r="B819" s="30" t="s">
        <v>6181</v>
      </c>
      <c r="C819" s="16" t="str">
        <f>IFERROR(VLOOKUP(B819,'BASE INCADEA'!A:D,2,FALSE),"Non référencé")</f>
        <v>Non référencé</v>
      </c>
      <c r="D819" s="16" t="str">
        <f>IFERROR(VLOOKUP(C819,'BASE INCADEA'!B:E,2,FALSE),"Non référencé")</f>
        <v>Non référencé</v>
      </c>
      <c r="E819" s="31" t="s">
        <v>2628</v>
      </c>
      <c r="F819" s="31">
        <v>3</v>
      </c>
      <c r="G819" s="14" t="e">
        <f>IF(F819*1=D819*1,"Quantité OK",IF(D819*1&lt;F819*1,"Ecart positif","Ecart négatif")&amp;" "&amp;IF(C819*1=E819*1,"","- Article déclassé"))</f>
        <v>#VALUE!</v>
      </c>
    </row>
    <row r="820" spans="2:7" ht="20.100000000000001" customHeight="1" x14ac:dyDescent="0.25">
      <c r="B820" s="30" t="s">
        <v>2376</v>
      </c>
      <c r="C820" s="16" t="str">
        <f>IFERROR(VLOOKUP(B820,'BASE INCADEA'!A:D,2,FALSE),"Non référencé")</f>
        <v>020806</v>
      </c>
      <c r="D820" s="16" t="str">
        <f>IFERROR(VLOOKUP(C820,'BASE INCADEA'!B:E,2,FALSE),"Non référencé")</f>
        <v>12</v>
      </c>
      <c r="E820" s="31" t="s">
        <v>1016</v>
      </c>
      <c r="F820" s="31">
        <v>4</v>
      </c>
      <c r="G820" s="14" t="str">
        <f>IF(F820*1=D820*1,"Quantité OK",IF(D820*1&lt;F820*1,"Ecart positif","Ecart négatif")&amp;" "&amp;IF(C820*1=E820*1,"","- Article déclassé"))</f>
        <v xml:space="preserve">Ecart négatif </v>
      </c>
    </row>
    <row r="821" spans="2:7" ht="20.100000000000001" customHeight="1" x14ac:dyDescent="0.25">
      <c r="B821" s="30" t="s">
        <v>2378</v>
      </c>
      <c r="C821" s="16" t="str">
        <f>IFERROR(VLOOKUP(B821,'BASE INCADEA'!A:D,2,FALSE),"Non référencé")</f>
        <v>020604</v>
      </c>
      <c r="D821" s="16" t="str">
        <f>IFERROR(VLOOKUP(C821,'BASE INCADEA'!B:E,2,FALSE),"Non référencé")</f>
        <v>7</v>
      </c>
      <c r="E821" s="31" t="s">
        <v>859</v>
      </c>
      <c r="F821" s="31">
        <v>1</v>
      </c>
      <c r="G821" s="14" t="str">
        <f>IF(F821*1=D821*1,"Quantité OK",IF(D821*1&lt;F821*1,"Ecart positif","Ecart négatif")&amp;" "&amp;IF(C821*1=E821*1,"","- Article déclassé"))</f>
        <v xml:space="preserve">Ecart négatif </v>
      </c>
    </row>
    <row r="822" spans="2:7" ht="20.100000000000001" customHeight="1" x14ac:dyDescent="0.25">
      <c r="B822" s="30" t="s">
        <v>2380</v>
      </c>
      <c r="C822" s="16" t="str">
        <f>IFERROR(VLOOKUP(B822,'BASE INCADEA'!A:D,2,FALSE),"Non référencé")</f>
        <v>025804</v>
      </c>
      <c r="D822" s="16" t="str">
        <f>IFERROR(VLOOKUP(C822,'BASE INCADEA'!B:E,2,FALSE),"Non référencé")</f>
        <v>1</v>
      </c>
      <c r="E822" s="31" t="s">
        <v>544</v>
      </c>
      <c r="F822" s="31">
        <v>1</v>
      </c>
      <c r="G822" s="14" t="str">
        <f>IF(F822*1=D822*1,"Quantité OK",IF(D822*1&lt;F822*1,"Ecart positif","Ecart négatif")&amp;" "&amp;IF(C822*1=E822*1,"","- Article déclassé"))</f>
        <v>Quantité OK</v>
      </c>
    </row>
    <row r="823" spans="2:7" ht="20.100000000000001" customHeight="1" x14ac:dyDescent="0.25">
      <c r="B823" s="30" t="s">
        <v>2380</v>
      </c>
      <c r="C823" s="16" t="str">
        <f>IFERROR(VLOOKUP(B823,'BASE INCADEA'!A:D,2,FALSE),"Non référencé")</f>
        <v>025804</v>
      </c>
      <c r="D823" s="16" t="str">
        <f>IFERROR(VLOOKUP(C823,'BASE INCADEA'!B:E,2,FALSE),"Non référencé")</f>
        <v>1</v>
      </c>
      <c r="E823" s="31" t="s">
        <v>1590</v>
      </c>
      <c r="F823" s="31">
        <v>96</v>
      </c>
      <c r="G823" s="14" t="str">
        <f>IF(F823*1=D823*1,"Quantité OK",IF(D823*1&lt;F823*1,"Ecart positif","Ecart négatif")&amp;" "&amp;IF(C823*1=E823*1,"","- Article déclassé"))</f>
        <v>Ecart positif - Article déclassé</v>
      </c>
    </row>
    <row r="824" spans="2:7" ht="20.100000000000001" customHeight="1" x14ac:dyDescent="0.25">
      <c r="B824" s="30" t="s">
        <v>2383</v>
      </c>
      <c r="C824" s="16" t="str">
        <f>IFERROR(VLOOKUP(B824,'BASE INCADEA'!A:D,2,FALSE),"Non référencé")</f>
        <v>020401</v>
      </c>
      <c r="D824" s="16" t="str">
        <f>IFERROR(VLOOKUP(C824,'BASE INCADEA'!B:E,2,FALSE),"Non référencé")</f>
        <v>10</v>
      </c>
      <c r="E824" s="31" t="s">
        <v>435</v>
      </c>
      <c r="F824" s="31">
        <v>6</v>
      </c>
      <c r="G824" s="14" t="str">
        <f>IF(F824*1=D824*1,"Quantité OK",IF(D824*1&lt;F824*1,"Ecart positif","Ecart négatif")&amp;" "&amp;IF(C824*1=E824*1,"","- Article déclassé"))</f>
        <v xml:space="preserve">Ecart négatif </v>
      </c>
    </row>
    <row r="825" spans="2:7" ht="20.100000000000001" customHeight="1" x14ac:dyDescent="0.25">
      <c r="B825" s="30" t="s">
        <v>2385</v>
      </c>
      <c r="C825" s="16" t="str">
        <f>IFERROR(VLOOKUP(B825,'BASE INCADEA'!A:D,2,FALSE),"Non référencé")</f>
        <v>044101</v>
      </c>
      <c r="D825" s="16" t="str">
        <f>IFERROR(VLOOKUP(C825,'BASE INCADEA'!B:E,2,FALSE),"Non référencé")</f>
        <v>3</v>
      </c>
      <c r="E825" s="31" t="s">
        <v>4526</v>
      </c>
      <c r="F825" s="31">
        <v>13</v>
      </c>
      <c r="G825" s="14" t="str">
        <f>IF(F825*1=D825*1,"Quantité OK",IF(D825*1&lt;F825*1,"Ecart positif","Ecart négatif")&amp;" "&amp;IF(C825*1=E825*1,"","- Article déclassé"))</f>
        <v>Ecart positif - Article déclassé</v>
      </c>
    </row>
    <row r="826" spans="2:7" ht="20.100000000000001" customHeight="1" x14ac:dyDescent="0.25">
      <c r="B826" s="30" t="s">
        <v>2388</v>
      </c>
      <c r="C826" s="16" t="str">
        <f>IFERROR(VLOOKUP(B826,'BASE INCADEA'!A:D,2,FALSE),"Non référencé")</f>
        <v>034302</v>
      </c>
      <c r="D826" s="16" t="str">
        <f>IFERROR(VLOOKUP(C826,'BASE INCADEA'!B:E,2,FALSE),"Non référencé")</f>
        <v>205</v>
      </c>
      <c r="E826" s="31" t="s">
        <v>295</v>
      </c>
      <c r="F826" s="31">
        <v>12</v>
      </c>
      <c r="G826" s="14" t="str">
        <f>IF(F826*1=D826*1,"Quantité OK",IF(D826*1&lt;F826*1,"Ecart positif","Ecart négatif")&amp;" "&amp;IF(C826*1=E826*1,"","- Article déclassé"))</f>
        <v>Ecart négatif - Article déclassé</v>
      </c>
    </row>
    <row r="827" spans="2:7" ht="20.100000000000001" customHeight="1" x14ac:dyDescent="0.25">
      <c r="B827" s="30" t="s">
        <v>2388</v>
      </c>
      <c r="C827" s="16" t="str">
        <f>IFERROR(VLOOKUP(B827,'BASE INCADEA'!A:D,2,FALSE),"Non référencé")</f>
        <v>034302</v>
      </c>
      <c r="D827" s="16" t="str">
        <f>IFERROR(VLOOKUP(C827,'BASE INCADEA'!B:E,2,FALSE),"Non référencé")</f>
        <v>205</v>
      </c>
      <c r="E827" s="31" t="s">
        <v>2389</v>
      </c>
      <c r="F827" s="31">
        <v>168</v>
      </c>
      <c r="G827" s="14" t="str">
        <f>IF(F827*1=D827*1,"Quantité OK",IF(D827*1&lt;F827*1,"Ecart positif","Ecart négatif")&amp;" "&amp;IF(C827*1=E827*1,"","- Article déclassé"))</f>
        <v xml:space="preserve">Ecart négatif </v>
      </c>
    </row>
    <row r="828" spans="2:7" ht="20.100000000000001" customHeight="1" x14ac:dyDescent="0.25">
      <c r="B828" s="30" t="s">
        <v>2392</v>
      </c>
      <c r="C828" s="16" t="str">
        <f>IFERROR(VLOOKUP(B828,'BASE INCADEA'!A:D,2,FALSE),"Non référencé")</f>
        <v>034306</v>
      </c>
      <c r="D828" s="16" t="str">
        <f>IFERROR(VLOOKUP(C828,'BASE INCADEA'!B:E,2,FALSE),"Non référencé")</f>
        <v>2</v>
      </c>
      <c r="E828" s="31" t="s">
        <v>2206</v>
      </c>
      <c r="F828" s="31">
        <v>26</v>
      </c>
      <c r="G828" s="14" t="str">
        <f>IF(F828*1=D828*1,"Quantité OK",IF(D828*1&lt;F828*1,"Ecart positif","Ecart négatif")&amp;" "&amp;IF(C828*1=E828*1,"","- Article déclassé"))</f>
        <v xml:space="preserve">Ecart positif </v>
      </c>
    </row>
    <row r="829" spans="2:7" ht="20.100000000000001" customHeight="1" x14ac:dyDescent="0.25">
      <c r="B829" s="30" t="s">
        <v>2394</v>
      </c>
      <c r="C829" s="16" t="str">
        <f>IFERROR(VLOOKUP(B829,'BASE INCADEA'!A:D,2,FALSE),"Non référencé")</f>
        <v>033906</v>
      </c>
      <c r="D829" s="16" t="str">
        <f>IFERROR(VLOOKUP(C829,'BASE INCADEA'!B:E,2,FALSE),"Non référencé")</f>
        <v>3</v>
      </c>
      <c r="E829" s="31" t="s">
        <v>2212</v>
      </c>
      <c r="F829" s="31">
        <v>16</v>
      </c>
      <c r="G829" s="14" t="str">
        <f>IF(F829*1=D829*1,"Quantité OK",IF(D829*1&lt;F829*1,"Ecart positif","Ecart négatif")&amp;" "&amp;IF(C829*1=E829*1,"","- Article déclassé"))</f>
        <v xml:space="preserve">Ecart positif </v>
      </c>
    </row>
    <row r="830" spans="2:7" ht="20.100000000000001" customHeight="1" x14ac:dyDescent="0.25">
      <c r="B830" s="30" t="s">
        <v>2395</v>
      </c>
      <c r="C830" s="16" t="str">
        <f>IFERROR(VLOOKUP(B830,'BASE INCADEA'!A:D,2,FALSE),"Non référencé")</f>
        <v>031004</v>
      </c>
      <c r="D830" s="16" t="str">
        <f>IFERROR(VLOOKUP(C830,'BASE INCADEA'!B:E,2,FALSE),"Non référencé")</f>
        <v>1</v>
      </c>
      <c r="E830" s="31" t="s">
        <v>968</v>
      </c>
      <c r="F830" s="31">
        <v>2</v>
      </c>
      <c r="G830" s="14" t="str">
        <f>IF(F830*1=D830*1,"Quantité OK",IF(D830*1&lt;F830*1,"Ecart positif","Ecart négatif")&amp;" "&amp;IF(C830*1=E830*1,"","- Article déclassé"))</f>
        <v xml:space="preserve">Ecart positif </v>
      </c>
    </row>
    <row r="831" spans="2:7" ht="20.100000000000001" customHeight="1" x14ac:dyDescent="0.25">
      <c r="B831" s="30" t="s">
        <v>6147</v>
      </c>
      <c r="C831" s="16" t="str">
        <f>IFERROR(VLOOKUP(B831,'BASE INCADEA'!A:D,2,FALSE),"Non référencé")</f>
        <v>Non référencé</v>
      </c>
      <c r="D831" s="16" t="str">
        <f>IFERROR(VLOOKUP(C831,'BASE INCADEA'!B:E,2,FALSE),"Non référencé")</f>
        <v>Non référencé</v>
      </c>
      <c r="E831" s="31" t="s">
        <v>96</v>
      </c>
      <c r="F831" s="31">
        <v>1</v>
      </c>
      <c r="G831" s="14" t="e">
        <f>IF(F831*1=D831*1,"Quantité OK",IF(D831*1&lt;F831*1,"Ecart positif","Ecart négatif")&amp;" "&amp;IF(C831*1=E831*1,"","- Article déclassé"))</f>
        <v>#VALUE!</v>
      </c>
    </row>
    <row r="832" spans="2:7" ht="20.100000000000001" customHeight="1" x14ac:dyDescent="0.25">
      <c r="B832" s="30" t="s">
        <v>2397</v>
      </c>
      <c r="C832" s="16" t="str">
        <f>IFERROR(VLOOKUP(B832,'BASE INCADEA'!A:D,2,FALSE),"Non référencé")</f>
        <v>016604</v>
      </c>
      <c r="D832" s="16" t="str">
        <f>IFERROR(VLOOKUP(C832,'BASE INCADEA'!B:E,2,FALSE),"Non référencé")</f>
        <v>1</v>
      </c>
      <c r="E832" s="31" t="s">
        <v>707</v>
      </c>
      <c r="F832" s="31">
        <v>6</v>
      </c>
      <c r="G832" s="14" t="str">
        <f>IF(F832*1=D832*1,"Quantité OK",IF(D832*1&lt;F832*1,"Ecart positif","Ecart négatif")&amp;" "&amp;IF(C832*1=E832*1,"","- Article déclassé"))</f>
        <v xml:space="preserve">Ecart positif </v>
      </c>
    </row>
    <row r="833" spans="2:7" ht="20.100000000000001" customHeight="1" x14ac:dyDescent="0.25">
      <c r="B833" s="30" t="s">
        <v>2399</v>
      </c>
      <c r="C833" s="16" t="str">
        <f>IFERROR(VLOOKUP(B833,'BASE INCADEA'!A:D,2,FALSE),"Non référencé")</f>
        <v>030206</v>
      </c>
      <c r="D833" s="16" t="str">
        <f>IFERROR(VLOOKUP(C833,'BASE INCADEA'!B:E,2,FALSE),"Non référencé")</f>
        <v>2</v>
      </c>
      <c r="E833" s="31" t="s">
        <v>2400</v>
      </c>
      <c r="F833" s="31">
        <v>2</v>
      </c>
      <c r="G833" s="14" t="str">
        <f>IF(F833*1=D833*1,"Quantité OK",IF(D833*1&lt;F833*1,"Ecart positif","Ecart négatif")&amp;" "&amp;IF(C833*1=E833*1,"","- Article déclassé"))</f>
        <v>Quantité OK</v>
      </c>
    </row>
    <row r="834" spans="2:7" ht="20.100000000000001" customHeight="1" x14ac:dyDescent="0.25">
      <c r="B834" s="30" t="s">
        <v>2402</v>
      </c>
      <c r="C834" s="16" t="str">
        <f>IFERROR(VLOOKUP(B834,'BASE INCADEA'!A:D,2,FALSE),"Non référencé")</f>
        <v>011903</v>
      </c>
      <c r="D834" s="16" t="str">
        <f>IFERROR(VLOOKUP(C834,'BASE INCADEA'!B:E,2,FALSE),"Non référencé")</f>
        <v>2</v>
      </c>
      <c r="E834" s="31" t="s">
        <v>806</v>
      </c>
      <c r="F834" s="31">
        <v>1</v>
      </c>
      <c r="G834" s="14" t="str">
        <f>IF(F834*1=D834*1,"Quantité OK",IF(D834*1&lt;F834*1,"Ecart positif","Ecart négatif")&amp;" "&amp;IF(C834*1=E834*1,"","- Article déclassé"))</f>
        <v xml:space="preserve">Ecart négatif </v>
      </c>
    </row>
    <row r="835" spans="2:7" ht="20.100000000000001" customHeight="1" x14ac:dyDescent="0.25">
      <c r="B835" s="30" t="s">
        <v>2406</v>
      </c>
      <c r="C835" s="16" t="str">
        <f>IFERROR(VLOOKUP(B835,'BASE INCADEA'!A:D,2,FALSE),"Non référencé")</f>
        <v>024704</v>
      </c>
      <c r="D835" s="16" t="str">
        <f>IFERROR(VLOOKUP(C835,'BASE INCADEA'!B:E,2,FALSE),"Non référencé")</f>
        <v>6</v>
      </c>
      <c r="E835" s="31" t="s">
        <v>597</v>
      </c>
      <c r="F835" s="31">
        <v>1</v>
      </c>
      <c r="G835" s="14" t="str">
        <f>IF(F835*1=D835*1,"Quantité OK",IF(D835*1&lt;F835*1,"Ecart positif","Ecart négatif")&amp;" "&amp;IF(C835*1=E835*1,"","- Article déclassé"))</f>
        <v xml:space="preserve">Ecart négatif </v>
      </c>
    </row>
    <row r="836" spans="2:7" ht="20.100000000000001" customHeight="1" x14ac:dyDescent="0.25">
      <c r="B836" s="30" t="s">
        <v>2408</v>
      </c>
      <c r="C836" s="16" t="str">
        <f>IFERROR(VLOOKUP(B836,'BASE INCADEA'!A:D,2,FALSE),"Non référencé")</f>
        <v>030207</v>
      </c>
      <c r="D836" s="16" t="str">
        <f>IFERROR(VLOOKUP(C836,'BASE INCADEA'!B:E,2,FALSE),"Non référencé")</f>
        <v>2</v>
      </c>
      <c r="E836" s="31" t="s">
        <v>2316</v>
      </c>
      <c r="F836" s="31">
        <v>1</v>
      </c>
      <c r="G836" s="14" t="str">
        <f>IF(F836*1=D836*1,"Quantité OK",IF(D836*1&lt;F836*1,"Ecart positif","Ecart négatif")&amp;" "&amp;IF(C836*1=E836*1,"","- Article déclassé"))</f>
        <v xml:space="preserve">Ecart négatif </v>
      </c>
    </row>
    <row r="837" spans="2:7" ht="20.100000000000001" customHeight="1" x14ac:dyDescent="0.25">
      <c r="B837" s="30" t="s">
        <v>2410</v>
      </c>
      <c r="C837" s="16" t="str">
        <f>IFERROR(VLOOKUP(B837,'BASE INCADEA'!A:D,2,FALSE),"Non référencé")</f>
        <v>044705</v>
      </c>
      <c r="D837" s="16" t="str">
        <f>IFERROR(VLOOKUP(C837,'BASE INCADEA'!B:E,2,FALSE),"Non référencé")</f>
        <v>28</v>
      </c>
      <c r="E837" s="31" t="s">
        <v>1246</v>
      </c>
      <c r="F837" s="31">
        <v>26</v>
      </c>
      <c r="G837" s="14" t="str">
        <f>IF(F837*1=D837*1,"Quantité OK",IF(D837*1&lt;F837*1,"Ecart positif","Ecart négatif")&amp;" "&amp;IF(C837*1=E837*1,"","- Article déclassé"))</f>
        <v xml:space="preserve">Ecart négatif </v>
      </c>
    </row>
    <row r="838" spans="2:7" ht="20.100000000000001" customHeight="1" x14ac:dyDescent="0.25">
      <c r="B838" s="30" t="s">
        <v>2415</v>
      </c>
      <c r="C838" s="16" t="str">
        <f>IFERROR(VLOOKUP(B838,'BASE INCADEA'!A:D,2,FALSE),"Non référencé")</f>
        <v>040204</v>
      </c>
      <c r="D838" s="16" t="str">
        <f>IFERROR(VLOOKUP(C838,'BASE INCADEA'!B:E,2,FALSE),"Non référencé")</f>
        <v>2</v>
      </c>
      <c r="E838" s="31" t="s">
        <v>1765</v>
      </c>
      <c r="F838" s="31">
        <v>7</v>
      </c>
      <c r="G838" s="14" t="str">
        <f>IF(F838*1=D838*1,"Quantité OK",IF(D838*1&lt;F838*1,"Ecart positif","Ecart négatif")&amp;" "&amp;IF(C838*1=E838*1,"","- Article déclassé"))</f>
        <v xml:space="preserve">Ecart positif </v>
      </c>
    </row>
    <row r="839" spans="2:7" ht="20.100000000000001" customHeight="1" x14ac:dyDescent="0.25">
      <c r="B839" s="30" t="s">
        <v>2417</v>
      </c>
      <c r="C839" s="16" t="str">
        <f>IFERROR(VLOOKUP(B839,'BASE INCADEA'!A:D,2,FALSE),"Non référencé")</f>
        <v>043704</v>
      </c>
      <c r="D839" s="16" t="str">
        <f>IFERROR(VLOOKUP(C839,'BASE INCADEA'!B:E,2,FALSE),"Non référencé")</f>
        <v>4</v>
      </c>
      <c r="E839" s="31" t="s">
        <v>222</v>
      </c>
      <c r="F839" s="31">
        <v>8</v>
      </c>
      <c r="G839" s="14" t="str">
        <f>IF(F839*1=D839*1,"Quantité OK",IF(D839*1&lt;F839*1,"Ecart positif","Ecart négatif")&amp;" "&amp;IF(C839*1=E839*1,"","- Article déclassé"))</f>
        <v xml:space="preserve">Ecart positif </v>
      </c>
    </row>
    <row r="840" spans="2:7" ht="20.100000000000001" customHeight="1" x14ac:dyDescent="0.25">
      <c r="B840" s="30" t="s">
        <v>6159</v>
      </c>
      <c r="C840" s="16" t="str">
        <f>IFERROR(VLOOKUP(B840,'BASE INCADEA'!A:D,2,FALSE),"Non référencé")</f>
        <v>Non référencé</v>
      </c>
      <c r="D840" s="16" t="str">
        <f>IFERROR(VLOOKUP(C840,'BASE INCADEA'!B:E,2,FALSE),"Non référencé")</f>
        <v>Non référencé</v>
      </c>
      <c r="E840" s="31" t="s">
        <v>450</v>
      </c>
      <c r="F840" s="31">
        <v>1</v>
      </c>
      <c r="G840" s="14" t="e">
        <f>IF(F840*1=D840*1,"Quantité OK",IF(D840*1&lt;F840*1,"Ecart positif","Ecart négatif")&amp;" "&amp;IF(C840*1=E840*1,"","- Article déclassé"))</f>
        <v>#VALUE!</v>
      </c>
    </row>
    <row r="841" spans="2:7" ht="20.100000000000001" customHeight="1" x14ac:dyDescent="0.25">
      <c r="B841" s="30" t="s">
        <v>2419</v>
      </c>
      <c r="C841" s="16" t="str">
        <f>IFERROR(VLOOKUP(B841,'BASE INCADEA'!A:D,2,FALSE),"Non référencé")</f>
        <v>040606</v>
      </c>
      <c r="D841" s="16" t="str">
        <f>IFERROR(VLOOKUP(C841,'BASE INCADEA'!B:E,2,FALSE),"Non référencé")</f>
        <v>1</v>
      </c>
      <c r="E841" s="31" t="s">
        <v>1281</v>
      </c>
      <c r="F841" s="31">
        <v>1</v>
      </c>
      <c r="G841" s="14" t="str">
        <f>IF(F841*1=D841*1,"Quantité OK",IF(D841*1&lt;F841*1,"Ecart positif","Ecart négatif")&amp;" "&amp;IF(C841*1=E841*1,"","- Article déclassé"))</f>
        <v>Quantité OK</v>
      </c>
    </row>
    <row r="842" spans="2:7" ht="20.100000000000001" customHeight="1" x14ac:dyDescent="0.25">
      <c r="B842" s="30" t="s">
        <v>2420</v>
      </c>
      <c r="C842" s="16" t="str">
        <f>IFERROR(VLOOKUP(B842,'BASE INCADEA'!A:D,2,FALSE),"Non référencé")</f>
        <v>020404</v>
      </c>
      <c r="D842" s="16" t="str">
        <f>IFERROR(VLOOKUP(C842,'BASE INCADEA'!B:E,2,FALSE),"Non référencé")</f>
        <v>3</v>
      </c>
      <c r="E842" s="31" t="s">
        <v>450</v>
      </c>
      <c r="F842" s="31">
        <v>41</v>
      </c>
      <c r="G842" s="14" t="str">
        <f>IF(F842*1=D842*1,"Quantité OK",IF(D842*1&lt;F842*1,"Ecart positif","Ecart négatif")&amp;" "&amp;IF(C842*1=E842*1,"","- Article déclassé"))</f>
        <v xml:space="preserve">Ecart positif </v>
      </c>
    </row>
    <row r="843" spans="2:7" ht="20.100000000000001" customHeight="1" x14ac:dyDescent="0.25">
      <c r="B843" s="30" t="s">
        <v>2421</v>
      </c>
      <c r="C843" s="16" t="str">
        <f>IFERROR(VLOOKUP(B843,'BASE INCADEA'!A:D,2,FALSE),"Non référencé")</f>
        <v>900603</v>
      </c>
      <c r="D843" s="16" t="str">
        <f>IFERROR(VLOOKUP(C843,'BASE INCADEA'!B:E,2,FALSE),"Non référencé")</f>
        <v>2</v>
      </c>
      <c r="E843" s="31" t="s">
        <v>2422</v>
      </c>
      <c r="F843" s="31">
        <v>2</v>
      </c>
      <c r="G843" s="14" t="str">
        <f>IF(F843*1=D843*1,"Quantité OK",IF(D843*1&lt;F843*1,"Ecart positif","Ecart négatif")&amp;" "&amp;IF(C843*1=E843*1,"","- Article déclassé"))</f>
        <v>Quantité OK</v>
      </c>
    </row>
    <row r="844" spans="2:7" ht="20.100000000000001" customHeight="1" x14ac:dyDescent="0.25">
      <c r="B844" s="30" t="s">
        <v>2424</v>
      </c>
      <c r="C844" s="16" t="str">
        <f>IFERROR(VLOOKUP(B844,'BASE INCADEA'!A:D,2,FALSE),"Non référencé")</f>
        <v>901003</v>
      </c>
      <c r="D844" s="16" t="str">
        <f>IFERROR(VLOOKUP(C844,'BASE INCADEA'!B:E,2,FALSE),"Non référencé")</f>
        <v>2</v>
      </c>
      <c r="E844" s="31" t="s">
        <v>3778</v>
      </c>
      <c r="F844" s="31">
        <v>1</v>
      </c>
      <c r="G844" s="14" t="str">
        <f>IF(F844*1=D844*1,"Quantité OK",IF(D844*1&lt;F844*1,"Ecart positif","Ecart négatif")&amp;" "&amp;IF(C844*1=E844*1,"","- Article déclassé"))</f>
        <v>Ecart négatif - Article déclassé</v>
      </c>
    </row>
    <row r="845" spans="2:7" ht="20.100000000000001" customHeight="1" x14ac:dyDescent="0.25">
      <c r="B845" s="30" t="s">
        <v>2424</v>
      </c>
      <c r="C845" s="16" t="str">
        <f>IFERROR(VLOOKUP(B845,'BASE INCADEA'!A:D,2,FALSE),"Non référencé")</f>
        <v>901003</v>
      </c>
      <c r="D845" s="16" t="str">
        <f>IFERROR(VLOOKUP(C845,'BASE INCADEA'!B:E,2,FALSE),"Non référencé")</f>
        <v>2</v>
      </c>
      <c r="E845" s="31" t="s">
        <v>2244</v>
      </c>
      <c r="F845" s="31">
        <v>1</v>
      </c>
      <c r="G845" s="14" t="str">
        <f>IF(F845*1=D845*1,"Quantité OK",IF(D845*1&lt;F845*1,"Ecart positif","Ecart négatif")&amp;" "&amp;IF(C845*1=E845*1,"","- Article déclassé"))</f>
        <v>Ecart négatif - Article déclassé</v>
      </c>
    </row>
    <row r="846" spans="2:7" ht="20.100000000000001" customHeight="1" x14ac:dyDescent="0.25">
      <c r="B846" s="30" t="s">
        <v>2427</v>
      </c>
      <c r="C846" s="16" t="str">
        <f>IFERROR(VLOOKUP(B846,'BASE INCADEA'!A:D,2,FALSE),"Non référencé")</f>
        <v>900504</v>
      </c>
      <c r="D846" s="16" t="str">
        <f>IFERROR(VLOOKUP(C846,'BASE INCADEA'!B:E,2,FALSE),"Non référencé")</f>
        <v>3</v>
      </c>
      <c r="E846" s="31" t="s">
        <v>2436</v>
      </c>
      <c r="F846" s="31">
        <v>1</v>
      </c>
      <c r="G846" s="14" t="str">
        <f>IF(F846*1=D846*1,"Quantité OK",IF(D846*1&lt;F846*1,"Ecart positif","Ecart négatif")&amp;" "&amp;IF(C846*1=E846*1,"","- Article déclassé"))</f>
        <v>Ecart négatif - Article déclassé</v>
      </c>
    </row>
    <row r="847" spans="2:7" ht="20.100000000000001" customHeight="1" x14ac:dyDescent="0.25">
      <c r="B847" s="30" t="s">
        <v>2427</v>
      </c>
      <c r="C847" s="16" t="str">
        <f>IFERROR(VLOOKUP(B847,'BASE INCADEA'!A:D,2,FALSE),"Non référencé")</f>
        <v>900504</v>
      </c>
      <c r="D847" s="16" t="str">
        <f>IFERROR(VLOOKUP(C847,'BASE INCADEA'!B:E,2,FALSE),"Non référencé")</f>
        <v>3</v>
      </c>
      <c r="E847" s="31" t="s">
        <v>2428</v>
      </c>
      <c r="F847" s="31">
        <v>3</v>
      </c>
      <c r="G847" s="14" t="str">
        <f>IF(F847*1=D847*1,"Quantité OK",IF(D847*1&lt;F847*1,"Ecart positif","Ecart négatif")&amp;" "&amp;IF(C847*1=E847*1,"","- Article déclassé"))</f>
        <v>Quantité OK</v>
      </c>
    </row>
    <row r="848" spans="2:7" ht="20.100000000000001" customHeight="1" x14ac:dyDescent="0.25">
      <c r="B848" s="30" t="s">
        <v>2429</v>
      </c>
      <c r="C848" s="16" t="str">
        <f>IFERROR(VLOOKUP(B848,'BASE INCADEA'!A:D,2,FALSE),"Non référencé")</f>
        <v>900702</v>
      </c>
      <c r="D848" s="16" t="str">
        <f>IFERROR(VLOOKUP(C848,'BASE INCADEA'!B:E,2,FALSE),"Non référencé")</f>
        <v>1</v>
      </c>
      <c r="E848" s="31" t="s">
        <v>2705</v>
      </c>
      <c r="F848" s="31">
        <v>1</v>
      </c>
      <c r="G848" s="14" t="str">
        <f>IF(F848*1=D848*1,"Quantité OK",IF(D848*1&lt;F848*1,"Ecart positif","Ecart négatif")&amp;" "&amp;IF(C848*1=E848*1,"","- Article déclassé"))</f>
        <v>Quantité OK</v>
      </c>
    </row>
    <row r="849" spans="2:7" ht="20.100000000000001" customHeight="1" x14ac:dyDescent="0.25">
      <c r="B849" s="30" t="s">
        <v>2432</v>
      </c>
      <c r="C849" s="16" t="str">
        <f>IFERROR(VLOOKUP(B849,'BASE INCADEA'!A:D,2,FALSE),"Non référencé")</f>
        <v>901003</v>
      </c>
      <c r="D849" s="16" t="str">
        <f>IFERROR(VLOOKUP(C849,'BASE INCADEA'!B:E,2,FALSE),"Non référencé")</f>
        <v>2</v>
      </c>
      <c r="E849" s="31" t="s">
        <v>2425</v>
      </c>
      <c r="F849" s="31">
        <v>2</v>
      </c>
      <c r="G849" s="14" t="str">
        <f>IF(F849*1=D849*1,"Quantité OK",IF(D849*1&lt;F849*1,"Ecart positif","Ecart négatif")&amp;" "&amp;IF(C849*1=E849*1,"","- Article déclassé"))</f>
        <v>Quantité OK</v>
      </c>
    </row>
    <row r="850" spans="2:7" ht="20.100000000000001" customHeight="1" x14ac:dyDescent="0.25">
      <c r="B850" s="30" t="s">
        <v>2432</v>
      </c>
      <c r="C850" s="16" t="str">
        <f>IFERROR(VLOOKUP(B850,'BASE INCADEA'!A:D,2,FALSE),"Non référencé")</f>
        <v>901003</v>
      </c>
      <c r="D850" s="16" t="str">
        <f>IFERROR(VLOOKUP(C850,'BASE INCADEA'!B:E,2,FALSE),"Non référencé")</f>
        <v>2</v>
      </c>
      <c r="E850" s="31" t="s">
        <v>2422</v>
      </c>
      <c r="F850" s="31">
        <v>1</v>
      </c>
      <c r="G850" s="14" t="str">
        <f>IF(F850*1=D850*1,"Quantité OK",IF(D850*1&lt;F850*1,"Ecart positif","Ecart négatif")&amp;" "&amp;IF(C850*1=E850*1,"","- Article déclassé"))</f>
        <v>Ecart négatif - Article déclassé</v>
      </c>
    </row>
    <row r="851" spans="2:7" ht="20.100000000000001" customHeight="1" x14ac:dyDescent="0.25">
      <c r="B851" s="30" t="s">
        <v>2433</v>
      </c>
      <c r="C851" s="16" t="str">
        <f>IFERROR(VLOOKUP(B851,'BASE INCADEA'!A:D,2,FALSE),"Non référencé")</f>
        <v>901004</v>
      </c>
      <c r="D851" s="16" t="str">
        <f>IFERROR(VLOOKUP(C851,'BASE INCADEA'!B:E,2,FALSE),"Non référencé")</f>
        <v>1</v>
      </c>
      <c r="E851" s="31" t="s">
        <v>2244</v>
      </c>
      <c r="F851" s="31">
        <v>4</v>
      </c>
      <c r="G851" s="14" t="str">
        <f>IF(F851*1=D851*1,"Quantité OK",IF(D851*1&lt;F851*1,"Ecart positif","Ecart négatif")&amp;" "&amp;IF(C851*1=E851*1,"","- Article déclassé"))</f>
        <v xml:space="preserve">Ecart positif </v>
      </c>
    </row>
    <row r="852" spans="2:7" ht="20.100000000000001" customHeight="1" x14ac:dyDescent="0.25">
      <c r="B852" s="30" t="s">
        <v>2433</v>
      </c>
      <c r="C852" s="16" t="str">
        <f>IFERROR(VLOOKUP(B852,'BASE INCADEA'!A:D,2,FALSE),"Non référencé")</f>
        <v>901004</v>
      </c>
      <c r="D852" s="16" t="str">
        <f>IFERROR(VLOOKUP(C852,'BASE INCADEA'!B:E,2,FALSE),"Non référencé")</f>
        <v>1</v>
      </c>
      <c r="E852" s="31" t="s">
        <v>2912</v>
      </c>
      <c r="F852" s="31">
        <v>1</v>
      </c>
      <c r="G852" s="14" t="str">
        <f>IF(F852*1=D852*1,"Quantité OK",IF(D852*1&lt;F852*1,"Ecart positif","Ecart négatif")&amp;" "&amp;IF(C852*1=E852*1,"","- Article déclassé"))</f>
        <v>Quantité OK</v>
      </c>
    </row>
    <row r="853" spans="2:7" ht="20.100000000000001" customHeight="1" x14ac:dyDescent="0.25">
      <c r="B853" s="30" t="s">
        <v>2435</v>
      </c>
      <c r="C853" s="16" t="str">
        <f>IFERROR(VLOOKUP(B853,'BASE INCADEA'!A:D,2,FALSE),"Non référencé")</f>
        <v>900503</v>
      </c>
      <c r="D853" s="16" t="str">
        <f>IFERROR(VLOOKUP(C853,'BASE INCADEA'!B:E,2,FALSE),"Non référencé")</f>
        <v>3</v>
      </c>
      <c r="E853" s="31" t="s">
        <v>2145</v>
      </c>
      <c r="F853" s="31">
        <v>1</v>
      </c>
      <c r="G853" s="14" t="str">
        <f>IF(F853*1=D853*1,"Quantité OK",IF(D853*1&lt;F853*1,"Ecart positif","Ecart négatif")&amp;" "&amp;IF(C853*1=E853*1,"","- Article déclassé"))</f>
        <v>Ecart négatif - Article déclassé</v>
      </c>
    </row>
    <row r="854" spans="2:7" ht="20.100000000000001" customHeight="1" x14ac:dyDescent="0.25">
      <c r="B854" s="30" t="s">
        <v>2435</v>
      </c>
      <c r="C854" s="16" t="str">
        <f>IFERROR(VLOOKUP(B854,'BASE INCADEA'!A:D,2,FALSE),"Non référencé")</f>
        <v>900503</v>
      </c>
      <c r="D854" s="16" t="str">
        <f>IFERROR(VLOOKUP(C854,'BASE INCADEA'!B:E,2,FALSE),"Non référencé")</f>
        <v>3</v>
      </c>
      <c r="E854" s="31" t="s">
        <v>2247</v>
      </c>
      <c r="F854" s="31">
        <v>2</v>
      </c>
      <c r="G854" s="14" t="str">
        <f>IF(F854*1=D854*1,"Quantité OK",IF(D854*1&lt;F854*1,"Ecart positif","Ecart négatif")&amp;" "&amp;IF(C854*1=E854*1,"","- Article déclassé"))</f>
        <v>Ecart négatif - Article déclassé</v>
      </c>
    </row>
    <row r="855" spans="2:7" ht="20.100000000000001" customHeight="1" x14ac:dyDescent="0.25">
      <c r="B855" s="30" t="s">
        <v>2438</v>
      </c>
      <c r="C855" s="16" t="str">
        <f>IFERROR(VLOOKUP(B855,'BASE INCADEA'!A:D,2,FALSE),"Non référencé")</f>
        <v>900901</v>
      </c>
      <c r="D855" s="16" t="str">
        <f>IFERROR(VLOOKUP(C855,'BASE INCADEA'!B:E,2,FALSE),"Non référencé")</f>
        <v>5</v>
      </c>
      <c r="E855" s="31" t="s">
        <v>2439</v>
      </c>
      <c r="F855" s="31">
        <v>6</v>
      </c>
      <c r="G855" s="14" t="str">
        <f>IF(F855*1=D855*1,"Quantité OK",IF(D855*1&lt;F855*1,"Ecart positif","Ecart négatif")&amp;" "&amp;IF(C855*1=E855*1,"","- Article déclassé"))</f>
        <v xml:space="preserve">Ecart positif </v>
      </c>
    </row>
    <row r="856" spans="2:7" ht="20.100000000000001" customHeight="1" x14ac:dyDescent="0.25">
      <c r="B856" s="30" t="s">
        <v>2442</v>
      </c>
      <c r="C856" s="16" t="str">
        <f>IFERROR(VLOOKUP(B856,'BASE INCADEA'!A:D,2,FALSE),"Non référencé")</f>
        <v>900402</v>
      </c>
      <c r="D856" s="16" t="str">
        <f>IFERROR(VLOOKUP(C856,'BASE INCADEA'!B:E,2,FALSE),"Non référencé")</f>
        <v>4</v>
      </c>
      <c r="E856" s="31" t="s">
        <v>2443</v>
      </c>
      <c r="F856" s="31">
        <v>3</v>
      </c>
      <c r="G856" s="14" t="str">
        <f>IF(F856*1=D856*1,"Quantité OK",IF(D856*1&lt;F856*1,"Ecart positif","Ecart négatif")&amp;" "&amp;IF(C856*1=E856*1,"","- Article déclassé"))</f>
        <v xml:space="preserve">Ecart négatif </v>
      </c>
    </row>
    <row r="857" spans="2:7" ht="20.100000000000001" customHeight="1" x14ac:dyDescent="0.25">
      <c r="B857" s="30" t="s">
        <v>2453</v>
      </c>
      <c r="C857" s="16" t="str">
        <f>IFERROR(VLOOKUP(B857,'BASE INCADEA'!A:D,2,FALSE),"Non référencé")</f>
        <v>024104</v>
      </c>
      <c r="D857" s="16" t="str">
        <f>IFERROR(VLOOKUP(C857,'BASE INCADEA'!B:E,2,FALSE),"Non référencé")</f>
        <v>6</v>
      </c>
      <c r="E857" s="31" t="s">
        <v>2454</v>
      </c>
      <c r="F857" s="31">
        <v>6</v>
      </c>
      <c r="G857" s="14" t="str">
        <f>IF(F857*1=D857*1,"Quantité OK",IF(D857*1&lt;F857*1,"Ecart positif","Ecart négatif")&amp;" "&amp;IF(C857*1=E857*1,"","- Article déclassé"))</f>
        <v>Quantité OK</v>
      </c>
    </row>
    <row r="858" spans="2:7" ht="20.100000000000001" customHeight="1" x14ac:dyDescent="0.25">
      <c r="B858" s="30" t="s">
        <v>2456</v>
      </c>
      <c r="C858" s="16" t="str">
        <f>IFERROR(VLOOKUP(B858,'BASE INCADEA'!A:D,2,FALSE),"Non référencé")</f>
        <v>020605</v>
      </c>
      <c r="D858" s="16" t="str">
        <f>IFERROR(VLOOKUP(C858,'BASE INCADEA'!B:E,2,FALSE),"Non référencé")</f>
        <v>2</v>
      </c>
      <c r="E858" s="31" t="s">
        <v>700</v>
      </c>
      <c r="F858" s="31">
        <v>282</v>
      </c>
      <c r="G858" s="14" t="str">
        <f>IF(F858*1=D858*1,"Quantité OK",IF(D858*1&lt;F858*1,"Ecart positif","Ecart négatif")&amp;" "&amp;IF(C858*1=E858*1,"","- Article déclassé"))</f>
        <v xml:space="preserve">Ecart positif </v>
      </c>
    </row>
    <row r="859" spans="2:7" ht="20.100000000000001" customHeight="1" x14ac:dyDescent="0.25">
      <c r="B859" s="30" t="s">
        <v>2459</v>
      </c>
      <c r="C859" s="16" t="str">
        <f>IFERROR(VLOOKUP(B859,'BASE INCADEA'!A:D,2,FALSE),"Non référencé")</f>
        <v>016004</v>
      </c>
      <c r="D859" s="16" t="str">
        <f>IFERROR(VLOOKUP(C859,'BASE INCADEA'!B:E,2,FALSE),"Non référencé")</f>
        <v>1</v>
      </c>
      <c r="E859" s="31" t="s">
        <v>828</v>
      </c>
      <c r="F859" s="31">
        <v>2</v>
      </c>
      <c r="G859" s="14" t="str">
        <f>IF(F859*1=D859*1,"Quantité OK",IF(D859*1&lt;F859*1,"Ecart positif","Ecart négatif")&amp;" "&amp;IF(C859*1=E859*1,"","- Article déclassé"))</f>
        <v xml:space="preserve">Ecart positif </v>
      </c>
    </row>
    <row r="860" spans="2:7" ht="20.100000000000001" customHeight="1" x14ac:dyDescent="0.25">
      <c r="B860" s="30" t="s">
        <v>2461</v>
      </c>
      <c r="C860" s="16" t="str">
        <f>IFERROR(VLOOKUP(B860,'BASE INCADEA'!A:D,2,FALSE),"Non référencé")</f>
        <v>024906</v>
      </c>
      <c r="D860" s="16" t="str">
        <f>IFERROR(VLOOKUP(C860,'BASE INCADEA'!B:E,2,FALSE),"Non référencé")</f>
        <v>1</v>
      </c>
      <c r="E860" s="31" t="s">
        <v>2117</v>
      </c>
      <c r="F860" s="31">
        <v>2</v>
      </c>
      <c r="G860" s="14" t="str">
        <f>IF(F860*1=D860*1,"Quantité OK",IF(D860*1&lt;F860*1,"Ecart positif","Ecart négatif")&amp;" "&amp;IF(C860*1=E860*1,"","- Article déclassé"))</f>
        <v xml:space="preserve">Ecart positif </v>
      </c>
    </row>
    <row r="861" spans="2:7" ht="20.100000000000001" customHeight="1" x14ac:dyDescent="0.25">
      <c r="B861" s="30" t="s">
        <v>2463</v>
      </c>
      <c r="C861" s="16" t="str">
        <f>IFERROR(VLOOKUP(B861,'BASE INCADEA'!A:D,2,FALSE),"Non référencé")</f>
        <v>024905</v>
      </c>
      <c r="D861" s="16" t="str">
        <f>IFERROR(VLOOKUP(C861,'BASE INCADEA'!B:E,2,FALSE),"Non référencé")</f>
        <v>2</v>
      </c>
      <c r="E861" s="31" t="s">
        <v>2860</v>
      </c>
      <c r="F861" s="31">
        <v>1</v>
      </c>
      <c r="G861" s="14" t="str">
        <f>IF(F861*1=D861*1,"Quantité OK",IF(D861*1&lt;F861*1,"Ecart positif","Ecart négatif")&amp;" "&amp;IF(C861*1=E861*1,"","- Article déclassé"))</f>
        <v>Ecart négatif - Article déclassé</v>
      </c>
    </row>
    <row r="862" spans="2:7" ht="20.100000000000001" customHeight="1" x14ac:dyDescent="0.25">
      <c r="B862" s="30" t="s">
        <v>2463</v>
      </c>
      <c r="C862" s="16" t="str">
        <f>IFERROR(VLOOKUP(B862,'BASE INCADEA'!A:D,2,FALSE),"Non référencé")</f>
        <v>024905</v>
      </c>
      <c r="D862" s="16" t="str">
        <f>IFERROR(VLOOKUP(C862,'BASE INCADEA'!B:E,2,FALSE),"Non référencé")</f>
        <v>2</v>
      </c>
      <c r="E862" s="31" t="s">
        <v>2464</v>
      </c>
      <c r="F862" s="31">
        <v>2</v>
      </c>
      <c r="G862" s="14" t="str">
        <f>IF(F862*1=D862*1,"Quantité OK",IF(D862*1&lt;F862*1,"Ecart positif","Ecart négatif")&amp;" "&amp;IF(C862*1=E862*1,"","- Article déclassé"))</f>
        <v>Quantité OK</v>
      </c>
    </row>
    <row r="863" spans="2:7" ht="20.100000000000001" customHeight="1" x14ac:dyDescent="0.25">
      <c r="B863" s="30" t="s">
        <v>2466</v>
      </c>
      <c r="C863" s="16" t="str">
        <f>IFERROR(VLOOKUP(B863,'BASE INCADEA'!A:D,2,FALSE),"Non référencé")</f>
        <v>020204</v>
      </c>
      <c r="D863" s="16" t="str">
        <f>IFERROR(VLOOKUP(C863,'BASE INCADEA'!B:E,2,FALSE),"Non référencé")</f>
        <v>2</v>
      </c>
      <c r="E863" s="31" t="s">
        <v>235</v>
      </c>
      <c r="F863" s="31">
        <v>8</v>
      </c>
      <c r="G863" s="14" t="str">
        <f>IF(F863*1=D863*1,"Quantité OK",IF(D863*1&lt;F863*1,"Ecart positif","Ecart négatif")&amp;" "&amp;IF(C863*1=E863*1,"","- Article déclassé"))</f>
        <v>Ecart positif - Article déclassé</v>
      </c>
    </row>
    <row r="864" spans="2:7" ht="20.100000000000001" customHeight="1" x14ac:dyDescent="0.25">
      <c r="B864" s="30" t="s">
        <v>2468</v>
      </c>
      <c r="C864" s="16" t="str">
        <f>IFERROR(VLOOKUP(B864,'BASE INCADEA'!A:D,2,FALSE),"Non référencé")</f>
        <v>041003</v>
      </c>
      <c r="D864" s="16" t="str">
        <f>IFERROR(VLOOKUP(C864,'BASE INCADEA'!B:E,2,FALSE),"Non référencé")</f>
        <v>2</v>
      </c>
      <c r="E864" s="31" t="s">
        <v>2469</v>
      </c>
      <c r="F864" s="31">
        <v>2</v>
      </c>
      <c r="G864" s="14" t="str">
        <f>IF(F864*1=D864*1,"Quantité OK",IF(D864*1&lt;F864*1,"Ecart positif","Ecart négatif")&amp;" "&amp;IF(C864*1=E864*1,"","- Article déclassé"))</f>
        <v>Quantité OK</v>
      </c>
    </row>
    <row r="865" spans="2:7" ht="20.100000000000001" customHeight="1" x14ac:dyDescent="0.25">
      <c r="B865" s="30" t="s">
        <v>2471</v>
      </c>
      <c r="C865" s="16" t="str">
        <f>IFERROR(VLOOKUP(B865,'BASE INCADEA'!A:D,2,FALSE),"Non référencé")</f>
        <v>031203</v>
      </c>
      <c r="D865" s="16" t="str">
        <f>IFERROR(VLOOKUP(C865,'BASE INCADEA'!B:E,2,FALSE),"Non référencé")</f>
        <v>5</v>
      </c>
      <c r="E865" s="31" t="s">
        <v>1114</v>
      </c>
      <c r="F865" s="31">
        <v>7</v>
      </c>
      <c r="G865" s="14" t="str">
        <f>IF(F865*1=D865*1,"Quantité OK",IF(D865*1&lt;F865*1,"Ecart positif","Ecart négatif")&amp;" "&amp;IF(C865*1=E865*1,"","- Article déclassé"))</f>
        <v xml:space="preserve">Ecart positif </v>
      </c>
    </row>
    <row r="866" spans="2:7" ht="20.100000000000001" customHeight="1" x14ac:dyDescent="0.25">
      <c r="B866" s="30" t="s">
        <v>2473</v>
      </c>
      <c r="C866" s="16" t="str">
        <f>IFERROR(VLOOKUP(B866,'BASE INCADEA'!A:D,2,FALSE),"Non référencé")</f>
        <v>030603</v>
      </c>
      <c r="D866" s="16" t="str">
        <f>IFERROR(VLOOKUP(C866,'BASE INCADEA'!B:E,2,FALSE),"Non référencé")</f>
        <v>1</v>
      </c>
      <c r="E866" s="31" t="s">
        <v>2304</v>
      </c>
      <c r="F866" s="31">
        <v>1</v>
      </c>
      <c r="G866" s="14" t="str">
        <f>IF(F866*1=D866*1,"Quantité OK",IF(D866*1&lt;F866*1,"Ecart positif","Ecart négatif")&amp;" "&amp;IF(C866*1=E866*1,"","- Article déclassé"))</f>
        <v>Quantité OK</v>
      </c>
    </row>
    <row r="867" spans="2:7" ht="20.100000000000001" customHeight="1" x14ac:dyDescent="0.25">
      <c r="B867" s="30" t="s">
        <v>2475</v>
      </c>
      <c r="C867" s="16" t="str">
        <f>IFERROR(VLOOKUP(B867,'BASE INCADEA'!A:D,2,FALSE),"Non référencé")</f>
        <v>031002</v>
      </c>
      <c r="D867" s="16" t="str">
        <f>IFERROR(VLOOKUP(C867,'BASE INCADEA'!B:E,2,FALSE),"Non référencé")</f>
        <v>2</v>
      </c>
      <c r="E867" s="31" t="s">
        <v>1391</v>
      </c>
      <c r="F867" s="31">
        <v>5</v>
      </c>
      <c r="G867" s="14" t="str">
        <f>IF(F867*1=D867*1,"Quantité OK",IF(D867*1&lt;F867*1,"Ecart positif","Ecart négatif")&amp;" "&amp;IF(C867*1=E867*1,"","- Article déclassé"))</f>
        <v xml:space="preserve">Ecart positif </v>
      </c>
    </row>
    <row r="868" spans="2:7" ht="20.100000000000001" customHeight="1" x14ac:dyDescent="0.25">
      <c r="B868" s="30" t="s">
        <v>2477</v>
      </c>
      <c r="C868" s="16" t="str">
        <f>IFERROR(VLOOKUP(B868,'BASE INCADEA'!A:D,2,FALSE),"Non référencé")</f>
        <v>041206</v>
      </c>
      <c r="D868" s="16" t="str">
        <f>IFERROR(VLOOKUP(C868,'BASE INCADEA'!B:E,2,FALSE),"Non référencé")</f>
        <v>10</v>
      </c>
      <c r="E868" s="31" t="s">
        <v>1471</v>
      </c>
      <c r="F868" s="31">
        <v>1</v>
      </c>
      <c r="G868" s="14" t="str">
        <f>IF(F868*1=D868*1,"Quantité OK",IF(D868*1&lt;F868*1,"Ecart positif","Ecart négatif")&amp;" "&amp;IF(C868*1=E868*1,"","- Article déclassé"))</f>
        <v xml:space="preserve">Ecart négatif </v>
      </c>
    </row>
    <row r="869" spans="2:7" ht="20.100000000000001" customHeight="1" x14ac:dyDescent="0.25">
      <c r="B869" s="30" t="s">
        <v>2482</v>
      </c>
      <c r="C869" s="16" t="str">
        <f>IFERROR(VLOOKUP(B869,'BASE INCADEA'!A:D,2,FALSE),"Non référencé")</f>
        <v>041403</v>
      </c>
      <c r="D869" s="16" t="str">
        <f>IFERROR(VLOOKUP(C869,'BASE INCADEA'!B:E,2,FALSE),"Non référencé")</f>
        <v>2</v>
      </c>
      <c r="E869" s="31" t="s">
        <v>1297</v>
      </c>
      <c r="F869" s="31">
        <v>3</v>
      </c>
      <c r="G869" s="14" t="str">
        <f>IF(F869*1=D869*1,"Quantité OK",IF(D869*1&lt;F869*1,"Ecart positif","Ecart négatif")&amp;" "&amp;IF(C869*1=E869*1,"","- Article déclassé"))</f>
        <v xml:space="preserve">Ecart positif </v>
      </c>
    </row>
    <row r="870" spans="2:7" ht="20.100000000000001" customHeight="1" x14ac:dyDescent="0.25">
      <c r="B870" s="30" t="s">
        <v>2484</v>
      </c>
      <c r="C870" s="16" t="str">
        <f>IFERROR(VLOOKUP(B870,'BASE INCADEA'!A:D,2,FALSE),"Non référencé")</f>
        <v>031005</v>
      </c>
      <c r="D870" s="16" t="str">
        <f>IFERROR(VLOOKUP(C870,'BASE INCADEA'!B:E,2,FALSE),"Non référencé")</f>
        <v>30</v>
      </c>
      <c r="E870" s="31" t="s">
        <v>400</v>
      </c>
      <c r="F870" s="31">
        <v>15</v>
      </c>
      <c r="G870" s="14" t="str">
        <f>IF(F870*1=D870*1,"Quantité OK",IF(D870*1&lt;F870*1,"Ecart positif","Ecart négatif")&amp;" "&amp;IF(C870*1=E870*1,"","- Article déclassé"))</f>
        <v xml:space="preserve">Ecart négatif </v>
      </c>
    </row>
    <row r="871" spans="2:7" ht="20.100000000000001" customHeight="1" x14ac:dyDescent="0.25">
      <c r="B871" s="30" t="s">
        <v>2486</v>
      </c>
      <c r="C871" s="16" t="str">
        <f>IFERROR(VLOOKUP(B871,'BASE INCADEA'!A:D,2,FALSE),"Non référencé")</f>
        <v>040804</v>
      </c>
      <c r="D871" s="16" t="str">
        <f>IFERROR(VLOOKUP(C871,'BASE INCADEA'!B:E,2,FALSE),"Non référencé")</f>
        <v>2</v>
      </c>
      <c r="E871" s="31" t="s">
        <v>316</v>
      </c>
      <c r="F871" s="31">
        <v>23</v>
      </c>
      <c r="G871" s="14" t="str">
        <f>IF(F871*1=D871*1,"Quantité OK",IF(D871*1&lt;F871*1,"Ecart positif","Ecart négatif")&amp;" "&amp;IF(C871*1=E871*1,"","- Article déclassé"))</f>
        <v xml:space="preserve">Ecart positif </v>
      </c>
    </row>
    <row r="872" spans="2:7" ht="20.100000000000001" customHeight="1" x14ac:dyDescent="0.25">
      <c r="B872" s="30" t="s">
        <v>2488</v>
      </c>
      <c r="C872" s="16" t="str">
        <f>IFERROR(VLOOKUP(B872,'BASE INCADEA'!A:D,2,FALSE),"Non référencé")</f>
        <v>041404</v>
      </c>
      <c r="D872" s="16" t="str">
        <f>IFERROR(VLOOKUP(C872,'BASE INCADEA'!B:E,2,FALSE),"Non référencé")</f>
        <v>80</v>
      </c>
      <c r="E872" s="31" t="s">
        <v>1501</v>
      </c>
      <c r="F872" s="31">
        <v>3</v>
      </c>
      <c r="G872" s="14" t="str">
        <f>IF(F872*1=D872*1,"Quantité OK",IF(D872*1&lt;F872*1,"Ecart positif","Ecart négatif")&amp;" "&amp;IF(C872*1=E872*1,"","- Article déclassé"))</f>
        <v xml:space="preserve">Ecart négatif </v>
      </c>
    </row>
    <row r="873" spans="2:7" ht="20.100000000000001" customHeight="1" x14ac:dyDescent="0.25">
      <c r="B873" s="30" t="s">
        <v>2490</v>
      </c>
      <c r="C873" s="16" t="str">
        <f>IFERROR(VLOOKUP(B873,'BASE INCADEA'!A:D,2,FALSE),"Non référencé")</f>
        <v>044305</v>
      </c>
      <c r="D873" s="16" t="str">
        <f>IFERROR(VLOOKUP(C873,'BASE INCADEA'!B:E,2,FALSE),"Non référencé")</f>
        <v>1</v>
      </c>
      <c r="E873" s="31" t="s">
        <v>2491</v>
      </c>
      <c r="F873" s="31">
        <v>1</v>
      </c>
      <c r="G873" s="14" t="str">
        <f>IF(F873*1=D873*1,"Quantité OK",IF(D873*1&lt;F873*1,"Ecart positif","Ecart négatif")&amp;" "&amp;IF(C873*1=E873*1,"","- Article déclassé"))</f>
        <v>Quantité OK</v>
      </c>
    </row>
    <row r="874" spans="2:7" ht="20.100000000000001" customHeight="1" x14ac:dyDescent="0.25">
      <c r="B874" s="30" t="s">
        <v>2493</v>
      </c>
      <c r="C874" s="16" t="str">
        <f>IFERROR(VLOOKUP(B874,'BASE INCADEA'!A:D,2,FALSE),"Non référencé")</f>
        <v>043704</v>
      </c>
      <c r="D874" s="16" t="str">
        <f>IFERROR(VLOOKUP(C874,'BASE INCADEA'!B:E,2,FALSE),"Non référencé")</f>
        <v>4</v>
      </c>
      <c r="E874" s="31" t="s">
        <v>222</v>
      </c>
      <c r="F874" s="31">
        <v>4</v>
      </c>
      <c r="G874" s="14" t="str">
        <f>IF(F874*1=D874*1,"Quantité OK",IF(D874*1&lt;F874*1,"Ecart positif","Ecart négatif")&amp;" "&amp;IF(C874*1=E874*1,"","- Article déclassé"))</f>
        <v>Quantité OK</v>
      </c>
    </row>
    <row r="875" spans="2:7" ht="20.100000000000001" customHeight="1" x14ac:dyDescent="0.25">
      <c r="B875" s="30" t="s">
        <v>2502</v>
      </c>
      <c r="C875" s="16" t="str">
        <f>IFERROR(VLOOKUP(B875,'BASE INCADEA'!A:D,2,FALSE),"Non référencé")</f>
        <v>040401</v>
      </c>
      <c r="D875" s="16" t="str">
        <f>IFERROR(VLOOKUP(C875,'BASE INCADEA'!B:E,2,FALSE),"Non référencé")</f>
        <v>2</v>
      </c>
      <c r="E875" s="31" t="s">
        <v>671</v>
      </c>
      <c r="F875" s="31">
        <v>3</v>
      </c>
      <c r="G875" s="14" t="str">
        <f>IF(F875*1=D875*1,"Quantité OK",IF(D875*1&lt;F875*1,"Ecart positif","Ecart négatif")&amp;" "&amp;IF(C875*1=E875*1,"","- Article déclassé"))</f>
        <v xml:space="preserve">Ecart positif </v>
      </c>
    </row>
    <row r="876" spans="2:7" ht="20.100000000000001" customHeight="1" x14ac:dyDescent="0.25">
      <c r="B876" s="30" t="s">
        <v>2504</v>
      </c>
      <c r="C876" s="16" t="str">
        <f>IFERROR(VLOOKUP(B876,'BASE INCADEA'!A:D,2,FALSE),"Non référencé")</f>
        <v>044502</v>
      </c>
      <c r="D876" s="16" t="str">
        <f>IFERROR(VLOOKUP(C876,'BASE INCADEA'!B:E,2,FALSE),"Non référencé")</f>
        <v>4</v>
      </c>
      <c r="E876" s="31" t="s">
        <v>2505</v>
      </c>
      <c r="F876" s="31">
        <v>4</v>
      </c>
      <c r="G876" s="14" t="str">
        <f>IF(F876*1=D876*1,"Quantité OK",IF(D876*1&lt;F876*1,"Ecart positif","Ecart négatif")&amp;" "&amp;IF(C876*1=E876*1,"","- Article déclassé"))</f>
        <v>Quantité OK</v>
      </c>
    </row>
    <row r="877" spans="2:7" ht="20.100000000000001" customHeight="1" x14ac:dyDescent="0.25">
      <c r="B877" s="30" t="s">
        <v>2507</v>
      </c>
      <c r="C877" s="16" t="str">
        <f>IFERROR(VLOOKUP(B877,'BASE INCADEA'!A:D,2,FALSE),"Non référencé")</f>
        <v>044303</v>
      </c>
      <c r="D877" s="16" t="str">
        <f>IFERROR(VLOOKUP(C877,'BASE INCADEA'!B:E,2,FALSE),"Non référencé")</f>
        <v>15</v>
      </c>
      <c r="E877" s="31" t="s">
        <v>404</v>
      </c>
      <c r="F877" s="31">
        <v>1</v>
      </c>
      <c r="G877" s="14" t="str">
        <f>IF(F877*1=D877*1,"Quantité OK",IF(D877*1&lt;F877*1,"Ecart positif","Ecart négatif")&amp;" "&amp;IF(C877*1=E877*1,"","- Article déclassé"))</f>
        <v xml:space="preserve">Ecart négatif </v>
      </c>
    </row>
    <row r="878" spans="2:7" ht="20.100000000000001" customHeight="1" x14ac:dyDescent="0.25">
      <c r="B878" s="30" t="s">
        <v>2509</v>
      </c>
      <c r="C878" s="16" t="str">
        <f>IFERROR(VLOOKUP(B878,'BASE INCADEA'!A:D,2,FALSE),"Non référencé")</f>
        <v>010303</v>
      </c>
      <c r="D878" s="16" t="str">
        <f>IFERROR(VLOOKUP(C878,'BASE INCADEA'!B:E,2,FALSE),"Non référencé")</f>
        <v>3</v>
      </c>
      <c r="E878" s="31" t="s">
        <v>984</v>
      </c>
      <c r="F878" s="31">
        <v>2</v>
      </c>
      <c r="G878" s="14" t="str">
        <f>IF(F878*1=D878*1,"Quantité OK",IF(D878*1&lt;F878*1,"Ecart positif","Ecart négatif")&amp;" "&amp;IF(C878*1=E878*1,"","- Article déclassé"))</f>
        <v xml:space="preserve">Ecart négatif </v>
      </c>
    </row>
    <row r="879" spans="2:7" ht="20.100000000000001" customHeight="1" x14ac:dyDescent="0.25">
      <c r="B879" s="30" t="s">
        <v>2511</v>
      </c>
      <c r="C879" s="16" t="str">
        <f>IFERROR(VLOOKUP(B879,'BASE INCADEA'!A:D,2,FALSE),"Non référencé")</f>
        <v>043704</v>
      </c>
      <c r="D879" s="16" t="str">
        <f>IFERROR(VLOOKUP(C879,'BASE INCADEA'!B:E,2,FALSE),"Non référencé")</f>
        <v>4</v>
      </c>
      <c r="E879" s="31" t="s">
        <v>222</v>
      </c>
      <c r="F879" s="31">
        <v>2</v>
      </c>
      <c r="G879" s="14" t="str">
        <f>IF(F879*1=D879*1,"Quantité OK",IF(D879*1&lt;F879*1,"Ecart positif","Ecart négatif")&amp;" "&amp;IF(C879*1=E879*1,"","- Article déclassé"))</f>
        <v xml:space="preserve">Ecart négatif </v>
      </c>
    </row>
    <row r="880" spans="2:7" ht="20.100000000000001" customHeight="1" x14ac:dyDescent="0.25">
      <c r="B880" s="30" t="s">
        <v>2513</v>
      </c>
      <c r="C880" s="16" t="str">
        <f>IFERROR(VLOOKUP(B880,'BASE INCADEA'!A:D,2,FALSE),"Non référencé")</f>
        <v>044502</v>
      </c>
      <c r="D880" s="16" t="str">
        <f>IFERROR(VLOOKUP(C880,'BASE INCADEA'!B:E,2,FALSE),"Non référencé")</f>
        <v>4</v>
      </c>
      <c r="E880" s="31" t="s">
        <v>2505</v>
      </c>
      <c r="F880" s="31">
        <v>2</v>
      </c>
      <c r="G880" s="14" t="str">
        <f>IF(F880*1=D880*1,"Quantité OK",IF(D880*1&lt;F880*1,"Ecart positif","Ecart négatif")&amp;" "&amp;IF(C880*1=E880*1,"","- Article déclassé"))</f>
        <v xml:space="preserve">Ecart négatif </v>
      </c>
    </row>
    <row r="881" spans="2:7" ht="20.100000000000001" customHeight="1" x14ac:dyDescent="0.25">
      <c r="B881" s="30" t="s">
        <v>2515</v>
      </c>
      <c r="C881" s="16" t="str">
        <f>IFERROR(VLOOKUP(B881,'BASE INCADEA'!A:D,2,FALSE),"Non référencé")</f>
        <v>044904</v>
      </c>
      <c r="D881" s="16" t="str">
        <f>IFERROR(VLOOKUP(C881,'BASE INCADEA'!B:E,2,FALSE),"Non référencé")</f>
        <v>3</v>
      </c>
      <c r="E881" s="31" t="s">
        <v>338</v>
      </c>
      <c r="F881" s="31">
        <v>14</v>
      </c>
      <c r="G881" s="14" t="str">
        <f>IF(F881*1=D881*1,"Quantité OK",IF(D881*1&lt;F881*1,"Ecart positif","Ecart négatif")&amp;" "&amp;IF(C881*1=E881*1,"","- Article déclassé"))</f>
        <v xml:space="preserve">Ecart positif </v>
      </c>
    </row>
    <row r="882" spans="2:7" ht="20.100000000000001" customHeight="1" x14ac:dyDescent="0.25">
      <c r="B882" s="30" t="s">
        <v>2517</v>
      </c>
      <c r="C882" s="16" t="str">
        <f>IFERROR(VLOOKUP(B882,'BASE INCADEA'!A:D,2,FALSE),"Non référencé")</f>
        <v>031402</v>
      </c>
      <c r="D882" s="16" t="str">
        <f>IFERROR(VLOOKUP(C882,'BASE INCADEA'!B:E,2,FALSE),"Non référencé")</f>
        <v>4</v>
      </c>
      <c r="E882" s="31" t="s">
        <v>2518</v>
      </c>
      <c r="F882" s="31">
        <v>4</v>
      </c>
      <c r="G882" s="14" t="str">
        <f>IF(F882*1=D882*1,"Quantité OK",IF(D882*1&lt;F882*1,"Ecart positif","Ecart négatif")&amp;" "&amp;IF(C882*1=E882*1,"","- Article déclassé"))</f>
        <v>Quantité OK</v>
      </c>
    </row>
    <row r="883" spans="2:7" ht="20.100000000000001" customHeight="1" x14ac:dyDescent="0.25">
      <c r="B883" s="30" t="s">
        <v>2520</v>
      </c>
      <c r="C883" s="16" t="str">
        <f>IFERROR(VLOOKUP(B883,'BASE INCADEA'!A:D,2,FALSE),"Non référencé")</f>
        <v>044304</v>
      </c>
      <c r="D883" s="16" t="str">
        <f>IFERROR(VLOOKUP(C883,'BASE INCADEA'!B:E,2,FALSE),"Non référencé")</f>
        <v>11</v>
      </c>
      <c r="E883" s="31" t="s">
        <v>591</v>
      </c>
      <c r="F883" s="31">
        <v>1</v>
      </c>
      <c r="G883" s="14" t="str">
        <f>IF(F883*1=D883*1,"Quantité OK",IF(D883*1&lt;F883*1,"Ecart positif","Ecart négatif")&amp;" "&amp;IF(C883*1=E883*1,"","- Article déclassé"))</f>
        <v xml:space="preserve">Ecart négatif </v>
      </c>
    </row>
    <row r="884" spans="2:7" ht="20.100000000000001" customHeight="1" x14ac:dyDescent="0.25">
      <c r="B884" s="30" t="s">
        <v>2522</v>
      </c>
      <c r="C884" s="16" t="str">
        <f>IFERROR(VLOOKUP(B884,'BASE INCADEA'!A:D,2,FALSE),"Non référencé")</f>
        <v>040805</v>
      </c>
      <c r="D884" s="16" t="str">
        <f>IFERROR(VLOOKUP(C884,'BASE INCADEA'!B:E,2,FALSE),"Non référencé")</f>
        <v>1</v>
      </c>
      <c r="E884" s="31" t="s">
        <v>2523</v>
      </c>
      <c r="F884" s="31">
        <v>1</v>
      </c>
      <c r="G884" s="14" t="str">
        <f>IF(F884*1=D884*1,"Quantité OK",IF(D884*1&lt;F884*1,"Ecart positif","Ecart négatif")&amp;" "&amp;IF(C884*1=E884*1,"","- Article déclassé"))</f>
        <v>Quantité OK</v>
      </c>
    </row>
    <row r="885" spans="2:7" ht="20.100000000000001" customHeight="1" x14ac:dyDescent="0.25">
      <c r="B885" s="30" t="s">
        <v>2525</v>
      </c>
      <c r="C885" s="16" t="str">
        <f>IFERROR(VLOOKUP(B885,'BASE INCADEA'!A:D,2,FALSE),"Non référencé")</f>
        <v>023906</v>
      </c>
      <c r="D885" s="16" t="str">
        <f>IFERROR(VLOOKUP(C885,'BASE INCADEA'!B:E,2,FALSE),"Non référencé")</f>
        <v>3</v>
      </c>
      <c r="E885" s="31" t="s">
        <v>2526</v>
      </c>
      <c r="F885" s="31">
        <v>3</v>
      </c>
      <c r="G885" s="14" t="str">
        <f>IF(F885*1=D885*1,"Quantité OK",IF(D885*1&lt;F885*1,"Ecart positif","Ecart négatif")&amp;" "&amp;IF(C885*1=E885*1,"","- Article déclassé"))</f>
        <v>Quantité OK</v>
      </c>
    </row>
    <row r="886" spans="2:7" ht="20.100000000000001" customHeight="1" x14ac:dyDescent="0.25">
      <c r="B886" s="30" t="s">
        <v>2528</v>
      </c>
      <c r="C886" s="16" t="str">
        <f>IFERROR(VLOOKUP(B886,'BASE INCADEA'!A:D,2,FALSE),"Non référencé")</f>
        <v>033705</v>
      </c>
      <c r="D886" s="16" t="str">
        <f>IFERROR(VLOOKUP(C886,'BASE INCADEA'!B:E,2,FALSE),"Non référencé")</f>
        <v>1</v>
      </c>
      <c r="E886" s="31" t="s">
        <v>1595</v>
      </c>
      <c r="F886" s="31">
        <v>12</v>
      </c>
      <c r="G886" s="14" t="str">
        <f>IF(F886*1=D886*1,"Quantité OK",IF(D886*1&lt;F886*1,"Ecart positif","Ecart négatif")&amp;" "&amp;IF(C886*1=E886*1,"","- Article déclassé"))</f>
        <v xml:space="preserve">Ecart positif </v>
      </c>
    </row>
    <row r="887" spans="2:7" ht="20.100000000000001" customHeight="1" x14ac:dyDescent="0.25">
      <c r="B887" s="30" t="s">
        <v>2532</v>
      </c>
      <c r="C887" s="16" t="str">
        <f>IFERROR(VLOOKUP(B887,'BASE INCADEA'!A:D,2,FALSE),"Non référencé")</f>
        <v>041005</v>
      </c>
      <c r="D887" s="16" t="str">
        <f>IFERROR(VLOOKUP(C887,'BASE INCADEA'!B:E,2,FALSE),"Non référencé")</f>
        <v>17</v>
      </c>
      <c r="E887" s="31" t="s">
        <v>2533</v>
      </c>
      <c r="F887" s="31">
        <v>17</v>
      </c>
      <c r="G887" s="14" t="str">
        <f>IF(F887*1=D887*1,"Quantité OK",IF(D887*1&lt;F887*1,"Ecart positif","Ecart négatif")&amp;" "&amp;IF(C887*1=E887*1,"","- Article déclassé"))</f>
        <v>Quantité OK</v>
      </c>
    </row>
    <row r="888" spans="2:7" ht="20.100000000000001" customHeight="1" x14ac:dyDescent="0.25">
      <c r="B888" s="30" t="s">
        <v>2535</v>
      </c>
      <c r="C888" s="16" t="str">
        <f>IFERROR(VLOOKUP(B888,'BASE INCADEA'!A:D,2,FALSE),"Non référencé")</f>
        <v>034504</v>
      </c>
      <c r="D888" s="16" t="str">
        <f>IFERROR(VLOOKUP(C888,'BASE INCADEA'!B:E,2,FALSE),"Non référencé")</f>
        <v>2</v>
      </c>
      <c r="E888" s="31" t="s">
        <v>266</v>
      </c>
      <c r="F888" s="31">
        <v>1</v>
      </c>
      <c r="G888" s="14" t="str">
        <f>IF(F888*1=D888*1,"Quantité OK",IF(D888*1&lt;F888*1,"Ecart positif","Ecart négatif")&amp;" "&amp;IF(C888*1=E888*1,"","- Article déclassé"))</f>
        <v xml:space="preserve">Ecart négatif </v>
      </c>
    </row>
    <row r="889" spans="2:7" ht="20.100000000000001" customHeight="1" x14ac:dyDescent="0.25">
      <c r="B889" s="30" t="s">
        <v>2537</v>
      </c>
      <c r="C889" s="16" t="str">
        <f>IFERROR(VLOOKUP(B889,'BASE INCADEA'!A:D,2,FALSE),"Non référencé")</f>
        <v>040805</v>
      </c>
      <c r="D889" s="16" t="str">
        <f>IFERROR(VLOOKUP(C889,'BASE INCADEA'!B:E,2,FALSE),"Non référencé")</f>
        <v>1</v>
      </c>
      <c r="E889" s="31" t="s">
        <v>2523</v>
      </c>
      <c r="F889" s="31">
        <v>9</v>
      </c>
      <c r="G889" s="14" t="str">
        <f>IF(F889*1=D889*1,"Quantité OK",IF(D889*1&lt;F889*1,"Ecart positif","Ecart négatif")&amp;" "&amp;IF(C889*1=E889*1,"","- Article déclassé"))</f>
        <v xml:space="preserve">Ecart positif </v>
      </c>
    </row>
    <row r="890" spans="2:7" ht="20.100000000000001" customHeight="1" x14ac:dyDescent="0.25">
      <c r="B890" s="30" t="s">
        <v>2537</v>
      </c>
      <c r="C890" s="16" t="str">
        <f>IFERROR(VLOOKUP(B890,'BASE INCADEA'!A:D,2,FALSE),"Non référencé")</f>
        <v>040805</v>
      </c>
      <c r="D890" s="16" t="str">
        <f>IFERROR(VLOOKUP(C890,'BASE INCADEA'!B:E,2,FALSE),"Non référencé")</f>
        <v>1</v>
      </c>
      <c r="E890" s="31" t="s">
        <v>1278</v>
      </c>
      <c r="F890" s="31">
        <v>1</v>
      </c>
      <c r="G890" s="14" t="str">
        <f>IF(F890*1=D890*1,"Quantité OK",IF(D890*1&lt;F890*1,"Ecart positif","Ecart négatif")&amp;" "&amp;IF(C890*1=E890*1,"","- Article déclassé"))</f>
        <v>Quantité OK</v>
      </c>
    </row>
    <row r="891" spans="2:7" ht="20.100000000000001" customHeight="1" x14ac:dyDescent="0.25">
      <c r="B891" s="30" t="s">
        <v>2539</v>
      </c>
      <c r="C891" s="16" t="str">
        <f>IFERROR(VLOOKUP(B891,'BASE INCADEA'!A:D,2,FALSE),"Non référencé")</f>
        <v>901101</v>
      </c>
      <c r="D891" s="16" t="str">
        <f>IFERROR(VLOOKUP(C891,'BASE INCADEA'!B:E,2,FALSE),"Non référencé")</f>
        <v>3</v>
      </c>
      <c r="E891" s="31" t="s">
        <v>2540</v>
      </c>
      <c r="F891" s="31">
        <v>2</v>
      </c>
      <c r="G891" s="14" t="str">
        <f>IF(F891*1=D891*1,"Quantité OK",IF(D891*1&lt;F891*1,"Ecart positif","Ecart négatif")&amp;" "&amp;IF(C891*1=E891*1,"","- Article déclassé"))</f>
        <v xml:space="preserve">Ecart négatif </v>
      </c>
    </row>
    <row r="892" spans="2:7" ht="20.100000000000001" customHeight="1" x14ac:dyDescent="0.25">
      <c r="B892" s="30" t="s">
        <v>2539</v>
      </c>
      <c r="C892" s="16" t="str">
        <f>IFERROR(VLOOKUP(B892,'BASE INCADEA'!A:D,2,FALSE),"Non référencé")</f>
        <v>901101</v>
      </c>
      <c r="D892" s="16" t="str">
        <f>IFERROR(VLOOKUP(C892,'BASE INCADEA'!B:E,2,FALSE),"Non référencé")</f>
        <v>3</v>
      </c>
      <c r="E892" s="31" t="s">
        <v>2912</v>
      </c>
      <c r="F892" s="31">
        <v>1</v>
      </c>
      <c r="G892" s="14" t="str">
        <f>IF(F892*1=D892*1,"Quantité OK",IF(D892*1&lt;F892*1,"Ecart positif","Ecart négatif")&amp;" "&amp;IF(C892*1=E892*1,"","- Article déclassé"))</f>
        <v>Ecart négatif - Article déclassé</v>
      </c>
    </row>
    <row r="893" spans="2:7" ht="20.100000000000001" customHeight="1" x14ac:dyDescent="0.25">
      <c r="B893" s="30" t="s">
        <v>2542</v>
      </c>
      <c r="C893" s="16" t="str">
        <f>IFERROR(VLOOKUP(B893,'BASE INCADEA'!A:D,2,FALSE),"Non référencé")</f>
        <v>900902</v>
      </c>
      <c r="D893" s="16" t="str">
        <f>IFERROR(VLOOKUP(C893,'BASE INCADEA'!B:E,2,FALSE),"Non référencé")</f>
        <v>2</v>
      </c>
      <c r="E893" s="31" t="s">
        <v>2639</v>
      </c>
      <c r="F893" s="31">
        <v>1</v>
      </c>
      <c r="G893" s="14" t="str">
        <f>IF(F893*1=D893*1,"Quantité OK",IF(D893*1&lt;F893*1,"Ecart positif","Ecart négatif")&amp;" "&amp;IF(C893*1=E893*1,"","- Article déclassé"))</f>
        <v>Ecart négatif - Article déclassé</v>
      </c>
    </row>
    <row r="894" spans="2:7" ht="20.100000000000001" customHeight="1" x14ac:dyDescent="0.25">
      <c r="B894" s="30" t="s">
        <v>2544</v>
      </c>
      <c r="C894" s="16" t="str">
        <f>IFERROR(VLOOKUP(B894,'BASE INCADEA'!A:D,2,FALSE),"Non référencé")</f>
        <v>901201</v>
      </c>
      <c r="D894" s="16" t="str">
        <f>IFERROR(VLOOKUP(C894,'BASE INCADEA'!B:E,2,FALSE),"Non référencé")</f>
        <v>1</v>
      </c>
      <c r="E894" s="31" t="s">
        <v>2120</v>
      </c>
      <c r="F894" s="31">
        <v>3</v>
      </c>
      <c r="G894" s="14" t="str">
        <f>IF(F894*1=D894*1,"Quantité OK",IF(D894*1&lt;F894*1,"Ecart positif","Ecart négatif")&amp;" "&amp;IF(C894*1=E894*1,"","- Article déclassé"))</f>
        <v xml:space="preserve">Ecart positif </v>
      </c>
    </row>
    <row r="895" spans="2:7" ht="20.100000000000001" customHeight="1" x14ac:dyDescent="0.25">
      <c r="B895" s="30" t="s">
        <v>2546</v>
      </c>
      <c r="C895" s="16" t="str">
        <f>IFERROR(VLOOKUP(B895,'BASE INCADEA'!A:D,2,FALSE),"Non référencé")</f>
        <v>025501</v>
      </c>
      <c r="D895" s="16" t="str">
        <f>IFERROR(VLOOKUP(C895,'BASE INCADEA'!B:E,2,FALSE),"Non référencé")</f>
        <v>2</v>
      </c>
      <c r="E895" s="31" t="s">
        <v>6255</v>
      </c>
      <c r="F895" s="31">
        <v>25</v>
      </c>
      <c r="G895" s="14" t="str">
        <f>IF(F895*1=D895*1,"Quantité OK",IF(D895*1&lt;F895*1,"Ecart positif","Ecart négatif")&amp;" "&amp;IF(C895*1=E895*1,"","- Article déclassé"))</f>
        <v>Ecart positif - Article déclassé</v>
      </c>
    </row>
    <row r="896" spans="2:7" ht="20.100000000000001" customHeight="1" x14ac:dyDescent="0.25">
      <c r="B896" s="30" t="s">
        <v>2548</v>
      </c>
      <c r="C896" s="16" t="str">
        <f>IFERROR(VLOOKUP(B896,'BASE INCADEA'!A:D,2,FALSE),"Non référencé")</f>
        <v>041004</v>
      </c>
      <c r="D896" s="16" t="str">
        <f>IFERROR(VLOOKUP(C896,'BASE INCADEA'!B:E,2,FALSE),"Non référencé")</f>
        <v>1</v>
      </c>
      <c r="E896" s="31" t="s">
        <v>324</v>
      </c>
      <c r="F896" s="31">
        <v>1</v>
      </c>
      <c r="G896" s="14" t="str">
        <f>IF(F896*1=D896*1,"Quantité OK",IF(D896*1&lt;F896*1,"Ecart positif","Ecart négatif")&amp;" "&amp;IF(C896*1=E896*1,"","- Article déclassé"))</f>
        <v>Quantité OK</v>
      </c>
    </row>
    <row r="897" spans="2:7" ht="20.100000000000001" customHeight="1" x14ac:dyDescent="0.25">
      <c r="B897" s="30" t="s">
        <v>2550</v>
      </c>
      <c r="C897" s="16" t="str">
        <f>IFERROR(VLOOKUP(B897,'BASE INCADEA'!A:D,2,FALSE),"Non référencé")</f>
        <v>040804</v>
      </c>
      <c r="D897" s="16" t="str">
        <f>IFERROR(VLOOKUP(C897,'BASE INCADEA'!B:E,2,FALSE),"Non référencé")</f>
        <v>2</v>
      </c>
      <c r="E897" s="31" t="s">
        <v>316</v>
      </c>
      <c r="F897" s="31">
        <v>1</v>
      </c>
      <c r="G897" s="14" t="str">
        <f>IF(F897*1=D897*1,"Quantité OK",IF(D897*1&lt;F897*1,"Ecart positif","Ecart négatif")&amp;" "&amp;IF(C897*1=E897*1,"","- Article déclassé"))</f>
        <v xml:space="preserve">Ecart négatif </v>
      </c>
    </row>
    <row r="898" spans="2:7" ht="20.100000000000001" customHeight="1" x14ac:dyDescent="0.25">
      <c r="B898" s="30" t="s">
        <v>2551</v>
      </c>
      <c r="C898" s="16" t="str">
        <f>IFERROR(VLOOKUP(B898,'BASE INCADEA'!A:D,2,FALSE),"Non référencé")</f>
        <v>030404</v>
      </c>
      <c r="D898" s="16" t="str">
        <f>IFERROR(VLOOKUP(C898,'BASE INCADEA'!B:E,2,FALSE),"Non référencé")</f>
        <v>21</v>
      </c>
      <c r="E898" s="31" t="s">
        <v>360</v>
      </c>
      <c r="F898" s="31">
        <v>1</v>
      </c>
      <c r="G898" s="14" t="str">
        <f>IF(F898*1=D898*1,"Quantité OK",IF(D898*1&lt;F898*1,"Ecart positif","Ecart négatif")&amp;" "&amp;IF(C898*1=E898*1,"","- Article déclassé"))</f>
        <v xml:space="preserve">Ecart négatif </v>
      </c>
    </row>
    <row r="899" spans="2:7" ht="20.100000000000001" customHeight="1" x14ac:dyDescent="0.25">
      <c r="B899" s="30" t="s">
        <v>2553</v>
      </c>
      <c r="C899" s="16" t="str">
        <f>IFERROR(VLOOKUP(B899,'BASE INCADEA'!A:D,2,FALSE),"Non référencé")</f>
        <v>040205</v>
      </c>
      <c r="D899" s="16" t="str">
        <f>IFERROR(VLOOKUP(C899,'BASE INCADEA'!B:E,2,FALSE),"Non référencé")</f>
        <v>28</v>
      </c>
      <c r="E899" s="31" t="s">
        <v>2075</v>
      </c>
      <c r="F899" s="31">
        <v>1</v>
      </c>
      <c r="G899" s="14" t="str">
        <f>IF(F899*1=D899*1,"Quantité OK",IF(D899*1&lt;F899*1,"Ecart positif","Ecart négatif")&amp;" "&amp;IF(C899*1=E899*1,"","- Article déclassé"))</f>
        <v xml:space="preserve">Ecart négatif </v>
      </c>
    </row>
    <row r="900" spans="2:7" ht="20.100000000000001" customHeight="1" x14ac:dyDescent="0.25">
      <c r="B900" s="30" t="s">
        <v>2555</v>
      </c>
      <c r="C900" s="16" t="str">
        <f>IFERROR(VLOOKUP(B900,'BASE INCADEA'!A:D,2,FALSE),"Non référencé")</f>
        <v>030801</v>
      </c>
      <c r="D900" s="16" t="str">
        <f>IFERROR(VLOOKUP(C900,'BASE INCADEA'!B:E,2,FALSE),"Non référencé")</f>
        <v>2</v>
      </c>
      <c r="E900" s="31" t="s">
        <v>2556</v>
      </c>
      <c r="F900" s="31">
        <v>2</v>
      </c>
      <c r="G900" s="14" t="str">
        <f>IF(F900*1=D900*1,"Quantité OK",IF(D900*1&lt;F900*1,"Ecart positif","Ecart négatif")&amp;" "&amp;IF(C900*1=E900*1,"","- Article déclassé"))</f>
        <v>Quantité OK</v>
      </c>
    </row>
    <row r="901" spans="2:7" ht="20.100000000000001" customHeight="1" x14ac:dyDescent="0.25">
      <c r="B901" s="30" t="s">
        <v>2560</v>
      </c>
      <c r="C901" s="16" t="str">
        <f>IFERROR(VLOOKUP(B901,'BASE INCADEA'!A:D,2,FALSE),"Non référencé")</f>
        <v>040404</v>
      </c>
      <c r="D901" s="16" t="str">
        <f>IFERROR(VLOOKUP(C901,'BASE INCADEA'!B:E,2,FALSE),"Non référencé")</f>
        <v>10</v>
      </c>
      <c r="E901" s="31" t="s">
        <v>327</v>
      </c>
      <c r="F901" s="31">
        <v>12</v>
      </c>
      <c r="G901" s="14" t="str">
        <f>IF(F901*1=D901*1,"Quantité OK",IF(D901*1&lt;F901*1,"Ecart positif","Ecart négatif")&amp;" "&amp;IF(C901*1=E901*1,"","- Article déclassé"))</f>
        <v xml:space="preserve">Ecart positif </v>
      </c>
    </row>
    <row r="902" spans="2:7" ht="20.100000000000001" customHeight="1" x14ac:dyDescent="0.25">
      <c r="B902" s="30" t="s">
        <v>2562</v>
      </c>
      <c r="C902" s="16" t="str">
        <f>IFERROR(VLOOKUP(B902,'BASE INCADEA'!A:D,2,FALSE),"Non référencé")</f>
        <v>900901</v>
      </c>
      <c r="D902" s="16" t="str">
        <f>IFERROR(VLOOKUP(C902,'BASE INCADEA'!B:E,2,FALSE),"Non référencé")</f>
        <v>5</v>
      </c>
      <c r="E902" s="31" t="s">
        <v>3214</v>
      </c>
      <c r="F902" s="31">
        <v>1</v>
      </c>
      <c r="G902" s="14" t="str">
        <f>IF(F902*1=D902*1,"Quantité OK",IF(D902*1&lt;F902*1,"Ecart positif","Ecart négatif")&amp;" "&amp;IF(C902*1=E902*1,"","- Article déclassé"))</f>
        <v>Ecart négatif - Article déclassé</v>
      </c>
    </row>
    <row r="903" spans="2:7" ht="20.100000000000001" customHeight="1" x14ac:dyDescent="0.25">
      <c r="B903" s="30" t="s">
        <v>2564</v>
      </c>
      <c r="C903" s="16" t="str">
        <f>IFERROR(VLOOKUP(B903,'BASE INCADEA'!A:D,2,FALSE),"Non référencé")</f>
        <v>900901</v>
      </c>
      <c r="D903" s="16" t="str">
        <f>IFERROR(VLOOKUP(C903,'BASE INCADEA'!B:E,2,FALSE),"Non référencé")</f>
        <v>5</v>
      </c>
      <c r="E903" s="31" t="s">
        <v>2439</v>
      </c>
      <c r="F903" s="31">
        <v>2</v>
      </c>
      <c r="G903" s="14" t="str">
        <f>IF(F903*1=D903*1,"Quantité OK",IF(D903*1&lt;F903*1,"Ecart positif","Ecart négatif")&amp;" "&amp;IF(C903*1=E903*1,"","- Article déclassé"))</f>
        <v xml:space="preserve">Ecart négatif </v>
      </c>
    </row>
    <row r="904" spans="2:7" ht="20.100000000000001" customHeight="1" x14ac:dyDescent="0.25">
      <c r="B904" s="30" t="s">
        <v>2566</v>
      </c>
      <c r="C904" s="16" t="str">
        <f>IFERROR(VLOOKUP(B904,'BASE INCADEA'!A:D,2,FALSE),"Non référencé")</f>
        <v>043901</v>
      </c>
      <c r="D904" s="16" t="str">
        <f>IFERROR(VLOOKUP(C904,'BASE INCADEA'!B:E,2,FALSE),"Non référencé")</f>
        <v>1</v>
      </c>
      <c r="E904" s="31" t="s">
        <v>2567</v>
      </c>
      <c r="F904" s="31">
        <v>1</v>
      </c>
      <c r="G904" s="14" t="str">
        <f>IF(F904*1=D904*1,"Quantité OK",IF(D904*1&lt;F904*1,"Ecart positif","Ecart négatif")&amp;" "&amp;IF(C904*1=E904*1,"","- Article déclassé"))</f>
        <v>Quantité OK</v>
      </c>
    </row>
    <row r="905" spans="2:7" ht="20.100000000000001" customHeight="1" x14ac:dyDescent="0.25">
      <c r="B905" s="30" t="s">
        <v>2569</v>
      </c>
      <c r="C905" s="16" t="str">
        <f>IFERROR(VLOOKUP(B905,'BASE INCADEA'!A:D,2,FALSE),"Non référencé")</f>
        <v>043905</v>
      </c>
      <c r="D905" s="16" t="str">
        <f>IFERROR(VLOOKUP(C905,'BASE INCADEA'!B:E,2,FALSE),"Non référencé")</f>
        <v>6</v>
      </c>
      <c r="E905" s="31" t="s">
        <v>2066</v>
      </c>
      <c r="F905" s="31">
        <v>2</v>
      </c>
      <c r="G905" s="14" t="str">
        <f>IF(F905*1=D905*1,"Quantité OK",IF(D905*1&lt;F905*1,"Ecart positif","Ecart négatif")&amp;" "&amp;IF(C905*1=E905*1,"","- Article déclassé"))</f>
        <v xml:space="preserve">Ecart négatif </v>
      </c>
    </row>
    <row r="906" spans="2:7" ht="20.100000000000001" customHeight="1" x14ac:dyDescent="0.25">
      <c r="B906" s="30" t="s">
        <v>2571</v>
      </c>
      <c r="C906" s="16" t="str">
        <f>IFERROR(VLOOKUP(B906,'BASE INCADEA'!A:D,2,FALSE),"Non référencé")</f>
        <v>015004</v>
      </c>
      <c r="D906" s="16" t="str">
        <f>IFERROR(VLOOKUP(C906,'BASE INCADEA'!B:E,2,FALSE),"Non référencé")</f>
        <v>1</v>
      </c>
      <c r="E906" s="31" t="s">
        <v>714</v>
      </c>
      <c r="F906" s="31">
        <v>5</v>
      </c>
      <c r="G906" s="14" t="str">
        <f>IF(F906*1=D906*1,"Quantité OK",IF(D906*1&lt;F906*1,"Ecart positif","Ecart négatif")&amp;" "&amp;IF(C906*1=E906*1,"","- Article déclassé"))</f>
        <v xml:space="preserve">Ecart positif </v>
      </c>
    </row>
    <row r="907" spans="2:7" ht="20.100000000000001" customHeight="1" x14ac:dyDescent="0.25">
      <c r="B907" s="30" t="s">
        <v>2573</v>
      </c>
      <c r="C907" s="16" t="str">
        <f>IFERROR(VLOOKUP(B907,'BASE INCADEA'!A:D,2,FALSE),"Non référencé")</f>
        <v>015004</v>
      </c>
      <c r="D907" s="16" t="str">
        <f>IFERROR(VLOOKUP(C907,'BASE INCADEA'!B:E,2,FALSE),"Non référencé")</f>
        <v>1</v>
      </c>
      <c r="E907" s="31" t="s">
        <v>714</v>
      </c>
      <c r="F907" s="31">
        <v>4</v>
      </c>
      <c r="G907" s="14" t="str">
        <f>IF(F907*1=D907*1,"Quantité OK",IF(D907*1&lt;F907*1,"Ecart positif","Ecart négatif")&amp;" "&amp;IF(C907*1=E907*1,"","- Article déclassé"))</f>
        <v xml:space="preserve">Ecart positif </v>
      </c>
    </row>
    <row r="908" spans="2:7" ht="20.100000000000001" customHeight="1" x14ac:dyDescent="0.25">
      <c r="B908" s="30" t="s">
        <v>2574</v>
      </c>
      <c r="C908" s="16" t="str">
        <f>IFERROR(VLOOKUP(B908,'BASE INCADEA'!A:D,2,FALSE),"Non référencé")</f>
        <v>025903</v>
      </c>
      <c r="D908" s="16" t="str">
        <f>IFERROR(VLOOKUP(C908,'BASE INCADEA'!B:E,2,FALSE),"Non référencé")</f>
        <v>4</v>
      </c>
      <c r="E908" s="31" t="s">
        <v>2575</v>
      </c>
      <c r="F908" s="31">
        <v>3</v>
      </c>
      <c r="G908" s="14" t="str">
        <f>IF(F908*1=D908*1,"Quantité OK",IF(D908*1&lt;F908*1,"Ecart positif","Ecart négatif")&amp;" "&amp;IF(C908*1=E908*1,"","- Article déclassé"))</f>
        <v xml:space="preserve">Ecart négatif </v>
      </c>
    </row>
    <row r="909" spans="2:7" ht="20.100000000000001" customHeight="1" x14ac:dyDescent="0.25">
      <c r="B909" s="30" t="s">
        <v>2577</v>
      </c>
      <c r="C909" s="16" t="str">
        <f>IFERROR(VLOOKUP(B909,'BASE INCADEA'!A:D,2,FALSE),"Non référencé")</f>
        <v>015202</v>
      </c>
      <c r="D909" s="16" t="str">
        <f>IFERROR(VLOOKUP(C909,'BASE INCADEA'!B:E,2,FALSE),"Non référencé")</f>
        <v>4</v>
      </c>
      <c r="E909" s="31" t="s">
        <v>1540</v>
      </c>
      <c r="F909" s="31">
        <v>1</v>
      </c>
      <c r="G909" s="14" t="str">
        <f>IF(F909*1=D909*1,"Quantité OK",IF(D909*1&lt;F909*1,"Ecart positif","Ecart négatif")&amp;" "&amp;IF(C909*1=E909*1,"","- Article déclassé"))</f>
        <v xml:space="preserve">Ecart négatif </v>
      </c>
    </row>
    <row r="910" spans="2:7" ht="20.100000000000001" customHeight="1" x14ac:dyDescent="0.25">
      <c r="B910" s="30" t="s">
        <v>2578</v>
      </c>
      <c r="C910" s="16" t="str">
        <f>IFERROR(VLOOKUP(B910,'BASE INCADEA'!A:D,2,FALSE),"Non référencé")</f>
        <v>031202</v>
      </c>
      <c r="D910" s="16" t="str">
        <f>IFERROR(VLOOKUP(C910,'BASE INCADEA'!B:E,2,FALSE),"Non référencé")</f>
        <v>19</v>
      </c>
      <c r="E910" s="31" t="s">
        <v>286</v>
      </c>
      <c r="F910" s="31">
        <v>23</v>
      </c>
      <c r="G910" s="14" t="str">
        <f>IF(F910*1=D910*1,"Quantité OK",IF(D910*1&lt;F910*1,"Ecart positif","Ecart négatif")&amp;" "&amp;IF(C910*1=E910*1,"","- Article déclassé"))</f>
        <v xml:space="preserve">Ecart positif </v>
      </c>
    </row>
    <row r="911" spans="2:7" ht="20.100000000000001" customHeight="1" x14ac:dyDescent="0.25">
      <c r="B911" s="30" t="s">
        <v>2580</v>
      </c>
      <c r="C911" s="16" t="str">
        <f>IFERROR(VLOOKUP(B911,'BASE INCADEA'!A:D,2,FALSE),"Non référencé")</f>
        <v>040604</v>
      </c>
      <c r="D911" s="16" t="str">
        <f>IFERROR(VLOOKUP(C911,'BASE INCADEA'!B:E,2,FALSE),"Non référencé")</f>
        <v>9</v>
      </c>
      <c r="E911" s="31" t="s">
        <v>888</v>
      </c>
      <c r="F911" s="31">
        <v>1</v>
      </c>
      <c r="G911" s="14" t="str">
        <f>IF(F911*1=D911*1,"Quantité OK",IF(D911*1&lt;F911*1,"Ecart positif","Ecart négatif")&amp;" "&amp;IF(C911*1=E911*1,"","- Article déclassé"))</f>
        <v xml:space="preserve">Ecart négatif </v>
      </c>
    </row>
    <row r="912" spans="2:7" ht="20.100000000000001" customHeight="1" x14ac:dyDescent="0.25">
      <c r="B912" s="30" t="s">
        <v>2582</v>
      </c>
      <c r="C912" s="16" t="str">
        <f>IFERROR(VLOOKUP(B912,'BASE INCADEA'!A:D,2,FALSE),"Non référencé")</f>
        <v>030803</v>
      </c>
      <c r="D912" s="16" t="str">
        <f>IFERROR(VLOOKUP(C912,'BASE INCADEA'!B:E,2,FALSE),"Non référencé")</f>
        <v>1</v>
      </c>
      <c r="E912" s="31" t="s">
        <v>2012</v>
      </c>
      <c r="F912" s="31">
        <v>1</v>
      </c>
      <c r="G912" s="14" t="str">
        <f>IF(F912*1=D912*1,"Quantité OK",IF(D912*1&lt;F912*1,"Ecart positif","Ecart négatif")&amp;" "&amp;IF(C912*1=E912*1,"","- Article déclassé"))</f>
        <v>Quantité OK</v>
      </c>
    </row>
    <row r="913" spans="2:7" ht="20.100000000000001" customHeight="1" x14ac:dyDescent="0.25">
      <c r="B913" s="30" t="s">
        <v>2584</v>
      </c>
      <c r="C913" s="16" t="str">
        <f>IFERROR(VLOOKUP(B913,'BASE INCADEA'!A:D,2,FALSE),"Non référencé")</f>
        <v>030407</v>
      </c>
      <c r="D913" s="16" t="str">
        <f>IFERROR(VLOOKUP(C913,'BASE INCADEA'!B:E,2,FALSE),"Non référencé")</f>
        <v>1</v>
      </c>
      <c r="E913" s="31" t="s">
        <v>2585</v>
      </c>
      <c r="F913" s="31">
        <v>1</v>
      </c>
      <c r="G913" s="14" t="str">
        <f>IF(F913*1=D913*1,"Quantité OK",IF(D913*1&lt;F913*1,"Ecart positif","Ecart négatif")&amp;" "&amp;IF(C913*1=E913*1,"","- Article déclassé"))</f>
        <v>Quantité OK</v>
      </c>
    </row>
    <row r="914" spans="2:7" ht="20.100000000000001" customHeight="1" x14ac:dyDescent="0.25">
      <c r="B914" s="30" t="s">
        <v>2587</v>
      </c>
      <c r="C914" s="16" t="str">
        <f>IFERROR(VLOOKUP(B914,'BASE INCADEA'!A:D,2,FALSE),"Non référencé")</f>
        <v>023703</v>
      </c>
      <c r="D914" s="16" t="str">
        <f>IFERROR(VLOOKUP(C914,'BASE INCADEA'!B:E,2,FALSE),"Non référencé")</f>
        <v>7</v>
      </c>
      <c r="E914" s="31" t="s">
        <v>2588</v>
      </c>
      <c r="F914" s="31">
        <v>5</v>
      </c>
      <c r="G914" s="14" t="str">
        <f>IF(F914*1=D914*1,"Quantité OK",IF(D914*1&lt;F914*1,"Ecart positif","Ecart négatif")&amp;" "&amp;IF(C914*1=E914*1,"","- Article déclassé"))</f>
        <v xml:space="preserve">Ecart négatif </v>
      </c>
    </row>
    <row r="915" spans="2:7" ht="20.100000000000001" customHeight="1" x14ac:dyDescent="0.25">
      <c r="B915" s="30" t="s">
        <v>2590</v>
      </c>
      <c r="C915" s="16" t="str">
        <f>IFERROR(VLOOKUP(B915,'BASE INCADEA'!A:D,2,FALSE),"Non référencé")</f>
        <v>020403</v>
      </c>
      <c r="D915" s="16" t="str">
        <f>IFERROR(VLOOKUP(C915,'BASE INCADEA'!B:E,2,FALSE),"Non référencé")</f>
        <v>7</v>
      </c>
      <c r="E915" s="31" t="s">
        <v>2591</v>
      </c>
      <c r="F915" s="31">
        <v>7</v>
      </c>
      <c r="G915" s="14" t="str">
        <f>IF(F915*1=D915*1,"Quantité OK",IF(D915*1&lt;F915*1,"Ecart positif","Ecart négatif")&amp;" "&amp;IF(C915*1=E915*1,"","- Article déclassé"))</f>
        <v>Quantité OK</v>
      </c>
    </row>
    <row r="916" spans="2:7" ht="20.100000000000001" customHeight="1" x14ac:dyDescent="0.25">
      <c r="B916" s="30" t="s">
        <v>2595</v>
      </c>
      <c r="C916" s="16" t="str">
        <f>IFERROR(VLOOKUP(B916,'BASE INCADEA'!A:D,2,FALSE),"Non référencé")</f>
        <v>043704</v>
      </c>
      <c r="D916" s="16" t="str">
        <f>IFERROR(VLOOKUP(C916,'BASE INCADEA'!B:E,2,FALSE),"Non référencé")</f>
        <v>4</v>
      </c>
      <c r="E916" s="31" t="s">
        <v>222</v>
      </c>
      <c r="F916" s="31">
        <v>1</v>
      </c>
      <c r="G916" s="14" t="str">
        <f>IF(F916*1=D916*1,"Quantité OK",IF(D916*1&lt;F916*1,"Ecart positif","Ecart négatif")&amp;" "&amp;IF(C916*1=E916*1,"","- Article déclassé"))</f>
        <v xml:space="preserve">Ecart négatif </v>
      </c>
    </row>
    <row r="917" spans="2:7" ht="20.100000000000001" customHeight="1" x14ac:dyDescent="0.25">
      <c r="B917" s="30" t="s">
        <v>2597</v>
      </c>
      <c r="C917" s="16" t="str">
        <f>IFERROR(VLOOKUP(B917,'BASE INCADEA'!A:D,2,FALSE),"Non référencé")</f>
        <v>901301</v>
      </c>
      <c r="D917" s="16" t="str">
        <f>IFERROR(VLOOKUP(C917,'BASE INCADEA'!B:E,2,FALSE),"Non référencé")</f>
        <v>6</v>
      </c>
      <c r="E917" s="31" t="s">
        <v>2598</v>
      </c>
      <c r="F917" s="31">
        <v>5</v>
      </c>
      <c r="G917" s="14" t="str">
        <f>IF(F917*1=D917*1,"Quantité OK",IF(D917*1&lt;F917*1,"Ecart positif","Ecart négatif")&amp;" "&amp;IF(C917*1=E917*1,"","- Article déclassé"))</f>
        <v xml:space="preserve">Ecart négatif </v>
      </c>
    </row>
    <row r="918" spans="2:7" ht="20.100000000000001" customHeight="1" x14ac:dyDescent="0.25">
      <c r="B918" s="30" t="s">
        <v>2600</v>
      </c>
      <c r="C918" s="16" t="str">
        <f>IFERROR(VLOOKUP(B918,'BASE INCADEA'!A:D,2,FALSE),"Non référencé")</f>
        <v>901403</v>
      </c>
      <c r="D918" s="16" t="str">
        <f>IFERROR(VLOOKUP(C918,'BASE INCADEA'!B:E,2,FALSE),"Non référencé")</f>
        <v>4</v>
      </c>
      <c r="E918" s="31" t="s">
        <v>2995</v>
      </c>
      <c r="F918" s="31">
        <v>2</v>
      </c>
      <c r="G918" s="14" t="str">
        <f>IF(F918*1=D918*1,"Quantité OK",IF(D918*1&lt;F918*1,"Ecart positif","Ecart négatif")&amp;" "&amp;IF(C918*1=E918*1,"","- Article déclassé"))</f>
        <v>Ecart négatif - Article déclassé</v>
      </c>
    </row>
    <row r="919" spans="2:7" ht="20.100000000000001" customHeight="1" x14ac:dyDescent="0.25">
      <c r="B919" s="30" t="s">
        <v>2600</v>
      </c>
      <c r="C919" s="16" t="str">
        <f>IFERROR(VLOOKUP(B919,'BASE INCADEA'!A:D,2,FALSE),"Non référencé")</f>
        <v>901403</v>
      </c>
      <c r="D919" s="16" t="str">
        <f>IFERROR(VLOOKUP(C919,'BASE INCADEA'!B:E,2,FALSE),"Non référencé")</f>
        <v>4</v>
      </c>
      <c r="E919" s="31" t="s">
        <v>5200</v>
      </c>
      <c r="F919" s="31">
        <v>2</v>
      </c>
      <c r="G919" s="14" t="str">
        <f>IF(F919*1=D919*1,"Quantité OK",IF(D919*1&lt;F919*1,"Ecart positif","Ecart négatif")&amp;" "&amp;IF(C919*1=E919*1,"","- Article déclassé"))</f>
        <v>Ecart négatif - Article déclassé</v>
      </c>
    </row>
    <row r="920" spans="2:7" ht="20.100000000000001" customHeight="1" x14ac:dyDescent="0.25">
      <c r="B920" s="30" t="s">
        <v>2603</v>
      </c>
      <c r="C920" s="16" t="str">
        <f>IFERROR(VLOOKUP(B920,'BASE INCADEA'!A:D,2,FALSE),"Non référencé")</f>
        <v>901403</v>
      </c>
      <c r="D920" s="16" t="str">
        <f>IFERROR(VLOOKUP(C920,'BASE INCADEA'!B:E,2,FALSE),"Non référencé")</f>
        <v>4</v>
      </c>
      <c r="E920" s="31" t="s">
        <v>2995</v>
      </c>
      <c r="F920" s="31">
        <v>1</v>
      </c>
      <c r="G920" s="14" t="str">
        <f>IF(F920*1=D920*1,"Quantité OK",IF(D920*1&lt;F920*1,"Ecart positif","Ecart négatif")&amp;" "&amp;IF(C920*1=E920*1,"","- Article déclassé"))</f>
        <v>Ecart négatif - Article déclassé</v>
      </c>
    </row>
    <row r="921" spans="2:7" ht="20.100000000000001" customHeight="1" x14ac:dyDescent="0.25">
      <c r="B921" s="30" t="s">
        <v>2605</v>
      </c>
      <c r="C921" s="16" t="str">
        <f>IFERROR(VLOOKUP(B921,'BASE INCADEA'!A:D,2,FALSE),"Non référencé")</f>
        <v>901202</v>
      </c>
      <c r="D921" s="16" t="str">
        <f>IFERROR(VLOOKUP(C921,'BASE INCADEA'!B:E,2,FALSE),"Non référencé")</f>
        <v>2</v>
      </c>
      <c r="E921" s="31" t="s">
        <v>2120</v>
      </c>
      <c r="F921" s="31">
        <v>2</v>
      </c>
      <c r="G921" s="14" t="str">
        <f>IF(F921*1=D921*1,"Quantité OK",IF(D921*1&lt;F921*1,"Ecart positif","Ecart négatif")&amp;" "&amp;IF(C921*1=E921*1,"","- Article déclassé"))</f>
        <v>Quantité OK</v>
      </c>
    </row>
    <row r="922" spans="2:7" ht="20.100000000000001" customHeight="1" x14ac:dyDescent="0.25">
      <c r="B922" s="30" t="s">
        <v>2608</v>
      </c>
      <c r="C922" s="16" t="str">
        <f>IFERROR(VLOOKUP(B922,'BASE INCADEA'!A:D,2,FALSE),"Non référencé")</f>
        <v>023702</v>
      </c>
      <c r="D922" s="16" t="str">
        <f>IFERROR(VLOOKUP(C922,'BASE INCADEA'!B:E,2,FALSE),"Non référencé")</f>
        <v>3</v>
      </c>
      <c r="E922" s="31" t="s">
        <v>2609</v>
      </c>
      <c r="F922" s="31">
        <v>3</v>
      </c>
      <c r="G922" s="14" t="str">
        <f>IF(F922*1=D922*1,"Quantité OK",IF(D922*1&lt;F922*1,"Ecart positif","Ecart négatif")&amp;" "&amp;IF(C922*1=E922*1,"","- Article déclassé"))</f>
        <v>Quantité OK</v>
      </c>
    </row>
    <row r="923" spans="2:7" ht="20.100000000000001" customHeight="1" x14ac:dyDescent="0.25">
      <c r="B923" s="30" t="s">
        <v>2611</v>
      </c>
      <c r="C923" s="16" t="str">
        <f>IFERROR(VLOOKUP(B923,'BASE INCADEA'!A:D,2,FALSE),"Non référencé")</f>
        <v>023902</v>
      </c>
      <c r="D923" s="16" t="str">
        <f>IFERROR(VLOOKUP(C923,'BASE INCADEA'!B:E,2,FALSE),"Non référencé")</f>
        <v>2</v>
      </c>
      <c r="E923" s="31" t="s">
        <v>2612</v>
      </c>
      <c r="F923" s="31">
        <v>2</v>
      </c>
      <c r="G923" s="14" t="str">
        <f>IF(F923*1=D923*1,"Quantité OK",IF(D923*1&lt;F923*1,"Ecart positif","Ecart négatif")&amp;" "&amp;IF(C923*1=E923*1,"","- Article déclassé"))</f>
        <v>Quantité OK</v>
      </c>
    </row>
    <row r="924" spans="2:7" ht="20.100000000000001" customHeight="1" x14ac:dyDescent="0.25">
      <c r="B924" s="30" t="s">
        <v>2614</v>
      </c>
      <c r="C924" s="16" t="str">
        <f>IFERROR(VLOOKUP(B924,'BASE INCADEA'!A:D,2,FALSE),"Non référencé")</f>
        <v>024503</v>
      </c>
      <c r="D924" s="16" t="str">
        <f>IFERROR(VLOOKUP(C924,'BASE INCADEA'!B:E,2,FALSE),"Non référencé")</f>
        <v>1</v>
      </c>
      <c r="E924" s="31" t="s">
        <v>1928</v>
      </c>
      <c r="F924" s="31">
        <v>8</v>
      </c>
      <c r="G924" s="14" t="str">
        <f>IF(F924*1=D924*1,"Quantité OK",IF(D924*1&lt;F924*1,"Ecart positif","Ecart négatif")&amp;" "&amp;IF(C924*1=E924*1,"","- Article déclassé"))</f>
        <v xml:space="preserve">Ecart positif </v>
      </c>
    </row>
    <row r="925" spans="2:7" ht="20.100000000000001" customHeight="1" x14ac:dyDescent="0.25">
      <c r="B925" s="30" t="s">
        <v>2616</v>
      </c>
      <c r="C925" s="16" t="str">
        <f>IFERROR(VLOOKUP(B925,'BASE INCADEA'!A:D,2,FALSE),"Non référencé")</f>
        <v>024105</v>
      </c>
      <c r="D925" s="16" t="str">
        <f>IFERROR(VLOOKUP(C925,'BASE INCADEA'!B:E,2,FALSE),"Non référencé")</f>
        <v>5</v>
      </c>
      <c r="E925" s="31" t="s">
        <v>2617</v>
      </c>
      <c r="F925" s="31">
        <v>10</v>
      </c>
      <c r="G925" s="14" t="str">
        <f>IF(F925*1=D925*1,"Quantité OK",IF(D925*1&lt;F925*1,"Ecart positif","Ecart négatif")&amp;" "&amp;IF(C925*1=E925*1,"","- Article déclassé"))</f>
        <v xml:space="preserve">Ecart positif </v>
      </c>
    </row>
    <row r="926" spans="2:7" ht="20.100000000000001" customHeight="1" x14ac:dyDescent="0.25">
      <c r="B926" s="30" t="s">
        <v>2619</v>
      </c>
      <c r="C926" s="16" t="str">
        <f>IFERROR(VLOOKUP(B926,'BASE INCADEA'!A:D,2,FALSE),"Non référencé")</f>
        <v>025302</v>
      </c>
      <c r="D926" s="16" t="str">
        <f>IFERROR(VLOOKUP(C926,'BASE INCADEA'!B:E,2,FALSE),"Non référencé")</f>
        <v>1</v>
      </c>
      <c r="E926" s="31" t="s">
        <v>2620</v>
      </c>
      <c r="F926" s="31">
        <v>1</v>
      </c>
      <c r="G926" s="14" t="str">
        <f>IF(F926*1=D926*1,"Quantité OK",IF(D926*1&lt;F926*1,"Ecart positif","Ecart négatif")&amp;" "&amp;IF(C926*1=E926*1,"","- Article déclassé"))</f>
        <v>Quantité OK</v>
      </c>
    </row>
    <row r="927" spans="2:7" ht="20.100000000000001" customHeight="1" x14ac:dyDescent="0.25">
      <c r="B927" s="30" t="s">
        <v>2622</v>
      </c>
      <c r="C927" s="16" t="str">
        <f>IFERROR(VLOOKUP(B927,'BASE INCADEA'!A:D,2,FALSE),"Non référencé")</f>
        <v>044306</v>
      </c>
      <c r="D927" s="16" t="str">
        <f>IFERROR(VLOOKUP(C927,'BASE INCADEA'!B:E,2,FALSE),"Non référencé")</f>
        <v>1</v>
      </c>
      <c r="E927" s="31" t="s">
        <v>2053</v>
      </c>
      <c r="F927" s="31">
        <v>4</v>
      </c>
      <c r="G927" s="14" t="str">
        <f>IF(F927*1=D927*1,"Quantité OK",IF(D927*1&lt;F927*1,"Ecart positif","Ecart négatif")&amp;" "&amp;IF(C927*1=E927*1,"","- Article déclassé"))</f>
        <v xml:space="preserve">Ecart positif </v>
      </c>
    </row>
    <row r="928" spans="2:7" ht="20.100000000000001" customHeight="1" x14ac:dyDescent="0.25">
      <c r="B928" s="30" t="s">
        <v>2624</v>
      </c>
      <c r="C928" s="16" t="str">
        <f>IFERROR(VLOOKUP(B928,'BASE INCADEA'!A:D,2,FALSE),"Non référencé")</f>
        <v>025107</v>
      </c>
      <c r="D928" s="16" t="str">
        <f>IFERROR(VLOOKUP(C928,'BASE INCADEA'!B:E,2,FALSE),"Non référencé")</f>
        <v>1</v>
      </c>
      <c r="E928" s="31" t="s">
        <v>3153</v>
      </c>
      <c r="F928" s="31">
        <v>1</v>
      </c>
      <c r="G928" s="14" t="str">
        <f>IF(F928*1=D928*1,"Quantité OK",IF(D928*1&lt;F928*1,"Ecart positif","Ecart négatif")&amp;" "&amp;IF(C928*1=E928*1,"","- Article déclassé"))</f>
        <v>Quantité OK</v>
      </c>
    </row>
    <row r="929" spans="2:7" ht="20.100000000000001" customHeight="1" x14ac:dyDescent="0.25">
      <c r="B929" s="30" t="s">
        <v>2627</v>
      </c>
      <c r="C929" s="16" t="str">
        <f>IFERROR(VLOOKUP(B929,'BASE INCADEA'!A:D,2,FALSE),"Non référencé")</f>
        <v>025104</v>
      </c>
      <c r="D929" s="16" t="str">
        <f>IFERROR(VLOOKUP(C929,'BASE INCADEA'!B:E,2,FALSE),"Non référencé")</f>
        <v>3</v>
      </c>
      <c r="E929" s="31" t="s">
        <v>2628</v>
      </c>
      <c r="F929" s="31">
        <v>3</v>
      </c>
      <c r="G929" s="14" t="str">
        <f>IF(F929*1=D929*1,"Quantité OK",IF(D929*1&lt;F929*1,"Ecart positif","Ecart négatif")&amp;" "&amp;IF(C929*1=E929*1,"","- Article déclassé"))</f>
        <v>Quantité OK</v>
      </c>
    </row>
    <row r="930" spans="2:7" ht="20.100000000000001" customHeight="1" x14ac:dyDescent="0.25">
      <c r="B930" s="30" t="s">
        <v>2630</v>
      </c>
      <c r="C930" s="16" t="str">
        <f>IFERROR(VLOOKUP(B930,'BASE INCADEA'!A:D,2,FALSE),"Non référencé")</f>
        <v>010507</v>
      </c>
      <c r="D930" s="16" t="str">
        <f>IFERROR(VLOOKUP(C930,'BASE INCADEA'!B:E,2,FALSE),"Non référencé")</f>
        <v>2</v>
      </c>
      <c r="E930" s="31" t="s">
        <v>2631</v>
      </c>
      <c r="F930" s="31">
        <v>2</v>
      </c>
      <c r="G930" s="14" t="str">
        <f>IF(F930*1=D930*1,"Quantité OK",IF(D930*1&lt;F930*1,"Ecart positif","Ecart négatif")&amp;" "&amp;IF(C930*1=E930*1,"","- Article déclassé"))</f>
        <v>Quantité OK</v>
      </c>
    </row>
    <row r="931" spans="2:7" ht="20.100000000000001" customHeight="1" x14ac:dyDescent="0.25">
      <c r="B931" s="30" t="s">
        <v>2633</v>
      </c>
      <c r="C931" s="16" t="str">
        <f>IFERROR(VLOOKUP(B931,'BASE INCADEA'!A:D,2,FALSE),"Non référencé")</f>
        <v>900202</v>
      </c>
      <c r="D931" s="16" t="str">
        <f>IFERROR(VLOOKUP(C931,'BASE INCADEA'!B:E,2,FALSE),"Non référencé")</f>
        <v>1</v>
      </c>
      <c r="E931" s="31" t="s">
        <v>2634</v>
      </c>
      <c r="F931" s="31">
        <v>1</v>
      </c>
      <c r="G931" s="14" t="str">
        <f>IF(F931*1=D931*1,"Quantité OK",IF(D931*1&lt;F931*1,"Ecart positif","Ecart négatif")&amp;" "&amp;IF(C931*1=E931*1,"","- Article déclassé"))</f>
        <v>Quantité OK</v>
      </c>
    </row>
    <row r="932" spans="2:7" ht="20.100000000000001" customHeight="1" x14ac:dyDescent="0.25">
      <c r="B932" s="30" t="s">
        <v>2636</v>
      </c>
      <c r="C932" s="16" t="str">
        <f>IFERROR(VLOOKUP(B932,'BASE INCADEA'!A:D,2,FALSE),"Non référencé")</f>
        <v>901203</v>
      </c>
      <c r="D932" s="16" t="str">
        <f>IFERROR(VLOOKUP(C932,'BASE INCADEA'!B:E,2,FALSE),"Non référencé")</f>
        <v>1</v>
      </c>
      <c r="E932" s="31" t="s">
        <v>4029</v>
      </c>
      <c r="F932" s="31">
        <v>2</v>
      </c>
      <c r="G932" s="14" t="str">
        <f>IF(F932*1=D932*1,"Quantité OK",IF(D932*1&lt;F932*1,"Ecart positif","Ecart négatif")&amp;" "&amp;IF(C932*1=E932*1,"","- Article déclassé"))</f>
        <v>Ecart positif - Article déclassé</v>
      </c>
    </row>
    <row r="933" spans="2:7" ht="20.100000000000001" customHeight="1" x14ac:dyDescent="0.25">
      <c r="B933" s="30" t="s">
        <v>2638</v>
      </c>
      <c r="C933" s="16" t="str">
        <f>IFERROR(VLOOKUP(B933,'BASE INCADEA'!A:D,2,FALSE),"Non référencé")</f>
        <v>900903</v>
      </c>
      <c r="D933" s="16" t="str">
        <f>IFERROR(VLOOKUP(C933,'BASE INCADEA'!B:E,2,FALSE),"Non référencé")</f>
        <v>2</v>
      </c>
      <c r="E933" s="31" t="s">
        <v>2639</v>
      </c>
      <c r="F933" s="31">
        <v>1</v>
      </c>
      <c r="G933" s="14" t="str">
        <f>IF(F933*1=D933*1,"Quantité OK",IF(D933*1&lt;F933*1,"Ecart positif","Ecart négatif")&amp;" "&amp;IF(C933*1=E933*1,"","- Article déclassé"))</f>
        <v xml:space="preserve">Ecart négatif </v>
      </c>
    </row>
    <row r="934" spans="2:7" ht="20.100000000000001" customHeight="1" x14ac:dyDescent="0.25">
      <c r="B934" s="30" t="s">
        <v>2638</v>
      </c>
      <c r="C934" s="16" t="str">
        <f>IFERROR(VLOOKUP(B934,'BASE INCADEA'!A:D,2,FALSE),"Non référencé")</f>
        <v>900903</v>
      </c>
      <c r="D934" s="16" t="str">
        <f>IFERROR(VLOOKUP(C934,'BASE INCADEA'!B:E,2,FALSE),"Non référencé")</f>
        <v>2</v>
      </c>
      <c r="E934" s="31" t="s">
        <v>2543</v>
      </c>
      <c r="F934" s="31">
        <v>1</v>
      </c>
      <c r="G934" s="14" t="str">
        <f>IF(F934*1=D934*1,"Quantité OK",IF(D934*1&lt;F934*1,"Ecart positif","Ecart négatif")&amp;" "&amp;IF(C934*1=E934*1,"","- Article déclassé"))</f>
        <v>Ecart négatif - Article déclassé</v>
      </c>
    </row>
    <row r="935" spans="2:7" ht="20.100000000000001" customHeight="1" x14ac:dyDescent="0.25">
      <c r="B935" s="30" t="s">
        <v>2641</v>
      </c>
      <c r="C935" s="16" t="str">
        <f>IFERROR(VLOOKUP(B935,'BASE INCADEA'!A:D,2,FALSE),"Non référencé")</f>
        <v>900604</v>
      </c>
      <c r="D935" s="16" t="str">
        <f>IFERROR(VLOOKUP(C935,'BASE INCADEA'!B:E,2,FALSE),"Non référencé")</f>
        <v>3</v>
      </c>
      <c r="E935" s="31" t="s">
        <v>3804</v>
      </c>
      <c r="F935" s="31">
        <v>3</v>
      </c>
      <c r="G935" s="14" t="str">
        <f>IF(F935*1=D935*1,"Quantité OK",IF(D935*1&lt;F935*1,"Ecart positif","Ecart négatif")&amp;" "&amp;IF(C935*1=E935*1,"","- Article déclassé"))</f>
        <v>Quantité OK</v>
      </c>
    </row>
    <row r="936" spans="2:7" ht="20.100000000000001" customHeight="1" x14ac:dyDescent="0.25">
      <c r="B936" s="30" t="s">
        <v>2644</v>
      </c>
      <c r="C936" s="16" t="str">
        <f>IFERROR(VLOOKUP(B936,'BASE INCADEA'!A:D,2,FALSE),"Non référencé")</f>
        <v>901001</v>
      </c>
      <c r="D936" s="16" t="str">
        <f>IFERROR(VLOOKUP(C936,'BASE INCADEA'!B:E,2,FALSE),"Non référencé")</f>
        <v>1</v>
      </c>
      <c r="E936" s="31" t="s">
        <v>2425</v>
      </c>
      <c r="F936" s="31">
        <v>1</v>
      </c>
      <c r="G936" s="14" t="str">
        <f>IF(F936*1=D936*1,"Quantité OK",IF(D936*1&lt;F936*1,"Ecart positif","Ecart négatif")&amp;" "&amp;IF(C936*1=E936*1,"","- Article déclassé"))</f>
        <v>Quantité OK</v>
      </c>
    </row>
    <row r="937" spans="2:7" ht="20.100000000000001" customHeight="1" x14ac:dyDescent="0.25">
      <c r="B937" s="30" t="s">
        <v>2647</v>
      </c>
      <c r="C937" s="16" t="str">
        <f>IFERROR(VLOOKUP(B937,'BASE INCADEA'!A:D,2,FALSE),"Non référencé")</f>
        <v>901103</v>
      </c>
      <c r="D937" s="16" t="str">
        <f>IFERROR(VLOOKUP(C937,'BASE INCADEA'!B:E,2,FALSE),"Non référencé")</f>
        <v>2</v>
      </c>
      <c r="E937" s="31" t="s">
        <v>2648</v>
      </c>
      <c r="F937" s="31">
        <v>2</v>
      </c>
      <c r="G937" s="14" t="str">
        <f>IF(F937*1=D937*1,"Quantité OK",IF(D937*1&lt;F937*1,"Ecart positif","Ecart négatif")&amp;" "&amp;IF(C937*1=E937*1,"","- Article déclassé"))</f>
        <v>Quantité OK</v>
      </c>
    </row>
    <row r="938" spans="2:7" ht="20.100000000000001" customHeight="1" x14ac:dyDescent="0.25">
      <c r="B938" s="30" t="s">
        <v>2650</v>
      </c>
      <c r="C938" s="16" t="str">
        <f>IFERROR(VLOOKUP(B938,'BASE INCADEA'!A:D,2,FALSE),"Non référencé")</f>
        <v>023702</v>
      </c>
      <c r="D938" s="16" t="str">
        <f>IFERROR(VLOOKUP(C938,'BASE INCADEA'!B:E,2,FALSE),"Non référencé")</f>
        <v>3</v>
      </c>
      <c r="E938" s="31" t="s">
        <v>2609</v>
      </c>
      <c r="F938" s="31">
        <v>6</v>
      </c>
      <c r="G938" s="14" t="str">
        <f>IF(F938*1=D938*1,"Quantité OK",IF(D938*1&lt;F938*1,"Ecart positif","Ecart négatif")&amp;" "&amp;IF(C938*1=E938*1,"","- Article déclassé"))</f>
        <v xml:space="preserve">Ecart positif </v>
      </c>
    </row>
    <row r="939" spans="2:7" ht="20.100000000000001" customHeight="1" x14ac:dyDescent="0.25">
      <c r="B939" s="30" t="s">
        <v>2652</v>
      </c>
      <c r="C939" s="16" t="str">
        <f>IFERROR(VLOOKUP(B939,'BASE INCADEA'!A:D,2,FALSE),"Non référencé")</f>
        <v>023503</v>
      </c>
      <c r="D939" s="16" t="str">
        <f>IFERROR(VLOOKUP(C939,'BASE INCADEA'!B:E,2,FALSE),"Non référencé")</f>
        <v>4</v>
      </c>
      <c r="E939" s="31" t="s">
        <v>2653</v>
      </c>
      <c r="F939" s="31">
        <v>4</v>
      </c>
      <c r="G939" s="14" t="str">
        <f>IF(F939*1=D939*1,"Quantité OK",IF(D939*1&lt;F939*1,"Ecart positif","Ecart négatif")&amp;" "&amp;IF(C939*1=E939*1,"","- Article déclassé"))</f>
        <v>Quantité OK</v>
      </c>
    </row>
    <row r="940" spans="2:7" ht="20.100000000000001" customHeight="1" x14ac:dyDescent="0.25">
      <c r="B940" s="30" t="s">
        <v>2655</v>
      </c>
      <c r="C940" s="16" t="str">
        <f>IFERROR(VLOOKUP(B940,'BASE INCADEA'!A:D,2,FALSE),"Non référencé")</f>
        <v>023907</v>
      </c>
      <c r="D940" s="16" t="str">
        <f>IFERROR(VLOOKUP(C940,'BASE INCADEA'!B:E,2,FALSE),"Non référencé")</f>
        <v>4</v>
      </c>
      <c r="E940" s="31" t="s">
        <v>2656</v>
      </c>
      <c r="F940" s="31">
        <v>4</v>
      </c>
      <c r="G940" s="14" t="str">
        <f>IF(F940*1=D940*1,"Quantité OK",IF(D940*1&lt;F940*1,"Ecart positif","Ecart négatif")&amp;" "&amp;IF(C940*1=E940*1,"","- Article déclassé"))</f>
        <v>Quantité OK</v>
      </c>
    </row>
    <row r="941" spans="2:7" ht="20.100000000000001" customHeight="1" x14ac:dyDescent="0.25">
      <c r="B941" s="30" t="s">
        <v>2658</v>
      </c>
      <c r="C941" s="16" t="str">
        <f>IFERROR(VLOOKUP(B941,'BASE INCADEA'!A:D,2,FALSE),"Non référencé")</f>
        <v>024706</v>
      </c>
      <c r="D941" s="16" t="str">
        <f>IFERROR(VLOOKUP(C941,'BASE INCADEA'!B:E,2,FALSE),"Non référencé")</f>
        <v>1</v>
      </c>
      <c r="E941" s="31" t="s">
        <v>376</v>
      </c>
      <c r="F941" s="31">
        <v>2</v>
      </c>
      <c r="G941" s="14" t="str">
        <f>IF(F941*1=D941*1,"Quantité OK",IF(D941*1&lt;F941*1,"Ecart positif","Ecart négatif")&amp;" "&amp;IF(C941*1=E941*1,"","- Article déclassé"))</f>
        <v xml:space="preserve">Ecart positif </v>
      </c>
    </row>
    <row r="942" spans="2:7" ht="20.100000000000001" customHeight="1" x14ac:dyDescent="0.25">
      <c r="B942" s="30" t="s">
        <v>2660</v>
      </c>
      <c r="C942" s="16" t="str">
        <f>IFERROR(VLOOKUP(B942,'BASE INCADEA'!A:D,2,FALSE),"Non référencé")</f>
        <v>024706</v>
      </c>
      <c r="D942" s="16" t="str">
        <f>IFERROR(VLOOKUP(C942,'BASE INCADEA'!B:E,2,FALSE),"Non référencé")</f>
        <v>1</v>
      </c>
      <c r="E942" s="31" t="s">
        <v>376</v>
      </c>
      <c r="F942" s="31">
        <v>2</v>
      </c>
      <c r="G942" s="14" t="str">
        <f>IF(F942*1=D942*1,"Quantité OK",IF(D942*1&lt;F942*1,"Ecart positif","Ecart négatif")&amp;" "&amp;IF(C942*1=E942*1,"","- Article déclassé"))</f>
        <v xml:space="preserve">Ecart positif </v>
      </c>
    </row>
    <row r="943" spans="2:7" ht="20.100000000000001" customHeight="1" x14ac:dyDescent="0.25">
      <c r="B943" s="30" t="s">
        <v>2661</v>
      </c>
      <c r="C943" s="16" t="str">
        <f>IFERROR(VLOOKUP(B943,'BASE INCADEA'!A:D,2,FALSE),"Non référencé")</f>
        <v>011904</v>
      </c>
      <c r="D943" s="16" t="str">
        <f>IFERROR(VLOOKUP(C943,'BASE INCADEA'!B:E,2,FALSE),"Non référencé")</f>
        <v>7</v>
      </c>
      <c r="E943" s="31" t="s">
        <v>1235</v>
      </c>
      <c r="F943" s="31">
        <v>1</v>
      </c>
      <c r="G943" s="14" t="str">
        <f>IF(F943*1=D943*1,"Quantité OK",IF(D943*1&lt;F943*1,"Ecart positif","Ecart négatif")&amp;" "&amp;IF(C943*1=E943*1,"","- Article déclassé"))</f>
        <v xml:space="preserve">Ecart négatif </v>
      </c>
    </row>
    <row r="944" spans="2:7" ht="20.100000000000001" customHeight="1" x14ac:dyDescent="0.25">
      <c r="B944" s="30" t="s">
        <v>2663</v>
      </c>
      <c r="C944" s="16" t="str">
        <f>IFERROR(VLOOKUP(B944,'BASE INCADEA'!A:D,2,FALSE),"Non référencé")</f>
        <v>015205</v>
      </c>
      <c r="D944" s="16" t="str">
        <f>IFERROR(VLOOKUP(C944,'BASE INCADEA'!B:E,2,FALSE),"Non référencé")</f>
        <v>3</v>
      </c>
      <c r="E944" s="31" t="s">
        <v>1217</v>
      </c>
      <c r="F944" s="31">
        <v>10</v>
      </c>
      <c r="G944" s="14" t="str">
        <f>IF(F944*1=D944*1,"Quantité OK",IF(D944*1&lt;F944*1,"Ecart positif","Ecart négatif")&amp;" "&amp;IF(C944*1=E944*1,"","- Article déclassé"))</f>
        <v xml:space="preserve">Ecart positif </v>
      </c>
    </row>
    <row r="945" spans="2:7" ht="20.100000000000001" customHeight="1" x14ac:dyDescent="0.25">
      <c r="B945" s="30" t="s">
        <v>2665</v>
      </c>
      <c r="C945" s="16" t="str">
        <f>IFERROR(VLOOKUP(B945,'BASE INCADEA'!A:D,2,FALSE),"Non référencé")</f>
        <v>040204</v>
      </c>
      <c r="D945" s="16" t="str">
        <f>IFERROR(VLOOKUP(C945,'BASE INCADEA'!B:E,2,FALSE),"Non référencé")</f>
        <v>2</v>
      </c>
      <c r="E945" s="31" t="s">
        <v>1765</v>
      </c>
      <c r="F945" s="31">
        <v>1</v>
      </c>
      <c r="G945" s="14" t="str">
        <f>IF(F945*1=D945*1,"Quantité OK",IF(D945*1&lt;F945*1,"Ecart positif","Ecart négatif")&amp;" "&amp;IF(C945*1=E945*1,"","- Article déclassé"))</f>
        <v xml:space="preserve">Ecart négatif </v>
      </c>
    </row>
    <row r="946" spans="2:7" ht="20.100000000000001" customHeight="1" x14ac:dyDescent="0.25">
      <c r="B946" s="30" t="s">
        <v>2669</v>
      </c>
      <c r="C946" s="16" t="str">
        <f>IFERROR(VLOOKUP(B946,'BASE INCADEA'!A:D,2,FALSE),"Non référencé")</f>
        <v>901104</v>
      </c>
      <c r="D946" s="16" t="str">
        <f>IFERROR(VLOOKUP(C946,'BASE INCADEA'!B:E,2,FALSE),"Non référencé")</f>
        <v>1</v>
      </c>
      <c r="E946" s="31" t="s">
        <v>2670</v>
      </c>
      <c r="F946" s="31">
        <v>1</v>
      </c>
      <c r="G946" s="14" t="str">
        <f>IF(F946*1=D946*1,"Quantité OK",IF(D946*1&lt;F946*1,"Ecart positif","Ecart négatif")&amp;" "&amp;IF(C946*1=E946*1,"","- Article déclassé"))</f>
        <v>Quantité OK</v>
      </c>
    </row>
    <row r="947" spans="2:7" ht="20.100000000000001" customHeight="1" x14ac:dyDescent="0.25">
      <c r="B947" s="30" t="s">
        <v>2672</v>
      </c>
      <c r="C947" s="16" t="str">
        <f>IFERROR(VLOOKUP(B947,'BASE INCADEA'!A:D,2,FALSE),"Non référencé")</f>
        <v>901201</v>
      </c>
      <c r="D947" s="16" t="str">
        <f>IFERROR(VLOOKUP(C947,'BASE INCADEA'!B:E,2,FALSE),"Non référencé")</f>
        <v>1</v>
      </c>
      <c r="E947" s="31" t="s">
        <v>2120</v>
      </c>
      <c r="F947" s="31">
        <v>2</v>
      </c>
      <c r="G947" s="14" t="str">
        <f>IF(F947*1=D947*1,"Quantité OK",IF(D947*1&lt;F947*1,"Ecart positif","Ecart négatif")&amp;" "&amp;IF(C947*1=E947*1,"","- Article déclassé"))</f>
        <v xml:space="preserve">Ecart positif </v>
      </c>
    </row>
    <row r="948" spans="2:7" ht="20.100000000000001" customHeight="1" x14ac:dyDescent="0.25">
      <c r="B948" s="30" t="s">
        <v>2677</v>
      </c>
      <c r="C948" s="16" t="str">
        <f>IFERROR(VLOOKUP(B948,'BASE INCADEA'!A:D,2,FALSE),"Non référencé")</f>
        <v>025305</v>
      </c>
      <c r="D948" s="16" t="str">
        <f>IFERROR(VLOOKUP(C948,'BASE INCADEA'!B:E,2,FALSE),"Non référencé")</f>
        <v>2</v>
      </c>
      <c r="E948" s="31" t="s">
        <v>2678</v>
      </c>
      <c r="F948" s="31">
        <v>2</v>
      </c>
      <c r="G948" s="14" t="str">
        <f>IF(F948*1=D948*1,"Quantité OK",IF(D948*1&lt;F948*1,"Ecart positif","Ecart négatif")&amp;" "&amp;IF(C948*1=E948*1,"","- Article déclassé"))</f>
        <v>Quantité OK</v>
      </c>
    </row>
    <row r="949" spans="2:7" ht="20.100000000000001" customHeight="1" x14ac:dyDescent="0.25">
      <c r="B949" s="30" t="s">
        <v>2680</v>
      </c>
      <c r="C949" s="16" t="str">
        <f>IFERROR(VLOOKUP(B949,'BASE INCADEA'!A:D,2,FALSE),"Non référencé")</f>
        <v>024106</v>
      </c>
      <c r="D949" s="16" t="str">
        <f>IFERROR(VLOOKUP(C949,'BASE INCADEA'!B:E,2,FALSE),"Non référencé")</f>
        <v>2</v>
      </c>
      <c r="E949" s="31" t="s">
        <v>2681</v>
      </c>
      <c r="F949" s="31">
        <v>2</v>
      </c>
      <c r="G949" s="14" t="str">
        <f>IF(F949*1=D949*1,"Quantité OK",IF(D949*1&lt;F949*1,"Ecart positif","Ecart négatif")&amp;" "&amp;IF(C949*1=E949*1,"","- Article déclassé"))</f>
        <v>Quantité OK</v>
      </c>
    </row>
    <row r="950" spans="2:7" ht="20.100000000000001" customHeight="1" x14ac:dyDescent="0.25">
      <c r="B950" s="30" t="s">
        <v>2683</v>
      </c>
      <c r="C950" s="16" t="str">
        <f>IFERROR(VLOOKUP(B950,'BASE INCADEA'!A:D,2,FALSE),"Non référencé")</f>
        <v>024107</v>
      </c>
      <c r="D950" s="16" t="str">
        <f>IFERROR(VLOOKUP(C950,'BASE INCADEA'!B:E,2,FALSE),"Non référencé")</f>
        <v>2</v>
      </c>
      <c r="E950" s="31" t="s">
        <v>2684</v>
      </c>
      <c r="F950" s="31">
        <v>2</v>
      </c>
      <c r="G950" s="14" t="str">
        <f>IF(F950*1=D950*1,"Quantité OK",IF(D950*1&lt;F950*1,"Ecart positif","Ecart négatif")&amp;" "&amp;IF(C950*1=E950*1,"","- Article déclassé"))</f>
        <v>Quantité OK</v>
      </c>
    </row>
    <row r="951" spans="2:7" ht="20.100000000000001" customHeight="1" x14ac:dyDescent="0.25">
      <c r="B951" s="30" t="s">
        <v>2686</v>
      </c>
      <c r="C951" s="16" t="str">
        <f>IFERROR(VLOOKUP(B951,'BASE INCADEA'!A:D,2,FALSE),"Non référencé")</f>
        <v>025705</v>
      </c>
      <c r="D951" s="16" t="str">
        <f>IFERROR(VLOOKUP(C951,'BASE INCADEA'!B:E,2,FALSE),"Non référencé")</f>
        <v>10</v>
      </c>
      <c r="E951" s="31" t="s">
        <v>2687</v>
      </c>
      <c r="F951" s="31">
        <v>4</v>
      </c>
      <c r="G951" s="14" t="str">
        <f>IF(F951*1=D951*1,"Quantité OK",IF(D951*1&lt;F951*1,"Ecart positif","Ecart négatif")&amp;" "&amp;IF(C951*1=E951*1,"","- Article déclassé"))</f>
        <v xml:space="preserve">Ecart négatif </v>
      </c>
    </row>
    <row r="952" spans="2:7" ht="20.100000000000001" customHeight="1" x14ac:dyDescent="0.25">
      <c r="B952" s="30" t="s">
        <v>2686</v>
      </c>
      <c r="C952" s="16" t="str">
        <f>IFERROR(VLOOKUP(B952,'BASE INCADEA'!A:D,2,FALSE),"Non référencé")</f>
        <v>025705</v>
      </c>
      <c r="D952" s="16" t="str">
        <f>IFERROR(VLOOKUP(C952,'BASE INCADEA'!B:E,2,FALSE),"Non référencé")</f>
        <v>10</v>
      </c>
      <c r="E952" s="31" t="s">
        <v>6255</v>
      </c>
      <c r="F952" s="31">
        <v>1</v>
      </c>
      <c r="G952" s="14" t="str">
        <f>IF(F952*1=D952*1,"Quantité OK",IF(D952*1&lt;F952*1,"Ecart positif","Ecart négatif")&amp;" "&amp;IF(C952*1=E952*1,"","- Article déclassé"))</f>
        <v>Ecart négatif - Article déclassé</v>
      </c>
    </row>
    <row r="953" spans="2:7" ht="20.100000000000001" customHeight="1" x14ac:dyDescent="0.25">
      <c r="B953" s="30" t="s">
        <v>2689</v>
      </c>
      <c r="C953" s="16" t="str">
        <f>IFERROR(VLOOKUP(B953,'BASE INCADEA'!A:D,2,FALSE),"Non référencé")</f>
        <v>041005</v>
      </c>
      <c r="D953" s="16" t="str">
        <f>IFERROR(VLOOKUP(C953,'BASE INCADEA'!B:E,2,FALSE),"Non référencé")</f>
        <v>17</v>
      </c>
      <c r="E953" s="31" t="s">
        <v>2533</v>
      </c>
      <c r="F953" s="31">
        <v>2</v>
      </c>
      <c r="G953" s="14" t="str">
        <f>IF(F953*1=D953*1,"Quantité OK",IF(D953*1&lt;F953*1,"Ecart positif","Ecart négatif")&amp;" "&amp;IF(C953*1=E953*1,"","- Article déclassé"))</f>
        <v xml:space="preserve">Ecart négatif </v>
      </c>
    </row>
    <row r="954" spans="2:7" ht="20.100000000000001" customHeight="1" x14ac:dyDescent="0.25">
      <c r="B954" s="30" t="s">
        <v>2691</v>
      </c>
      <c r="C954" s="16" t="str">
        <f>IFERROR(VLOOKUP(B954,'BASE INCADEA'!A:D,2,FALSE),"Non référencé")</f>
        <v>025105</v>
      </c>
      <c r="D954" s="16" t="str">
        <f>IFERROR(VLOOKUP(C954,'BASE INCADEA'!B:E,2,FALSE),"Non référencé")</f>
        <v>3</v>
      </c>
      <c r="E954" s="31" t="s">
        <v>347</v>
      </c>
      <c r="F954" s="31">
        <v>1</v>
      </c>
      <c r="G954" s="14" t="str">
        <f>IF(F954*1=D954*1,"Quantité OK",IF(D954*1&lt;F954*1,"Ecart positif","Ecart négatif")&amp;" "&amp;IF(C954*1=E954*1,"","- Article déclassé"))</f>
        <v xml:space="preserve">Ecart négatif </v>
      </c>
    </row>
    <row r="955" spans="2:7" ht="20.100000000000001" customHeight="1" x14ac:dyDescent="0.25">
      <c r="B955" s="30" t="s">
        <v>2693</v>
      </c>
      <c r="C955" s="16" t="str">
        <f>IFERROR(VLOOKUP(B955,'BASE INCADEA'!A:D,2,FALSE),"Non référencé")</f>
        <v>040805</v>
      </c>
      <c r="D955" s="16" t="str">
        <f>IFERROR(VLOOKUP(C955,'BASE INCADEA'!B:E,2,FALSE),"Non référencé")</f>
        <v>1</v>
      </c>
      <c r="E955" s="31" t="s">
        <v>2523</v>
      </c>
      <c r="F955" s="31">
        <v>2</v>
      </c>
      <c r="G955" s="14" t="str">
        <f>IF(F955*1=D955*1,"Quantité OK",IF(D955*1&lt;F955*1,"Ecart positif","Ecart négatif")&amp;" "&amp;IF(C955*1=E955*1,"","- Article déclassé"))</f>
        <v xml:space="preserve">Ecart positif </v>
      </c>
    </row>
    <row r="956" spans="2:7" ht="20.100000000000001" customHeight="1" x14ac:dyDescent="0.25">
      <c r="B956" s="30" t="s">
        <v>2695</v>
      </c>
      <c r="C956" s="16" t="str">
        <f>IFERROR(VLOOKUP(B956,'BASE INCADEA'!A:D,2,FALSE),"Non référencé")</f>
        <v>040202</v>
      </c>
      <c r="D956" s="16" t="str">
        <f>IFERROR(VLOOKUP(C956,'BASE INCADEA'!B:E,2,FALSE),"Non référencé")</f>
        <v>4</v>
      </c>
      <c r="E956" s="31" t="s">
        <v>2696</v>
      </c>
      <c r="F956" s="31">
        <v>4</v>
      </c>
      <c r="G956" s="14" t="str">
        <f>IF(F956*1=D956*1,"Quantité OK",IF(D956*1&lt;F956*1,"Ecart positif","Ecart négatif")&amp;" "&amp;IF(C956*1=E956*1,"","- Article déclassé"))</f>
        <v>Quantité OK</v>
      </c>
    </row>
    <row r="957" spans="2:7" ht="20.100000000000001" customHeight="1" x14ac:dyDescent="0.25">
      <c r="B957" s="30" t="s">
        <v>2698</v>
      </c>
      <c r="C957" s="16" t="str">
        <f>IFERROR(VLOOKUP(B957,'BASE INCADEA'!A:D,2,FALSE),"Non référencé")</f>
        <v>011106</v>
      </c>
      <c r="D957" s="16" t="str">
        <f>IFERROR(VLOOKUP(C957,'BASE INCADEA'!B:E,2,FALSE),"Non référencé")</f>
        <v>2</v>
      </c>
      <c r="E957" s="31" t="s">
        <v>900</v>
      </c>
      <c r="F957" s="31">
        <v>1</v>
      </c>
      <c r="G957" s="14" t="str">
        <f>IF(F957*1=D957*1,"Quantité OK",IF(D957*1&lt;F957*1,"Ecart positif","Ecart négatif")&amp;" "&amp;IF(C957*1=E957*1,"","- Article déclassé"))</f>
        <v>Ecart négatif - Article déclassé</v>
      </c>
    </row>
    <row r="958" spans="2:7" ht="20.100000000000001" customHeight="1" x14ac:dyDescent="0.25">
      <c r="B958" s="30" t="s">
        <v>2701</v>
      </c>
      <c r="C958" s="16" t="str">
        <f>IFERROR(VLOOKUP(B958,'BASE INCADEA'!A:D,2,FALSE),"Non référencé")</f>
        <v>011205</v>
      </c>
      <c r="D958" s="16" t="str">
        <f>IFERROR(VLOOKUP(C958,'BASE INCADEA'!B:E,2,FALSE),"Non référencé")</f>
        <v>1</v>
      </c>
      <c r="E958" s="31" t="s">
        <v>6247</v>
      </c>
      <c r="F958" s="31">
        <v>1</v>
      </c>
      <c r="G958" s="14" t="str">
        <f>IF(F958*1=D958*1,"Quantité OK",IF(D958*1&lt;F958*1,"Ecart positif","Ecart négatif")&amp;" "&amp;IF(C958*1=E958*1,"","- Article déclassé"))</f>
        <v>Quantité OK</v>
      </c>
    </row>
    <row r="959" spans="2:7" ht="20.100000000000001" customHeight="1" x14ac:dyDescent="0.25">
      <c r="B959" s="30" t="s">
        <v>2703</v>
      </c>
      <c r="C959" s="16" t="str">
        <f>IFERROR(VLOOKUP(B959,'BASE INCADEA'!A:D,2,FALSE),"Non référencé")</f>
        <v>033905</v>
      </c>
      <c r="D959" s="16" t="str">
        <f>IFERROR(VLOOKUP(C959,'BASE INCADEA'!B:E,2,FALSE),"Non référencé")</f>
        <v>4</v>
      </c>
      <c r="E959" s="31" t="s">
        <v>429</v>
      </c>
      <c r="F959" s="31">
        <v>6</v>
      </c>
      <c r="G959" s="14" t="str">
        <f>IF(F959*1=D959*1,"Quantité OK",IF(D959*1&lt;F959*1,"Ecart positif","Ecart négatif")&amp;" "&amp;IF(C959*1=E959*1,"","- Article déclassé"))</f>
        <v xml:space="preserve">Ecart positif </v>
      </c>
    </row>
    <row r="960" spans="2:7" ht="20.100000000000001" customHeight="1" x14ac:dyDescent="0.25">
      <c r="B960" s="30" t="s">
        <v>2704</v>
      </c>
      <c r="C960" s="16" t="str">
        <f>IFERROR(VLOOKUP(B960,'BASE INCADEA'!A:D,2,FALSE),"Non référencé")</f>
        <v>900704</v>
      </c>
      <c r="D960" s="16" t="str">
        <f>IFERROR(VLOOKUP(C960,'BASE INCADEA'!B:E,2,FALSE),"Non référencé")</f>
        <v>4</v>
      </c>
      <c r="E960" s="31" t="s">
        <v>3051</v>
      </c>
      <c r="F960" s="31">
        <v>2</v>
      </c>
      <c r="G960" s="14" t="str">
        <f>IF(F960*1=D960*1,"Quantité OK",IF(D960*1&lt;F960*1,"Ecart positif","Ecart négatif")&amp;" "&amp;IF(C960*1=E960*1,"","- Article déclassé"))</f>
        <v>Ecart négatif - Article déclassé</v>
      </c>
    </row>
    <row r="961" spans="2:7" ht="20.100000000000001" customHeight="1" x14ac:dyDescent="0.25">
      <c r="B961" s="30" t="s">
        <v>2704</v>
      </c>
      <c r="C961" s="16" t="str">
        <f>IFERROR(VLOOKUP(B961,'BASE INCADEA'!A:D,2,FALSE),"Non référencé")</f>
        <v>900704</v>
      </c>
      <c r="D961" s="16" t="str">
        <f>IFERROR(VLOOKUP(C961,'BASE INCADEA'!B:E,2,FALSE),"Non référencé")</f>
        <v>4</v>
      </c>
      <c r="E961" s="31" t="s">
        <v>3848</v>
      </c>
      <c r="F961" s="31">
        <v>2</v>
      </c>
      <c r="G961" s="14" t="str">
        <f>IF(F961*1=D961*1,"Quantité OK",IF(D961*1&lt;F961*1,"Ecart positif","Ecart négatif")&amp;" "&amp;IF(C961*1=E961*1,"","- Article déclassé"))</f>
        <v>Ecart négatif - Article déclassé</v>
      </c>
    </row>
    <row r="962" spans="2:7" ht="20.100000000000001" customHeight="1" x14ac:dyDescent="0.25">
      <c r="B962" s="30" t="s">
        <v>2707</v>
      </c>
      <c r="C962" s="16" t="str">
        <f>IFERROR(VLOOKUP(B962,'BASE INCADEA'!A:D,2,FALSE),"Non référencé")</f>
        <v>900301</v>
      </c>
      <c r="D962" s="16" t="str">
        <f>IFERROR(VLOOKUP(C962,'BASE INCADEA'!B:E,2,FALSE),"Non référencé")</f>
        <v>3</v>
      </c>
      <c r="E962" s="31" t="s">
        <v>3054</v>
      </c>
      <c r="F962" s="31">
        <v>2</v>
      </c>
      <c r="G962" s="14" t="str">
        <f>IF(F962*1=D962*1,"Quantité OK",IF(D962*1&lt;F962*1,"Ecart positif","Ecart négatif")&amp;" "&amp;IF(C962*1=E962*1,"","- Article déclassé"))</f>
        <v>Ecart négatif - Article déclassé</v>
      </c>
    </row>
    <row r="963" spans="2:7" ht="20.100000000000001" customHeight="1" x14ac:dyDescent="0.25">
      <c r="B963" s="30" t="s">
        <v>2707</v>
      </c>
      <c r="C963" s="16" t="str">
        <f>IFERROR(VLOOKUP(B963,'BASE INCADEA'!A:D,2,FALSE),"Non référencé")</f>
        <v>900301</v>
      </c>
      <c r="D963" s="16" t="str">
        <f>IFERROR(VLOOKUP(C963,'BASE INCADEA'!B:E,2,FALSE),"Non référencé")</f>
        <v>3</v>
      </c>
      <c r="E963" s="31" t="s">
        <v>4021</v>
      </c>
      <c r="F963" s="31">
        <v>1</v>
      </c>
      <c r="G963" s="14" t="str">
        <f>IF(F963*1=D963*1,"Quantité OK",IF(D963*1&lt;F963*1,"Ecart positif","Ecart négatif")&amp;" "&amp;IF(C963*1=E963*1,"","- Article déclassé"))</f>
        <v>Ecart négatif - Article déclassé</v>
      </c>
    </row>
    <row r="964" spans="2:7" ht="20.100000000000001" customHeight="1" x14ac:dyDescent="0.25">
      <c r="B964" s="30" t="s">
        <v>2710</v>
      </c>
      <c r="C964" s="16" t="str">
        <f>IFERROR(VLOOKUP(B964,'BASE INCADEA'!A:D,2,FALSE),"Non référencé")</f>
        <v>901003</v>
      </c>
      <c r="D964" s="16" t="str">
        <f>IFERROR(VLOOKUP(C964,'BASE INCADEA'!B:E,2,FALSE),"Non référencé")</f>
        <v>2</v>
      </c>
      <c r="E964" s="31" t="s">
        <v>2425</v>
      </c>
      <c r="F964" s="31">
        <v>1</v>
      </c>
      <c r="G964" s="14" t="str">
        <f>IF(F964*1=D964*1,"Quantité OK",IF(D964*1&lt;F964*1,"Ecart positif","Ecart négatif")&amp;" "&amp;IF(C964*1=E964*1,"","- Article déclassé"))</f>
        <v xml:space="preserve">Ecart négatif </v>
      </c>
    </row>
    <row r="965" spans="2:7" ht="20.100000000000001" customHeight="1" x14ac:dyDescent="0.25">
      <c r="B965" s="30" t="s">
        <v>2710</v>
      </c>
      <c r="C965" s="16" t="str">
        <f>IFERROR(VLOOKUP(B965,'BASE INCADEA'!A:D,2,FALSE),"Non référencé")</f>
        <v>901003</v>
      </c>
      <c r="D965" s="16" t="str">
        <f>IFERROR(VLOOKUP(C965,'BASE INCADEA'!B:E,2,FALSE),"Non référencé")</f>
        <v>2</v>
      </c>
      <c r="E965" s="31" t="s">
        <v>2645</v>
      </c>
      <c r="F965" s="31">
        <v>1</v>
      </c>
      <c r="G965" s="14" t="str">
        <f>IF(F965*1=D965*1,"Quantité OK",IF(D965*1&lt;F965*1,"Ecart positif","Ecart négatif")&amp;" "&amp;IF(C965*1=E965*1,"","- Article déclassé"))</f>
        <v>Ecart négatif - Article déclassé</v>
      </c>
    </row>
    <row r="966" spans="2:7" ht="20.100000000000001" customHeight="1" x14ac:dyDescent="0.25">
      <c r="B966" s="30" t="s">
        <v>2725</v>
      </c>
      <c r="C966" s="16" t="str">
        <f>IFERROR(VLOOKUP(B966,'BASE INCADEA'!A:D,2,FALSE),"Non référencé")</f>
        <v>030806</v>
      </c>
      <c r="D966" s="16" t="str">
        <f>IFERROR(VLOOKUP(C966,'BASE INCADEA'!B:E,2,FALSE),"Non référencé")</f>
        <v>7</v>
      </c>
      <c r="E966" s="31" t="s">
        <v>2301</v>
      </c>
      <c r="F966" s="31">
        <v>13</v>
      </c>
      <c r="G966" s="14" t="str">
        <f>IF(F966*1=D966*1,"Quantité OK",IF(D966*1&lt;F966*1,"Ecart positif","Ecart négatif")&amp;" "&amp;IF(C966*1=E966*1,"","- Article déclassé"))</f>
        <v xml:space="preserve">Ecart positif </v>
      </c>
    </row>
    <row r="967" spans="2:7" ht="20.100000000000001" customHeight="1" x14ac:dyDescent="0.25">
      <c r="B967" s="30" t="s">
        <v>2727</v>
      </c>
      <c r="C967" s="16" t="str">
        <f>IFERROR(VLOOKUP(B967,'BASE INCADEA'!A:D,2,FALSE),"Non référencé")</f>
        <v>041003</v>
      </c>
      <c r="D967" s="16" t="str">
        <f>IFERROR(VLOOKUP(C967,'BASE INCADEA'!B:E,2,FALSE),"Non référencé")</f>
        <v>2</v>
      </c>
      <c r="E967" s="31" t="s">
        <v>2469</v>
      </c>
      <c r="F967" s="31">
        <v>2</v>
      </c>
      <c r="G967" s="14" t="str">
        <f>IF(F967*1=D967*1,"Quantité OK",IF(D967*1&lt;F967*1,"Ecart positif","Ecart négatif")&amp;" "&amp;IF(C967*1=E967*1,"","- Article déclassé"))</f>
        <v>Quantité OK</v>
      </c>
    </row>
    <row r="968" spans="2:7" ht="20.100000000000001" customHeight="1" x14ac:dyDescent="0.25">
      <c r="B968" s="30" t="s">
        <v>2729</v>
      </c>
      <c r="C968" s="16" t="str">
        <f>IFERROR(VLOOKUP(B968,'BASE INCADEA'!A:D,2,FALSE),"Non référencé")</f>
        <v>033904</v>
      </c>
      <c r="D968" s="16" t="str">
        <f>IFERROR(VLOOKUP(C968,'BASE INCADEA'!B:E,2,FALSE),"Non référencé")</f>
        <v>9</v>
      </c>
      <c r="E968" s="31" t="s">
        <v>394</v>
      </c>
      <c r="F968" s="31">
        <v>1</v>
      </c>
      <c r="G968" s="14" t="str">
        <f>IF(F968*1=D968*1,"Quantité OK",IF(D968*1&lt;F968*1,"Ecart positif","Ecart négatif")&amp;" "&amp;IF(C968*1=E968*1,"","- Article déclassé"))</f>
        <v xml:space="preserve">Ecart négatif </v>
      </c>
    </row>
    <row r="969" spans="2:7" ht="20.100000000000001" customHeight="1" x14ac:dyDescent="0.25">
      <c r="B969" s="30" t="s">
        <v>2731</v>
      </c>
      <c r="C969" s="16" t="str">
        <f>IFERROR(VLOOKUP(B969,'BASE INCADEA'!A:D,2,FALSE),"Non référencé")</f>
        <v>040605</v>
      </c>
      <c r="D969" s="16" t="str">
        <f>IFERROR(VLOOKUP(C969,'BASE INCADEA'!B:E,2,FALSE),"Non référencé")</f>
        <v>4</v>
      </c>
      <c r="E969" s="31" t="s">
        <v>965</v>
      </c>
      <c r="F969" s="31">
        <v>1</v>
      </c>
      <c r="G969" s="14" t="str">
        <f>IF(F969*1=D969*1,"Quantité OK",IF(D969*1&lt;F969*1,"Ecart positif","Ecart négatif")&amp;" "&amp;IF(C969*1=E969*1,"","- Article déclassé"))</f>
        <v xml:space="preserve">Ecart négatif </v>
      </c>
    </row>
    <row r="970" spans="2:7" ht="20.100000000000001" customHeight="1" x14ac:dyDescent="0.25">
      <c r="B970" s="30" t="s">
        <v>2736</v>
      </c>
      <c r="C970" s="16" t="str">
        <f>IFERROR(VLOOKUP(B970,'BASE INCADEA'!A:D,2,FALSE),"Non référencé")</f>
        <v>030405</v>
      </c>
      <c r="D970" s="16" t="str">
        <f>IFERROR(VLOOKUP(C970,'BASE INCADEA'!B:E,2,FALSE),"Non référencé")</f>
        <v>3</v>
      </c>
      <c r="E970" s="31" t="s">
        <v>1308</v>
      </c>
      <c r="F970" s="31">
        <v>1</v>
      </c>
      <c r="G970" s="14" t="str">
        <f>IF(F970*1=D970*1,"Quantité OK",IF(D970*1&lt;F970*1,"Ecart positif","Ecart négatif")&amp;" "&amp;IF(C970*1=E970*1,"","- Article déclassé"))</f>
        <v xml:space="preserve">Ecart négatif </v>
      </c>
    </row>
    <row r="971" spans="2:7" ht="20.100000000000001" customHeight="1" x14ac:dyDescent="0.25">
      <c r="B971" s="30" t="s">
        <v>2738</v>
      </c>
      <c r="C971" s="16" t="str">
        <f>IFERROR(VLOOKUP(B971,'BASE INCADEA'!A:D,2,FALSE),"Non référencé")</f>
        <v>041205</v>
      </c>
      <c r="D971" s="16" t="str">
        <f>IFERROR(VLOOKUP(C971,'BASE INCADEA'!B:E,2,FALSE),"Non référencé")</f>
        <v>1</v>
      </c>
      <c r="E971" s="31" t="s">
        <v>1300</v>
      </c>
      <c r="F971" s="31">
        <v>10</v>
      </c>
      <c r="G971" s="14" t="str">
        <f>IF(F971*1=D971*1,"Quantité OK",IF(D971*1&lt;F971*1,"Ecart positif","Ecart négatif")&amp;" "&amp;IF(C971*1=E971*1,"","- Article déclassé"))</f>
        <v xml:space="preserve">Ecart positif </v>
      </c>
    </row>
    <row r="972" spans="2:7" ht="20.100000000000001" customHeight="1" x14ac:dyDescent="0.25">
      <c r="B972" s="30" t="s">
        <v>2740</v>
      </c>
      <c r="C972" s="16" t="str">
        <f>IFERROR(VLOOKUP(B972,'BASE INCADEA'!A:D,2,FALSE),"Non référencé")</f>
        <v>020203</v>
      </c>
      <c r="D972" s="16" t="str">
        <f>IFERROR(VLOOKUP(C972,'BASE INCADEA'!B:E,2,FALSE),"Non référencé")</f>
        <v>30</v>
      </c>
      <c r="E972" s="31" t="s">
        <v>69</v>
      </c>
      <c r="F972" s="31">
        <v>1</v>
      </c>
      <c r="G972" s="14" t="str">
        <f>IF(F972*1=D972*1,"Quantité OK",IF(D972*1&lt;F972*1,"Ecart positif","Ecart négatif")&amp;" "&amp;IF(C972*1=E972*1,"","- Article déclassé"))</f>
        <v>Ecart négatif - Article déclassé</v>
      </c>
    </row>
    <row r="973" spans="2:7" ht="20.100000000000001" customHeight="1" x14ac:dyDescent="0.25">
      <c r="B973" s="30" t="s">
        <v>2748</v>
      </c>
      <c r="C973" s="16" t="str">
        <f>IFERROR(VLOOKUP(B973,'BASE INCADEA'!A:D,2,FALSE),"Non référencé")</f>
        <v>023907</v>
      </c>
      <c r="D973" s="16" t="str">
        <f>IFERROR(VLOOKUP(C973,'BASE INCADEA'!B:E,2,FALSE),"Non référencé")</f>
        <v>4</v>
      </c>
      <c r="E973" s="31" t="s">
        <v>2656</v>
      </c>
      <c r="F973" s="31">
        <v>2</v>
      </c>
      <c r="G973" s="14" t="str">
        <f>IF(F973*1=D973*1,"Quantité OK",IF(D973*1&lt;F973*1,"Ecart positif","Ecart négatif")&amp;" "&amp;IF(C973*1=E973*1,"","- Article déclassé"))</f>
        <v xml:space="preserve">Ecart négatif </v>
      </c>
    </row>
    <row r="974" spans="2:7" ht="20.100000000000001" customHeight="1" x14ac:dyDescent="0.25">
      <c r="B974" s="30" t="s">
        <v>2750</v>
      </c>
      <c r="C974" s="16" t="str">
        <f>IFERROR(VLOOKUP(B974,'BASE INCADEA'!A:D,2,FALSE),"Non référencé")</f>
        <v>024701</v>
      </c>
      <c r="D974" s="16" t="str">
        <f>IFERROR(VLOOKUP(C974,'BASE INCADEA'!B:E,2,FALSE),"Non référencé")</f>
        <v>2</v>
      </c>
      <c r="E974" s="31" t="s">
        <v>2177</v>
      </c>
      <c r="F974" s="31">
        <v>5</v>
      </c>
      <c r="G974" s="14" t="str">
        <f>IF(F974*1=D974*1,"Quantité OK",IF(D974*1&lt;F974*1,"Ecart positif","Ecart négatif")&amp;" "&amp;IF(C974*1=E974*1,"","- Article déclassé"))</f>
        <v xml:space="preserve">Ecart positif </v>
      </c>
    </row>
    <row r="975" spans="2:7" ht="20.100000000000001" customHeight="1" x14ac:dyDescent="0.25">
      <c r="B975" s="30" t="s">
        <v>2754</v>
      </c>
      <c r="C975" s="16" t="str">
        <f>IFERROR(VLOOKUP(B975,'BASE INCADEA'!A:D,2,FALSE),"Non référencé")</f>
        <v>023702</v>
      </c>
      <c r="D975" s="16" t="str">
        <f>IFERROR(VLOOKUP(C975,'BASE INCADEA'!B:E,2,FALSE),"Non référencé")</f>
        <v>3</v>
      </c>
      <c r="E975" s="31" t="s">
        <v>2609</v>
      </c>
      <c r="F975" s="31">
        <v>1</v>
      </c>
      <c r="G975" s="14" t="str">
        <f>IF(F975*1=D975*1,"Quantité OK",IF(D975*1&lt;F975*1,"Ecart positif","Ecart négatif")&amp;" "&amp;IF(C975*1=E975*1,"","- Article déclassé"))</f>
        <v xml:space="preserve">Ecart négatif </v>
      </c>
    </row>
    <row r="976" spans="2:7" ht="20.100000000000001" customHeight="1" x14ac:dyDescent="0.25">
      <c r="B976" s="30" t="s">
        <v>2756</v>
      </c>
      <c r="C976" s="16" t="str">
        <f>IFERROR(VLOOKUP(B976,'BASE INCADEA'!A:D,2,FALSE),"Non référencé")</f>
        <v>030404</v>
      </c>
      <c r="D976" s="16" t="str">
        <f>IFERROR(VLOOKUP(C976,'BASE INCADEA'!B:E,2,FALSE),"Non référencé")</f>
        <v>21</v>
      </c>
      <c r="E976" s="31" t="s">
        <v>360</v>
      </c>
      <c r="F976" s="31">
        <v>1</v>
      </c>
      <c r="G976" s="14" t="str">
        <f>IF(F976*1=D976*1,"Quantité OK",IF(D976*1&lt;F976*1,"Ecart positif","Ecart négatif")&amp;" "&amp;IF(C976*1=E976*1,"","- Article déclassé"))</f>
        <v xml:space="preserve">Ecart négatif </v>
      </c>
    </row>
    <row r="977" spans="2:7" ht="20.100000000000001" customHeight="1" x14ac:dyDescent="0.25">
      <c r="B977" s="30" t="s">
        <v>262</v>
      </c>
      <c r="C977" s="16" t="str">
        <f>IFERROR(VLOOKUP(B977,'BASE INCADEA'!A:D,2,FALSE),"Non référencé")</f>
        <v>034506</v>
      </c>
      <c r="D977" s="16" t="str">
        <f>IFERROR(VLOOKUP(C977,'BASE INCADEA'!B:E,2,FALSE),"Non référencé")</f>
        <v>1</v>
      </c>
      <c r="E977" s="31" t="s">
        <v>263</v>
      </c>
      <c r="F977" s="31">
        <v>1</v>
      </c>
      <c r="G977" s="14" t="str">
        <f>IF(F977*1=D977*1,"Quantité OK",IF(D977*1&lt;F977*1,"Ecart positif","Ecart négatif")&amp;" "&amp;IF(C977*1=E977*1,"","- Article déclassé"))</f>
        <v>Quantité OK</v>
      </c>
    </row>
    <row r="978" spans="2:7" ht="20.100000000000001" customHeight="1" x14ac:dyDescent="0.25">
      <c r="B978" s="30" t="s">
        <v>265</v>
      </c>
      <c r="C978" s="16" t="str">
        <f>IFERROR(VLOOKUP(B978,'BASE INCADEA'!A:D,2,FALSE),"Non référencé")</f>
        <v>034504</v>
      </c>
      <c r="D978" s="16" t="str">
        <f>IFERROR(VLOOKUP(C978,'BASE INCADEA'!B:E,2,FALSE),"Non référencé")</f>
        <v>2</v>
      </c>
      <c r="E978" s="31" t="s">
        <v>266</v>
      </c>
      <c r="F978" s="31">
        <v>2</v>
      </c>
      <c r="G978" s="14" t="str">
        <f>IF(F978*1=D978*1,"Quantité OK",IF(D978*1&lt;F978*1,"Ecart positif","Ecart négatif")&amp;" "&amp;IF(C978*1=E978*1,"","- Article déclassé"))</f>
        <v>Quantité OK</v>
      </c>
    </row>
    <row r="979" spans="2:7" ht="20.100000000000001" customHeight="1" x14ac:dyDescent="0.25">
      <c r="B979" s="30" t="s">
        <v>268</v>
      </c>
      <c r="C979" s="16" t="str">
        <f>IFERROR(VLOOKUP(B979,'BASE INCADEA'!A:D,2,FALSE),"Non référencé")</f>
        <v>041202</v>
      </c>
      <c r="D979" s="16" t="str">
        <f>IFERROR(VLOOKUP(C979,'BASE INCADEA'!B:E,2,FALSE),"Non référencé")</f>
        <v>1</v>
      </c>
      <c r="E979" s="31" t="s">
        <v>269</v>
      </c>
      <c r="F979" s="31">
        <v>1</v>
      </c>
      <c r="G979" s="14" t="str">
        <f>IF(F979*1=D979*1,"Quantité OK",IF(D979*1&lt;F979*1,"Ecart positif","Ecart négatif")&amp;" "&amp;IF(C979*1=E979*1,"","- Article déclassé"))</f>
        <v>Quantité OK</v>
      </c>
    </row>
    <row r="980" spans="2:7" ht="20.100000000000001" customHeight="1" x14ac:dyDescent="0.25">
      <c r="B980" s="30" t="s">
        <v>271</v>
      </c>
      <c r="C980" s="16" t="str">
        <f>IFERROR(VLOOKUP(B980,'BASE INCADEA'!A:D,2,FALSE),"Non référencé")</f>
        <v>033707</v>
      </c>
      <c r="D980" s="16" t="str">
        <f>IFERROR(VLOOKUP(C980,'BASE INCADEA'!B:E,2,FALSE),"Non référencé")</f>
        <v>2</v>
      </c>
      <c r="E980" s="31" t="s">
        <v>272</v>
      </c>
      <c r="F980" s="31">
        <v>2</v>
      </c>
      <c r="G980" s="14" t="str">
        <f>IF(F980*1=D980*1,"Quantité OK",IF(D980*1&lt;F980*1,"Ecart positif","Ecart négatif")&amp;" "&amp;IF(C980*1=E980*1,"","- Article déclassé"))</f>
        <v>Quantité OK</v>
      </c>
    </row>
    <row r="981" spans="2:7" ht="20.100000000000001" customHeight="1" x14ac:dyDescent="0.25">
      <c r="B981" s="30" t="s">
        <v>2760</v>
      </c>
      <c r="C981" s="16" t="str">
        <f>IFERROR(VLOOKUP(B981,'BASE INCADEA'!A:D,2,FALSE),"Non référencé")</f>
        <v>034103</v>
      </c>
      <c r="D981" s="16" t="str">
        <f>IFERROR(VLOOKUP(C981,'BASE INCADEA'!B:E,2,FALSE),"Non référencé")</f>
        <v>1</v>
      </c>
      <c r="E981" s="31" t="s">
        <v>2761</v>
      </c>
      <c r="F981" s="31">
        <v>1</v>
      </c>
      <c r="G981" s="14" t="str">
        <f>IF(F981*1=D981*1,"Quantité OK",IF(D981*1&lt;F981*1,"Ecart positif","Ecart négatif")&amp;" "&amp;IF(C981*1=E981*1,"","- Article déclassé"))</f>
        <v>Quantité OK</v>
      </c>
    </row>
    <row r="982" spans="2:7" ht="20.100000000000001" customHeight="1" x14ac:dyDescent="0.25">
      <c r="B982" s="30" t="s">
        <v>274</v>
      </c>
      <c r="C982" s="16" t="str">
        <f>IFERROR(VLOOKUP(B982,'BASE INCADEA'!A:D,2,FALSE),"Non référencé")</f>
        <v>044301</v>
      </c>
      <c r="D982" s="16" t="str">
        <f>IFERROR(VLOOKUP(C982,'BASE INCADEA'!B:E,2,FALSE),"Non référencé")</f>
        <v>24</v>
      </c>
      <c r="E982" s="31" t="s">
        <v>147</v>
      </c>
      <c r="F982" s="31">
        <v>3</v>
      </c>
      <c r="G982" s="14" t="str">
        <f>IF(F982*1=D982*1,"Quantité OK",IF(D982*1&lt;F982*1,"Ecart positif","Ecart négatif")&amp;" "&amp;IF(C982*1=E982*1,"","- Article déclassé"))</f>
        <v xml:space="preserve">Ecart négatif </v>
      </c>
    </row>
    <row r="983" spans="2:7" ht="20.100000000000001" customHeight="1" x14ac:dyDescent="0.25">
      <c r="B983" s="30" t="s">
        <v>276</v>
      </c>
      <c r="C983" s="16" t="str">
        <f>IFERROR(VLOOKUP(B983,'BASE INCADEA'!A:D,2,FALSE),"Non référencé")</f>
        <v>034705</v>
      </c>
      <c r="D983" s="16" t="str">
        <f>IFERROR(VLOOKUP(C983,'BASE INCADEA'!B:E,2,FALSE),"Non référencé")</f>
        <v>2</v>
      </c>
      <c r="E983" s="31" t="s">
        <v>277</v>
      </c>
      <c r="F983" s="31">
        <v>2</v>
      </c>
      <c r="G983" s="14" t="str">
        <f>IF(F983*1=D983*1,"Quantité OK",IF(D983*1&lt;F983*1,"Ecart positif","Ecart négatif")&amp;" "&amp;IF(C983*1=E983*1,"","- Article déclassé"))</f>
        <v>Quantité OK</v>
      </c>
    </row>
    <row r="984" spans="2:7" ht="20.100000000000001" customHeight="1" x14ac:dyDescent="0.25">
      <c r="B984" s="30" t="s">
        <v>2763</v>
      </c>
      <c r="C984" s="16" t="str">
        <f>IFERROR(VLOOKUP(B984,'BASE INCADEA'!A:D,2,FALSE),"Non référencé")</f>
        <v>043903</v>
      </c>
      <c r="D984" s="16" t="str">
        <f>IFERROR(VLOOKUP(C984,'BASE INCADEA'!B:E,2,FALSE),"Non référencé")</f>
        <v>13</v>
      </c>
      <c r="E984" s="31" t="s">
        <v>2283</v>
      </c>
      <c r="F984" s="31">
        <v>1</v>
      </c>
      <c r="G984" s="14" t="str">
        <f>IF(F984*1=D984*1,"Quantité OK",IF(D984*1&lt;F984*1,"Ecart positif","Ecart négatif")&amp;" "&amp;IF(C984*1=E984*1,"","- Article déclassé"))</f>
        <v xml:space="preserve">Ecart négatif </v>
      </c>
    </row>
    <row r="985" spans="2:7" ht="20.100000000000001" customHeight="1" x14ac:dyDescent="0.25">
      <c r="B985" s="30" t="s">
        <v>2765</v>
      </c>
      <c r="C985" s="16" t="str">
        <f>IFERROR(VLOOKUP(B985,'BASE INCADEA'!A:D,2,FALSE),"Non référencé")</f>
        <v>043902</v>
      </c>
      <c r="D985" s="16" t="str">
        <f>IFERROR(VLOOKUP(C985,'BASE INCADEA'!B:E,2,FALSE),"Non référencé")</f>
        <v>1</v>
      </c>
      <c r="E985" s="31" t="s">
        <v>2766</v>
      </c>
      <c r="F985" s="31">
        <v>1</v>
      </c>
      <c r="G985" s="14" t="str">
        <f>IF(F985*1=D985*1,"Quantité OK",IF(D985*1&lt;F985*1,"Ecart positif","Ecart négatif")&amp;" "&amp;IF(C985*1=E985*1,"","- Article déclassé"))</f>
        <v>Quantité OK</v>
      </c>
    </row>
    <row r="986" spans="2:7" ht="20.100000000000001" customHeight="1" x14ac:dyDescent="0.25">
      <c r="B986" s="30" t="s">
        <v>2768</v>
      </c>
      <c r="C986" s="16" t="str">
        <f>IFERROR(VLOOKUP(B986,'BASE INCADEA'!A:D,2,FALSE),"Non référencé")</f>
        <v>040403</v>
      </c>
      <c r="D986" s="16" t="str">
        <f>IFERROR(VLOOKUP(C986,'BASE INCADEA'!B:E,2,FALSE),"Non référencé")</f>
        <v>18</v>
      </c>
      <c r="E986" s="31" t="s">
        <v>2128</v>
      </c>
      <c r="F986" s="31">
        <v>10</v>
      </c>
      <c r="G986" s="14" t="str">
        <f>IF(F986*1=D986*1,"Quantité OK",IF(D986*1&lt;F986*1,"Ecart positif","Ecart négatif")&amp;" "&amp;IF(C986*1=E986*1,"","- Article déclassé"))</f>
        <v xml:space="preserve">Ecart négatif </v>
      </c>
    </row>
    <row r="987" spans="2:7" ht="20.100000000000001" customHeight="1" x14ac:dyDescent="0.25">
      <c r="B987" s="30" t="s">
        <v>2770</v>
      </c>
      <c r="C987" s="16" t="str">
        <f>IFERROR(VLOOKUP(B987,'BASE INCADEA'!A:D,2,FALSE),"Non référencé")</f>
        <v>016403</v>
      </c>
      <c r="D987" s="16" t="str">
        <f>IFERROR(VLOOKUP(C987,'BASE INCADEA'!B:E,2,FALSE),"Non référencé")</f>
        <v>18</v>
      </c>
      <c r="E987" s="31" t="s">
        <v>477</v>
      </c>
      <c r="F987" s="31">
        <v>6</v>
      </c>
      <c r="G987" s="14" t="str">
        <f>IF(F987*1=D987*1,"Quantité OK",IF(D987*1&lt;F987*1,"Ecart positif","Ecart négatif")&amp;" "&amp;IF(C987*1=E987*1,"","- Article déclassé"))</f>
        <v xml:space="preserve">Ecart négatif </v>
      </c>
    </row>
    <row r="988" spans="2:7" ht="20.100000000000001" customHeight="1" x14ac:dyDescent="0.25">
      <c r="B988" s="30" t="s">
        <v>2772</v>
      </c>
      <c r="C988" s="16" t="str">
        <f>IFERROR(VLOOKUP(B988,'BASE INCADEA'!A:D,2,FALSE),"Non référencé")</f>
        <v>016403</v>
      </c>
      <c r="D988" s="16" t="str">
        <f>IFERROR(VLOOKUP(C988,'BASE INCADEA'!B:E,2,FALSE),"Non référencé")</f>
        <v>18</v>
      </c>
      <c r="E988" s="31" t="s">
        <v>477</v>
      </c>
      <c r="F988" s="31">
        <v>1</v>
      </c>
      <c r="G988" s="14" t="str">
        <f>IF(F988*1=D988*1,"Quantité OK",IF(D988*1&lt;F988*1,"Ecart positif","Ecart négatif")&amp;" "&amp;IF(C988*1=E988*1,"","- Article déclassé"))</f>
        <v xml:space="preserve">Ecart négatif </v>
      </c>
    </row>
    <row r="989" spans="2:7" ht="20.100000000000001" customHeight="1" x14ac:dyDescent="0.25">
      <c r="B989" s="30" t="s">
        <v>2777</v>
      </c>
      <c r="C989" s="16" t="str">
        <f>IFERROR(VLOOKUP(B989,'BASE INCADEA'!A:D,2,FALSE),"Non référencé")</f>
        <v>011107</v>
      </c>
      <c r="D989" s="16" t="str">
        <f>IFERROR(VLOOKUP(C989,'BASE INCADEA'!B:E,2,FALSE),"Non référencé")</f>
        <v>6</v>
      </c>
      <c r="E989" s="31" t="s">
        <v>704</v>
      </c>
      <c r="F989" s="31">
        <v>4</v>
      </c>
      <c r="G989" s="14" t="str">
        <f>IF(F989*1=D989*1,"Quantité OK",IF(D989*1&lt;F989*1,"Ecart positif","Ecart négatif")&amp;" "&amp;IF(C989*1=E989*1,"","- Article déclassé"))</f>
        <v xml:space="preserve">Ecart négatif </v>
      </c>
    </row>
    <row r="990" spans="2:7" ht="20.100000000000001" customHeight="1" x14ac:dyDescent="0.25">
      <c r="B990" s="30" t="s">
        <v>2779</v>
      </c>
      <c r="C990" s="16" t="str">
        <f>IFERROR(VLOOKUP(B990,'BASE INCADEA'!A:D,2,FALSE),"Non référencé")</f>
        <v>041404</v>
      </c>
      <c r="D990" s="16" t="str">
        <f>IFERROR(VLOOKUP(C990,'BASE INCADEA'!B:E,2,FALSE),"Non référencé")</f>
        <v>80</v>
      </c>
      <c r="E990" s="31" t="s">
        <v>1501</v>
      </c>
      <c r="F990" s="31">
        <v>1</v>
      </c>
      <c r="G990" s="14" t="str">
        <f>IF(F990*1=D990*1,"Quantité OK",IF(D990*1&lt;F990*1,"Ecart positif","Ecart négatif")&amp;" "&amp;IF(C990*1=E990*1,"","- Article déclassé"))</f>
        <v xml:space="preserve">Ecart négatif </v>
      </c>
    </row>
    <row r="991" spans="2:7" ht="20.100000000000001" customHeight="1" x14ac:dyDescent="0.25">
      <c r="B991" s="30" t="s">
        <v>2783</v>
      </c>
      <c r="C991" s="16" t="str">
        <f>IFERROR(VLOOKUP(B991,'BASE INCADEA'!A:D,2,FALSE),"Non référencé")</f>
        <v>040404</v>
      </c>
      <c r="D991" s="16" t="str">
        <f>IFERROR(VLOOKUP(C991,'BASE INCADEA'!B:E,2,FALSE),"Non référencé")</f>
        <v>10</v>
      </c>
      <c r="E991" s="31" t="s">
        <v>327</v>
      </c>
      <c r="F991" s="31">
        <v>1</v>
      </c>
      <c r="G991" s="14" t="str">
        <f>IF(F991*1=D991*1,"Quantité OK",IF(D991*1&lt;F991*1,"Ecart positif","Ecart négatif")&amp;" "&amp;IF(C991*1=E991*1,"","- Article déclassé"))</f>
        <v xml:space="preserve">Ecart négatif </v>
      </c>
    </row>
    <row r="992" spans="2:7" ht="20.100000000000001" customHeight="1" x14ac:dyDescent="0.25">
      <c r="B992" s="30" t="s">
        <v>2785</v>
      </c>
      <c r="C992" s="16" t="str">
        <f>IFERROR(VLOOKUP(B992,'BASE INCADEA'!A:D,2,FALSE),"Non référencé")</f>
        <v>033703</v>
      </c>
      <c r="D992" s="16" t="str">
        <f>IFERROR(VLOOKUP(C992,'BASE INCADEA'!B:E,2,FALSE),"Non référencé")</f>
        <v>1</v>
      </c>
      <c r="E992" s="31" t="s">
        <v>947</v>
      </c>
      <c r="F992" s="31">
        <v>2</v>
      </c>
      <c r="G992" s="14" t="str">
        <f>IF(F992*1=D992*1,"Quantité OK",IF(D992*1&lt;F992*1,"Ecart positif","Ecart négatif")&amp;" "&amp;IF(C992*1=E992*1,"","- Article déclassé"))</f>
        <v xml:space="preserve">Ecart positif </v>
      </c>
    </row>
    <row r="993" spans="2:7" ht="20.100000000000001" customHeight="1" x14ac:dyDescent="0.25">
      <c r="B993" s="30" t="s">
        <v>6232</v>
      </c>
      <c r="C993" s="16" t="str">
        <f>IFERROR(VLOOKUP(B993,'BASE INCADEA'!A:D,2,FALSE),"Non référencé")</f>
        <v>Non référencé</v>
      </c>
      <c r="D993" s="16" t="str">
        <f>IFERROR(VLOOKUP(C993,'BASE INCADEA'!B:E,2,FALSE),"Non référencé")</f>
        <v>Non référencé</v>
      </c>
      <c r="E993" s="31" t="s">
        <v>3430</v>
      </c>
      <c r="F993" s="31">
        <v>2</v>
      </c>
      <c r="G993" s="14" t="e">
        <f>IF(F993*1=D993*1,"Quantité OK",IF(D993*1&lt;F993*1,"Ecart positif","Ecart négatif")&amp;" "&amp;IF(C993*1=E993*1,"","- Article déclassé"))</f>
        <v>#VALUE!</v>
      </c>
    </row>
    <row r="994" spans="2:7" ht="20.100000000000001" customHeight="1" x14ac:dyDescent="0.25">
      <c r="B994" s="30" t="s">
        <v>2799</v>
      </c>
      <c r="C994" s="16" t="str">
        <f>IFERROR(VLOOKUP(B994,'BASE INCADEA'!A:D,2,FALSE),"Non référencé")</f>
        <v>024302</v>
      </c>
      <c r="D994" s="16" t="str">
        <f>IFERROR(VLOOKUP(C994,'BASE INCADEA'!B:E,2,FALSE),"Non référencé")</f>
        <v>3</v>
      </c>
      <c r="E994" s="31" t="s">
        <v>2800</v>
      </c>
      <c r="F994" s="31">
        <v>3</v>
      </c>
      <c r="G994" s="14" t="str">
        <f>IF(F994*1=D994*1,"Quantité OK",IF(D994*1&lt;F994*1,"Ecart positif","Ecart négatif")&amp;" "&amp;IF(C994*1=E994*1,"","- Article déclassé"))</f>
        <v>Quantité OK</v>
      </c>
    </row>
    <row r="995" spans="2:7" ht="20.100000000000001" customHeight="1" x14ac:dyDescent="0.25">
      <c r="B995" s="30" t="s">
        <v>2804</v>
      </c>
      <c r="C995" s="16" t="str">
        <f>IFERROR(VLOOKUP(B995,'BASE INCADEA'!A:D,2,FALSE),"Non référencé")</f>
        <v>030604</v>
      </c>
      <c r="D995" s="16" t="str">
        <f>IFERROR(VLOOKUP(C995,'BASE INCADEA'!B:E,2,FALSE),"Non référencé")</f>
        <v>2</v>
      </c>
      <c r="E995" s="31" t="s">
        <v>2309</v>
      </c>
      <c r="F995" s="31">
        <v>26</v>
      </c>
      <c r="G995" s="14" t="str">
        <f>IF(F995*1=D995*1,"Quantité OK",IF(D995*1&lt;F995*1,"Ecart positif","Ecart négatif")&amp;" "&amp;IF(C995*1=E995*1,"","- Article déclassé"))</f>
        <v xml:space="preserve">Ecart positif </v>
      </c>
    </row>
    <row r="996" spans="2:7" ht="20.100000000000001" customHeight="1" x14ac:dyDescent="0.25">
      <c r="B996" s="30" t="s">
        <v>2806</v>
      </c>
      <c r="C996" s="16" t="str">
        <f>IFERROR(VLOOKUP(B996,'BASE INCADEA'!A:D,2,FALSE),"Non référencé")</f>
        <v>025501</v>
      </c>
      <c r="D996" s="16" t="str">
        <f>IFERROR(VLOOKUP(C996,'BASE INCADEA'!B:E,2,FALSE),"Non référencé")</f>
        <v>2</v>
      </c>
      <c r="E996" s="31" t="s">
        <v>1648</v>
      </c>
      <c r="F996" s="31">
        <v>2</v>
      </c>
      <c r="G996" s="14" t="str">
        <f>IF(F996*1=D996*1,"Quantité OK",IF(D996*1&lt;F996*1,"Ecart positif","Ecart négatif")&amp;" "&amp;IF(C996*1=E996*1,"","- Article déclassé"))</f>
        <v>Quantité OK</v>
      </c>
    </row>
    <row r="997" spans="2:7" ht="20.100000000000001" customHeight="1" x14ac:dyDescent="0.25">
      <c r="B997" s="30" t="s">
        <v>2808</v>
      </c>
      <c r="C997" s="16" t="str">
        <f>IFERROR(VLOOKUP(B997,'BASE INCADEA'!A:D,2,FALSE),"Non référencé")</f>
        <v>024905</v>
      </c>
      <c r="D997" s="16" t="str">
        <f>IFERROR(VLOOKUP(C997,'BASE INCADEA'!B:E,2,FALSE),"Non référencé")</f>
        <v>2</v>
      </c>
      <c r="E997" s="31" t="s">
        <v>2464</v>
      </c>
      <c r="F997" s="31">
        <v>1</v>
      </c>
      <c r="G997" s="14" t="str">
        <f>IF(F997*1=D997*1,"Quantité OK",IF(D997*1&lt;F997*1,"Ecart positif","Ecart négatif")&amp;" "&amp;IF(C997*1=E997*1,"","- Article déclassé"))</f>
        <v xml:space="preserve">Ecart négatif </v>
      </c>
    </row>
    <row r="998" spans="2:7" ht="20.100000000000001" customHeight="1" x14ac:dyDescent="0.25">
      <c r="B998" s="30" t="s">
        <v>2810</v>
      </c>
      <c r="C998" s="16" t="str">
        <f>IFERROR(VLOOKUP(B998,'BASE INCADEA'!A:D,2,FALSE),"Non référencé")</f>
        <v>016202</v>
      </c>
      <c r="D998" s="16" t="str">
        <f>IFERROR(VLOOKUP(C998,'BASE INCADEA'!B:E,2,FALSE),"Non référencé")</f>
        <v>1</v>
      </c>
      <c r="E998" s="31" t="s">
        <v>474</v>
      </c>
      <c r="F998" s="31">
        <v>1</v>
      </c>
      <c r="G998" s="14" t="str">
        <f>IF(F998*1=D998*1,"Quantité OK",IF(D998*1&lt;F998*1,"Ecart positif","Ecart négatif")&amp;" "&amp;IF(C998*1=E998*1,"","- Article déclassé"))</f>
        <v>Quantité OK</v>
      </c>
    </row>
    <row r="999" spans="2:7" ht="20.100000000000001" customHeight="1" x14ac:dyDescent="0.25">
      <c r="B999" s="30" t="s">
        <v>2812</v>
      </c>
      <c r="C999" s="16" t="str">
        <f>IFERROR(VLOOKUP(B999,'BASE INCADEA'!A:D,2,FALSE),"Non référencé")</f>
        <v>031006</v>
      </c>
      <c r="D999" s="16" t="str">
        <f>IFERROR(VLOOKUP(C999,'BASE INCADEA'!B:E,2,FALSE),"Non référencé")</f>
        <v>6</v>
      </c>
      <c r="E999" s="31" t="s">
        <v>2813</v>
      </c>
      <c r="F999" s="31">
        <v>6</v>
      </c>
      <c r="G999" s="14" t="str">
        <f>IF(F999*1=D999*1,"Quantité OK",IF(D999*1&lt;F999*1,"Ecart positif","Ecart négatif")&amp;" "&amp;IF(C999*1=E999*1,"","- Article déclassé"))</f>
        <v>Quantité OK</v>
      </c>
    </row>
    <row r="1000" spans="2:7" ht="20.100000000000001" customHeight="1" x14ac:dyDescent="0.25">
      <c r="B1000" s="30" t="s">
        <v>2815</v>
      </c>
      <c r="C1000" s="16" t="str">
        <f>IFERROR(VLOOKUP(B1000,'BASE INCADEA'!A:D,2,FALSE),"Non référencé")</f>
        <v>030804</v>
      </c>
      <c r="D1000" s="16" t="str">
        <f>IFERROR(VLOOKUP(C1000,'BASE INCADEA'!B:E,2,FALSE),"Non référencé")</f>
        <v>2</v>
      </c>
      <c r="E1000" s="31" t="s">
        <v>1313</v>
      </c>
      <c r="F1000" s="31">
        <v>1</v>
      </c>
      <c r="G1000" s="14" t="str">
        <f>IF(F1000*1=D1000*1,"Quantité OK",IF(D1000*1&lt;F1000*1,"Ecart positif","Ecart négatif")&amp;" "&amp;IF(C1000*1=E1000*1,"","- Article déclassé"))</f>
        <v xml:space="preserve">Ecart négatif </v>
      </c>
    </row>
    <row r="1001" spans="2:7" ht="20.100000000000001" customHeight="1" x14ac:dyDescent="0.25">
      <c r="B1001" s="30" t="s">
        <v>2817</v>
      </c>
      <c r="C1001" s="16" t="str">
        <f>IFERROR(VLOOKUP(B1001,'BASE INCADEA'!A:D,2,FALSE),"Non référencé")</f>
        <v>011304</v>
      </c>
      <c r="D1001" s="16" t="str">
        <f>IFERROR(VLOOKUP(C1001,'BASE INCADEA'!B:E,2,FALSE),"Non référencé")</f>
        <v>1</v>
      </c>
      <c r="E1001" s="31" t="s">
        <v>614</v>
      </c>
      <c r="F1001" s="31">
        <v>1</v>
      </c>
      <c r="G1001" s="14" t="str">
        <f>IF(F1001*1=D1001*1,"Quantité OK",IF(D1001*1&lt;F1001*1,"Ecart positif","Ecart négatif")&amp;" "&amp;IF(C1001*1=E1001*1,"","- Article déclassé"))</f>
        <v>Quantité OK</v>
      </c>
    </row>
    <row r="1002" spans="2:7" ht="20.100000000000001" customHeight="1" x14ac:dyDescent="0.25">
      <c r="B1002" s="30" t="s">
        <v>2819</v>
      </c>
      <c r="C1002" s="16" t="str">
        <f>IFERROR(VLOOKUP(B1002,'BASE INCADEA'!A:D,2,FALSE),"Non référencé")</f>
        <v>900404</v>
      </c>
      <c r="D1002" s="16" t="str">
        <f>IFERROR(VLOOKUP(C1002,'BASE INCADEA'!B:E,2,FALSE),"Non référencé")</f>
        <v>3</v>
      </c>
      <c r="E1002" s="31" t="s">
        <v>2443</v>
      </c>
      <c r="F1002" s="31">
        <v>1</v>
      </c>
      <c r="G1002" s="14" t="str">
        <f>IF(F1002*1=D1002*1,"Quantité OK",IF(D1002*1&lt;F1002*1,"Ecart positif","Ecart négatif")&amp;" "&amp;IF(C1002*1=E1002*1,"","- Article déclassé"))</f>
        <v>Ecart négatif - Article déclassé</v>
      </c>
    </row>
    <row r="1003" spans="2:7" ht="20.100000000000001" customHeight="1" x14ac:dyDescent="0.25">
      <c r="B1003" s="30" t="s">
        <v>2821</v>
      </c>
      <c r="C1003" s="16" t="str">
        <f>IFERROR(VLOOKUP(B1003,'BASE INCADEA'!A:D,2,FALSE),"Non référencé")</f>
        <v>901203</v>
      </c>
      <c r="D1003" s="16" t="str">
        <f>IFERROR(VLOOKUP(C1003,'BASE INCADEA'!B:E,2,FALSE),"Non référencé")</f>
        <v>1</v>
      </c>
      <c r="E1003" s="31" t="s">
        <v>4029</v>
      </c>
      <c r="F1003" s="31">
        <v>1</v>
      </c>
      <c r="G1003" s="14" t="str">
        <f>IF(F1003*1=D1003*1,"Quantité OK",IF(D1003*1&lt;F1003*1,"Ecart positif","Ecart négatif")&amp;" "&amp;IF(C1003*1=E1003*1,"","- Article déclassé"))</f>
        <v>Quantité OK</v>
      </c>
    </row>
    <row r="1004" spans="2:7" ht="20.100000000000001" customHeight="1" x14ac:dyDescent="0.25">
      <c r="B1004" s="30" t="s">
        <v>2825</v>
      </c>
      <c r="C1004" s="16" t="str">
        <f>IFERROR(VLOOKUP(B1004,'BASE INCADEA'!A:D,2,FALSE),"Non référencé")</f>
        <v>044502</v>
      </c>
      <c r="D1004" s="16" t="str">
        <f>IFERROR(VLOOKUP(C1004,'BASE INCADEA'!B:E,2,FALSE),"Non référencé")</f>
        <v>4</v>
      </c>
      <c r="E1004" s="31" t="s">
        <v>2505</v>
      </c>
      <c r="F1004" s="31">
        <v>22</v>
      </c>
      <c r="G1004" s="14" t="str">
        <f>IF(F1004*1=D1004*1,"Quantité OK",IF(D1004*1&lt;F1004*1,"Ecart positif","Ecart négatif")&amp;" "&amp;IF(C1004*1=E1004*1,"","- Article déclassé"))</f>
        <v xml:space="preserve">Ecart positif </v>
      </c>
    </row>
    <row r="1005" spans="2:7" ht="20.100000000000001" customHeight="1" x14ac:dyDescent="0.25">
      <c r="B1005" s="30" t="s">
        <v>2827</v>
      </c>
      <c r="C1005" s="16" t="str">
        <f>IFERROR(VLOOKUP(B1005,'BASE INCADEA'!A:D,2,FALSE),"Non référencé")</f>
        <v>031403</v>
      </c>
      <c r="D1005" s="16" t="str">
        <f>IFERROR(VLOOKUP(C1005,'BASE INCADEA'!B:E,2,FALSE),"Non référencé")</f>
        <v>1</v>
      </c>
      <c r="E1005" s="31" t="s">
        <v>154</v>
      </c>
      <c r="F1005" s="31">
        <v>3</v>
      </c>
      <c r="G1005" s="14" t="str">
        <f>IF(F1005*1=D1005*1,"Quantité OK",IF(D1005*1&lt;F1005*1,"Ecart positif","Ecart négatif")&amp;" "&amp;IF(C1005*1=E1005*1,"","- Article déclassé"))</f>
        <v xml:space="preserve">Ecart positif </v>
      </c>
    </row>
    <row r="1006" spans="2:7" ht="20.100000000000001" customHeight="1" x14ac:dyDescent="0.25">
      <c r="B1006" s="30" t="s">
        <v>2829</v>
      </c>
      <c r="C1006" s="16" t="str">
        <f>IFERROR(VLOOKUP(B1006,'BASE INCADEA'!A:D,2,FALSE),"Non référencé")</f>
        <v>044305</v>
      </c>
      <c r="D1006" s="16" t="str">
        <f>IFERROR(VLOOKUP(C1006,'BASE INCADEA'!B:E,2,FALSE),"Non référencé")</f>
        <v>1</v>
      </c>
      <c r="E1006" s="31" t="s">
        <v>2491</v>
      </c>
      <c r="F1006" s="31">
        <v>2</v>
      </c>
      <c r="G1006" s="14" t="str">
        <f>IF(F1006*1=D1006*1,"Quantité OK",IF(D1006*1&lt;F1006*1,"Ecart positif","Ecart négatif")&amp;" "&amp;IF(C1006*1=E1006*1,"","- Article déclassé"))</f>
        <v xml:space="preserve">Ecart positif </v>
      </c>
    </row>
    <row r="1007" spans="2:7" ht="20.100000000000001" customHeight="1" x14ac:dyDescent="0.25">
      <c r="B1007" s="30" t="s">
        <v>2831</v>
      </c>
      <c r="C1007" s="16" t="str">
        <f>IFERROR(VLOOKUP(B1007,'BASE INCADEA'!A:D,2,FALSE),"Non référencé")</f>
        <v>044902</v>
      </c>
      <c r="D1007" s="16" t="str">
        <f>IFERROR(VLOOKUP(C1007,'BASE INCADEA'!B:E,2,FALSE),"Non référencé")</f>
        <v>6</v>
      </c>
      <c r="E1007" s="31" t="s">
        <v>1668</v>
      </c>
      <c r="F1007" s="31">
        <v>5</v>
      </c>
      <c r="G1007" s="14" t="str">
        <f>IF(F1007*1=D1007*1,"Quantité OK",IF(D1007*1&lt;F1007*1,"Ecart positif","Ecart négatif")&amp;" "&amp;IF(C1007*1=E1007*1,"","- Article déclassé"))</f>
        <v xml:space="preserve">Ecart négatif </v>
      </c>
    </row>
    <row r="1008" spans="2:7" ht="20.100000000000001" customHeight="1" x14ac:dyDescent="0.25">
      <c r="B1008" s="30" t="s">
        <v>2835</v>
      </c>
      <c r="C1008" s="16" t="str">
        <f>IFERROR(VLOOKUP(B1008,'BASE INCADEA'!A:D,2,FALSE),"Non référencé")</f>
        <v>015804</v>
      </c>
      <c r="D1008" s="16" t="str">
        <f>IFERROR(VLOOKUP(C1008,'BASE INCADEA'!B:E,2,FALSE),"Non référencé")</f>
        <v>1</v>
      </c>
      <c r="E1008" s="31" t="s">
        <v>96</v>
      </c>
      <c r="F1008" s="31">
        <v>2</v>
      </c>
      <c r="G1008" s="14" t="str">
        <f>IF(F1008*1=D1008*1,"Quantité OK",IF(D1008*1&lt;F1008*1,"Ecart positif","Ecart négatif")&amp;" "&amp;IF(C1008*1=E1008*1,"","- Article déclassé"))</f>
        <v xml:space="preserve">Ecart positif </v>
      </c>
    </row>
    <row r="1009" spans="2:7" ht="20.100000000000001" customHeight="1" x14ac:dyDescent="0.25">
      <c r="B1009" s="30" t="s">
        <v>2837</v>
      </c>
      <c r="C1009" s="16" t="str">
        <f>IFERROR(VLOOKUP(B1009,'BASE INCADEA'!A:D,2,FALSE),"Non référencé")</f>
        <v>040205</v>
      </c>
      <c r="D1009" s="16" t="str">
        <f>IFERROR(VLOOKUP(C1009,'BASE INCADEA'!B:E,2,FALSE),"Non référencé")</f>
        <v>28</v>
      </c>
      <c r="E1009" s="31" t="s">
        <v>2075</v>
      </c>
      <c r="F1009" s="31">
        <v>14</v>
      </c>
      <c r="G1009" s="14" t="str">
        <f>IF(F1009*1=D1009*1,"Quantité OK",IF(D1009*1&lt;F1009*1,"Ecart positif","Ecart négatif")&amp;" "&amp;IF(C1009*1=E1009*1,"","- Article déclassé"))</f>
        <v xml:space="preserve">Ecart négatif </v>
      </c>
    </row>
    <row r="1010" spans="2:7" ht="20.100000000000001" customHeight="1" x14ac:dyDescent="0.25">
      <c r="B1010" s="30" t="s">
        <v>2839</v>
      </c>
      <c r="C1010" s="16" t="str">
        <f>IFERROR(VLOOKUP(B1010,'BASE INCADEA'!A:D,2,FALSE),"Non référencé")</f>
        <v>030602</v>
      </c>
      <c r="D1010" s="16" t="str">
        <f>IFERROR(VLOOKUP(C1010,'BASE INCADEA'!B:E,2,FALSE),"Non référencé")</f>
        <v>20</v>
      </c>
      <c r="E1010" s="31" t="s">
        <v>2840</v>
      </c>
      <c r="F1010" s="31">
        <v>20</v>
      </c>
      <c r="G1010" s="14" t="str">
        <f>IF(F1010*1=D1010*1,"Quantité OK",IF(D1010*1&lt;F1010*1,"Ecart positif","Ecart négatif")&amp;" "&amp;IF(C1010*1=E1010*1,"","- Article déclassé"))</f>
        <v>Quantité OK</v>
      </c>
    </row>
    <row r="1011" spans="2:7" ht="20.100000000000001" customHeight="1" x14ac:dyDescent="0.25">
      <c r="B1011" s="30" t="s">
        <v>2844</v>
      </c>
      <c r="C1011" s="16" t="str">
        <f>IFERROR(VLOOKUP(B1011,'BASE INCADEA'!A:D,2,FALSE),"Non référencé")</f>
        <v>040806</v>
      </c>
      <c r="D1011" s="16" t="str">
        <f>IFERROR(VLOOKUP(C1011,'BASE INCADEA'!B:E,2,FALSE),"Non référencé")</f>
        <v>41</v>
      </c>
      <c r="E1011" s="31" t="s">
        <v>1278</v>
      </c>
      <c r="F1011" s="31">
        <v>4</v>
      </c>
      <c r="G1011" s="14" t="str">
        <f>IF(F1011*1=D1011*1,"Quantité OK",IF(D1011*1&lt;F1011*1,"Ecart positif","Ecart négatif")&amp;" "&amp;IF(C1011*1=E1011*1,"","- Article déclassé"))</f>
        <v xml:space="preserve">Ecart négatif </v>
      </c>
    </row>
    <row r="1012" spans="2:7" ht="20.100000000000001" customHeight="1" x14ac:dyDescent="0.25">
      <c r="B1012" s="30" t="s">
        <v>2846</v>
      </c>
      <c r="C1012" s="16" t="str">
        <f>IFERROR(VLOOKUP(B1012,'BASE INCADEA'!A:D,2,FALSE),"Non référencé")</f>
        <v>041205</v>
      </c>
      <c r="D1012" s="16" t="str">
        <f>IFERROR(VLOOKUP(C1012,'BASE INCADEA'!B:E,2,FALSE),"Non référencé")</f>
        <v>1</v>
      </c>
      <c r="E1012" s="31" t="s">
        <v>1300</v>
      </c>
      <c r="F1012" s="31">
        <v>2</v>
      </c>
      <c r="G1012" s="14" t="str">
        <f>IF(F1012*1=D1012*1,"Quantité OK",IF(D1012*1&lt;F1012*1,"Ecart positif","Ecart négatif")&amp;" "&amp;IF(C1012*1=E1012*1,"","- Article déclassé"))</f>
        <v xml:space="preserve">Ecart positif </v>
      </c>
    </row>
    <row r="1013" spans="2:7" ht="20.100000000000001" customHeight="1" x14ac:dyDescent="0.25">
      <c r="B1013" s="30" t="s">
        <v>2848</v>
      </c>
      <c r="C1013" s="16" t="str">
        <f>IFERROR(VLOOKUP(B1013,'BASE INCADEA'!A:D,2,FALSE),"Non référencé")</f>
        <v>041203</v>
      </c>
      <c r="D1013" s="16" t="str">
        <f>IFERROR(VLOOKUP(C1013,'BASE INCADEA'!B:E,2,FALSE),"Non référencé")</f>
        <v>7</v>
      </c>
      <c r="E1013" s="31" t="s">
        <v>2849</v>
      </c>
      <c r="F1013" s="31">
        <v>7</v>
      </c>
      <c r="G1013" s="14" t="str">
        <f>IF(F1013*1=D1013*1,"Quantité OK",IF(D1013*1&lt;F1013*1,"Ecart positif","Ecart négatif")&amp;" "&amp;IF(C1013*1=E1013*1,"","- Article déclassé"))</f>
        <v>Quantité OK</v>
      </c>
    </row>
    <row r="1014" spans="2:7" ht="20.100000000000001" customHeight="1" x14ac:dyDescent="0.25">
      <c r="B1014" s="30" t="s">
        <v>2851</v>
      </c>
      <c r="C1014" s="16" t="str">
        <f>IFERROR(VLOOKUP(B1014,'BASE INCADEA'!A:D,2,FALSE),"Non référencé")</f>
        <v>040404</v>
      </c>
      <c r="D1014" s="16" t="str">
        <f>IFERROR(VLOOKUP(C1014,'BASE INCADEA'!B:E,2,FALSE),"Non référencé")</f>
        <v>10</v>
      </c>
      <c r="E1014" s="31" t="s">
        <v>327</v>
      </c>
      <c r="F1014" s="31">
        <v>1</v>
      </c>
      <c r="G1014" s="14" t="str">
        <f>IF(F1014*1=D1014*1,"Quantité OK",IF(D1014*1&lt;F1014*1,"Ecart positif","Ecart négatif")&amp;" "&amp;IF(C1014*1=E1014*1,"","- Article déclassé"))</f>
        <v xml:space="preserve">Ecart négatif </v>
      </c>
    </row>
    <row r="1015" spans="2:7" ht="20.100000000000001" customHeight="1" x14ac:dyDescent="0.25">
      <c r="B1015" s="30" t="s">
        <v>2853</v>
      </c>
      <c r="C1015" s="16" t="str">
        <f>IFERROR(VLOOKUP(B1015,'BASE INCADEA'!A:D,2,FALSE),"Non référencé")</f>
        <v>040804</v>
      </c>
      <c r="D1015" s="16" t="str">
        <f>IFERROR(VLOOKUP(C1015,'BASE INCADEA'!B:E,2,FALSE),"Non référencé")</f>
        <v>2</v>
      </c>
      <c r="E1015" s="31" t="s">
        <v>316</v>
      </c>
      <c r="F1015" s="31">
        <v>2</v>
      </c>
      <c r="G1015" s="14" t="str">
        <f>IF(F1015*1=D1015*1,"Quantité OK",IF(D1015*1&lt;F1015*1,"Ecart positif","Ecart négatif")&amp;" "&amp;IF(C1015*1=E1015*1,"","- Article déclassé"))</f>
        <v>Quantité OK</v>
      </c>
    </row>
    <row r="1016" spans="2:7" ht="20.100000000000001" customHeight="1" x14ac:dyDescent="0.25">
      <c r="B1016" s="30" t="s">
        <v>2855</v>
      </c>
      <c r="C1016" s="16" t="str">
        <f>IFERROR(VLOOKUP(B1016,'BASE INCADEA'!A:D,2,FALSE),"Non référencé")</f>
        <v>030603</v>
      </c>
      <c r="D1016" s="16" t="str">
        <f>IFERROR(VLOOKUP(C1016,'BASE INCADEA'!B:E,2,FALSE),"Non référencé")</f>
        <v>1</v>
      </c>
      <c r="E1016" s="31" t="s">
        <v>2304</v>
      </c>
      <c r="F1016" s="31">
        <v>3</v>
      </c>
      <c r="G1016" s="14" t="str">
        <f>IF(F1016*1=D1016*1,"Quantité OK",IF(D1016*1&lt;F1016*1,"Ecart positif","Ecart négatif")&amp;" "&amp;IF(C1016*1=E1016*1,"","- Article déclassé"))</f>
        <v xml:space="preserve">Ecart positif </v>
      </c>
    </row>
    <row r="1017" spans="2:7" ht="20.100000000000001" customHeight="1" x14ac:dyDescent="0.25">
      <c r="B1017" s="30" t="s">
        <v>2859</v>
      </c>
      <c r="C1017" s="16" t="str">
        <f>IFERROR(VLOOKUP(B1017,'BASE INCADEA'!A:D,2,FALSE),"Non référencé")</f>
        <v>024904</v>
      </c>
      <c r="D1017" s="16" t="str">
        <f>IFERROR(VLOOKUP(C1017,'BASE INCADEA'!B:E,2,FALSE),"Non référencé")</f>
        <v>2</v>
      </c>
      <c r="E1017" s="31" t="s">
        <v>2860</v>
      </c>
      <c r="F1017" s="31">
        <v>2</v>
      </c>
      <c r="G1017" s="14" t="str">
        <f>IF(F1017*1=D1017*1,"Quantité OK",IF(D1017*1&lt;F1017*1,"Ecart positif","Ecart négatif")&amp;" "&amp;IF(C1017*1=E1017*1,"","- Article déclassé"))</f>
        <v>Quantité OK</v>
      </c>
    </row>
    <row r="1018" spans="2:7" ht="20.100000000000001" customHeight="1" x14ac:dyDescent="0.25">
      <c r="B1018" s="30" t="s">
        <v>2862</v>
      </c>
      <c r="C1018" s="16" t="str">
        <f>IFERROR(VLOOKUP(B1018,'BASE INCADEA'!A:D,2,FALSE),"Non référencé")</f>
        <v>031003</v>
      </c>
      <c r="D1018" s="16" t="str">
        <f>IFERROR(VLOOKUP(C1018,'BASE INCADEA'!B:E,2,FALSE),"Non référencé")</f>
        <v>1</v>
      </c>
      <c r="E1018" s="31" t="s">
        <v>753</v>
      </c>
      <c r="F1018" s="31">
        <v>2</v>
      </c>
      <c r="G1018" s="14" t="str">
        <f>IF(F1018*1=D1018*1,"Quantité OK",IF(D1018*1&lt;F1018*1,"Ecart positif","Ecart négatif")&amp;" "&amp;IF(C1018*1=E1018*1,"","- Article déclassé"))</f>
        <v xml:space="preserve">Ecart positif </v>
      </c>
    </row>
    <row r="1019" spans="2:7" ht="20.100000000000001" customHeight="1" x14ac:dyDescent="0.25">
      <c r="B1019" s="30" t="s">
        <v>2870</v>
      </c>
      <c r="C1019" s="16" t="str">
        <f>IFERROR(VLOOKUP(B1019,'BASE INCADEA'!A:D,2,FALSE),"Non référencé")</f>
        <v>030803</v>
      </c>
      <c r="D1019" s="16" t="str">
        <f>IFERROR(VLOOKUP(C1019,'BASE INCADEA'!B:E,2,FALSE),"Non référencé")</f>
        <v>1</v>
      </c>
      <c r="E1019" s="31" t="s">
        <v>2012</v>
      </c>
      <c r="F1019" s="31">
        <v>1</v>
      </c>
      <c r="G1019" s="14" t="str">
        <f>IF(F1019*1=D1019*1,"Quantité OK",IF(D1019*1&lt;F1019*1,"Ecart positif","Ecart négatif")&amp;" "&amp;IF(C1019*1=E1019*1,"","- Article déclassé"))</f>
        <v>Quantité OK</v>
      </c>
    </row>
    <row r="1020" spans="2:7" ht="20.100000000000001" customHeight="1" x14ac:dyDescent="0.25">
      <c r="B1020" s="30" t="s">
        <v>2872</v>
      </c>
      <c r="C1020" s="16" t="str">
        <f>IFERROR(VLOOKUP(B1020,'BASE INCADEA'!A:D,2,FALSE),"Non référencé")</f>
        <v>011307</v>
      </c>
      <c r="D1020" s="16" t="str">
        <f>IFERROR(VLOOKUP(C1020,'BASE INCADEA'!B:E,2,FALSE),"Non référencé")</f>
        <v>35</v>
      </c>
      <c r="E1020" s="31" t="s">
        <v>2873</v>
      </c>
      <c r="F1020" s="31">
        <v>34</v>
      </c>
      <c r="G1020" s="14" t="str">
        <f>IF(F1020*1=D1020*1,"Quantité OK",IF(D1020*1&lt;F1020*1,"Ecart positif","Ecart négatif")&amp;" "&amp;IF(C1020*1=E1020*1,"","- Article déclassé"))</f>
        <v xml:space="preserve">Ecart négatif </v>
      </c>
    </row>
    <row r="1021" spans="2:7" ht="20.100000000000001" customHeight="1" x14ac:dyDescent="0.25">
      <c r="B1021" s="30" t="s">
        <v>2872</v>
      </c>
      <c r="C1021" s="16" t="str">
        <f>IFERROR(VLOOKUP(B1021,'BASE INCADEA'!A:D,2,FALSE),"Non référencé")</f>
        <v>011307</v>
      </c>
      <c r="D1021" s="16" t="str">
        <f>IFERROR(VLOOKUP(C1021,'BASE INCADEA'!B:E,2,FALSE),"Non référencé")</f>
        <v>35</v>
      </c>
      <c r="E1021" s="31" t="s">
        <v>6248</v>
      </c>
      <c r="F1021" s="31">
        <v>11</v>
      </c>
      <c r="G1021" s="14" t="str">
        <f>IF(F1021*1=D1021*1,"Quantité OK",IF(D1021*1&lt;F1021*1,"Ecart positif","Ecart négatif")&amp;" "&amp;IF(C1021*1=E1021*1,"","- Article déclassé"))</f>
        <v>Ecart négatif - Article déclassé</v>
      </c>
    </row>
    <row r="1022" spans="2:7" ht="20.100000000000001" customHeight="1" x14ac:dyDescent="0.25">
      <c r="B1022" s="30" t="s">
        <v>2876</v>
      </c>
      <c r="C1022" s="16" t="str">
        <f>IFERROR(VLOOKUP(B1022,'BASE INCADEA'!A:D,2,FALSE),"Non référencé")</f>
        <v>021002</v>
      </c>
      <c r="D1022" s="16" t="str">
        <f>IFERROR(VLOOKUP(C1022,'BASE INCADEA'!B:E,2,FALSE),"Non référencé")</f>
        <v>1</v>
      </c>
      <c r="E1022" s="31" t="s">
        <v>2877</v>
      </c>
      <c r="F1022" s="31">
        <v>1</v>
      </c>
      <c r="G1022" s="14" t="str">
        <f>IF(F1022*1=D1022*1,"Quantité OK",IF(D1022*1&lt;F1022*1,"Ecart positif","Ecart négatif")&amp;" "&amp;IF(C1022*1=E1022*1,"","- Article déclassé"))</f>
        <v>Quantité OK</v>
      </c>
    </row>
    <row r="1023" spans="2:7" ht="20.100000000000001" customHeight="1" x14ac:dyDescent="0.25">
      <c r="B1023" s="30" t="s">
        <v>2881</v>
      </c>
      <c r="C1023" s="16" t="str">
        <f>IFERROR(VLOOKUP(B1023,'BASE INCADEA'!A:D,2,FALSE),"Non référencé")</f>
        <v>015003</v>
      </c>
      <c r="D1023" s="16" t="str">
        <f>IFERROR(VLOOKUP(C1023,'BASE INCADEA'!B:E,2,FALSE),"Non référencé")</f>
        <v>1</v>
      </c>
      <c r="E1023" s="31" t="s">
        <v>1199</v>
      </c>
      <c r="F1023" s="31">
        <v>50</v>
      </c>
      <c r="G1023" s="14" t="str">
        <f>IF(F1023*1=D1023*1,"Quantité OK",IF(D1023*1&lt;F1023*1,"Ecart positif","Ecart négatif")&amp;" "&amp;IF(C1023*1=E1023*1,"","- Article déclassé"))</f>
        <v xml:space="preserve">Ecart positif </v>
      </c>
    </row>
    <row r="1024" spans="2:7" ht="20.100000000000001" customHeight="1" x14ac:dyDescent="0.25">
      <c r="B1024" s="30" t="s">
        <v>2884</v>
      </c>
      <c r="C1024" s="16" t="str">
        <f>IFERROR(VLOOKUP(B1024,'BASE INCADEA'!A:D,2,FALSE),"Non référencé")</f>
        <v>021203</v>
      </c>
      <c r="D1024" s="16" t="str">
        <f>IFERROR(VLOOKUP(C1024,'BASE INCADEA'!B:E,2,FALSE),"Non référencé")</f>
        <v>1</v>
      </c>
      <c r="E1024" s="31" t="s">
        <v>1551</v>
      </c>
      <c r="F1024" s="31">
        <v>1</v>
      </c>
      <c r="G1024" s="14" t="str">
        <f>IF(F1024*1=D1024*1,"Quantité OK",IF(D1024*1&lt;F1024*1,"Ecart positif","Ecart négatif")&amp;" "&amp;IF(C1024*1=E1024*1,"","- Article déclassé"))</f>
        <v>Quantité OK</v>
      </c>
    </row>
    <row r="1025" spans="2:7" ht="20.100000000000001" customHeight="1" x14ac:dyDescent="0.25">
      <c r="B1025" s="30" t="s">
        <v>6212</v>
      </c>
      <c r="C1025" s="16" t="str">
        <f>IFERROR(VLOOKUP(B1025,'BASE INCADEA'!A:D,2,FALSE),"Non référencé")</f>
        <v>Non référencé</v>
      </c>
      <c r="D1025" s="16" t="str">
        <f>IFERROR(VLOOKUP(C1025,'BASE INCADEA'!B:E,2,FALSE),"Non référencé")</f>
        <v>Non référencé</v>
      </c>
      <c r="E1025" s="31" t="s">
        <v>2206</v>
      </c>
      <c r="F1025" s="31">
        <v>2</v>
      </c>
      <c r="G1025" s="14" t="e">
        <f>IF(F1025*1=D1025*1,"Quantité OK",IF(D1025*1&lt;F1025*1,"Ecart positif","Ecart négatif")&amp;" "&amp;IF(C1025*1=E1025*1,"","- Article déclassé"))</f>
        <v>#VALUE!</v>
      </c>
    </row>
    <row r="1026" spans="2:7" ht="20.100000000000001" customHeight="1" x14ac:dyDescent="0.25">
      <c r="B1026" s="30" t="s">
        <v>2889</v>
      </c>
      <c r="C1026" s="16" t="str">
        <f>IFERROR(VLOOKUP(B1026,'BASE INCADEA'!A:D,2,FALSE),"Non référencé")</f>
        <v>020205</v>
      </c>
      <c r="D1026" s="16" t="str">
        <f>IFERROR(VLOOKUP(C1026,'BASE INCADEA'!B:E,2,FALSE),"Non référencé")</f>
        <v>19</v>
      </c>
      <c r="E1026" s="31" t="s">
        <v>166</v>
      </c>
      <c r="F1026" s="31">
        <v>4</v>
      </c>
      <c r="G1026" s="14" t="str">
        <f>IF(F1026*1=D1026*1,"Quantité OK",IF(D1026*1&lt;F1026*1,"Ecart positif","Ecart négatif")&amp;" "&amp;IF(C1026*1=E1026*1,"","- Article déclassé"))</f>
        <v>Ecart négatif - Article déclassé</v>
      </c>
    </row>
    <row r="1027" spans="2:7" ht="20.100000000000001" customHeight="1" x14ac:dyDescent="0.25">
      <c r="B1027" s="30" t="s">
        <v>2890</v>
      </c>
      <c r="C1027" s="16" t="str">
        <f>IFERROR(VLOOKUP(B1027,'BASE INCADEA'!A:D,2,FALSE),"Non référencé")</f>
        <v>034103</v>
      </c>
      <c r="D1027" s="16" t="str">
        <f>IFERROR(VLOOKUP(C1027,'BASE INCADEA'!B:E,2,FALSE),"Non référencé")</f>
        <v>1</v>
      </c>
      <c r="E1027" s="31" t="s">
        <v>2761</v>
      </c>
      <c r="F1027" s="31">
        <v>1</v>
      </c>
      <c r="G1027" s="14" t="str">
        <f>IF(F1027*1=D1027*1,"Quantité OK",IF(D1027*1&lt;F1027*1,"Ecart positif","Ecart négatif")&amp;" "&amp;IF(C1027*1=E1027*1,"","- Article déclassé"))</f>
        <v>Quantité OK</v>
      </c>
    </row>
    <row r="1028" spans="2:7" ht="20.100000000000001" customHeight="1" x14ac:dyDescent="0.25">
      <c r="B1028" s="30" t="s">
        <v>2894</v>
      </c>
      <c r="C1028" s="16" t="str">
        <f>IFERROR(VLOOKUP(B1028,'BASE INCADEA'!A:D,2,FALSE),"Non référencé")</f>
        <v>044304</v>
      </c>
      <c r="D1028" s="16" t="str">
        <f>IFERROR(VLOOKUP(C1028,'BASE INCADEA'!B:E,2,FALSE),"Non référencé")</f>
        <v>11</v>
      </c>
      <c r="E1028" s="31" t="s">
        <v>591</v>
      </c>
      <c r="F1028" s="31">
        <v>1</v>
      </c>
      <c r="G1028" s="14" t="str">
        <f>IF(F1028*1=D1028*1,"Quantité OK",IF(D1028*1&lt;F1028*1,"Ecart positif","Ecart négatif")&amp;" "&amp;IF(C1028*1=E1028*1,"","- Article déclassé"))</f>
        <v xml:space="preserve">Ecart négatif </v>
      </c>
    </row>
    <row r="1029" spans="2:7" ht="20.100000000000001" customHeight="1" x14ac:dyDescent="0.25">
      <c r="B1029" s="30" t="s">
        <v>2896</v>
      </c>
      <c r="C1029" s="16" t="str">
        <f>IFERROR(VLOOKUP(B1029,'BASE INCADEA'!A:D,2,FALSE),"Non référencé")</f>
        <v>044305</v>
      </c>
      <c r="D1029" s="16" t="str">
        <f>IFERROR(VLOOKUP(C1029,'BASE INCADEA'!B:E,2,FALSE),"Non référencé")</f>
        <v>1</v>
      </c>
      <c r="E1029" s="31" t="s">
        <v>2491</v>
      </c>
      <c r="F1029" s="31">
        <v>6</v>
      </c>
      <c r="G1029" s="14" t="str">
        <f>IF(F1029*1=D1029*1,"Quantité OK",IF(D1029*1&lt;F1029*1,"Ecart positif","Ecart négatif")&amp;" "&amp;IF(C1029*1=E1029*1,"","- Article déclassé"))</f>
        <v xml:space="preserve">Ecart positif </v>
      </c>
    </row>
    <row r="1030" spans="2:7" ht="20.100000000000001" customHeight="1" x14ac:dyDescent="0.25">
      <c r="B1030" s="30" t="s">
        <v>2901</v>
      </c>
      <c r="C1030" s="16" t="str">
        <f>IFERROR(VLOOKUP(B1030,'BASE INCADEA'!A:D,2,FALSE),"Non référencé")</f>
        <v>041006</v>
      </c>
      <c r="D1030" s="16" t="str">
        <f>IFERROR(VLOOKUP(C1030,'BASE INCADEA'!B:E,2,FALSE),"Non référencé")</f>
        <v>6</v>
      </c>
      <c r="E1030" s="31" t="s">
        <v>1229</v>
      </c>
      <c r="F1030" s="31">
        <v>4</v>
      </c>
      <c r="G1030" s="14" t="str">
        <f>IF(F1030*1=D1030*1,"Quantité OK",IF(D1030*1&lt;F1030*1,"Ecart positif","Ecart négatif")&amp;" "&amp;IF(C1030*1=E1030*1,"","- Article déclassé"))</f>
        <v xml:space="preserve">Ecart négatif </v>
      </c>
    </row>
    <row r="1031" spans="2:7" ht="20.100000000000001" customHeight="1" x14ac:dyDescent="0.25">
      <c r="B1031" s="30" t="s">
        <v>2903</v>
      </c>
      <c r="C1031" s="16" t="str">
        <f>IFERROR(VLOOKUP(B1031,'BASE INCADEA'!A:D,2,FALSE),"Non référencé")</f>
        <v>030207</v>
      </c>
      <c r="D1031" s="16" t="str">
        <f>IFERROR(VLOOKUP(C1031,'BASE INCADEA'!B:E,2,FALSE),"Non référencé")</f>
        <v>2</v>
      </c>
      <c r="E1031" s="31" t="s">
        <v>2316</v>
      </c>
      <c r="F1031" s="31">
        <v>1</v>
      </c>
      <c r="G1031" s="14" t="str">
        <f>IF(F1031*1=D1031*1,"Quantité OK",IF(D1031*1&lt;F1031*1,"Ecart positif","Ecart négatif")&amp;" "&amp;IF(C1031*1=E1031*1,"","- Article déclassé"))</f>
        <v xml:space="preserve">Ecart négatif </v>
      </c>
    </row>
    <row r="1032" spans="2:7" ht="20.100000000000001" customHeight="1" x14ac:dyDescent="0.25">
      <c r="B1032" s="30" t="s">
        <v>2905</v>
      </c>
      <c r="C1032" s="16" t="str">
        <f>IFERROR(VLOOKUP(B1032,'BASE INCADEA'!A:D,2,FALSE),"Non référencé")</f>
        <v>026304</v>
      </c>
      <c r="D1032" s="16" t="str">
        <f>IFERROR(VLOOKUP(C1032,'BASE INCADEA'!B:E,2,FALSE),"Non référencé")</f>
        <v>2</v>
      </c>
      <c r="E1032" s="31" t="s">
        <v>2906</v>
      </c>
      <c r="F1032" s="31">
        <v>1</v>
      </c>
      <c r="G1032" s="14" t="str">
        <f>IF(F1032*1=D1032*1,"Quantité OK",IF(D1032*1&lt;F1032*1,"Ecart positif","Ecart négatif")&amp;" "&amp;IF(C1032*1=E1032*1,"","- Article déclassé"))</f>
        <v xml:space="preserve">Ecart négatif </v>
      </c>
    </row>
    <row r="1033" spans="2:7" ht="20.100000000000001" customHeight="1" x14ac:dyDescent="0.25">
      <c r="B1033" s="30" t="s">
        <v>2908</v>
      </c>
      <c r="C1033" s="16" t="str">
        <f>IFERROR(VLOOKUP(B1033,'BASE INCADEA'!A:D,2,FALSE),"Non référencé")</f>
        <v>030406</v>
      </c>
      <c r="D1033" s="16" t="str">
        <f>IFERROR(VLOOKUP(C1033,'BASE INCADEA'!B:E,2,FALSE),"Non référencé")</f>
        <v>28</v>
      </c>
      <c r="E1033" s="31" t="s">
        <v>2909</v>
      </c>
      <c r="F1033" s="31">
        <v>28</v>
      </c>
      <c r="G1033" s="14" t="str">
        <f>IF(F1033*1=D1033*1,"Quantité OK",IF(D1033*1&lt;F1033*1,"Ecart positif","Ecart négatif")&amp;" "&amp;IF(C1033*1=E1033*1,"","- Article déclassé"))</f>
        <v>Quantité OK</v>
      </c>
    </row>
    <row r="1034" spans="2:7" ht="20.100000000000001" customHeight="1" x14ac:dyDescent="0.25">
      <c r="B1034" s="30" t="s">
        <v>2911</v>
      </c>
      <c r="C1034" s="16" t="str">
        <f>IFERROR(VLOOKUP(B1034,'BASE INCADEA'!A:D,2,FALSE),"Non référencé")</f>
        <v>901102</v>
      </c>
      <c r="D1034" s="16" t="str">
        <f>IFERROR(VLOOKUP(C1034,'BASE INCADEA'!B:E,2,FALSE),"Non référencé")</f>
        <v>2</v>
      </c>
      <c r="E1034" s="31" t="s">
        <v>2912</v>
      </c>
      <c r="F1034" s="31">
        <v>2</v>
      </c>
      <c r="G1034" s="14" t="str">
        <f>IF(F1034*1=D1034*1,"Quantité OK",IF(D1034*1&lt;F1034*1,"Ecart positif","Ecart négatif")&amp;" "&amp;IF(C1034*1=E1034*1,"","- Article déclassé"))</f>
        <v>Quantité OK</v>
      </c>
    </row>
    <row r="1035" spans="2:7" ht="20.100000000000001" customHeight="1" x14ac:dyDescent="0.25">
      <c r="B1035" s="30" t="s">
        <v>2914</v>
      </c>
      <c r="C1035" s="16" t="str">
        <f>IFERROR(VLOOKUP(B1035,'BASE INCADEA'!A:D,2,FALSE),"Non référencé")</f>
        <v>023907</v>
      </c>
      <c r="D1035" s="16" t="str">
        <f>IFERROR(VLOOKUP(C1035,'BASE INCADEA'!B:E,2,FALSE),"Non référencé")</f>
        <v>4</v>
      </c>
      <c r="E1035" s="31" t="s">
        <v>2656</v>
      </c>
      <c r="F1035" s="31">
        <v>10</v>
      </c>
      <c r="G1035" s="14" t="str">
        <f>IF(F1035*1=D1035*1,"Quantité OK",IF(D1035*1&lt;F1035*1,"Ecart positif","Ecart négatif")&amp;" "&amp;IF(C1035*1=E1035*1,"","- Article déclassé"))</f>
        <v xml:space="preserve">Ecart positif </v>
      </c>
    </row>
    <row r="1036" spans="2:7" ht="20.100000000000001" customHeight="1" x14ac:dyDescent="0.25">
      <c r="B1036" s="30" t="s">
        <v>2916</v>
      </c>
      <c r="C1036" s="16" t="str">
        <f>IFERROR(VLOOKUP(B1036,'BASE INCADEA'!A:D,2,FALSE),"Non référencé")</f>
        <v>021207</v>
      </c>
      <c r="D1036" s="16" t="str">
        <f>IFERROR(VLOOKUP(C1036,'BASE INCADEA'!B:E,2,FALSE),"Non référencé")</f>
        <v>1</v>
      </c>
      <c r="E1036" s="31" t="s">
        <v>2225</v>
      </c>
      <c r="F1036" s="31">
        <v>1</v>
      </c>
      <c r="G1036" s="14" t="str">
        <f>IF(F1036*1=D1036*1,"Quantité OK",IF(D1036*1&lt;F1036*1,"Ecart positif","Ecart négatif")&amp;" "&amp;IF(C1036*1=E1036*1,"","- Article déclassé"))</f>
        <v>Quantité OK</v>
      </c>
    </row>
    <row r="1037" spans="2:7" ht="20.100000000000001" customHeight="1" x14ac:dyDescent="0.25">
      <c r="B1037" s="30" t="s">
        <v>2918</v>
      </c>
      <c r="C1037" s="16" t="str">
        <f>IFERROR(VLOOKUP(B1037,'BASE INCADEA'!A:D,2,FALSE),"Non référencé")</f>
        <v>024304</v>
      </c>
      <c r="D1037" s="16" t="str">
        <f>IFERROR(VLOOKUP(C1037,'BASE INCADEA'!B:E,2,FALSE),"Non référencé")</f>
        <v>31</v>
      </c>
      <c r="E1037" s="31" t="s">
        <v>1095</v>
      </c>
      <c r="F1037" s="31">
        <v>2</v>
      </c>
      <c r="G1037" s="14" t="str">
        <f>IF(F1037*1=D1037*1,"Quantité OK",IF(D1037*1&lt;F1037*1,"Ecart positif","Ecart négatif")&amp;" "&amp;IF(C1037*1=E1037*1,"","- Article déclassé"))</f>
        <v xml:space="preserve">Ecart négatif </v>
      </c>
    </row>
    <row r="1038" spans="2:7" ht="20.100000000000001" customHeight="1" x14ac:dyDescent="0.25">
      <c r="B1038" s="30" t="s">
        <v>2920</v>
      </c>
      <c r="C1038" s="16" t="str">
        <f>IFERROR(VLOOKUP(B1038,'BASE INCADEA'!A:D,2,FALSE),"Non référencé")</f>
        <v>031404</v>
      </c>
      <c r="D1038" s="16" t="str">
        <f>IFERROR(VLOOKUP(C1038,'BASE INCADEA'!B:E,2,FALSE),"Non référencé")</f>
        <v>1</v>
      </c>
      <c r="E1038" s="31" t="s">
        <v>533</v>
      </c>
      <c r="F1038" s="31">
        <v>8</v>
      </c>
      <c r="G1038" s="14" t="str">
        <f>IF(F1038*1=D1038*1,"Quantité OK",IF(D1038*1&lt;F1038*1,"Ecart positif","Ecart négatif")&amp;" "&amp;IF(C1038*1=E1038*1,"","- Article déclassé"))</f>
        <v xml:space="preserve">Ecart positif </v>
      </c>
    </row>
    <row r="1039" spans="2:7" ht="20.100000000000001" customHeight="1" x14ac:dyDescent="0.25">
      <c r="B1039" s="30" t="s">
        <v>2924</v>
      </c>
      <c r="C1039" s="16" t="str">
        <f>IFERROR(VLOOKUP(B1039,'BASE INCADEA'!A:D,2,FALSE),"Non référencé")</f>
        <v>040603</v>
      </c>
      <c r="D1039" s="16" t="str">
        <f>IFERROR(VLOOKUP(C1039,'BASE INCADEA'!B:E,2,FALSE),"Non référencé")</f>
        <v>5</v>
      </c>
      <c r="E1039" s="31" t="s">
        <v>385</v>
      </c>
      <c r="F1039" s="31">
        <v>1</v>
      </c>
      <c r="G1039" s="14" t="str">
        <f>IF(F1039*1=D1039*1,"Quantité OK",IF(D1039*1&lt;F1039*1,"Ecart positif","Ecart négatif")&amp;" "&amp;IF(C1039*1=E1039*1,"","- Article déclassé"))</f>
        <v xml:space="preserve">Ecart négatif </v>
      </c>
    </row>
    <row r="1040" spans="2:7" ht="20.100000000000001" customHeight="1" x14ac:dyDescent="0.25">
      <c r="B1040" s="30" t="s">
        <v>2926</v>
      </c>
      <c r="C1040" s="16" t="str">
        <f>IFERROR(VLOOKUP(B1040,'BASE INCADEA'!A:D,2,FALSE),"Non référencé")</f>
        <v>030204</v>
      </c>
      <c r="D1040" s="16" t="str">
        <f>IFERROR(VLOOKUP(C1040,'BASE INCADEA'!B:E,2,FALSE),"Non référencé")</f>
        <v>1</v>
      </c>
      <c r="E1040" s="31" t="s">
        <v>360</v>
      </c>
      <c r="F1040" s="31">
        <v>1</v>
      </c>
      <c r="G1040" s="14" t="str">
        <f>IF(F1040*1=D1040*1,"Quantité OK",IF(D1040*1&lt;F1040*1,"Ecart positif","Ecart négatif")&amp;" "&amp;IF(C1040*1=E1040*1,"","- Article déclassé"))</f>
        <v>Quantité OK</v>
      </c>
    </row>
    <row r="1041" spans="2:7" ht="20.100000000000001" customHeight="1" x14ac:dyDescent="0.25">
      <c r="B1041" s="30" t="s">
        <v>2928</v>
      </c>
      <c r="C1041" s="16" t="str">
        <f>IFERROR(VLOOKUP(B1041,'BASE INCADEA'!A:D,2,FALSE),"Non référencé")</f>
        <v>043905</v>
      </c>
      <c r="D1041" s="16" t="str">
        <f>IFERROR(VLOOKUP(C1041,'BASE INCADEA'!B:E,2,FALSE),"Non référencé")</f>
        <v>6</v>
      </c>
      <c r="E1041" s="31" t="s">
        <v>2066</v>
      </c>
      <c r="F1041" s="31">
        <v>2</v>
      </c>
      <c r="G1041" s="14" t="str">
        <f>IF(F1041*1=D1041*1,"Quantité OK",IF(D1041*1&lt;F1041*1,"Ecart positif","Ecart négatif")&amp;" "&amp;IF(C1041*1=E1041*1,"","- Article déclassé"))</f>
        <v xml:space="preserve">Ecart négatif </v>
      </c>
    </row>
    <row r="1042" spans="2:7" ht="20.100000000000001" customHeight="1" x14ac:dyDescent="0.25">
      <c r="B1042" s="30" t="s">
        <v>2930</v>
      </c>
      <c r="C1042" s="16" t="str">
        <f>IFERROR(VLOOKUP(B1042,'BASE INCADEA'!A:D,2,FALSE),"Non référencé")</f>
        <v>044501</v>
      </c>
      <c r="D1042" s="16" t="str">
        <f>IFERROR(VLOOKUP(C1042,'BASE INCADEA'!B:E,2,FALSE),"Non référencé")</f>
        <v>4</v>
      </c>
      <c r="E1042" s="31" t="s">
        <v>2931</v>
      </c>
      <c r="F1042" s="31">
        <v>4</v>
      </c>
      <c r="G1042" s="14" t="str">
        <f>IF(F1042*1=D1042*1,"Quantité OK",IF(D1042*1&lt;F1042*1,"Ecart positif","Ecart négatif")&amp;" "&amp;IF(C1042*1=E1042*1,"","- Article déclassé"))</f>
        <v>Quantité OK</v>
      </c>
    </row>
    <row r="1043" spans="2:7" ht="20.100000000000001" customHeight="1" x14ac:dyDescent="0.25">
      <c r="B1043" s="30" t="s">
        <v>2933</v>
      </c>
      <c r="C1043" s="16" t="str">
        <f>IFERROR(VLOOKUP(B1043,'BASE INCADEA'!A:D,2,FALSE),"Non référencé")</f>
        <v>044302</v>
      </c>
      <c r="D1043" s="16" t="str">
        <f>IFERROR(VLOOKUP(C1043,'BASE INCADEA'!B:E,2,FALSE),"Non référencé")</f>
        <v>1</v>
      </c>
      <c r="E1043" s="31" t="s">
        <v>1022</v>
      </c>
      <c r="F1043" s="31">
        <v>1</v>
      </c>
      <c r="G1043" s="14" t="str">
        <f>IF(F1043*1=D1043*1,"Quantité OK",IF(D1043*1&lt;F1043*1,"Ecart positif","Ecart négatif")&amp;" "&amp;IF(C1043*1=E1043*1,"","- Article déclassé"))</f>
        <v>Quantité OK</v>
      </c>
    </row>
    <row r="1044" spans="2:7" ht="20.100000000000001" customHeight="1" x14ac:dyDescent="0.25">
      <c r="B1044" s="30" t="s">
        <v>2937</v>
      </c>
      <c r="C1044" s="16" t="str">
        <f>IFERROR(VLOOKUP(B1044,'BASE INCADEA'!A:D,2,FALSE),"Non référencé")</f>
        <v>030804</v>
      </c>
      <c r="D1044" s="16" t="str">
        <f>IFERROR(VLOOKUP(C1044,'BASE INCADEA'!B:E,2,FALSE),"Non référencé")</f>
        <v>2</v>
      </c>
      <c r="E1044" s="31" t="s">
        <v>1313</v>
      </c>
      <c r="F1044" s="31">
        <v>2</v>
      </c>
      <c r="G1044" s="14" t="str">
        <f>IF(F1044*1=D1044*1,"Quantité OK",IF(D1044*1&lt;F1044*1,"Ecart positif","Ecart négatif")&amp;" "&amp;IF(C1044*1=E1044*1,"","- Article déclassé"))</f>
        <v>Quantité OK</v>
      </c>
    </row>
    <row r="1045" spans="2:7" ht="20.100000000000001" customHeight="1" x14ac:dyDescent="0.25">
      <c r="B1045" s="30" t="s">
        <v>2939</v>
      </c>
      <c r="C1045" s="16" t="str">
        <f>IFERROR(VLOOKUP(B1045,'BASE INCADEA'!A:D,2,FALSE),"Non référencé")</f>
        <v>041402</v>
      </c>
      <c r="D1045" s="16" t="str">
        <f>IFERROR(VLOOKUP(C1045,'BASE INCADEA'!B:E,2,FALSE),"Non référencé")</f>
        <v>1</v>
      </c>
      <c r="E1045" s="31" t="s">
        <v>1867</v>
      </c>
      <c r="F1045" s="31">
        <v>2</v>
      </c>
      <c r="G1045" s="14" t="str">
        <f>IF(F1045*1=D1045*1,"Quantité OK",IF(D1045*1&lt;F1045*1,"Ecart positif","Ecart négatif")&amp;" "&amp;IF(C1045*1=E1045*1,"","- Article déclassé"))</f>
        <v xml:space="preserve">Ecart positif </v>
      </c>
    </row>
    <row r="1046" spans="2:7" ht="20.100000000000001" customHeight="1" x14ac:dyDescent="0.25">
      <c r="B1046" s="30" t="s">
        <v>2941</v>
      </c>
      <c r="C1046" s="16" t="str">
        <f>IFERROR(VLOOKUP(B1046,'BASE INCADEA'!A:D,2,FALSE),"Non référencé")</f>
        <v>044504</v>
      </c>
      <c r="D1046" s="16" t="str">
        <f>IFERROR(VLOOKUP(C1046,'BASE INCADEA'!B:E,2,FALSE),"Non référencé")</f>
        <v>3</v>
      </c>
      <c r="E1046" s="31" t="s">
        <v>313</v>
      </c>
      <c r="F1046" s="31">
        <v>57</v>
      </c>
      <c r="G1046" s="14" t="str">
        <f>IF(F1046*1=D1046*1,"Quantité OK",IF(D1046*1&lt;F1046*1,"Ecart positif","Ecart négatif")&amp;" "&amp;IF(C1046*1=E1046*1,"","- Article déclassé"))</f>
        <v xml:space="preserve">Ecart positif </v>
      </c>
    </row>
    <row r="1047" spans="2:7" ht="20.100000000000001" customHeight="1" x14ac:dyDescent="0.25">
      <c r="B1047" s="30" t="s">
        <v>2944</v>
      </c>
      <c r="C1047" s="16" t="str">
        <f>IFERROR(VLOOKUP(B1047,'BASE INCADEA'!A:D,2,FALSE),"Non référencé")</f>
        <v>041402</v>
      </c>
      <c r="D1047" s="16" t="str">
        <f>IFERROR(VLOOKUP(C1047,'BASE INCADEA'!B:E,2,FALSE),"Non référencé")</f>
        <v>1</v>
      </c>
      <c r="E1047" s="31" t="s">
        <v>1867</v>
      </c>
      <c r="F1047" s="31">
        <v>1</v>
      </c>
      <c r="G1047" s="14" t="str">
        <f>IF(F1047*1=D1047*1,"Quantité OK",IF(D1047*1&lt;F1047*1,"Ecart positif","Ecart négatif")&amp;" "&amp;IF(C1047*1=E1047*1,"","- Article déclassé"))</f>
        <v>Quantité OK</v>
      </c>
    </row>
    <row r="1048" spans="2:7" ht="20.100000000000001" customHeight="1" x14ac:dyDescent="0.25">
      <c r="B1048" s="30" t="s">
        <v>2946</v>
      </c>
      <c r="C1048" s="16" t="str">
        <f>IFERROR(VLOOKUP(B1048,'BASE INCADEA'!A:D,2,FALSE),"Non référencé")</f>
        <v>900702</v>
      </c>
      <c r="D1048" s="16" t="str">
        <f>IFERROR(VLOOKUP(C1048,'BASE INCADEA'!B:E,2,FALSE),"Non référencé")</f>
        <v>1</v>
      </c>
      <c r="E1048" s="31" t="s">
        <v>2430</v>
      </c>
      <c r="F1048" s="31">
        <v>1</v>
      </c>
      <c r="G1048" s="14" t="str">
        <f>IF(F1048*1=D1048*1,"Quantité OK",IF(D1048*1&lt;F1048*1,"Ecart positif","Ecart négatif")&amp;" "&amp;IF(C1048*1=E1048*1,"","- Article déclassé"))</f>
        <v>Quantité OK</v>
      </c>
    </row>
    <row r="1049" spans="2:7" ht="20.100000000000001" customHeight="1" x14ac:dyDescent="0.25">
      <c r="B1049" s="30" t="s">
        <v>2948</v>
      </c>
      <c r="C1049" s="16" t="str">
        <f>IFERROR(VLOOKUP(B1049,'BASE INCADEA'!A:D,2,FALSE),"Non référencé")</f>
        <v>900304</v>
      </c>
      <c r="D1049" s="16" t="str">
        <f>IFERROR(VLOOKUP(C1049,'BASE INCADEA'!B:E,2,FALSE),"Non référencé")</f>
        <v>1</v>
      </c>
      <c r="E1049" s="31" t="s">
        <v>4021</v>
      </c>
      <c r="F1049" s="31">
        <v>1</v>
      </c>
      <c r="G1049" s="14" t="str">
        <f>IF(F1049*1=D1049*1,"Quantité OK",IF(D1049*1&lt;F1049*1,"Ecart positif","Ecart négatif")&amp;" "&amp;IF(C1049*1=E1049*1,"","- Article déclassé"))</f>
        <v>Quantité OK</v>
      </c>
    </row>
    <row r="1050" spans="2:7" ht="20.100000000000001" customHeight="1" x14ac:dyDescent="0.25">
      <c r="B1050" s="30" t="s">
        <v>2954</v>
      </c>
      <c r="C1050" s="16" t="str">
        <f>IFERROR(VLOOKUP(B1050,'BASE INCADEA'!A:D,2,FALSE),"Non référencé")</f>
        <v>031201</v>
      </c>
      <c r="D1050" s="16" t="str">
        <f>IFERROR(VLOOKUP(C1050,'BASE INCADEA'!B:E,2,FALSE),"Non référencé")</f>
        <v>1</v>
      </c>
      <c r="E1050" s="31" t="s">
        <v>2955</v>
      </c>
      <c r="F1050" s="31">
        <v>1</v>
      </c>
      <c r="G1050" s="14" t="str">
        <f>IF(F1050*1=D1050*1,"Quantité OK",IF(D1050*1&lt;F1050*1,"Ecart positif","Ecart négatif")&amp;" "&amp;IF(C1050*1=E1050*1,"","- Article déclassé"))</f>
        <v>Quantité OK</v>
      </c>
    </row>
    <row r="1051" spans="2:7" ht="20.100000000000001" customHeight="1" x14ac:dyDescent="0.25">
      <c r="B1051" s="30" t="s">
        <v>2957</v>
      </c>
      <c r="C1051" s="16" t="str">
        <f>IFERROR(VLOOKUP(B1051,'BASE INCADEA'!A:D,2,FALSE),"Non référencé")</f>
        <v>043905</v>
      </c>
      <c r="D1051" s="16" t="str">
        <f>IFERROR(VLOOKUP(C1051,'BASE INCADEA'!B:E,2,FALSE),"Non référencé")</f>
        <v>6</v>
      </c>
      <c r="E1051" s="31" t="s">
        <v>2066</v>
      </c>
      <c r="F1051" s="31">
        <v>1</v>
      </c>
      <c r="G1051" s="14" t="str">
        <f>IF(F1051*1=D1051*1,"Quantité OK",IF(D1051*1&lt;F1051*1,"Ecart positif","Ecart négatif")&amp;" "&amp;IF(C1051*1=E1051*1,"","- Article déclassé"))</f>
        <v xml:space="preserve">Ecart négatif </v>
      </c>
    </row>
    <row r="1052" spans="2:7" ht="20.100000000000001" customHeight="1" x14ac:dyDescent="0.25">
      <c r="B1052" s="30" t="s">
        <v>2959</v>
      </c>
      <c r="C1052" s="16" t="str">
        <f>IFERROR(VLOOKUP(B1052,'BASE INCADEA'!A:D,2,FALSE),"Non référencé")</f>
        <v>011905</v>
      </c>
      <c r="D1052" s="16" t="str">
        <f>IFERROR(VLOOKUP(C1052,'BASE INCADEA'!B:E,2,FALSE),"Non référencé")</f>
        <v>3</v>
      </c>
      <c r="E1052" s="31" t="s">
        <v>93</v>
      </c>
      <c r="F1052" s="31">
        <v>7</v>
      </c>
      <c r="G1052" s="14" t="str">
        <f>IF(F1052*1=D1052*1,"Quantité OK",IF(D1052*1&lt;F1052*1,"Ecart positif","Ecart négatif")&amp;" "&amp;IF(C1052*1=E1052*1,"","- Article déclassé"))</f>
        <v xml:space="preserve">Ecart positif </v>
      </c>
    </row>
    <row r="1053" spans="2:7" ht="20.100000000000001" customHeight="1" x14ac:dyDescent="0.25">
      <c r="B1053" s="30" t="s">
        <v>2961</v>
      </c>
      <c r="C1053" s="16" t="str">
        <f>IFERROR(VLOOKUP(B1053,'BASE INCADEA'!A:D,2,FALSE),"Non référencé")</f>
        <v>021004</v>
      </c>
      <c r="D1053" s="16" t="str">
        <f>IFERROR(VLOOKUP(C1053,'BASE INCADEA'!B:E,2,FALSE),"Non référencé")</f>
        <v>5</v>
      </c>
      <c r="E1053" s="31" t="s">
        <v>666</v>
      </c>
      <c r="F1053" s="31">
        <v>3</v>
      </c>
      <c r="G1053" s="14" t="str">
        <f>IF(F1053*1=D1053*1,"Quantité OK",IF(D1053*1&lt;F1053*1,"Ecart positif","Ecart négatif")&amp;" "&amp;IF(C1053*1=E1053*1,"","- Article déclassé"))</f>
        <v xml:space="preserve">Ecart négatif </v>
      </c>
    </row>
    <row r="1054" spans="2:7" ht="20.100000000000001" customHeight="1" x14ac:dyDescent="0.25">
      <c r="B1054" s="30" t="s">
        <v>2963</v>
      </c>
      <c r="C1054" s="16" t="str">
        <f>IFERROR(VLOOKUP(B1054,'BASE INCADEA'!A:D,2,FALSE),"Non référencé")</f>
        <v>020803</v>
      </c>
      <c r="D1054" s="16" t="str">
        <f>IFERROR(VLOOKUP(C1054,'BASE INCADEA'!B:E,2,FALSE),"Non référencé")</f>
        <v>2</v>
      </c>
      <c r="E1054" s="31" t="s">
        <v>186</v>
      </c>
      <c r="F1054" s="31">
        <v>2</v>
      </c>
      <c r="G1054" s="14" t="str">
        <f>IF(F1054*1=D1054*1,"Quantité OK",IF(D1054*1&lt;F1054*1,"Ecart positif","Ecart négatif")&amp;" "&amp;IF(C1054*1=E1054*1,"","- Article déclassé"))</f>
        <v>Quantité OK</v>
      </c>
    </row>
    <row r="1055" spans="2:7" ht="20.100000000000001" customHeight="1" x14ac:dyDescent="0.25">
      <c r="B1055" s="30" t="s">
        <v>2965</v>
      </c>
      <c r="C1055" s="16" t="str">
        <f>IFERROR(VLOOKUP(B1055,'BASE INCADEA'!A:D,2,FALSE),"Non référencé")</f>
        <v>030402</v>
      </c>
      <c r="D1055" s="16" t="str">
        <f>IFERROR(VLOOKUP(C1055,'BASE INCADEA'!B:E,2,FALSE),"Non référencé")</f>
        <v>1</v>
      </c>
      <c r="E1055" s="31" t="s">
        <v>594</v>
      </c>
      <c r="F1055" s="31">
        <v>1</v>
      </c>
      <c r="G1055" s="14" t="str">
        <f>IF(F1055*1=D1055*1,"Quantité OK",IF(D1055*1&lt;F1055*1,"Ecart positif","Ecart négatif")&amp;" "&amp;IF(C1055*1=E1055*1,"","- Article déclassé"))</f>
        <v>Quantité OK</v>
      </c>
    </row>
    <row r="1056" spans="2:7" ht="20.100000000000001" customHeight="1" x14ac:dyDescent="0.25">
      <c r="B1056" s="30" t="s">
        <v>2967</v>
      </c>
      <c r="C1056" s="16" t="str">
        <f>IFERROR(VLOOKUP(B1056,'BASE INCADEA'!A:D,2,FALSE),"Non référencé")</f>
        <v>900503</v>
      </c>
      <c r="D1056" s="16" t="str">
        <f>IFERROR(VLOOKUP(C1056,'BASE INCADEA'!B:E,2,FALSE),"Non référencé")</f>
        <v>3</v>
      </c>
      <c r="E1056" s="31" t="s">
        <v>2428</v>
      </c>
      <c r="F1056" s="31">
        <v>1</v>
      </c>
      <c r="G1056" s="14" t="str">
        <f>IF(F1056*1=D1056*1,"Quantité OK",IF(D1056*1&lt;F1056*1,"Ecart positif","Ecart négatif")&amp;" "&amp;IF(C1056*1=E1056*1,"","- Article déclassé"))</f>
        <v>Ecart négatif - Article déclassé</v>
      </c>
    </row>
    <row r="1057" spans="2:7" ht="20.100000000000001" customHeight="1" x14ac:dyDescent="0.25">
      <c r="B1057" s="30" t="s">
        <v>2967</v>
      </c>
      <c r="C1057" s="16" t="str">
        <f>IFERROR(VLOOKUP(B1057,'BASE INCADEA'!A:D,2,FALSE),"Non référencé")</f>
        <v>900503</v>
      </c>
      <c r="D1057" s="16" t="str">
        <f>IFERROR(VLOOKUP(C1057,'BASE INCADEA'!B:E,2,FALSE),"Non référencé")</f>
        <v>3</v>
      </c>
      <c r="E1057" s="31" t="s">
        <v>5359</v>
      </c>
      <c r="F1057" s="31">
        <v>1</v>
      </c>
      <c r="G1057" s="14" t="str">
        <f>IF(F1057*1=D1057*1,"Quantité OK",IF(D1057*1&lt;F1057*1,"Ecart positif","Ecart négatif")&amp;" "&amp;IF(C1057*1=E1057*1,"","- Article déclassé"))</f>
        <v>Ecart négatif - Article déclassé</v>
      </c>
    </row>
    <row r="1058" spans="2:7" ht="20.100000000000001" customHeight="1" x14ac:dyDescent="0.25">
      <c r="B1058" s="30" t="s">
        <v>2969</v>
      </c>
      <c r="C1058" s="16" t="str">
        <f>IFERROR(VLOOKUP(B1058,'BASE INCADEA'!A:D,2,FALSE),"Non référencé")</f>
        <v>016604</v>
      </c>
      <c r="D1058" s="16" t="str">
        <f>IFERROR(VLOOKUP(C1058,'BASE INCADEA'!B:E,2,FALSE),"Non référencé")</f>
        <v>1</v>
      </c>
      <c r="E1058" s="31" t="s">
        <v>707</v>
      </c>
      <c r="F1058" s="31">
        <v>1</v>
      </c>
      <c r="G1058" s="14" t="str">
        <f>IF(F1058*1=D1058*1,"Quantité OK",IF(D1058*1&lt;F1058*1,"Ecart positif","Ecart négatif")&amp;" "&amp;IF(C1058*1=E1058*1,"","- Article déclassé"))</f>
        <v>Quantité OK</v>
      </c>
    </row>
    <row r="1059" spans="2:7" ht="20.100000000000001" customHeight="1" x14ac:dyDescent="0.25">
      <c r="B1059" s="30" t="s">
        <v>2979</v>
      </c>
      <c r="C1059" s="16" t="str">
        <f>IFERROR(VLOOKUP(B1059,'BASE INCADEA'!A:D,2,FALSE),"Non référencé")</f>
        <v>024703</v>
      </c>
      <c r="D1059" s="16" t="str">
        <f>IFERROR(VLOOKUP(C1059,'BASE INCADEA'!B:E,2,FALSE),"Non référencé")</f>
        <v>2</v>
      </c>
      <c r="E1059" s="31" t="s">
        <v>1986</v>
      </c>
      <c r="F1059" s="31">
        <v>1</v>
      </c>
      <c r="G1059" s="14" t="str">
        <f>IF(F1059*1=D1059*1,"Quantité OK",IF(D1059*1&lt;F1059*1,"Ecart positif","Ecart négatif")&amp;" "&amp;IF(C1059*1=E1059*1,"","- Article déclassé"))</f>
        <v xml:space="preserve">Ecart négatif </v>
      </c>
    </row>
    <row r="1060" spans="2:7" ht="20.100000000000001" customHeight="1" x14ac:dyDescent="0.25">
      <c r="B1060" s="30" t="s">
        <v>2981</v>
      </c>
      <c r="C1060" s="16" t="str">
        <f>IFERROR(VLOOKUP(B1060,'BASE INCADEA'!A:D,2,FALSE),"Non référencé")</f>
        <v>021202</v>
      </c>
      <c r="D1060" s="16" t="str">
        <f>IFERROR(VLOOKUP(C1060,'BASE INCADEA'!B:E,2,FALSE),"Non référencé")</f>
        <v>2</v>
      </c>
      <c r="E1060" s="31" t="s">
        <v>575</v>
      </c>
      <c r="F1060" s="31">
        <v>3</v>
      </c>
      <c r="G1060" s="14" t="str">
        <f>IF(F1060*1=D1060*1,"Quantité OK",IF(D1060*1&lt;F1060*1,"Ecart positif","Ecart négatif")&amp;" "&amp;IF(C1060*1=E1060*1,"","- Article déclassé"))</f>
        <v xml:space="preserve">Ecart positif </v>
      </c>
    </row>
    <row r="1061" spans="2:7" ht="20.100000000000001" customHeight="1" x14ac:dyDescent="0.25">
      <c r="B1061" s="30" t="s">
        <v>2983</v>
      </c>
      <c r="C1061" s="16" t="str">
        <f>IFERROR(VLOOKUP(B1061,'BASE INCADEA'!A:D,2,FALSE),"Non référencé")</f>
        <v>040202</v>
      </c>
      <c r="D1061" s="16" t="str">
        <f>IFERROR(VLOOKUP(C1061,'BASE INCADEA'!B:E,2,FALSE),"Non référencé")</f>
        <v>4</v>
      </c>
      <c r="E1061" s="31" t="s">
        <v>2696</v>
      </c>
      <c r="F1061" s="31">
        <v>2</v>
      </c>
      <c r="G1061" s="14" t="str">
        <f>IF(F1061*1=D1061*1,"Quantité OK",IF(D1061*1&lt;F1061*1,"Ecart positif","Ecart négatif")&amp;" "&amp;IF(C1061*1=E1061*1,"","- Article déclassé"))</f>
        <v xml:space="preserve">Ecart négatif </v>
      </c>
    </row>
    <row r="1062" spans="2:7" ht="20.100000000000001" customHeight="1" x14ac:dyDescent="0.25">
      <c r="B1062" s="30" t="s">
        <v>2985</v>
      </c>
      <c r="C1062" s="16" t="str">
        <f>IFERROR(VLOOKUP(B1062,'BASE INCADEA'!A:D,2,FALSE),"Non référencé")</f>
        <v>044902</v>
      </c>
      <c r="D1062" s="16" t="str">
        <f>IFERROR(VLOOKUP(C1062,'BASE INCADEA'!B:E,2,FALSE),"Non référencé")</f>
        <v>6</v>
      </c>
      <c r="E1062" s="31" t="s">
        <v>1668</v>
      </c>
      <c r="F1062" s="31">
        <v>1</v>
      </c>
      <c r="G1062" s="14" t="str">
        <f>IF(F1062*1=D1062*1,"Quantité OK",IF(D1062*1&lt;F1062*1,"Ecart positif","Ecart négatif")&amp;" "&amp;IF(C1062*1=E1062*1,"","- Article déclassé"))</f>
        <v xml:space="preserve">Ecart négatif </v>
      </c>
    </row>
    <row r="1063" spans="2:7" ht="20.100000000000001" customHeight="1" x14ac:dyDescent="0.25">
      <c r="B1063" s="30" t="s">
        <v>2987</v>
      </c>
      <c r="C1063" s="16" t="str">
        <f>IFERROR(VLOOKUP(B1063,'BASE INCADEA'!A:D,2,FALSE),"Non référencé")</f>
        <v>043906</v>
      </c>
      <c r="D1063" s="16" t="str">
        <f>IFERROR(VLOOKUP(C1063,'BASE INCADEA'!B:E,2,FALSE),"Non référencé")</f>
        <v>1</v>
      </c>
      <c r="E1063" s="31" t="s">
        <v>1284</v>
      </c>
      <c r="F1063" s="31">
        <v>1</v>
      </c>
      <c r="G1063" s="14" t="str">
        <f>IF(F1063*1=D1063*1,"Quantité OK",IF(D1063*1&lt;F1063*1,"Ecart positif","Ecart négatif")&amp;" "&amp;IF(C1063*1=E1063*1,"","- Article déclassé"))</f>
        <v>Quantité OK</v>
      </c>
    </row>
    <row r="1064" spans="2:7" ht="20.100000000000001" customHeight="1" x14ac:dyDescent="0.25">
      <c r="B1064" s="30" t="s">
        <v>6157</v>
      </c>
      <c r="C1064" s="16" t="str">
        <f>IFERROR(VLOOKUP(B1064,'BASE INCADEA'!A:D,2,FALSE),"Non référencé")</f>
        <v>Non référencé</v>
      </c>
      <c r="D1064" s="16" t="str">
        <f>IFERROR(VLOOKUP(C1064,'BASE INCADEA'!B:E,2,FALSE),"Non référencé")</f>
        <v>Non référencé</v>
      </c>
      <c r="E1064" s="31" t="s">
        <v>450</v>
      </c>
      <c r="F1064" s="31">
        <v>2</v>
      </c>
      <c r="G1064" s="14" t="e">
        <f>IF(F1064*1=D1064*1,"Quantité OK",IF(D1064*1&lt;F1064*1,"Ecart positif","Ecart négatif")&amp;" "&amp;IF(C1064*1=E1064*1,"","- Article déclassé"))</f>
        <v>#VALUE!</v>
      </c>
    </row>
    <row r="1065" spans="2:7" ht="20.100000000000001" customHeight="1" x14ac:dyDescent="0.25">
      <c r="B1065" s="30" t="s">
        <v>2989</v>
      </c>
      <c r="C1065" s="16" t="str">
        <f>IFERROR(VLOOKUP(B1065,'BASE INCADEA'!A:D,2,FALSE),"Non référencé")</f>
        <v>034706</v>
      </c>
      <c r="D1065" s="16" t="str">
        <f>IFERROR(VLOOKUP(C1065,'BASE INCADEA'!B:E,2,FALSE),"Non référencé")</f>
        <v>1</v>
      </c>
      <c r="E1065" s="31" t="s">
        <v>365</v>
      </c>
      <c r="F1065" s="31">
        <v>2</v>
      </c>
      <c r="G1065" s="14" t="str">
        <f>IF(F1065*1=D1065*1,"Quantité OK",IF(D1065*1&lt;F1065*1,"Ecart positif","Ecart négatif")&amp;" "&amp;IF(C1065*1=E1065*1,"","- Article déclassé"))</f>
        <v xml:space="preserve">Ecart positif </v>
      </c>
    </row>
    <row r="1066" spans="2:7" ht="20.100000000000001" customHeight="1" x14ac:dyDescent="0.25">
      <c r="B1066" s="30" t="s">
        <v>2990</v>
      </c>
      <c r="C1066" s="16" t="str">
        <f>IFERROR(VLOOKUP(B1066,'BASE INCADEA'!A:D,2,FALSE),"Non référencé")</f>
        <v>900304</v>
      </c>
      <c r="D1066" s="16" t="str">
        <f>IFERROR(VLOOKUP(C1066,'BASE INCADEA'!B:E,2,FALSE),"Non référencé")</f>
        <v>1</v>
      </c>
      <c r="E1066" s="31" t="s">
        <v>3056</v>
      </c>
      <c r="F1066" s="31">
        <v>1</v>
      </c>
      <c r="G1066" s="14" t="str">
        <f>IF(F1066*1=D1066*1,"Quantité OK",IF(D1066*1&lt;F1066*1,"Ecart positif","Ecart négatif")&amp;" "&amp;IF(C1066*1=E1066*1,"","- Article déclassé"))</f>
        <v>Quantité OK</v>
      </c>
    </row>
    <row r="1067" spans="2:7" ht="20.100000000000001" customHeight="1" x14ac:dyDescent="0.25">
      <c r="B1067" s="30" t="s">
        <v>2990</v>
      </c>
      <c r="C1067" s="16" t="str">
        <f>IFERROR(VLOOKUP(B1067,'BASE INCADEA'!A:D,2,FALSE),"Non référencé")</f>
        <v>900304</v>
      </c>
      <c r="D1067" s="16" t="str">
        <f>IFERROR(VLOOKUP(C1067,'BASE INCADEA'!B:E,2,FALSE),"Non référencé")</f>
        <v>1</v>
      </c>
      <c r="E1067" s="31" t="s">
        <v>2634</v>
      </c>
      <c r="F1067" s="31">
        <v>1</v>
      </c>
      <c r="G1067" s="14" t="str">
        <f>IF(F1067*1=D1067*1,"Quantité OK",IF(D1067*1&lt;F1067*1,"Ecart positif","Ecart négatif")&amp;" "&amp;IF(C1067*1=E1067*1,"","- Article déclassé"))</f>
        <v>Quantité OK</v>
      </c>
    </row>
    <row r="1068" spans="2:7" ht="20.100000000000001" customHeight="1" x14ac:dyDescent="0.25">
      <c r="B1068" s="30" t="s">
        <v>2990</v>
      </c>
      <c r="C1068" s="16" t="str">
        <f>IFERROR(VLOOKUP(B1068,'BASE INCADEA'!A:D,2,FALSE),"Non référencé")</f>
        <v>900304</v>
      </c>
      <c r="D1068" s="16" t="str">
        <f>IFERROR(VLOOKUP(C1068,'BASE INCADEA'!B:E,2,FALSE),"Non référencé")</f>
        <v>1</v>
      </c>
      <c r="E1068" s="31" t="s">
        <v>2708</v>
      </c>
      <c r="F1068" s="31">
        <v>2</v>
      </c>
      <c r="G1068" s="14" t="str">
        <f>IF(F1068*1=D1068*1,"Quantité OK",IF(D1068*1&lt;F1068*1,"Ecart positif","Ecart négatif")&amp;" "&amp;IF(C1068*1=E1068*1,"","- Article déclassé"))</f>
        <v>Ecart positif - Article déclassé</v>
      </c>
    </row>
    <row r="1069" spans="2:7" ht="20.100000000000001" customHeight="1" x14ac:dyDescent="0.25">
      <c r="B1069" s="30" t="s">
        <v>2990</v>
      </c>
      <c r="C1069" s="16" t="str">
        <f>IFERROR(VLOOKUP(B1069,'BASE INCADEA'!A:D,2,FALSE),"Non référencé")</f>
        <v>900304</v>
      </c>
      <c r="D1069" s="16" t="str">
        <f>IFERROR(VLOOKUP(C1069,'BASE INCADEA'!B:E,2,FALSE),"Non référencé")</f>
        <v>1</v>
      </c>
      <c r="E1069" s="31" t="s">
        <v>4021</v>
      </c>
      <c r="F1069" s="31">
        <v>3</v>
      </c>
      <c r="G1069" s="14" t="str">
        <f>IF(F1069*1=D1069*1,"Quantité OK",IF(D1069*1&lt;F1069*1,"Ecart positif","Ecart négatif")&amp;" "&amp;IF(C1069*1=E1069*1,"","- Article déclassé"))</f>
        <v>Ecart positif - Article déclassé</v>
      </c>
    </row>
    <row r="1070" spans="2:7" ht="20.100000000000001" customHeight="1" x14ac:dyDescent="0.25">
      <c r="B1070" s="30" t="s">
        <v>2990</v>
      </c>
      <c r="C1070" s="16" t="str">
        <f>IFERROR(VLOOKUP(B1070,'BASE INCADEA'!A:D,2,FALSE),"Non référencé")</f>
        <v>900304</v>
      </c>
      <c r="D1070" s="16" t="str">
        <f>IFERROR(VLOOKUP(C1070,'BASE INCADEA'!B:E,2,FALSE),"Non référencé")</f>
        <v>1</v>
      </c>
      <c r="E1070" s="31" t="s">
        <v>2145</v>
      </c>
      <c r="F1070" s="31">
        <v>1</v>
      </c>
      <c r="G1070" s="14" t="str">
        <f>IF(F1070*1=D1070*1,"Quantité OK",IF(D1070*1&lt;F1070*1,"Ecart positif","Ecart négatif")&amp;" "&amp;IF(C1070*1=E1070*1,"","- Article déclassé"))</f>
        <v>Quantité OK</v>
      </c>
    </row>
    <row r="1071" spans="2:7" ht="20.100000000000001" customHeight="1" x14ac:dyDescent="0.25">
      <c r="B1071" s="30" t="s">
        <v>2992</v>
      </c>
      <c r="C1071" s="16" t="str">
        <f>IFERROR(VLOOKUP(B1071,'BASE INCADEA'!A:D,2,FALSE),"Non référencé")</f>
        <v>901401</v>
      </c>
      <c r="D1071" s="16" t="str">
        <f>IFERROR(VLOOKUP(C1071,'BASE INCADEA'!B:E,2,FALSE),"Non référencé")</f>
        <v>1</v>
      </c>
      <c r="E1071" s="31" t="s">
        <v>2131</v>
      </c>
      <c r="F1071" s="31">
        <v>14</v>
      </c>
      <c r="G1071" s="14" t="str">
        <f>IF(F1071*1=D1071*1,"Quantité OK",IF(D1071*1&lt;F1071*1,"Ecart positif","Ecart négatif")&amp;" "&amp;IF(C1071*1=E1071*1,"","- Article déclassé"))</f>
        <v xml:space="preserve">Ecart positif </v>
      </c>
    </row>
    <row r="1072" spans="2:7" ht="20.100000000000001" customHeight="1" x14ac:dyDescent="0.25">
      <c r="B1072" s="30" t="s">
        <v>2994</v>
      </c>
      <c r="C1072" s="16" t="str">
        <f>IFERROR(VLOOKUP(B1072,'BASE INCADEA'!A:D,2,FALSE),"Non référencé")</f>
        <v>901404</v>
      </c>
      <c r="D1072" s="16" t="str">
        <f>IFERROR(VLOOKUP(C1072,'BASE INCADEA'!B:E,2,FALSE),"Non référencé")</f>
        <v>13</v>
      </c>
      <c r="E1072" s="31" t="s">
        <v>2634</v>
      </c>
      <c r="F1072" s="31">
        <v>13</v>
      </c>
      <c r="G1072" s="14" t="str">
        <f>IF(F1072*1=D1072*1,"Quantité OK",IF(D1072*1&lt;F1072*1,"Ecart positif","Ecart négatif")&amp;" "&amp;IF(C1072*1=E1072*1,"","- Article déclassé"))</f>
        <v>Quantité OK</v>
      </c>
    </row>
    <row r="1073" spans="2:7" ht="20.100000000000001" customHeight="1" x14ac:dyDescent="0.25">
      <c r="B1073" s="30" t="s">
        <v>2996</v>
      </c>
      <c r="C1073" s="16" t="str">
        <f>IFERROR(VLOOKUP(B1073,'BASE INCADEA'!A:D,2,FALSE),"Non référencé")</f>
        <v>901201</v>
      </c>
      <c r="D1073" s="16" t="str">
        <f>IFERROR(VLOOKUP(C1073,'BASE INCADEA'!B:E,2,FALSE),"Non référencé")</f>
        <v>1</v>
      </c>
      <c r="E1073" s="31" t="s">
        <v>2120</v>
      </c>
      <c r="F1073" s="31">
        <v>17</v>
      </c>
      <c r="G1073" s="14" t="str">
        <f>IF(F1073*1=D1073*1,"Quantité OK",IF(D1073*1&lt;F1073*1,"Ecart positif","Ecart négatif")&amp;" "&amp;IF(C1073*1=E1073*1,"","- Article déclassé"))</f>
        <v xml:space="preserve">Ecart positif </v>
      </c>
    </row>
    <row r="1074" spans="2:7" ht="20.100000000000001" customHeight="1" x14ac:dyDescent="0.25">
      <c r="B1074" s="30" t="s">
        <v>2997</v>
      </c>
      <c r="C1074" s="16" t="str">
        <f>IFERROR(VLOOKUP(B1074,'BASE INCADEA'!A:D,2,FALSE),"Non référencé")</f>
        <v>023705</v>
      </c>
      <c r="D1074" s="16" t="str">
        <f>IFERROR(VLOOKUP(C1074,'BASE INCADEA'!B:E,2,FALSE),"Non référencé")</f>
        <v>1</v>
      </c>
      <c r="E1074" s="31" t="s">
        <v>2333</v>
      </c>
      <c r="F1074" s="31">
        <v>11</v>
      </c>
      <c r="G1074" s="14" t="str">
        <f>IF(F1074*1=D1074*1,"Quantité OK",IF(D1074*1&lt;F1074*1,"Ecart positif","Ecart négatif")&amp;" "&amp;IF(C1074*1=E1074*1,"","- Article déclassé"))</f>
        <v xml:space="preserve">Ecart positif </v>
      </c>
    </row>
    <row r="1075" spans="2:7" ht="20.100000000000001" customHeight="1" x14ac:dyDescent="0.25">
      <c r="B1075" s="30" t="s">
        <v>2999</v>
      </c>
      <c r="C1075" s="16" t="str">
        <f>IFERROR(VLOOKUP(B1075,'BASE INCADEA'!A:D,2,FALSE),"Non référencé")</f>
        <v>020407</v>
      </c>
      <c r="D1075" s="16" t="str">
        <f>IFERROR(VLOOKUP(C1075,'BASE INCADEA'!B:E,2,FALSE),"Non référencé")</f>
        <v>3</v>
      </c>
      <c r="E1075" s="31" t="s">
        <v>2887</v>
      </c>
      <c r="F1075" s="31">
        <v>3</v>
      </c>
      <c r="G1075" s="14" t="str">
        <f>IF(F1075*1=D1075*1,"Quantité OK",IF(D1075*1&lt;F1075*1,"Ecart positif","Ecart négatif")&amp;" "&amp;IF(C1075*1=E1075*1,"","- Article déclassé"))</f>
        <v>Quantité OK</v>
      </c>
    </row>
    <row r="1076" spans="2:7" ht="20.100000000000001" customHeight="1" x14ac:dyDescent="0.25">
      <c r="B1076" s="30" t="s">
        <v>2999</v>
      </c>
      <c r="C1076" s="16" t="str">
        <f>IFERROR(VLOOKUP(B1076,'BASE INCADEA'!A:D,2,FALSE),"Non référencé")</f>
        <v>020407</v>
      </c>
      <c r="D1076" s="16" t="str">
        <f>IFERROR(VLOOKUP(C1076,'BASE INCADEA'!B:E,2,FALSE),"Non référencé")</f>
        <v>3</v>
      </c>
      <c r="E1076" s="31" t="s">
        <v>952</v>
      </c>
      <c r="F1076" s="31">
        <v>4</v>
      </c>
      <c r="G1076" s="14" t="str">
        <f>IF(F1076*1=D1076*1,"Quantité OK",IF(D1076*1&lt;F1076*1,"Ecart positif","Ecart négatif")&amp;" "&amp;IF(C1076*1=E1076*1,"","- Article déclassé"))</f>
        <v xml:space="preserve">Ecart positif </v>
      </c>
    </row>
    <row r="1077" spans="2:7" ht="20.100000000000001" customHeight="1" x14ac:dyDescent="0.25">
      <c r="B1077" s="30" t="s">
        <v>3000</v>
      </c>
      <c r="C1077" s="16" t="str">
        <f>IFERROR(VLOOKUP(B1077,'BASE INCADEA'!A:D,2,FALSE),"Non référencé")</f>
        <v>031201</v>
      </c>
      <c r="D1077" s="16" t="str">
        <f>IFERROR(VLOOKUP(C1077,'BASE INCADEA'!B:E,2,FALSE),"Non référencé")</f>
        <v>1</v>
      </c>
      <c r="E1077" s="31" t="s">
        <v>2955</v>
      </c>
      <c r="F1077" s="31">
        <v>13</v>
      </c>
      <c r="G1077" s="14" t="str">
        <f>IF(F1077*1=D1077*1,"Quantité OK",IF(D1077*1&lt;F1077*1,"Ecart positif","Ecart négatif")&amp;" "&amp;IF(C1077*1=E1077*1,"","- Article déclassé"))</f>
        <v xml:space="preserve">Ecart positif </v>
      </c>
    </row>
    <row r="1078" spans="2:7" ht="20.100000000000001" customHeight="1" x14ac:dyDescent="0.25">
      <c r="B1078" s="30" t="s">
        <v>3002</v>
      </c>
      <c r="C1078" s="16" t="str">
        <f>IFERROR(VLOOKUP(B1078,'BASE INCADEA'!A:D,2,FALSE),"Non référencé")</f>
        <v>030804</v>
      </c>
      <c r="D1078" s="16" t="str">
        <f>IFERROR(VLOOKUP(C1078,'BASE INCADEA'!B:E,2,FALSE),"Non référencé")</f>
        <v>2</v>
      </c>
      <c r="E1078" s="31" t="s">
        <v>1313</v>
      </c>
      <c r="F1078" s="31">
        <v>11</v>
      </c>
      <c r="G1078" s="14" t="str">
        <f>IF(F1078*1=D1078*1,"Quantité OK",IF(D1078*1&lt;F1078*1,"Ecart positif","Ecart négatif")&amp;" "&amp;IF(C1078*1=E1078*1,"","- Article déclassé"))</f>
        <v xml:space="preserve">Ecart positif </v>
      </c>
    </row>
    <row r="1079" spans="2:7" ht="20.100000000000001" customHeight="1" x14ac:dyDescent="0.25">
      <c r="B1079" s="30" t="s">
        <v>3007</v>
      </c>
      <c r="C1079" s="16" t="str">
        <f>IFERROR(VLOOKUP(B1079,'BASE INCADEA'!A:D,2,FALSE),"Non référencé")</f>
        <v>031202</v>
      </c>
      <c r="D1079" s="16" t="str">
        <f>IFERROR(VLOOKUP(C1079,'BASE INCADEA'!B:E,2,FALSE),"Non référencé")</f>
        <v>19</v>
      </c>
      <c r="E1079" s="31" t="s">
        <v>286</v>
      </c>
      <c r="F1079" s="31">
        <v>5</v>
      </c>
      <c r="G1079" s="14" t="str">
        <f>IF(F1079*1=D1079*1,"Quantité OK",IF(D1079*1&lt;F1079*1,"Ecart positif","Ecart négatif")&amp;" "&amp;IF(C1079*1=E1079*1,"","- Article déclassé"))</f>
        <v xml:space="preserve">Ecart négatif </v>
      </c>
    </row>
    <row r="1080" spans="2:7" ht="20.100000000000001" customHeight="1" x14ac:dyDescent="0.25">
      <c r="B1080" s="30" t="s">
        <v>3009</v>
      </c>
      <c r="C1080" s="16" t="str">
        <f>IFERROR(VLOOKUP(B1080,'BASE INCADEA'!A:D,2,FALSE),"Non référencé")</f>
        <v>030202</v>
      </c>
      <c r="D1080" s="16" t="str">
        <f>IFERROR(VLOOKUP(C1080,'BASE INCADEA'!B:E,2,FALSE),"Non référencé")</f>
        <v>2</v>
      </c>
      <c r="E1080" s="31" t="s">
        <v>1774</v>
      </c>
      <c r="F1080" s="31">
        <v>3</v>
      </c>
      <c r="G1080" s="14" t="str">
        <f>IF(F1080*1=D1080*1,"Quantité OK",IF(D1080*1&lt;F1080*1,"Ecart positif","Ecart négatif")&amp;" "&amp;IF(C1080*1=E1080*1,"","- Article déclassé"))</f>
        <v xml:space="preserve">Ecart positif </v>
      </c>
    </row>
    <row r="1081" spans="2:7" ht="20.100000000000001" customHeight="1" x14ac:dyDescent="0.25">
      <c r="B1081" s="30" t="s">
        <v>3011</v>
      </c>
      <c r="C1081" s="16" t="str">
        <f>IFERROR(VLOOKUP(B1081,'BASE INCADEA'!A:D,2,FALSE),"Non référencé")</f>
        <v>041005</v>
      </c>
      <c r="D1081" s="16" t="str">
        <f>IFERROR(VLOOKUP(C1081,'BASE INCADEA'!B:E,2,FALSE),"Non référencé")</f>
        <v>17</v>
      </c>
      <c r="E1081" s="31" t="s">
        <v>2533</v>
      </c>
      <c r="F1081" s="31">
        <v>1</v>
      </c>
      <c r="G1081" s="14" t="str">
        <f>IF(F1081*1=D1081*1,"Quantité OK",IF(D1081*1&lt;F1081*1,"Ecart positif","Ecart négatif")&amp;" "&amp;IF(C1081*1=E1081*1,"","- Article déclassé"))</f>
        <v xml:space="preserve">Ecart négatif </v>
      </c>
    </row>
    <row r="1082" spans="2:7" ht="20.100000000000001" customHeight="1" x14ac:dyDescent="0.25">
      <c r="B1082" s="30" t="s">
        <v>3013</v>
      </c>
      <c r="C1082" s="16" t="str">
        <f>IFERROR(VLOOKUP(B1082,'BASE INCADEA'!A:D,2,FALSE),"Non référencé")</f>
        <v>030204</v>
      </c>
      <c r="D1082" s="16" t="str">
        <f>IFERROR(VLOOKUP(C1082,'BASE INCADEA'!B:E,2,FALSE),"Non référencé")</f>
        <v>1</v>
      </c>
      <c r="E1082" s="31" t="s">
        <v>1194</v>
      </c>
      <c r="F1082" s="31">
        <v>3</v>
      </c>
      <c r="G1082" s="14" t="str">
        <f>IF(F1082*1=D1082*1,"Quantité OK",IF(D1082*1&lt;F1082*1,"Ecart positif","Ecart négatif")&amp;" "&amp;IF(C1082*1=E1082*1,"","- Article déclassé"))</f>
        <v xml:space="preserve">Ecart positif </v>
      </c>
    </row>
    <row r="1083" spans="2:7" ht="20.100000000000001" customHeight="1" x14ac:dyDescent="0.25">
      <c r="B1083" s="30" t="s">
        <v>279</v>
      </c>
      <c r="C1083" s="16" t="str">
        <f>IFERROR(VLOOKUP(B1083,'BASE INCADEA'!A:D,2,FALSE),"Non référencé")</f>
        <v>034502</v>
      </c>
      <c r="D1083" s="16" t="str">
        <f>IFERROR(VLOOKUP(C1083,'BASE INCADEA'!B:E,2,FALSE),"Non référencé")</f>
        <v>1</v>
      </c>
      <c r="E1083" s="31" t="s">
        <v>2139</v>
      </c>
      <c r="F1083" s="31">
        <v>1</v>
      </c>
      <c r="G1083" s="14" t="str">
        <f>IF(F1083*1=D1083*1,"Quantité OK",IF(D1083*1&lt;F1083*1,"Ecart positif","Ecart négatif")&amp;" "&amp;IF(C1083*1=E1083*1,"","- Article déclassé"))</f>
        <v>Quantité OK</v>
      </c>
    </row>
    <row r="1084" spans="2:7" ht="20.100000000000001" customHeight="1" x14ac:dyDescent="0.25">
      <c r="B1084" s="30" t="s">
        <v>50</v>
      </c>
      <c r="C1084" s="16" t="str">
        <f>IFERROR(VLOOKUP(B1084,'BASE INCADEA'!A:D,2,FALSE),"Non référencé")</f>
        <v>016602</v>
      </c>
      <c r="D1084" s="16" t="str">
        <f>IFERROR(VLOOKUP(C1084,'BASE INCADEA'!B:E,2,FALSE),"Non référencé")</f>
        <v>3</v>
      </c>
      <c r="E1084" s="31" t="s">
        <v>51</v>
      </c>
      <c r="F1084" s="31">
        <v>4</v>
      </c>
      <c r="G1084" s="14" t="str">
        <f>IF(F1084*1=D1084*1,"Quantité OK",IF(D1084*1&lt;F1084*1,"Ecart positif","Ecart négatif")&amp;" "&amp;IF(C1084*1=E1084*1,"","- Article déclassé"))</f>
        <v xml:space="preserve">Ecart positif </v>
      </c>
    </row>
    <row r="1085" spans="2:7" ht="20.100000000000001" customHeight="1" x14ac:dyDescent="0.25">
      <c r="B1085" s="30" t="s">
        <v>282</v>
      </c>
      <c r="C1085" s="16" t="str">
        <f>IFERROR(VLOOKUP(B1085,'BASE INCADEA'!A:D,2,FALSE),"Non référencé")</f>
        <v>020207</v>
      </c>
      <c r="D1085" s="16" t="str">
        <f>IFERROR(VLOOKUP(C1085,'BASE INCADEA'!B:E,2,FALSE),"Non référencé")</f>
        <v>2</v>
      </c>
      <c r="E1085" s="31" t="s">
        <v>280</v>
      </c>
      <c r="F1085" s="31">
        <v>14</v>
      </c>
      <c r="G1085" s="14" t="str">
        <f>IF(F1085*1=D1085*1,"Quantité OK",IF(D1085*1&lt;F1085*1,"Ecart positif","Ecart négatif")&amp;" "&amp;IF(C1085*1=E1085*1,"","- Article déclassé"))</f>
        <v>Ecart positif - Article déclassé</v>
      </c>
    </row>
    <row r="1086" spans="2:7" ht="20.100000000000001" customHeight="1" x14ac:dyDescent="0.25">
      <c r="B1086" s="30" t="s">
        <v>3024</v>
      </c>
      <c r="C1086" s="16" t="str">
        <f>IFERROR(VLOOKUP(B1086,'BASE INCADEA'!A:D,2,FALSE),"Non référencé")</f>
        <v>016601</v>
      </c>
      <c r="D1086" s="16" t="str">
        <f>IFERROR(VLOOKUP(C1086,'BASE INCADEA'!B:E,2,FALSE),"Non référencé")</f>
        <v>1</v>
      </c>
      <c r="E1086" s="31" t="s">
        <v>562</v>
      </c>
      <c r="F1086" s="31">
        <v>23</v>
      </c>
      <c r="G1086" s="14" t="str">
        <f>IF(F1086*1=D1086*1,"Quantité OK",IF(D1086*1&lt;F1086*1,"Ecart positif","Ecart négatif")&amp;" "&amp;IF(C1086*1=E1086*1,"","- Article déclassé"))</f>
        <v>Ecart positif - Article déclassé</v>
      </c>
    </row>
    <row r="1087" spans="2:7" ht="20.100000000000001" customHeight="1" x14ac:dyDescent="0.25">
      <c r="B1087" s="30" t="s">
        <v>3024</v>
      </c>
      <c r="C1087" s="16" t="str">
        <f>IFERROR(VLOOKUP(B1087,'BASE INCADEA'!A:D,2,FALSE),"Non référencé")</f>
        <v>016601</v>
      </c>
      <c r="D1087" s="16" t="str">
        <f>IFERROR(VLOOKUP(C1087,'BASE INCADEA'!B:E,2,FALSE),"Non référencé")</f>
        <v>1</v>
      </c>
      <c r="E1087" s="31" t="s">
        <v>864</v>
      </c>
      <c r="F1087" s="31">
        <v>73</v>
      </c>
      <c r="G1087" s="14" t="str">
        <f>IF(F1087*1=D1087*1,"Quantité OK",IF(D1087*1&lt;F1087*1,"Ecart positif","Ecart négatif")&amp;" "&amp;IF(C1087*1=E1087*1,"","- Article déclassé"))</f>
        <v xml:space="preserve">Ecart positif </v>
      </c>
    </row>
    <row r="1088" spans="2:7" ht="20.100000000000001" customHeight="1" x14ac:dyDescent="0.25">
      <c r="B1088" s="30" t="s">
        <v>3026</v>
      </c>
      <c r="C1088" s="16" t="str">
        <f>IFERROR(VLOOKUP(B1088,'BASE INCADEA'!A:D,2,FALSE),"Non référencé")</f>
        <v>041404</v>
      </c>
      <c r="D1088" s="16" t="str">
        <f>IFERROR(VLOOKUP(C1088,'BASE INCADEA'!B:E,2,FALSE),"Non référencé")</f>
        <v>80</v>
      </c>
      <c r="E1088" s="31" t="s">
        <v>1501</v>
      </c>
      <c r="F1088" s="31">
        <v>2</v>
      </c>
      <c r="G1088" s="14" t="str">
        <f>IF(F1088*1=D1088*1,"Quantité OK",IF(D1088*1&lt;F1088*1,"Ecart positif","Ecart négatif")&amp;" "&amp;IF(C1088*1=E1088*1,"","- Article déclassé"))</f>
        <v xml:space="preserve">Ecart négatif </v>
      </c>
    </row>
    <row r="1089" spans="2:7" ht="20.100000000000001" customHeight="1" x14ac:dyDescent="0.25">
      <c r="B1089" s="30" t="s">
        <v>3028</v>
      </c>
      <c r="C1089" s="16" t="str">
        <f>IFERROR(VLOOKUP(B1089,'BASE INCADEA'!A:D,2,FALSE),"Non référencé")</f>
        <v>020204</v>
      </c>
      <c r="D1089" s="16" t="str">
        <f>IFERROR(VLOOKUP(C1089,'BASE INCADEA'!B:E,2,FALSE),"Non référencé")</f>
        <v>2</v>
      </c>
      <c r="E1089" s="31" t="s">
        <v>235</v>
      </c>
      <c r="F1089" s="31">
        <v>6</v>
      </c>
      <c r="G1089" s="14" t="str">
        <f>IF(F1089*1=D1089*1,"Quantité OK",IF(D1089*1&lt;F1089*1,"Ecart positif","Ecart négatif")&amp;" "&amp;IF(C1089*1=E1089*1,"","- Article déclassé"))</f>
        <v>Ecart positif - Article déclassé</v>
      </c>
    </row>
    <row r="1090" spans="2:7" ht="20.100000000000001" customHeight="1" x14ac:dyDescent="0.25">
      <c r="B1090" s="30" t="s">
        <v>285</v>
      </c>
      <c r="C1090" s="16" t="str">
        <f>IFERROR(VLOOKUP(B1090,'BASE INCADEA'!A:D,2,FALSE),"Non référencé")</f>
        <v>031202</v>
      </c>
      <c r="D1090" s="16" t="str">
        <f>IFERROR(VLOOKUP(C1090,'BASE INCADEA'!B:E,2,FALSE),"Non référencé")</f>
        <v>19</v>
      </c>
      <c r="E1090" s="31" t="s">
        <v>286</v>
      </c>
      <c r="F1090" s="31">
        <v>18</v>
      </c>
      <c r="G1090" s="14" t="str">
        <f>IF(F1090*1=D1090*1,"Quantité OK",IF(D1090*1&lt;F1090*1,"Ecart positif","Ecart négatif")&amp;" "&amp;IF(C1090*1=E1090*1,"","- Article déclassé"))</f>
        <v xml:space="preserve">Ecart négatif </v>
      </c>
    </row>
    <row r="1091" spans="2:7" ht="20.100000000000001" customHeight="1" x14ac:dyDescent="0.25">
      <c r="B1091" s="30" t="s">
        <v>288</v>
      </c>
      <c r="C1091" s="16" t="str">
        <f>IFERROR(VLOOKUP(B1091,'BASE INCADEA'!A:D,2,FALSE),"Non référencé")</f>
        <v>030203</v>
      </c>
      <c r="D1091" s="16" t="str">
        <f>IFERROR(VLOOKUP(C1091,'BASE INCADEA'!B:E,2,FALSE),"Non référencé")</f>
        <v>2</v>
      </c>
      <c r="E1091" s="31" t="s">
        <v>289</v>
      </c>
      <c r="F1091" s="31">
        <v>2</v>
      </c>
      <c r="G1091" s="14" t="str">
        <f>IF(F1091*1=D1091*1,"Quantité OK",IF(D1091*1&lt;F1091*1,"Ecart positif","Ecart négatif")&amp;" "&amp;IF(C1091*1=E1091*1,"","- Article déclassé"))</f>
        <v>Quantité OK</v>
      </c>
    </row>
    <row r="1092" spans="2:7" ht="20.100000000000001" customHeight="1" x14ac:dyDescent="0.25">
      <c r="B1092" s="30" t="s">
        <v>3029</v>
      </c>
      <c r="C1092" s="16" t="str">
        <f>IFERROR(VLOOKUP(B1092,'BASE INCADEA'!A:D,2,FALSE),"Non référencé")</f>
        <v>024901</v>
      </c>
      <c r="D1092" s="16" t="str">
        <f>IFERROR(VLOOKUP(C1092,'BASE INCADEA'!B:E,2,FALSE),"Non référencé")</f>
        <v>2</v>
      </c>
      <c r="E1092" s="31" t="s">
        <v>3030</v>
      </c>
      <c r="F1092" s="31">
        <v>2</v>
      </c>
      <c r="G1092" s="14" t="str">
        <f>IF(F1092*1=D1092*1,"Quantité OK",IF(D1092*1&lt;F1092*1,"Ecart positif","Ecart négatif")&amp;" "&amp;IF(C1092*1=E1092*1,"","- Article déclassé"))</f>
        <v>Quantité OK</v>
      </c>
    </row>
    <row r="1093" spans="2:7" ht="20.100000000000001" customHeight="1" x14ac:dyDescent="0.25">
      <c r="B1093" s="30" t="s">
        <v>294</v>
      </c>
      <c r="C1093" s="16" t="str">
        <f>IFERROR(VLOOKUP(B1093,'BASE INCADEA'!A:D,2,FALSE),"Non référencé")</f>
        <v>034102</v>
      </c>
      <c r="D1093" s="16" t="str">
        <f>IFERROR(VLOOKUP(C1093,'BASE INCADEA'!B:E,2,FALSE),"Non référencé")</f>
        <v>1</v>
      </c>
      <c r="E1093" s="31" t="s">
        <v>295</v>
      </c>
      <c r="F1093" s="31">
        <v>1</v>
      </c>
      <c r="G1093" s="14" t="str">
        <f>IF(F1093*1=D1093*1,"Quantité OK",IF(D1093*1&lt;F1093*1,"Ecart positif","Ecart négatif")&amp;" "&amp;IF(C1093*1=E1093*1,"","- Article déclassé"))</f>
        <v>Quantité OK</v>
      </c>
    </row>
    <row r="1094" spans="2:7" ht="20.100000000000001" customHeight="1" x14ac:dyDescent="0.25">
      <c r="B1094" s="30" t="s">
        <v>3034</v>
      </c>
      <c r="C1094" s="16" t="str">
        <f>IFERROR(VLOOKUP(B1094,'BASE INCADEA'!A:D,2,FALSE),"Non référencé")</f>
        <v>043703</v>
      </c>
      <c r="D1094" s="16" t="str">
        <f>IFERROR(VLOOKUP(C1094,'BASE INCADEA'!B:E,2,FALSE),"Non référencé")</f>
        <v>18</v>
      </c>
      <c r="E1094" s="31" t="s">
        <v>2195</v>
      </c>
      <c r="F1094" s="31">
        <v>12</v>
      </c>
      <c r="G1094" s="14" t="str">
        <f>IF(F1094*1=D1094*1,"Quantité OK",IF(D1094*1&lt;F1094*1,"Ecart positif","Ecart négatif")&amp;" "&amp;IF(C1094*1=E1094*1,"","- Article déclassé"))</f>
        <v xml:space="preserve">Ecart négatif </v>
      </c>
    </row>
    <row r="1095" spans="2:7" ht="20.100000000000001" customHeight="1" x14ac:dyDescent="0.25">
      <c r="B1095" s="30" t="s">
        <v>297</v>
      </c>
      <c r="C1095" s="16" t="str">
        <f>IFERROR(VLOOKUP(B1095,'BASE INCADEA'!A:D,2,FALSE),"Non référencé")</f>
        <v>044103</v>
      </c>
      <c r="D1095" s="16" t="str">
        <f>IFERROR(VLOOKUP(C1095,'BASE INCADEA'!B:E,2,FALSE),"Non référencé")</f>
        <v>5</v>
      </c>
      <c r="E1095" s="31" t="s">
        <v>260</v>
      </c>
      <c r="F1095" s="31">
        <v>99</v>
      </c>
      <c r="G1095" s="14" t="str">
        <f>IF(F1095*1=D1095*1,"Quantité OK",IF(D1095*1&lt;F1095*1,"Ecart positif","Ecart négatif")&amp;" "&amp;IF(C1095*1=E1095*1,"","- Article déclassé"))</f>
        <v xml:space="preserve">Ecart positif </v>
      </c>
    </row>
    <row r="1096" spans="2:7" ht="20.100000000000001" customHeight="1" x14ac:dyDescent="0.25">
      <c r="B1096" s="30" t="s">
        <v>3036</v>
      </c>
      <c r="C1096" s="16" t="str">
        <f>IFERROR(VLOOKUP(B1096,'BASE INCADEA'!A:D,2,FALSE),"Non référencé")</f>
        <v>043904</v>
      </c>
      <c r="D1096" s="16" t="str">
        <f>IFERROR(VLOOKUP(C1096,'BASE INCADEA'!B:E,2,FALSE),"Non référencé")</f>
        <v>1</v>
      </c>
      <c r="E1096" s="31" t="s">
        <v>1528</v>
      </c>
      <c r="F1096" s="31">
        <v>1</v>
      </c>
      <c r="G1096" s="14" t="str">
        <f>IF(F1096*1=D1096*1,"Quantité OK",IF(D1096*1&lt;F1096*1,"Ecart positif","Ecart négatif")&amp;" "&amp;IF(C1096*1=E1096*1,"","- Article déclassé"))</f>
        <v>Quantité OK</v>
      </c>
    </row>
    <row r="1097" spans="2:7" ht="20.100000000000001" customHeight="1" x14ac:dyDescent="0.25">
      <c r="B1097" s="30" t="s">
        <v>300</v>
      </c>
      <c r="C1097" s="16" t="str">
        <f>IFERROR(VLOOKUP(B1097,'BASE INCADEA'!A:D,2,FALSE),"Non référencé")</f>
        <v>010306</v>
      </c>
      <c r="D1097" s="16" t="str">
        <f>IFERROR(VLOOKUP(C1097,'BASE INCADEA'!B:E,2,FALSE),"Non référencé")</f>
        <v>1</v>
      </c>
      <c r="E1097" s="31" t="s">
        <v>2631</v>
      </c>
      <c r="F1097" s="31">
        <v>1</v>
      </c>
      <c r="G1097" s="14" t="str">
        <f>IF(F1097*1=D1097*1,"Quantité OK",IF(D1097*1&lt;F1097*1,"Ecart positif","Ecart négatif")&amp;" "&amp;IF(C1097*1=E1097*1,"","- Article déclassé"))</f>
        <v>Quantité OK</v>
      </c>
    </row>
    <row r="1098" spans="2:7" ht="20.100000000000001" customHeight="1" x14ac:dyDescent="0.25">
      <c r="B1098" s="30" t="s">
        <v>303</v>
      </c>
      <c r="C1098" s="16" t="str">
        <f>IFERROR(VLOOKUP(B1098,'BASE INCADEA'!A:D,2,FALSE),"Non référencé")</f>
        <v>041001</v>
      </c>
      <c r="D1098" s="16" t="str">
        <f>IFERROR(VLOOKUP(C1098,'BASE INCADEA'!B:E,2,FALSE),"Non référencé")</f>
        <v>4</v>
      </c>
      <c r="E1098" s="31" t="s">
        <v>304</v>
      </c>
      <c r="F1098" s="31">
        <v>3</v>
      </c>
      <c r="G1098" s="14" t="str">
        <f>IF(F1098*1=D1098*1,"Quantité OK",IF(D1098*1&lt;F1098*1,"Ecart positif","Ecart négatif")&amp;" "&amp;IF(C1098*1=E1098*1,"","- Article déclassé"))</f>
        <v xml:space="preserve">Ecart négatif </v>
      </c>
    </row>
    <row r="1099" spans="2:7" ht="20.100000000000001" customHeight="1" x14ac:dyDescent="0.25">
      <c r="B1099" s="30" t="s">
        <v>306</v>
      </c>
      <c r="C1099" s="16" t="str">
        <f>IFERROR(VLOOKUP(B1099,'BASE INCADEA'!A:D,2,FALSE),"Non référencé")</f>
        <v>041201</v>
      </c>
      <c r="D1099" s="16" t="str">
        <f>IFERROR(VLOOKUP(C1099,'BASE INCADEA'!B:E,2,FALSE),"Non référencé")</f>
        <v>3</v>
      </c>
      <c r="E1099" s="31" t="s">
        <v>307</v>
      </c>
      <c r="F1099" s="31">
        <v>3</v>
      </c>
      <c r="G1099" s="14" t="str">
        <f>IF(F1099*1=D1099*1,"Quantité OK",IF(D1099*1&lt;F1099*1,"Ecart positif","Ecart négatif")&amp;" "&amp;IF(C1099*1=E1099*1,"","- Article déclassé"))</f>
        <v>Quantité OK</v>
      </c>
    </row>
    <row r="1100" spans="2:7" ht="20.100000000000001" customHeight="1" x14ac:dyDescent="0.25">
      <c r="B1100" s="30" t="s">
        <v>309</v>
      </c>
      <c r="C1100" s="16" t="str">
        <f>IFERROR(VLOOKUP(B1100,'BASE INCADEA'!A:D,2,FALSE),"Non référencé")</f>
        <v>031206</v>
      </c>
      <c r="D1100" s="16" t="str">
        <f>IFERROR(VLOOKUP(C1100,'BASE INCADEA'!B:E,2,FALSE),"Non référencé")</f>
        <v>1</v>
      </c>
      <c r="E1100" s="31" t="s">
        <v>310</v>
      </c>
      <c r="F1100" s="31">
        <v>1</v>
      </c>
      <c r="G1100" s="14" t="str">
        <f>IF(F1100*1=D1100*1,"Quantité OK",IF(D1100*1&lt;F1100*1,"Ecart positif","Ecart négatif")&amp;" "&amp;IF(C1100*1=E1100*1,"","- Article déclassé"))</f>
        <v>Quantité OK</v>
      </c>
    </row>
    <row r="1101" spans="2:7" ht="20.100000000000001" customHeight="1" x14ac:dyDescent="0.25">
      <c r="B1101" s="30" t="s">
        <v>312</v>
      </c>
      <c r="C1101" s="16" t="str">
        <f>IFERROR(VLOOKUP(B1101,'BASE INCADEA'!A:D,2,FALSE),"Non référencé")</f>
        <v>044504</v>
      </c>
      <c r="D1101" s="16" t="str">
        <f>IFERROR(VLOOKUP(C1101,'BASE INCADEA'!B:E,2,FALSE),"Non référencé")</f>
        <v>3</v>
      </c>
      <c r="E1101" s="31" t="s">
        <v>313</v>
      </c>
      <c r="F1101" s="31">
        <v>3</v>
      </c>
      <c r="G1101" s="14" t="str">
        <f>IF(F1101*1=D1101*1,"Quantité OK",IF(D1101*1&lt;F1101*1,"Ecart positif","Ecart négatif")&amp;" "&amp;IF(C1101*1=E1101*1,"","- Article déclassé"))</f>
        <v>Quantité OK</v>
      </c>
    </row>
    <row r="1102" spans="2:7" ht="20.100000000000001" customHeight="1" x14ac:dyDescent="0.25">
      <c r="B1102" s="30" t="s">
        <v>3038</v>
      </c>
      <c r="C1102" s="16" t="str">
        <f>IFERROR(VLOOKUP(B1102,'BASE INCADEA'!A:D,2,FALSE),"Non référencé")</f>
        <v>020203</v>
      </c>
      <c r="D1102" s="16" t="str">
        <f>IFERROR(VLOOKUP(C1102,'BASE INCADEA'!B:E,2,FALSE),"Non référencé")</f>
        <v>30</v>
      </c>
      <c r="E1102" s="31" t="s">
        <v>69</v>
      </c>
      <c r="F1102" s="31">
        <v>4</v>
      </c>
      <c r="G1102" s="14" t="str">
        <f>IF(F1102*1=D1102*1,"Quantité OK",IF(D1102*1&lt;F1102*1,"Ecart positif","Ecart négatif")&amp;" "&amp;IF(C1102*1=E1102*1,"","- Article déclassé"))</f>
        <v>Ecart négatif - Article déclassé</v>
      </c>
    </row>
    <row r="1103" spans="2:7" ht="20.100000000000001" customHeight="1" x14ac:dyDescent="0.25">
      <c r="B1103" s="30" t="s">
        <v>3040</v>
      </c>
      <c r="C1103" s="16" t="str">
        <f>IFERROR(VLOOKUP(B1103,'BASE INCADEA'!A:D,2,FALSE),"Non référencé")</f>
        <v>041404</v>
      </c>
      <c r="D1103" s="16" t="str">
        <f>IFERROR(VLOOKUP(C1103,'BASE INCADEA'!B:E,2,FALSE),"Non référencé")</f>
        <v>80</v>
      </c>
      <c r="E1103" s="31" t="s">
        <v>1501</v>
      </c>
      <c r="F1103" s="31">
        <v>1</v>
      </c>
      <c r="G1103" s="14" t="str">
        <f>IF(F1103*1=D1103*1,"Quantité OK",IF(D1103*1&lt;F1103*1,"Ecart positif","Ecart négatif")&amp;" "&amp;IF(C1103*1=E1103*1,"","- Article déclassé"))</f>
        <v xml:space="preserve">Ecart négatif </v>
      </c>
    </row>
    <row r="1104" spans="2:7" ht="20.100000000000001" customHeight="1" x14ac:dyDescent="0.25">
      <c r="B1104" s="30" t="s">
        <v>3044</v>
      </c>
      <c r="C1104" s="16" t="str">
        <f>IFERROR(VLOOKUP(B1104,'BASE INCADEA'!A:D,2,FALSE),"Non référencé")</f>
        <v>033701</v>
      </c>
      <c r="D1104" s="16" t="str">
        <f>IFERROR(VLOOKUP(C1104,'BASE INCADEA'!B:E,2,FALSE),"Non référencé")</f>
        <v>1</v>
      </c>
      <c r="E1104" s="31" t="s">
        <v>2031</v>
      </c>
      <c r="F1104" s="31">
        <v>9</v>
      </c>
      <c r="G1104" s="14" t="str">
        <f>IF(F1104*1=D1104*1,"Quantité OK",IF(D1104*1&lt;F1104*1,"Ecart positif","Ecart négatif")&amp;" "&amp;IF(C1104*1=E1104*1,"","- Article déclassé"))</f>
        <v xml:space="preserve">Ecart positif </v>
      </c>
    </row>
    <row r="1105" spans="2:7" ht="20.100000000000001" customHeight="1" x14ac:dyDescent="0.25">
      <c r="B1105" s="30" t="s">
        <v>3046</v>
      </c>
      <c r="C1105" s="16" t="str">
        <f>IFERROR(VLOOKUP(B1105,'BASE INCADEA'!A:D,2,FALSE),"Non référencé")</f>
        <v>901004</v>
      </c>
      <c r="D1105" s="16" t="str">
        <f>IFERROR(VLOOKUP(C1105,'BASE INCADEA'!B:E,2,FALSE),"Non référencé")</f>
        <v>1</v>
      </c>
      <c r="E1105" s="31" t="s">
        <v>2244</v>
      </c>
      <c r="F1105" s="31">
        <v>2</v>
      </c>
      <c r="G1105" s="14" t="str">
        <f>IF(F1105*1=D1105*1,"Quantité OK",IF(D1105*1&lt;F1105*1,"Ecart positif","Ecart négatif")&amp;" "&amp;IF(C1105*1=E1105*1,"","- Article déclassé"))</f>
        <v xml:space="preserve">Ecart positif </v>
      </c>
    </row>
    <row r="1106" spans="2:7" ht="20.100000000000001" customHeight="1" x14ac:dyDescent="0.25">
      <c r="B1106" s="30" t="s">
        <v>3048</v>
      </c>
      <c r="C1106" s="16" t="str">
        <f>IFERROR(VLOOKUP(B1106,'BASE INCADEA'!A:D,2,FALSE),"Non référencé")</f>
        <v>901004</v>
      </c>
      <c r="D1106" s="16" t="str">
        <f>IFERROR(VLOOKUP(C1106,'BASE INCADEA'!B:E,2,FALSE),"Non référencé")</f>
        <v>1</v>
      </c>
      <c r="E1106" s="31" t="s">
        <v>2244</v>
      </c>
      <c r="F1106" s="31">
        <v>1</v>
      </c>
      <c r="G1106" s="14" t="str">
        <f>IF(F1106*1=D1106*1,"Quantité OK",IF(D1106*1&lt;F1106*1,"Ecart positif","Ecart négatif")&amp;" "&amp;IF(C1106*1=E1106*1,"","- Article déclassé"))</f>
        <v>Quantité OK</v>
      </c>
    </row>
    <row r="1107" spans="2:7" ht="20.100000000000001" customHeight="1" x14ac:dyDescent="0.25">
      <c r="B1107" s="30" t="s">
        <v>3048</v>
      </c>
      <c r="C1107" s="16" t="str">
        <f>IFERROR(VLOOKUP(B1107,'BASE INCADEA'!A:D,2,FALSE),"Non référencé")</f>
        <v>901004</v>
      </c>
      <c r="D1107" s="16" t="str">
        <f>IFERROR(VLOOKUP(C1107,'BASE INCADEA'!B:E,2,FALSE),"Non référencé")</f>
        <v>1</v>
      </c>
      <c r="E1107" s="31" t="s">
        <v>4021</v>
      </c>
      <c r="F1107" s="31">
        <v>2</v>
      </c>
      <c r="G1107" s="14" t="str">
        <f>IF(F1107*1=D1107*1,"Quantité OK",IF(D1107*1&lt;F1107*1,"Ecart positif","Ecart négatif")&amp;" "&amp;IF(C1107*1=E1107*1,"","- Article déclassé"))</f>
        <v>Ecart positif - Article déclassé</v>
      </c>
    </row>
    <row r="1108" spans="2:7" ht="20.100000000000001" customHeight="1" x14ac:dyDescent="0.25">
      <c r="B1108" s="30" t="s">
        <v>3049</v>
      </c>
      <c r="C1108" s="16" t="str">
        <f>IFERROR(VLOOKUP(B1108,'BASE INCADEA'!A:D,2,FALSE),"Non référencé")</f>
        <v>901102</v>
      </c>
      <c r="D1108" s="16" t="str">
        <f>IFERROR(VLOOKUP(C1108,'BASE INCADEA'!B:E,2,FALSE),"Non référencé")</f>
        <v>2</v>
      </c>
      <c r="E1108" s="31" t="s">
        <v>2912</v>
      </c>
      <c r="F1108" s="31">
        <v>6</v>
      </c>
      <c r="G1108" s="14" t="str">
        <f>IF(F1108*1=D1108*1,"Quantité OK",IF(D1108*1&lt;F1108*1,"Ecart positif","Ecart négatif")&amp;" "&amp;IF(C1108*1=E1108*1,"","- Article déclassé"))</f>
        <v xml:space="preserve">Ecart positif </v>
      </c>
    </row>
    <row r="1109" spans="2:7" ht="20.100000000000001" customHeight="1" x14ac:dyDescent="0.25">
      <c r="B1109" s="30" t="s">
        <v>3050</v>
      </c>
      <c r="C1109" s="16" t="str">
        <f>IFERROR(VLOOKUP(B1109,'BASE INCADEA'!A:D,2,FALSE),"Non référencé")</f>
        <v>900701</v>
      </c>
      <c r="D1109" s="16" t="str">
        <f>IFERROR(VLOOKUP(C1109,'BASE INCADEA'!B:E,2,FALSE),"Non référencé")</f>
        <v>6</v>
      </c>
      <c r="E1109" s="31" t="s">
        <v>3051</v>
      </c>
      <c r="F1109" s="31">
        <v>5</v>
      </c>
      <c r="G1109" s="14" t="str">
        <f>IF(F1109*1=D1109*1,"Quantité OK",IF(D1109*1&lt;F1109*1,"Ecart positif","Ecart négatif")&amp;" "&amp;IF(C1109*1=E1109*1,"","- Article déclassé"))</f>
        <v xml:space="preserve">Ecart négatif </v>
      </c>
    </row>
    <row r="1110" spans="2:7" ht="20.100000000000001" customHeight="1" x14ac:dyDescent="0.25">
      <c r="B1110" s="30" t="s">
        <v>3050</v>
      </c>
      <c r="C1110" s="16" t="str">
        <f>IFERROR(VLOOKUP(B1110,'BASE INCADEA'!A:D,2,FALSE),"Non référencé")</f>
        <v>900701</v>
      </c>
      <c r="D1110" s="16" t="str">
        <f>IFERROR(VLOOKUP(C1110,'BASE INCADEA'!B:E,2,FALSE),"Non référencé")</f>
        <v>6</v>
      </c>
      <c r="E1110" s="31" t="s">
        <v>2705</v>
      </c>
      <c r="F1110" s="31">
        <v>1</v>
      </c>
      <c r="G1110" s="14" t="str">
        <f>IF(F1110*1=D1110*1,"Quantité OK",IF(D1110*1&lt;F1110*1,"Ecart positif","Ecart négatif")&amp;" "&amp;IF(C1110*1=E1110*1,"","- Article déclassé"))</f>
        <v>Ecart négatif - Article déclassé</v>
      </c>
    </row>
    <row r="1111" spans="2:7" ht="20.100000000000001" customHeight="1" x14ac:dyDescent="0.25">
      <c r="B1111" s="30" t="s">
        <v>3053</v>
      </c>
      <c r="C1111" s="16" t="str">
        <f>IFERROR(VLOOKUP(B1111,'BASE INCADEA'!A:D,2,FALSE),"Non référencé")</f>
        <v>900103</v>
      </c>
      <c r="D1111" s="16" t="str">
        <f>IFERROR(VLOOKUP(C1111,'BASE INCADEA'!B:E,2,FALSE),"Non référencé")</f>
        <v>6</v>
      </c>
      <c r="E1111" s="31" t="s">
        <v>3056</v>
      </c>
      <c r="F1111" s="31">
        <v>2</v>
      </c>
      <c r="G1111" s="14" t="str">
        <f>IF(F1111*1=D1111*1,"Quantité OK",IF(D1111*1&lt;F1111*1,"Ecart positif","Ecart négatif")&amp;" "&amp;IF(C1111*1=E1111*1,"","- Article déclassé"))</f>
        <v>Ecart négatif - Article déclassé</v>
      </c>
    </row>
    <row r="1112" spans="2:7" ht="20.100000000000001" customHeight="1" x14ac:dyDescent="0.25">
      <c r="B1112" s="30" t="s">
        <v>3053</v>
      </c>
      <c r="C1112" s="16" t="str">
        <f>IFERROR(VLOOKUP(B1112,'BASE INCADEA'!A:D,2,FALSE),"Non référencé")</f>
        <v>900103</v>
      </c>
      <c r="D1112" s="16" t="str">
        <f>IFERROR(VLOOKUP(C1112,'BASE INCADEA'!B:E,2,FALSE),"Non référencé")</f>
        <v>6</v>
      </c>
      <c r="E1112" s="31" t="s">
        <v>3591</v>
      </c>
      <c r="F1112" s="31">
        <v>3</v>
      </c>
      <c r="G1112" s="14" t="str">
        <f>IF(F1112*1=D1112*1,"Quantité OK",IF(D1112*1&lt;F1112*1,"Ecart positif","Ecart négatif")&amp;" "&amp;IF(C1112*1=E1112*1,"","- Article déclassé"))</f>
        <v>Ecart négatif - Article déclassé</v>
      </c>
    </row>
    <row r="1113" spans="2:7" ht="20.100000000000001" customHeight="1" x14ac:dyDescent="0.25">
      <c r="B1113" s="30" t="s">
        <v>3053</v>
      </c>
      <c r="C1113" s="16" t="str">
        <f>IFERROR(VLOOKUP(B1113,'BASE INCADEA'!A:D,2,FALSE),"Non référencé")</f>
        <v>900103</v>
      </c>
      <c r="D1113" s="16" t="str">
        <f>IFERROR(VLOOKUP(C1113,'BASE INCADEA'!B:E,2,FALSE),"Non référencé")</f>
        <v>6</v>
      </c>
      <c r="E1113" s="31" t="s">
        <v>2634</v>
      </c>
      <c r="F1113" s="31">
        <v>1</v>
      </c>
      <c r="G1113" s="14" t="str">
        <f>IF(F1113*1=D1113*1,"Quantité OK",IF(D1113*1&lt;F1113*1,"Ecart positif","Ecart négatif")&amp;" "&amp;IF(C1113*1=E1113*1,"","- Article déclassé"))</f>
        <v>Ecart négatif - Article déclassé</v>
      </c>
    </row>
    <row r="1114" spans="2:7" ht="20.100000000000001" customHeight="1" x14ac:dyDescent="0.25">
      <c r="B1114" s="30" t="s">
        <v>3055</v>
      </c>
      <c r="C1114" s="16" t="str">
        <f>IFERROR(VLOOKUP(B1114,'BASE INCADEA'!A:D,2,FALSE),"Non référencé")</f>
        <v>900101</v>
      </c>
      <c r="D1114" s="16" t="str">
        <f>IFERROR(VLOOKUP(C1114,'BASE INCADEA'!B:E,2,FALSE),"Non référencé")</f>
        <v>2</v>
      </c>
      <c r="E1114" s="31" t="s">
        <v>3197</v>
      </c>
      <c r="F1114" s="31">
        <v>1</v>
      </c>
      <c r="G1114" s="14" t="str">
        <f>IF(F1114*1=D1114*1,"Quantité OK",IF(D1114*1&lt;F1114*1,"Ecart positif","Ecart négatif")&amp;" "&amp;IF(C1114*1=E1114*1,"","- Article déclassé"))</f>
        <v>Ecart négatif - Article déclassé</v>
      </c>
    </row>
    <row r="1115" spans="2:7" ht="20.100000000000001" customHeight="1" x14ac:dyDescent="0.25">
      <c r="B1115" s="30" t="s">
        <v>3055</v>
      </c>
      <c r="C1115" s="16" t="str">
        <f>IFERROR(VLOOKUP(B1115,'BASE INCADEA'!A:D,2,FALSE),"Non référencé")</f>
        <v>900101</v>
      </c>
      <c r="D1115" s="16" t="str">
        <f>IFERROR(VLOOKUP(C1115,'BASE INCADEA'!B:E,2,FALSE),"Non référencé")</f>
        <v>2</v>
      </c>
      <c r="E1115" s="31" t="s">
        <v>3056</v>
      </c>
      <c r="F1115" s="31">
        <v>1</v>
      </c>
      <c r="G1115" s="14" t="str">
        <f>IF(F1115*1=D1115*1,"Quantité OK",IF(D1115*1&lt;F1115*1,"Ecart positif","Ecart négatif")&amp;" "&amp;IF(C1115*1=E1115*1,"","- Article déclassé"))</f>
        <v xml:space="preserve">Ecart négatif </v>
      </c>
    </row>
    <row r="1116" spans="2:7" ht="20.100000000000001" customHeight="1" x14ac:dyDescent="0.25">
      <c r="B1116" s="30" t="s">
        <v>3058</v>
      </c>
      <c r="C1116" s="16" t="str">
        <f>IFERROR(VLOOKUP(B1116,'BASE INCADEA'!A:D,2,FALSE),"Non référencé")</f>
        <v>900104</v>
      </c>
      <c r="D1116" s="16" t="str">
        <f>IFERROR(VLOOKUP(C1116,'BASE INCADEA'!B:E,2,FALSE),"Non référencé")</f>
        <v>1</v>
      </c>
      <c r="E1116" s="31" t="s">
        <v>3056</v>
      </c>
      <c r="F1116" s="31">
        <v>2</v>
      </c>
      <c r="G1116" s="14" t="str">
        <f>IF(F1116*1=D1116*1,"Quantité OK",IF(D1116*1&lt;F1116*1,"Ecart positif","Ecart négatif")&amp;" "&amp;IF(C1116*1=E1116*1,"","- Article déclassé"))</f>
        <v>Ecart positif - Article déclassé</v>
      </c>
    </row>
    <row r="1117" spans="2:7" ht="20.100000000000001" customHeight="1" x14ac:dyDescent="0.25">
      <c r="B1117" s="30" t="s">
        <v>3061</v>
      </c>
      <c r="C1117" s="16" t="str">
        <f>IFERROR(VLOOKUP(B1117,'BASE INCADEA'!A:D,2,FALSE),"Non référencé")</f>
        <v>024107</v>
      </c>
      <c r="D1117" s="16" t="str">
        <f>IFERROR(VLOOKUP(C1117,'BASE INCADEA'!B:E,2,FALSE),"Non référencé")</f>
        <v>2</v>
      </c>
      <c r="E1117" s="31" t="s">
        <v>2684</v>
      </c>
      <c r="F1117" s="31">
        <v>2</v>
      </c>
      <c r="G1117" s="14" t="str">
        <f>IF(F1117*1=D1117*1,"Quantité OK",IF(D1117*1&lt;F1117*1,"Ecart positif","Ecart négatif")&amp;" "&amp;IF(C1117*1=E1117*1,"","- Article déclassé"))</f>
        <v>Quantité OK</v>
      </c>
    </row>
    <row r="1118" spans="2:7" ht="20.100000000000001" customHeight="1" x14ac:dyDescent="0.25">
      <c r="B1118" s="30" t="s">
        <v>3062</v>
      </c>
      <c r="C1118" s="16" t="str">
        <f>IFERROR(VLOOKUP(B1118,'BASE INCADEA'!A:D,2,FALSE),"Non référencé")</f>
        <v>023706</v>
      </c>
      <c r="D1118" s="16" t="str">
        <f>IFERROR(VLOOKUP(C1118,'BASE INCADEA'!B:E,2,FALSE),"Non référencé")</f>
        <v>2</v>
      </c>
      <c r="E1118" s="31" t="s">
        <v>3063</v>
      </c>
      <c r="F1118" s="31">
        <v>2</v>
      </c>
      <c r="G1118" s="14" t="str">
        <f>IF(F1118*1=D1118*1,"Quantité OK",IF(D1118*1&lt;F1118*1,"Ecart positif","Ecart négatif")&amp;" "&amp;IF(C1118*1=E1118*1,"","- Article déclassé"))</f>
        <v>Quantité OK</v>
      </c>
    </row>
    <row r="1119" spans="2:7" ht="20.100000000000001" customHeight="1" x14ac:dyDescent="0.25">
      <c r="B1119" s="30" t="s">
        <v>3064</v>
      </c>
      <c r="C1119" s="16" t="str">
        <f>IFERROR(VLOOKUP(B1119,'BASE INCADEA'!A:D,2,FALSE),"Non référencé")</f>
        <v>023903</v>
      </c>
      <c r="D1119" s="16" t="str">
        <f>IFERROR(VLOOKUP(C1119,'BASE INCADEA'!B:E,2,FALSE),"Non référencé")</f>
        <v>4</v>
      </c>
      <c r="E1119" s="31" t="s">
        <v>3065</v>
      </c>
      <c r="F1119" s="31">
        <v>3</v>
      </c>
      <c r="G1119" s="14" t="str">
        <f>IF(F1119*1=D1119*1,"Quantité OK",IF(D1119*1&lt;F1119*1,"Ecart positif","Ecart négatif")&amp;" "&amp;IF(C1119*1=E1119*1,"","- Article déclassé"))</f>
        <v xml:space="preserve">Ecart négatif </v>
      </c>
    </row>
    <row r="1120" spans="2:7" ht="20.100000000000001" customHeight="1" x14ac:dyDescent="0.25">
      <c r="B1120" s="30" t="s">
        <v>3067</v>
      </c>
      <c r="C1120" s="16" t="str">
        <f>IFERROR(VLOOKUP(B1120,'BASE INCADEA'!A:D,2,FALSE),"Non référencé")</f>
        <v>031405</v>
      </c>
      <c r="D1120" s="16" t="str">
        <f>IFERROR(VLOOKUP(C1120,'BASE INCADEA'!B:E,2,FALSE),"Non référencé")</f>
        <v>10</v>
      </c>
      <c r="E1120" s="31" t="s">
        <v>330</v>
      </c>
      <c r="F1120" s="31">
        <v>1</v>
      </c>
      <c r="G1120" s="14" t="str">
        <f>IF(F1120*1=D1120*1,"Quantité OK",IF(D1120*1&lt;F1120*1,"Ecart positif","Ecart négatif")&amp;" "&amp;IF(C1120*1=E1120*1,"","- Article déclassé"))</f>
        <v xml:space="preserve">Ecart négatif </v>
      </c>
    </row>
    <row r="1121" spans="2:7" ht="20.100000000000001" customHeight="1" x14ac:dyDescent="0.25">
      <c r="B1121" s="30" t="s">
        <v>3069</v>
      </c>
      <c r="C1121" s="16" t="str">
        <f>IFERROR(VLOOKUP(B1121,'BASE INCADEA'!A:D,2,FALSE),"Non référencé")</f>
        <v>011504</v>
      </c>
      <c r="D1121" s="16" t="str">
        <f>IFERROR(VLOOKUP(C1121,'BASE INCADEA'!B:E,2,FALSE),"Non référencé")</f>
        <v>18</v>
      </c>
      <c r="E1121" s="31" t="s">
        <v>994</v>
      </c>
      <c r="F1121" s="31">
        <v>2</v>
      </c>
      <c r="G1121" s="14" t="str">
        <f>IF(F1121*1=D1121*1,"Quantité OK",IF(D1121*1&lt;F1121*1,"Ecart positif","Ecart négatif")&amp;" "&amp;IF(C1121*1=E1121*1,"","- Article déclassé"))</f>
        <v xml:space="preserve">Ecart négatif </v>
      </c>
    </row>
    <row r="1122" spans="2:7" ht="20.100000000000001" customHeight="1" x14ac:dyDescent="0.25">
      <c r="B1122" s="30" t="s">
        <v>3071</v>
      </c>
      <c r="C1122" s="16" t="str">
        <f>IFERROR(VLOOKUP(B1122,'BASE INCADEA'!A:D,2,FALSE),"Non référencé")</f>
        <v>043705</v>
      </c>
      <c r="D1122" s="16" t="str">
        <f>IFERROR(VLOOKUP(C1122,'BASE INCADEA'!B:E,2,FALSE),"Non référencé")</f>
        <v>2</v>
      </c>
      <c r="E1122" s="31" t="s">
        <v>3072</v>
      </c>
      <c r="F1122" s="31">
        <v>2</v>
      </c>
      <c r="G1122" s="14" t="str">
        <f>IF(F1122*1=D1122*1,"Quantité OK",IF(D1122*1&lt;F1122*1,"Ecart positif","Ecart négatif")&amp;" "&amp;IF(C1122*1=E1122*1,"","- Article déclassé"))</f>
        <v>Quantité OK</v>
      </c>
    </row>
    <row r="1123" spans="2:7" ht="20.100000000000001" customHeight="1" x14ac:dyDescent="0.25">
      <c r="B1123" s="30" t="s">
        <v>3079</v>
      </c>
      <c r="C1123" s="16" t="str">
        <f>IFERROR(VLOOKUP(B1123,'BASE INCADEA'!A:D,2,FALSE),"Non référencé")</f>
        <v>040605</v>
      </c>
      <c r="D1123" s="16" t="str">
        <f>IFERROR(VLOOKUP(C1123,'BASE INCADEA'!B:E,2,FALSE),"Non référencé")</f>
        <v>4</v>
      </c>
      <c r="E1123" s="31" t="s">
        <v>965</v>
      </c>
      <c r="F1123" s="31">
        <v>1</v>
      </c>
      <c r="G1123" s="14" t="str">
        <f>IF(F1123*1=D1123*1,"Quantité OK",IF(D1123*1&lt;F1123*1,"Ecart positif","Ecart négatif")&amp;" "&amp;IF(C1123*1=E1123*1,"","- Article déclassé"))</f>
        <v xml:space="preserve">Ecart négatif </v>
      </c>
    </row>
    <row r="1124" spans="2:7" ht="20.100000000000001" customHeight="1" x14ac:dyDescent="0.25">
      <c r="B1124" s="30" t="s">
        <v>3081</v>
      </c>
      <c r="C1124" s="16" t="str">
        <f>IFERROR(VLOOKUP(B1124,'BASE INCADEA'!A:D,2,FALSE),"Non référencé")</f>
        <v>040602</v>
      </c>
      <c r="D1124" s="16" t="str">
        <f>IFERROR(VLOOKUP(C1124,'BASE INCADEA'!B:E,2,FALSE),"Non référencé")</f>
        <v>1</v>
      </c>
      <c r="E1124" s="31" t="s">
        <v>3082</v>
      </c>
      <c r="F1124" s="31">
        <v>1</v>
      </c>
      <c r="G1124" s="14" t="str">
        <f>IF(F1124*1=D1124*1,"Quantité OK",IF(D1124*1&lt;F1124*1,"Ecart positif","Ecart négatif")&amp;" "&amp;IF(C1124*1=E1124*1,"","- Article déclassé"))</f>
        <v>Quantité OK</v>
      </c>
    </row>
    <row r="1125" spans="2:7" ht="20.100000000000001" customHeight="1" x14ac:dyDescent="0.25">
      <c r="B1125" s="30" t="s">
        <v>3084</v>
      </c>
      <c r="C1125" s="16" t="str">
        <f>IFERROR(VLOOKUP(B1125,'BASE INCADEA'!A:D,2,FALSE),"Non référencé")</f>
        <v>020404</v>
      </c>
      <c r="D1125" s="16" t="str">
        <f>IFERROR(VLOOKUP(C1125,'BASE INCADEA'!B:E,2,FALSE),"Non référencé")</f>
        <v>3</v>
      </c>
      <c r="E1125" s="31" t="s">
        <v>450</v>
      </c>
      <c r="F1125" s="31">
        <v>1</v>
      </c>
      <c r="G1125" s="14" t="str">
        <f>IF(F1125*1=D1125*1,"Quantité OK",IF(D1125*1&lt;F1125*1,"Ecart positif","Ecart négatif")&amp;" "&amp;IF(C1125*1=E1125*1,"","- Article déclassé"))</f>
        <v xml:space="preserve">Ecart négatif </v>
      </c>
    </row>
    <row r="1126" spans="2:7" ht="20.100000000000001" customHeight="1" x14ac:dyDescent="0.25">
      <c r="B1126" s="30" t="s">
        <v>3086</v>
      </c>
      <c r="C1126" s="16" t="str">
        <f>IFERROR(VLOOKUP(B1126,'BASE INCADEA'!A:D,2,FALSE),"Non référencé")</f>
        <v>023506</v>
      </c>
      <c r="D1126" s="16" t="str">
        <f>IFERROR(VLOOKUP(C1126,'BASE INCADEA'!B:E,2,FALSE),"Non référencé")</f>
        <v>6</v>
      </c>
      <c r="E1126" s="31" t="s">
        <v>3087</v>
      </c>
      <c r="F1126" s="31">
        <v>6</v>
      </c>
      <c r="G1126" s="14" t="str">
        <f>IF(F1126*1=D1126*1,"Quantité OK",IF(D1126*1&lt;F1126*1,"Ecart positif","Ecart négatif")&amp;" "&amp;IF(C1126*1=E1126*1,"","- Article déclassé"))</f>
        <v>Quantité OK</v>
      </c>
    </row>
    <row r="1127" spans="2:7" ht="20.100000000000001" customHeight="1" x14ac:dyDescent="0.25">
      <c r="B1127" s="30" t="s">
        <v>3092</v>
      </c>
      <c r="C1127" s="16" t="str">
        <f>IFERROR(VLOOKUP(B1127,'BASE INCADEA'!A:D,2,FALSE),"Non référencé")</f>
        <v>031002</v>
      </c>
      <c r="D1127" s="16" t="str">
        <f>IFERROR(VLOOKUP(C1127,'BASE INCADEA'!B:E,2,FALSE),"Non référencé")</f>
        <v>2</v>
      </c>
      <c r="E1127" s="31" t="s">
        <v>1391</v>
      </c>
      <c r="F1127" s="31">
        <v>1</v>
      </c>
      <c r="G1127" s="14" t="str">
        <f>IF(F1127*1=D1127*1,"Quantité OK",IF(D1127*1&lt;F1127*1,"Ecart positif","Ecart négatif")&amp;" "&amp;IF(C1127*1=E1127*1,"","- Article déclassé"))</f>
        <v xml:space="preserve">Ecart négatif </v>
      </c>
    </row>
    <row r="1128" spans="2:7" ht="20.100000000000001" customHeight="1" x14ac:dyDescent="0.25">
      <c r="B1128" s="30" t="s">
        <v>3094</v>
      </c>
      <c r="C1128" s="16" t="str">
        <f>IFERROR(VLOOKUP(B1128,'BASE INCADEA'!A:D,2,FALSE),"Non référencé")</f>
        <v>031001</v>
      </c>
      <c r="D1128" s="16" t="str">
        <f>IFERROR(VLOOKUP(C1128,'BASE INCADEA'!B:E,2,FALSE),"Non référencé")</f>
        <v>14</v>
      </c>
      <c r="E1128" s="31" t="s">
        <v>1137</v>
      </c>
      <c r="F1128" s="31">
        <v>5</v>
      </c>
      <c r="G1128" s="14" t="str">
        <f>IF(F1128*1=D1128*1,"Quantité OK",IF(D1128*1&lt;F1128*1,"Ecart positif","Ecart négatif")&amp;" "&amp;IF(C1128*1=E1128*1,"","- Article déclassé"))</f>
        <v xml:space="preserve">Ecart négatif </v>
      </c>
    </row>
    <row r="1129" spans="2:7" ht="20.100000000000001" customHeight="1" x14ac:dyDescent="0.25">
      <c r="B1129" s="30" t="s">
        <v>3098</v>
      </c>
      <c r="C1129" s="16" t="str">
        <f>IFERROR(VLOOKUP(B1129,'BASE INCADEA'!A:D,2,FALSE),"Non référencé")</f>
        <v>034703</v>
      </c>
      <c r="D1129" s="16" t="str">
        <f>IFERROR(VLOOKUP(C1129,'BASE INCADEA'!B:E,2,FALSE),"Non référencé")</f>
        <v>37</v>
      </c>
      <c r="E1129" s="31" t="s">
        <v>182</v>
      </c>
      <c r="F1129" s="31">
        <v>1</v>
      </c>
      <c r="G1129" s="14" t="str">
        <f>IF(F1129*1=D1129*1,"Quantité OK",IF(D1129*1&lt;F1129*1,"Ecart positif","Ecart négatif")&amp;" "&amp;IF(C1129*1=E1129*1,"","- Article déclassé"))</f>
        <v xml:space="preserve">Ecart négatif </v>
      </c>
    </row>
    <row r="1130" spans="2:7" ht="20.100000000000001" customHeight="1" x14ac:dyDescent="0.25">
      <c r="B1130" s="30" t="s">
        <v>3100</v>
      </c>
      <c r="C1130" s="16" t="str">
        <f>IFERROR(VLOOKUP(B1130,'BASE INCADEA'!A:D,2,FALSE),"Non référencé")</f>
        <v>040803</v>
      </c>
      <c r="D1130" s="16" t="str">
        <f>IFERROR(VLOOKUP(C1130,'BASE INCADEA'!B:E,2,FALSE),"Non référencé")</f>
        <v>7</v>
      </c>
      <c r="E1130" s="31" t="s">
        <v>231</v>
      </c>
      <c r="F1130" s="31">
        <v>2</v>
      </c>
      <c r="G1130" s="14" t="str">
        <f>IF(F1130*1=D1130*1,"Quantité OK",IF(D1130*1&lt;F1130*1,"Ecart positif","Ecart négatif")&amp;" "&amp;IF(C1130*1=E1130*1,"","- Article déclassé"))</f>
        <v xml:space="preserve">Ecart négatif </v>
      </c>
    </row>
    <row r="1131" spans="2:7" ht="20.100000000000001" customHeight="1" x14ac:dyDescent="0.25">
      <c r="B1131" s="30" t="s">
        <v>3102</v>
      </c>
      <c r="C1131" s="16" t="str">
        <f>IFERROR(VLOOKUP(B1131,'BASE INCADEA'!A:D,2,FALSE),"Non référencé")</f>
        <v>040602</v>
      </c>
      <c r="D1131" s="16" t="str">
        <f>IFERROR(VLOOKUP(C1131,'BASE INCADEA'!B:E,2,FALSE),"Non référencé")</f>
        <v>1</v>
      </c>
      <c r="E1131" s="31" t="s">
        <v>3082</v>
      </c>
      <c r="F1131" s="31">
        <v>2</v>
      </c>
      <c r="G1131" s="14" t="str">
        <f>IF(F1131*1=D1131*1,"Quantité OK",IF(D1131*1&lt;F1131*1,"Ecart positif","Ecart négatif")&amp;" "&amp;IF(C1131*1=E1131*1,"","- Article déclassé"))</f>
        <v xml:space="preserve">Ecart positif </v>
      </c>
    </row>
    <row r="1132" spans="2:7" ht="20.100000000000001" customHeight="1" x14ac:dyDescent="0.25">
      <c r="B1132" s="30" t="s">
        <v>3104</v>
      </c>
      <c r="C1132" s="16" t="str">
        <f>IFERROR(VLOOKUP(B1132,'BASE INCADEA'!A:D,2,FALSE),"Non référencé")</f>
        <v>043704</v>
      </c>
      <c r="D1132" s="16" t="str">
        <f>IFERROR(VLOOKUP(C1132,'BASE INCADEA'!B:E,2,FALSE),"Non référencé")</f>
        <v>4</v>
      </c>
      <c r="E1132" s="31" t="s">
        <v>222</v>
      </c>
      <c r="F1132" s="31">
        <v>1</v>
      </c>
      <c r="G1132" s="14" t="str">
        <f>IF(F1132*1=D1132*1,"Quantité OK",IF(D1132*1&lt;F1132*1,"Ecart positif","Ecart négatif")&amp;" "&amp;IF(C1132*1=E1132*1,"","- Article déclassé"))</f>
        <v xml:space="preserve">Ecart négatif </v>
      </c>
    </row>
    <row r="1133" spans="2:7" ht="20.100000000000001" customHeight="1" x14ac:dyDescent="0.25">
      <c r="B1133" s="30" t="s">
        <v>3106</v>
      </c>
      <c r="C1133" s="16" t="str">
        <f>IFERROR(VLOOKUP(B1133,'BASE INCADEA'!A:D,2,FALSE),"Non référencé")</f>
        <v>021202</v>
      </c>
      <c r="D1133" s="16" t="str">
        <f>IFERROR(VLOOKUP(C1133,'BASE INCADEA'!B:E,2,FALSE),"Non référencé")</f>
        <v>2</v>
      </c>
      <c r="E1133" s="31" t="s">
        <v>575</v>
      </c>
      <c r="F1133" s="31">
        <v>7</v>
      </c>
      <c r="G1133" s="14" t="str">
        <f>IF(F1133*1=D1133*1,"Quantité OK",IF(D1133*1&lt;F1133*1,"Ecart positif","Ecart négatif")&amp;" "&amp;IF(C1133*1=E1133*1,"","- Article déclassé"))</f>
        <v xml:space="preserve">Ecart positif </v>
      </c>
    </row>
    <row r="1134" spans="2:7" ht="20.100000000000001" customHeight="1" x14ac:dyDescent="0.25">
      <c r="B1134" s="30" t="s">
        <v>6189</v>
      </c>
      <c r="C1134" s="16" t="str">
        <f>IFERROR(VLOOKUP(B1134,'BASE INCADEA'!A:D,2,FALSE),"Non référencé")</f>
        <v>Non référencé</v>
      </c>
      <c r="D1134" s="16" t="str">
        <f>IFERROR(VLOOKUP(C1134,'BASE INCADEA'!B:E,2,FALSE),"Non référencé")</f>
        <v>Non référencé</v>
      </c>
      <c r="E1134" s="31" t="s">
        <v>373</v>
      </c>
      <c r="F1134" s="31">
        <v>63</v>
      </c>
      <c r="G1134" s="14" t="e">
        <f>IF(F1134*1=D1134*1,"Quantité OK",IF(D1134*1&lt;F1134*1,"Ecart positif","Ecart négatif")&amp;" "&amp;IF(C1134*1=E1134*1,"","- Article déclassé"))</f>
        <v>#VALUE!</v>
      </c>
    </row>
    <row r="1135" spans="2:7" ht="20.100000000000001" customHeight="1" x14ac:dyDescent="0.25">
      <c r="B1135" s="30" t="s">
        <v>3108</v>
      </c>
      <c r="C1135" s="16" t="str">
        <f>IFERROR(VLOOKUP(B1135,'BASE INCADEA'!A:D,2,FALSE),"Non référencé")</f>
        <v>901202</v>
      </c>
      <c r="D1135" s="16" t="str">
        <f>IFERROR(VLOOKUP(C1135,'BASE INCADEA'!B:E,2,FALSE),"Non référencé")</f>
        <v>2</v>
      </c>
      <c r="E1135" s="31" t="s">
        <v>2606</v>
      </c>
      <c r="F1135" s="31">
        <v>2</v>
      </c>
      <c r="G1135" s="14" t="str">
        <f>IF(F1135*1=D1135*1,"Quantité OK",IF(D1135*1&lt;F1135*1,"Ecart positif","Ecart négatif")&amp;" "&amp;IF(C1135*1=E1135*1,"","- Article déclassé"))</f>
        <v>Quantité OK</v>
      </c>
    </row>
    <row r="1136" spans="2:7" ht="20.100000000000001" customHeight="1" x14ac:dyDescent="0.25">
      <c r="B1136" s="30" t="s">
        <v>3110</v>
      </c>
      <c r="C1136" s="16" t="str">
        <f>IFERROR(VLOOKUP(B1136,'BASE INCADEA'!A:D,2,FALSE),"Non référencé")</f>
        <v>900601</v>
      </c>
      <c r="D1136" s="16" t="str">
        <f>IFERROR(VLOOKUP(C1136,'BASE INCADEA'!B:E,2,FALSE),"Non référencé")</f>
        <v>2</v>
      </c>
      <c r="E1136" s="31" t="s">
        <v>3111</v>
      </c>
      <c r="F1136" s="31">
        <v>2</v>
      </c>
      <c r="G1136" s="14" t="str">
        <f>IF(F1136*1=D1136*1,"Quantité OK",IF(D1136*1&lt;F1136*1,"Ecart positif","Ecart négatif")&amp;" "&amp;IF(C1136*1=E1136*1,"","- Article déclassé"))</f>
        <v>Quantité OK</v>
      </c>
    </row>
    <row r="1137" spans="2:7" ht="20.100000000000001" customHeight="1" x14ac:dyDescent="0.25">
      <c r="B1137" s="30" t="s">
        <v>3113</v>
      </c>
      <c r="C1137" s="16" t="str">
        <f>IFERROR(VLOOKUP(B1137,'BASE INCADEA'!A:D,2,FALSE),"Non référencé")</f>
        <v>900501</v>
      </c>
      <c r="D1137" s="16" t="str">
        <f>IFERROR(VLOOKUP(C1137,'BASE INCADEA'!B:E,2,FALSE),"Non référencé")</f>
        <v>2</v>
      </c>
      <c r="E1137" s="31" t="s">
        <v>3114</v>
      </c>
      <c r="F1137" s="31">
        <v>2</v>
      </c>
      <c r="G1137" s="14" t="str">
        <f>IF(F1137*1=D1137*1,"Quantité OK",IF(D1137*1&lt;F1137*1,"Ecart positif","Ecart négatif")&amp;" "&amp;IF(C1137*1=E1137*1,"","- Article déclassé"))</f>
        <v>Quantité OK</v>
      </c>
    </row>
    <row r="1138" spans="2:7" ht="20.100000000000001" customHeight="1" x14ac:dyDescent="0.25">
      <c r="B1138" s="30" t="s">
        <v>3116</v>
      </c>
      <c r="C1138" s="16" t="str">
        <f>IFERROR(VLOOKUP(B1138,'BASE INCADEA'!A:D,2,FALSE),"Non référencé")</f>
        <v>901403</v>
      </c>
      <c r="D1138" s="16" t="str">
        <f>IFERROR(VLOOKUP(C1138,'BASE INCADEA'!B:E,2,FALSE),"Non référencé")</f>
        <v>4</v>
      </c>
      <c r="E1138" s="31" t="s">
        <v>2601</v>
      </c>
      <c r="F1138" s="31">
        <v>1</v>
      </c>
      <c r="G1138" s="14" t="str">
        <f>IF(F1138*1=D1138*1,"Quantité OK",IF(D1138*1&lt;F1138*1,"Ecart positif","Ecart négatif")&amp;" "&amp;IF(C1138*1=E1138*1,"","- Article déclassé"))</f>
        <v xml:space="preserve">Ecart négatif </v>
      </c>
    </row>
    <row r="1139" spans="2:7" ht="20.100000000000001" customHeight="1" x14ac:dyDescent="0.25">
      <c r="B1139" s="30" t="s">
        <v>3118</v>
      </c>
      <c r="C1139" s="16" t="str">
        <f>IFERROR(VLOOKUP(B1139,'BASE INCADEA'!A:D,2,FALSE),"Non référencé")</f>
        <v>040803</v>
      </c>
      <c r="D1139" s="16" t="str">
        <f>IFERROR(VLOOKUP(C1139,'BASE INCADEA'!B:E,2,FALSE),"Non référencé")</f>
        <v>7</v>
      </c>
      <c r="E1139" s="31" t="s">
        <v>231</v>
      </c>
      <c r="F1139" s="31">
        <v>8</v>
      </c>
      <c r="G1139" s="14" t="str">
        <f>IF(F1139*1=D1139*1,"Quantité OK",IF(D1139*1&lt;F1139*1,"Ecart positif","Ecart négatif")&amp;" "&amp;IF(C1139*1=E1139*1,"","- Article déclassé"))</f>
        <v xml:space="preserve">Ecart positif </v>
      </c>
    </row>
    <row r="1140" spans="2:7" ht="20.100000000000001" customHeight="1" x14ac:dyDescent="0.25">
      <c r="B1140" s="30" t="s">
        <v>3122</v>
      </c>
      <c r="C1140" s="16" t="str">
        <f>IFERROR(VLOOKUP(B1140,'BASE INCADEA'!A:D,2,FALSE),"Non référencé")</f>
        <v>030802</v>
      </c>
      <c r="D1140" s="16" t="str">
        <f>IFERROR(VLOOKUP(C1140,'BASE INCADEA'!B:E,2,FALSE),"Non référencé")</f>
        <v>14</v>
      </c>
      <c r="E1140" s="31" t="s">
        <v>1037</v>
      </c>
      <c r="F1140" s="31">
        <v>3</v>
      </c>
      <c r="G1140" s="14" t="str">
        <f>IF(F1140*1=D1140*1,"Quantité OK",IF(D1140*1&lt;F1140*1,"Ecart positif","Ecart négatif")&amp;" "&amp;IF(C1140*1=E1140*1,"","- Article déclassé"))</f>
        <v xml:space="preserve">Ecart négatif </v>
      </c>
    </row>
    <row r="1141" spans="2:7" ht="20.100000000000001" customHeight="1" x14ac:dyDescent="0.25">
      <c r="B1141" s="30" t="s">
        <v>3124</v>
      </c>
      <c r="C1141" s="16" t="str">
        <f>IFERROR(VLOOKUP(B1141,'BASE INCADEA'!A:D,2,FALSE),"Non référencé")</f>
        <v>030805</v>
      </c>
      <c r="D1141" s="16" t="str">
        <f>IFERROR(VLOOKUP(C1141,'BASE INCADEA'!B:E,2,FALSE),"Non référencé")</f>
        <v>20</v>
      </c>
      <c r="E1141" s="31" t="s">
        <v>3125</v>
      </c>
      <c r="F1141" s="31">
        <v>21</v>
      </c>
      <c r="G1141" s="14" t="str">
        <f>IF(F1141*1=D1141*1,"Quantité OK",IF(D1141*1&lt;F1141*1,"Ecart positif","Ecart négatif")&amp;" "&amp;IF(C1141*1=E1141*1,"","- Article déclassé"))</f>
        <v xml:space="preserve">Ecart positif </v>
      </c>
    </row>
    <row r="1142" spans="2:7" ht="20.100000000000001" customHeight="1" x14ac:dyDescent="0.25">
      <c r="B1142" s="30" t="s">
        <v>3127</v>
      </c>
      <c r="C1142" s="16" t="str">
        <f>IFERROR(VLOOKUP(B1142,'BASE INCADEA'!A:D,2,FALSE),"Non référencé")</f>
        <v>023902</v>
      </c>
      <c r="D1142" s="16" t="str">
        <f>IFERROR(VLOOKUP(C1142,'BASE INCADEA'!B:E,2,FALSE),"Non référencé")</f>
        <v>2</v>
      </c>
      <c r="E1142" s="31" t="s">
        <v>2612</v>
      </c>
      <c r="F1142" s="31">
        <v>1</v>
      </c>
      <c r="G1142" s="14" t="str">
        <f>IF(F1142*1=D1142*1,"Quantité OK",IF(D1142*1&lt;F1142*1,"Ecart positif","Ecart négatif")&amp;" "&amp;IF(C1142*1=E1142*1,"","- Article déclassé"))</f>
        <v xml:space="preserve">Ecart négatif </v>
      </c>
    </row>
    <row r="1143" spans="2:7" ht="20.100000000000001" customHeight="1" x14ac:dyDescent="0.25">
      <c r="B1143" s="30" t="s">
        <v>3129</v>
      </c>
      <c r="C1143" s="16" t="str">
        <f>IFERROR(VLOOKUP(B1143,'BASE INCADEA'!A:D,2,FALSE),"Non référencé")</f>
        <v>016404</v>
      </c>
      <c r="D1143" s="16" t="str">
        <f>IFERROR(VLOOKUP(C1143,'BASE INCADEA'!B:E,2,FALSE),"Non référencé")</f>
        <v>3</v>
      </c>
      <c r="E1143" s="31" t="s">
        <v>647</v>
      </c>
      <c r="F1143" s="31">
        <v>12</v>
      </c>
      <c r="G1143" s="14" t="str">
        <f>IF(F1143*1=D1143*1,"Quantité OK",IF(D1143*1&lt;F1143*1,"Ecart positif","Ecart négatif")&amp;" "&amp;IF(C1143*1=E1143*1,"","- Article déclassé"))</f>
        <v xml:space="preserve">Ecart positif </v>
      </c>
    </row>
    <row r="1144" spans="2:7" ht="20.100000000000001" customHeight="1" x14ac:dyDescent="0.25">
      <c r="B1144" s="30" t="s">
        <v>3130</v>
      </c>
      <c r="C1144" s="16" t="str">
        <f>IFERROR(VLOOKUP(B1144,'BASE INCADEA'!A:D,2,FALSE),"Non référencé")</f>
        <v>024701</v>
      </c>
      <c r="D1144" s="16" t="str">
        <f>IFERROR(VLOOKUP(C1144,'BASE INCADEA'!B:E,2,FALSE),"Non référencé")</f>
        <v>2</v>
      </c>
      <c r="E1144" s="31" t="s">
        <v>2177</v>
      </c>
      <c r="F1144" s="31">
        <v>1</v>
      </c>
      <c r="G1144" s="14" t="str">
        <f>IF(F1144*1=D1144*1,"Quantité OK",IF(D1144*1&lt;F1144*1,"Ecart positif","Ecart négatif")&amp;" "&amp;IF(C1144*1=E1144*1,"","- Article déclassé"))</f>
        <v xml:space="preserve">Ecart négatif </v>
      </c>
    </row>
    <row r="1145" spans="2:7" ht="20.100000000000001" customHeight="1" x14ac:dyDescent="0.25">
      <c r="B1145" s="30" t="s">
        <v>3132</v>
      </c>
      <c r="C1145" s="16" t="str">
        <f>IFERROR(VLOOKUP(B1145,'BASE INCADEA'!A:D,2,FALSE),"Non référencé")</f>
        <v>030604</v>
      </c>
      <c r="D1145" s="16" t="str">
        <f>IFERROR(VLOOKUP(C1145,'BASE INCADEA'!B:E,2,FALSE),"Non référencé")</f>
        <v>2</v>
      </c>
      <c r="E1145" s="31" t="s">
        <v>2309</v>
      </c>
      <c r="F1145" s="31">
        <v>21</v>
      </c>
      <c r="G1145" s="14" t="str">
        <f>IF(F1145*1=D1145*1,"Quantité OK",IF(D1145*1&lt;F1145*1,"Ecart positif","Ecart négatif")&amp;" "&amp;IF(C1145*1=E1145*1,"","- Article déclassé"))</f>
        <v xml:space="preserve">Ecart positif </v>
      </c>
    </row>
    <row r="1146" spans="2:7" ht="20.100000000000001" customHeight="1" x14ac:dyDescent="0.25">
      <c r="B1146" s="30" t="s">
        <v>3134</v>
      </c>
      <c r="C1146" s="16" t="str">
        <f>IFERROR(VLOOKUP(B1146,'BASE INCADEA'!A:D,2,FALSE),"Non référencé")</f>
        <v>031403</v>
      </c>
      <c r="D1146" s="16" t="str">
        <f>IFERROR(VLOOKUP(C1146,'BASE INCADEA'!B:E,2,FALSE),"Non référencé")</f>
        <v>1</v>
      </c>
      <c r="E1146" s="31" t="s">
        <v>154</v>
      </c>
      <c r="F1146" s="31">
        <v>3</v>
      </c>
      <c r="G1146" s="14" t="str">
        <f>IF(F1146*1=D1146*1,"Quantité OK",IF(D1146*1&lt;F1146*1,"Ecart positif","Ecart négatif")&amp;" "&amp;IF(C1146*1=E1146*1,"","- Article déclassé"))</f>
        <v xml:space="preserve">Ecart positif </v>
      </c>
    </row>
    <row r="1147" spans="2:7" ht="20.100000000000001" customHeight="1" x14ac:dyDescent="0.25">
      <c r="B1147" s="30" t="s">
        <v>3136</v>
      </c>
      <c r="C1147" s="16" t="str">
        <f>IFERROR(VLOOKUP(B1147,'BASE INCADEA'!A:D,2,FALSE),"Non référencé")</f>
        <v>024705</v>
      </c>
      <c r="D1147" s="16" t="str">
        <f>IFERROR(VLOOKUP(C1147,'BASE INCADEA'!B:E,2,FALSE),"Non référencé")</f>
        <v>1</v>
      </c>
      <c r="E1147" s="31" t="s">
        <v>3137</v>
      </c>
      <c r="F1147" s="31">
        <v>1</v>
      </c>
      <c r="G1147" s="14" t="str">
        <f>IF(F1147*1=D1147*1,"Quantité OK",IF(D1147*1&lt;F1147*1,"Ecart positif","Ecart négatif")&amp;" "&amp;IF(C1147*1=E1147*1,"","- Article déclassé"))</f>
        <v>Quantité OK</v>
      </c>
    </row>
    <row r="1148" spans="2:7" ht="20.100000000000001" customHeight="1" x14ac:dyDescent="0.25">
      <c r="B1148" s="30" t="s">
        <v>3141</v>
      </c>
      <c r="C1148" s="16" t="str">
        <f>IFERROR(VLOOKUP(B1148,'BASE INCADEA'!A:D,2,FALSE),"Non référencé")</f>
        <v>040604</v>
      </c>
      <c r="D1148" s="16" t="str">
        <f>IFERROR(VLOOKUP(C1148,'BASE INCADEA'!B:E,2,FALSE),"Non référencé")</f>
        <v>9</v>
      </c>
      <c r="E1148" s="31" t="s">
        <v>888</v>
      </c>
      <c r="F1148" s="31">
        <v>2</v>
      </c>
      <c r="G1148" s="14" t="str">
        <f>IF(F1148*1=D1148*1,"Quantité OK",IF(D1148*1&lt;F1148*1,"Ecart positif","Ecart négatif")&amp;" "&amp;IF(C1148*1=E1148*1,"","- Article déclassé"))</f>
        <v xml:space="preserve">Ecart négatif </v>
      </c>
    </row>
    <row r="1149" spans="2:7" ht="20.100000000000001" customHeight="1" x14ac:dyDescent="0.25">
      <c r="B1149" s="30" t="s">
        <v>3143</v>
      </c>
      <c r="C1149" s="16" t="str">
        <f>IFERROR(VLOOKUP(B1149,'BASE INCADEA'!A:D,2,FALSE),"Non référencé")</f>
        <v>031005</v>
      </c>
      <c r="D1149" s="16" t="str">
        <f>IFERROR(VLOOKUP(C1149,'BASE INCADEA'!B:E,2,FALSE),"Non référencé")</f>
        <v>30</v>
      </c>
      <c r="E1149" s="31" t="s">
        <v>400</v>
      </c>
      <c r="F1149" s="31">
        <v>2</v>
      </c>
      <c r="G1149" s="14" t="str">
        <f>IF(F1149*1=D1149*1,"Quantité OK",IF(D1149*1&lt;F1149*1,"Ecart positif","Ecart négatif")&amp;" "&amp;IF(C1149*1=E1149*1,"","- Article déclassé"))</f>
        <v xml:space="preserve">Ecart négatif </v>
      </c>
    </row>
    <row r="1150" spans="2:7" ht="20.100000000000001" customHeight="1" x14ac:dyDescent="0.25">
      <c r="B1150" s="30" t="s">
        <v>3147</v>
      </c>
      <c r="C1150" s="16" t="str">
        <f>IFERROR(VLOOKUP(B1150,'BASE INCADEA'!A:D,2,FALSE),"Non référencé")</f>
        <v>031002</v>
      </c>
      <c r="D1150" s="16" t="str">
        <f>IFERROR(VLOOKUP(C1150,'BASE INCADEA'!B:E,2,FALSE),"Non référencé")</f>
        <v>2</v>
      </c>
      <c r="E1150" s="31" t="s">
        <v>1391</v>
      </c>
      <c r="F1150" s="31">
        <v>314</v>
      </c>
      <c r="G1150" s="14" t="str">
        <f>IF(F1150*1=D1150*1,"Quantité OK",IF(D1150*1&lt;F1150*1,"Ecart positif","Ecart négatif")&amp;" "&amp;IF(C1150*1=E1150*1,"","- Article déclassé"))</f>
        <v xml:space="preserve">Ecart positif </v>
      </c>
    </row>
    <row r="1151" spans="2:7" ht="20.100000000000001" customHeight="1" x14ac:dyDescent="0.25">
      <c r="B1151" s="30" t="s">
        <v>3150</v>
      </c>
      <c r="C1151" s="16" t="str">
        <f>IFERROR(VLOOKUP(B1151,'BASE INCADEA'!A:D,2,FALSE),"Non référencé")</f>
        <v>041403</v>
      </c>
      <c r="D1151" s="16" t="str">
        <f>IFERROR(VLOOKUP(C1151,'BASE INCADEA'!B:E,2,FALSE),"Non référencé")</f>
        <v>2</v>
      </c>
      <c r="E1151" s="31" t="s">
        <v>1297</v>
      </c>
      <c r="F1151" s="31">
        <v>2</v>
      </c>
      <c r="G1151" s="14" t="str">
        <f>IF(F1151*1=D1151*1,"Quantité OK",IF(D1151*1&lt;F1151*1,"Ecart positif","Ecart négatif")&amp;" "&amp;IF(C1151*1=E1151*1,"","- Article déclassé"))</f>
        <v>Quantité OK</v>
      </c>
    </row>
    <row r="1152" spans="2:7" ht="20.100000000000001" customHeight="1" x14ac:dyDescent="0.25">
      <c r="B1152" s="30" t="s">
        <v>3152</v>
      </c>
      <c r="C1152" s="16" t="str">
        <f>IFERROR(VLOOKUP(B1152,'BASE INCADEA'!A:D,2,FALSE),"Non référencé")</f>
        <v>025106</v>
      </c>
      <c r="D1152" s="16" t="str">
        <f>IFERROR(VLOOKUP(C1152,'BASE INCADEA'!B:E,2,FALSE),"Non référencé")</f>
        <v>3</v>
      </c>
      <c r="E1152" s="31" t="s">
        <v>3153</v>
      </c>
      <c r="F1152" s="31">
        <v>3</v>
      </c>
      <c r="G1152" s="14" t="str">
        <f>IF(F1152*1=D1152*1,"Quantité OK",IF(D1152*1&lt;F1152*1,"Ecart positif","Ecart négatif")&amp;" "&amp;IF(C1152*1=E1152*1,"","- Article déclassé"))</f>
        <v>Quantité OK</v>
      </c>
    </row>
    <row r="1153" spans="2:7" ht="20.100000000000001" customHeight="1" x14ac:dyDescent="0.25">
      <c r="B1153" s="30" t="s">
        <v>3157</v>
      </c>
      <c r="C1153" s="16" t="str">
        <f>IFERROR(VLOOKUP(B1153,'BASE INCADEA'!A:D,2,FALSE),"Non référencé")</f>
        <v>030604</v>
      </c>
      <c r="D1153" s="16" t="str">
        <f>IFERROR(VLOOKUP(C1153,'BASE INCADEA'!B:E,2,FALSE),"Non référencé")</f>
        <v>2</v>
      </c>
      <c r="E1153" s="31" t="s">
        <v>2309</v>
      </c>
      <c r="F1153" s="31">
        <v>2</v>
      </c>
      <c r="G1153" s="14" t="str">
        <f>IF(F1153*1=D1153*1,"Quantité OK",IF(D1153*1&lt;F1153*1,"Ecart positif","Ecart négatif")&amp;" "&amp;IF(C1153*1=E1153*1,"","- Article déclassé"))</f>
        <v>Quantité OK</v>
      </c>
    </row>
    <row r="1154" spans="2:7" ht="20.100000000000001" customHeight="1" x14ac:dyDescent="0.25">
      <c r="B1154" s="30" t="s">
        <v>3162</v>
      </c>
      <c r="C1154" s="16" t="str">
        <f>IFERROR(VLOOKUP(B1154,'BASE INCADEA'!A:D,2,FALSE),"Non référencé")</f>
        <v>034304</v>
      </c>
      <c r="D1154" s="16" t="str">
        <f>IFERROR(VLOOKUP(C1154,'BASE INCADEA'!B:E,2,FALSE),"Non référencé")</f>
        <v>11</v>
      </c>
      <c r="E1154" s="31" t="s">
        <v>2136</v>
      </c>
      <c r="F1154" s="31">
        <v>2</v>
      </c>
      <c r="G1154" s="14" t="str">
        <f>IF(F1154*1=D1154*1,"Quantité OK",IF(D1154*1&lt;F1154*1,"Ecart positif","Ecart négatif")&amp;" "&amp;IF(C1154*1=E1154*1,"","- Article déclassé"))</f>
        <v xml:space="preserve">Ecart négatif </v>
      </c>
    </row>
    <row r="1155" spans="2:7" ht="20.100000000000001" customHeight="1" x14ac:dyDescent="0.25">
      <c r="B1155" s="30" t="s">
        <v>3164</v>
      </c>
      <c r="C1155" s="16" t="str">
        <f>IFERROR(VLOOKUP(B1155,'BASE INCADEA'!A:D,2,FALSE),"Non référencé")</f>
        <v>030805</v>
      </c>
      <c r="D1155" s="16" t="str">
        <f>IFERROR(VLOOKUP(C1155,'BASE INCADEA'!B:E,2,FALSE),"Non référencé")</f>
        <v>20</v>
      </c>
      <c r="E1155" s="31" t="s">
        <v>3125</v>
      </c>
      <c r="F1155" s="31">
        <v>84</v>
      </c>
      <c r="G1155" s="14" t="str">
        <f>IF(F1155*1=D1155*1,"Quantité OK",IF(D1155*1&lt;F1155*1,"Ecart positif","Ecart négatif")&amp;" "&amp;IF(C1155*1=E1155*1,"","- Article déclassé"))</f>
        <v xml:space="preserve">Ecart positif </v>
      </c>
    </row>
    <row r="1156" spans="2:7" ht="20.100000000000001" customHeight="1" x14ac:dyDescent="0.25">
      <c r="B1156" s="30" t="s">
        <v>3167</v>
      </c>
      <c r="C1156" s="16" t="str">
        <f>IFERROR(VLOOKUP(B1156,'BASE INCADEA'!A:D,2,FALSE),"Non référencé")</f>
        <v>021003</v>
      </c>
      <c r="D1156" s="16" t="str">
        <f>IFERROR(VLOOKUP(C1156,'BASE INCADEA'!B:E,2,FALSE),"Non référencé")</f>
        <v>3</v>
      </c>
      <c r="E1156" s="31" t="s">
        <v>1342</v>
      </c>
      <c r="F1156" s="31">
        <v>1</v>
      </c>
      <c r="G1156" s="14" t="str">
        <f>IF(F1156*1=D1156*1,"Quantité OK",IF(D1156*1&lt;F1156*1,"Ecart positif","Ecart négatif")&amp;" "&amp;IF(C1156*1=E1156*1,"","- Article déclassé"))</f>
        <v xml:space="preserve">Ecart négatif </v>
      </c>
    </row>
    <row r="1157" spans="2:7" ht="20.100000000000001" customHeight="1" x14ac:dyDescent="0.25">
      <c r="B1157" s="30" t="s">
        <v>3168</v>
      </c>
      <c r="C1157" s="16" t="str">
        <f>IFERROR(VLOOKUP(B1157,'BASE INCADEA'!A:D,2,FALSE),"Non référencé")</f>
        <v>040604</v>
      </c>
      <c r="D1157" s="16" t="str">
        <f>IFERROR(VLOOKUP(C1157,'BASE INCADEA'!B:E,2,FALSE),"Non référencé")</f>
        <v>9</v>
      </c>
      <c r="E1157" s="31" t="s">
        <v>888</v>
      </c>
      <c r="F1157" s="31">
        <v>26</v>
      </c>
      <c r="G1157" s="14" t="str">
        <f>IF(F1157*1=D1157*1,"Quantité OK",IF(D1157*1&lt;F1157*1,"Ecart positif","Ecart négatif")&amp;" "&amp;IF(C1157*1=E1157*1,"","- Article déclassé"))</f>
        <v xml:space="preserve">Ecart positif </v>
      </c>
    </row>
    <row r="1158" spans="2:7" ht="20.100000000000001" customHeight="1" x14ac:dyDescent="0.25">
      <c r="B1158" s="30" t="s">
        <v>3170</v>
      </c>
      <c r="C1158" s="16" t="str">
        <f>IFERROR(VLOOKUP(B1158,'BASE INCADEA'!A:D,2,FALSE),"Non référencé")</f>
        <v>011905</v>
      </c>
      <c r="D1158" s="16" t="str">
        <f>IFERROR(VLOOKUP(C1158,'BASE INCADEA'!B:E,2,FALSE),"Non référencé")</f>
        <v>3</v>
      </c>
      <c r="E1158" s="31" t="s">
        <v>93</v>
      </c>
      <c r="F1158" s="31">
        <v>1</v>
      </c>
      <c r="G1158" s="14" t="str">
        <f>IF(F1158*1=D1158*1,"Quantité OK",IF(D1158*1&lt;F1158*1,"Ecart positif","Ecart négatif")&amp;" "&amp;IF(C1158*1=E1158*1,"","- Article déclassé"))</f>
        <v xml:space="preserve">Ecart négatif </v>
      </c>
    </row>
    <row r="1159" spans="2:7" ht="20.100000000000001" customHeight="1" x14ac:dyDescent="0.25">
      <c r="B1159" s="30" t="s">
        <v>3174</v>
      </c>
      <c r="C1159" s="16" t="str">
        <f>IFERROR(VLOOKUP(B1159,'BASE INCADEA'!A:D,2,FALSE),"Non référencé")</f>
        <v>034705</v>
      </c>
      <c r="D1159" s="16" t="str">
        <f>IFERROR(VLOOKUP(C1159,'BASE INCADEA'!B:E,2,FALSE),"Non référencé")</f>
        <v>2</v>
      </c>
      <c r="E1159" s="31" t="s">
        <v>277</v>
      </c>
      <c r="F1159" s="31">
        <v>2</v>
      </c>
      <c r="G1159" s="14" t="str">
        <f>IF(F1159*1=D1159*1,"Quantité OK",IF(D1159*1&lt;F1159*1,"Ecart positif","Ecart négatif")&amp;" "&amp;IF(C1159*1=E1159*1,"","- Article déclassé"))</f>
        <v>Quantité OK</v>
      </c>
    </row>
    <row r="1160" spans="2:7" ht="20.100000000000001" customHeight="1" x14ac:dyDescent="0.25">
      <c r="B1160" s="30" t="s">
        <v>3176</v>
      </c>
      <c r="C1160" s="16" t="str">
        <f>IFERROR(VLOOKUP(B1160,'BASE INCADEA'!A:D,2,FALSE),"Non référencé")</f>
        <v>021004</v>
      </c>
      <c r="D1160" s="16" t="str">
        <f>IFERROR(VLOOKUP(C1160,'BASE INCADEA'!B:E,2,FALSE),"Non référencé")</f>
        <v>5</v>
      </c>
      <c r="E1160" s="31" t="s">
        <v>666</v>
      </c>
      <c r="F1160" s="31">
        <v>1</v>
      </c>
      <c r="G1160" s="14" t="str">
        <f>IF(F1160*1=D1160*1,"Quantité OK",IF(D1160*1&lt;F1160*1,"Ecart positif","Ecart négatif")&amp;" "&amp;IF(C1160*1=E1160*1,"","- Article déclassé"))</f>
        <v xml:space="preserve">Ecart négatif </v>
      </c>
    </row>
    <row r="1161" spans="2:7" ht="20.100000000000001" customHeight="1" x14ac:dyDescent="0.25">
      <c r="B1161" s="30" t="s">
        <v>3180</v>
      </c>
      <c r="C1161" s="16" t="str">
        <f>IFERROR(VLOOKUP(B1161,'BASE INCADEA'!A:D,2,FALSE),"Non référencé")</f>
        <v>034503</v>
      </c>
      <c r="D1161" s="16" t="str">
        <f>IFERROR(VLOOKUP(C1161,'BASE INCADEA'!B:E,2,FALSE),"Non référencé")</f>
        <v>18</v>
      </c>
      <c r="E1161" s="31" t="s">
        <v>2139</v>
      </c>
      <c r="F1161" s="31">
        <v>2</v>
      </c>
      <c r="G1161" s="14" t="str">
        <f>IF(F1161*1=D1161*1,"Quantité OK",IF(D1161*1&lt;F1161*1,"Ecart positif","Ecart négatif")&amp;" "&amp;IF(C1161*1=E1161*1,"","- Article déclassé"))</f>
        <v xml:space="preserve">Ecart négatif </v>
      </c>
    </row>
    <row r="1162" spans="2:7" ht="20.100000000000001" customHeight="1" x14ac:dyDescent="0.25">
      <c r="B1162" s="30" t="s">
        <v>3182</v>
      </c>
      <c r="C1162" s="16" t="str">
        <f>IFERROR(VLOOKUP(B1162,'BASE INCADEA'!A:D,2,FALSE),"Non référencé")</f>
        <v>020802</v>
      </c>
      <c r="D1162" s="16" t="str">
        <f>IFERROR(VLOOKUP(C1162,'BASE INCADEA'!B:E,2,FALSE),"Non référencé")</f>
        <v>2</v>
      </c>
      <c r="E1162" s="31" t="s">
        <v>3183</v>
      </c>
      <c r="F1162" s="31">
        <v>2</v>
      </c>
      <c r="G1162" s="14" t="str">
        <f>IF(F1162*1=D1162*1,"Quantité OK",IF(D1162*1&lt;F1162*1,"Ecart positif","Ecart négatif")&amp;" "&amp;IF(C1162*1=E1162*1,"","- Article déclassé"))</f>
        <v>Quantité OK</v>
      </c>
    </row>
    <row r="1163" spans="2:7" ht="20.100000000000001" customHeight="1" x14ac:dyDescent="0.25">
      <c r="B1163" s="30" t="s">
        <v>3185</v>
      </c>
      <c r="C1163" s="16" t="str">
        <f>IFERROR(VLOOKUP(B1163,'BASE INCADEA'!A:D,2,FALSE),"Non référencé")</f>
        <v>015205</v>
      </c>
      <c r="D1163" s="16" t="str">
        <f>IFERROR(VLOOKUP(C1163,'BASE INCADEA'!B:E,2,FALSE),"Non référencé")</f>
        <v>3</v>
      </c>
      <c r="E1163" s="31" t="s">
        <v>1217</v>
      </c>
      <c r="F1163" s="31">
        <v>2</v>
      </c>
      <c r="G1163" s="14" t="str">
        <f>IF(F1163*1=D1163*1,"Quantité OK",IF(D1163*1&lt;F1163*1,"Ecart positif","Ecart négatif")&amp;" "&amp;IF(C1163*1=E1163*1,"","- Article déclassé"))</f>
        <v xml:space="preserve">Ecart négatif </v>
      </c>
    </row>
    <row r="1164" spans="2:7" ht="20.100000000000001" customHeight="1" x14ac:dyDescent="0.25">
      <c r="B1164" s="30" t="s">
        <v>3187</v>
      </c>
      <c r="C1164" s="16" t="str">
        <f>IFERROR(VLOOKUP(B1164,'BASE INCADEA'!A:D,2,FALSE),"Non référencé")</f>
        <v>030406</v>
      </c>
      <c r="D1164" s="16" t="str">
        <f>IFERROR(VLOOKUP(C1164,'BASE INCADEA'!B:E,2,FALSE),"Non référencé")</f>
        <v>28</v>
      </c>
      <c r="E1164" s="31" t="s">
        <v>2909</v>
      </c>
      <c r="F1164" s="31">
        <v>1</v>
      </c>
      <c r="G1164" s="14" t="str">
        <f>IF(F1164*1=D1164*1,"Quantité OK",IF(D1164*1&lt;F1164*1,"Ecart positif","Ecart négatif")&amp;" "&amp;IF(C1164*1=E1164*1,"","- Article déclassé"))</f>
        <v xml:space="preserve">Ecart négatif </v>
      </c>
    </row>
    <row r="1165" spans="2:7" ht="20.100000000000001" customHeight="1" x14ac:dyDescent="0.25">
      <c r="B1165" s="30" t="s">
        <v>3189</v>
      </c>
      <c r="C1165" s="16" t="str">
        <f>IFERROR(VLOOKUP(B1165,'BASE INCADEA'!A:D,2,FALSE),"Non référencé")</f>
        <v>016604</v>
      </c>
      <c r="D1165" s="16" t="str">
        <f>IFERROR(VLOOKUP(C1165,'BASE INCADEA'!B:E,2,FALSE),"Non référencé")</f>
        <v>1</v>
      </c>
      <c r="E1165" s="31" t="s">
        <v>707</v>
      </c>
      <c r="F1165" s="31">
        <v>1</v>
      </c>
      <c r="G1165" s="14" t="str">
        <f>IF(F1165*1=D1165*1,"Quantité OK",IF(D1165*1&lt;F1165*1,"Ecart positif","Ecart négatif")&amp;" "&amp;IF(C1165*1=E1165*1,"","- Article déclassé"))</f>
        <v>Quantité OK</v>
      </c>
    </row>
    <row r="1166" spans="2:7" ht="20.100000000000001" customHeight="1" x14ac:dyDescent="0.25">
      <c r="B1166" s="30" t="s">
        <v>3189</v>
      </c>
      <c r="C1166" s="16" t="str">
        <f>IFERROR(VLOOKUP(B1166,'BASE INCADEA'!A:D,2,FALSE),"Non référencé")</f>
        <v>016604</v>
      </c>
      <c r="D1166" s="16" t="str">
        <f>IFERROR(VLOOKUP(C1166,'BASE INCADEA'!B:E,2,FALSE),"Non référencé")</f>
        <v>1</v>
      </c>
      <c r="E1166" s="31" t="s">
        <v>1140</v>
      </c>
      <c r="F1166" s="31">
        <v>2</v>
      </c>
      <c r="G1166" s="14" t="str">
        <f>IF(F1166*1=D1166*1,"Quantité OK",IF(D1166*1&lt;F1166*1,"Ecart positif","Ecart négatif")&amp;" "&amp;IF(C1166*1=E1166*1,"","- Article déclassé"))</f>
        <v>Ecart positif - Article déclassé</v>
      </c>
    </row>
    <row r="1167" spans="2:7" ht="20.100000000000001" customHeight="1" x14ac:dyDescent="0.25">
      <c r="B1167" s="30" t="s">
        <v>3191</v>
      </c>
      <c r="C1167" s="16" t="str">
        <f>IFERROR(VLOOKUP(B1167,'BASE INCADEA'!A:D,2,FALSE),"Non référencé")</f>
        <v>026102</v>
      </c>
      <c r="D1167" s="16" t="str">
        <f>IFERROR(VLOOKUP(C1167,'BASE INCADEA'!B:E,2,FALSE),"Non référencé")</f>
        <v>3</v>
      </c>
      <c r="E1167" s="31" t="s">
        <v>3192</v>
      </c>
      <c r="F1167" s="31">
        <v>3</v>
      </c>
      <c r="G1167" s="14" t="str">
        <f>IF(F1167*1=D1167*1,"Quantité OK",IF(D1167*1&lt;F1167*1,"Ecart positif","Ecart négatif")&amp;" "&amp;IF(C1167*1=E1167*1,"","- Article déclassé"))</f>
        <v>Quantité OK</v>
      </c>
    </row>
    <row r="1168" spans="2:7" ht="20.100000000000001" customHeight="1" x14ac:dyDescent="0.25">
      <c r="B1168" s="30" t="s">
        <v>3194</v>
      </c>
      <c r="C1168" s="16" t="str">
        <f>IFERROR(VLOOKUP(B1168,'BASE INCADEA'!A:D,2,FALSE),"Non référencé")</f>
        <v>900502</v>
      </c>
      <c r="D1168" s="16" t="str">
        <f>IFERROR(VLOOKUP(C1168,'BASE INCADEA'!B:E,2,FALSE),"Non référencé")</f>
        <v>4</v>
      </c>
      <c r="E1168" s="31" t="s">
        <v>2247</v>
      </c>
      <c r="F1168" s="31">
        <v>1</v>
      </c>
      <c r="G1168" s="14" t="str">
        <f>IF(F1168*1=D1168*1,"Quantité OK",IF(D1168*1&lt;F1168*1,"Ecart positif","Ecart négatif")&amp;" "&amp;IF(C1168*1=E1168*1,"","- Article déclassé"))</f>
        <v xml:space="preserve">Ecart négatif </v>
      </c>
    </row>
    <row r="1169" spans="2:7" ht="20.100000000000001" customHeight="1" x14ac:dyDescent="0.25">
      <c r="B1169" s="30" t="s">
        <v>3194</v>
      </c>
      <c r="C1169" s="16" t="str">
        <f>IFERROR(VLOOKUP(B1169,'BASE INCADEA'!A:D,2,FALSE),"Non référencé")</f>
        <v>900502</v>
      </c>
      <c r="D1169" s="16" t="str">
        <f>IFERROR(VLOOKUP(C1169,'BASE INCADEA'!B:E,2,FALSE),"Non référencé")</f>
        <v>4</v>
      </c>
      <c r="E1169" s="31" t="s">
        <v>3114</v>
      </c>
      <c r="F1169" s="31">
        <v>2</v>
      </c>
      <c r="G1169" s="14" t="str">
        <f>IF(F1169*1=D1169*1,"Quantité OK",IF(D1169*1&lt;F1169*1,"Ecart positif","Ecart négatif")&amp;" "&amp;IF(C1169*1=E1169*1,"","- Article déclassé"))</f>
        <v>Ecart négatif - Article déclassé</v>
      </c>
    </row>
    <row r="1170" spans="2:7" ht="20.100000000000001" customHeight="1" x14ac:dyDescent="0.25">
      <c r="B1170" s="30" t="s">
        <v>3194</v>
      </c>
      <c r="C1170" s="16" t="str">
        <f>IFERROR(VLOOKUP(B1170,'BASE INCADEA'!A:D,2,FALSE),"Non référencé")</f>
        <v>900502</v>
      </c>
      <c r="D1170" s="16" t="str">
        <f>IFERROR(VLOOKUP(C1170,'BASE INCADEA'!B:E,2,FALSE),"Non référencé")</f>
        <v>4</v>
      </c>
      <c r="E1170" s="31" t="s">
        <v>2428</v>
      </c>
      <c r="F1170" s="31">
        <v>1</v>
      </c>
      <c r="G1170" s="14" t="str">
        <f>IF(F1170*1=D1170*1,"Quantité OK",IF(D1170*1&lt;F1170*1,"Ecart positif","Ecart négatif")&amp;" "&amp;IF(C1170*1=E1170*1,"","- Article déclassé"))</f>
        <v>Ecart négatif - Article déclassé</v>
      </c>
    </row>
    <row r="1171" spans="2:7" ht="20.100000000000001" customHeight="1" x14ac:dyDescent="0.25">
      <c r="B1171" s="30" t="s">
        <v>3196</v>
      </c>
      <c r="C1171" s="16" t="str">
        <f>IFERROR(VLOOKUP(B1171,'BASE INCADEA'!A:D,2,FALSE),"Non référencé")</f>
        <v>900102</v>
      </c>
      <c r="D1171" s="16" t="str">
        <f>IFERROR(VLOOKUP(C1171,'BASE INCADEA'!B:E,2,FALSE),"Non référencé")</f>
        <v>2</v>
      </c>
      <c r="E1171" s="31" t="s">
        <v>3056</v>
      </c>
      <c r="F1171" s="31">
        <v>1</v>
      </c>
      <c r="G1171" s="14" t="str">
        <f>IF(F1171*1=D1171*1,"Quantité OK",IF(D1171*1&lt;F1171*1,"Ecart positif","Ecart négatif")&amp;" "&amp;IF(C1171*1=E1171*1,"","- Article déclassé"))</f>
        <v>Ecart négatif - Article déclassé</v>
      </c>
    </row>
    <row r="1172" spans="2:7" ht="20.100000000000001" customHeight="1" x14ac:dyDescent="0.25">
      <c r="B1172" s="30" t="s">
        <v>3196</v>
      </c>
      <c r="C1172" s="16" t="str">
        <f>IFERROR(VLOOKUP(B1172,'BASE INCADEA'!A:D,2,FALSE),"Non référencé")</f>
        <v>900102</v>
      </c>
      <c r="D1172" s="16" t="str">
        <f>IFERROR(VLOOKUP(C1172,'BASE INCADEA'!B:E,2,FALSE),"Non référencé")</f>
        <v>2</v>
      </c>
      <c r="E1172" s="31" t="s">
        <v>4025</v>
      </c>
      <c r="F1172" s="31">
        <v>1</v>
      </c>
      <c r="G1172" s="14" t="str">
        <f>IF(F1172*1=D1172*1,"Quantité OK",IF(D1172*1&lt;F1172*1,"Ecart positif","Ecart négatif")&amp;" "&amp;IF(C1172*1=E1172*1,"","- Article déclassé"))</f>
        <v>Ecart négatif - Article déclassé</v>
      </c>
    </row>
    <row r="1173" spans="2:7" ht="20.100000000000001" customHeight="1" x14ac:dyDescent="0.25">
      <c r="B1173" s="30" t="s">
        <v>3199</v>
      </c>
      <c r="C1173" s="16" t="str">
        <f>IFERROR(VLOOKUP(B1173,'BASE INCADEA'!A:D,2,FALSE),"Non référencé")</f>
        <v>901101</v>
      </c>
      <c r="D1173" s="16" t="str">
        <f>IFERROR(VLOOKUP(C1173,'BASE INCADEA'!B:E,2,FALSE),"Non référencé")</f>
        <v>3</v>
      </c>
      <c r="E1173" s="31" t="s">
        <v>2540</v>
      </c>
      <c r="F1173" s="31">
        <v>8</v>
      </c>
      <c r="G1173" s="14" t="str">
        <f>IF(F1173*1=D1173*1,"Quantité OK",IF(D1173*1&lt;F1173*1,"Ecart positif","Ecart négatif")&amp;" "&amp;IF(C1173*1=E1173*1,"","- Article déclassé"))</f>
        <v xml:space="preserve">Ecart positif </v>
      </c>
    </row>
    <row r="1174" spans="2:7" ht="20.100000000000001" customHeight="1" x14ac:dyDescent="0.25">
      <c r="B1174" s="30" t="s">
        <v>3202</v>
      </c>
      <c r="C1174" s="16" t="str">
        <f>IFERROR(VLOOKUP(B1174,'BASE INCADEA'!A:D,2,FALSE),"Non référencé")</f>
        <v>900803</v>
      </c>
      <c r="D1174" s="16" t="str">
        <f>IFERROR(VLOOKUP(C1174,'BASE INCADEA'!B:E,2,FALSE),"Non référencé")</f>
        <v>1</v>
      </c>
      <c r="E1174" s="31" t="s">
        <v>3203</v>
      </c>
      <c r="F1174" s="31">
        <v>1</v>
      </c>
      <c r="G1174" s="14" t="str">
        <f>IF(F1174*1=D1174*1,"Quantité OK",IF(D1174*1&lt;F1174*1,"Ecart positif","Ecart négatif")&amp;" "&amp;IF(C1174*1=E1174*1,"","- Article déclassé"))</f>
        <v>Quantité OK</v>
      </c>
    </row>
    <row r="1175" spans="2:7" ht="20.100000000000001" customHeight="1" x14ac:dyDescent="0.25">
      <c r="B1175" s="30" t="s">
        <v>3205</v>
      </c>
      <c r="C1175" s="16" t="str">
        <f>IFERROR(VLOOKUP(B1175,'BASE INCADEA'!A:D,2,FALSE),"Non référencé")</f>
        <v>900404</v>
      </c>
      <c r="D1175" s="16" t="str">
        <f>IFERROR(VLOOKUP(C1175,'BASE INCADEA'!B:E,2,FALSE),"Non référencé")</f>
        <v>3</v>
      </c>
      <c r="E1175" s="31" t="s">
        <v>2145</v>
      </c>
      <c r="F1175" s="31">
        <v>2</v>
      </c>
      <c r="G1175" s="14" t="str">
        <f>IF(F1175*1=D1175*1,"Quantité OK",IF(D1175*1&lt;F1175*1,"Ecart positif","Ecart négatif")&amp;" "&amp;IF(C1175*1=E1175*1,"","- Article déclassé"))</f>
        <v xml:space="preserve">Ecart négatif </v>
      </c>
    </row>
    <row r="1176" spans="2:7" ht="20.100000000000001" customHeight="1" x14ac:dyDescent="0.25">
      <c r="B1176" s="30" t="s">
        <v>3205</v>
      </c>
      <c r="C1176" s="16" t="str">
        <f>IFERROR(VLOOKUP(B1176,'BASE INCADEA'!A:D,2,FALSE),"Non référencé")</f>
        <v>900404</v>
      </c>
      <c r="D1176" s="16" t="str">
        <f>IFERROR(VLOOKUP(C1176,'BASE INCADEA'!B:E,2,FALSE),"Non référencé")</f>
        <v>3</v>
      </c>
      <c r="E1176" s="31" t="s">
        <v>3054</v>
      </c>
      <c r="F1176" s="31">
        <v>1</v>
      </c>
      <c r="G1176" s="14" t="str">
        <f>IF(F1176*1=D1176*1,"Quantité OK",IF(D1176*1&lt;F1176*1,"Ecart positif","Ecart négatif")&amp;" "&amp;IF(C1176*1=E1176*1,"","- Article déclassé"))</f>
        <v>Ecart négatif - Article déclassé</v>
      </c>
    </row>
    <row r="1177" spans="2:7" ht="20.100000000000001" customHeight="1" x14ac:dyDescent="0.25">
      <c r="B1177" s="30" t="s">
        <v>3205</v>
      </c>
      <c r="C1177" s="16" t="str">
        <f>IFERROR(VLOOKUP(B1177,'BASE INCADEA'!A:D,2,FALSE),"Non référencé")</f>
        <v>900404</v>
      </c>
      <c r="D1177" s="16" t="str">
        <f>IFERROR(VLOOKUP(C1177,'BASE INCADEA'!B:E,2,FALSE),"Non référencé")</f>
        <v>3</v>
      </c>
      <c r="E1177" s="31" t="s">
        <v>3524</v>
      </c>
      <c r="F1177" s="31">
        <v>2</v>
      </c>
      <c r="G1177" s="14" t="str">
        <f>IF(F1177*1=D1177*1,"Quantité OK",IF(D1177*1&lt;F1177*1,"Ecart positif","Ecart négatif")&amp;" "&amp;IF(C1177*1=E1177*1,"","- Article déclassé"))</f>
        <v>Ecart négatif - Article déclassé</v>
      </c>
    </row>
    <row r="1178" spans="2:7" ht="20.100000000000001" customHeight="1" x14ac:dyDescent="0.25">
      <c r="B1178" s="30" t="s">
        <v>3207</v>
      </c>
      <c r="C1178" s="16" t="str">
        <f>IFERROR(VLOOKUP(B1178,'BASE INCADEA'!A:D,2,FALSE),"Non référencé")</f>
        <v>900902</v>
      </c>
      <c r="D1178" s="16" t="str">
        <f>IFERROR(VLOOKUP(C1178,'BASE INCADEA'!B:E,2,FALSE),"Non référencé")</f>
        <v>2</v>
      </c>
      <c r="E1178" s="31" t="s">
        <v>2543</v>
      </c>
      <c r="F1178" s="31">
        <v>5</v>
      </c>
      <c r="G1178" s="14" t="str">
        <f>IF(F1178*1=D1178*1,"Quantité OK",IF(D1178*1&lt;F1178*1,"Ecart positif","Ecart négatif")&amp;" "&amp;IF(C1178*1=E1178*1,"","- Article déclassé"))</f>
        <v xml:space="preserve">Ecart positif </v>
      </c>
    </row>
    <row r="1179" spans="2:7" ht="20.100000000000001" customHeight="1" x14ac:dyDescent="0.25">
      <c r="B1179" s="30" t="s">
        <v>3209</v>
      </c>
      <c r="C1179" s="16" t="str">
        <f>IFERROR(VLOOKUP(B1179,'BASE INCADEA'!A:D,2,FALSE),"Non référencé")</f>
        <v>021203</v>
      </c>
      <c r="D1179" s="16" t="str">
        <f>IFERROR(VLOOKUP(C1179,'BASE INCADEA'!B:E,2,FALSE),"Non référencé")</f>
        <v>1</v>
      </c>
      <c r="E1179" s="31" t="s">
        <v>1551</v>
      </c>
      <c r="F1179" s="31">
        <v>1</v>
      </c>
      <c r="G1179" s="14" t="str">
        <f>IF(F1179*1=D1179*1,"Quantité OK",IF(D1179*1&lt;F1179*1,"Ecart positif","Ecart négatif")&amp;" "&amp;IF(C1179*1=E1179*1,"","- Article déclassé"))</f>
        <v>Quantité OK</v>
      </c>
    </row>
    <row r="1180" spans="2:7" ht="20.100000000000001" customHeight="1" x14ac:dyDescent="0.25">
      <c r="B1180" s="30" t="s">
        <v>6229</v>
      </c>
      <c r="C1180" s="16" t="str">
        <f>IFERROR(VLOOKUP(B1180,'BASE INCADEA'!A:D,2,FALSE),"Non référencé")</f>
        <v>Non référencé</v>
      </c>
      <c r="D1180" s="16" t="str">
        <f>IFERROR(VLOOKUP(C1180,'BASE INCADEA'!B:E,2,FALSE),"Non référencé")</f>
        <v>Non référencé</v>
      </c>
      <c r="E1180" s="31" t="s">
        <v>4047</v>
      </c>
      <c r="F1180" s="31">
        <v>14</v>
      </c>
      <c r="G1180" s="14" t="e">
        <f>IF(F1180*1=D1180*1,"Quantité OK",IF(D1180*1&lt;F1180*1,"Ecart positif","Ecart négatif")&amp;" "&amp;IF(C1180*1=E1180*1,"","- Article déclassé"))</f>
        <v>#VALUE!</v>
      </c>
    </row>
    <row r="1181" spans="2:7" ht="20.100000000000001" customHeight="1" x14ac:dyDescent="0.25">
      <c r="B1181" s="30" t="s">
        <v>3211</v>
      </c>
      <c r="C1181" s="16" t="str">
        <f>IFERROR(VLOOKUP(B1181,'BASE INCADEA'!A:D,2,FALSE),"Non référencé")</f>
        <v>900501</v>
      </c>
      <c r="D1181" s="16" t="str">
        <f>IFERROR(VLOOKUP(C1181,'BASE INCADEA'!B:E,2,FALSE),"Non référencé")</f>
        <v>2</v>
      </c>
      <c r="E1181" s="31" t="s">
        <v>3114</v>
      </c>
      <c r="F1181" s="31">
        <v>2</v>
      </c>
      <c r="G1181" s="14" t="str">
        <f>IF(F1181*1=D1181*1,"Quantité OK",IF(D1181*1&lt;F1181*1,"Ecart positif","Ecart négatif")&amp;" "&amp;IF(C1181*1=E1181*1,"","- Article déclassé"))</f>
        <v>Quantité OK</v>
      </c>
    </row>
    <row r="1182" spans="2:7" ht="20.100000000000001" customHeight="1" x14ac:dyDescent="0.25">
      <c r="B1182" s="30" t="s">
        <v>3211</v>
      </c>
      <c r="C1182" s="16" t="str">
        <f>IFERROR(VLOOKUP(B1182,'BASE INCADEA'!A:D,2,FALSE),"Non référencé")</f>
        <v>900501</v>
      </c>
      <c r="D1182" s="16" t="str">
        <f>IFERROR(VLOOKUP(C1182,'BASE INCADEA'!B:E,2,FALSE),"Non référencé")</f>
        <v>2</v>
      </c>
      <c r="E1182" s="31" t="s">
        <v>2131</v>
      </c>
      <c r="F1182" s="31">
        <v>2</v>
      </c>
      <c r="G1182" s="14" t="str">
        <f>IF(F1182*1=D1182*1,"Quantité OK",IF(D1182*1&lt;F1182*1,"Ecart positif","Ecart négatif")&amp;" "&amp;IF(C1182*1=E1182*1,"","- Article déclassé"))</f>
        <v>Quantité OK</v>
      </c>
    </row>
    <row r="1183" spans="2:7" ht="20.100000000000001" customHeight="1" x14ac:dyDescent="0.25">
      <c r="B1183" s="30" t="s">
        <v>3213</v>
      </c>
      <c r="C1183" s="16" t="str">
        <f>IFERROR(VLOOKUP(B1183,'BASE INCADEA'!A:D,2,FALSE),"Non référencé")</f>
        <v>900801</v>
      </c>
      <c r="D1183" s="16" t="str">
        <f>IFERROR(VLOOKUP(C1183,'BASE INCADEA'!B:E,2,FALSE),"Non référencé")</f>
        <v>2</v>
      </c>
      <c r="E1183" s="31" t="s">
        <v>3214</v>
      </c>
      <c r="F1183" s="31">
        <v>1</v>
      </c>
      <c r="G1183" s="14" t="str">
        <f>IF(F1183*1=D1183*1,"Quantité OK",IF(D1183*1&lt;F1183*1,"Ecart positif","Ecart négatif")&amp;" "&amp;IF(C1183*1=E1183*1,"","- Article déclassé"))</f>
        <v xml:space="preserve">Ecart négatif </v>
      </c>
    </row>
    <row r="1184" spans="2:7" ht="20.100000000000001" customHeight="1" x14ac:dyDescent="0.25">
      <c r="B1184" s="30" t="s">
        <v>3215</v>
      </c>
      <c r="C1184" s="16" t="str">
        <f>IFERROR(VLOOKUP(B1184,'BASE INCADEA'!A:D,2,FALSE),"Non référencé")</f>
        <v>023703</v>
      </c>
      <c r="D1184" s="16" t="str">
        <f>IFERROR(VLOOKUP(C1184,'BASE INCADEA'!B:E,2,FALSE),"Non référencé")</f>
        <v>7</v>
      </c>
      <c r="E1184" s="31" t="s">
        <v>2588</v>
      </c>
      <c r="F1184" s="31">
        <v>1</v>
      </c>
      <c r="G1184" s="14" t="str">
        <f>IF(F1184*1=D1184*1,"Quantité OK",IF(D1184*1&lt;F1184*1,"Ecart positif","Ecart négatif")&amp;" "&amp;IF(C1184*1=E1184*1,"","- Article déclassé"))</f>
        <v xml:space="preserve">Ecart négatif </v>
      </c>
    </row>
    <row r="1185" spans="2:7" ht="20.100000000000001" customHeight="1" x14ac:dyDescent="0.25">
      <c r="B1185" s="30" t="s">
        <v>3217</v>
      </c>
      <c r="C1185" s="16" t="str">
        <f>IFERROR(VLOOKUP(B1185,'BASE INCADEA'!A:D,2,FALSE),"Non référencé")</f>
        <v>024303</v>
      </c>
      <c r="D1185" s="16" t="str">
        <f>IFERROR(VLOOKUP(C1185,'BASE INCADEA'!B:E,2,FALSE),"Non référencé")</f>
        <v>2</v>
      </c>
      <c r="E1185" s="31" t="s">
        <v>3218</v>
      </c>
      <c r="F1185" s="31">
        <v>2</v>
      </c>
      <c r="G1185" s="14" t="str">
        <f>IF(F1185*1=D1185*1,"Quantité OK",IF(D1185*1&lt;F1185*1,"Ecart positif","Ecart négatif")&amp;" "&amp;IF(C1185*1=E1185*1,"","- Article déclassé"))</f>
        <v>Quantité OK</v>
      </c>
    </row>
    <row r="1186" spans="2:7" ht="20.100000000000001" customHeight="1" x14ac:dyDescent="0.25">
      <c r="B1186" s="30" t="s">
        <v>3221</v>
      </c>
      <c r="C1186" s="16" t="str">
        <f>IFERROR(VLOOKUP(B1186,'BASE INCADEA'!A:D,2,FALSE),"Non référencé")</f>
        <v>025303</v>
      </c>
      <c r="D1186" s="16" t="str">
        <f>IFERROR(VLOOKUP(C1186,'BASE INCADEA'!B:E,2,FALSE),"Non référencé")</f>
        <v>1</v>
      </c>
      <c r="E1186" s="31" t="s">
        <v>1399</v>
      </c>
      <c r="F1186" s="31">
        <v>3</v>
      </c>
      <c r="G1186" s="14" t="str">
        <f>IF(F1186*1=D1186*1,"Quantité OK",IF(D1186*1&lt;F1186*1,"Ecart positif","Ecart négatif")&amp;" "&amp;IF(C1186*1=E1186*1,"","- Article déclassé"))</f>
        <v xml:space="preserve">Ecart positif </v>
      </c>
    </row>
    <row r="1187" spans="2:7" ht="20.100000000000001" customHeight="1" x14ac:dyDescent="0.25">
      <c r="B1187" s="30" t="s">
        <v>3223</v>
      </c>
      <c r="C1187" s="16" t="str">
        <f>IFERROR(VLOOKUP(B1187,'BASE INCADEA'!A:D,2,FALSE),"Non référencé")</f>
        <v>024706</v>
      </c>
      <c r="D1187" s="16" t="str">
        <f>IFERROR(VLOOKUP(C1187,'BASE INCADEA'!B:E,2,FALSE),"Non référencé")</f>
        <v>1</v>
      </c>
      <c r="E1187" s="31" t="s">
        <v>376</v>
      </c>
      <c r="F1187" s="31">
        <v>2</v>
      </c>
      <c r="G1187" s="14" t="str">
        <f>IF(F1187*1=D1187*1,"Quantité OK",IF(D1187*1&lt;F1187*1,"Ecart positif","Ecart négatif")&amp;" "&amp;IF(C1187*1=E1187*1,"","- Article déclassé"))</f>
        <v xml:space="preserve">Ecart positif </v>
      </c>
    </row>
    <row r="1188" spans="2:7" ht="20.100000000000001" customHeight="1" x14ac:dyDescent="0.25">
      <c r="B1188" s="30" t="s">
        <v>3224</v>
      </c>
      <c r="C1188" s="16" t="str">
        <f>IFERROR(VLOOKUP(B1188,'BASE INCADEA'!A:D,2,FALSE),"Non référencé")</f>
        <v>024901</v>
      </c>
      <c r="D1188" s="16" t="str">
        <f>IFERROR(VLOOKUP(C1188,'BASE INCADEA'!B:E,2,FALSE),"Non référencé")</f>
        <v>2</v>
      </c>
      <c r="E1188" s="31" t="s">
        <v>3030</v>
      </c>
      <c r="F1188" s="31">
        <v>11</v>
      </c>
      <c r="G1188" s="14" t="str">
        <f>IF(F1188*1=D1188*1,"Quantité OK",IF(D1188*1&lt;F1188*1,"Ecart positif","Ecart négatif")&amp;" "&amp;IF(C1188*1=E1188*1,"","- Article déclassé"))</f>
        <v xml:space="preserve">Ecart positif </v>
      </c>
    </row>
    <row r="1189" spans="2:7" ht="20.100000000000001" customHeight="1" x14ac:dyDescent="0.25">
      <c r="B1189" s="30" t="s">
        <v>3226</v>
      </c>
      <c r="C1189" s="16" t="str">
        <f>IFERROR(VLOOKUP(B1189,'BASE INCADEA'!A:D,2,FALSE),"Non référencé")</f>
        <v>025501</v>
      </c>
      <c r="D1189" s="16" t="str">
        <f>IFERROR(VLOOKUP(C1189,'BASE INCADEA'!B:E,2,FALSE),"Non référencé")</f>
        <v>2</v>
      </c>
      <c r="E1189" s="31" t="s">
        <v>1648</v>
      </c>
      <c r="F1189" s="31">
        <v>1</v>
      </c>
      <c r="G1189" s="14" t="str">
        <f>IF(F1189*1=D1189*1,"Quantité OK",IF(D1189*1&lt;F1189*1,"Ecart positif","Ecart négatif")&amp;" "&amp;IF(C1189*1=E1189*1,"","- Article déclassé"))</f>
        <v xml:space="preserve">Ecart négatif </v>
      </c>
    </row>
    <row r="1190" spans="2:7" ht="20.100000000000001" customHeight="1" x14ac:dyDescent="0.25">
      <c r="B1190" s="30" t="s">
        <v>3228</v>
      </c>
      <c r="C1190" s="16" t="str">
        <f>IFERROR(VLOOKUP(B1190,'BASE INCADEA'!A:D,2,FALSE),"Non référencé")</f>
        <v>024903</v>
      </c>
      <c r="D1190" s="16" t="str">
        <f>IFERROR(VLOOKUP(C1190,'BASE INCADEA'!B:E,2,FALSE),"Non référencé")</f>
        <v>6</v>
      </c>
      <c r="E1190" s="31" t="s">
        <v>3229</v>
      </c>
      <c r="F1190" s="31">
        <v>6</v>
      </c>
      <c r="G1190" s="14" t="str">
        <f>IF(F1190*1=D1190*1,"Quantité OK",IF(D1190*1&lt;F1190*1,"Ecart positif","Ecart négatif")&amp;" "&amp;IF(C1190*1=E1190*1,"","- Article déclassé"))</f>
        <v>Quantité OK</v>
      </c>
    </row>
    <row r="1191" spans="2:7" ht="20.100000000000001" customHeight="1" x14ac:dyDescent="0.25">
      <c r="B1191" s="30" t="s">
        <v>3230</v>
      </c>
      <c r="C1191" s="16" t="str">
        <f>IFERROR(VLOOKUP(B1191,'BASE INCADEA'!A:D,2,FALSE),"Non référencé")</f>
        <v>030405</v>
      </c>
      <c r="D1191" s="16" t="str">
        <f>IFERROR(VLOOKUP(C1191,'BASE INCADEA'!B:E,2,FALSE),"Non référencé")</f>
        <v>3</v>
      </c>
      <c r="E1191" s="31" t="s">
        <v>1308</v>
      </c>
      <c r="F1191" s="31">
        <v>2</v>
      </c>
      <c r="G1191" s="14" t="str">
        <f>IF(F1191*1=D1191*1,"Quantité OK",IF(D1191*1&lt;F1191*1,"Ecart positif","Ecart négatif")&amp;" "&amp;IF(C1191*1=E1191*1,"","- Article déclassé"))</f>
        <v xml:space="preserve">Ecart négatif </v>
      </c>
    </row>
    <row r="1192" spans="2:7" ht="20.100000000000001" customHeight="1" x14ac:dyDescent="0.25">
      <c r="B1192" s="30" t="s">
        <v>3231</v>
      </c>
      <c r="C1192" s="16" t="str">
        <f>IFERROR(VLOOKUP(B1192,'BASE INCADEA'!A:D,2,FALSE),"Non référencé")</f>
        <v>024905</v>
      </c>
      <c r="D1192" s="16" t="str">
        <f>IFERROR(VLOOKUP(C1192,'BASE INCADEA'!B:E,2,FALSE),"Non référencé")</f>
        <v>2</v>
      </c>
      <c r="E1192" s="31" t="s">
        <v>2464</v>
      </c>
      <c r="F1192" s="31">
        <v>23</v>
      </c>
      <c r="G1192" s="14" t="str">
        <f>IF(F1192*1=D1192*1,"Quantité OK",IF(D1192*1&lt;F1192*1,"Ecart positif","Ecart négatif")&amp;" "&amp;IF(C1192*1=E1192*1,"","- Article déclassé"))</f>
        <v xml:space="preserve">Ecart positif </v>
      </c>
    </row>
    <row r="1193" spans="2:7" ht="20.100000000000001" customHeight="1" x14ac:dyDescent="0.25">
      <c r="B1193" s="30" t="s">
        <v>3231</v>
      </c>
      <c r="C1193" s="16" t="str">
        <f>IFERROR(VLOOKUP(B1193,'BASE INCADEA'!A:D,2,FALSE),"Non référencé")</f>
        <v>024905</v>
      </c>
      <c r="D1193" s="16" t="str">
        <f>IFERROR(VLOOKUP(C1193,'BASE INCADEA'!B:E,2,FALSE),"Non référencé")</f>
        <v>2</v>
      </c>
      <c r="E1193" s="31" t="s">
        <v>2860</v>
      </c>
      <c r="F1193" s="31">
        <v>5</v>
      </c>
      <c r="G1193" s="14" t="str">
        <f>IF(F1193*1=D1193*1,"Quantité OK",IF(D1193*1&lt;F1193*1,"Ecart positif","Ecart négatif")&amp;" "&amp;IF(C1193*1=E1193*1,"","- Article déclassé"))</f>
        <v>Ecart positif - Article déclassé</v>
      </c>
    </row>
    <row r="1194" spans="2:7" ht="20.100000000000001" customHeight="1" x14ac:dyDescent="0.25">
      <c r="B1194" s="30" t="s">
        <v>3232</v>
      </c>
      <c r="C1194" s="16" t="str">
        <f>IFERROR(VLOOKUP(B1194,'BASE INCADEA'!A:D,2,FALSE),"Non référencé")</f>
        <v>040204</v>
      </c>
      <c r="D1194" s="16" t="str">
        <f>IFERROR(VLOOKUP(C1194,'BASE INCADEA'!B:E,2,FALSE),"Non référencé")</f>
        <v>2</v>
      </c>
      <c r="E1194" s="31" t="s">
        <v>1765</v>
      </c>
      <c r="F1194" s="31">
        <v>4</v>
      </c>
      <c r="G1194" s="14" t="str">
        <f>IF(F1194*1=D1194*1,"Quantité OK",IF(D1194*1&lt;F1194*1,"Ecart positif","Ecart négatif")&amp;" "&amp;IF(C1194*1=E1194*1,"","- Article déclassé"))</f>
        <v xml:space="preserve">Ecart positif </v>
      </c>
    </row>
    <row r="1195" spans="2:7" ht="20.100000000000001" customHeight="1" x14ac:dyDescent="0.25">
      <c r="B1195" s="30" t="s">
        <v>3234</v>
      </c>
      <c r="C1195" s="16" t="str">
        <f>IFERROR(VLOOKUP(B1195,'BASE INCADEA'!A:D,2,FALSE),"Non référencé")</f>
        <v>015401</v>
      </c>
      <c r="D1195" s="16" t="str">
        <f>IFERROR(VLOOKUP(C1195,'BASE INCADEA'!B:E,2,FALSE),"Non référencé")</f>
        <v>38</v>
      </c>
      <c r="E1195" s="31" t="s">
        <v>813</v>
      </c>
      <c r="F1195" s="31">
        <v>2</v>
      </c>
      <c r="G1195" s="14" t="str">
        <f>IF(F1195*1=D1195*1,"Quantité OK",IF(D1195*1&lt;F1195*1,"Ecart positif","Ecart négatif")&amp;" "&amp;IF(C1195*1=E1195*1,"","- Article déclassé"))</f>
        <v xml:space="preserve">Ecart négatif </v>
      </c>
    </row>
    <row r="1196" spans="2:7" ht="20.100000000000001" customHeight="1" x14ac:dyDescent="0.25">
      <c r="B1196" s="30" t="s">
        <v>3236</v>
      </c>
      <c r="C1196" s="16" t="str">
        <f>IFERROR(VLOOKUP(B1196,'BASE INCADEA'!A:D,2,FALSE),"Non référencé")</f>
        <v>031206</v>
      </c>
      <c r="D1196" s="16" t="str">
        <f>IFERROR(VLOOKUP(C1196,'BASE INCADEA'!B:E,2,FALSE),"Non référencé")</f>
        <v>1</v>
      </c>
      <c r="E1196" s="31" t="s">
        <v>310</v>
      </c>
      <c r="F1196" s="31">
        <v>55</v>
      </c>
      <c r="G1196" s="14" t="str">
        <f>IF(F1196*1=D1196*1,"Quantité OK",IF(D1196*1&lt;F1196*1,"Ecart positif","Ecart négatif")&amp;" "&amp;IF(C1196*1=E1196*1,"","- Article déclassé"))</f>
        <v xml:space="preserve">Ecart positif </v>
      </c>
    </row>
    <row r="1197" spans="2:7" ht="20.100000000000001" customHeight="1" x14ac:dyDescent="0.25">
      <c r="B1197" s="30" t="s">
        <v>3239</v>
      </c>
      <c r="C1197" s="16" t="str">
        <f>IFERROR(VLOOKUP(B1197,'BASE INCADEA'!A:D,2,FALSE),"Non référencé")</f>
        <v>030206</v>
      </c>
      <c r="D1197" s="16" t="str">
        <f>IFERROR(VLOOKUP(C1197,'BASE INCADEA'!B:E,2,FALSE),"Non référencé")</f>
        <v>2</v>
      </c>
      <c r="E1197" s="31" t="s">
        <v>2400</v>
      </c>
      <c r="F1197" s="31">
        <v>5</v>
      </c>
      <c r="G1197" s="14" t="str">
        <f>IF(F1197*1=D1197*1,"Quantité OK",IF(D1197*1&lt;F1197*1,"Ecart positif","Ecart négatif")&amp;" "&amp;IF(C1197*1=E1197*1,"","- Article déclassé"))</f>
        <v xml:space="preserve">Ecart positif </v>
      </c>
    </row>
    <row r="1198" spans="2:7" ht="20.100000000000001" customHeight="1" x14ac:dyDescent="0.25">
      <c r="B1198" s="30" t="s">
        <v>3241</v>
      </c>
      <c r="C1198" s="16" t="str">
        <f>IFERROR(VLOOKUP(B1198,'BASE INCADEA'!A:D,2,FALSE),"Non référencé")</f>
        <v>031403</v>
      </c>
      <c r="D1198" s="16" t="str">
        <f>IFERROR(VLOOKUP(C1198,'BASE INCADEA'!B:E,2,FALSE),"Non référencé")</f>
        <v>1</v>
      </c>
      <c r="E1198" s="31" t="s">
        <v>154</v>
      </c>
      <c r="F1198" s="31">
        <v>2</v>
      </c>
      <c r="G1198" s="14" t="str">
        <f>IF(F1198*1=D1198*1,"Quantité OK",IF(D1198*1&lt;F1198*1,"Ecart positif","Ecart négatif")&amp;" "&amp;IF(C1198*1=E1198*1,"","- Article déclassé"))</f>
        <v xml:space="preserve">Ecart positif </v>
      </c>
    </row>
    <row r="1199" spans="2:7" ht="20.100000000000001" customHeight="1" x14ac:dyDescent="0.25">
      <c r="B1199" s="30" t="s">
        <v>3242</v>
      </c>
      <c r="C1199" s="16" t="str">
        <f>IFERROR(VLOOKUP(B1199,'BASE INCADEA'!A:D,2,FALSE),"Non référencé")</f>
        <v>030205</v>
      </c>
      <c r="D1199" s="16" t="str">
        <f>IFERROR(VLOOKUP(C1199,'BASE INCADEA'!B:E,2,FALSE),"Non référencé")</f>
        <v>14</v>
      </c>
      <c r="E1199" s="31" t="s">
        <v>2500</v>
      </c>
      <c r="F1199" s="31">
        <v>2</v>
      </c>
      <c r="G1199" s="14" t="str">
        <f>IF(F1199*1=D1199*1,"Quantité OK",IF(D1199*1&lt;F1199*1,"Ecart positif","Ecart négatif")&amp;" "&amp;IF(C1199*1=E1199*1,"","- Article déclassé"))</f>
        <v xml:space="preserve">Ecart négatif </v>
      </c>
    </row>
    <row r="1200" spans="2:7" ht="20.100000000000001" customHeight="1" x14ac:dyDescent="0.25">
      <c r="B1200" s="30" t="s">
        <v>3244</v>
      </c>
      <c r="C1200" s="16" t="str">
        <f>IFERROR(VLOOKUP(B1200,'BASE INCADEA'!A:D,2,FALSE),"Non référencé")</f>
        <v>030604</v>
      </c>
      <c r="D1200" s="16" t="str">
        <f>IFERROR(VLOOKUP(C1200,'BASE INCADEA'!B:E,2,FALSE),"Non référencé")</f>
        <v>2</v>
      </c>
      <c r="E1200" s="31" t="s">
        <v>2309</v>
      </c>
      <c r="F1200" s="31">
        <v>5</v>
      </c>
      <c r="G1200" s="14" t="str">
        <f>IF(F1200*1=D1200*1,"Quantité OK",IF(D1200*1&lt;F1200*1,"Ecart positif","Ecart négatif")&amp;" "&amp;IF(C1200*1=E1200*1,"","- Article déclassé"))</f>
        <v xml:space="preserve">Ecart positif </v>
      </c>
    </row>
    <row r="1201" spans="2:7" ht="20.100000000000001" customHeight="1" x14ac:dyDescent="0.25">
      <c r="B1201" s="30" t="s">
        <v>3249</v>
      </c>
      <c r="C1201" s="16" t="str">
        <f>IFERROR(VLOOKUP(B1201,'BASE INCADEA'!A:D,2,FALSE),"Non référencé")</f>
        <v>031402</v>
      </c>
      <c r="D1201" s="16" t="str">
        <f>IFERROR(VLOOKUP(C1201,'BASE INCADEA'!B:E,2,FALSE),"Non référencé")</f>
        <v>4</v>
      </c>
      <c r="E1201" s="31" t="s">
        <v>154</v>
      </c>
      <c r="F1201" s="31">
        <v>1</v>
      </c>
      <c r="G1201" s="14" t="str">
        <f>IF(F1201*1=D1201*1,"Quantité OK",IF(D1201*1&lt;F1201*1,"Ecart positif","Ecart négatif")&amp;" "&amp;IF(C1201*1=E1201*1,"","- Article déclassé"))</f>
        <v>Ecart négatif - Article déclassé</v>
      </c>
    </row>
    <row r="1202" spans="2:7" ht="20.100000000000001" customHeight="1" x14ac:dyDescent="0.25">
      <c r="B1202" s="30" t="s">
        <v>3253</v>
      </c>
      <c r="C1202" s="16" t="str">
        <f>IFERROR(VLOOKUP(B1202,'BASE INCADEA'!A:D,2,FALSE),"Non référencé")</f>
        <v>024807</v>
      </c>
      <c r="D1202" s="16" t="str">
        <f>IFERROR(VLOOKUP(C1202,'BASE INCADEA'!B:E,2,FALSE),"Non référencé")</f>
        <v>23</v>
      </c>
      <c r="E1202" s="31" t="s">
        <v>3254</v>
      </c>
      <c r="F1202" s="31">
        <v>23</v>
      </c>
      <c r="G1202" s="14" t="str">
        <f>IF(F1202*1=D1202*1,"Quantité OK",IF(D1202*1&lt;F1202*1,"Ecart positif","Ecart négatif")&amp;" "&amp;IF(C1202*1=E1202*1,"","- Article déclassé"))</f>
        <v>Quantité OK</v>
      </c>
    </row>
    <row r="1203" spans="2:7" ht="20.100000000000001" customHeight="1" x14ac:dyDescent="0.25">
      <c r="B1203" s="30" t="s">
        <v>3256</v>
      </c>
      <c r="C1203" s="16" t="str">
        <f>IFERROR(VLOOKUP(B1203,'BASE INCADEA'!A:D,2,FALSE),"Non référencé")</f>
        <v>044506</v>
      </c>
      <c r="D1203" s="16" t="str">
        <f>IFERROR(VLOOKUP(C1203,'BASE INCADEA'!B:E,2,FALSE),"Non référencé")</f>
        <v>1</v>
      </c>
      <c r="E1203" s="31" t="s">
        <v>570</v>
      </c>
      <c r="F1203" s="31">
        <v>1</v>
      </c>
      <c r="G1203" s="14" t="str">
        <f>IF(F1203*1=D1203*1,"Quantité OK",IF(D1203*1&lt;F1203*1,"Ecart positif","Ecart négatif")&amp;" "&amp;IF(C1203*1=E1203*1,"","- Article déclassé"))</f>
        <v>Quantité OK</v>
      </c>
    </row>
    <row r="1204" spans="2:7" ht="20.100000000000001" customHeight="1" x14ac:dyDescent="0.25">
      <c r="B1204" s="30" t="s">
        <v>3261</v>
      </c>
      <c r="C1204" s="16" t="str">
        <f>IFERROR(VLOOKUP(B1204,'BASE INCADEA'!A:D,2,FALSE),"Non référencé")</f>
        <v>041202</v>
      </c>
      <c r="D1204" s="16" t="str">
        <f>IFERROR(VLOOKUP(C1204,'BASE INCADEA'!B:E,2,FALSE),"Non référencé")</f>
        <v>1</v>
      </c>
      <c r="E1204" s="31" t="s">
        <v>269</v>
      </c>
      <c r="F1204" s="31">
        <v>1</v>
      </c>
      <c r="G1204" s="14" t="str">
        <f>IF(F1204*1=D1204*1,"Quantité OK",IF(D1204*1&lt;F1204*1,"Ecart positif","Ecart négatif")&amp;" "&amp;IF(C1204*1=E1204*1,"","- Article déclassé"))</f>
        <v>Quantité OK</v>
      </c>
    </row>
    <row r="1205" spans="2:7" ht="20.100000000000001" customHeight="1" x14ac:dyDescent="0.25">
      <c r="B1205" s="30" t="s">
        <v>3265</v>
      </c>
      <c r="C1205" s="16" t="str">
        <f>IFERROR(VLOOKUP(B1205,'BASE INCADEA'!A:D,2,FALSE),"Non référencé")</f>
        <v>020403</v>
      </c>
      <c r="D1205" s="16" t="str">
        <f>IFERROR(VLOOKUP(C1205,'BASE INCADEA'!B:E,2,FALSE),"Non référencé")</f>
        <v>7</v>
      </c>
      <c r="E1205" s="31" t="s">
        <v>2591</v>
      </c>
      <c r="F1205" s="31">
        <v>4</v>
      </c>
      <c r="G1205" s="14" t="str">
        <f>IF(F1205*1=D1205*1,"Quantité OK",IF(D1205*1&lt;F1205*1,"Ecart positif","Ecart négatif")&amp;" "&amp;IF(C1205*1=E1205*1,"","- Article déclassé"))</f>
        <v xml:space="preserve">Ecart négatif </v>
      </c>
    </row>
    <row r="1206" spans="2:7" ht="20.100000000000001" customHeight="1" x14ac:dyDescent="0.25">
      <c r="B1206" s="30" t="s">
        <v>3267</v>
      </c>
      <c r="C1206" s="16" t="str">
        <f>IFERROR(VLOOKUP(B1206,'BASE INCADEA'!A:D,2,FALSE),"Non référencé")</f>
        <v>033704</v>
      </c>
      <c r="D1206" s="16" t="str">
        <f>IFERROR(VLOOKUP(C1206,'BASE INCADEA'!B:E,2,FALSE),"Non référencé")</f>
        <v>1</v>
      </c>
      <c r="E1206" s="31" t="s">
        <v>3022</v>
      </c>
      <c r="F1206" s="31">
        <v>22</v>
      </c>
      <c r="G1206" s="14" t="str">
        <f>IF(F1206*1=D1206*1,"Quantité OK",IF(D1206*1&lt;F1206*1,"Ecart positif","Ecart négatif")&amp;" "&amp;IF(C1206*1=E1206*1,"","- Article déclassé"))</f>
        <v xml:space="preserve">Ecart positif </v>
      </c>
    </row>
    <row r="1207" spans="2:7" ht="20.100000000000001" customHeight="1" x14ac:dyDescent="0.25">
      <c r="B1207" s="30" t="s">
        <v>3269</v>
      </c>
      <c r="C1207" s="16" t="str">
        <f>IFERROR(VLOOKUP(B1207,'BASE INCADEA'!A:D,2,FALSE),"Non référencé")</f>
        <v>030205</v>
      </c>
      <c r="D1207" s="16" t="str">
        <f>IFERROR(VLOOKUP(C1207,'BASE INCADEA'!B:E,2,FALSE),"Non référencé")</f>
        <v>14</v>
      </c>
      <c r="E1207" s="31" t="s">
        <v>2500</v>
      </c>
      <c r="F1207" s="31">
        <v>2</v>
      </c>
      <c r="G1207" s="14" t="str">
        <f>IF(F1207*1=D1207*1,"Quantité OK",IF(D1207*1&lt;F1207*1,"Ecart positif","Ecart négatif")&amp;" "&amp;IF(C1207*1=E1207*1,"","- Article déclassé"))</f>
        <v xml:space="preserve">Ecart négatif </v>
      </c>
    </row>
    <row r="1208" spans="2:7" ht="20.100000000000001" customHeight="1" x14ac:dyDescent="0.25">
      <c r="B1208" s="30" t="s">
        <v>3271</v>
      </c>
      <c r="C1208" s="16" t="str">
        <f>IFERROR(VLOOKUP(B1208,'BASE INCADEA'!A:D,2,FALSE),"Non référencé")</f>
        <v>040204</v>
      </c>
      <c r="D1208" s="16" t="str">
        <f>IFERROR(VLOOKUP(C1208,'BASE INCADEA'!B:E,2,FALSE),"Non référencé")</f>
        <v>2</v>
      </c>
      <c r="E1208" s="31" t="s">
        <v>1765</v>
      </c>
      <c r="F1208" s="31">
        <v>1</v>
      </c>
      <c r="G1208" s="14" t="str">
        <f>IF(F1208*1=D1208*1,"Quantité OK",IF(D1208*1&lt;F1208*1,"Ecart positif","Ecart négatif")&amp;" "&amp;IF(C1208*1=E1208*1,"","- Article déclassé"))</f>
        <v xml:space="preserve">Ecart négatif </v>
      </c>
    </row>
    <row r="1209" spans="2:7" ht="20.100000000000001" customHeight="1" x14ac:dyDescent="0.25">
      <c r="B1209" s="30" t="s">
        <v>3273</v>
      </c>
      <c r="C1209" s="16" t="str">
        <f>IFERROR(VLOOKUP(B1209,'BASE INCADEA'!A:D,2,FALSE),"Non référencé")</f>
        <v>040604</v>
      </c>
      <c r="D1209" s="16" t="str">
        <f>IFERROR(VLOOKUP(C1209,'BASE INCADEA'!B:E,2,FALSE),"Non référencé")</f>
        <v>9</v>
      </c>
      <c r="E1209" s="31" t="s">
        <v>888</v>
      </c>
      <c r="F1209" s="31">
        <v>1</v>
      </c>
      <c r="G1209" s="14" t="str">
        <f>IF(F1209*1=D1209*1,"Quantité OK",IF(D1209*1&lt;F1209*1,"Ecart positif","Ecart négatif")&amp;" "&amp;IF(C1209*1=E1209*1,"","- Article déclassé"))</f>
        <v xml:space="preserve">Ecart négatif </v>
      </c>
    </row>
    <row r="1210" spans="2:7" ht="20.100000000000001" customHeight="1" x14ac:dyDescent="0.25">
      <c r="B1210" s="30" t="s">
        <v>3275</v>
      </c>
      <c r="C1210" s="16" t="str">
        <f>IFERROR(VLOOKUP(B1210,'BASE INCADEA'!A:D,2,FALSE),"Non référencé")</f>
        <v>040803</v>
      </c>
      <c r="D1210" s="16" t="str">
        <f>IFERROR(VLOOKUP(C1210,'BASE INCADEA'!B:E,2,FALSE),"Non référencé")</f>
        <v>7</v>
      </c>
      <c r="E1210" s="31" t="s">
        <v>231</v>
      </c>
      <c r="F1210" s="31">
        <v>2</v>
      </c>
      <c r="G1210" s="14" t="str">
        <f>IF(F1210*1=D1210*1,"Quantité OK",IF(D1210*1&lt;F1210*1,"Ecart positif","Ecart négatif")&amp;" "&amp;IF(C1210*1=E1210*1,"","- Article déclassé"))</f>
        <v xml:space="preserve">Ecart négatif </v>
      </c>
    </row>
    <row r="1211" spans="2:7" ht="20.100000000000001" customHeight="1" x14ac:dyDescent="0.25">
      <c r="B1211" s="30" t="s">
        <v>6206</v>
      </c>
      <c r="C1211" s="16" t="str">
        <f>IFERROR(VLOOKUP(B1211,'BASE INCADEA'!A:D,2,FALSE),"Non référencé")</f>
        <v>Non référencé</v>
      </c>
      <c r="D1211" s="16" t="str">
        <f>IFERROR(VLOOKUP(C1211,'BASE INCADEA'!B:E,2,FALSE),"Non référencé")</f>
        <v>Non référencé</v>
      </c>
      <c r="E1211" s="31" t="s">
        <v>2009</v>
      </c>
      <c r="F1211" s="31">
        <v>1</v>
      </c>
      <c r="G1211" s="14" t="e">
        <f>IF(F1211*1=D1211*1,"Quantité OK",IF(D1211*1&lt;F1211*1,"Ecart positif","Ecart négatif")&amp;" "&amp;IF(C1211*1=E1211*1,"","- Article déclassé"))</f>
        <v>#VALUE!</v>
      </c>
    </row>
    <row r="1212" spans="2:7" ht="20.100000000000001" customHeight="1" x14ac:dyDescent="0.25">
      <c r="B1212" s="30" t="s">
        <v>3277</v>
      </c>
      <c r="C1212" s="16" t="str">
        <f>IFERROR(VLOOKUP(B1212,'BASE INCADEA'!A:D,2,FALSE),"Non référencé")</f>
        <v>020407</v>
      </c>
      <c r="D1212" s="16" t="str">
        <f>IFERROR(VLOOKUP(C1212,'BASE INCADEA'!B:E,2,FALSE),"Non référencé")</f>
        <v>3</v>
      </c>
      <c r="E1212" s="31" t="s">
        <v>952</v>
      </c>
      <c r="F1212" s="31">
        <v>1</v>
      </c>
      <c r="G1212" s="14" t="str">
        <f>IF(F1212*1=D1212*1,"Quantité OK",IF(D1212*1&lt;F1212*1,"Ecart positif","Ecart négatif")&amp;" "&amp;IF(C1212*1=E1212*1,"","- Article déclassé"))</f>
        <v xml:space="preserve">Ecart négatif </v>
      </c>
    </row>
    <row r="1213" spans="2:7" ht="20.100000000000001" customHeight="1" x14ac:dyDescent="0.25">
      <c r="B1213" s="30" t="s">
        <v>3279</v>
      </c>
      <c r="C1213" s="16" t="str">
        <f>IFERROR(VLOOKUP(B1213,'BASE INCADEA'!A:D,2,FALSE),"Non référencé")</f>
        <v>040604</v>
      </c>
      <c r="D1213" s="16" t="str">
        <f>IFERROR(VLOOKUP(C1213,'BASE INCADEA'!B:E,2,FALSE),"Non référencé")</f>
        <v>9</v>
      </c>
      <c r="E1213" s="31" t="s">
        <v>888</v>
      </c>
      <c r="F1213" s="31">
        <v>16</v>
      </c>
      <c r="G1213" s="14" t="str">
        <f>IF(F1213*1=D1213*1,"Quantité OK",IF(D1213*1&lt;F1213*1,"Ecart positif","Ecart négatif")&amp;" "&amp;IF(C1213*1=E1213*1,"","- Article déclassé"))</f>
        <v xml:space="preserve">Ecart positif </v>
      </c>
    </row>
    <row r="1214" spans="2:7" ht="20.100000000000001" customHeight="1" x14ac:dyDescent="0.25">
      <c r="B1214" s="30" t="s">
        <v>6225</v>
      </c>
      <c r="C1214" s="16" t="str">
        <f>IFERROR(VLOOKUP(B1214,'BASE INCADEA'!A:D,2,FALSE),"Non référencé")</f>
        <v>Non référencé</v>
      </c>
      <c r="D1214" s="16" t="str">
        <f>IFERROR(VLOOKUP(C1214,'BASE INCADEA'!B:E,2,FALSE),"Non référencé")</f>
        <v>Non référencé</v>
      </c>
      <c r="E1214" s="31" t="s">
        <v>1297</v>
      </c>
      <c r="F1214" s="31">
        <v>1</v>
      </c>
      <c r="G1214" s="14" t="e">
        <f>IF(F1214*1=D1214*1,"Quantité OK",IF(D1214*1&lt;F1214*1,"Ecart positif","Ecart négatif")&amp;" "&amp;IF(C1214*1=E1214*1,"","- Article déclassé"))</f>
        <v>#VALUE!</v>
      </c>
    </row>
    <row r="1215" spans="2:7" ht="20.100000000000001" customHeight="1" x14ac:dyDescent="0.25">
      <c r="B1215" s="30" t="s">
        <v>3281</v>
      </c>
      <c r="C1215" s="16" t="str">
        <f>IFERROR(VLOOKUP(B1215,'BASE INCADEA'!A:D,2,FALSE),"Non référencé")</f>
        <v>041403</v>
      </c>
      <c r="D1215" s="16" t="str">
        <f>IFERROR(VLOOKUP(C1215,'BASE INCADEA'!B:E,2,FALSE),"Non référencé")</f>
        <v>2</v>
      </c>
      <c r="E1215" s="31" t="s">
        <v>1297</v>
      </c>
      <c r="F1215" s="31">
        <v>1</v>
      </c>
      <c r="G1215" s="14" t="str">
        <f>IF(F1215*1=D1215*1,"Quantité OK",IF(D1215*1&lt;F1215*1,"Ecart positif","Ecart négatif")&amp;" "&amp;IF(C1215*1=E1215*1,"","- Article déclassé"))</f>
        <v xml:space="preserve">Ecart négatif </v>
      </c>
    </row>
    <row r="1216" spans="2:7" ht="20.100000000000001" customHeight="1" x14ac:dyDescent="0.25">
      <c r="B1216" s="30" t="s">
        <v>3283</v>
      </c>
      <c r="C1216" s="16" t="str">
        <f>IFERROR(VLOOKUP(B1216,'BASE INCADEA'!A:D,2,FALSE),"Non référencé")</f>
        <v>030804</v>
      </c>
      <c r="D1216" s="16" t="str">
        <f>IFERROR(VLOOKUP(C1216,'BASE INCADEA'!B:E,2,FALSE),"Non référencé")</f>
        <v>2</v>
      </c>
      <c r="E1216" s="31" t="s">
        <v>333</v>
      </c>
      <c r="F1216" s="31">
        <v>1</v>
      </c>
      <c r="G1216" s="14" t="str">
        <f>IF(F1216*1=D1216*1,"Quantité OK",IF(D1216*1&lt;F1216*1,"Ecart positif","Ecart négatif")&amp;" "&amp;IF(C1216*1=E1216*1,"","- Article déclassé"))</f>
        <v>Ecart négatif - Article déclassé</v>
      </c>
    </row>
    <row r="1217" spans="2:7" ht="20.100000000000001" customHeight="1" x14ac:dyDescent="0.25">
      <c r="B1217" s="30" t="s">
        <v>3291</v>
      </c>
      <c r="C1217" s="16" t="str">
        <f>IFERROR(VLOOKUP(B1217,'BASE INCADEA'!A:D,2,FALSE),"Non référencé")</f>
        <v>016204</v>
      </c>
      <c r="D1217" s="16" t="str">
        <f>IFERROR(VLOOKUP(C1217,'BASE INCADEA'!B:E,2,FALSE),"Non référencé")</f>
        <v>4</v>
      </c>
      <c r="E1217" s="31" t="s">
        <v>1451</v>
      </c>
      <c r="F1217" s="31">
        <v>2</v>
      </c>
      <c r="G1217" s="14" t="str">
        <f>IF(F1217*1=D1217*1,"Quantité OK",IF(D1217*1&lt;F1217*1,"Ecart positif","Ecart négatif")&amp;" "&amp;IF(C1217*1=E1217*1,"","- Article déclassé"))</f>
        <v xml:space="preserve">Ecart négatif </v>
      </c>
    </row>
    <row r="1218" spans="2:7" ht="20.100000000000001" customHeight="1" x14ac:dyDescent="0.25">
      <c r="B1218" s="30" t="s">
        <v>3292</v>
      </c>
      <c r="C1218" s="16" t="str">
        <f>IFERROR(VLOOKUP(B1218,'BASE INCADEA'!A:D,2,FALSE),"Non référencé")</f>
        <v>024901</v>
      </c>
      <c r="D1218" s="16" t="str">
        <f>IFERROR(VLOOKUP(C1218,'BASE INCADEA'!B:E,2,FALSE),"Non référencé")</f>
        <v>2</v>
      </c>
      <c r="E1218" s="31" t="s">
        <v>3030</v>
      </c>
      <c r="F1218" s="31">
        <v>2</v>
      </c>
      <c r="G1218" s="14" t="str">
        <f>IF(F1218*1=D1218*1,"Quantité OK",IF(D1218*1&lt;F1218*1,"Ecart positif","Ecart négatif")&amp;" "&amp;IF(C1218*1=E1218*1,"","- Article déclassé"))</f>
        <v>Quantité OK</v>
      </c>
    </row>
    <row r="1219" spans="2:7" ht="20.100000000000001" customHeight="1" x14ac:dyDescent="0.25">
      <c r="B1219" s="30" t="s">
        <v>3294</v>
      </c>
      <c r="C1219" s="16" t="str">
        <f>IFERROR(VLOOKUP(B1219,'BASE INCADEA'!A:D,2,FALSE),"Non référencé")</f>
        <v>044503</v>
      </c>
      <c r="D1219" s="16" t="str">
        <f>IFERROR(VLOOKUP(C1219,'BASE INCADEA'!B:E,2,FALSE),"Non référencé")</f>
        <v>1</v>
      </c>
      <c r="E1219" s="31" t="s">
        <v>1107</v>
      </c>
      <c r="F1219" s="31">
        <v>2</v>
      </c>
      <c r="G1219" s="14" t="str">
        <f>IF(F1219*1=D1219*1,"Quantité OK",IF(D1219*1&lt;F1219*1,"Ecart positif","Ecart négatif")&amp;" "&amp;IF(C1219*1=E1219*1,"","- Article déclassé"))</f>
        <v xml:space="preserve">Ecart positif </v>
      </c>
    </row>
    <row r="1220" spans="2:7" ht="20.100000000000001" customHeight="1" x14ac:dyDescent="0.25">
      <c r="B1220" s="30" t="s">
        <v>6203</v>
      </c>
      <c r="C1220" s="16" t="str">
        <f>IFERROR(VLOOKUP(B1220,'BASE INCADEA'!A:D,2,FALSE),"Non référencé")</f>
        <v>Non référencé</v>
      </c>
      <c r="D1220" s="16" t="str">
        <f>IFERROR(VLOOKUP(C1220,'BASE INCADEA'!B:E,2,FALSE),"Non référencé")</f>
        <v>Non référencé</v>
      </c>
      <c r="E1220" s="31" t="s">
        <v>3297</v>
      </c>
      <c r="F1220" s="31">
        <v>2</v>
      </c>
      <c r="G1220" s="14" t="e">
        <f>IF(F1220*1=D1220*1,"Quantité OK",IF(D1220*1&lt;F1220*1,"Ecart positif","Ecart négatif")&amp;" "&amp;IF(C1220*1=E1220*1,"","- Article déclassé"))</f>
        <v>#VALUE!</v>
      </c>
    </row>
    <row r="1221" spans="2:7" ht="20.100000000000001" customHeight="1" x14ac:dyDescent="0.25">
      <c r="B1221" s="30" t="s">
        <v>3299</v>
      </c>
      <c r="C1221" s="16" t="str">
        <f>IFERROR(VLOOKUP(B1221,'BASE INCADEA'!A:D,2,FALSE),"Non référencé")</f>
        <v>044705</v>
      </c>
      <c r="D1221" s="16" t="str">
        <f>IFERROR(VLOOKUP(C1221,'BASE INCADEA'!B:E,2,FALSE),"Non référencé")</f>
        <v>28</v>
      </c>
      <c r="E1221" s="31" t="s">
        <v>1260</v>
      </c>
      <c r="F1221" s="31">
        <v>1</v>
      </c>
      <c r="G1221" s="14" t="str">
        <f>IF(F1221*1=D1221*1,"Quantité OK",IF(D1221*1&lt;F1221*1,"Ecart positif","Ecart négatif")&amp;" "&amp;IF(C1221*1=E1221*1,"","- Article déclassé"))</f>
        <v>Ecart négatif - Article déclassé</v>
      </c>
    </row>
    <row r="1222" spans="2:7" ht="20.100000000000001" customHeight="1" x14ac:dyDescent="0.25">
      <c r="B1222" s="30" t="s">
        <v>3303</v>
      </c>
      <c r="C1222" s="16" t="str">
        <f>IFERROR(VLOOKUP(B1222,'BASE INCADEA'!A:D,2,FALSE),"Non référencé")</f>
        <v>031206</v>
      </c>
      <c r="D1222" s="16" t="str">
        <f>IFERROR(VLOOKUP(C1222,'BASE INCADEA'!B:E,2,FALSE),"Non référencé")</f>
        <v>1</v>
      </c>
      <c r="E1222" s="31" t="s">
        <v>310</v>
      </c>
      <c r="F1222" s="31">
        <v>1</v>
      </c>
      <c r="G1222" s="14" t="str">
        <f>IF(F1222*1=D1222*1,"Quantité OK",IF(D1222*1&lt;F1222*1,"Ecart positif","Ecart négatif")&amp;" "&amp;IF(C1222*1=E1222*1,"","- Article déclassé"))</f>
        <v>Quantité OK</v>
      </c>
    </row>
    <row r="1223" spans="2:7" ht="20.100000000000001" customHeight="1" x14ac:dyDescent="0.25">
      <c r="B1223" s="30" t="s">
        <v>3307</v>
      </c>
      <c r="C1223" s="16" t="str">
        <f>IFERROR(VLOOKUP(B1223,'BASE INCADEA'!A:D,2,FALSE),"Non référencé")</f>
        <v>900203</v>
      </c>
      <c r="D1223" s="16" t="str">
        <f>IFERROR(VLOOKUP(C1223,'BASE INCADEA'!B:E,2,FALSE),"Non référencé")</f>
        <v>1</v>
      </c>
      <c r="E1223" s="31" t="s">
        <v>2634</v>
      </c>
      <c r="F1223" s="31">
        <v>2</v>
      </c>
      <c r="G1223" s="14" t="str">
        <f>IF(F1223*1=D1223*1,"Quantité OK",IF(D1223*1&lt;F1223*1,"Ecart positif","Ecart négatif")&amp;" "&amp;IF(C1223*1=E1223*1,"","- Article déclassé"))</f>
        <v>Ecart positif - Article déclassé</v>
      </c>
    </row>
    <row r="1224" spans="2:7" ht="20.100000000000001" customHeight="1" x14ac:dyDescent="0.25">
      <c r="B1224" s="30" t="s">
        <v>3310</v>
      </c>
      <c r="C1224" s="16" t="str">
        <f>IFERROR(VLOOKUP(B1224,'BASE INCADEA'!A:D,2,FALSE),"Non référencé")</f>
        <v>901102</v>
      </c>
      <c r="D1224" s="16" t="str">
        <f>IFERROR(VLOOKUP(C1224,'BASE INCADEA'!B:E,2,FALSE),"Non référencé")</f>
        <v>2</v>
      </c>
      <c r="E1224" s="31" t="s">
        <v>2120</v>
      </c>
      <c r="F1224" s="31">
        <v>1</v>
      </c>
      <c r="G1224" s="14" t="str">
        <f>IF(F1224*1=D1224*1,"Quantité OK",IF(D1224*1&lt;F1224*1,"Ecart positif","Ecart négatif")&amp;" "&amp;IF(C1224*1=E1224*1,"","- Article déclassé"))</f>
        <v>Ecart négatif - Article déclassé</v>
      </c>
    </row>
    <row r="1225" spans="2:7" ht="20.100000000000001" customHeight="1" x14ac:dyDescent="0.25">
      <c r="B1225" s="30" t="s">
        <v>3310</v>
      </c>
      <c r="C1225" s="16" t="str">
        <f>IFERROR(VLOOKUP(B1225,'BASE INCADEA'!A:D,2,FALSE),"Non référencé")</f>
        <v>901102</v>
      </c>
      <c r="D1225" s="16" t="str">
        <f>IFERROR(VLOOKUP(C1225,'BASE INCADEA'!B:E,2,FALSE),"Non référencé")</f>
        <v>2</v>
      </c>
      <c r="E1225" s="31" t="s">
        <v>2670</v>
      </c>
      <c r="F1225" s="31">
        <v>1</v>
      </c>
      <c r="G1225" s="14" t="str">
        <f>IF(F1225*1=D1225*1,"Quantité OK",IF(D1225*1&lt;F1225*1,"Ecart positif","Ecart négatif")&amp;" "&amp;IF(C1225*1=E1225*1,"","- Article déclassé"))</f>
        <v>Ecart négatif - Article déclassé</v>
      </c>
    </row>
    <row r="1226" spans="2:7" ht="20.100000000000001" customHeight="1" x14ac:dyDescent="0.25">
      <c r="B1226" s="30" t="s">
        <v>3312</v>
      </c>
      <c r="C1226" s="16" t="str">
        <f>IFERROR(VLOOKUP(B1226,'BASE INCADEA'!A:D,2,FALSE),"Non référencé")</f>
        <v>900504</v>
      </c>
      <c r="D1226" s="16" t="str">
        <f>IFERROR(VLOOKUP(C1226,'BASE INCADEA'!B:E,2,FALSE),"Non référencé")</f>
        <v>3</v>
      </c>
      <c r="E1226" s="31" t="s">
        <v>2428</v>
      </c>
      <c r="F1226" s="31">
        <v>1</v>
      </c>
      <c r="G1226" s="14" t="str">
        <f>IF(F1226*1=D1226*1,"Quantité OK",IF(D1226*1&lt;F1226*1,"Ecart positif","Ecart négatif")&amp;" "&amp;IF(C1226*1=E1226*1,"","- Article déclassé"))</f>
        <v xml:space="preserve">Ecart négatif </v>
      </c>
    </row>
    <row r="1227" spans="2:7" ht="20.100000000000001" customHeight="1" x14ac:dyDescent="0.25">
      <c r="B1227" s="30" t="s">
        <v>3312</v>
      </c>
      <c r="C1227" s="16" t="str">
        <f>IFERROR(VLOOKUP(B1227,'BASE INCADEA'!A:D,2,FALSE),"Non référencé")</f>
        <v>900504</v>
      </c>
      <c r="D1227" s="16" t="str">
        <f>IFERROR(VLOOKUP(C1227,'BASE INCADEA'!B:E,2,FALSE),"Non référencé")</f>
        <v>3</v>
      </c>
      <c r="E1227" s="31" t="s">
        <v>2642</v>
      </c>
      <c r="F1227" s="31">
        <v>1</v>
      </c>
      <c r="G1227" s="14" t="str">
        <f>IF(F1227*1=D1227*1,"Quantité OK",IF(D1227*1&lt;F1227*1,"Ecart positif","Ecart négatif")&amp;" "&amp;IF(C1227*1=E1227*1,"","- Article déclassé"))</f>
        <v>Ecart négatif - Article déclassé</v>
      </c>
    </row>
    <row r="1228" spans="2:7" ht="20.100000000000001" customHeight="1" x14ac:dyDescent="0.25">
      <c r="B1228" s="30" t="s">
        <v>3313</v>
      </c>
      <c r="C1228" s="16" t="str">
        <f>IFERROR(VLOOKUP(B1228,'BASE INCADEA'!A:D,2,FALSE),"Non référencé")</f>
        <v>900801</v>
      </c>
      <c r="D1228" s="16" t="str">
        <f>IFERROR(VLOOKUP(C1228,'BASE INCADEA'!B:E,2,FALSE),"Non référencé")</f>
        <v>2</v>
      </c>
      <c r="E1228" s="31" t="s">
        <v>3919</v>
      </c>
      <c r="F1228" s="31">
        <v>1</v>
      </c>
      <c r="G1228" s="14" t="str">
        <f>IF(F1228*1=D1228*1,"Quantité OK",IF(D1228*1&lt;F1228*1,"Ecart positif","Ecart négatif")&amp;" "&amp;IF(C1228*1=E1228*1,"","- Article déclassé"))</f>
        <v>Ecart négatif - Article déclassé</v>
      </c>
    </row>
    <row r="1229" spans="2:7" ht="20.100000000000001" customHeight="1" x14ac:dyDescent="0.25">
      <c r="B1229" s="30" t="s">
        <v>3315</v>
      </c>
      <c r="C1229" s="16" t="str">
        <f>IFERROR(VLOOKUP(B1229,'BASE INCADEA'!A:D,2,FALSE),"Non référencé")</f>
        <v>900502</v>
      </c>
      <c r="D1229" s="16" t="str">
        <f>IFERROR(VLOOKUP(C1229,'BASE INCADEA'!B:E,2,FALSE),"Non référencé")</f>
        <v>4</v>
      </c>
      <c r="E1229" s="31" t="s">
        <v>2247</v>
      </c>
      <c r="F1229" s="31">
        <v>1</v>
      </c>
      <c r="G1229" s="14" t="str">
        <f>IF(F1229*1=D1229*1,"Quantité OK",IF(D1229*1&lt;F1229*1,"Ecart positif","Ecart négatif")&amp;" "&amp;IF(C1229*1=E1229*1,"","- Article déclassé"))</f>
        <v xml:space="preserve">Ecart négatif </v>
      </c>
    </row>
    <row r="1230" spans="2:7" ht="20.100000000000001" customHeight="1" x14ac:dyDescent="0.25">
      <c r="B1230" s="30" t="s">
        <v>3317</v>
      </c>
      <c r="C1230" s="16" t="str">
        <f>IFERROR(VLOOKUP(B1230,'BASE INCADEA'!A:D,2,FALSE),"Non référencé")</f>
        <v>900902</v>
      </c>
      <c r="D1230" s="16" t="str">
        <f>IFERROR(VLOOKUP(C1230,'BASE INCADEA'!B:E,2,FALSE),"Non référencé")</f>
        <v>2</v>
      </c>
      <c r="E1230" s="31" t="s">
        <v>2439</v>
      </c>
      <c r="F1230" s="31">
        <v>1</v>
      </c>
      <c r="G1230" s="14" t="str">
        <f>IF(F1230*1=D1230*1,"Quantité OK",IF(D1230*1&lt;F1230*1,"Ecart positif","Ecart négatif")&amp;" "&amp;IF(C1230*1=E1230*1,"","- Article déclassé"))</f>
        <v>Ecart négatif - Article déclassé</v>
      </c>
    </row>
    <row r="1231" spans="2:7" ht="20.100000000000001" customHeight="1" x14ac:dyDescent="0.25">
      <c r="B1231" s="30" t="s">
        <v>3319</v>
      </c>
      <c r="C1231" s="16" t="str">
        <f>IFERROR(VLOOKUP(B1231,'BASE INCADEA'!A:D,2,FALSE),"Non référencé")</f>
        <v>024101</v>
      </c>
      <c r="D1231" s="16" t="str">
        <f>IFERROR(VLOOKUP(C1231,'BASE INCADEA'!B:E,2,FALSE),"Non référencé")</f>
        <v>4</v>
      </c>
      <c r="E1231" s="31" t="s">
        <v>3320</v>
      </c>
      <c r="F1231" s="31">
        <v>4</v>
      </c>
      <c r="G1231" s="14" t="str">
        <f>IF(F1231*1=D1231*1,"Quantité OK",IF(D1231*1&lt;F1231*1,"Ecart positif","Ecart négatif")&amp;" "&amp;IF(C1231*1=E1231*1,"","- Article déclassé"))</f>
        <v>Quantité OK</v>
      </c>
    </row>
    <row r="1232" spans="2:7" ht="20.100000000000001" customHeight="1" x14ac:dyDescent="0.25">
      <c r="B1232" s="30" t="s">
        <v>3322</v>
      </c>
      <c r="C1232" s="16" t="str">
        <f>IFERROR(VLOOKUP(B1232,'BASE INCADEA'!A:D,2,FALSE),"Non référencé")</f>
        <v>023903</v>
      </c>
      <c r="D1232" s="16" t="str">
        <f>IFERROR(VLOOKUP(C1232,'BASE INCADEA'!B:E,2,FALSE),"Non référencé")</f>
        <v>4</v>
      </c>
      <c r="E1232" s="31" t="s">
        <v>3065</v>
      </c>
      <c r="F1232" s="31">
        <v>1</v>
      </c>
      <c r="G1232" s="14" t="str">
        <f>IF(F1232*1=D1232*1,"Quantité OK",IF(D1232*1&lt;F1232*1,"Ecart positif","Ecart négatif")&amp;" "&amp;IF(C1232*1=E1232*1,"","- Article déclassé"))</f>
        <v xml:space="preserve">Ecart négatif </v>
      </c>
    </row>
    <row r="1233" spans="2:7" ht="20.100000000000001" customHeight="1" x14ac:dyDescent="0.25">
      <c r="B1233" s="30" t="s">
        <v>3324</v>
      </c>
      <c r="C1233" s="16" t="str">
        <f>IFERROR(VLOOKUP(B1233,'BASE INCADEA'!A:D,2,FALSE),"Non référencé")</f>
        <v>014806</v>
      </c>
      <c r="D1233" s="16" t="str">
        <f>IFERROR(VLOOKUP(C1233,'BASE INCADEA'!B:E,2,FALSE),"Non référencé")</f>
        <v>3</v>
      </c>
      <c r="E1233" s="31" t="s">
        <v>160</v>
      </c>
      <c r="F1233" s="31">
        <v>2</v>
      </c>
      <c r="G1233" s="14" t="str">
        <f>IF(F1233*1=D1233*1,"Quantité OK",IF(D1233*1&lt;F1233*1,"Ecart positif","Ecart négatif")&amp;" "&amp;IF(C1233*1=E1233*1,"","- Article déclassé"))</f>
        <v xml:space="preserve">Ecart négatif </v>
      </c>
    </row>
    <row r="1234" spans="2:7" ht="20.100000000000001" customHeight="1" x14ac:dyDescent="0.25">
      <c r="B1234" s="30" t="s">
        <v>3330</v>
      </c>
      <c r="C1234" s="16" t="str">
        <f>IFERROR(VLOOKUP(B1234,'BASE INCADEA'!A:D,2,FALSE),"Non référencé")</f>
        <v>030803</v>
      </c>
      <c r="D1234" s="16" t="str">
        <f>IFERROR(VLOOKUP(C1234,'BASE INCADEA'!B:E,2,FALSE),"Non référencé")</f>
        <v>1</v>
      </c>
      <c r="E1234" s="31" t="s">
        <v>2012</v>
      </c>
      <c r="F1234" s="31">
        <v>3</v>
      </c>
      <c r="G1234" s="14" t="str">
        <f>IF(F1234*1=D1234*1,"Quantité OK",IF(D1234*1&lt;F1234*1,"Ecart positif","Ecart négatif")&amp;" "&amp;IF(C1234*1=E1234*1,"","- Article déclassé"))</f>
        <v xml:space="preserve">Ecart positif </v>
      </c>
    </row>
    <row r="1235" spans="2:7" ht="20.100000000000001" customHeight="1" x14ac:dyDescent="0.25">
      <c r="B1235" s="30" t="s">
        <v>3332</v>
      </c>
      <c r="C1235" s="16" t="str">
        <f>IFERROR(VLOOKUP(B1235,'BASE INCADEA'!A:D,2,FALSE),"Non référencé")</f>
        <v>040803</v>
      </c>
      <c r="D1235" s="16" t="str">
        <f>IFERROR(VLOOKUP(C1235,'BASE INCADEA'!B:E,2,FALSE),"Non référencé")</f>
        <v>7</v>
      </c>
      <c r="E1235" s="31" t="s">
        <v>231</v>
      </c>
      <c r="F1235" s="31">
        <v>1</v>
      </c>
      <c r="G1235" s="14" t="str">
        <f>IF(F1235*1=D1235*1,"Quantité OK",IF(D1235*1&lt;F1235*1,"Ecart positif","Ecart négatif")&amp;" "&amp;IF(C1235*1=E1235*1,"","- Article déclassé"))</f>
        <v xml:space="preserve">Ecart négatif </v>
      </c>
    </row>
    <row r="1236" spans="2:7" ht="20.100000000000001" customHeight="1" x14ac:dyDescent="0.25">
      <c r="B1236" s="30" t="s">
        <v>3336</v>
      </c>
      <c r="C1236" s="16" t="str">
        <f>IFERROR(VLOOKUP(B1236,'BASE INCADEA'!A:D,2,FALSE),"Non référencé")</f>
        <v>043702</v>
      </c>
      <c r="D1236" s="16" t="str">
        <f>IFERROR(VLOOKUP(C1236,'BASE INCADEA'!B:E,2,FALSE),"Non référencé")</f>
        <v>4</v>
      </c>
      <c r="E1236" s="31" t="s">
        <v>3337</v>
      </c>
      <c r="F1236" s="31">
        <v>4</v>
      </c>
      <c r="G1236" s="14" t="str">
        <f>IF(F1236*1=D1236*1,"Quantité OK",IF(D1236*1&lt;F1236*1,"Ecart positif","Ecart négatif")&amp;" "&amp;IF(C1236*1=E1236*1,"","- Article déclassé"))</f>
        <v>Quantité OK</v>
      </c>
    </row>
    <row r="1237" spans="2:7" ht="20.100000000000001" customHeight="1" x14ac:dyDescent="0.25">
      <c r="B1237" s="30" t="s">
        <v>3339</v>
      </c>
      <c r="C1237" s="16" t="str">
        <f>IFERROR(VLOOKUP(B1237,'BASE INCADEA'!A:D,2,FALSE),"Non référencé")</f>
        <v>031403</v>
      </c>
      <c r="D1237" s="16" t="str">
        <f>IFERROR(VLOOKUP(C1237,'BASE INCADEA'!B:E,2,FALSE),"Non référencé")</f>
        <v>1</v>
      </c>
      <c r="E1237" s="31" t="s">
        <v>154</v>
      </c>
      <c r="F1237" s="31">
        <v>1</v>
      </c>
      <c r="G1237" s="14" t="str">
        <f>IF(F1237*1=D1237*1,"Quantité OK",IF(D1237*1&lt;F1237*1,"Ecart positif","Ecart négatif")&amp;" "&amp;IF(C1237*1=E1237*1,"","- Article déclassé"))</f>
        <v>Quantité OK</v>
      </c>
    </row>
    <row r="1238" spans="2:7" ht="20.100000000000001" customHeight="1" x14ac:dyDescent="0.25">
      <c r="B1238" s="30" t="s">
        <v>3341</v>
      </c>
      <c r="C1238" s="16" t="str">
        <f>IFERROR(VLOOKUP(B1238,'BASE INCADEA'!A:D,2,FALSE),"Non référencé")</f>
        <v>043702</v>
      </c>
      <c r="D1238" s="16" t="str">
        <f>IFERROR(VLOOKUP(C1238,'BASE INCADEA'!B:E,2,FALSE),"Non référencé")</f>
        <v>4</v>
      </c>
      <c r="E1238" s="31" t="s">
        <v>3337</v>
      </c>
      <c r="F1238" s="31">
        <v>2</v>
      </c>
      <c r="G1238" s="14" t="str">
        <f>IF(F1238*1=D1238*1,"Quantité OK",IF(D1238*1&lt;F1238*1,"Ecart positif","Ecart négatif")&amp;" "&amp;IF(C1238*1=E1238*1,"","- Article déclassé"))</f>
        <v xml:space="preserve">Ecart négatif </v>
      </c>
    </row>
    <row r="1239" spans="2:7" ht="20.100000000000001" customHeight="1" x14ac:dyDescent="0.25">
      <c r="B1239" s="30" t="s">
        <v>3343</v>
      </c>
      <c r="C1239" s="16" t="str">
        <f>IFERROR(VLOOKUP(B1239,'BASE INCADEA'!A:D,2,FALSE),"Non référencé")</f>
        <v>020205</v>
      </c>
      <c r="D1239" s="16" t="str">
        <f>IFERROR(VLOOKUP(C1239,'BASE INCADEA'!B:E,2,FALSE),"Non référencé")</f>
        <v>19</v>
      </c>
      <c r="E1239" s="31" t="s">
        <v>166</v>
      </c>
      <c r="F1239" s="31">
        <v>1</v>
      </c>
      <c r="G1239" s="14" t="str">
        <f>IF(F1239*1=D1239*1,"Quantité OK",IF(D1239*1&lt;F1239*1,"Ecart positif","Ecart négatif")&amp;" "&amp;IF(C1239*1=E1239*1,"","- Article déclassé"))</f>
        <v>Ecart négatif - Article déclassé</v>
      </c>
    </row>
    <row r="1240" spans="2:7" ht="20.100000000000001" customHeight="1" x14ac:dyDescent="0.25">
      <c r="B1240" s="30" t="s">
        <v>3345</v>
      </c>
      <c r="C1240" s="16" t="str">
        <f>IFERROR(VLOOKUP(B1240,'BASE INCADEA'!A:D,2,FALSE),"Non référencé")</f>
        <v>016401</v>
      </c>
      <c r="D1240" s="16" t="str">
        <f>IFERROR(VLOOKUP(C1240,'BASE INCADEA'!B:E,2,FALSE),"Non référencé")</f>
        <v>1</v>
      </c>
      <c r="E1240" s="31" t="s">
        <v>1645</v>
      </c>
      <c r="F1240" s="31">
        <v>8</v>
      </c>
      <c r="G1240" s="14" t="str">
        <f>IF(F1240*1=D1240*1,"Quantité OK",IF(D1240*1&lt;F1240*1,"Ecart positif","Ecart négatif")&amp;" "&amp;IF(C1240*1=E1240*1,"","- Article déclassé"))</f>
        <v xml:space="preserve">Ecart positif </v>
      </c>
    </row>
    <row r="1241" spans="2:7" ht="20.100000000000001" customHeight="1" x14ac:dyDescent="0.25">
      <c r="B1241" s="30" t="s">
        <v>3347</v>
      </c>
      <c r="C1241" s="16" t="str">
        <f>IFERROR(VLOOKUP(B1241,'BASE INCADEA'!A:D,2,FALSE),"Non référencé")</f>
        <v>010304</v>
      </c>
      <c r="D1241" s="16" t="str">
        <f>IFERROR(VLOOKUP(C1241,'BASE INCADEA'!B:E,2,FALSE),"Non référencé")</f>
        <v>4</v>
      </c>
      <c r="E1241" s="31" t="s">
        <v>735</v>
      </c>
      <c r="F1241" s="31">
        <v>11</v>
      </c>
      <c r="G1241" s="14" t="str">
        <f>IF(F1241*1=D1241*1,"Quantité OK",IF(D1241*1&lt;F1241*1,"Ecart positif","Ecart négatif")&amp;" "&amp;IF(C1241*1=E1241*1,"","- Article déclassé"))</f>
        <v xml:space="preserve">Ecart positif </v>
      </c>
    </row>
    <row r="1242" spans="2:7" ht="20.100000000000001" customHeight="1" x14ac:dyDescent="0.25">
      <c r="B1242" s="30" t="s">
        <v>3351</v>
      </c>
      <c r="C1242" s="16" t="str">
        <f>IFERROR(VLOOKUP(B1242,'BASE INCADEA'!A:D,2,FALSE),"Non référencé")</f>
        <v>044304</v>
      </c>
      <c r="D1242" s="16" t="str">
        <f>IFERROR(VLOOKUP(C1242,'BASE INCADEA'!B:E,2,FALSE),"Non référencé")</f>
        <v>11</v>
      </c>
      <c r="E1242" s="31" t="s">
        <v>591</v>
      </c>
      <c r="F1242" s="31">
        <v>11</v>
      </c>
      <c r="G1242" s="14" t="str">
        <f>IF(F1242*1=D1242*1,"Quantité OK",IF(D1242*1&lt;F1242*1,"Ecart positif","Ecart négatif")&amp;" "&amp;IF(C1242*1=E1242*1,"","- Article déclassé"))</f>
        <v>Quantité OK</v>
      </c>
    </row>
    <row r="1243" spans="2:7" ht="20.100000000000001" customHeight="1" x14ac:dyDescent="0.25">
      <c r="B1243" s="30" t="s">
        <v>3353</v>
      </c>
      <c r="C1243" s="16" t="str">
        <f>IFERROR(VLOOKUP(B1243,'BASE INCADEA'!A:D,2,FALSE),"Non référencé")</f>
        <v>040601</v>
      </c>
      <c r="D1243" s="16" t="str">
        <f>IFERROR(VLOOKUP(C1243,'BASE INCADEA'!B:E,2,FALSE),"Non référencé")</f>
        <v>4</v>
      </c>
      <c r="E1243" s="31" t="s">
        <v>397</v>
      </c>
      <c r="F1243" s="31">
        <v>4</v>
      </c>
      <c r="G1243" s="14" t="str">
        <f>IF(F1243*1=D1243*1,"Quantité OK",IF(D1243*1&lt;F1243*1,"Ecart positif","Ecart négatif")&amp;" "&amp;IF(C1243*1=E1243*1,"","- Article déclassé"))</f>
        <v>Quantité OK</v>
      </c>
    </row>
    <row r="1244" spans="2:7" ht="20.100000000000001" customHeight="1" x14ac:dyDescent="0.25">
      <c r="B1244" s="30" t="s">
        <v>3355</v>
      </c>
      <c r="C1244" s="16" t="str">
        <f>IFERROR(VLOOKUP(B1244,'BASE INCADEA'!A:D,2,FALSE),"Non référencé")</f>
        <v>025305</v>
      </c>
      <c r="D1244" s="16" t="str">
        <f>IFERROR(VLOOKUP(C1244,'BASE INCADEA'!B:E,2,FALSE),"Non référencé")</f>
        <v>2</v>
      </c>
      <c r="E1244" s="31" t="s">
        <v>2678</v>
      </c>
      <c r="F1244" s="31">
        <v>3</v>
      </c>
      <c r="G1244" s="14" t="str">
        <f>IF(F1244*1=D1244*1,"Quantité OK",IF(D1244*1&lt;F1244*1,"Ecart positif","Ecart négatif")&amp;" "&amp;IF(C1244*1=E1244*1,"","- Article déclassé"))</f>
        <v xml:space="preserve">Ecart positif </v>
      </c>
    </row>
    <row r="1245" spans="2:7" ht="20.100000000000001" customHeight="1" x14ac:dyDescent="0.25">
      <c r="B1245" s="30" t="s">
        <v>3361</v>
      </c>
      <c r="C1245" s="16" t="str">
        <f>IFERROR(VLOOKUP(B1245,'BASE INCADEA'!A:D,2,FALSE),"Non référencé")</f>
        <v>030407</v>
      </c>
      <c r="D1245" s="16" t="str">
        <f>IFERROR(VLOOKUP(C1245,'BASE INCADEA'!B:E,2,FALSE),"Non référencé")</f>
        <v>1</v>
      </c>
      <c r="E1245" s="31" t="s">
        <v>2909</v>
      </c>
      <c r="F1245" s="31">
        <v>1</v>
      </c>
      <c r="G1245" s="14" t="str">
        <f>IF(F1245*1=D1245*1,"Quantité OK",IF(D1245*1&lt;F1245*1,"Ecart positif","Ecart négatif")&amp;" "&amp;IF(C1245*1=E1245*1,"","- Article déclassé"))</f>
        <v>Quantité OK</v>
      </c>
    </row>
    <row r="1246" spans="2:7" ht="20.100000000000001" customHeight="1" x14ac:dyDescent="0.25">
      <c r="B1246" s="30" t="s">
        <v>3363</v>
      </c>
      <c r="C1246" s="16" t="str">
        <f>IFERROR(VLOOKUP(B1246,'BASE INCADEA'!A:D,2,FALSE),"Non référencé")</f>
        <v>901404</v>
      </c>
      <c r="D1246" s="16" t="str">
        <f>IFERROR(VLOOKUP(C1246,'BASE INCADEA'!B:E,2,FALSE),"Non référencé")</f>
        <v>13</v>
      </c>
      <c r="E1246" s="31" t="s">
        <v>5200</v>
      </c>
      <c r="F1246" s="31">
        <v>1</v>
      </c>
      <c r="G1246" s="14" t="str">
        <f>IF(F1246*1=D1246*1,"Quantité OK",IF(D1246*1&lt;F1246*1,"Ecart positif","Ecart négatif")&amp;" "&amp;IF(C1246*1=E1246*1,"","- Article déclassé"))</f>
        <v>Ecart négatif - Article déclassé</v>
      </c>
    </row>
    <row r="1247" spans="2:7" ht="20.100000000000001" customHeight="1" x14ac:dyDescent="0.25">
      <c r="B1247" s="30" t="s">
        <v>3365</v>
      </c>
      <c r="C1247" s="16" t="str">
        <f>IFERROR(VLOOKUP(B1247,'BASE INCADEA'!A:D,2,FALSE),"Non référencé")</f>
        <v>901404</v>
      </c>
      <c r="D1247" s="16" t="str">
        <f>IFERROR(VLOOKUP(C1247,'BASE INCADEA'!B:E,2,FALSE),"Non référencé")</f>
        <v>13</v>
      </c>
      <c r="E1247" s="31" t="s">
        <v>2601</v>
      </c>
      <c r="F1247" s="31">
        <v>2</v>
      </c>
      <c r="G1247" s="14" t="str">
        <f>IF(F1247*1=D1247*1,"Quantité OK",IF(D1247*1&lt;F1247*1,"Ecart positif","Ecart négatif")&amp;" "&amp;IF(C1247*1=E1247*1,"","- Article déclassé"))</f>
        <v>Ecart négatif - Article déclassé</v>
      </c>
    </row>
    <row r="1248" spans="2:7" ht="20.100000000000001" customHeight="1" x14ac:dyDescent="0.25">
      <c r="B1248" s="30" t="s">
        <v>6238</v>
      </c>
      <c r="C1248" s="16" t="str">
        <f>IFERROR(VLOOKUP(B1248,'BASE INCADEA'!A:D,2,FALSE),"Non référencé")</f>
        <v>Non référencé</v>
      </c>
      <c r="D1248" s="16" t="str">
        <f>IFERROR(VLOOKUP(C1248,'BASE INCADEA'!B:E,2,FALSE),"Non référencé")</f>
        <v>Non référencé</v>
      </c>
      <c r="E1248" s="31" t="s">
        <v>3214</v>
      </c>
      <c r="F1248" s="31">
        <v>1</v>
      </c>
      <c r="G1248" s="14" t="e">
        <f>IF(F1248*1=D1248*1,"Quantité OK",IF(D1248*1&lt;F1248*1,"Ecart positif","Ecart négatif")&amp;" "&amp;IF(C1248*1=E1248*1,"","- Article déclassé"))</f>
        <v>#VALUE!</v>
      </c>
    </row>
    <row r="1249" spans="2:7" ht="20.100000000000001" customHeight="1" x14ac:dyDescent="0.25">
      <c r="B1249" s="30" t="s">
        <v>3367</v>
      </c>
      <c r="C1249" s="16" t="str">
        <f>IFERROR(VLOOKUP(B1249,'BASE INCADEA'!A:D,2,FALSE),"Non référencé")</f>
        <v>900301</v>
      </c>
      <c r="D1249" s="16" t="str">
        <f>IFERROR(VLOOKUP(C1249,'BASE INCADEA'!B:E,2,FALSE),"Non référencé")</f>
        <v>3</v>
      </c>
      <c r="E1249" s="31" t="s">
        <v>4025</v>
      </c>
      <c r="F1249" s="31">
        <v>1</v>
      </c>
      <c r="G1249" s="14" t="str">
        <f>IF(F1249*1=D1249*1,"Quantité OK",IF(D1249*1&lt;F1249*1,"Ecart positif","Ecart négatif")&amp;" "&amp;IF(C1249*1=E1249*1,"","- Article déclassé"))</f>
        <v>Ecart négatif - Article déclassé</v>
      </c>
    </row>
    <row r="1250" spans="2:7" ht="20.100000000000001" customHeight="1" x14ac:dyDescent="0.25">
      <c r="B1250" s="30" t="s">
        <v>3367</v>
      </c>
      <c r="C1250" s="16" t="str">
        <f>IFERROR(VLOOKUP(B1250,'BASE INCADEA'!A:D,2,FALSE),"Non référencé")</f>
        <v>900301</v>
      </c>
      <c r="D1250" s="16" t="str">
        <f>IFERROR(VLOOKUP(C1250,'BASE INCADEA'!B:E,2,FALSE),"Non référencé")</f>
        <v>3</v>
      </c>
      <c r="E1250" s="31" t="s">
        <v>4021</v>
      </c>
      <c r="F1250" s="31">
        <v>4</v>
      </c>
      <c r="G1250" s="14" t="str">
        <f>IF(F1250*1=D1250*1,"Quantité OK",IF(D1250*1&lt;F1250*1,"Ecart positif","Ecart négatif")&amp;" "&amp;IF(C1250*1=E1250*1,"","- Article déclassé"))</f>
        <v>Ecart positif - Article déclassé</v>
      </c>
    </row>
    <row r="1251" spans="2:7" ht="20.100000000000001" customHeight="1" x14ac:dyDescent="0.25">
      <c r="B1251" s="30" t="s">
        <v>3367</v>
      </c>
      <c r="C1251" s="16" t="str">
        <f>IFERROR(VLOOKUP(B1251,'BASE INCADEA'!A:D,2,FALSE),"Non référencé")</f>
        <v>900301</v>
      </c>
      <c r="D1251" s="16" t="str">
        <f>IFERROR(VLOOKUP(C1251,'BASE INCADEA'!B:E,2,FALSE),"Non référencé")</f>
        <v>3</v>
      </c>
      <c r="E1251" s="31" t="s">
        <v>4295</v>
      </c>
      <c r="F1251" s="31">
        <v>2</v>
      </c>
      <c r="G1251" s="14" t="str">
        <f>IF(F1251*1=D1251*1,"Quantité OK",IF(D1251*1&lt;F1251*1,"Ecart positif","Ecart négatif")&amp;" "&amp;IF(C1251*1=E1251*1,"","- Article déclassé"))</f>
        <v>Ecart négatif - Article déclassé</v>
      </c>
    </row>
    <row r="1252" spans="2:7" ht="20.100000000000001" customHeight="1" x14ac:dyDescent="0.25">
      <c r="B1252" s="30" t="s">
        <v>3367</v>
      </c>
      <c r="C1252" s="16" t="str">
        <f>IFERROR(VLOOKUP(B1252,'BASE INCADEA'!A:D,2,FALSE),"Non référencé")</f>
        <v>900301</v>
      </c>
      <c r="D1252" s="16" t="str">
        <f>IFERROR(VLOOKUP(C1252,'BASE INCADEA'!B:E,2,FALSE),"Non référencé")</f>
        <v>3</v>
      </c>
      <c r="E1252" s="31" t="s">
        <v>2949</v>
      </c>
      <c r="F1252" s="31">
        <v>1</v>
      </c>
      <c r="G1252" s="14" t="str">
        <f>IF(F1252*1=D1252*1,"Quantité OK",IF(D1252*1&lt;F1252*1,"Ecart positif","Ecart négatif")&amp;" "&amp;IF(C1252*1=E1252*1,"","- Article déclassé"))</f>
        <v>Ecart négatif - Article déclassé</v>
      </c>
    </row>
    <row r="1253" spans="2:7" ht="20.100000000000001" customHeight="1" x14ac:dyDescent="0.25">
      <c r="B1253" s="30" t="s">
        <v>3367</v>
      </c>
      <c r="C1253" s="16" t="str">
        <f>IFERROR(VLOOKUP(B1253,'BASE INCADEA'!A:D,2,FALSE),"Non référencé")</f>
        <v>900301</v>
      </c>
      <c r="D1253" s="16" t="str">
        <f>IFERROR(VLOOKUP(C1253,'BASE INCADEA'!B:E,2,FALSE),"Non référencé")</f>
        <v>3</v>
      </c>
      <c r="E1253" s="31" t="s">
        <v>3524</v>
      </c>
      <c r="F1253" s="31">
        <v>1</v>
      </c>
      <c r="G1253" s="14" t="str">
        <f>IF(F1253*1=D1253*1,"Quantité OK",IF(D1253*1&lt;F1253*1,"Ecart positif","Ecart négatif")&amp;" "&amp;IF(C1253*1=E1253*1,"","- Article déclassé"))</f>
        <v>Ecart négatif - Article déclassé</v>
      </c>
    </row>
    <row r="1254" spans="2:7" ht="20.100000000000001" customHeight="1" x14ac:dyDescent="0.25">
      <c r="B1254" s="30" t="s">
        <v>3367</v>
      </c>
      <c r="C1254" s="16" t="str">
        <f>IFERROR(VLOOKUP(B1254,'BASE INCADEA'!A:D,2,FALSE),"Non référencé")</f>
        <v>900301</v>
      </c>
      <c r="D1254" s="16" t="str">
        <f>IFERROR(VLOOKUP(C1254,'BASE INCADEA'!B:E,2,FALSE),"Non référencé")</f>
        <v>3</v>
      </c>
      <c r="E1254" s="31" t="s">
        <v>3919</v>
      </c>
      <c r="F1254" s="31">
        <v>1</v>
      </c>
      <c r="G1254" s="14" t="str">
        <f>IF(F1254*1=D1254*1,"Quantité OK",IF(D1254*1&lt;F1254*1,"Ecart positif","Ecart négatif")&amp;" "&amp;IF(C1254*1=E1254*1,"","- Article déclassé"))</f>
        <v>Ecart négatif - Article déclassé</v>
      </c>
    </row>
    <row r="1255" spans="2:7" ht="20.100000000000001" customHeight="1" x14ac:dyDescent="0.25">
      <c r="B1255" s="30" t="s">
        <v>3369</v>
      </c>
      <c r="C1255" s="16" t="str">
        <f>IFERROR(VLOOKUP(B1255,'BASE INCADEA'!A:D,2,FALSE),"Non référencé")</f>
        <v>031405</v>
      </c>
      <c r="D1255" s="16" t="str">
        <f>IFERROR(VLOOKUP(C1255,'BASE INCADEA'!B:E,2,FALSE),"Non référencé")</f>
        <v>10</v>
      </c>
      <c r="E1255" s="31" t="s">
        <v>330</v>
      </c>
      <c r="F1255" s="31">
        <v>3</v>
      </c>
      <c r="G1255" s="14" t="str">
        <f>IF(F1255*1=D1255*1,"Quantité OK",IF(D1255*1&lt;F1255*1,"Ecart positif","Ecart négatif")&amp;" "&amp;IF(C1255*1=E1255*1,"","- Article déclassé"))</f>
        <v xml:space="preserve">Ecart négatif </v>
      </c>
    </row>
    <row r="1256" spans="2:7" ht="20.100000000000001" customHeight="1" x14ac:dyDescent="0.25">
      <c r="B1256" s="30" t="s">
        <v>3371</v>
      </c>
      <c r="C1256" s="16" t="str">
        <f>IFERROR(VLOOKUP(B1256,'BASE INCADEA'!A:D,2,FALSE),"Non référencé")</f>
        <v>901102</v>
      </c>
      <c r="D1256" s="16" t="str">
        <f>IFERROR(VLOOKUP(C1256,'BASE INCADEA'!B:E,2,FALSE),"Non référencé")</f>
        <v>2</v>
      </c>
      <c r="E1256" s="31" t="s">
        <v>2648</v>
      </c>
      <c r="F1256" s="31">
        <v>6</v>
      </c>
      <c r="G1256" s="14" t="str">
        <f>IF(F1256*1=D1256*1,"Quantité OK",IF(D1256*1&lt;F1256*1,"Ecart positif","Ecart négatif")&amp;" "&amp;IF(C1256*1=E1256*1,"","- Article déclassé"))</f>
        <v>Ecart positif - Article déclassé</v>
      </c>
    </row>
    <row r="1257" spans="2:7" ht="20.100000000000001" customHeight="1" x14ac:dyDescent="0.25">
      <c r="B1257" s="30" t="s">
        <v>3373</v>
      </c>
      <c r="C1257" s="16" t="str">
        <f>IFERROR(VLOOKUP(B1257,'BASE INCADEA'!A:D,2,FALSE),"Non référencé")</f>
        <v>900503</v>
      </c>
      <c r="D1257" s="16" t="str">
        <f>IFERROR(VLOOKUP(C1257,'BASE INCADEA'!B:E,2,FALSE),"Non référencé")</f>
        <v>3</v>
      </c>
      <c r="E1257" s="31" t="s">
        <v>2436</v>
      </c>
      <c r="F1257" s="31">
        <v>2</v>
      </c>
      <c r="G1257" s="14" t="str">
        <f>IF(F1257*1=D1257*1,"Quantité OK",IF(D1257*1&lt;F1257*1,"Ecart positif","Ecart négatif")&amp;" "&amp;IF(C1257*1=E1257*1,"","- Article déclassé"))</f>
        <v xml:space="preserve">Ecart négatif </v>
      </c>
    </row>
    <row r="1258" spans="2:7" ht="20.100000000000001" customHeight="1" x14ac:dyDescent="0.25">
      <c r="B1258" s="30" t="s">
        <v>3374</v>
      </c>
      <c r="C1258" s="16" t="str">
        <f>IFERROR(VLOOKUP(B1258,'BASE INCADEA'!A:D,2,FALSE),"Non référencé")</f>
        <v>023905</v>
      </c>
      <c r="D1258" s="16" t="str">
        <f>IFERROR(VLOOKUP(C1258,'BASE INCADEA'!B:E,2,FALSE),"Non référencé")</f>
        <v>3</v>
      </c>
      <c r="E1258" s="31" t="s">
        <v>3375</v>
      </c>
      <c r="F1258" s="31">
        <v>3</v>
      </c>
      <c r="G1258" s="14" t="str">
        <f>IF(F1258*1=D1258*1,"Quantité OK",IF(D1258*1&lt;F1258*1,"Ecart positif","Ecart négatif")&amp;" "&amp;IF(C1258*1=E1258*1,"","- Article déclassé"))</f>
        <v>Quantité OK</v>
      </c>
    </row>
    <row r="1259" spans="2:7" ht="20.100000000000001" customHeight="1" x14ac:dyDescent="0.25">
      <c r="B1259" s="30" t="s">
        <v>3376</v>
      </c>
      <c r="C1259" s="16" t="str">
        <f>IFERROR(VLOOKUP(B1259,'BASE INCADEA'!A:D,2,FALSE),"Non référencé")</f>
        <v>041405</v>
      </c>
      <c r="D1259" s="16" t="str">
        <f>IFERROR(VLOOKUP(C1259,'BASE INCADEA'!B:E,2,FALSE),"Non référencé")</f>
        <v>21</v>
      </c>
      <c r="E1259" s="31" t="s">
        <v>1842</v>
      </c>
      <c r="F1259" s="31">
        <v>9</v>
      </c>
      <c r="G1259" s="14" t="str">
        <f>IF(F1259*1=D1259*1,"Quantité OK",IF(D1259*1&lt;F1259*1,"Ecart positif","Ecart négatif")&amp;" "&amp;IF(C1259*1=E1259*1,"","- Article déclassé"))</f>
        <v xml:space="preserve">Ecart négatif </v>
      </c>
    </row>
    <row r="1260" spans="2:7" ht="20.100000000000001" customHeight="1" x14ac:dyDescent="0.25">
      <c r="B1260" s="30" t="s">
        <v>3378</v>
      </c>
      <c r="C1260" s="16" t="str">
        <f>IFERROR(VLOOKUP(B1260,'BASE INCADEA'!A:D,2,FALSE),"Non référencé")</f>
        <v>040401</v>
      </c>
      <c r="D1260" s="16" t="str">
        <f>IFERROR(VLOOKUP(C1260,'BASE INCADEA'!B:E,2,FALSE),"Non référencé")</f>
        <v>2</v>
      </c>
      <c r="E1260" s="31" t="s">
        <v>671</v>
      </c>
      <c r="F1260" s="31">
        <v>10</v>
      </c>
      <c r="G1260" s="14" t="str">
        <f>IF(F1260*1=D1260*1,"Quantité OK",IF(D1260*1&lt;F1260*1,"Ecart positif","Ecart négatif")&amp;" "&amp;IF(C1260*1=E1260*1,"","- Article déclassé"))</f>
        <v xml:space="preserve">Ecart positif </v>
      </c>
    </row>
    <row r="1261" spans="2:7" ht="20.100000000000001" customHeight="1" x14ac:dyDescent="0.25">
      <c r="B1261" s="30" t="s">
        <v>3379</v>
      </c>
      <c r="C1261" s="16" t="str">
        <f>IFERROR(VLOOKUP(B1261,'BASE INCADEA'!A:D,2,FALSE),"Non référencé")</f>
        <v>020606</v>
      </c>
      <c r="D1261" s="16" t="str">
        <f>IFERROR(VLOOKUP(C1261,'BASE INCADEA'!B:E,2,FALSE),"Non référencé")</f>
        <v>6</v>
      </c>
      <c r="E1261" s="31" t="s">
        <v>521</v>
      </c>
      <c r="F1261" s="31">
        <v>4</v>
      </c>
      <c r="G1261" s="14" t="str">
        <f>IF(F1261*1=D1261*1,"Quantité OK",IF(D1261*1&lt;F1261*1,"Ecart positif","Ecart négatif")&amp;" "&amp;IF(C1261*1=E1261*1,"","- Article déclassé"))</f>
        <v xml:space="preserve">Ecart négatif </v>
      </c>
    </row>
    <row r="1262" spans="2:7" ht="20.100000000000001" customHeight="1" x14ac:dyDescent="0.25">
      <c r="B1262" s="30" t="s">
        <v>3383</v>
      </c>
      <c r="C1262" s="16" t="str">
        <f>IFERROR(VLOOKUP(B1262,'BASE INCADEA'!A:D,2,FALSE),"Non référencé")</f>
        <v>041205</v>
      </c>
      <c r="D1262" s="16" t="str">
        <f>IFERROR(VLOOKUP(C1262,'BASE INCADEA'!B:E,2,FALSE),"Non référencé")</f>
        <v>1</v>
      </c>
      <c r="E1262" s="31" t="s">
        <v>1300</v>
      </c>
      <c r="F1262" s="31">
        <v>3</v>
      </c>
      <c r="G1262" s="14" t="str">
        <f>IF(F1262*1=D1262*1,"Quantité OK",IF(D1262*1&lt;F1262*1,"Ecart positif","Ecart négatif")&amp;" "&amp;IF(C1262*1=E1262*1,"","- Article déclassé"))</f>
        <v xml:space="preserve">Ecart positif </v>
      </c>
    </row>
    <row r="1263" spans="2:7" ht="20.100000000000001" customHeight="1" x14ac:dyDescent="0.25">
      <c r="B1263" s="30" t="s">
        <v>3385</v>
      </c>
      <c r="C1263" s="16" t="str">
        <f>IFERROR(VLOOKUP(B1263,'BASE INCADEA'!A:D,2,FALSE),"Non référencé")</f>
        <v>040604</v>
      </c>
      <c r="D1263" s="16" t="str">
        <f>IFERROR(VLOOKUP(C1263,'BASE INCADEA'!B:E,2,FALSE),"Non référencé")</f>
        <v>9</v>
      </c>
      <c r="E1263" s="31" t="s">
        <v>888</v>
      </c>
      <c r="F1263" s="31">
        <v>1</v>
      </c>
      <c r="G1263" s="14" t="str">
        <f>IF(F1263*1=D1263*1,"Quantité OK",IF(D1263*1&lt;F1263*1,"Ecart positif","Ecart négatif")&amp;" "&amp;IF(C1263*1=E1263*1,"","- Article déclassé"))</f>
        <v xml:space="preserve">Ecart négatif </v>
      </c>
    </row>
    <row r="1264" spans="2:7" ht="20.100000000000001" customHeight="1" x14ac:dyDescent="0.25">
      <c r="B1264" s="30" t="s">
        <v>3386</v>
      </c>
      <c r="C1264" s="16" t="str">
        <f>IFERROR(VLOOKUP(B1264,'BASE INCADEA'!A:D,2,FALSE),"Non référencé")</f>
        <v>041404</v>
      </c>
      <c r="D1264" s="16" t="str">
        <f>IFERROR(VLOOKUP(C1264,'BASE INCADEA'!B:E,2,FALSE),"Non référencé")</f>
        <v>80</v>
      </c>
      <c r="E1264" s="31" t="s">
        <v>1501</v>
      </c>
      <c r="F1264" s="31">
        <v>1</v>
      </c>
      <c r="G1264" s="14" t="str">
        <f>IF(F1264*1=D1264*1,"Quantité OK",IF(D1264*1&lt;F1264*1,"Ecart positif","Ecart négatif")&amp;" "&amp;IF(C1264*1=E1264*1,"","- Article déclassé"))</f>
        <v xml:space="preserve">Ecart négatif </v>
      </c>
    </row>
    <row r="1265" spans="2:7" ht="20.100000000000001" customHeight="1" x14ac:dyDescent="0.25">
      <c r="B1265" s="30" t="s">
        <v>3388</v>
      </c>
      <c r="C1265" s="16" t="str">
        <f>IFERROR(VLOOKUP(B1265,'BASE INCADEA'!A:D,2,FALSE),"Non référencé")</f>
        <v>041403</v>
      </c>
      <c r="D1265" s="16" t="str">
        <f>IFERROR(VLOOKUP(C1265,'BASE INCADEA'!B:E,2,FALSE),"Non référencé")</f>
        <v>2</v>
      </c>
      <c r="E1265" s="31" t="s">
        <v>1297</v>
      </c>
      <c r="F1265" s="31">
        <v>1</v>
      </c>
      <c r="G1265" s="14" t="str">
        <f>IF(F1265*1=D1265*1,"Quantité OK",IF(D1265*1&lt;F1265*1,"Ecart positif","Ecart négatif")&amp;" "&amp;IF(C1265*1=E1265*1,"","- Article déclassé"))</f>
        <v xml:space="preserve">Ecart négatif </v>
      </c>
    </row>
    <row r="1266" spans="2:7" ht="20.100000000000001" customHeight="1" x14ac:dyDescent="0.25">
      <c r="B1266" s="30" t="s">
        <v>3390</v>
      </c>
      <c r="C1266" s="16" t="str">
        <f>IFERROR(VLOOKUP(B1266,'BASE INCADEA'!A:D,2,FALSE),"Non référencé")</f>
        <v>030805</v>
      </c>
      <c r="D1266" s="16" t="str">
        <f>IFERROR(VLOOKUP(C1266,'BASE INCADEA'!B:E,2,FALSE),"Non référencé")</f>
        <v>20</v>
      </c>
      <c r="E1266" s="31" t="s">
        <v>3125</v>
      </c>
      <c r="F1266" s="31">
        <v>1</v>
      </c>
      <c r="G1266" s="14" t="str">
        <f>IF(F1266*1=D1266*1,"Quantité OK",IF(D1266*1&lt;F1266*1,"Ecart positif","Ecart négatif")&amp;" "&amp;IF(C1266*1=E1266*1,"","- Article déclassé"))</f>
        <v xml:space="preserve">Ecart négatif </v>
      </c>
    </row>
    <row r="1267" spans="2:7" ht="20.100000000000001" customHeight="1" x14ac:dyDescent="0.25">
      <c r="B1267" s="30" t="s">
        <v>3391</v>
      </c>
      <c r="C1267" s="16" t="str">
        <f>IFERROR(VLOOKUP(B1267,'BASE INCADEA'!A:D,2,FALSE),"Non référencé")</f>
        <v>030405</v>
      </c>
      <c r="D1267" s="16" t="str">
        <f>IFERROR(VLOOKUP(C1267,'BASE INCADEA'!B:E,2,FALSE),"Non référencé")</f>
        <v>3</v>
      </c>
      <c r="E1267" s="31" t="s">
        <v>1308</v>
      </c>
      <c r="F1267" s="31">
        <v>1</v>
      </c>
      <c r="G1267" s="14" t="str">
        <f>IF(F1267*1=D1267*1,"Quantité OK",IF(D1267*1&lt;F1267*1,"Ecart positif","Ecart négatif")&amp;" "&amp;IF(C1267*1=E1267*1,"","- Article déclassé"))</f>
        <v xml:space="preserve">Ecart négatif </v>
      </c>
    </row>
    <row r="1268" spans="2:7" ht="20.100000000000001" customHeight="1" x14ac:dyDescent="0.25">
      <c r="B1268" s="30" t="s">
        <v>3393</v>
      </c>
      <c r="C1268" s="16" t="str">
        <f>IFERROR(VLOOKUP(B1268,'BASE INCADEA'!A:D,2,FALSE),"Non référencé")</f>
        <v>020805</v>
      </c>
      <c r="D1268" s="16" t="str">
        <f>IFERROR(VLOOKUP(C1268,'BASE INCADEA'!B:E,2,FALSE),"Non référencé")</f>
        <v>4</v>
      </c>
      <c r="E1268" s="31" t="s">
        <v>1016</v>
      </c>
      <c r="F1268" s="31">
        <v>4</v>
      </c>
      <c r="G1268" s="14" t="str">
        <f>IF(F1268*1=D1268*1,"Quantité OK",IF(D1268*1&lt;F1268*1,"Ecart positif","Ecart négatif")&amp;" "&amp;IF(C1268*1=E1268*1,"","- Article déclassé"))</f>
        <v>Quantité OK</v>
      </c>
    </row>
    <row r="1269" spans="2:7" ht="20.100000000000001" customHeight="1" x14ac:dyDescent="0.25">
      <c r="B1269" s="30" t="s">
        <v>3396</v>
      </c>
      <c r="C1269" s="16" t="str">
        <f>IFERROR(VLOOKUP(B1269,'BASE INCADEA'!A:D,2,FALSE),"Non référencé")</f>
        <v>031404</v>
      </c>
      <c r="D1269" s="16" t="str">
        <f>IFERROR(VLOOKUP(C1269,'BASE INCADEA'!B:E,2,FALSE),"Non référencé")</f>
        <v>1</v>
      </c>
      <c r="E1269" s="31" t="s">
        <v>533</v>
      </c>
      <c r="F1269" s="31">
        <v>2</v>
      </c>
      <c r="G1269" s="14" t="str">
        <f>IF(F1269*1=D1269*1,"Quantité OK",IF(D1269*1&lt;F1269*1,"Ecart positif","Ecart négatif")&amp;" "&amp;IF(C1269*1=E1269*1,"","- Article déclassé"))</f>
        <v xml:space="preserve">Ecart positif </v>
      </c>
    </row>
    <row r="1270" spans="2:7" ht="20.100000000000001" customHeight="1" x14ac:dyDescent="0.25">
      <c r="B1270" s="30" t="s">
        <v>3398</v>
      </c>
      <c r="C1270" s="16" t="str">
        <f>IFERROR(VLOOKUP(B1270,'BASE INCADEA'!A:D,2,FALSE),"Non référencé")</f>
        <v>031205</v>
      </c>
      <c r="D1270" s="16" t="str">
        <f>IFERROR(VLOOKUP(C1270,'BASE INCADEA'!B:E,2,FALSE),"Non référencé")</f>
        <v>2</v>
      </c>
      <c r="E1270" s="31" t="s">
        <v>892</v>
      </c>
      <c r="F1270" s="31">
        <v>4</v>
      </c>
      <c r="G1270" s="14" t="str">
        <f>IF(F1270*1=D1270*1,"Quantité OK",IF(D1270*1&lt;F1270*1,"Ecart positif","Ecart négatif")&amp;" "&amp;IF(C1270*1=E1270*1,"","- Article déclassé"))</f>
        <v xml:space="preserve">Ecart positif </v>
      </c>
    </row>
    <row r="1271" spans="2:7" ht="20.100000000000001" customHeight="1" x14ac:dyDescent="0.25">
      <c r="B1271" s="30" t="s">
        <v>3400</v>
      </c>
      <c r="C1271" s="16" t="str">
        <f>IFERROR(VLOOKUP(B1271,'BASE INCADEA'!A:D,2,FALSE),"Non référencé")</f>
        <v>031405</v>
      </c>
      <c r="D1271" s="16" t="str">
        <f>IFERROR(VLOOKUP(C1271,'BASE INCADEA'!B:E,2,FALSE),"Non référencé")</f>
        <v>10</v>
      </c>
      <c r="E1271" s="31" t="s">
        <v>330</v>
      </c>
      <c r="F1271" s="31">
        <v>2</v>
      </c>
      <c r="G1271" s="14" t="str">
        <f>IF(F1271*1=D1271*1,"Quantité OK",IF(D1271*1&lt;F1271*1,"Ecart positif","Ecart négatif")&amp;" "&amp;IF(C1271*1=E1271*1,"","- Article déclassé"))</f>
        <v xml:space="preserve">Ecart négatif </v>
      </c>
    </row>
    <row r="1272" spans="2:7" ht="20.100000000000001" customHeight="1" x14ac:dyDescent="0.25">
      <c r="B1272" s="30" t="s">
        <v>3402</v>
      </c>
      <c r="C1272" s="16" t="str">
        <f>IFERROR(VLOOKUP(B1272,'BASE INCADEA'!A:D,2,FALSE),"Non référencé")</f>
        <v>040805</v>
      </c>
      <c r="D1272" s="16" t="str">
        <f>IFERROR(VLOOKUP(C1272,'BASE INCADEA'!B:E,2,FALSE),"Non référencé")</f>
        <v>1</v>
      </c>
      <c r="E1272" s="31" t="s">
        <v>2523</v>
      </c>
      <c r="F1272" s="31">
        <v>3</v>
      </c>
      <c r="G1272" s="14" t="str">
        <f>IF(F1272*1=D1272*1,"Quantité OK",IF(D1272*1&lt;F1272*1,"Ecart positif","Ecart négatif")&amp;" "&amp;IF(C1272*1=E1272*1,"","- Article déclassé"))</f>
        <v xml:space="preserve">Ecart positif </v>
      </c>
    </row>
    <row r="1273" spans="2:7" ht="20.100000000000001" customHeight="1" x14ac:dyDescent="0.25">
      <c r="B1273" s="30" t="s">
        <v>3404</v>
      </c>
      <c r="C1273" s="16" t="str">
        <f>IFERROR(VLOOKUP(B1273,'BASE INCADEA'!A:D,2,FALSE),"Non référencé")</f>
        <v>030604</v>
      </c>
      <c r="D1273" s="16" t="str">
        <f>IFERROR(VLOOKUP(C1273,'BASE INCADEA'!B:E,2,FALSE),"Non référencé")</f>
        <v>2</v>
      </c>
      <c r="E1273" s="31" t="s">
        <v>2309</v>
      </c>
      <c r="F1273" s="31">
        <v>2</v>
      </c>
      <c r="G1273" s="14" t="str">
        <f>IF(F1273*1=D1273*1,"Quantité OK",IF(D1273*1&lt;F1273*1,"Ecart positif","Ecart négatif")&amp;" "&amp;IF(C1273*1=E1273*1,"","- Article déclassé"))</f>
        <v>Quantité OK</v>
      </c>
    </row>
    <row r="1274" spans="2:7" ht="20.100000000000001" customHeight="1" x14ac:dyDescent="0.25">
      <c r="B1274" s="30" t="s">
        <v>3405</v>
      </c>
      <c r="C1274" s="16" t="str">
        <f>IFERROR(VLOOKUP(B1274,'BASE INCADEA'!A:D,2,FALSE),"Non référencé")</f>
        <v>031204</v>
      </c>
      <c r="D1274" s="16" t="str">
        <f>IFERROR(VLOOKUP(C1274,'BASE INCADEA'!B:E,2,FALSE),"Non référencé")</f>
        <v>6</v>
      </c>
      <c r="E1274" s="31" t="s">
        <v>1752</v>
      </c>
      <c r="F1274" s="31">
        <v>2</v>
      </c>
      <c r="G1274" s="14" t="str">
        <f>IF(F1274*1=D1274*1,"Quantité OK",IF(D1274*1&lt;F1274*1,"Ecart positif","Ecart négatif")&amp;" "&amp;IF(C1274*1=E1274*1,"","- Article déclassé"))</f>
        <v xml:space="preserve">Ecart négatif </v>
      </c>
    </row>
    <row r="1275" spans="2:7" ht="20.100000000000001" customHeight="1" x14ac:dyDescent="0.25">
      <c r="B1275" s="30" t="s">
        <v>3406</v>
      </c>
      <c r="C1275" s="16" t="str">
        <f>IFERROR(VLOOKUP(B1275,'BASE INCADEA'!A:D,2,FALSE),"Non référencé")</f>
        <v>040604</v>
      </c>
      <c r="D1275" s="16" t="str">
        <f>IFERROR(VLOOKUP(C1275,'BASE INCADEA'!B:E,2,FALSE),"Non référencé")</f>
        <v>9</v>
      </c>
      <c r="E1275" s="31" t="s">
        <v>888</v>
      </c>
      <c r="F1275" s="31">
        <v>2</v>
      </c>
      <c r="G1275" s="14" t="str">
        <f>IF(F1275*1=D1275*1,"Quantité OK",IF(D1275*1&lt;F1275*1,"Ecart positif","Ecart négatif")&amp;" "&amp;IF(C1275*1=E1275*1,"","- Article déclassé"))</f>
        <v xml:space="preserve">Ecart négatif </v>
      </c>
    </row>
    <row r="1276" spans="2:7" ht="20.100000000000001" customHeight="1" x14ac:dyDescent="0.25">
      <c r="B1276" s="30" t="s">
        <v>3408</v>
      </c>
      <c r="C1276" s="16" t="str">
        <f>IFERROR(VLOOKUP(B1276,'BASE INCADEA'!A:D,2,FALSE),"Non référencé")</f>
        <v>020604</v>
      </c>
      <c r="D1276" s="16" t="str">
        <f>IFERROR(VLOOKUP(C1276,'BASE INCADEA'!B:E,2,FALSE),"Non référencé")</f>
        <v>7</v>
      </c>
      <c r="E1276" s="31" t="s">
        <v>859</v>
      </c>
      <c r="F1276" s="31">
        <v>2</v>
      </c>
      <c r="G1276" s="14" t="str">
        <f>IF(F1276*1=D1276*1,"Quantité OK",IF(D1276*1&lt;F1276*1,"Ecart positif","Ecart négatif")&amp;" "&amp;IF(C1276*1=E1276*1,"","- Article déclassé"))</f>
        <v xml:space="preserve">Ecart négatif </v>
      </c>
    </row>
    <row r="1277" spans="2:7" ht="20.100000000000001" customHeight="1" x14ac:dyDescent="0.25">
      <c r="B1277" s="30" t="s">
        <v>3410</v>
      </c>
      <c r="C1277" s="16" t="str">
        <f>IFERROR(VLOOKUP(B1277,'BASE INCADEA'!A:D,2,FALSE),"Non référencé")</f>
        <v>034504</v>
      </c>
      <c r="D1277" s="16" t="str">
        <f>IFERROR(VLOOKUP(C1277,'BASE INCADEA'!B:E,2,FALSE),"Non référencé")</f>
        <v>2</v>
      </c>
      <c r="E1277" s="31" t="s">
        <v>266</v>
      </c>
      <c r="F1277" s="31">
        <v>2</v>
      </c>
      <c r="G1277" s="14" t="str">
        <f>IF(F1277*1=D1277*1,"Quantité OK",IF(D1277*1&lt;F1277*1,"Ecart positif","Ecart négatif")&amp;" "&amp;IF(C1277*1=E1277*1,"","- Article déclassé"))</f>
        <v>Quantité OK</v>
      </c>
    </row>
    <row r="1278" spans="2:7" ht="20.100000000000001" customHeight="1" x14ac:dyDescent="0.25">
      <c r="B1278" s="30" t="s">
        <v>3412</v>
      </c>
      <c r="C1278" s="16" t="str">
        <f>IFERROR(VLOOKUP(B1278,'BASE INCADEA'!A:D,2,FALSE),"Non référencé")</f>
        <v>023701</v>
      </c>
      <c r="D1278" s="16" t="str">
        <f>IFERROR(VLOOKUP(C1278,'BASE INCADEA'!B:E,2,FALSE),"Non référencé")</f>
        <v>2</v>
      </c>
      <c r="E1278" s="31" t="s">
        <v>3413</v>
      </c>
      <c r="F1278" s="31">
        <v>2</v>
      </c>
      <c r="G1278" s="14" t="str">
        <f>IF(F1278*1=D1278*1,"Quantité OK",IF(D1278*1&lt;F1278*1,"Ecart positif","Ecart négatif")&amp;" "&amp;IF(C1278*1=E1278*1,"","- Article déclassé"))</f>
        <v>Quantité OK</v>
      </c>
    </row>
    <row r="1279" spans="2:7" ht="20.100000000000001" customHeight="1" x14ac:dyDescent="0.25">
      <c r="B1279" s="30" t="s">
        <v>3415</v>
      </c>
      <c r="C1279" s="16" t="str">
        <f>IFERROR(VLOOKUP(B1279,'BASE INCADEA'!A:D,2,FALSE),"Non référencé")</f>
        <v>023901</v>
      </c>
      <c r="D1279" s="16" t="str">
        <f>IFERROR(VLOOKUP(C1279,'BASE INCADEA'!B:E,2,FALSE),"Non référencé")</f>
        <v>2</v>
      </c>
      <c r="E1279" s="31" t="s">
        <v>3416</v>
      </c>
      <c r="F1279" s="31">
        <v>2</v>
      </c>
      <c r="G1279" s="14" t="str">
        <f>IF(F1279*1=D1279*1,"Quantité OK",IF(D1279*1&lt;F1279*1,"Ecart positif","Ecart négatif")&amp;" "&amp;IF(C1279*1=E1279*1,"","- Article déclassé"))</f>
        <v>Quantité OK</v>
      </c>
    </row>
    <row r="1280" spans="2:7" ht="20.100000000000001" customHeight="1" x14ac:dyDescent="0.25">
      <c r="B1280" s="30" t="s">
        <v>3418</v>
      </c>
      <c r="C1280" s="16" t="str">
        <f>IFERROR(VLOOKUP(B1280,'BASE INCADEA'!A:D,2,FALSE),"Non référencé")</f>
        <v>041402</v>
      </c>
      <c r="D1280" s="16" t="str">
        <f>IFERROR(VLOOKUP(C1280,'BASE INCADEA'!B:E,2,FALSE),"Non référencé")</f>
        <v>1</v>
      </c>
      <c r="E1280" s="31" t="s">
        <v>1867</v>
      </c>
      <c r="F1280" s="31">
        <v>1</v>
      </c>
      <c r="G1280" s="14" t="str">
        <f>IF(F1280*1=D1280*1,"Quantité OK",IF(D1280*1&lt;F1280*1,"Ecart positif","Ecart négatif")&amp;" "&amp;IF(C1280*1=E1280*1,"","- Article déclassé"))</f>
        <v>Quantité OK</v>
      </c>
    </row>
    <row r="1281" spans="2:7" ht="20.100000000000001" customHeight="1" x14ac:dyDescent="0.25">
      <c r="B1281" s="30" t="s">
        <v>3420</v>
      </c>
      <c r="C1281" s="16" t="str">
        <f>IFERROR(VLOOKUP(B1281,'BASE INCADEA'!A:D,2,FALSE),"Non référencé")</f>
        <v>041002</v>
      </c>
      <c r="D1281" s="16" t="str">
        <f>IFERROR(VLOOKUP(C1281,'BASE INCADEA'!B:E,2,FALSE),"Non référencé")</f>
        <v>2</v>
      </c>
      <c r="E1281" s="31" t="s">
        <v>391</v>
      </c>
      <c r="F1281" s="31">
        <v>1</v>
      </c>
      <c r="G1281" s="14" t="str">
        <f>IF(F1281*1=D1281*1,"Quantité OK",IF(D1281*1&lt;F1281*1,"Ecart positif","Ecart négatif")&amp;" "&amp;IF(C1281*1=E1281*1,"","- Article déclassé"))</f>
        <v xml:space="preserve">Ecart négatif </v>
      </c>
    </row>
    <row r="1282" spans="2:7" ht="20.100000000000001" customHeight="1" x14ac:dyDescent="0.25">
      <c r="B1282" s="30" t="s">
        <v>3421</v>
      </c>
      <c r="C1282" s="16" t="str">
        <f>IFERROR(VLOOKUP(B1282,'BASE INCADEA'!A:D,2,FALSE),"Non référencé")</f>
        <v>900101</v>
      </c>
      <c r="D1282" s="16" t="str">
        <f>IFERROR(VLOOKUP(C1282,'BASE INCADEA'!B:E,2,FALSE),"Non référencé")</f>
        <v>2</v>
      </c>
      <c r="E1282" s="31" t="s">
        <v>3056</v>
      </c>
      <c r="F1282" s="31">
        <v>1</v>
      </c>
      <c r="G1282" s="14" t="str">
        <f>IF(F1282*1=D1282*1,"Quantité OK",IF(D1282*1&lt;F1282*1,"Ecart positif","Ecart négatif")&amp;" "&amp;IF(C1282*1=E1282*1,"","- Article déclassé"))</f>
        <v xml:space="preserve">Ecart négatif </v>
      </c>
    </row>
    <row r="1283" spans="2:7" ht="20.100000000000001" customHeight="1" x14ac:dyDescent="0.25">
      <c r="B1283" s="30" t="s">
        <v>3421</v>
      </c>
      <c r="C1283" s="16" t="str">
        <f>IFERROR(VLOOKUP(B1283,'BASE INCADEA'!A:D,2,FALSE),"Non référencé")</f>
        <v>900101</v>
      </c>
      <c r="D1283" s="16" t="str">
        <f>IFERROR(VLOOKUP(C1283,'BASE INCADEA'!B:E,2,FALSE),"Non référencé")</f>
        <v>2</v>
      </c>
      <c r="E1283" s="31" t="s">
        <v>3059</v>
      </c>
      <c r="F1283" s="31">
        <v>1</v>
      </c>
      <c r="G1283" s="14" t="str">
        <f>IF(F1283*1=D1283*1,"Quantité OK",IF(D1283*1&lt;F1283*1,"Ecart positif","Ecart négatif")&amp;" "&amp;IF(C1283*1=E1283*1,"","- Article déclassé"))</f>
        <v>Ecart négatif - Article déclassé</v>
      </c>
    </row>
    <row r="1284" spans="2:7" ht="20.100000000000001" customHeight="1" x14ac:dyDescent="0.25">
      <c r="B1284" s="30" t="s">
        <v>3423</v>
      </c>
      <c r="C1284" s="16" t="str">
        <f>IFERROR(VLOOKUP(B1284,'BASE INCADEA'!A:D,2,FALSE),"Non référencé")</f>
        <v>041004</v>
      </c>
      <c r="D1284" s="16" t="str">
        <f>IFERROR(VLOOKUP(C1284,'BASE INCADEA'!B:E,2,FALSE),"Non référencé")</f>
        <v>1</v>
      </c>
      <c r="E1284" s="31" t="s">
        <v>324</v>
      </c>
      <c r="F1284" s="31">
        <v>3</v>
      </c>
      <c r="G1284" s="14" t="str">
        <f>IF(F1284*1=D1284*1,"Quantité OK",IF(D1284*1&lt;F1284*1,"Ecart positif","Ecart négatif")&amp;" "&amp;IF(C1284*1=E1284*1,"","- Article déclassé"))</f>
        <v xml:space="preserve">Ecart positif </v>
      </c>
    </row>
    <row r="1285" spans="2:7" ht="20.100000000000001" customHeight="1" x14ac:dyDescent="0.25">
      <c r="B1285" s="30" t="s">
        <v>3425</v>
      </c>
      <c r="C1285" s="16" t="str">
        <f>IFERROR(VLOOKUP(B1285,'BASE INCADEA'!A:D,2,FALSE),"Non référencé")</f>
        <v>021003</v>
      </c>
      <c r="D1285" s="16" t="str">
        <f>IFERROR(VLOOKUP(C1285,'BASE INCADEA'!B:E,2,FALSE),"Non référencé")</f>
        <v>3</v>
      </c>
      <c r="E1285" s="31" t="s">
        <v>1342</v>
      </c>
      <c r="F1285" s="31">
        <v>3</v>
      </c>
      <c r="G1285" s="14" t="str">
        <f>IF(F1285*1=D1285*1,"Quantité OK",IF(D1285*1&lt;F1285*1,"Ecart positif","Ecart négatif")&amp;" "&amp;IF(C1285*1=E1285*1,"","- Article déclassé"))</f>
        <v>Quantité OK</v>
      </c>
    </row>
    <row r="1286" spans="2:7" ht="20.100000000000001" customHeight="1" x14ac:dyDescent="0.25">
      <c r="B1286" s="30" t="s">
        <v>315</v>
      </c>
      <c r="C1286" s="16" t="str">
        <f>IFERROR(VLOOKUP(B1286,'BASE INCADEA'!A:D,2,FALSE),"Non référencé")</f>
        <v>040804</v>
      </c>
      <c r="D1286" s="16" t="str">
        <f>IFERROR(VLOOKUP(C1286,'BASE INCADEA'!B:E,2,FALSE),"Non référencé")</f>
        <v>2</v>
      </c>
      <c r="E1286" s="31" t="s">
        <v>316</v>
      </c>
      <c r="F1286" s="31">
        <v>2</v>
      </c>
      <c r="G1286" s="14" t="str">
        <f>IF(F1286*1=D1286*1,"Quantité OK",IF(D1286*1&lt;F1286*1,"Ecart positif","Ecart négatif")&amp;" "&amp;IF(C1286*1=E1286*1,"","- Article déclassé"))</f>
        <v>Quantité OK</v>
      </c>
    </row>
    <row r="1287" spans="2:7" ht="20.100000000000001" customHeight="1" x14ac:dyDescent="0.25">
      <c r="B1287" s="30" t="s">
        <v>3427</v>
      </c>
      <c r="C1287" s="16" t="str">
        <f>IFERROR(VLOOKUP(B1287,'BASE INCADEA'!A:D,2,FALSE),"Non référencé")</f>
        <v>021004</v>
      </c>
      <c r="D1287" s="16" t="str">
        <f>IFERROR(VLOOKUP(C1287,'BASE INCADEA'!B:E,2,FALSE),"Non référencé")</f>
        <v>5</v>
      </c>
      <c r="E1287" s="31" t="s">
        <v>666</v>
      </c>
      <c r="F1287" s="31">
        <v>1</v>
      </c>
      <c r="G1287" s="14" t="str">
        <f>IF(F1287*1=D1287*1,"Quantité OK",IF(D1287*1&lt;F1287*1,"Ecart positif","Ecart négatif")&amp;" "&amp;IF(C1287*1=E1287*1,"","- Article déclassé"))</f>
        <v xml:space="preserve">Ecart négatif </v>
      </c>
    </row>
    <row r="1288" spans="2:7" ht="20.100000000000001" customHeight="1" x14ac:dyDescent="0.25">
      <c r="B1288" s="30" t="s">
        <v>3429</v>
      </c>
      <c r="C1288" s="16" t="str">
        <f>IFERROR(VLOOKUP(B1288,'BASE INCADEA'!A:D,2,FALSE),"Non référencé")</f>
        <v>044906</v>
      </c>
      <c r="D1288" s="16" t="str">
        <f>IFERROR(VLOOKUP(C1288,'BASE INCADEA'!B:E,2,FALSE),"Non référencé")</f>
        <v>1</v>
      </c>
      <c r="E1288" s="31" t="s">
        <v>3430</v>
      </c>
      <c r="F1288" s="31">
        <v>1</v>
      </c>
      <c r="G1288" s="14" t="str">
        <f>IF(F1288*1=D1288*1,"Quantité OK",IF(D1288*1&lt;F1288*1,"Ecart positif","Ecart négatif")&amp;" "&amp;IF(C1288*1=E1288*1,"","- Article déclassé"))</f>
        <v>Quantité OK</v>
      </c>
    </row>
    <row r="1289" spans="2:7" ht="20.100000000000001" customHeight="1" x14ac:dyDescent="0.25">
      <c r="B1289" s="30" t="s">
        <v>318</v>
      </c>
      <c r="C1289" s="16" t="str">
        <f>IFERROR(VLOOKUP(B1289,'BASE INCADEA'!A:D,2,FALSE),"Non référencé")</f>
        <v>040804</v>
      </c>
      <c r="D1289" s="16" t="str">
        <f>IFERROR(VLOOKUP(C1289,'BASE INCADEA'!B:E,2,FALSE),"Non référencé")</f>
        <v>2</v>
      </c>
      <c r="E1289" s="31" t="s">
        <v>316</v>
      </c>
      <c r="F1289" s="31">
        <v>63</v>
      </c>
      <c r="G1289" s="14" t="str">
        <f>IF(F1289*1=D1289*1,"Quantité OK",IF(D1289*1&lt;F1289*1,"Ecart positif","Ecart négatif")&amp;" "&amp;IF(C1289*1=E1289*1,"","- Article déclassé"))</f>
        <v xml:space="preserve">Ecart positif </v>
      </c>
    </row>
    <row r="1290" spans="2:7" ht="20.100000000000001" customHeight="1" x14ac:dyDescent="0.25">
      <c r="B1290" s="30" t="s">
        <v>6164</v>
      </c>
      <c r="C1290" s="16" t="str">
        <f>IFERROR(VLOOKUP(B1290,'BASE INCADEA'!A:D,2,FALSE),"Non référencé")</f>
        <v>Non référencé</v>
      </c>
      <c r="D1290" s="16" t="str">
        <f>IFERROR(VLOOKUP(C1290,'BASE INCADEA'!B:E,2,FALSE),"Non référencé")</f>
        <v>Non référencé</v>
      </c>
      <c r="E1290" s="31" t="s">
        <v>3643</v>
      </c>
      <c r="F1290" s="31">
        <v>1</v>
      </c>
      <c r="G1290" s="14" t="e">
        <f>IF(F1290*1=D1290*1,"Quantité OK",IF(D1290*1&lt;F1290*1,"Ecart positif","Ecart négatif")&amp;" "&amp;IF(C1290*1=E1290*1,"","- Article déclassé"))</f>
        <v>#VALUE!</v>
      </c>
    </row>
    <row r="1291" spans="2:7" ht="20.100000000000001" customHeight="1" x14ac:dyDescent="0.25">
      <c r="B1291" s="30" t="s">
        <v>3432</v>
      </c>
      <c r="C1291" s="16" t="str">
        <f>IFERROR(VLOOKUP(B1291,'BASE INCADEA'!A:D,2,FALSE),"Non référencé")</f>
        <v>030203</v>
      </c>
      <c r="D1291" s="16" t="str">
        <f>IFERROR(VLOOKUP(C1291,'BASE INCADEA'!B:E,2,FALSE),"Non référencé")</f>
        <v>2</v>
      </c>
      <c r="E1291" s="31" t="s">
        <v>289</v>
      </c>
      <c r="F1291" s="31">
        <v>1</v>
      </c>
      <c r="G1291" s="14" t="str">
        <f>IF(F1291*1=D1291*1,"Quantité OK",IF(D1291*1&lt;F1291*1,"Ecart positif","Ecart négatif")&amp;" "&amp;IF(C1291*1=E1291*1,"","- Article déclassé"))</f>
        <v xml:space="preserve">Ecart négatif </v>
      </c>
    </row>
    <row r="1292" spans="2:7" ht="20.100000000000001" customHeight="1" x14ac:dyDescent="0.25">
      <c r="B1292" s="30" t="s">
        <v>3437</v>
      </c>
      <c r="C1292" s="16" t="str">
        <f>IFERROR(VLOOKUP(B1292,'BASE INCADEA'!A:D,2,FALSE),"Non référencé")</f>
        <v>024503</v>
      </c>
      <c r="D1292" s="16" t="str">
        <f>IFERROR(VLOOKUP(C1292,'BASE INCADEA'!B:E,2,FALSE),"Non référencé")</f>
        <v>1</v>
      </c>
      <c r="E1292" s="31" t="s">
        <v>1928</v>
      </c>
      <c r="F1292" s="31">
        <v>5</v>
      </c>
      <c r="G1292" s="14" t="str">
        <f>IF(F1292*1=D1292*1,"Quantité OK",IF(D1292*1&lt;F1292*1,"Ecart positif","Ecart négatif")&amp;" "&amp;IF(C1292*1=E1292*1,"","- Article déclassé"))</f>
        <v xml:space="preserve">Ecart positif </v>
      </c>
    </row>
    <row r="1293" spans="2:7" ht="20.100000000000001" customHeight="1" x14ac:dyDescent="0.25">
      <c r="B1293" s="30" t="s">
        <v>3439</v>
      </c>
      <c r="C1293" s="16" t="str">
        <f>IFERROR(VLOOKUP(B1293,'BASE INCADEA'!A:D,2,FALSE),"Non référencé")</f>
        <v>041004</v>
      </c>
      <c r="D1293" s="16" t="str">
        <f>IFERROR(VLOOKUP(C1293,'BASE INCADEA'!B:E,2,FALSE),"Non référencé")</f>
        <v>1</v>
      </c>
      <c r="E1293" s="31" t="s">
        <v>324</v>
      </c>
      <c r="F1293" s="31">
        <v>7</v>
      </c>
      <c r="G1293" s="14" t="str">
        <f>IF(F1293*1=D1293*1,"Quantité OK",IF(D1293*1&lt;F1293*1,"Ecart positif","Ecart négatif")&amp;" "&amp;IF(C1293*1=E1293*1,"","- Article déclassé"))</f>
        <v xml:space="preserve">Ecart positif </v>
      </c>
    </row>
    <row r="1294" spans="2:7" ht="20.100000000000001" customHeight="1" x14ac:dyDescent="0.25">
      <c r="B1294" s="30" t="s">
        <v>3443</v>
      </c>
      <c r="C1294" s="16" t="str">
        <f>IFERROR(VLOOKUP(B1294,'BASE INCADEA'!A:D,2,FALSE),"Non référencé")</f>
        <v>031204</v>
      </c>
      <c r="D1294" s="16" t="str">
        <f>IFERROR(VLOOKUP(C1294,'BASE INCADEA'!B:E,2,FALSE),"Non référencé")</f>
        <v>6</v>
      </c>
      <c r="E1294" s="31" t="s">
        <v>1752</v>
      </c>
      <c r="F1294" s="31">
        <v>41</v>
      </c>
      <c r="G1294" s="14" t="str">
        <f>IF(F1294*1=D1294*1,"Quantité OK",IF(D1294*1&lt;F1294*1,"Ecart positif","Ecart négatif")&amp;" "&amp;IF(C1294*1=E1294*1,"","- Article déclassé"))</f>
        <v xml:space="preserve">Ecart positif </v>
      </c>
    </row>
    <row r="1295" spans="2:7" ht="20.100000000000001" customHeight="1" x14ac:dyDescent="0.25">
      <c r="B1295" s="30" t="s">
        <v>3445</v>
      </c>
      <c r="C1295" s="16" t="str">
        <f>IFERROR(VLOOKUP(B1295,'BASE INCADEA'!A:D,2,FALSE),"Non référencé")</f>
        <v>900104</v>
      </c>
      <c r="D1295" s="16" t="str">
        <f>IFERROR(VLOOKUP(C1295,'BASE INCADEA'!B:E,2,FALSE),"Non référencé")</f>
        <v>1</v>
      </c>
      <c r="E1295" s="31" t="s">
        <v>3056</v>
      </c>
      <c r="F1295" s="31"/>
      <c r="G1295" s="14" t="str">
        <f>IF(F1295*1=D1295*1,"Quantité OK",IF(D1295*1&lt;F1295*1,"Ecart positif","Ecart négatif")&amp;" "&amp;IF(C1295*1=E1295*1,"","- Article déclassé"))</f>
        <v>Ecart négatif - Article déclassé</v>
      </c>
    </row>
    <row r="1296" spans="2:7" ht="20.100000000000001" customHeight="1" x14ac:dyDescent="0.25">
      <c r="B1296" s="30" t="s">
        <v>3447</v>
      </c>
      <c r="C1296" s="16" t="str">
        <f>IFERROR(VLOOKUP(B1296,'BASE INCADEA'!A:D,2,FALSE),"Non référencé")</f>
        <v>901202</v>
      </c>
      <c r="D1296" s="16" t="str">
        <f>IFERROR(VLOOKUP(C1296,'BASE INCADEA'!B:E,2,FALSE),"Non référencé")</f>
        <v>2</v>
      </c>
      <c r="E1296" s="31" t="s">
        <v>2120</v>
      </c>
      <c r="F1296" s="31">
        <v>1</v>
      </c>
      <c r="G1296" s="14" t="str">
        <f>IF(F1296*1=D1296*1,"Quantité OK",IF(D1296*1&lt;F1296*1,"Ecart positif","Ecart négatif")&amp;" "&amp;IF(C1296*1=E1296*1,"","- Article déclassé"))</f>
        <v>Ecart négatif - Article déclassé</v>
      </c>
    </row>
    <row r="1297" spans="2:7" ht="20.100000000000001" customHeight="1" x14ac:dyDescent="0.25">
      <c r="B1297" s="30" t="s">
        <v>3451</v>
      </c>
      <c r="C1297" s="16" t="str">
        <f>IFERROR(VLOOKUP(B1297,'BASE INCADEA'!A:D,2,FALSE),"Non référencé")</f>
        <v>041404</v>
      </c>
      <c r="D1297" s="16" t="str">
        <f>IFERROR(VLOOKUP(C1297,'BASE INCADEA'!B:E,2,FALSE),"Non référencé")</f>
        <v>80</v>
      </c>
      <c r="E1297" s="31" t="s">
        <v>1501</v>
      </c>
      <c r="F1297" s="31">
        <v>5</v>
      </c>
      <c r="G1297" s="14" t="str">
        <f>IF(F1297*1=D1297*1,"Quantité OK",IF(D1297*1&lt;F1297*1,"Ecart positif","Ecart négatif")&amp;" "&amp;IF(C1297*1=E1297*1,"","- Article déclassé"))</f>
        <v xml:space="preserve">Ecart négatif </v>
      </c>
    </row>
    <row r="1298" spans="2:7" ht="20.100000000000001" customHeight="1" x14ac:dyDescent="0.25">
      <c r="B1298" s="30" t="s">
        <v>3453</v>
      </c>
      <c r="C1298" s="16" t="str">
        <f>IFERROR(VLOOKUP(B1298,'BASE INCADEA'!A:D,2,FALSE),"Non référencé")</f>
        <v>011101</v>
      </c>
      <c r="D1298" s="16" t="str">
        <f>IFERROR(VLOOKUP(C1298,'BASE INCADEA'!B:E,2,FALSE),"Non référencé")</f>
        <v>2</v>
      </c>
      <c r="E1298" s="31" t="s">
        <v>902</v>
      </c>
      <c r="F1298" s="31">
        <v>1</v>
      </c>
      <c r="G1298" s="14" t="str">
        <f>IF(F1298*1=D1298*1,"Quantité OK",IF(D1298*1&lt;F1298*1,"Ecart positif","Ecart négatif")&amp;" "&amp;IF(C1298*1=E1298*1,"","- Article déclassé"))</f>
        <v xml:space="preserve">Ecart négatif </v>
      </c>
    </row>
    <row r="1299" spans="2:7" ht="20.100000000000001" customHeight="1" x14ac:dyDescent="0.25">
      <c r="B1299" s="30" t="s">
        <v>3455</v>
      </c>
      <c r="C1299" s="16" t="str">
        <f>IFERROR(VLOOKUP(B1299,'BASE INCADEA'!A:D,2,FALSE),"Non référencé")</f>
        <v>034702</v>
      </c>
      <c r="D1299" s="16" t="str">
        <f>IFERROR(VLOOKUP(C1299,'BASE INCADEA'!B:E,2,FALSE),"Non référencé")</f>
        <v>1</v>
      </c>
      <c r="E1299" s="31" t="s">
        <v>3456</v>
      </c>
      <c r="F1299" s="31">
        <v>1</v>
      </c>
      <c r="G1299" s="14" t="str">
        <f>IF(F1299*1=D1299*1,"Quantité OK",IF(D1299*1&lt;F1299*1,"Ecart positif","Ecart négatif")&amp;" "&amp;IF(C1299*1=E1299*1,"","- Article déclassé"))</f>
        <v>Quantité OK</v>
      </c>
    </row>
    <row r="1300" spans="2:7" ht="20.100000000000001" customHeight="1" x14ac:dyDescent="0.25">
      <c r="B1300" s="30" t="s">
        <v>3458</v>
      </c>
      <c r="C1300" s="16" t="str">
        <f>IFERROR(VLOOKUP(B1300,'BASE INCADEA'!A:D,2,FALSE),"Non référencé")</f>
        <v>030405</v>
      </c>
      <c r="D1300" s="16" t="str">
        <f>IFERROR(VLOOKUP(C1300,'BASE INCADEA'!B:E,2,FALSE),"Non référencé")</f>
        <v>3</v>
      </c>
      <c r="E1300" s="31" t="s">
        <v>1308</v>
      </c>
      <c r="F1300" s="31">
        <v>16</v>
      </c>
      <c r="G1300" s="14" t="str">
        <f>IF(F1300*1=D1300*1,"Quantité OK",IF(D1300*1&lt;F1300*1,"Ecart positif","Ecart négatif")&amp;" "&amp;IF(C1300*1=E1300*1,"","- Article déclassé"))</f>
        <v xml:space="preserve">Ecart positif </v>
      </c>
    </row>
    <row r="1301" spans="2:7" ht="20.100000000000001" customHeight="1" x14ac:dyDescent="0.25">
      <c r="B1301" s="30" t="s">
        <v>3460</v>
      </c>
      <c r="C1301" s="16" t="str">
        <f>IFERROR(VLOOKUP(B1301,'BASE INCADEA'!A:D,2,FALSE),"Non référencé")</f>
        <v>020202</v>
      </c>
      <c r="D1301" s="16" t="str">
        <f>IFERROR(VLOOKUP(C1301,'BASE INCADEA'!B:E,2,FALSE),"Non référencé")</f>
        <v>2</v>
      </c>
      <c r="E1301" s="31" t="s">
        <v>3461</v>
      </c>
      <c r="F1301" s="31">
        <v>2</v>
      </c>
      <c r="G1301" s="14" t="str">
        <f>IF(F1301*1=D1301*1,"Quantité OK",IF(D1301*1&lt;F1301*1,"Ecart positif","Ecart négatif")&amp;" "&amp;IF(C1301*1=E1301*1,"","- Article déclassé"))</f>
        <v>Quantité OK</v>
      </c>
    </row>
    <row r="1302" spans="2:7" ht="20.100000000000001" customHeight="1" x14ac:dyDescent="0.25">
      <c r="B1302" s="30" t="s">
        <v>3463</v>
      </c>
      <c r="C1302" s="16" t="str">
        <f>IFERROR(VLOOKUP(B1302,'BASE INCADEA'!A:D,2,FALSE),"Non référencé")</f>
        <v>043702</v>
      </c>
      <c r="D1302" s="16" t="str">
        <f>IFERROR(VLOOKUP(C1302,'BASE INCADEA'!B:E,2,FALSE),"Non référencé")</f>
        <v>4</v>
      </c>
      <c r="E1302" s="31" t="s">
        <v>3337</v>
      </c>
      <c r="F1302" s="31">
        <v>2</v>
      </c>
      <c r="G1302" s="14" t="str">
        <f>IF(F1302*1=D1302*1,"Quantité OK",IF(D1302*1&lt;F1302*1,"Ecart positif","Ecart négatif")&amp;" "&amp;IF(C1302*1=E1302*1,"","- Article déclassé"))</f>
        <v xml:space="preserve">Ecart négatif </v>
      </c>
    </row>
    <row r="1303" spans="2:7" ht="20.100000000000001" customHeight="1" x14ac:dyDescent="0.25">
      <c r="B1303" s="30" t="s">
        <v>3465</v>
      </c>
      <c r="C1303" s="16" t="str">
        <f>IFERROR(VLOOKUP(B1303,'BASE INCADEA'!A:D,2,FALSE),"Non référencé")</f>
        <v>021004</v>
      </c>
      <c r="D1303" s="16" t="str">
        <f>IFERROR(VLOOKUP(C1303,'BASE INCADEA'!B:E,2,FALSE),"Non référencé")</f>
        <v>5</v>
      </c>
      <c r="E1303" s="31" t="s">
        <v>666</v>
      </c>
      <c r="F1303" s="31">
        <v>22</v>
      </c>
      <c r="G1303" s="14" t="str">
        <f>IF(F1303*1=D1303*1,"Quantité OK",IF(D1303*1&lt;F1303*1,"Ecart positif","Ecart négatif")&amp;" "&amp;IF(C1303*1=E1303*1,"","- Article déclassé"))</f>
        <v xml:space="preserve">Ecart positif </v>
      </c>
    </row>
    <row r="1304" spans="2:7" ht="20.100000000000001" customHeight="1" x14ac:dyDescent="0.25">
      <c r="B1304" s="30" t="s">
        <v>3470</v>
      </c>
      <c r="C1304" s="16" t="str">
        <f>IFERROR(VLOOKUP(B1304,'BASE INCADEA'!A:D,2,FALSE),"Non référencé")</f>
        <v>034707</v>
      </c>
      <c r="D1304" s="16" t="str">
        <f>IFERROR(VLOOKUP(C1304,'BASE INCADEA'!B:E,2,FALSE),"Non référencé")</f>
        <v>1</v>
      </c>
      <c r="E1304" s="31" t="s">
        <v>3471</v>
      </c>
      <c r="F1304" s="31">
        <v>1</v>
      </c>
      <c r="G1304" s="14" t="str">
        <f>IF(F1304*1=D1304*1,"Quantité OK",IF(D1304*1&lt;F1304*1,"Ecart positif","Ecart négatif")&amp;" "&amp;IF(C1304*1=E1304*1,"","- Article déclassé"))</f>
        <v>Quantité OK</v>
      </c>
    </row>
    <row r="1305" spans="2:7" ht="20.100000000000001" customHeight="1" x14ac:dyDescent="0.25">
      <c r="B1305" s="30" t="s">
        <v>3473</v>
      </c>
      <c r="C1305" s="16" t="str">
        <f>IFERROR(VLOOKUP(B1305,'BASE INCADEA'!A:D,2,FALSE),"Non référencé")</f>
        <v>034307</v>
      </c>
      <c r="D1305" s="16" t="str">
        <f>IFERROR(VLOOKUP(C1305,'BASE INCADEA'!B:E,2,FALSE),"Non référencé")</f>
        <v>1</v>
      </c>
      <c r="E1305" s="31" t="s">
        <v>1919</v>
      </c>
      <c r="F1305" s="31">
        <v>3</v>
      </c>
      <c r="G1305" s="14" t="str">
        <f>IF(F1305*1=D1305*1,"Quantité OK",IF(D1305*1&lt;F1305*1,"Ecart positif","Ecart négatif")&amp;" "&amp;IF(C1305*1=E1305*1,"","- Article déclassé"))</f>
        <v xml:space="preserve">Ecart positif </v>
      </c>
    </row>
    <row r="1306" spans="2:7" ht="20.100000000000001" customHeight="1" x14ac:dyDescent="0.25">
      <c r="B1306" s="30" t="s">
        <v>3475</v>
      </c>
      <c r="C1306" s="16" t="str">
        <f>IFERROR(VLOOKUP(B1306,'BASE INCADEA'!A:D,2,FALSE),"Non référencé")</f>
        <v>034107</v>
      </c>
      <c r="D1306" s="16" t="str">
        <f>IFERROR(VLOOKUP(C1306,'BASE INCADEA'!B:E,2,FALSE),"Non référencé")</f>
        <v>2</v>
      </c>
      <c r="E1306" s="31" t="s">
        <v>3476</v>
      </c>
      <c r="F1306" s="31">
        <v>2</v>
      </c>
      <c r="G1306" s="14" t="str">
        <f>IF(F1306*1=D1306*1,"Quantité OK",IF(D1306*1&lt;F1306*1,"Ecart positif","Ecart négatif")&amp;" "&amp;IF(C1306*1=E1306*1,"","- Article déclassé"))</f>
        <v>Quantité OK</v>
      </c>
    </row>
    <row r="1307" spans="2:7" ht="20.100000000000001" customHeight="1" x14ac:dyDescent="0.25">
      <c r="B1307" s="30" t="s">
        <v>3477</v>
      </c>
      <c r="C1307" s="16" t="str">
        <f>IFERROR(VLOOKUP(B1307,'BASE INCADEA'!A:D,2,FALSE),"Non référencé")</f>
        <v>033905</v>
      </c>
      <c r="D1307" s="16" t="str">
        <f>IFERROR(VLOOKUP(C1307,'BASE INCADEA'!B:E,2,FALSE),"Non référencé")</f>
        <v>4</v>
      </c>
      <c r="E1307" s="31" t="s">
        <v>429</v>
      </c>
      <c r="F1307" s="31">
        <v>2</v>
      </c>
      <c r="G1307" s="14" t="str">
        <f>IF(F1307*1=D1307*1,"Quantité OK",IF(D1307*1&lt;F1307*1,"Ecart positif","Ecart négatif")&amp;" "&amp;IF(C1307*1=E1307*1,"","- Article déclassé"))</f>
        <v xml:space="preserve">Ecart négatif </v>
      </c>
    </row>
    <row r="1308" spans="2:7" ht="20.100000000000001" customHeight="1" x14ac:dyDescent="0.25">
      <c r="B1308" s="30" t="s">
        <v>3479</v>
      </c>
      <c r="C1308" s="16" t="str">
        <f>IFERROR(VLOOKUP(B1308,'BASE INCADEA'!A:D,2,FALSE),"Non référencé")</f>
        <v>033907</v>
      </c>
      <c r="D1308" s="16" t="str">
        <f>IFERROR(VLOOKUP(C1308,'BASE INCADEA'!B:E,2,FALSE),"Non référencé")</f>
        <v>2</v>
      </c>
      <c r="E1308" s="31" t="s">
        <v>3480</v>
      </c>
      <c r="F1308" s="31">
        <v>2</v>
      </c>
      <c r="G1308" s="14" t="str">
        <f>IF(F1308*1=D1308*1,"Quantité OK",IF(D1308*1&lt;F1308*1,"Ecart positif","Ecart négatif")&amp;" "&amp;IF(C1308*1=E1308*1,"","- Article déclassé"))</f>
        <v>Quantité OK</v>
      </c>
    </row>
    <row r="1309" spans="2:7" ht="20.100000000000001" customHeight="1" x14ac:dyDescent="0.25">
      <c r="B1309" s="30" t="s">
        <v>3482</v>
      </c>
      <c r="C1309" s="16" t="str">
        <f>IFERROR(VLOOKUP(B1309,'BASE INCADEA'!A:D,2,FALSE),"Non référencé")</f>
        <v>034707</v>
      </c>
      <c r="D1309" s="16" t="str">
        <f>IFERROR(VLOOKUP(C1309,'BASE INCADEA'!B:E,2,FALSE),"Non référencé")</f>
        <v>1</v>
      </c>
      <c r="E1309" s="31" t="s">
        <v>3471</v>
      </c>
      <c r="F1309" s="31">
        <v>1</v>
      </c>
      <c r="G1309" s="14" t="str">
        <f>IF(F1309*1=D1309*1,"Quantité OK",IF(D1309*1&lt;F1309*1,"Ecart positif","Ecart négatif")&amp;" "&amp;IF(C1309*1=E1309*1,"","- Article déclassé"))</f>
        <v>Quantité OK</v>
      </c>
    </row>
    <row r="1310" spans="2:7" ht="20.100000000000001" customHeight="1" x14ac:dyDescent="0.25">
      <c r="B1310" s="30" t="s">
        <v>3484</v>
      </c>
      <c r="C1310" s="16" t="str">
        <f>IFERROR(VLOOKUP(B1310,'BASE INCADEA'!A:D,2,FALSE),"Non référencé")</f>
        <v>034105</v>
      </c>
      <c r="D1310" s="16" t="str">
        <f>IFERROR(VLOOKUP(C1310,'BASE INCADEA'!B:E,2,FALSE),"Non référencé")</f>
        <v>5</v>
      </c>
      <c r="E1310" s="31" t="s">
        <v>3485</v>
      </c>
      <c r="F1310" s="31">
        <v>4</v>
      </c>
      <c r="G1310" s="14" t="str">
        <f>IF(F1310*1=D1310*1,"Quantité OK",IF(D1310*1&lt;F1310*1,"Ecart positif","Ecart négatif")&amp;" "&amp;IF(C1310*1=E1310*1,"","- Article déclassé"))</f>
        <v xml:space="preserve">Ecart négatif </v>
      </c>
    </row>
    <row r="1311" spans="2:7" ht="20.100000000000001" customHeight="1" x14ac:dyDescent="0.25">
      <c r="B1311" s="30" t="s">
        <v>3495</v>
      </c>
      <c r="C1311" s="16" t="str">
        <f>IFERROR(VLOOKUP(B1311,'BASE INCADEA'!A:D,2,FALSE),"Non référencé")</f>
        <v>041001</v>
      </c>
      <c r="D1311" s="16" t="str">
        <f>IFERROR(VLOOKUP(C1311,'BASE INCADEA'!B:E,2,FALSE),"Non référencé")</f>
        <v>4</v>
      </c>
      <c r="E1311" s="31" t="s">
        <v>304</v>
      </c>
      <c r="F1311" s="31">
        <v>1</v>
      </c>
      <c r="G1311" s="14" t="str">
        <f>IF(F1311*1=D1311*1,"Quantité OK",IF(D1311*1&lt;F1311*1,"Ecart positif","Ecart négatif")&amp;" "&amp;IF(C1311*1=E1311*1,"","- Article déclassé"))</f>
        <v xml:space="preserve">Ecart négatif </v>
      </c>
    </row>
    <row r="1312" spans="2:7" ht="20.100000000000001" customHeight="1" x14ac:dyDescent="0.25">
      <c r="B1312" s="30" t="s">
        <v>6224</v>
      </c>
      <c r="C1312" s="16" t="str">
        <f>IFERROR(VLOOKUP(B1312,'BASE INCADEA'!A:D,2,FALSE),"Non référencé")</f>
        <v>Non référencé</v>
      </c>
      <c r="D1312" s="16" t="str">
        <f>IFERROR(VLOOKUP(C1312,'BASE INCADEA'!B:E,2,FALSE),"Non référencé")</f>
        <v>Non référencé</v>
      </c>
      <c r="E1312" s="31" t="s">
        <v>1404</v>
      </c>
      <c r="F1312" s="31">
        <v>1</v>
      </c>
      <c r="G1312" s="14" t="e">
        <f>IF(F1312*1=D1312*1,"Quantité OK",IF(D1312*1&lt;F1312*1,"Ecart positif","Ecart négatif")&amp;" "&amp;IF(C1312*1=E1312*1,"","- Article déclassé"))</f>
        <v>#VALUE!</v>
      </c>
    </row>
    <row r="1313" spans="2:7" ht="20.100000000000001" customHeight="1" x14ac:dyDescent="0.25">
      <c r="B1313" s="30" t="s">
        <v>3497</v>
      </c>
      <c r="C1313" s="16" t="str">
        <f>IFERROR(VLOOKUP(B1313,'BASE INCADEA'!A:D,2,FALSE),"Non référencé")</f>
        <v>041203</v>
      </c>
      <c r="D1313" s="16" t="str">
        <f>IFERROR(VLOOKUP(C1313,'BASE INCADEA'!B:E,2,FALSE),"Non référencé")</f>
        <v>7</v>
      </c>
      <c r="E1313" s="31" t="s">
        <v>2849</v>
      </c>
      <c r="F1313" s="31">
        <v>2</v>
      </c>
      <c r="G1313" s="14" t="str">
        <f>IF(F1313*1=D1313*1,"Quantité OK",IF(D1313*1&lt;F1313*1,"Ecart positif","Ecart négatif")&amp;" "&amp;IF(C1313*1=E1313*1,"","- Article déclassé"))</f>
        <v xml:space="preserve">Ecart négatif </v>
      </c>
    </row>
    <row r="1314" spans="2:7" ht="20.100000000000001" customHeight="1" x14ac:dyDescent="0.25">
      <c r="B1314" s="30" t="s">
        <v>3499</v>
      </c>
      <c r="C1314" s="16" t="str">
        <f>IFERROR(VLOOKUP(B1314,'BASE INCADEA'!A:D,2,FALSE),"Non référencé")</f>
        <v>030404</v>
      </c>
      <c r="D1314" s="16" t="str">
        <f>IFERROR(VLOOKUP(C1314,'BASE INCADEA'!B:E,2,FALSE),"Non référencé")</f>
        <v>21</v>
      </c>
      <c r="E1314" s="31" t="s">
        <v>360</v>
      </c>
      <c r="F1314" s="31">
        <v>1</v>
      </c>
      <c r="G1314" s="14" t="str">
        <f>IF(F1314*1=D1314*1,"Quantité OK",IF(D1314*1&lt;F1314*1,"Ecart positif","Ecart négatif")&amp;" "&amp;IF(C1314*1=E1314*1,"","- Article déclassé"))</f>
        <v xml:space="preserve">Ecart négatif </v>
      </c>
    </row>
    <row r="1315" spans="2:7" ht="20.100000000000001" customHeight="1" x14ac:dyDescent="0.25">
      <c r="B1315" s="30" t="s">
        <v>6226</v>
      </c>
      <c r="C1315" s="16" t="str">
        <f>IFERROR(VLOOKUP(B1315,'BASE INCADEA'!A:D,2,FALSE),"Non référencé")</f>
        <v>Non référencé</v>
      </c>
      <c r="D1315" s="16" t="str">
        <f>IFERROR(VLOOKUP(C1315,'BASE INCADEA'!B:E,2,FALSE),"Non référencé")</f>
        <v>Non référencé</v>
      </c>
      <c r="E1315" s="31" t="s">
        <v>1153</v>
      </c>
      <c r="F1315" s="31">
        <v>1</v>
      </c>
      <c r="G1315" s="14" t="e">
        <f>IF(F1315*1=D1315*1,"Quantité OK",IF(D1315*1&lt;F1315*1,"Ecart positif","Ecart négatif")&amp;" "&amp;IF(C1315*1=E1315*1,"","- Article déclassé"))</f>
        <v>#VALUE!</v>
      </c>
    </row>
    <row r="1316" spans="2:7" ht="20.100000000000001" customHeight="1" x14ac:dyDescent="0.25">
      <c r="B1316" s="30" t="s">
        <v>3506</v>
      </c>
      <c r="C1316" s="16" t="str">
        <f>IFERROR(VLOOKUP(B1316,'BASE INCADEA'!A:D,2,FALSE),"Non référencé")</f>
        <v>030207</v>
      </c>
      <c r="D1316" s="16" t="str">
        <f>IFERROR(VLOOKUP(C1316,'BASE INCADEA'!B:E,2,FALSE),"Non référencé")</f>
        <v>2</v>
      </c>
      <c r="E1316" s="31" t="s">
        <v>2316</v>
      </c>
      <c r="F1316" s="31">
        <v>12</v>
      </c>
      <c r="G1316" s="14" t="str">
        <f>IF(F1316*1=D1316*1,"Quantité OK",IF(D1316*1&lt;F1316*1,"Ecart positif","Ecart négatif")&amp;" "&amp;IF(C1316*1=E1316*1,"","- Article déclassé"))</f>
        <v xml:space="preserve">Ecart positif </v>
      </c>
    </row>
    <row r="1317" spans="2:7" ht="20.100000000000001" customHeight="1" x14ac:dyDescent="0.25">
      <c r="B1317" s="30" t="s">
        <v>3508</v>
      </c>
      <c r="C1317" s="16" t="str">
        <f>IFERROR(VLOOKUP(B1317,'BASE INCADEA'!A:D,2,FALSE),"Non référencé")</f>
        <v>034703</v>
      </c>
      <c r="D1317" s="16" t="str">
        <f>IFERROR(VLOOKUP(C1317,'BASE INCADEA'!B:E,2,FALSE),"Non référencé")</f>
        <v>37</v>
      </c>
      <c r="E1317" s="31" t="s">
        <v>182</v>
      </c>
      <c r="F1317" s="31">
        <v>2</v>
      </c>
      <c r="G1317" s="14" t="str">
        <f>IF(F1317*1=D1317*1,"Quantité OK",IF(D1317*1&lt;F1317*1,"Ecart positif","Ecart négatif")&amp;" "&amp;IF(C1317*1=E1317*1,"","- Article déclassé"))</f>
        <v xml:space="preserve">Ecart négatif </v>
      </c>
    </row>
    <row r="1318" spans="2:7" ht="20.100000000000001" customHeight="1" x14ac:dyDescent="0.25">
      <c r="B1318" s="30" t="s">
        <v>3510</v>
      </c>
      <c r="C1318" s="16" t="str">
        <f>IFERROR(VLOOKUP(B1318,'BASE INCADEA'!A:D,2,FALSE),"Non référencé")</f>
        <v>030204</v>
      </c>
      <c r="D1318" s="16" t="str">
        <f>IFERROR(VLOOKUP(C1318,'BASE INCADEA'!B:E,2,FALSE),"Non référencé")</f>
        <v>1</v>
      </c>
      <c r="E1318" s="31" t="s">
        <v>1194</v>
      </c>
      <c r="F1318" s="31">
        <v>7</v>
      </c>
      <c r="G1318" s="14" t="str">
        <f>IF(F1318*1=D1318*1,"Quantité OK",IF(D1318*1&lt;F1318*1,"Ecart positif","Ecart négatif")&amp;" "&amp;IF(C1318*1=E1318*1,"","- Article déclassé"))</f>
        <v xml:space="preserve">Ecart positif </v>
      </c>
    </row>
    <row r="1319" spans="2:7" ht="20.100000000000001" customHeight="1" x14ac:dyDescent="0.25">
      <c r="B1319" s="30" t="s">
        <v>3512</v>
      </c>
      <c r="C1319" s="16" t="str">
        <f>IFERROR(VLOOKUP(B1319,'BASE INCADEA'!A:D,2,FALSE),"Non référencé")</f>
        <v>040206</v>
      </c>
      <c r="D1319" s="16" t="str">
        <f>IFERROR(VLOOKUP(C1319,'BASE INCADEA'!B:E,2,FALSE),"Non référencé")</f>
        <v>5</v>
      </c>
      <c r="E1319" s="31" t="s">
        <v>2230</v>
      </c>
      <c r="F1319" s="31">
        <v>1</v>
      </c>
      <c r="G1319" s="14" t="str">
        <f>IF(F1319*1=D1319*1,"Quantité OK",IF(D1319*1&lt;F1319*1,"Ecart positif","Ecart négatif")&amp;" "&amp;IF(C1319*1=E1319*1,"","- Article déclassé"))</f>
        <v xml:space="preserve">Ecart négatif </v>
      </c>
    </row>
    <row r="1320" spans="2:7" ht="20.100000000000001" customHeight="1" x14ac:dyDescent="0.25">
      <c r="B1320" s="30" t="s">
        <v>3514</v>
      </c>
      <c r="C1320" s="16" t="str">
        <f>IFERROR(VLOOKUP(B1320,'BASE INCADEA'!A:D,2,FALSE),"Non référencé")</f>
        <v>031005</v>
      </c>
      <c r="D1320" s="16" t="str">
        <f>IFERROR(VLOOKUP(C1320,'BASE INCADEA'!B:E,2,FALSE),"Non référencé")</f>
        <v>30</v>
      </c>
      <c r="E1320" s="31" t="s">
        <v>400</v>
      </c>
      <c r="F1320" s="31">
        <v>25</v>
      </c>
      <c r="G1320" s="14" t="str">
        <f>IF(F1320*1=D1320*1,"Quantité OK",IF(D1320*1&lt;F1320*1,"Ecart positif","Ecart négatif")&amp;" "&amp;IF(C1320*1=E1320*1,"","- Article déclassé"))</f>
        <v xml:space="preserve">Ecart négatif </v>
      </c>
    </row>
    <row r="1321" spans="2:7" ht="20.100000000000001" customHeight="1" x14ac:dyDescent="0.25">
      <c r="B1321" s="30" t="s">
        <v>3521</v>
      </c>
      <c r="C1321" s="16" t="str">
        <f>IFERROR(VLOOKUP(B1321,'BASE INCADEA'!A:D,2,FALSE),"Non référencé")</f>
        <v>901201</v>
      </c>
      <c r="D1321" s="16" t="str">
        <f>IFERROR(VLOOKUP(C1321,'BASE INCADEA'!B:E,2,FALSE),"Non référencé")</f>
        <v>1</v>
      </c>
      <c r="E1321" s="31" t="s">
        <v>2120</v>
      </c>
      <c r="F1321" s="31">
        <v>3</v>
      </c>
      <c r="G1321" s="14" t="str">
        <f>IF(F1321*1=D1321*1,"Quantité OK",IF(D1321*1&lt;F1321*1,"Ecart positif","Ecart négatif")&amp;" "&amp;IF(C1321*1=E1321*1,"","- Article déclassé"))</f>
        <v xml:space="preserve">Ecart positif </v>
      </c>
    </row>
    <row r="1322" spans="2:7" ht="20.100000000000001" customHeight="1" x14ac:dyDescent="0.25">
      <c r="B1322" s="30" t="s">
        <v>3523</v>
      </c>
      <c r="C1322" s="16" t="str">
        <f>IFERROR(VLOOKUP(B1322,'BASE INCADEA'!A:D,2,FALSE),"Non référencé")</f>
        <v>900401</v>
      </c>
      <c r="D1322" s="16" t="str">
        <f>IFERROR(VLOOKUP(C1322,'BASE INCADEA'!B:E,2,FALSE),"Non référencé")</f>
        <v>3</v>
      </c>
      <c r="E1322" s="31" t="s">
        <v>2443</v>
      </c>
      <c r="F1322" s="31">
        <v>3</v>
      </c>
      <c r="G1322" s="14" t="str">
        <f>IF(F1322*1=D1322*1,"Quantité OK",IF(D1322*1&lt;F1322*1,"Ecart positif","Ecart négatif")&amp;" "&amp;IF(C1322*1=E1322*1,"","- Article déclassé"))</f>
        <v>Quantité OK</v>
      </c>
    </row>
    <row r="1323" spans="2:7" ht="20.100000000000001" customHeight="1" x14ac:dyDescent="0.25">
      <c r="B1323" s="30" t="s">
        <v>3526</v>
      </c>
      <c r="C1323" s="16" t="str">
        <f>IFERROR(VLOOKUP(B1323,'BASE INCADEA'!A:D,2,FALSE),"Non référencé")</f>
        <v>024501</v>
      </c>
      <c r="D1323" s="16" t="str">
        <f>IFERROR(VLOOKUP(C1323,'BASE INCADEA'!B:E,2,FALSE),"Non référencé")</f>
        <v>2</v>
      </c>
      <c r="E1323" s="31" t="s">
        <v>3527</v>
      </c>
      <c r="F1323" s="31">
        <v>2</v>
      </c>
      <c r="G1323" s="14" t="str">
        <f>IF(F1323*1=D1323*1,"Quantité OK",IF(D1323*1&lt;F1323*1,"Ecart positif","Ecart négatif")&amp;" "&amp;IF(C1323*1=E1323*1,"","- Article déclassé"))</f>
        <v>Quantité OK</v>
      </c>
    </row>
    <row r="1324" spans="2:7" ht="20.100000000000001" customHeight="1" x14ac:dyDescent="0.25">
      <c r="B1324" s="30" t="s">
        <v>3529</v>
      </c>
      <c r="C1324" s="16" t="str">
        <f>IFERROR(VLOOKUP(B1324,'BASE INCADEA'!A:D,2,FALSE),"Non référencé")</f>
        <v>024501</v>
      </c>
      <c r="D1324" s="16" t="str">
        <f>IFERROR(VLOOKUP(C1324,'BASE INCADEA'!B:E,2,FALSE),"Non référencé")</f>
        <v>2</v>
      </c>
      <c r="E1324" s="31" t="s">
        <v>3527</v>
      </c>
      <c r="F1324" s="31">
        <v>2</v>
      </c>
      <c r="G1324" s="14" t="str">
        <f>IF(F1324*1=D1324*1,"Quantité OK",IF(D1324*1&lt;F1324*1,"Ecart positif","Ecart négatif")&amp;" "&amp;IF(C1324*1=E1324*1,"","- Article déclassé"))</f>
        <v>Quantité OK</v>
      </c>
    </row>
    <row r="1325" spans="2:7" ht="20.100000000000001" customHeight="1" x14ac:dyDescent="0.25">
      <c r="B1325" s="30" t="s">
        <v>3531</v>
      </c>
      <c r="C1325" s="16" t="str">
        <f>IFERROR(VLOOKUP(B1325,'BASE INCADEA'!A:D,2,FALSE),"Non référencé")</f>
        <v>023507</v>
      </c>
      <c r="D1325" s="16" t="str">
        <f>IFERROR(VLOOKUP(C1325,'BASE INCADEA'!B:E,2,FALSE),"Non référencé")</f>
        <v>2</v>
      </c>
      <c r="E1325" s="31" t="s">
        <v>3532</v>
      </c>
      <c r="F1325" s="31">
        <v>2</v>
      </c>
      <c r="G1325" s="14" t="str">
        <f>IF(F1325*1=D1325*1,"Quantité OK",IF(D1325*1&lt;F1325*1,"Ecart positif","Ecart négatif")&amp;" "&amp;IF(C1325*1=E1325*1,"","- Article déclassé"))</f>
        <v>Quantité OK</v>
      </c>
    </row>
    <row r="1326" spans="2:7" ht="20.100000000000001" customHeight="1" x14ac:dyDescent="0.25">
      <c r="B1326" s="30" t="s">
        <v>3534</v>
      </c>
      <c r="C1326" s="16" t="str">
        <f>IFERROR(VLOOKUP(B1326,'BASE INCADEA'!A:D,2,FALSE),"Non référencé")</f>
        <v>023707</v>
      </c>
      <c r="D1326" s="16" t="str">
        <f>IFERROR(VLOOKUP(C1326,'BASE INCADEA'!B:E,2,FALSE),"Non référencé")</f>
        <v>1</v>
      </c>
      <c r="E1326" s="31" t="s">
        <v>3090</v>
      </c>
      <c r="F1326" s="31">
        <v>4</v>
      </c>
      <c r="G1326" s="14" t="str">
        <f>IF(F1326*1=D1326*1,"Quantité OK",IF(D1326*1&lt;F1326*1,"Ecart positif","Ecart négatif")&amp;" "&amp;IF(C1326*1=E1326*1,"","- Article déclassé"))</f>
        <v xml:space="preserve">Ecart positif </v>
      </c>
    </row>
    <row r="1327" spans="2:7" ht="20.100000000000001" customHeight="1" x14ac:dyDescent="0.25">
      <c r="B1327" s="30" t="s">
        <v>3536</v>
      </c>
      <c r="C1327" s="16" t="str">
        <f>IFERROR(VLOOKUP(B1327,'BASE INCADEA'!A:D,2,FALSE),"Non référencé")</f>
        <v>040601</v>
      </c>
      <c r="D1327" s="16" t="str">
        <f>IFERROR(VLOOKUP(C1327,'BASE INCADEA'!B:E,2,FALSE),"Non référencé")</f>
        <v>4</v>
      </c>
      <c r="E1327" s="31" t="s">
        <v>397</v>
      </c>
      <c r="F1327" s="31">
        <v>75</v>
      </c>
      <c r="G1327" s="14" t="str">
        <f>IF(F1327*1=D1327*1,"Quantité OK",IF(D1327*1&lt;F1327*1,"Ecart positif","Ecart négatif")&amp;" "&amp;IF(C1327*1=E1327*1,"","- Article déclassé"))</f>
        <v xml:space="preserve">Ecart positif </v>
      </c>
    </row>
    <row r="1328" spans="2:7" ht="20.100000000000001" customHeight="1" x14ac:dyDescent="0.25">
      <c r="B1328" s="30" t="s">
        <v>3539</v>
      </c>
      <c r="C1328" s="16" t="str">
        <f>IFERROR(VLOOKUP(B1328,'BASE INCADEA'!A:D,2,FALSE),"Non référencé")</f>
        <v>025501</v>
      </c>
      <c r="D1328" s="16" t="str">
        <f>IFERROR(VLOOKUP(C1328,'BASE INCADEA'!B:E,2,FALSE),"Non référencé")</f>
        <v>2</v>
      </c>
      <c r="E1328" s="31" t="s">
        <v>1648</v>
      </c>
      <c r="F1328" s="31">
        <v>1</v>
      </c>
      <c r="G1328" s="14" t="str">
        <f>IF(F1328*1=D1328*1,"Quantité OK",IF(D1328*1&lt;F1328*1,"Ecart positif","Ecart négatif")&amp;" "&amp;IF(C1328*1=E1328*1,"","- Article déclassé"))</f>
        <v xml:space="preserve">Ecart négatif </v>
      </c>
    </row>
    <row r="1329" spans="2:7" ht="20.100000000000001" customHeight="1" x14ac:dyDescent="0.25">
      <c r="B1329" s="30" t="s">
        <v>3541</v>
      </c>
      <c r="C1329" s="16" t="str">
        <f>IFERROR(VLOOKUP(B1329,'BASE INCADEA'!A:D,2,FALSE),"Non référencé")</f>
        <v>024905</v>
      </c>
      <c r="D1329" s="16" t="str">
        <f>IFERROR(VLOOKUP(C1329,'BASE INCADEA'!B:E,2,FALSE),"Non référencé")</f>
        <v>2</v>
      </c>
      <c r="E1329" s="31" t="s">
        <v>2464</v>
      </c>
      <c r="F1329" s="31">
        <v>1</v>
      </c>
      <c r="G1329" s="14" t="str">
        <f>IF(F1329*1=D1329*1,"Quantité OK",IF(D1329*1&lt;F1329*1,"Ecart positif","Ecart négatif")&amp;" "&amp;IF(C1329*1=E1329*1,"","- Article déclassé"))</f>
        <v xml:space="preserve">Ecart négatif </v>
      </c>
    </row>
    <row r="1330" spans="2:7" ht="20.100000000000001" customHeight="1" x14ac:dyDescent="0.25">
      <c r="B1330" s="30" t="s">
        <v>3543</v>
      </c>
      <c r="C1330" s="16" t="str">
        <f>IFERROR(VLOOKUP(B1330,'BASE INCADEA'!A:D,2,FALSE),"Non référencé")</f>
        <v>041403</v>
      </c>
      <c r="D1330" s="16" t="str">
        <f>IFERROR(VLOOKUP(C1330,'BASE INCADEA'!B:E,2,FALSE),"Non référencé")</f>
        <v>2</v>
      </c>
      <c r="E1330" s="31" t="s">
        <v>1297</v>
      </c>
      <c r="F1330" s="31">
        <v>2</v>
      </c>
      <c r="G1330" s="14" t="str">
        <f>IF(F1330*1=D1330*1,"Quantité OK",IF(D1330*1&lt;F1330*1,"Ecart positif","Ecart négatif")&amp;" "&amp;IF(C1330*1=E1330*1,"","- Article déclassé"))</f>
        <v>Quantité OK</v>
      </c>
    </row>
    <row r="1331" spans="2:7" ht="20.100000000000001" customHeight="1" x14ac:dyDescent="0.25">
      <c r="B1331" s="30" t="s">
        <v>3547</v>
      </c>
      <c r="C1331" s="16" t="str">
        <f>IFERROR(VLOOKUP(B1331,'BASE INCADEA'!A:D,2,FALSE),"Non référencé")</f>
        <v>040804</v>
      </c>
      <c r="D1331" s="16" t="str">
        <f>IFERROR(VLOOKUP(C1331,'BASE INCADEA'!B:E,2,FALSE),"Non référencé")</f>
        <v>2</v>
      </c>
      <c r="E1331" s="31" t="s">
        <v>316</v>
      </c>
      <c r="F1331" s="31">
        <v>3</v>
      </c>
      <c r="G1331" s="14" t="str">
        <f>IF(F1331*1=D1331*1,"Quantité OK",IF(D1331*1&lt;F1331*1,"Ecart positif","Ecart négatif")&amp;" "&amp;IF(C1331*1=E1331*1,"","- Article déclassé"))</f>
        <v xml:space="preserve">Ecart positif </v>
      </c>
    </row>
    <row r="1332" spans="2:7" ht="20.100000000000001" customHeight="1" x14ac:dyDescent="0.25">
      <c r="B1332" s="30" t="s">
        <v>3549</v>
      </c>
      <c r="C1332" s="16" t="str">
        <f>IFERROR(VLOOKUP(B1332,'BASE INCADEA'!A:D,2,FALSE),"Non référencé")</f>
        <v>030405</v>
      </c>
      <c r="D1332" s="16" t="str">
        <f>IFERROR(VLOOKUP(C1332,'BASE INCADEA'!B:E,2,FALSE),"Non référencé")</f>
        <v>3</v>
      </c>
      <c r="E1332" s="31" t="s">
        <v>1308</v>
      </c>
      <c r="F1332" s="31">
        <v>1</v>
      </c>
      <c r="G1332" s="14" t="str">
        <f>IF(F1332*1=D1332*1,"Quantité OK",IF(D1332*1&lt;F1332*1,"Ecart positif","Ecart négatif")&amp;" "&amp;IF(C1332*1=E1332*1,"","- Article déclassé"))</f>
        <v xml:space="preserve">Ecart négatif </v>
      </c>
    </row>
    <row r="1333" spans="2:7" ht="20.100000000000001" customHeight="1" x14ac:dyDescent="0.25">
      <c r="B1333" s="30" t="s">
        <v>3551</v>
      </c>
      <c r="C1333" s="16" t="str">
        <f>IFERROR(VLOOKUP(B1333,'BASE INCADEA'!A:D,2,FALSE),"Non référencé")</f>
        <v>041203</v>
      </c>
      <c r="D1333" s="16" t="str">
        <f>IFERROR(VLOOKUP(C1333,'BASE INCADEA'!B:E,2,FALSE),"Non référencé")</f>
        <v>7</v>
      </c>
      <c r="E1333" s="31" t="s">
        <v>2849</v>
      </c>
      <c r="F1333" s="31">
        <v>1</v>
      </c>
      <c r="G1333" s="14" t="str">
        <f>IF(F1333*1=D1333*1,"Quantité OK",IF(D1333*1&lt;F1333*1,"Ecart positif","Ecart négatif")&amp;" "&amp;IF(C1333*1=E1333*1,"","- Article déclassé"))</f>
        <v xml:space="preserve">Ecart négatif </v>
      </c>
    </row>
    <row r="1334" spans="2:7" ht="20.100000000000001" customHeight="1" x14ac:dyDescent="0.25">
      <c r="B1334" s="30" t="s">
        <v>3553</v>
      </c>
      <c r="C1334" s="16" t="str">
        <f>IFERROR(VLOOKUP(B1334,'BASE INCADEA'!A:D,2,FALSE),"Non référencé")</f>
        <v>044502</v>
      </c>
      <c r="D1334" s="16" t="str">
        <f>IFERROR(VLOOKUP(C1334,'BASE INCADEA'!B:E,2,FALSE),"Non référencé")</f>
        <v>4</v>
      </c>
      <c r="E1334" s="31" t="s">
        <v>2505</v>
      </c>
      <c r="F1334" s="31">
        <v>2</v>
      </c>
      <c r="G1334" s="14" t="str">
        <f>IF(F1334*1=D1334*1,"Quantité OK",IF(D1334*1&lt;F1334*1,"Ecart positif","Ecart négatif")&amp;" "&amp;IF(C1334*1=E1334*1,"","- Article déclassé"))</f>
        <v xml:space="preserve">Ecart négatif </v>
      </c>
    </row>
    <row r="1335" spans="2:7" ht="20.100000000000001" customHeight="1" x14ac:dyDescent="0.25">
      <c r="B1335" s="30" t="s">
        <v>3554</v>
      </c>
      <c r="C1335" s="16" t="str">
        <f>IFERROR(VLOOKUP(B1335,'BASE INCADEA'!A:D,2,FALSE),"Non référencé")</f>
        <v>044701</v>
      </c>
      <c r="D1335" s="16" t="str">
        <f>IFERROR(VLOOKUP(C1335,'BASE INCADEA'!B:E,2,FALSE),"Non référencé")</f>
        <v>14</v>
      </c>
      <c r="E1335" s="31" t="s">
        <v>85</v>
      </c>
      <c r="F1335" s="31">
        <v>2</v>
      </c>
      <c r="G1335" s="14" t="str">
        <f>IF(F1335*1=D1335*1,"Quantité OK",IF(D1335*1&lt;F1335*1,"Ecart positif","Ecart négatif")&amp;" "&amp;IF(C1335*1=E1335*1,"","- Article déclassé"))</f>
        <v xml:space="preserve">Ecart négatif </v>
      </c>
    </row>
    <row r="1336" spans="2:7" ht="20.100000000000001" customHeight="1" x14ac:dyDescent="0.25">
      <c r="B1336" s="30" t="s">
        <v>3556</v>
      </c>
      <c r="C1336" s="16" t="str">
        <f>IFERROR(VLOOKUP(B1336,'BASE INCADEA'!A:D,2,FALSE),"Non référencé")</f>
        <v>044701</v>
      </c>
      <c r="D1336" s="16" t="str">
        <f>IFERROR(VLOOKUP(C1336,'BASE INCADEA'!B:E,2,FALSE),"Non référencé")</f>
        <v>14</v>
      </c>
      <c r="E1336" s="31" t="s">
        <v>85</v>
      </c>
      <c r="F1336" s="31">
        <v>2</v>
      </c>
      <c r="G1336" s="14" t="str">
        <f>IF(F1336*1=D1336*1,"Quantité OK",IF(D1336*1&lt;F1336*1,"Ecart positif","Ecart négatif")&amp;" "&amp;IF(C1336*1=E1336*1,"","- Article déclassé"))</f>
        <v xml:space="preserve">Ecart négatif </v>
      </c>
    </row>
    <row r="1337" spans="2:7" ht="20.100000000000001" customHeight="1" x14ac:dyDescent="0.25">
      <c r="B1337" s="30" t="s">
        <v>3557</v>
      </c>
      <c r="C1337" s="16" t="str">
        <f>IFERROR(VLOOKUP(B1337,'BASE INCADEA'!A:D,2,FALSE),"Non référencé")</f>
        <v>044301</v>
      </c>
      <c r="D1337" s="16" t="str">
        <f>IFERROR(VLOOKUP(C1337,'BASE INCADEA'!B:E,2,FALSE),"Non référencé")</f>
        <v>24</v>
      </c>
      <c r="E1337" s="31" t="s">
        <v>147</v>
      </c>
      <c r="F1337" s="31">
        <v>1</v>
      </c>
      <c r="G1337" s="14" t="str">
        <f>IF(F1337*1=D1337*1,"Quantité OK",IF(D1337*1&lt;F1337*1,"Ecart positif","Ecart négatif")&amp;" "&amp;IF(C1337*1=E1337*1,"","- Article déclassé"))</f>
        <v xml:space="preserve">Ecart négatif </v>
      </c>
    </row>
    <row r="1338" spans="2:7" ht="20.100000000000001" customHeight="1" x14ac:dyDescent="0.25">
      <c r="B1338" s="30" t="s">
        <v>3559</v>
      </c>
      <c r="C1338" s="16" t="str">
        <f>IFERROR(VLOOKUP(B1338,'BASE INCADEA'!A:D,2,FALSE),"Non référencé")</f>
        <v>040602</v>
      </c>
      <c r="D1338" s="16" t="str">
        <f>IFERROR(VLOOKUP(C1338,'BASE INCADEA'!B:E,2,FALSE),"Non référencé")</f>
        <v>1</v>
      </c>
      <c r="E1338" s="31" t="s">
        <v>3082</v>
      </c>
      <c r="F1338" s="31">
        <v>1</v>
      </c>
      <c r="G1338" s="14" t="str">
        <f>IF(F1338*1=D1338*1,"Quantité OK",IF(D1338*1&lt;F1338*1,"Ecart positif","Ecart négatif")&amp;" "&amp;IF(C1338*1=E1338*1,"","- Article déclassé"))</f>
        <v>Quantité OK</v>
      </c>
    </row>
    <row r="1339" spans="2:7" ht="20.100000000000001" customHeight="1" x14ac:dyDescent="0.25">
      <c r="B1339" s="30" t="s">
        <v>3561</v>
      </c>
      <c r="C1339" s="16" t="str">
        <f>IFERROR(VLOOKUP(B1339,'BASE INCADEA'!A:D,2,FALSE),"Non référencé")</f>
        <v>044105</v>
      </c>
      <c r="D1339" s="16" t="str">
        <f>IFERROR(VLOOKUP(C1339,'BASE INCADEA'!B:E,2,FALSE),"Non référencé")</f>
        <v>1</v>
      </c>
      <c r="E1339" s="31" t="s">
        <v>1973</v>
      </c>
      <c r="F1339" s="31">
        <v>1</v>
      </c>
      <c r="G1339" s="14" t="str">
        <f>IF(F1339*1=D1339*1,"Quantité OK",IF(D1339*1&lt;F1339*1,"Ecart positif","Ecart négatif")&amp;" "&amp;IF(C1339*1=E1339*1,"","- Article déclassé"))</f>
        <v>Quantité OK</v>
      </c>
    </row>
    <row r="1340" spans="2:7" ht="20.100000000000001" customHeight="1" x14ac:dyDescent="0.25">
      <c r="B1340" s="30" t="s">
        <v>3563</v>
      </c>
      <c r="C1340" s="16" t="str">
        <f>IFERROR(VLOOKUP(B1340,'BASE INCADEA'!A:D,2,FALSE),"Non référencé")</f>
        <v>043705</v>
      </c>
      <c r="D1340" s="16" t="str">
        <f>IFERROR(VLOOKUP(C1340,'BASE INCADEA'!B:E,2,FALSE),"Non référencé")</f>
        <v>2</v>
      </c>
      <c r="E1340" s="31" t="s">
        <v>3072</v>
      </c>
      <c r="F1340" s="31">
        <v>2</v>
      </c>
      <c r="G1340" s="14" t="str">
        <f>IF(F1340*1=D1340*1,"Quantité OK",IF(D1340*1&lt;F1340*1,"Ecart positif","Ecart négatif")&amp;" "&amp;IF(C1340*1=E1340*1,"","- Article déclassé"))</f>
        <v>Quantité OK</v>
      </c>
    </row>
    <row r="1341" spans="2:7" ht="20.100000000000001" customHeight="1" x14ac:dyDescent="0.25">
      <c r="B1341" s="30" t="s">
        <v>3565</v>
      </c>
      <c r="C1341" s="16" t="str">
        <f>IFERROR(VLOOKUP(B1341,'BASE INCADEA'!A:D,2,FALSE),"Non référencé")</f>
        <v>040404</v>
      </c>
      <c r="D1341" s="16" t="str">
        <f>IFERROR(VLOOKUP(C1341,'BASE INCADEA'!B:E,2,FALSE),"Non référencé")</f>
        <v>10</v>
      </c>
      <c r="E1341" s="31" t="s">
        <v>327</v>
      </c>
      <c r="F1341" s="31">
        <v>1</v>
      </c>
      <c r="G1341" s="14" t="str">
        <f>IF(F1341*1=D1341*1,"Quantité OK",IF(D1341*1&lt;F1341*1,"Ecart positif","Ecart négatif")&amp;" "&amp;IF(C1341*1=E1341*1,"","- Article déclassé"))</f>
        <v xml:space="preserve">Ecart négatif </v>
      </c>
    </row>
    <row r="1342" spans="2:7" ht="20.100000000000001" customHeight="1" x14ac:dyDescent="0.25">
      <c r="B1342" s="30" t="s">
        <v>3567</v>
      </c>
      <c r="C1342" s="16" t="str">
        <f>IFERROR(VLOOKUP(B1342,'BASE INCADEA'!A:D,2,FALSE),"Non référencé")</f>
        <v>043904</v>
      </c>
      <c r="D1342" s="16" t="str">
        <f>IFERROR(VLOOKUP(C1342,'BASE INCADEA'!B:E,2,FALSE),"Non référencé")</f>
        <v>1</v>
      </c>
      <c r="E1342" s="31" t="s">
        <v>1528</v>
      </c>
      <c r="F1342" s="31">
        <v>1</v>
      </c>
      <c r="G1342" s="14" t="str">
        <f>IF(F1342*1=D1342*1,"Quantité OK",IF(D1342*1&lt;F1342*1,"Ecart positif","Ecart négatif")&amp;" "&amp;IF(C1342*1=E1342*1,"","- Article déclassé"))</f>
        <v>Quantité OK</v>
      </c>
    </row>
    <row r="1343" spans="2:7" ht="20.100000000000001" customHeight="1" x14ac:dyDescent="0.25">
      <c r="B1343" s="30" t="s">
        <v>3569</v>
      </c>
      <c r="C1343" s="16" t="str">
        <f>IFERROR(VLOOKUP(B1343,'BASE INCADEA'!A:D,2,FALSE),"Non référencé")</f>
        <v>040203</v>
      </c>
      <c r="D1343" s="16" t="str">
        <f>IFERROR(VLOOKUP(C1343,'BASE INCADEA'!B:E,2,FALSE),"Non référencé")</f>
        <v>7</v>
      </c>
      <c r="E1343" s="31" t="s">
        <v>382</v>
      </c>
      <c r="F1343" s="31">
        <v>1</v>
      </c>
      <c r="G1343" s="14" t="str">
        <f>IF(F1343*1=D1343*1,"Quantité OK",IF(D1343*1&lt;F1343*1,"Ecart positif","Ecart négatif")&amp;" "&amp;IF(C1343*1=E1343*1,"","- Article déclassé"))</f>
        <v xml:space="preserve">Ecart négatif </v>
      </c>
    </row>
    <row r="1344" spans="2:7" ht="20.100000000000001" customHeight="1" x14ac:dyDescent="0.25">
      <c r="B1344" s="30" t="s">
        <v>3573</v>
      </c>
      <c r="C1344" s="16" t="str">
        <f>IFERROR(VLOOKUP(B1344,'BASE INCADEA'!A:D,2,FALSE),"Non référencé")</f>
        <v>044103</v>
      </c>
      <c r="D1344" s="16" t="str">
        <f>IFERROR(VLOOKUP(C1344,'BASE INCADEA'!B:E,2,FALSE),"Non référencé")</f>
        <v>5</v>
      </c>
      <c r="E1344" s="31" t="s">
        <v>260</v>
      </c>
      <c r="F1344" s="31">
        <v>1</v>
      </c>
      <c r="G1344" s="14" t="str">
        <f>IF(F1344*1=D1344*1,"Quantité OK",IF(D1344*1&lt;F1344*1,"Ecart positif","Ecart négatif")&amp;" "&amp;IF(C1344*1=E1344*1,"","- Article déclassé"))</f>
        <v xml:space="preserve">Ecart négatif </v>
      </c>
    </row>
    <row r="1345" spans="2:7" ht="20.100000000000001" customHeight="1" x14ac:dyDescent="0.25">
      <c r="B1345" s="30" t="s">
        <v>3575</v>
      </c>
      <c r="C1345" s="16" t="str">
        <f>IFERROR(VLOOKUP(B1345,'BASE INCADEA'!A:D,2,FALSE),"Non référencé")</f>
        <v>016205</v>
      </c>
      <c r="D1345" s="16" t="str">
        <f>IFERROR(VLOOKUP(C1345,'BASE INCADEA'!B:E,2,FALSE),"Non référencé")</f>
        <v>1</v>
      </c>
      <c r="E1345" s="31" t="s">
        <v>747</v>
      </c>
      <c r="F1345" s="31">
        <v>2</v>
      </c>
      <c r="G1345" s="14" t="str">
        <f>IF(F1345*1=D1345*1,"Quantité OK",IF(D1345*1&lt;F1345*1,"Ecart positif","Ecart négatif")&amp;" "&amp;IF(C1345*1=E1345*1,"","- Article déclassé"))</f>
        <v xml:space="preserve">Ecart positif </v>
      </c>
    </row>
    <row r="1346" spans="2:7" ht="20.100000000000001" customHeight="1" x14ac:dyDescent="0.25">
      <c r="B1346" s="30" t="s">
        <v>3584</v>
      </c>
      <c r="C1346" s="16" t="str">
        <f>IFERROR(VLOOKUP(B1346,'BASE INCADEA'!A:D,2,FALSE),"Non référencé")</f>
        <v>010603</v>
      </c>
      <c r="D1346" s="16" t="str">
        <f>IFERROR(VLOOKUP(C1346,'BASE INCADEA'!B:E,2,FALSE),"Non référencé")</f>
        <v>6</v>
      </c>
      <c r="E1346" s="31" t="s">
        <v>911</v>
      </c>
      <c r="F1346" s="31">
        <v>1</v>
      </c>
      <c r="G1346" s="14" t="str">
        <f>IF(F1346*1=D1346*1,"Quantité OK",IF(D1346*1&lt;F1346*1,"Ecart positif","Ecart négatif")&amp;" "&amp;IF(C1346*1=E1346*1,"","- Article déclassé"))</f>
        <v xml:space="preserve">Ecart négatif </v>
      </c>
    </row>
    <row r="1347" spans="2:7" ht="20.100000000000001" customHeight="1" x14ac:dyDescent="0.25">
      <c r="B1347" s="30" t="s">
        <v>3586</v>
      </c>
      <c r="C1347" s="16" t="str">
        <f>IFERROR(VLOOKUP(B1347,'BASE INCADEA'!A:D,2,FALSE),"Non référencé")</f>
        <v>034104</v>
      </c>
      <c r="D1347" s="16" t="str">
        <f>IFERROR(VLOOKUP(C1347,'BASE INCADEA'!B:E,2,FALSE),"Non référencé")</f>
        <v>4</v>
      </c>
      <c r="E1347" s="31" t="s">
        <v>438</v>
      </c>
      <c r="F1347" s="31">
        <v>1</v>
      </c>
      <c r="G1347" s="14" t="str">
        <f>IF(F1347*1=D1347*1,"Quantité OK",IF(D1347*1&lt;F1347*1,"Ecart positif","Ecart négatif")&amp;" "&amp;IF(C1347*1=E1347*1,"","- Article déclassé"))</f>
        <v xml:space="preserve">Ecart négatif </v>
      </c>
    </row>
    <row r="1348" spans="2:7" ht="20.100000000000001" customHeight="1" x14ac:dyDescent="0.25">
      <c r="B1348" s="30" t="s">
        <v>3588</v>
      </c>
      <c r="C1348" s="16" t="str">
        <f>IFERROR(VLOOKUP(B1348,'BASE INCADEA'!A:D,2,FALSE),"Non référencé")</f>
        <v>900202</v>
      </c>
      <c r="D1348" s="16" t="str">
        <f>IFERROR(VLOOKUP(C1348,'BASE INCADEA'!B:E,2,FALSE),"Non référencé")</f>
        <v>1</v>
      </c>
      <c r="E1348" s="31" t="s">
        <v>2634</v>
      </c>
      <c r="F1348" s="31">
        <v>4</v>
      </c>
      <c r="G1348" s="14" t="str">
        <f>IF(F1348*1=D1348*1,"Quantité OK",IF(D1348*1&lt;F1348*1,"Ecart positif","Ecart négatif")&amp;" "&amp;IF(C1348*1=E1348*1,"","- Article déclassé"))</f>
        <v xml:space="preserve">Ecart positif </v>
      </c>
    </row>
    <row r="1349" spans="2:7" ht="20.100000000000001" customHeight="1" x14ac:dyDescent="0.25">
      <c r="B1349" s="30" t="s">
        <v>3590</v>
      </c>
      <c r="C1349" s="16" t="str">
        <f>IFERROR(VLOOKUP(B1349,'BASE INCADEA'!A:D,2,FALSE),"Non référencé")</f>
        <v>900201</v>
      </c>
      <c r="D1349" s="16" t="str">
        <f>IFERROR(VLOOKUP(C1349,'BASE INCADEA'!B:E,2,FALSE),"Non référencé")</f>
        <v>2</v>
      </c>
      <c r="E1349" s="31" t="s">
        <v>4025</v>
      </c>
      <c r="F1349" s="31">
        <v>2</v>
      </c>
      <c r="G1349" s="14" t="str">
        <f>IF(F1349*1=D1349*1,"Quantité OK",IF(D1349*1&lt;F1349*1,"Ecart positif","Ecart négatif")&amp;" "&amp;IF(C1349*1=E1349*1,"","- Article déclassé"))</f>
        <v>Quantité OK</v>
      </c>
    </row>
    <row r="1350" spans="2:7" ht="20.100000000000001" customHeight="1" x14ac:dyDescent="0.25">
      <c r="B1350" s="30" t="s">
        <v>3593</v>
      </c>
      <c r="C1350" s="16" t="str">
        <f>IFERROR(VLOOKUP(B1350,'BASE INCADEA'!A:D,2,FALSE),"Non référencé")</f>
        <v>023906</v>
      </c>
      <c r="D1350" s="16" t="str">
        <f>IFERROR(VLOOKUP(C1350,'BASE INCADEA'!B:E,2,FALSE),"Non référencé")</f>
        <v>3</v>
      </c>
      <c r="E1350" s="31" t="s">
        <v>2526</v>
      </c>
      <c r="F1350" s="31">
        <v>4</v>
      </c>
      <c r="G1350" s="14" t="str">
        <f>IF(F1350*1=D1350*1,"Quantité OK",IF(D1350*1&lt;F1350*1,"Ecart positif","Ecart négatif")&amp;" "&amp;IF(C1350*1=E1350*1,"","- Article déclassé"))</f>
        <v xml:space="preserve">Ecart positif </v>
      </c>
    </row>
    <row r="1351" spans="2:7" ht="20.100000000000001" customHeight="1" x14ac:dyDescent="0.25">
      <c r="B1351" s="30" t="s">
        <v>3595</v>
      </c>
      <c r="C1351" s="16" t="str">
        <f>IFERROR(VLOOKUP(B1351,'BASE INCADEA'!A:D,2,FALSE),"Non référencé")</f>
        <v>023705</v>
      </c>
      <c r="D1351" s="16" t="str">
        <f>IFERROR(VLOOKUP(C1351,'BASE INCADEA'!B:E,2,FALSE),"Non référencé")</f>
        <v>1</v>
      </c>
      <c r="E1351" s="31" t="s">
        <v>3375</v>
      </c>
      <c r="F1351" s="31">
        <v>1</v>
      </c>
      <c r="G1351" s="14" t="str">
        <f>IF(F1351*1=D1351*1,"Quantité OK",IF(D1351*1&lt;F1351*1,"Ecart positif","Ecart négatif")&amp;" "&amp;IF(C1351*1=E1351*1,"","- Article déclassé"))</f>
        <v>Quantité OK</v>
      </c>
    </row>
    <row r="1352" spans="2:7" ht="20.100000000000001" customHeight="1" x14ac:dyDescent="0.25">
      <c r="B1352" s="30" t="s">
        <v>3597</v>
      </c>
      <c r="C1352" s="16" t="str">
        <f>IFERROR(VLOOKUP(B1352,'BASE INCADEA'!A:D,2,FALSE),"Non référencé")</f>
        <v>030204</v>
      </c>
      <c r="D1352" s="16" t="str">
        <f>IFERROR(VLOOKUP(C1352,'BASE INCADEA'!B:E,2,FALSE),"Non référencé")</f>
        <v>1</v>
      </c>
      <c r="E1352" s="31" t="s">
        <v>1194</v>
      </c>
      <c r="F1352" s="31">
        <v>1</v>
      </c>
      <c r="G1352" s="14" t="str">
        <f>IF(F1352*1=D1352*1,"Quantité OK",IF(D1352*1&lt;F1352*1,"Ecart positif","Ecart négatif")&amp;" "&amp;IF(C1352*1=E1352*1,"","- Article déclassé"))</f>
        <v>Quantité OK</v>
      </c>
    </row>
    <row r="1353" spans="2:7" ht="20.100000000000001" customHeight="1" x14ac:dyDescent="0.25">
      <c r="B1353" s="30" t="s">
        <v>3599</v>
      </c>
      <c r="C1353" s="16" t="str">
        <f>IFERROR(VLOOKUP(B1353,'BASE INCADEA'!A:D,2,FALSE),"Non référencé")</f>
        <v>025302</v>
      </c>
      <c r="D1353" s="16" t="str">
        <f>IFERROR(VLOOKUP(C1353,'BASE INCADEA'!B:E,2,FALSE),"Non référencé")</f>
        <v>1</v>
      </c>
      <c r="E1353" s="31" t="s">
        <v>2620</v>
      </c>
      <c r="F1353" s="31">
        <v>1</v>
      </c>
      <c r="G1353" s="14" t="str">
        <f>IF(F1353*1=D1353*1,"Quantité OK",IF(D1353*1&lt;F1353*1,"Ecart positif","Ecart négatif")&amp;" "&amp;IF(C1353*1=E1353*1,"","- Article déclassé"))</f>
        <v>Quantité OK</v>
      </c>
    </row>
    <row r="1354" spans="2:7" ht="20.100000000000001" customHeight="1" x14ac:dyDescent="0.25">
      <c r="B1354" s="30" t="s">
        <v>3603</v>
      </c>
      <c r="C1354" s="16" t="str">
        <f>IFERROR(VLOOKUP(B1354,'BASE INCADEA'!A:D,2,FALSE),"Non référencé")</f>
        <v>900504</v>
      </c>
      <c r="D1354" s="16" t="str">
        <f>IFERROR(VLOOKUP(C1354,'BASE INCADEA'!B:E,2,FALSE),"Non référencé")</f>
        <v>3</v>
      </c>
      <c r="E1354" s="31" t="s">
        <v>2428</v>
      </c>
      <c r="F1354" s="31">
        <v>3</v>
      </c>
      <c r="G1354" s="14" t="str">
        <f>IF(F1354*1=D1354*1,"Quantité OK",IF(D1354*1&lt;F1354*1,"Ecart positif","Ecart négatif")&amp;" "&amp;IF(C1354*1=E1354*1,"","- Article déclassé"))</f>
        <v>Quantité OK</v>
      </c>
    </row>
    <row r="1355" spans="2:7" ht="20.100000000000001" customHeight="1" x14ac:dyDescent="0.25">
      <c r="B1355" s="30" t="s">
        <v>6242</v>
      </c>
      <c r="C1355" s="16" t="str">
        <f>IFERROR(VLOOKUP(B1355,'BASE INCADEA'!A:D,2,FALSE),"Non référencé")</f>
        <v>Non référencé</v>
      </c>
      <c r="D1355" s="16" t="str">
        <f>IFERROR(VLOOKUP(C1355,'BASE INCADEA'!B:E,2,FALSE),"Non référencé")</f>
        <v>Non référencé</v>
      </c>
      <c r="E1355" s="31" t="s">
        <v>2120</v>
      </c>
      <c r="F1355" s="31">
        <v>1</v>
      </c>
      <c r="G1355" s="14" t="e">
        <f>IF(F1355*1=D1355*1,"Quantité OK",IF(D1355*1&lt;F1355*1,"Ecart positif","Ecart négatif")&amp;" "&amp;IF(C1355*1=E1355*1,"","- Article déclassé"))</f>
        <v>#VALUE!</v>
      </c>
    </row>
    <row r="1356" spans="2:7" ht="20.100000000000001" customHeight="1" x14ac:dyDescent="0.25">
      <c r="B1356" s="30" t="s">
        <v>3605</v>
      </c>
      <c r="C1356" s="16" t="str">
        <f>IFERROR(VLOOKUP(B1356,'BASE INCADEA'!A:D,2,FALSE),"Non référencé")</f>
        <v>043703</v>
      </c>
      <c r="D1356" s="16" t="str">
        <f>IFERROR(VLOOKUP(C1356,'BASE INCADEA'!B:E,2,FALSE),"Non référencé")</f>
        <v>18</v>
      </c>
      <c r="E1356" s="31" t="s">
        <v>2195</v>
      </c>
      <c r="F1356" s="31">
        <v>5</v>
      </c>
      <c r="G1356" s="14" t="str">
        <f>IF(F1356*1=D1356*1,"Quantité OK",IF(D1356*1&lt;F1356*1,"Ecart positif","Ecart négatif")&amp;" "&amp;IF(C1356*1=E1356*1,"","- Article déclassé"))</f>
        <v xml:space="preserve">Ecart négatif </v>
      </c>
    </row>
    <row r="1357" spans="2:7" ht="20.100000000000001" customHeight="1" x14ac:dyDescent="0.25">
      <c r="B1357" s="30" t="s">
        <v>3606</v>
      </c>
      <c r="C1357" s="16" t="str">
        <f>IFERROR(VLOOKUP(B1357,'BASE INCADEA'!A:D,2,FALSE),"Non référencé")</f>
        <v>044503</v>
      </c>
      <c r="D1357" s="16" t="str">
        <f>IFERROR(VLOOKUP(C1357,'BASE INCADEA'!B:E,2,FALSE),"Non référencé")</f>
        <v>1</v>
      </c>
      <c r="E1357" s="31" t="s">
        <v>1107</v>
      </c>
      <c r="F1357" s="31">
        <v>10</v>
      </c>
      <c r="G1357" s="14" t="str">
        <f>IF(F1357*1=D1357*1,"Quantité OK",IF(D1357*1&lt;F1357*1,"Ecart positif","Ecart négatif")&amp;" "&amp;IF(C1357*1=E1357*1,"","- Article déclassé"))</f>
        <v xml:space="preserve">Ecart positif </v>
      </c>
    </row>
    <row r="1358" spans="2:7" ht="20.100000000000001" customHeight="1" x14ac:dyDescent="0.25">
      <c r="B1358" s="30" t="s">
        <v>3607</v>
      </c>
      <c r="C1358" s="16" t="str">
        <f>IFERROR(VLOOKUP(B1358,'BASE INCADEA'!A:D,2,FALSE),"Non référencé")</f>
        <v>041403</v>
      </c>
      <c r="D1358" s="16" t="str">
        <f>IFERROR(VLOOKUP(C1358,'BASE INCADEA'!B:E,2,FALSE),"Non référencé")</f>
        <v>2</v>
      </c>
      <c r="E1358" s="31" t="s">
        <v>1297</v>
      </c>
      <c r="F1358" s="31">
        <v>3</v>
      </c>
      <c r="G1358" s="14" t="str">
        <f>IF(F1358*1=D1358*1,"Quantité OK",IF(D1358*1&lt;F1358*1,"Ecart positif","Ecart négatif")&amp;" "&amp;IF(C1358*1=E1358*1,"","- Article déclassé"))</f>
        <v xml:space="preserve">Ecart positif </v>
      </c>
    </row>
    <row r="1359" spans="2:7" ht="20.100000000000001" customHeight="1" x14ac:dyDescent="0.25">
      <c r="B1359" s="30" t="s">
        <v>3609</v>
      </c>
      <c r="C1359" s="16" t="str">
        <f>IFERROR(VLOOKUP(B1359,'BASE INCADEA'!A:D,2,FALSE),"Non référencé")</f>
        <v>031006</v>
      </c>
      <c r="D1359" s="16" t="str">
        <f>IFERROR(VLOOKUP(C1359,'BASE INCADEA'!B:E,2,FALSE),"Non référencé")</f>
        <v>6</v>
      </c>
      <c r="E1359" s="31" t="s">
        <v>2813</v>
      </c>
      <c r="F1359" s="31">
        <v>1</v>
      </c>
      <c r="G1359" s="14" t="str">
        <f>IF(F1359*1=D1359*1,"Quantité OK",IF(D1359*1&lt;F1359*1,"Ecart positif","Ecart négatif")&amp;" "&amp;IF(C1359*1=E1359*1,"","- Article déclassé"))</f>
        <v xml:space="preserve">Ecart négatif </v>
      </c>
    </row>
    <row r="1360" spans="2:7" ht="20.100000000000001" customHeight="1" x14ac:dyDescent="0.25">
      <c r="B1360" s="30" t="s">
        <v>3611</v>
      </c>
      <c r="C1360" s="16" t="str">
        <f>IFERROR(VLOOKUP(B1360,'BASE INCADEA'!A:D,2,FALSE),"Non référencé")</f>
        <v>041004</v>
      </c>
      <c r="D1360" s="16" t="str">
        <f>IFERROR(VLOOKUP(C1360,'BASE INCADEA'!B:E,2,FALSE),"Non référencé")</f>
        <v>1</v>
      </c>
      <c r="E1360" s="31" t="s">
        <v>324</v>
      </c>
      <c r="F1360" s="31">
        <v>2</v>
      </c>
      <c r="G1360" s="14" t="str">
        <f>IF(F1360*1=D1360*1,"Quantité OK",IF(D1360*1&lt;F1360*1,"Ecart positif","Ecart négatif")&amp;" "&amp;IF(C1360*1=E1360*1,"","- Article déclassé"))</f>
        <v xml:space="preserve">Ecart positif </v>
      </c>
    </row>
    <row r="1361" spans="2:7" ht="20.100000000000001" customHeight="1" x14ac:dyDescent="0.25">
      <c r="B1361" s="30" t="s">
        <v>3613</v>
      </c>
      <c r="C1361" s="16" t="str">
        <f>IFERROR(VLOOKUP(B1361,'BASE INCADEA'!A:D,2,FALSE),"Non référencé")</f>
        <v>041204</v>
      </c>
      <c r="D1361" s="16" t="str">
        <f>IFERROR(VLOOKUP(C1361,'BASE INCADEA'!B:E,2,FALSE),"Non référencé")</f>
        <v>100</v>
      </c>
      <c r="E1361" s="31" t="s">
        <v>1404</v>
      </c>
      <c r="F1361" s="31">
        <v>3</v>
      </c>
      <c r="G1361" s="14" t="str">
        <f>IF(F1361*1=D1361*1,"Quantité OK",IF(D1361*1&lt;F1361*1,"Ecart positif","Ecart négatif")&amp;" "&amp;IF(C1361*1=E1361*1,"","- Article déclassé"))</f>
        <v xml:space="preserve">Ecart négatif </v>
      </c>
    </row>
    <row r="1362" spans="2:7" ht="20.100000000000001" customHeight="1" x14ac:dyDescent="0.25">
      <c r="B1362" s="30" t="s">
        <v>3615</v>
      </c>
      <c r="C1362" s="16" t="str">
        <f>IFERROR(VLOOKUP(B1362,'BASE INCADEA'!A:D,2,FALSE),"Non référencé")</f>
        <v>034703</v>
      </c>
      <c r="D1362" s="16" t="str">
        <f>IFERROR(VLOOKUP(C1362,'BASE INCADEA'!B:E,2,FALSE),"Non référencé")</f>
        <v>37</v>
      </c>
      <c r="E1362" s="31" t="s">
        <v>182</v>
      </c>
      <c r="F1362" s="31">
        <v>2</v>
      </c>
      <c r="G1362" s="14" t="str">
        <f>IF(F1362*1=D1362*1,"Quantité OK",IF(D1362*1&lt;F1362*1,"Ecart positif","Ecart négatif")&amp;" "&amp;IF(C1362*1=E1362*1,"","- Article déclassé"))</f>
        <v xml:space="preserve">Ecart négatif </v>
      </c>
    </row>
    <row r="1363" spans="2:7" ht="20.100000000000001" customHeight="1" x14ac:dyDescent="0.25">
      <c r="B1363" s="30" t="s">
        <v>3617</v>
      </c>
      <c r="C1363" s="16" t="str">
        <f>IFERROR(VLOOKUP(B1363,'BASE INCADEA'!A:D,2,FALSE),"Non référencé")</f>
        <v>034504</v>
      </c>
      <c r="D1363" s="16" t="str">
        <f>IFERROR(VLOOKUP(C1363,'BASE INCADEA'!B:E,2,FALSE),"Non référencé")</f>
        <v>2</v>
      </c>
      <c r="E1363" s="31" t="s">
        <v>266</v>
      </c>
      <c r="F1363" s="31">
        <v>2</v>
      </c>
      <c r="G1363" s="14" t="str">
        <f>IF(F1363*1=D1363*1,"Quantité OK",IF(D1363*1&lt;F1363*1,"Ecart positif","Ecart négatif")&amp;" "&amp;IF(C1363*1=E1363*1,"","- Article déclassé"))</f>
        <v>Quantité OK</v>
      </c>
    </row>
    <row r="1364" spans="2:7" ht="20.100000000000001" customHeight="1" x14ac:dyDescent="0.25">
      <c r="B1364" s="30" t="s">
        <v>3619</v>
      </c>
      <c r="C1364" s="16" t="str">
        <f>IFERROR(VLOOKUP(B1364,'BASE INCADEA'!A:D,2,FALSE),"Non référencé")</f>
        <v>030804</v>
      </c>
      <c r="D1364" s="16" t="str">
        <f>IFERROR(VLOOKUP(C1364,'BASE INCADEA'!B:E,2,FALSE),"Non référencé")</f>
        <v>2</v>
      </c>
      <c r="E1364" s="31" t="s">
        <v>333</v>
      </c>
      <c r="F1364" s="31">
        <v>1</v>
      </c>
      <c r="G1364" s="14" t="str">
        <f>IF(F1364*1=D1364*1,"Quantité OK",IF(D1364*1&lt;F1364*1,"Ecart positif","Ecart négatif")&amp;" "&amp;IF(C1364*1=E1364*1,"","- Article déclassé"))</f>
        <v>Ecart négatif - Article déclassé</v>
      </c>
    </row>
    <row r="1365" spans="2:7" ht="20.100000000000001" customHeight="1" x14ac:dyDescent="0.25">
      <c r="B1365" s="30" t="s">
        <v>3623</v>
      </c>
      <c r="C1365" s="16" t="str">
        <f>IFERROR(VLOOKUP(B1365,'BASE INCADEA'!A:D,2,FALSE),"Non référencé")</f>
        <v>015807</v>
      </c>
      <c r="D1365" s="16" t="str">
        <f>IFERROR(VLOOKUP(C1365,'BASE INCADEA'!B:E,2,FALSE),"Non référencé")</f>
        <v>3</v>
      </c>
      <c r="E1365" s="31" t="s">
        <v>2358</v>
      </c>
      <c r="F1365" s="31">
        <v>2</v>
      </c>
      <c r="G1365" s="14" t="str">
        <f>IF(F1365*1=D1365*1,"Quantité OK",IF(D1365*1&lt;F1365*1,"Ecart positif","Ecart négatif")&amp;" "&amp;IF(C1365*1=E1365*1,"","- Article déclassé"))</f>
        <v xml:space="preserve">Ecart négatif </v>
      </c>
    </row>
    <row r="1366" spans="2:7" ht="20.100000000000001" customHeight="1" x14ac:dyDescent="0.25">
      <c r="B1366" s="30" t="s">
        <v>3625</v>
      </c>
      <c r="C1366" s="16" t="str">
        <f>IFERROR(VLOOKUP(B1366,'BASE INCADEA'!A:D,2,FALSE),"Non référencé")</f>
        <v>034704</v>
      </c>
      <c r="D1366" s="16" t="str">
        <f>IFERROR(VLOOKUP(C1366,'BASE INCADEA'!B:E,2,FALSE),"Non référencé")</f>
        <v>1</v>
      </c>
      <c r="E1366" s="31" t="s">
        <v>2043</v>
      </c>
      <c r="F1366" s="31">
        <v>1</v>
      </c>
      <c r="G1366" s="14" t="str">
        <f>IF(F1366*1=D1366*1,"Quantité OK",IF(D1366*1&lt;F1366*1,"Ecart positif","Ecart négatif")&amp;" "&amp;IF(C1366*1=E1366*1,"","- Article déclassé"))</f>
        <v>Quantité OK</v>
      </c>
    </row>
    <row r="1367" spans="2:7" ht="20.100000000000001" customHeight="1" x14ac:dyDescent="0.25">
      <c r="B1367" s="30" t="s">
        <v>3627</v>
      </c>
      <c r="C1367" s="16" t="str">
        <f>IFERROR(VLOOKUP(B1367,'BASE INCADEA'!A:D,2,FALSE),"Non référencé")</f>
        <v>044905</v>
      </c>
      <c r="D1367" s="16" t="str">
        <f>IFERROR(VLOOKUP(C1367,'BASE INCADEA'!B:E,2,FALSE),"Non référencé")</f>
        <v>100</v>
      </c>
      <c r="E1367" s="31" t="s">
        <v>1339</v>
      </c>
      <c r="F1367" s="31">
        <v>1</v>
      </c>
      <c r="G1367" s="14" t="str">
        <f>IF(F1367*1=D1367*1,"Quantité OK",IF(D1367*1&lt;F1367*1,"Ecart positif","Ecart négatif")&amp;" "&amp;IF(C1367*1=E1367*1,"","- Article déclassé"))</f>
        <v xml:space="preserve">Ecart négatif </v>
      </c>
    </row>
    <row r="1368" spans="2:7" ht="20.100000000000001" customHeight="1" x14ac:dyDescent="0.25">
      <c r="B1368" s="30" t="s">
        <v>3629</v>
      </c>
      <c r="C1368" s="16" t="str">
        <f>IFERROR(VLOOKUP(B1368,'BASE INCADEA'!A:D,2,FALSE),"Non référencé")</f>
        <v>024101</v>
      </c>
      <c r="D1368" s="16" t="str">
        <f>IFERROR(VLOOKUP(C1368,'BASE INCADEA'!B:E,2,FALSE),"Non référencé")</f>
        <v>4</v>
      </c>
      <c r="E1368" s="31" t="s">
        <v>3320</v>
      </c>
      <c r="F1368" s="31">
        <v>1</v>
      </c>
      <c r="G1368" s="14" t="str">
        <f>IF(F1368*1=D1368*1,"Quantité OK",IF(D1368*1&lt;F1368*1,"Ecart positif","Ecart négatif")&amp;" "&amp;IF(C1368*1=E1368*1,"","- Article déclassé"))</f>
        <v xml:space="preserve">Ecart négatif </v>
      </c>
    </row>
    <row r="1369" spans="2:7" ht="20.100000000000001" customHeight="1" x14ac:dyDescent="0.25">
      <c r="B1369" s="30" t="s">
        <v>3631</v>
      </c>
      <c r="C1369" s="16" t="str">
        <f>IFERROR(VLOOKUP(B1369,'BASE INCADEA'!A:D,2,FALSE),"Non référencé")</f>
        <v>024101</v>
      </c>
      <c r="D1369" s="16" t="str">
        <f>IFERROR(VLOOKUP(C1369,'BASE INCADEA'!B:E,2,FALSE),"Non référencé")</f>
        <v>4</v>
      </c>
      <c r="E1369" s="31" t="s">
        <v>3320</v>
      </c>
      <c r="F1369" s="31">
        <v>1</v>
      </c>
      <c r="G1369" s="14" t="str">
        <f>IF(F1369*1=D1369*1,"Quantité OK",IF(D1369*1&lt;F1369*1,"Ecart positif","Ecart négatif")&amp;" "&amp;IF(C1369*1=E1369*1,"","- Article déclassé"))</f>
        <v xml:space="preserve">Ecart négatif </v>
      </c>
    </row>
    <row r="1370" spans="2:7" ht="20.100000000000001" customHeight="1" x14ac:dyDescent="0.25">
      <c r="B1370" s="30" t="s">
        <v>3633</v>
      </c>
      <c r="C1370" s="16" t="str">
        <f>IFERROR(VLOOKUP(B1370,'BASE INCADEA'!A:D,2,FALSE),"Non référencé")</f>
        <v>016604</v>
      </c>
      <c r="D1370" s="16" t="str">
        <f>IFERROR(VLOOKUP(C1370,'BASE INCADEA'!B:E,2,FALSE),"Non référencé")</f>
        <v>1</v>
      </c>
      <c r="E1370" s="31" t="s">
        <v>707</v>
      </c>
      <c r="F1370" s="31">
        <v>1</v>
      </c>
      <c r="G1370" s="14" t="str">
        <f>IF(F1370*1=D1370*1,"Quantité OK",IF(D1370*1&lt;F1370*1,"Ecart positif","Ecart négatif")&amp;" "&amp;IF(C1370*1=E1370*1,"","- Article déclassé"))</f>
        <v>Quantité OK</v>
      </c>
    </row>
    <row r="1371" spans="2:7" ht="20.100000000000001" customHeight="1" x14ac:dyDescent="0.25">
      <c r="B1371" s="30" t="s">
        <v>6198</v>
      </c>
      <c r="C1371" s="16" t="str">
        <f>IFERROR(VLOOKUP(B1371,'BASE INCADEA'!A:D,2,FALSE),"Non référencé")</f>
        <v>Non référencé</v>
      </c>
      <c r="D1371" s="16" t="str">
        <f>IFERROR(VLOOKUP(C1371,'BASE INCADEA'!B:E,2,FALSE),"Non référencé")</f>
        <v>Non référencé</v>
      </c>
      <c r="E1371" s="31" t="s">
        <v>2840</v>
      </c>
      <c r="F1371" s="31">
        <v>1</v>
      </c>
      <c r="G1371" s="14" t="e">
        <f>IF(F1371*1=D1371*1,"Quantité OK",IF(D1371*1&lt;F1371*1,"Ecart positif","Ecart négatif")&amp;" "&amp;IF(C1371*1=E1371*1,"","- Article déclassé"))</f>
        <v>#VALUE!</v>
      </c>
    </row>
    <row r="1372" spans="2:7" ht="20.100000000000001" customHeight="1" x14ac:dyDescent="0.25">
      <c r="B1372" s="30" t="s">
        <v>3635</v>
      </c>
      <c r="C1372" s="16" t="str">
        <f>IFERROR(VLOOKUP(B1372,'BASE INCADEA'!A:D,2,FALSE),"Non référencé")</f>
        <v>041004</v>
      </c>
      <c r="D1372" s="16" t="str">
        <f>IFERROR(VLOOKUP(C1372,'BASE INCADEA'!B:E,2,FALSE),"Non référencé")</f>
        <v>1</v>
      </c>
      <c r="E1372" s="31" t="s">
        <v>324</v>
      </c>
      <c r="F1372" s="31">
        <v>1</v>
      </c>
      <c r="G1372" s="14" t="str">
        <f>IF(F1372*1=D1372*1,"Quantité OK",IF(D1372*1&lt;F1372*1,"Ecart positif","Ecart négatif")&amp;" "&amp;IF(C1372*1=E1372*1,"","- Article déclassé"))</f>
        <v>Quantité OK</v>
      </c>
    </row>
    <row r="1373" spans="2:7" ht="20.100000000000001" customHeight="1" x14ac:dyDescent="0.25">
      <c r="B1373" s="30" t="s">
        <v>3642</v>
      </c>
      <c r="C1373" s="16" t="str">
        <f>IFERROR(VLOOKUP(B1373,'BASE INCADEA'!A:D,2,FALSE),"Non référencé")</f>
        <v>021007</v>
      </c>
      <c r="D1373" s="16" t="str">
        <f>IFERROR(VLOOKUP(C1373,'BASE INCADEA'!B:E,2,FALSE),"Non référencé")</f>
        <v>3</v>
      </c>
      <c r="E1373" s="31" t="s">
        <v>3643</v>
      </c>
      <c r="F1373" s="31">
        <v>3</v>
      </c>
      <c r="G1373" s="14" t="str">
        <f>IF(F1373*1=D1373*1,"Quantité OK",IF(D1373*1&lt;F1373*1,"Ecart positif","Ecart négatif")&amp;" "&amp;IF(C1373*1=E1373*1,"","- Article déclassé"))</f>
        <v>Quantité OK</v>
      </c>
    </row>
    <row r="1374" spans="2:7" ht="20.100000000000001" customHeight="1" x14ac:dyDescent="0.25">
      <c r="B1374" s="30" t="s">
        <v>3645</v>
      </c>
      <c r="C1374" s="16" t="str">
        <f>IFERROR(VLOOKUP(B1374,'BASE INCADEA'!A:D,2,FALSE),"Non référencé")</f>
        <v>031006</v>
      </c>
      <c r="D1374" s="16" t="str">
        <f>IFERROR(VLOOKUP(C1374,'BASE INCADEA'!B:E,2,FALSE),"Non référencé")</f>
        <v>6</v>
      </c>
      <c r="E1374" s="31" t="s">
        <v>333</v>
      </c>
      <c r="F1374" s="31">
        <v>1</v>
      </c>
      <c r="G1374" s="14" t="str">
        <f>IF(F1374*1=D1374*1,"Quantité OK",IF(D1374*1&lt;F1374*1,"Ecart positif","Ecart négatif")&amp;" "&amp;IF(C1374*1=E1374*1,"","- Article déclassé"))</f>
        <v>Ecart négatif - Article déclassé</v>
      </c>
    </row>
    <row r="1375" spans="2:7" ht="20.100000000000001" customHeight="1" x14ac:dyDescent="0.25">
      <c r="B1375" s="30" t="s">
        <v>3645</v>
      </c>
      <c r="C1375" s="16" t="str">
        <f>IFERROR(VLOOKUP(B1375,'BASE INCADEA'!A:D,2,FALSE),"Non référencé")</f>
        <v>031006</v>
      </c>
      <c r="D1375" s="16" t="str">
        <f>IFERROR(VLOOKUP(C1375,'BASE INCADEA'!B:E,2,FALSE),"Non référencé")</f>
        <v>6</v>
      </c>
      <c r="E1375" s="31" t="s">
        <v>2813</v>
      </c>
      <c r="F1375" s="31">
        <v>2</v>
      </c>
      <c r="G1375" s="14" t="str">
        <f>IF(F1375*1=D1375*1,"Quantité OK",IF(D1375*1&lt;F1375*1,"Ecart positif","Ecart négatif")&amp;" "&amp;IF(C1375*1=E1375*1,"","- Article déclassé"))</f>
        <v xml:space="preserve">Ecart négatif </v>
      </c>
    </row>
    <row r="1376" spans="2:7" ht="20.100000000000001" customHeight="1" x14ac:dyDescent="0.25">
      <c r="B1376" s="30" t="s">
        <v>3647</v>
      </c>
      <c r="C1376" s="16" t="str">
        <f>IFERROR(VLOOKUP(B1376,'BASE INCADEA'!A:D,2,FALSE),"Non référencé")</f>
        <v>034906</v>
      </c>
      <c r="D1376" s="16" t="str">
        <f>IFERROR(VLOOKUP(C1376,'BASE INCADEA'!B:E,2,FALSE),"Non référencé")</f>
        <v>1</v>
      </c>
      <c r="E1376" s="31" t="s">
        <v>1048</v>
      </c>
      <c r="F1376" s="31">
        <v>3</v>
      </c>
      <c r="G1376" s="14" t="str">
        <f>IF(F1376*1=D1376*1,"Quantité OK",IF(D1376*1&lt;F1376*1,"Ecart positif","Ecart négatif")&amp;" "&amp;IF(C1376*1=E1376*1,"","- Article déclassé"))</f>
        <v xml:space="preserve">Ecart positif </v>
      </c>
    </row>
    <row r="1377" spans="2:7" ht="20.100000000000001" customHeight="1" x14ac:dyDescent="0.25">
      <c r="B1377" s="30" t="s">
        <v>3649</v>
      </c>
      <c r="C1377" s="16" t="str">
        <f>IFERROR(VLOOKUP(B1377,'BASE INCADEA'!A:D,2,FALSE),"Non référencé")</f>
        <v>031207</v>
      </c>
      <c r="D1377" s="16" t="str">
        <f>IFERROR(VLOOKUP(C1377,'BASE INCADEA'!B:E,2,FALSE),"Non référencé")</f>
        <v>15</v>
      </c>
      <c r="E1377" s="31" t="s">
        <v>3650</v>
      </c>
      <c r="F1377" s="31">
        <v>15</v>
      </c>
      <c r="G1377" s="14" t="str">
        <f>IF(F1377*1=D1377*1,"Quantité OK",IF(D1377*1&lt;F1377*1,"Ecart positif","Ecart négatif")&amp;" "&amp;IF(C1377*1=E1377*1,"","- Article déclassé"))</f>
        <v>Quantité OK</v>
      </c>
    </row>
    <row r="1378" spans="2:7" ht="20.100000000000001" customHeight="1" x14ac:dyDescent="0.25">
      <c r="B1378" s="30" t="s">
        <v>3652</v>
      </c>
      <c r="C1378" s="16" t="str">
        <f>IFERROR(VLOOKUP(B1378,'BASE INCADEA'!A:D,2,FALSE),"Non référencé")</f>
        <v>901002</v>
      </c>
      <c r="D1378" s="16" t="str">
        <f>IFERROR(VLOOKUP(C1378,'BASE INCADEA'!B:E,2,FALSE),"Non référencé")</f>
        <v>1</v>
      </c>
      <c r="E1378" s="31" t="s">
        <v>2645</v>
      </c>
      <c r="F1378" s="31">
        <v>1</v>
      </c>
      <c r="G1378" s="14" t="str">
        <f>IF(F1378*1=D1378*1,"Quantité OK",IF(D1378*1&lt;F1378*1,"Ecart positif","Ecart négatif")&amp;" "&amp;IF(C1378*1=E1378*1,"","- Article déclassé"))</f>
        <v>Quantité OK</v>
      </c>
    </row>
    <row r="1379" spans="2:7" ht="20.100000000000001" customHeight="1" x14ac:dyDescent="0.25">
      <c r="B1379" s="30" t="s">
        <v>3654</v>
      </c>
      <c r="C1379" s="16" t="str">
        <f>IFERROR(VLOOKUP(B1379,'BASE INCADEA'!A:D,2,FALSE),"Non référencé")</f>
        <v>900901</v>
      </c>
      <c r="D1379" s="16" t="str">
        <f>IFERROR(VLOOKUP(C1379,'BASE INCADEA'!B:E,2,FALSE),"Non référencé")</f>
        <v>5</v>
      </c>
      <c r="E1379" s="31" t="s">
        <v>2439</v>
      </c>
      <c r="F1379" s="31">
        <v>1</v>
      </c>
      <c r="G1379" s="14" t="str">
        <f>IF(F1379*1=D1379*1,"Quantité OK",IF(D1379*1&lt;F1379*1,"Ecart positif","Ecart négatif")&amp;" "&amp;IF(C1379*1=E1379*1,"","- Article déclassé"))</f>
        <v xml:space="preserve">Ecart négatif </v>
      </c>
    </row>
    <row r="1380" spans="2:7" ht="20.100000000000001" customHeight="1" x14ac:dyDescent="0.25">
      <c r="B1380" s="30" t="s">
        <v>3656</v>
      </c>
      <c r="C1380" s="16" t="str">
        <f>IFERROR(VLOOKUP(B1380,'BASE INCADEA'!A:D,2,FALSE),"Non référencé")</f>
        <v>900402</v>
      </c>
      <c r="D1380" s="16" t="str">
        <f>IFERROR(VLOOKUP(C1380,'BASE INCADEA'!B:E,2,FALSE),"Non référencé")</f>
        <v>4</v>
      </c>
      <c r="E1380" s="31" t="s">
        <v>2443</v>
      </c>
      <c r="F1380" s="31">
        <v>5</v>
      </c>
      <c r="G1380" s="14" t="str">
        <f>IF(F1380*1=D1380*1,"Quantité OK",IF(D1380*1&lt;F1380*1,"Ecart positif","Ecart négatif")&amp;" "&amp;IF(C1380*1=E1380*1,"","- Article déclassé"))</f>
        <v xml:space="preserve">Ecart positif </v>
      </c>
    </row>
    <row r="1381" spans="2:7" ht="20.100000000000001" customHeight="1" x14ac:dyDescent="0.25">
      <c r="B1381" s="30" t="s">
        <v>3660</v>
      </c>
      <c r="C1381" s="16" t="str">
        <f>IFERROR(VLOOKUP(B1381,'BASE INCADEA'!A:D,2,FALSE),"Non référencé")</f>
        <v>031204</v>
      </c>
      <c r="D1381" s="16" t="str">
        <f>IFERROR(VLOOKUP(C1381,'BASE INCADEA'!B:E,2,FALSE),"Non référencé")</f>
        <v>6</v>
      </c>
      <c r="E1381" s="31" t="s">
        <v>1752</v>
      </c>
      <c r="F1381" s="31">
        <v>5</v>
      </c>
      <c r="G1381" s="14" t="str">
        <f>IF(F1381*1=D1381*1,"Quantité OK",IF(D1381*1&lt;F1381*1,"Ecart positif","Ecart négatif")&amp;" "&amp;IF(C1381*1=E1381*1,"","- Article déclassé"))</f>
        <v xml:space="preserve">Ecart négatif </v>
      </c>
    </row>
    <row r="1382" spans="2:7" ht="20.100000000000001" customHeight="1" x14ac:dyDescent="0.25">
      <c r="B1382" s="30" t="s">
        <v>3662</v>
      </c>
      <c r="C1382" s="16" t="str">
        <f>IFERROR(VLOOKUP(B1382,'BASE INCADEA'!A:D,2,FALSE),"Non référencé")</f>
        <v>040804</v>
      </c>
      <c r="D1382" s="16" t="str">
        <f>IFERROR(VLOOKUP(C1382,'BASE INCADEA'!B:E,2,FALSE),"Non référencé")</f>
        <v>2</v>
      </c>
      <c r="E1382" s="31" t="s">
        <v>316</v>
      </c>
      <c r="F1382" s="31">
        <v>2</v>
      </c>
      <c r="G1382" s="14" t="str">
        <f>IF(F1382*1=D1382*1,"Quantité OK",IF(D1382*1&lt;F1382*1,"Ecart positif","Ecart négatif")&amp;" "&amp;IF(C1382*1=E1382*1,"","- Article déclassé"))</f>
        <v>Quantité OK</v>
      </c>
    </row>
    <row r="1383" spans="2:7" ht="20.100000000000001" customHeight="1" x14ac:dyDescent="0.25">
      <c r="B1383" s="30" t="s">
        <v>3668</v>
      </c>
      <c r="C1383" s="16" t="str">
        <f>IFERROR(VLOOKUP(B1383,'BASE INCADEA'!A:D,2,FALSE),"Non référencé")</f>
        <v>044903</v>
      </c>
      <c r="D1383" s="16" t="str">
        <f>IFERROR(VLOOKUP(C1383,'BASE INCADEA'!B:E,2,FALSE),"Non référencé")</f>
        <v>3</v>
      </c>
      <c r="E1383" s="31" t="s">
        <v>756</v>
      </c>
      <c r="F1383" s="31">
        <v>19</v>
      </c>
      <c r="G1383" s="14" t="str">
        <f>IF(F1383*1=D1383*1,"Quantité OK",IF(D1383*1&lt;F1383*1,"Ecart positif","Ecart négatif")&amp;" "&amp;IF(C1383*1=E1383*1,"","- Article déclassé"))</f>
        <v xml:space="preserve">Ecart positif </v>
      </c>
    </row>
    <row r="1384" spans="2:7" ht="20.100000000000001" customHeight="1" x14ac:dyDescent="0.25">
      <c r="B1384" s="30" t="s">
        <v>3670</v>
      </c>
      <c r="C1384" s="16" t="str">
        <f>IFERROR(VLOOKUP(B1384,'BASE INCADEA'!A:D,2,FALSE),"Non référencé")</f>
        <v>040203</v>
      </c>
      <c r="D1384" s="16" t="str">
        <f>IFERROR(VLOOKUP(C1384,'BASE INCADEA'!B:E,2,FALSE),"Non référencé")</f>
        <v>7</v>
      </c>
      <c r="E1384" s="31" t="s">
        <v>382</v>
      </c>
      <c r="F1384" s="31">
        <v>13</v>
      </c>
      <c r="G1384" s="14" t="str">
        <f>IF(F1384*1=D1384*1,"Quantité OK",IF(D1384*1&lt;F1384*1,"Ecart positif","Ecart négatif")&amp;" "&amp;IF(C1384*1=E1384*1,"","- Article déclassé"))</f>
        <v xml:space="preserve">Ecart positif </v>
      </c>
    </row>
    <row r="1385" spans="2:7" ht="20.100000000000001" customHeight="1" x14ac:dyDescent="0.25">
      <c r="B1385" s="30" t="s">
        <v>3671</v>
      </c>
      <c r="C1385" s="16" t="str">
        <f>IFERROR(VLOOKUP(B1385,'BASE INCADEA'!A:D,2,FALSE),"Non référencé")</f>
        <v>044903</v>
      </c>
      <c r="D1385" s="16" t="str">
        <f>IFERROR(VLOOKUP(C1385,'BASE INCADEA'!B:E,2,FALSE),"Non référencé")</f>
        <v>3</v>
      </c>
      <c r="E1385" s="31" t="s">
        <v>1668</v>
      </c>
      <c r="F1385" s="31">
        <v>10</v>
      </c>
      <c r="G1385" s="14" t="str">
        <f>IF(F1385*1=D1385*1,"Quantité OK",IF(D1385*1&lt;F1385*1,"Ecart positif","Ecart négatif")&amp;" "&amp;IF(C1385*1=E1385*1,"","- Article déclassé"))</f>
        <v>Ecart positif - Article déclassé</v>
      </c>
    </row>
    <row r="1386" spans="2:7" ht="20.100000000000001" customHeight="1" x14ac:dyDescent="0.25">
      <c r="B1386" s="30" t="s">
        <v>3672</v>
      </c>
      <c r="C1386" s="16" t="str">
        <f>IFERROR(VLOOKUP(B1386,'BASE INCADEA'!A:D,2,FALSE),"Non référencé")</f>
        <v>040205</v>
      </c>
      <c r="D1386" s="16" t="str">
        <f>IFERROR(VLOOKUP(C1386,'BASE INCADEA'!B:E,2,FALSE),"Non référencé")</f>
        <v>28</v>
      </c>
      <c r="E1386" s="31" t="s">
        <v>2075</v>
      </c>
      <c r="F1386" s="31">
        <v>1</v>
      </c>
      <c r="G1386" s="14" t="str">
        <f>IF(F1386*1=D1386*1,"Quantité OK",IF(D1386*1&lt;F1386*1,"Ecart positif","Ecart négatif")&amp;" "&amp;IF(C1386*1=E1386*1,"","- Article déclassé"))</f>
        <v xml:space="preserve">Ecart négatif </v>
      </c>
    </row>
    <row r="1387" spans="2:7" ht="20.100000000000001" customHeight="1" x14ac:dyDescent="0.25">
      <c r="B1387" s="30" t="s">
        <v>3674</v>
      </c>
      <c r="C1387" s="16" t="str">
        <f>IFERROR(VLOOKUP(B1387,'BASE INCADEA'!A:D,2,FALSE),"Non référencé")</f>
        <v>044703</v>
      </c>
      <c r="D1387" s="16" t="str">
        <f>IFERROR(VLOOKUP(C1387,'BASE INCADEA'!B:E,2,FALSE),"Non référencé")</f>
        <v>1</v>
      </c>
      <c r="E1387" s="31" t="s">
        <v>1606</v>
      </c>
      <c r="F1387" s="31">
        <v>54</v>
      </c>
      <c r="G1387" s="14" t="str">
        <f>IF(F1387*1=D1387*1,"Quantité OK",IF(D1387*1&lt;F1387*1,"Ecart positif","Ecart négatif")&amp;" "&amp;IF(C1387*1=E1387*1,"","- Article déclassé"))</f>
        <v xml:space="preserve">Ecart positif </v>
      </c>
    </row>
    <row r="1388" spans="2:7" ht="20.100000000000001" customHeight="1" x14ac:dyDescent="0.25">
      <c r="B1388" s="30" t="s">
        <v>3676</v>
      </c>
      <c r="C1388" s="16" t="str">
        <f>IFERROR(VLOOKUP(B1388,'BASE INCADEA'!A:D,2,FALSE),"Non référencé")</f>
        <v>040405</v>
      </c>
      <c r="D1388" s="16" t="str">
        <f>IFERROR(VLOOKUP(C1388,'BASE INCADEA'!B:E,2,FALSE),"Non référencé")</f>
        <v>12</v>
      </c>
      <c r="E1388" s="31" t="s">
        <v>1260</v>
      </c>
      <c r="F1388" s="31">
        <v>2</v>
      </c>
      <c r="G1388" s="14" t="str">
        <f>IF(F1388*1=D1388*1,"Quantité OK",IF(D1388*1&lt;F1388*1,"Ecart positif","Ecart négatif")&amp;" "&amp;IF(C1388*1=E1388*1,"","- Article déclassé"))</f>
        <v xml:space="preserve">Ecart négatif </v>
      </c>
    </row>
    <row r="1389" spans="2:7" ht="20.100000000000001" customHeight="1" x14ac:dyDescent="0.25">
      <c r="B1389" s="30" t="s">
        <v>3678</v>
      </c>
      <c r="C1389" s="16" t="str">
        <f>IFERROR(VLOOKUP(B1389,'BASE INCADEA'!A:D,2,FALSE),"Non référencé")</f>
        <v>041204</v>
      </c>
      <c r="D1389" s="16" t="str">
        <f>IFERROR(VLOOKUP(C1389,'BASE INCADEA'!B:E,2,FALSE),"Non référencé")</f>
        <v>100</v>
      </c>
      <c r="E1389" s="31" t="s">
        <v>1404</v>
      </c>
      <c r="F1389" s="31">
        <v>4</v>
      </c>
      <c r="G1389" s="14" t="str">
        <f>IF(F1389*1=D1389*1,"Quantité OK",IF(D1389*1&lt;F1389*1,"Ecart positif","Ecart négatif")&amp;" "&amp;IF(C1389*1=E1389*1,"","- Article déclassé"))</f>
        <v xml:space="preserve">Ecart négatif </v>
      </c>
    </row>
    <row r="1390" spans="2:7" ht="20.100000000000001" customHeight="1" x14ac:dyDescent="0.25">
      <c r="B1390" s="30" t="s">
        <v>3680</v>
      </c>
      <c r="C1390" s="16" t="str">
        <f>IFERROR(VLOOKUP(B1390,'BASE INCADEA'!A:D,2,FALSE),"Non référencé")</f>
        <v>040404</v>
      </c>
      <c r="D1390" s="16" t="str">
        <f>IFERROR(VLOOKUP(C1390,'BASE INCADEA'!B:E,2,FALSE),"Non référencé")</f>
        <v>10</v>
      </c>
      <c r="E1390" s="31" t="s">
        <v>327</v>
      </c>
      <c r="F1390" s="31">
        <v>3</v>
      </c>
      <c r="G1390" s="14" t="str">
        <f>IF(F1390*1=D1390*1,"Quantité OK",IF(D1390*1&lt;F1390*1,"Ecart positif","Ecart négatif")&amp;" "&amp;IF(C1390*1=E1390*1,"","- Article déclassé"))</f>
        <v xml:space="preserve">Ecart négatif </v>
      </c>
    </row>
    <row r="1391" spans="2:7" ht="20.100000000000001" customHeight="1" x14ac:dyDescent="0.25">
      <c r="B1391" s="30" t="s">
        <v>3686</v>
      </c>
      <c r="C1391" s="16" t="str">
        <f>IFERROR(VLOOKUP(B1391,'BASE INCADEA'!A:D,2,FALSE),"Non référencé")</f>
        <v>030203</v>
      </c>
      <c r="D1391" s="16" t="str">
        <f>IFERROR(VLOOKUP(C1391,'BASE INCADEA'!B:E,2,FALSE),"Non référencé")</f>
        <v>2</v>
      </c>
      <c r="E1391" s="31" t="s">
        <v>289</v>
      </c>
      <c r="F1391" s="31">
        <v>1</v>
      </c>
      <c r="G1391" s="14" t="str">
        <f>IF(F1391*1=D1391*1,"Quantité OK",IF(D1391*1&lt;F1391*1,"Ecart positif","Ecart négatif")&amp;" "&amp;IF(C1391*1=E1391*1,"","- Article déclassé"))</f>
        <v xml:space="preserve">Ecart négatif </v>
      </c>
    </row>
    <row r="1392" spans="2:7" ht="20.100000000000001" customHeight="1" x14ac:dyDescent="0.25">
      <c r="B1392" s="30" t="s">
        <v>3688</v>
      </c>
      <c r="C1392" s="16" t="str">
        <f>IFERROR(VLOOKUP(B1392,'BASE INCADEA'!A:D,2,FALSE),"Non référencé")</f>
        <v>031002</v>
      </c>
      <c r="D1392" s="16" t="str">
        <f>IFERROR(VLOOKUP(C1392,'BASE INCADEA'!B:E,2,FALSE),"Non référencé")</f>
        <v>2</v>
      </c>
      <c r="E1392" s="31" t="s">
        <v>1391</v>
      </c>
      <c r="F1392" s="31">
        <v>1</v>
      </c>
      <c r="G1392" s="14" t="str">
        <f>IF(F1392*1=D1392*1,"Quantité OK",IF(D1392*1&lt;F1392*1,"Ecart positif","Ecart négatif")&amp;" "&amp;IF(C1392*1=E1392*1,"","- Article déclassé"))</f>
        <v xml:space="preserve">Ecart négatif </v>
      </c>
    </row>
    <row r="1393" spans="2:7" ht="20.100000000000001" customHeight="1" x14ac:dyDescent="0.25">
      <c r="B1393" s="30" t="s">
        <v>3690</v>
      </c>
      <c r="C1393" s="16" t="str">
        <f>IFERROR(VLOOKUP(B1393,'BASE INCADEA'!A:D,2,FALSE),"Non référencé")</f>
        <v>041205</v>
      </c>
      <c r="D1393" s="16" t="str">
        <f>IFERROR(VLOOKUP(C1393,'BASE INCADEA'!B:E,2,FALSE),"Non référencé")</f>
        <v>1</v>
      </c>
      <c r="E1393" s="31" t="s">
        <v>1300</v>
      </c>
      <c r="F1393" s="31">
        <v>4</v>
      </c>
      <c r="G1393" s="14" t="str">
        <f>IF(F1393*1=D1393*1,"Quantité OK",IF(D1393*1&lt;F1393*1,"Ecart positif","Ecart négatif")&amp;" "&amp;IF(C1393*1=E1393*1,"","- Article déclassé"))</f>
        <v xml:space="preserve">Ecart positif </v>
      </c>
    </row>
    <row r="1394" spans="2:7" ht="20.100000000000001" customHeight="1" x14ac:dyDescent="0.25">
      <c r="B1394" s="30" t="s">
        <v>3692</v>
      </c>
      <c r="C1394" s="16" t="str">
        <f>IFERROR(VLOOKUP(B1394,'BASE INCADEA'!A:D,2,FALSE),"Non référencé")</f>
        <v>901101</v>
      </c>
      <c r="D1394" s="16" t="str">
        <f>IFERROR(VLOOKUP(C1394,'BASE INCADEA'!B:E,2,FALSE),"Non référencé")</f>
        <v>3</v>
      </c>
      <c r="E1394" s="31" t="s">
        <v>2670</v>
      </c>
      <c r="F1394" s="31">
        <v>1</v>
      </c>
      <c r="G1394" s="14" t="str">
        <f>IF(F1394*1=D1394*1,"Quantité OK",IF(D1394*1&lt;F1394*1,"Ecart positif","Ecart négatif")&amp;" "&amp;IF(C1394*1=E1394*1,"","- Article déclassé"))</f>
        <v>Ecart négatif - Article déclassé</v>
      </c>
    </row>
    <row r="1395" spans="2:7" ht="20.100000000000001" customHeight="1" x14ac:dyDescent="0.25">
      <c r="B1395" s="30" t="s">
        <v>3694</v>
      </c>
      <c r="C1395" s="16" t="str">
        <f>IFERROR(VLOOKUP(B1395,'BASE INCADEA'!A:D,2,FALSE),"Non référencé")</f>
        <v>901403</v>
      </c>
      <c r="D1395" s="16" t="str">
        <f>IFERROR(VLOOKUP(C1395,'BASE INCADEA'!B:E,2,FALSE),"Non référencé")</f>
        <v>4</v>
      </c>
      <c r="E1395" s="31" t="s">
        <v>2601</v>
      </c>
      <c r="F1395" s="31">
        <v>1</v>
      </c>
      <c r="G1395" s="14" t="str">
        <f>IF(F1395*1=D1395*1,"Quantité OK",IF(D1395*1&lt;F1395*1,"Ecart positif","Ecart négatif")&amp;" "&amp;IF(C1395*1=E1395*1,"","- Article déclassé"))</f>
        <v xml:space="preserve">Ecart négatif </v>
      </c>
    </row>
    <row r="1396" spans="2:7" ht="20.100000000000001" customHeight="1" x14ac:dyDescent="0.25">
      <c r="B1396" s="30" t="s">
        <v>3694</v>
      </c>
      <c r="C1396" s="16" t="str">
        <f>IFERROR(VLOOKUP(B1396,'BASE INCADEA'!A:D,2,FALSE),"Non référencé")</f>
        <v>901403</v>
      </c>
      <c r="D1396" s="16" t="str">
        <f>IFERROR(VLOOKUP(C1396,'BASE INCADEA'!B:E,2,FALSE),"Non référencé")</f>
        <v>4</v>
      </c>
      <c r="E1396" s="31" t="s">
        <v>2131</v>
      </c>
      <c r="F1396" s="31">
        <v>2</v>
      </c>
      <c r="G1396" s="14" t="str">
        <f>IF(F1396*1=D1396*1,"Quantité OK",IF(D1396*1&lt;F1396*1,"Ecart positif","Ecart négatif")&amp;" "&amp;IF(C1396*1=E1396*1,"","- Article déclassé"))</f>
        <v>Ecart négatif - Article déclassé</v>
      </c>
    </row>
    <row r="1397" spans="2:7" ht="20.100000000000001" customHeight="1" x14ac:dyDescent="0.25">
      <c r="B1397" s="30" t="s">
        <v>3696</v>
      </c>
      <c r="C1397" s="16" t="str">
        <f>IFERROR(VLOOKUP(B1397,'BASE INCADEA'!A:D,2,FALSE),"Non référencé")</f>
        <v>900603</v>
      </c>
      <c r="D1397" s="16" t="str">
        <f>IFERROR(VLOOKUP(C1397,'BASE INCADEA'!B:E,2,FALSE),"Non référencé")</f>
        <v>2</v>
      </c>
      <c r="E1397" s="31" t="s">
        <v>3111</v>
      </c>
      <c r="F1397" s="31">
        <v>1</v>
      </c>
      <c r="G1397" s="14" t="str">
        <f>IF(F1397*1=D1397*1,"Quantité OK",IF(D1397*1&lt;F1397*1,"Ecart positif","Ecart négatif")&amp;" "&amp;IF(C1397*1=E1397*1,"","- Article déclassé"))</f>
        <v>Ecart négatif - Article déclassé</v>
      </c>
    </row>
    <row r="1398" spans="2:7" ht="20.100000000000001" customHeight="1" x14ac:dyDescent="0.25">
      <c r="B1398" s="30" t="s">
        <v>3697</v>
      </c>
      <c r="C1398" s="16" t="str">
        <f>IFERROR(VLOOKUP(B1398,'BASE INCADEA'!A:D,2,FALSE),"Non référencé")</f>
        <v>023902</v>
      </c>
      <c r="D1398" s="16" t="str">
        <f>IFERROR(VLOOKUP(C1398,'BASE INCADEA'!B:E,2,FALSE),"Non référencé")</f>
        <v>2</v>
      </c>
      <c r="E1398" s="31" t="s">
        <v>2612</v>
      </c>
      <c r="F1398" s="31">
        <v>2</v>
      </c>
      <c r="G1398" s="14" t="str">
        <f>IF(F1398*1=D1398*1,"Quantité OK",IF(D1398*1&lt;F1398*1,"Ecart positif","Ecart négatif")&amp;" "&amp;IF(C1398*1=E1398*1,"","- Article déclassé"))</f>
        <v>Quantité OK</v>
      </c>
    </row>
    <row r="1399" spans="2:7" ht="20.100000000000001" customHeight="1" x14ac:dyDescent="0.25">
      <c r="B1399" s="30" t="s">
        <v>3699</v>
      </c>
      <c r="C1399" s="16" t="str">
        <f>IFERROR(VLOOKUP(B1399,'BASE INCADEA'!A:D,2,FALSE),"Non référencé")</f>
        <v>031406</v>
      </c>
      <c r="D1399" s="16" t="str">
        <f>IFERROR(VLOOKUP(C1399,'BASE INCADEA'!B:E,2,FALSE),"Non référencé")</f>
        <v>1</v>
      </c>
      <c r="E1399" s="31" t="s">
        <v>2009</v>
      </c>
      <c r="F1399" s="31">
        <v>7</v>
      </c>
      <c r="G1399" s="14" t="str">
        <f>IF(F1399*1=D1399*1,"Quantité OK",IF(D1399*1&lt;F1399*1,"Ecart positif","Ecart négatif")&amp;" "&amp;IF(C1399*1=E1399*1,"","- Article déclassé"))</f>
        <v xml:space="preserve">Ecart positif </v>
      </c>
    </row>
    <row r="1400" spans="2:7" ht="20.100000000000001" customHeight="1" x14ac:dyDescent="0.25">
      <c r="B1400" s="30" t="s">
        <v>3701</v>
      </c>
      <c r="C1400" s="16" t="str">
        <f>IFERROR(VLOOKUP(B1400,'BASE INCADEA'!A:D,2,FALSE),"Non référencé")</f>
        <v>031404</v>
      </c>
      <c r="D1400" s="16" t="str">
        <f>IFERROR(VLOOKUP(C1400,'BASE INCADEA'!B:E,2,FALSE),"Non référencé")</f>
        <v>1</v>
      </c>
      <c r="E1400" s="31" t="s">
        <v>533</v>
      </c>
      <c r="F1400" s="31">
        <v>2</v>
      </c>
      <c r="G1400" s="14" t="str">
        <f>IF(F1400*1=D1400*1,"Quantité OK",IF(D1400*1&lt;F1400*1,"Ecart positif","Ecart négatif")&amp;" "&amp;IF(C1400*1=E1400*1,"","- Article déclassé"))</f>
        <v xml:space="preserve">Ecart positif </v>
      </c>
    </row>
    <row r="1401" spans="2:7" ht="20.100000000000001" customHeight="1" x14ac:dyDescent="0.25">
      <c r="B1401" s="30" t="s">
        <v>3703</v>
      </c>
      <c r="C1401" s="16" t="str">
        <f>IFERROR(VLOOKUP(B1401,'BASE INCADEA'!A:D,2,FALSE),"Non référencé")</f>
        <v>025904</v>
      </c>
      <c r="D1401" s="16" t="str">
        <f>IFERROR(VLOOKUP(C1401,'BASE INCADEA'!B:E,2,FALSE),"Non référencé")</f>
        <v>1</v>
      </c>
      <c r="E1401" s="31" t="s">
        <v>3704</v>
      </c>
      <c r="F1401" s="31">
        <v>1</v>
      </c>
      <c r="G1401" s="14" t="str">
        <f>IF(F1401*1=D1401*1,"Quantité OK",IF(D1401*1&lt;F1401*1,"Ecart positif","Ecart négatif")&amp;" "&amp;IF(C1401*1=E1401*1,"","- Article déclassé"))</f>
        <v>Quantité OK</v>
      </c>
    </row>
    <row r="1402" spans="2:7" ht="20.100000000000001" customHeight="1" x14ac:dyDescent="0.25">
      <c r="B1402" s="30" t="s">
        <v>3706</v>
      </c>
      <c r="C1402" s="16" t="str">
        <f>IFERROR(VLOOKUP(B1402,'BASE INCADEA'!A:D,2,FALSE),"Non référencé")</f>
        <v>030807</v>
      </c>
      <c r="D1402" s="16" t="str">
        <f>IFERROR(VLOOKUP(C1402,'BASE INCADEA'!B:E,2,FALSE),"Non référencé")</f>
        <v>2</v>
      </c>
      <c r="E1402" s="31" t="s">
        <v>3297</v>
      </c>
      <c r="F1402" s="31">
        <v>1</v>
      </c>
      <c r="G1402" s="14" t="str">
        <f>IF(F1402*1=D1402*1,"Quantité OK",IF(D1402*1&lt;F1402*1,"Ecart positif","Ecart négatif")&amp;" "&amp;IF(C1402*1=E1402*1,"","- Article déclassé"))</f>
        <v xml:space="preserve">Ecart négatif </v>
      </c>
    </row>
    <row r="1403" spans="2:7" ht="20.100000000000001" customHeight="1" x14ac:dyDescent="0.25">
      <c r="B1403" s="30" t="s">
        <v>3708</v>
      </c>
      <c r="C1403" s="16" t="str">
        <f>IFERROR(VLOOKUP(B1403,'BASE INCADEA'!A:D,2,FALSE),"Non référencé")</f>
        <v>030405</v>
      </c>
      <c r="D1403" s="16" t="str">
        <f>IFERROR(VLOOKUP(C1403,'BASE INCADEA'!B:E,2,FALSE),"Non référencé")</f>
        <v>3</v>
      </c>
      <c r="E1403" s="31" t="s">
        <v>1308</v>
      </c>
      <c r="F1403" s="31">
        <v>1</v>
      </c>
      <c r="G1403" s="14" t="str">
        <f>IF(F1403*1=D1403*1,"Quantité OK",IF(D1403*1&lt;F1403*1,"Ecart positif","Ecart négatif")&amp;" "&amp;IF(C1403*1=E1403*1,"","- Article déclassé"))</f>
        <v xml:space="preserve">Ecart négatif </v>
      </c>
    </row>
    <row r="1404" spans="2:7" ht="20.100000000000001" customHeight="1" x14ac:dyDescent="0.25">
      <c r="B1404" s="30" t="s">
        <v>3710</v>
      </c>
      <c r="C1404" s="16" t="str">
        <f>IFERROR(VLOOKUP(B1404,'BASE INCADEA'!A:D,2,FALSE),"Non référencé")</f>
        <v>044506</v>
      </c>
      <c r="D1404" s="16" t="str">
        <f>IFERROR(VLOOKUP(C1404,'BASE INCADEA'!B:E,2,FALSE),"Non référencé")</f>
        <v>1</v>
      </c>
      <c r="E1404" s="31" t="s">
        <v>570</v>
      </c>
      <c r="F1404" s="31">
        <v>1</v>
      </c>
      <c r="G1404" s="14" t="str">
        <f>IF(F1404*1=D1404*1,"Quantité OK",IF(D1404*1&lt;F1404*1,"Ecart positif","Ecart négatif")&amp;" "&amp;IF(C1404*1=E1404*1,"","- Article déclassé"))</f>
        <v>Quantité OK</v>
      </c>
    </row>
    <row r="1405" spans="2:7" ht="20.100000000000001" customHeight="1" x14ac:dyDescent="0.25">
      <c r="B1405" s="30" t="s">
        <v>3712</v>
      </c>
      <c r="C1405" s="16" t="str">
        <f>IFERROR(VLOOKUP(B1405,'BASE INCADEA'!A:D,2,FALSE),"Non référencé")</f>
        <v>040204</v>
      </c>
      <c r="D1405" s="16" t="str">
        <f>IFERROR(VLOOKUP(C1405,'BASE INCADEA'!B:E,2,FALSE),"Non référencé")</f>
        <v>2</v>
      </c>
      <c r="E1405" s="31" t="s">
        <v>1765</v>
      </c>
      <c r="F1405" s="31">
        <v>17</v>
      </c>
      <c r="G1405" s="14" t="str">
        <f>IF(F1405*1=D1405*1,"Quantité OK",IF(D1405*1&lt;F1405*1,"Ecart positif","Ecart négatif")&amp;" "&amp;IF(C1405*1=E1405*1,"","- Article déclassé"))</f>
        <v xml:space="preserve">Ecart positif </v>
      </c>
    </row>
    <row r="1406" spans="2:7" ht="20.100000000000001" customHeight="1" x14ac:dyDescent="0.25">
      <c r="B1406" s="30" t="s">
        <v>3718</v>
      </c>
      <c r="C1406" s="16" t="str">
        <f>IFERROR(VLOOKUP(B1406,'BASE INCADEA'!A:D,2,FALSE),"Non référencé")</f>
        <v>014805</v>
      </c>
      <c r="D1406" s="16" t="str">
        <f>IFERROR(VLOOKUP(C1406,'BASE INCADEA'!B:E,2,FALSE),"Non référencé")</f>
        <v>5</v>
      </c>
      <c r="E1406" s="31" t="s">
        <v>1043</v>
      </c>
      <c r="F1406" s="31">
        <v>7</v>
      </c>
      <c r="G1406" s="14" t="str">
        <f>IF(F1406*1=D1406*1,"Quantité OK",IF(D1406*1&lt;F1406*1,"Ecart positif","Ecart négatif")&amp;" "&amp;IF(C1406*1=E1406*1,"","- Article déclassé"))</f>
        <v xml:space="preserve">Ecart positif </v>
      </c>
    </row>
    <row r="1407" spans="2:7" ht="20.100000000000001" customHeight="1" x14ac:dyDescent="0.25">
      <c r="B1407" s="30" t="s">
        <v>3722</v>
      </c>
      <c r="C1407" s="16" t="str">
        <f>IFERROR(VLOOKUP(B1407,'BASE INCADEA'!A:D,2,FALSE),"Non référencé")</f>
        <v>044103</v>
      </c>
      <c r="D1407" s="16" t="str">
        <f>IFERROR(VLOOKUP(C1407,'BASE INCADEA'!B:E,2,FALSE),"Non référencé")</f>
        <v>5</v>
      </c>
      <c r="E1407" s="31" t="s">
        <v>260</v>
      </c>
      <c r="F1407" s="31">
        <v>3</v>
      </c>
      <c r="G1407" s="14" t="str">
        <f>IF(F1407*1=D1407*1,"Quantité OK",IF(D1407*1&lt;F1407*1,"Ecart positif","Ecart négatif")&amp;" "&amp;IF(C1407*1=E1407*1,"","- Article déclassé"))</f>
        <v xml:space="preserve">Ecart négatif </v>
      </c>
    </row>
    <row r="1408" spans="2:7" ht="20.100000000000001" customHeight="1" x14ac:dyDescent="0.25">
      <c r="B1408" s="30" t="s">
        <v>3724</v>
      </c>
      <c r="C1408" s="16" t="str">
        <f>IFERROR(VLOOKUP(B1408,'BASE INCADEA'!A:D,2,FALSE),"Non référencé")</f>
        <v>044905</v>
      </c>
      <c r="D1408" s="16" t="str">
        <f>IFERROR(VLOOKUP(C1408,'BASE INCADEA'!B:E,2,FALSE),"Non référencé")</f>
        <v>100</v>
      </c>
      <c r="E1408" s="31" t="s">
        <v>1339</v>
      </c>
      <c r="F1408" s="31">
        <v>2</v>
      </c>
      <c r="G1408" s="14" t="str">
        <f>IF(F1408*1=D1408*1,"Quantité OK",IF(D1408*1&lt;F1408*1,"Ecart positif","Ecart négatif")&amp;" "&amp;IF(C1408*1=E1408*1,"","- Article déclassé"))</f>
        <v xml:space="preserve">Ecart négatif </v>
      </c>
    </row>
    <row r="1409" spans="2:7" ht="20.100000000000001" customHeight="1" x14ac:dyDescent="0.25">
      <c r="B1409" s="30" t="s">
        <v>6167</v>
      </c>
      <c r="C1409" s="16" t="str">
        <f>IFERROR(VLOOKUP(B1409,'BASE INCADEA'!A:D,2,FALSE),"Non référencé")</f>
        <v>Non référencé</v>
      </c>
      <c r="D1409" s="16" t="str">
        <f>IFERROR(VLOOKUP(C1409,'BASE INCADEA'!B:E,2,FALSE),"Non référencé")</f>
        <v>Non référencé</v>
      </c>
      <c r="E1409" s="31" t="s">
        <v>2526</v>
      </c>
      <c r="F1409" s="31">
        <v>1</v>
      </c>
      <c r="G1409" s="14" t="e">
        <f>IF(F1409*1=D1409*1,"Quantité OK",IF(D1409*1&lt;F1409*1,"Ecart positif","Ecart négatif")&amp;" "&amp;IF(C1409*1=E1409*1,"","- Article déclassé"))</f>
        <v>#VALUE!</v>
      </c>
    </row>
    <row r="1410" spans="2:7" ht="20.100000000000001" customHeight="1" x14ac:dyDescent="0.25">
      <c r="B1410" s="30" t="s">
        <v>6168</v>
      </c>
      <c r="C1410" s="16" t="str">
        <f>IFERROR(VLOOKUP(B1410,'BASE INCADEA'!A:D,2,FALSE),"Non référencé")</f>
        <v>Non référencé</v>
      </c>
      <c r="D1410" s="16" t="str">
        <f>IFERROR(VLOOKUP(C1410,'BASE INCADEA'!B:E,2,FALSE),"Non référencé")</f>
        <v>Non référencé</v>
      </c>
      <c r="E1410" s="31" t="s">
        <v>4097</v>
      </c>
      <c r="F1410" s="31">
        <v>1</v>
      </c>
      <c r="G1410" s="14" t="e">
        <f>IF(F1410*1=D1410*1,"Quantité OK",IF(D1410*1&lt;F1410*1,"Ecart positif","Ecart négatif")&amp;" "&amp;IF(C1410*1=E1410*1,"","- Article déclassé"))</f>
        <v>#VALUE!</v>
      </c>
    </row>
    <row r="1411" spans="2:7" ht="20.100000000000001" customHeight="1" x14ac:dyDescent="0.25">
      <c r="B1411" s="30" t="s">
        <v>3726</v>
      </c>
      <c r="C1411" s="16" t="str">
        <f>IFERROR(VLOOKUP(B1411,'BASE INCADEA'!A:D,2,FALSE),"Non référencé")</f>
        <v>040402</v>
      </c>
      <c r="D1411" s="16" t="str">
        <f>IFERROR(VLOOKUP(C1411,'BASE INCADEA'!B:E,2,FALSE),"Non référencé")</f>
        <v>19</v>
      </c>
      <c r="E1411" s="31" t="s">
        <v>3727</v>
      </c>
      <c r="F1411" s="31">
        <v>15</v>
      </c>
      <c r="G1411" s="14" t="str">
        <f>IF(F1411*1=D1411*1,"Quantité OK",IF(D1411*1&lt;F1411*1,"Ecart positif","Ecart négatif")&amp;" "&amp;IF(C1411*1=E1411*1,"","- Article déclassé"))</f>
        <v xml:space="preserve">Ecart négatif </v>
      </c>
    </row>
    <row r="1412" spans="2:7" ht="20.100000000000001" customHeight="1" x14ac:dyDescent="0.25">
      <c r="B1412" s="30" t="s">
        <v>3726</v>
      </c>
      <c r="C1412" s="16" t="str">
        <f>IFERROR(VLOOKUP(B1412,'BASE INCADEA'!A:D,2,FALSE),"Non référencé")</f>
        <v>040402</v>
      </c>
      <c r="D1412" s="16" t="str">
        <f>IFERROR(VLOOKUP(C1412,'BASE INCADEA'!B:E,2,FALSE),"Non référencé")</f>
        <v>19</v>
      </c>
      <c r="E1412" s="31" t="s">
        <v>671</v>
      </c>
      <c r="F1412" s="31">
        <v>4</v>
      </c>
      <c r="G1412" s="14" t="str">
        <f>IF(F1412*1=D1412*1,"Quantité OK",IF(D1412*1&lt;F1412*1,"Ecart positif","Ecart négatif")&amp;" "&amp;IF(C1412*1=E1412*1,"","- Article déclassé"))</f>
        <v>Ecart négatif - Article déclassé</v>
      </c>
    </row>
    <row r="1413" spans="2:7" ht="20.100000000000001" customHeight="1" x14ac:dyDescent="0.25">
      <c r="B1413" s="30" t="s">
        <v>3728</v>
      </c>
      <c r="C1413" s="16" t="str">
        <f>IFERROR(VLOOKUP(B1413,'BASE INCADEA'!A:D,2,FALSE),"Non référencé")</f>
        <v>040804</v>
      </c>
      <c r="D1413" s="16" t="str">
        <f>IFERROR(VLOOKUP(C1413,'BASE INCADEA'!B:E,2,FALSE),"Non référencé")</f>
        <v>2</v>
      </c>
      <c r="E1413" s="31" t="s">
        <v>316</v>
      </c>
      <c r="F1413" s="31">
        <v>20</v>
      </c>
      <c r="G1413" s="14" t="str">
        <f>IF(F1413*1=D1413*1,"Quantité OK",IF(D1413*1&lt;F1413*1,"Ecart positif","Ecart négatif")&amp;" "&amp;IF(C1413*1=E1413*1,"","- Article déclassé"))</f>
        <v xml:space="preserve">Ecart positif </v>
      </c>
    </row>
    <row r="1414" spans="2:7" ht="20.100000000000001" customHeight="1" x14ac:dyDescent="0.25">
      <c r="B1414" s="30" t="s">
        <v>3730</v>
      </c>
      <c r="C1414" s="16" t="str">
        <f>IFERROR(VLOOKUP(B1414,'BASE INCADEA'!A:D,2,FALSE),"Non référencé")</f>
        <v>015203</v>
      </c>
      <c r="D1414" s="16" t="str">
        <f>IFERROR(VLOOKUP(C1414,'BASE INCADEA'!B:E,2,FALSE),"Non référencé")</f>
        <v>2</v>
      </c>
      <c r="E1414" s="31" t="s">
        <v>163</v>
      </c>
      <c r="F1414" s="31">
        <v>2</v>
      </c>
      <c r="G1414" s="14" t="str">
        <f>IF(F1414*1=D1414*1,"Quantité OK",IF(D1414*1&lt;F1414*1,"Ecart positif","Ecart négatif")&amp;" "&amp;IF(C1414*1=E1414*1,"","- Article déclassé"))</f>
        <v>Quantité OK</v>
      </c>
    </row>
    <row r="1415" spans="2:7" ht="20.100000000000001" customHeight="1" x14ac:dyDescent="0.25">
      <c r="B1415" s="30" t="s">
        <v>3732</v>
      </c>
      <c r="C1415" s="16" t="str">
        <f>IFERROR(VLOOKUP(B1415,'BASE INCADEA'!A:D,2,FALSE),"Non référencé")</f>
        <v>040405</v>
      </c>
      <c r="D1415" s="16" t="str">
        <f>IFERROR(VLOOKUP(C1415,'BASE INCADEA'!B:E,2,FALSE),"Non référencé")</f>
        <v>12</v>
      </c>
      <c r="E1415" s="31" t="s">
        <v>1260</v>
      </c>
      <c r="F1415" s="31">
        <v>2</v>
      </c>
      <c r="G1415" s="14" t="str">
        <f>IF(F1415*1=D1415*1,"Quantité OK",IF(D1415*1&lt;F1415*1,"Ecart positif","Ecart négatif")&amp;" "&amp;IF(C1415*1=E1415*1,"","- Article déclassé"))</f>
        <v xml:space="preserve">Ecart négatif </v>
      </c>
    </row>
    <row r="1416" spans="2:7" ht="20.100000000000001" customHeight="1" x14ac:dyDescent="0.25">
      <c r="B1416" s="30" t="s">
        <v>3734</v>
      </c>
      <c r="C1416" s="16" t="str">
        <f>IFERROR(VLOOKUP(B1416,'BASE INCADEA'!A:D,2,FALSE),"Non référencé")</f>
        <v>010406</v>
      </c>
      <c r="D1416" s="16" t="str">
        <f>IFERROR(VLOOKUP(C1416,'BASE INCADEA'!B:E,2,FALSE),"Non référencé")</f>
        <v>1</v>
      </c>
      <c r="E1416" s="31" t="s">
        <v>3735</v>
      </c>
      <c r="F1416" s="31">
        <v>1</v>
      </c>
      <c r="G1416" s="14" t="str">
        <f>IF(F1416*1=D1416*1,"Quantité OK",IF(D1416*1&lt;F1416*1,"Ecart positif","Ecart négatif")&amp;" "&amp;IF(C1416*1=E1416*1,"","- Article déclassé"))</f>
        <v>Quantité OK</v>
      </c>
    </row>
    <row r="1417" spans="2:7" ht="20.100000000000001" customHeight="1" x14ac:dyDescent="0.25">
      <c r="B1417" s="30" t="s">
        <v>3737</v>
      </c>
      <c r="C1417" s="16" t="str">
        <f>IFERROR(VLOOKUP(B1417,'BASE INCADEA'!A:D,2,FALSE),"Non référencé")</f>
        <v>043706</v>
      </c>
      <c r="D1417" s="16" t="str">
        <f>IFERROR(VLOOKUP(C1417,'BASE INCADEA'!B:E,2,FALSE),"Non référencé")</f>
        <v>3</v>
      </c>
      <c r="E1417" s="31" t="s">
        <v>1153</v>
      </c>
      <c r="F1417" s="31">
        <v>2</v>
      </c>
      <c r="G1417" s="14" t="str">
        <f>IF(F1417*1=D1417*1,"Quantité OK",IF(D1417*1&lt;F1417*1,"Ecart positif","Ecart négatif")&amp;" "&amp;IF(C1417*1=E1417*1,"","- Article déclassé"))</f>
        <v xml:space="preserve">Ecart négatif </v>
      </c>
    </row>
    <row r="1418" spans="2:7" ht="20.100000000000001" customHeight="1" x14ac:dyDescent="0.25">
      <c r="B1418" s="30" t="s">
        <v>3739</v>
      </c>
      <c r="C1418" s="16" t="str">
        <f>IFERROR(VLOOKUP(B1418,'BASE INCADEA'!A:D,2,FALSE),"Non référencé")</f>
        <v>044705</v>
      </c>
      <c r="D1418" s="16" t="str">
        <f>IFERROR(VLOOKUP(C1418,'BASE INCADEA'!B:E,2,FALSE),"Non référencé")</f>
        <v>28</v>
      </c>
      <c r="E1418" s="31" t="s">
        <v>1246</v>
      </c>
      <c r="F1418" s="31">
        <v>4</v>
      </c>
      <c r="G1418" s="14" t="str">
        <f>IF(F1418*1=D1418*1,"Quantité OK",IF(D1418*1&lt;F1418*1,"Ecart positif","Ecart négatif")&amp;" "&amp;IF(C1418*1=E1418*1,"","- Article déclassé"))</f>
        <v xml:space="preserve">Ecart négatif </v>
      </c>
    </row>
    <row r="1419" spans="2:7" ht="20.100000000000001" customHeight="1" x14ac:dyDescent="0.25">
      <c r="B1419" s="30" t="s">
        <v>3744</v>
      </c>
      <c r="C1419" s="16" t="str">
        <f>IFERROR(VLOOKUP(B1419,'BASE INCADEA'!A:D,2,FALSE),"Non référencé")</f>
        <v>023504</v>
      </c>
      <c r="D1419" s="16" t="str">
        <f>IFERROR(VLOOKUP(C1419,'BASE INCADEA'!B:E,2,FALSE),"Non référencé")</f>
        <v>2</v>
      </c>
      <c r="E1419" s="31" t="s">
        <v>2337</v>
      </c>
      <c r="F1419" s="31">
        <v>2</v>
      </c>
      <c r="G1419" s="14" t="str">
        <f>IF(F1419*1=D1419*1,"Quantité OK",IF(D1419*1&lt;F1419*1,"Ecart positif","Ecart négatif")&amp;" "&amp;IF(C1419*1=E1419*1,"","- Article déclassé"))</f>
        <v>Quantité OK</v>
      </c>
    </row>
    <row r="1420" spans="2:7" ht="20.100000000000001" customHeight="1" x14ac:dyDescent="0.25">
      <c r="B1420" s="30" t="s">
        <v>3746</v>
      </c>
      <c r="C1420" s="16" t="str">
        <f>IFERROR(VLOOKUP(B1420,'BASE INCADEA'!A:D,2,FALSE),"Non référencé")</f>
        <v>024103</v>
      </c>
      <c r="D1420" s="16" t="str">
        <f>IFERROR(VLOOKUP(C1420,'BASE INCADEA'!B:E,2,FALSE),"Non référencé")</f>
        <v>2</v>
      </c>
      <c r="E1420" s="31" t="s">
        <v>3747</v>
      </c>
      <c r="F1420" s="31">
        <v>2</v>
      </c>
      <c r="G1420" s="14" t="str">
        <f>IF(F1420*1=D1420*1,"Quantité OK",IF(D1420*1&lt;F1420*1,"Ecart positif","Ecart négatif")&amp;" "&amp;IF(C1420*1=E1420*1,"","- Article déclassé"))</f>
        <v>Quantité OK</v>
      </c>
    </row>
    <row r="1421" spans="2:7" ht="20.100000000000001" customHeight="1" x14ac:dyDescent="0.25">
      <c r="B1421" s="30" t="s">
        <v>3749</v>
      </c>
      <c r="C1421" s="16" t="str">
        <f>IFERROR(VLOOKUP(B1421,'BASE INCADEA'!A:D,2,FALSE),"Non référencé")</f>
        <v>030201</v>
      </c>
      <c r="D1421" s="16" t="str">
        <f>IFERROR(VLOOKUP(C1421,'BASE INCADEA'!B:E,2,FALSE),"Non référencé")</f>
        <v>2</v>
      </c>
      <c r="E1421" s="31" t="s">
        <v>1935</v>
      </c>
      <c r="F1421" s="31">
        <v>2</v>
      </c>
      <c r="G1421" s="14" t="str">
        <f>IF(F1421*1=D1421*1,"Quantité OK",IF(D1421*1&lt;F1421*1,"Ecart positif","Ecart négatif")&amp;" "&amp;IF(C1421*1=E1421*1,"","- Article déclassé"))</f>
        <v>Quantité OK</v>
      </c>
    </row>
    <row r="1422" spans="2:7" ht="20.100000000000001" customHeight="1" x14ac:dyDescent="0.25">
      <c r="B1422" s="30" t="s">
        <v>3751</v>
      </c>
      <c r="C1422" s="16" t="str">
        <f>IFERROR(VLOOKUP(B1422,'BASE INCADEA'!A:D,2,FALSE),"Non référencé")</f>
        <v>040204</v>
      </c>
      <c r="D1422" s="16" t="str">
        <f>IFERROR(VLOOKUP(C1422,'BASE INCADEA'!B:E,2,FALSE),"Non référencé")</f>
        <v>2</v>
      </c>
      <c r="E1422" s="31" t="s">
        <v>1765</v>
      </c>
      <c r="F1422" s="31">
        <v>1</v>
      </c>
      <c r="G1422" s="14" t="str">
        <f>IF(F1422*1=D1422*1,"Quantité OK",IF(D1422*1&lt;F1422*1,"Ecart positif","Ecart négatif")&amp;" "&amp;IF(C1422*1=E1422*1,"","- Article déclassé"))</f>
        <v xml:space="preserve">Ecart négatif </v>
      </c>
    </row>
    <row r="1423" spans="2:7" ht="20.100000000000001" customHeight="1" x14ac:dyDescent="0.25">
      <c r="B1423" s="30" t="s">
        <v>6200</v>
      </c>
      <c r="C1423" s="16" t="str">
        <f>IFERROR(VLOOKUP(B1423,'BASE INCADEA'!A:D,2,FALSE),"Non référencé")</f>
        <v>Non référencé</v>
      </c>
      <c r="D1423" s="16" t="str">
        <f>IFERROR(VLOOKUP(C1423,'BASE INCADEA'!B:E,2,FALSE),"Non référencé")</f>
        <v>Non référencé</v>
      </c>
      <c r="E1423" s="31" t="s">
        <v>2304</v>
      </c>
      <c r="F1423" s="31">
        <v>1</v>
      </c>
      <c r="G1423" s="14" t="e">
        <f>IF(F1423*1=D1423*1,"Quantité OK",IF(D1423*1&lt;F1423*1,"Ecart positif","Ecart négatif")&amp;" "&amp;IF(C1423*1=E1423*1,"","- Article déclassé"))</f>
        <v>#VALUE!</v>
      </c>
    </row>
    <row r="1424" spans="2:7" ht="20.100000000000001" customHeight="1" x14ac:dyDescent="0.25">
      <c r="B1424" s="30" t="s">
        <v>3755</v>
      </c>
      <c r="C1424" s="16" t="str">
        <f>IFERROR(VLOOKUP(B1424,'BASE INCADEA'!A:D,2,FALSE),"Non référencé")</f>
        <v>040404</v>
      </c>
      <c r="D1424" s="16" t="str">
        <f>IFERROR(VLOOKUP(C1424,'BASE INCADEA'!B:E,2,FALSE),"Non référencé")</f>
        <v>10</v>
      </c>
      <c r="E1424" s="31" t="s">
        <v>327</v>
      </c>
      <c r="F1424" s="31">
        <v>3</v>
      </c>
      <c r="G1424" s="14" t="str">
        <f>IF(F1424*1=D1424*1,"Quantité OK",IF(D1424*1&lt;F1424*1,"Ecart positif","Ecart négatif")&amp;" "&amp;IF(C1424*1=E1424*1,"","- Article déclassé"))</f>
        <v xml:space="preserve">Ecart négatif </v>
      </c>
    </row>
    <row r="1425" spans="2:7" ht="20.100000000000001" customHeight="1" x14ac:dyDescent="0.25">
      <c r="B1425" s="30" t="s">
        <v>3757</v>
      </c>
      <c r="C1425" s="16" t="str">
        <f>IFERROR(VLOOKUP(B1425,'BASE INCADEA'!A:D,2,FALSE),"Non référencé")</f>
        <v>030204</v>
      </c>
      <c r="D1425" s="16" t="str">
        <f>IFERROR(VLOOKUP(C1425,'BASE INCADEA'!B:E,2,FALSE),"Non référencé")</f>
        <v>1</v>
      </c>
      <c r="E1425" s="31" t="s">
        <v>1194</v>
      </c>
      <c r="F1425" s="31">
        <v>4</v>
      </c>
      <c r="G1425" s="14" t="str">
        <f>IF(F1425*1=D1425*1,"Quantité OK",IF(D1425*1&lt;F1425*1,"Ecart positif","Ecart négatif")&amp;" "&amp;IF(C1425*1=E1425*1,"","- Article déclassé"))</f>
        <v xml:space="preserve">Ecart positif </v>
      </c>
    </row>
    <row r="1426" spans="2:7" ht="20.100000000000001" customHeight="1" x14ac:dyDescent="0.25">
      <c r="B1426" s="30" t="s">
        <v>3759</v>
      </c>
      <c r="C1426" s="16" t="str">
        <f>IFERROR(VLOOKUP(B1426,'BASE INCADEA'!A:D,2,FALSE),"Non référencé")</f>
        <v>040204</v>
      </c>
      <c r="D1426" s="16" t="str">
        <f>IFERROR(VLOOKUP(C1426,'BASE INCADEA'!B:E,2,FALSE),"Non référencé")</f>
        <v>2</v>
      </c>
      <c r="E1426" s="31" t="s">
        <v>1765</v>
      </c>
      <c r="F1426" s="31">
        <v>4</v>
      </c>
      <c r="G1426" s="14" t="str">
        <f>IF(F1426*1=D1426*1,"Quantité OK",IF(D1426*1&lt;F1426*1,"Ecart positif","Ecart négatif")&amp;" "&amp;IF(C1426*1=E1426*1,"","- Article déclassé"))</f>
        <v xml:space="preserve">Ecart positif </v>
      </c>
    </row>
    <row r="1427" spans="2:7" ht="20.100000000000001" customHeight="1" x14ac:dyDescent="0.25">
      <c r="B1427" s="30" t="s">
        <v>323</v>
      </c>
      <c r="C1427" s="16" t="str">
        <f>IFERROR(VLOOKUP(B1427,'BASE INCADEA'!A:D,2,FALSE),"Non référencé")</f>
        <v>041004</v>
      </c>
      <c r="D1427" s="16" t="str">
        <f>IFERROR(VLOOKUP(C1427,'BASE INCADEA'!B:E,2,FALSE),"Non référencé")</f>
        <v>1</v>
      </c>
      <c r="E1427" s="31" t="s">
        <v>324</v>
      </c>
      <c r="F1427" s="31">
        <v>1</v>
      </c>
      <c r="G1427" s="14" t="str">
        <f>IF(F1427*1=D1427*1,"Quantité OK",IF(D1427*1&lt;F1427*1,"Ecart positif","Ecart négatif")&amp;" "&amp;IF(C1427*1=E1427*1,"","- Article déclassé"))</f>
        <v>Quantité OK</v>
      </c>
    </row>
    <row r="1428" spans="2:7" ht="20.100000000000001" customHeight="1" x14ac:dyDescent="0.25">
      <c r="B1428" s="30" t="s">
        <v>326</v>
      </c>
      <c r="C1428" s="16" t="str">
        <f>IFERROR(VLOOKUP(B1428,'BASE INCADEA'!A:D,2,FALSE),"Non référencé")</f>
        <v>040404</v>
      </c>
      <c r="D1428" s="16" t="str">
        <f>IFERROR(VLOOKUP(C1428,'BASE INCADEA'!B:E,2,FALSE),"Non référencé")</f>
        <v>10</v>
      </c>
      <c r="E1428" s="31" t="s">
        <v>327</v>
      </c>
      <c r="F1428" s="31">
        <v>10</v>
      </c>
      <c r="G1428" s="14" t="str">
        <f>IF(F1428*1=D1428*1,"Quantité OK",IF(D1428*1&lt;F1428*1,"Ecart positif","Ecart négatif")&amp;" "&amp;IF(C1428*1=E1428*1,"","- Article déclassé"))</f>
        <v>Quantité OK</v>
      </c>
    </row>
    <row r="1429" spans="2:7" ht="20.100000000000001" customHeight="1" x14ac:dyDescent="0.25">
      <c r="B1429" s="30" t="s">
        <v>329</v>
      </c>
      <c r="C1429" s="16" t="str">
        <f>IFERROR(VLOOKUP(B1429,'BASE INCADEA'!A:D,2,FALSE),"Non référencé")</f>
        <v>031405</v>
      </c>
      <c r="D1429" s="16" t="str">
        <f>IFERROR(VLOOKUP(C1429,'BASE INCADEA'!B:E,2,FALSE),"Non référencé")</f>
        <v>10</v>
      </c>
      <c r="E1429" s="31" t="s">
        <v>330</v>
      </c>
      <c r="F1429" s="31">
        <v>10</v>
      </c>
      <c r="G1429" s="14" t="str">
        <f>IF(F1429*1=D1429*1,"Quantité OK",IF(D1429*1&lt;F1429*1,"Ecart positif","Ecart négatif")&amp;" "&amp;IF(C1429*1=E1429*1,"","- Article déclassé"))</f>
        <v>Quantité OK</v>
      </c>
    </row>
    <row r="1430" spans="2:7" ht="20.100000000000001" customHeight="1" x14ac:dyDescent="0.25">
      <c r="B1430" s="30" t="s">
        <v>3761</v>
      </c>
      <c r="C1430" s="16" t="str">
        <f>IFERROR(VLOOKUP(B1430,'BASE INCADEA'!A:D,2,FALSE),"Non référencé")</f>
        <v>040202</v>
      </c>
      <c r="D1430" s="16" t="str">
        <f>IFERROR(VLOOKUP(C1430,'BASE INCADEA'!B:E,2,FALSE),"Non référencé")</f>
        <v>4</v>
      </c>
      <c r="E1430" s="31" t="s">
        <v>2696</v>
      </c>
      <c r="F1430" s="31">
        <v>11</v>
      </c>
      <c r="G1430" s="14" t="str">
        <f>IF(F1430*1=D1430*1,"Quantité OK",IF(D1430*1&lt;F1430*1,"Ecart positif","Ecart négatif")&amp;" "&amp;IF(C1430*1=E1430*1,"","- Article déclassé"))</f>
        <v xml:space="preserve">Ecart positif </v>
      </c>
    </row>
    <row r="1431" spans="2:7" ht="20.100000000000001" customHeight="1" x14ac:dyDescent="0.25">
      <c r="B1431" s="30" t="s">
        <v>332</v>
      </c>
      <c r="C1431" s="16" t="str">
        <f>IFERROR(VLOOKUP(B1431,'BASE INCADEA'!A:D,2,FALSE),"Non référencé")</f>
        <v>034305</v>
      </c>
      <c r="D1431" s="16" t="str">
        <f>IFERROR(VLOOKUP(C1431,'BASE INCADEA'!B:E,2,FALSE),"Non référencé")</f>
        <v>2</v>
      </c>
      <c r="E1431" s="31" t="s">
        <v>333</v>
      </c>
      <c r="F1431" s="31">
        <v>2</v>
      </c>
      <c r="G1431" s="14" t="str">
        <f>IF(F1431*1=D1431*1,"Quantité OK",IF(D1431*1&lt;F1431*1,"Ecart positif","Ecart négatif")&amp;" "&amp;IF(C1431*1=E1431*1,"","- Article déclassé"))</f>
        <v>Quantité OK</v>
      </c>
    </row>
    <row r="1432" spans="2:7" ht="20.100000000000001" customHeight="1" x14ac:dyDescent="0.25">
      <c r="B1432" s="30" t="s">
        <v>3762</v>
      </c>
      <c r="C1432" s="16" t="str">
        <f>IFERROR(VLOOKUP(B1432,'BASE INCADEA'!A:D,2,FALSE),"Non référencé")</f>
        <v>030604</v>
      </c>
      <c r="D1432" s="16" t="str">
        <f>IFERROR(VLOOKUP(C1432,'BASE INCADEA'!B:E,2,FALSE),"Non référencé")</f>
        <v>2</v>
      </c>
      <c r="E1432" s="31" t="s">
        <v>2309</v>
      </c>
      <c r="F1432" s="31">
        <v>2</v>
      </c>
      <c r="G1432" s="14" t="str">
        <f>IF(F1432*1=D1432*1,"Quantité OK",IF(D1432*1&lt;F1432*1,"Ecart positif","Ecart négatif")&amp;" "&amp;IF(C1432*1=E1432*1,"","- Article déclassé"))</f>
        <v>Quantité OK</v>
      </c>
    </row>
    <row r="1433" spans="2:7" ht="20.100000000000001" customHeight="1" x14ac:dyDescent="0.25">
      <c r="B1433" s="30" t="s">
        <v>337</v>
      </c>
      <c r="C1433" s="16" t="str">
        <f>IFERROR(VLOOKUP(B1433,'BASE INCADEA'!A:D,2,FALSE),"Non référencé")</f>
        <v>044904</v>
      </c>
      <c r="D1433" s="16" t="str">
        <f>IFERROR(VLOOKUP(C1433,'BASE INCADEA'!B:E,2,FALSE),"Non référencé")</f>
        <v>3</v>
      </c>
      <c r="E1433" s="31" t="s">
        <v>338</v>
      </c>
      <c r="F1433" s="31">
        <v>3</v>
      </c>
      <c r="G1433" s="14" t="str">
        <f>IF(F1433*1=D1433*1,"Quantité OK",IF(D1433*1&lt;F1433*1,"Ecart positif","Ecart négatif")&amp;" "&amp;IF(C1433*1=E1433*1,"","- Article déclassé"))</f>
        <v>Quantité OK</v>
      </c>
    </row>
    <row r="1434" spans="2:7" ht="20.100000000000001" customHeight="1" x14ac:dyDescent="0.25">
      <c r="B1434" s="30" t="s">
        <v>3767</v>
      </c>
      <c r="C1434" s="16" t="str">
        <f>IFERROR(VLOOKUP(B1434,'BASE INCADEA'!A:D,2,FALSE),"Non référencé")</f>
        <v>901403</v>
      </c>
      <c r="D1434" s="16" t="str">
        <f>IFERROR(VLOOKUP(C1434,'BASE INCADEA'!B:E,2,FALSE),"Non référencé")</f>
        <v>4</v>
      </c>
      <c r="E1434" s="31" t="s">
        <v>5200</v>
      </c>
      <c r="F1434" s="31">
        <v>2</v>
      </c>
      <c r="G1434" s="14" t="str">
        <f>IF(F1434*1=D1434*1,"Quantité OK",IF(D1434*1&lt;F1434*1,"Ecart positif","Ecart négatif")&amp;" "&amp;IF(C1434*1=E1434*1,"","- Article déclassé"))</f>
        <v>Ecart négatif - Article déclassé</v>
      </c>
    </row>
    <row r="1435" spans="2:7" ht="20.100000000000001" customHeight="1" x14ac:dyDescent="0.25">
      <c r="B1435" s="30" t="s">
        <v>3773</v>
      </c>
      <c r="C1435" s="16" t="str">
        <f>IFERROR(VLOOKUP(B1435,'BASE INCADEA'!A:D,2,FALSE),"Non référencé")</f>
        <v>901103</v>
      </c>
      <c r="D1435" s="16" t="str">
        <f>IFERROR(VLOOKUP(C1435,'BASE INCADEA'!B:E,2,FALSE),"Non référencé")</f>
        <v>2</v>
      </c>
      <c r="E1435" s="31" t="s">
        <v>2648</v>
      </c>
      <c r="F1435" s="31">
        <v>2</v>
      </c>
      <c r="G1435" s="14" t="str">
        <f>IF(F1435*1=D1435*1,"Quantité OK",IF(D1435*1&lt;F1435*1,"Ecart positif","Ecart négatif")&amp;" "&amp;IF(C1435*1=E1435*1,"","- Article déclassé"))</f>
        <v>Quantité OK</v>
      </c>
    </row>
    <row r="1436" spans="2:7" ht="20.100000000000001" customHeight="1" x14ac:dyDescent="0.25">
      <c r="B1436" s="30" t="s">
        <v>3777</v>
      </c>
      <c r="C1436" s="16" t="str">
        <f>IFERROR(VLOOKUP(B1436,'BASE INCADEA'!A:D,2,FALSE),"Non référencé")</f>
        <v>900904</v>
      </c>
      <c r="D1436" s="16" t="str">
        <f>IFERROR(VLOOKUP(C1436,'BASE INCADEA'!B:E,2,FALSE),"Non référencé")</f>
        <v>1</v>
      </c>
      <c r="E1436" s="31" t="s">
        <v>3778</v>
      </c>
      <c r="F1436" s="31">
        <v>1</v>
      </c>
      <c r="G1436" s="14" t="str">
        <f>IF(F1436*1=D1436*1,"Quantité OK",IF(D1436*1&lt;F1436*1,"Ecart positif","Ecart négatif")&amp;" "&amp;IF(C1436*1=E1436*1,"","- Article déclassé"))</f>
        <v>Quantité OK</v>
      </c>
    </row>
    <row r="1437" spans="2:7" ht="20.100000000000001" customHeight="1" x14ac:dyDescent="0.25">
      <c r="B1437" s="30" t="s">
        <v>3780</v>
      </c>
      <c r="C1437" s="16" t="str">
        <f>IFERROR(VLOOKUP(B1437,'BASE INCADEA'!A:D,2,FALSE),"Non référencé")</f>
        <v>025504</v>
      </c>
      <c r="D1437" s="16" t="str">
        <f>IFERROR(VLOOKUP(C1437,'BASE INCADEA'!B:E,2,FALSE),"Non référencé")</f>
        <v>1</v>
      </c>
      <c r="E1437" s="31" t="s">
        <v>176</v>
      </c>
      <c r="F1437" s="31">
        <v>3</v>
      </c>
      <c r="G1437" s="14" t="str">
        <f>IF(F1437*1=D1437*1,"Quantité OK",IF(D1437*1&lt;F1437*1,"Ecart positif","Ecart négatif")&amp;" "&amp;IF(C1437*1=E1437*1,"","- Article déclassé"))</f>
        <v xml:space="preserve">Ecart positif </v>
      </c>
    </row>
    <row r="1438" spans="2:7" ht="20.100000000000001" customHeight="1" x14ac:dyDescent="0.25">
      <c r="B1438" s="30" t="s">
        <v>3782</v>
      </c>
      <c r="C1438" s="16" t="str">
        <f>IFERROR(VLOOKUP(B1438,'BASE INCADEA'!A:D,2,FALSE),"Non référencé")</f>
        <v>034505</v>
      </c>
      <c r="D1438" s="16" t="str">
        <f>IFERROR(VLOOKUP(C1438,'BASE INCADEA'!B:E,2,FALSE),"Non référencé")</f>
        <v>8</v>
      </c>
      <c r="E1438" s="31" t="s">
        <v>65</v>
      </c>
      <c r="F1438" s="31">
        <v>2</v>
      </c>
      <c r="G1438" s="14" t="str">
        <f>IF(F1438*1=D1438*1,"Quantité OK",IF(D1438*1&lt;F1438*1,"Ecart positif","Ecart négatif")&amp;" "&amp;IF(C1438*1=E1438*1,"","- Article déclassé"))</f>
        <v xml:space="preserve">Ecart négatif </v>
      </c>
    </row>
    <row r="1439" spans="2:7" ht="20.100000000000001" customHeight="1" x14ac:dyDescent="0.25">
      <c r="B1439" s="30" t="s">
        <v>3784</v>
      </c>
      <c r="C1439" s="16" t="str">
        <f>IFERROR(VLOOKUP(B1439,'BASE INCADEA'!A:D,2,FALSE),"Non référencé")</f>
        <v>023704</v>
      </c>
      <c r="D1439" s="16" t="str">
        <f>IFERROR(VLOOKUP(C1439,'BASE INCADEA'!B:E,2,FALSE),"Non référencé")</f>
        <v>1</v>
      </c>
      <c r="E1439" s="31" t="s">
        <v>617</v>
      </c>
      <c r="F1439" s="31">
        <v>2</v>
      </c>
      <c r="G1439" s="14" t="str">
        <f>IF(F1439*1=D1439*1,"Quantité OK",IF(D1439*1&lt;F1439*1,"Ecart positif","Ecart négatif")&amp;" "&amp;IF(C1439*1=E1439*1,"","- Article déclassé"))</f>
        <v xml:space="preserve">Ecart positif </v>
      </c>
    </row>
    <row r="1440" spans="2:7" ht="20.100000000000001" customHeight="1" x14ac:dyDescent="0.25">
      <c r="B1440" s="30" t="s">
        <v>346</v>
      </c>
      <c r="C1440" s="16" t="str">
        <f>IFERROR(VLOOKUP(B1440,'BASE INCADEA'!A:D,2,FALSE),"Non référencé")</f>
        <v>025105</v>
      </c>
      <c r="D1440" s="16" t="str">
        <f>IFERROR(VLOOKUP(C1440,'BASE INCADEA'!B:E,2,FALSE),"Non référencé")</f>
        <v>3</v>
      </c>
      <c r="E1440" s="31" t="s">
        <v>1451</v>
      </c>
      <c r="F1440" s="31">
        <v>2</v>
      </c>
      <c r="G1440" s="14" t="str">
        <f>IF(F1440*1=D1440*1,"Quantité OK",IF(D1440*1&lt;F1440*1,"Ecart positif","Ecart négatif")&amp;" "&amp;IF(C1440*1=E1440*1,"","- Article déclassé"))</f>
        <v>Ecart négatif - Article déclassé</v>
      </c>
    </row>
    <row r="1441" spans="2:7" ht="20.100000000000001" customHeight="1" x14ac:dyDescent="0.25">
      <c r="B1441" s="30" t="s">
        <v>3788</v>
      </c>
      <c r="C1441" s="16" t="str">
        <f>IFERROR(VLOOKUP(B1441,'BASE INCADEA'!A:D,2,FALSE),"Non référencé")</f>
        <v>900904</v>
      </c>
      <c r="D1441" s="16" t="str">
        <f>IFERROR(VLOOKUP(C1441,'BASE INCADEA'!B:E,2,FALSE),"Non référencé")</f>
        <v>1</v>
      </c>
      <c r="E1441" s="31" t="s">
        <v>3778</v>
      </c>
      <c r="F1441" s="31">
        <v>2</v>
      </c>
      <c r="G1441" s="14" t="str">
        <f>IF(F1441*1=D1441*1,"Quantité OK",IF(D1441*1&lt;F1441*1,"Ecart positif","Ecart négatif")&amp;" "&amp;IF(C1441*1=E1441*1,"","- Article déclassé"))</f>
        <v xml:space="preserve">Ecart positif </v>
      </c>
    </row>
    <row r="1442" spans="2:7" ht="20.100000000000001" customHeight="1" x14ac:dyDescent="0.25">
      <c r="B1442" s="30" t="s">
        <v>3794</v>
      </c>
      <c r="C1442" s="16" t="str">
        <f>IFERROR(VLOOKUP(B1442,'BASE INCADEA'!A:D,2,FALSE),"Non référencé")</f>
        <v>021002</v>
      </c>
      <c r="D1442" s="16" t="str">
        <f>IFERROR(VLOOKUP(C1442,'BASE INCADEA'!B:E,2,FALSE),"Non référencé")</f>
        <v>1</v>
      </c>
      <c r="E1442" s="31" t="s">
        <v>2877</v>
      </c>
      <c r="F1442" s="31">
        <v>10</v>
      </c>
      <c r="G1442" s="14" t="str">
        <f>IF(F1442*1=D1442*1,"Quantité OK",IF(D1442*1&lt;F1442*1,"Ecart positif","Ecart négatif")&amp;" "&amp;IF(C1442*1=E1442*1,"","- Article déclassé"))</f>
        <v xml:space="preserve">Ecart positif </v>
      </c>
    </row>
    <row r="1443" spans="2:7" ht="20.100000000000001" customHeight="1" x14ac:dyDescent="0.25">
      <c r="B1443" s="30" t="s">
        <v>3797</v>
      </c>
      <c r="C1443" s="16" t="str">
        <f>IFERROR(VLOOKUP(B1443,'BASE INCADEA'!A:D,2,FALSE),"Non référencé")</f>
        <v>040603</v>
      </c>
      <c r="D1443" s="16" t="str">
        <f>IFERROR(VLOOKUP(C1443,'BASE INCADEA'!B:E,2,FALSE),"Non référencé")</f>
        <v>5</v>
      </c>
      <c r="E1443" s="31" t="s">
        <v>385</v>
      </c>
      <c r="F1443" s="31">
        <v>1</v>
      </c>
      <c r="G1443" s="14" t="str">
        <f>IF(F1443*1=D1443*1,"Quantité OK",IF(D1443*1&lt;F1443*1,"Ecart positif","Ecart négatif")&amp;" "&amp;IF(C1443*1=E1443*1,"","- Article déclassé"))</f>
        <v xml:space="preserve">Ecart négatif </v>
      </c>
    </row>
    <row r="1444" spans="2:7" ht="20.100000000000001" customHeight="1" x14ac:dyDescent="0.25">
      <c r="B1444" s="30" t="s">
        <v>3799</v>
      </c>
      <c r="C1444" s="16" t="str">
        <f>IFERROR(VLOOKUP(B1444,'BASE INCADEA'!A:D,2,FALSE),"Non référencé")</f>
        <v>901002</v>
      </c>
      <c r="D1444" s="16" t="str">
        <f>IFERROR(VLOOKUP(C1444,'BASE INCADEA'!B:E,2,FALSE),"Non référencé")</f>
        <v>1</v>
      </c>
      <c r="E1444" s="31" t="s">
        <v>3488</v>
      </c>
      <c r="F1444" s="31">
        <v>4</v>
      </c>
      <c r="G1444" s="14" t="str">
        <f>IF(F1444*1=D1444*1,"Quantité OK",IF(D1444*1&lt;F1444*1,"Ecart positif","Ecart négatif")&amp;" "&amp;IF(C1444*1=E1444*1,"","- Article déclassé"))</f>
        <v xml:space="preserve">Ecart positif </v>
      </c>
    </row>
    <row r="1445" spans="2:7" ht="20.100000000000001" customHeight="1" x14ac:dyDescent="0.25">
      <c r="B1445" s="30" t="s">
        <v>3801</v>
      </c>
      <c r="C1445" s="16" t="str">
        <f>IFERROR(VLOOKUP(B1445,'BASE INCADEA'!A:D,2,FALSE),"Non référencé")</f>
        <v>900803</v>
      </c>
      <c r="D1445" s="16" t="str">
        <f>IFERROR(VLOOKUP(C1445,'BASE INCADEA'!B:E,2,FALSE),"Non référencé")</f>
        <v>1</v>
      </c>
      <c r="E1445" s="31" t="s">
        <v>3214</v>
      </c>
      <c r="F1445" s="31">
        <v>1</v>
      </c>
      <c r="G1445" s="14" t="str">
        <f>IF(F1445*1=D1445*1,"Quantité OK",IF(D1445*1&lt;F1445*1,"Ecart positif","Ecart négatif")&amp;" "&amp;IF(C1445*1=E1445*1,"","- Article déclassé"))</f>
        <v>Quantité OK</v>
      </c>
    </row>
    <row r="1446" spans="2:7" ht="20.100000000000001" customHeight="1" x14ac:dyDescent="0.25">
      <c r="B1446" s="30" t="s">
        <v>3801</v>
      </c>
      <c r="C1446" s="16" t="str">
        <f>IFERROR(VLOOKUP(B1446,'BASE INCADEA'!A:D,2,FALSE),"Non référencé")</f>
        <v>900803</v>
      </c>
      <c r="D1446" s="16" t="str">
        <f>IFERROR(VLOOKUP(C1446,'BASE INCADEA'!B:E,2,FALSE),"Non référencé")</f>
        <v>1</v>
      </c>
      <c r="E1446" s="31" t="s">
        <v>3919</v>
      </c>
      <c r="F1446" s="31">
        <v>2</v>
      </c>
      <c r="G1446" s="14" t="str">
        <f>IF(F1446*1=D1446*1,"Quantité OK",IF(D1446*1&lt;F1446*1,"Ecart positif","Ecart négatif")&amp;" "&amp;IF(C1446*1=E1446*1,"","- Article déclassé"))</f>
        <v>Ecart positif - Article déclassé</v>
      </c>
    </row>
    <row r="1447" spans="2:7" ht="20.100000000000001" customHeight="1" x14ac:dyDescent="0.25">
      <c r="B1447" s="30" t="s">
        <v>3803</v>
      </c>
      <c r="C1447" s="16" t="str">
        <f>IFERROR(VLOOKUP(B1447,'BASE INCADEA'!A:D,2,FALSE),"Non référencé")</f>
        <v>900602</v>
      </c>
      <c r="D1447" s="16" t="str">
        <f>IFERROR(VLOOKUP(C1447,'BASE INCADEA'!B:E,2,FALSE),"Non référencé")</f>
        <v>2</v>
      </c>
      <c r="E1447" s="31" t="s">
        <v>3111</v>
      </c>
      <c r="F1447" s="31">
        <v>1</v>
      </c>
      <c r="G1447" s="14" t="str">
        <f>IF(F1447*1=D1447*1,"Quantité OK",IF(D1447*1&lt;F1447*1,"Ecart positif","Ecart négatif")&amp;" "&amp;IF(C1447*1=E1447*1,"","- Article déclassé"))</f>
        <v>Ecart négatif - Article déclassé</v>
      </c>
    </row>
    <row r="1448" spans="2:7" ht="20.100000000000001" customHeight="1" x14ac:dyDescent="0.25">
      <c r="B1448" s="30" t="s">
        <v>3803</v>
      </c>
      <c r="C1448" s="16" t="str">
        <f>IFERROR(VLOOKUP(B1448,'BASE INCADEA'!A:D,2,FALSE),"Non référencé")</f>
        <v>900602</v>
      </c>
      <c r="D1448" s="16" t="str">
        <f>IFERROR(VLOOKUP(C1448,'BASE INCADEA'!B:E,2,FALSE),"Non référencé")</f>
        <v>2</v>
      </c>
      <c r="E1448" s="31" t="s">
        <v>2422</v>
      </c>
      <c r="F1448" s="31">
        <v>1</v>
      </c>
      <c r="G1448" s="14" t="str">
        <f>IF(F1448*1=D1448*1,"Quantité OK",IF(D1448*1&lt;F1448*1,"Ecart positif","Ecart négatif")&amp;" "&amp;IF(C1448*1=E1448*1,"","- Article déclassé"))</f>
        <v>Ecart négatif - Article déclassé</v>
      </c>
    </row>
    <row r="1449" spans="2:7" ht="20.100000000000001" customHeight="1" x14ac:dyDescent="0.25">
      <c r="B1449" s="30" t="s">
        <v>3805</v>
      </c>
      <c r="C1449" s="16" t="str">
        <f>IFERROR(VLOOKUP(B1449,'BASE INCADEA'!A:D,2,FALSE),"Non référencé")</f>
        <v>030604</v>
      </c>
      <c r="D1449" s="16" t="str">
        <f>IFERROR(VLOOKUP(C1449,'BASE INCADEA'!B:E,2,FALSE),"Non référencé")</f>
        <v>2</v>
      </c>
      <c r="E1449" s="31" t="s">
        <v>2309</v>
      </c>
      <c r="F1449" s="31">
        <v>1</v>
      </c>
      <c r="G1449" s="14" t="str">
        <f>IF(F1449*1=D1449*1,"Quantité OK",IF(D1449*1&lt;F1449*1,"Ecart positif","Ecart négatif")&amp;" "&amp;IF(C1449*1=E1449*1,"","- Article déclassé"))</f>
        <v xml:space="preserve">Ecart négatif </v>
      </c>
    </row>
    <row r="1450" spans="2:7" ht="20.100000000000001" customHeight="1" x14ac:dyDescent="0.25">
      <c r="B1450" s="30" t="s">
        <v>3807</v>
      </c>
      <c r="C1450" s="16" t="str">
        <f>IFERROR(VLOOKUP(B1450,'BASE INCADEA'!A:D,2,FALSE),"Non référencé")</f>
        <v>901103</v>
      </c>
      <c r="D1450" s="16" t="str">
        <f>IFERROR(VLOOKUP(C1450,'BASE INCADEA'!B:E,2,FALSE),"Non référencé")</f>
        <v>2</v>
      </c>
      <c r="E1450" s="31" t="s">
        <v>2436</v>
      </c>
      <c r="F1450" s="31">
        <v>1</v>
      </c>
      <c r="G1450" s="14" t="str">
        <f>IF(F1450*1=D1450*1,"Quantité OK",IF(D1450*1&lt;F1450*1,"Ecart positif","Ecart négatif")&amp;" "&amp;IF(C1450*1=E1450*1,"","- Article déclassé"))</f>
        <v>Ecart négatif - Article déclassé</v>
      </c>
    </row>
    <row r="1451" spans="2:7" ht="20.100000000000001" customHeight="1" x14ac:dyDescent="0.25">
      <c r="B1451" s="30" t="s">
        <v>3807</v>
      </c>
      <c r="C1451" s="16" t="str">
        <f>IFERROR(VLOOKUP(B1451,'BASE INCADEA'!A:D,2,FALSE),"Non référencé")</f>
        <v>901103</v>
      </c>
      <c r="D1451" s="16" t="str">
        <f>IFERROR(VLOOKUP(C1451,'BASE INCADEA'!B:E,2,FALSE),"Non référencé")</f>
        <v>2</v>
      </c>
      <c r="E1451" s="31" t="s">
        <v>2639</v>
      </c>
      <c r="F1451" s="31">
        <v>1</v>
      </c>
      <c r="G1451" s="14" t="str">
        <f>IF(F1451*1=D1451*1,"Quantité OK",IF(D1451*1&lt;F1451*1,"Ecart positif","Ecart négatif")&amp;" "&amp;IF(C1451*1=E1451*1,"","- Article déclassé"))</f>
        <v>Ecart négatif - Article déclassé</v>
      </c>
    </row>
    <row r="1452" spans="2:7" ht="20.100000000000001" customHeight="1" x14ac:dyDescent="0.25">
      <c r="B1452" s="30" t="s">
        <v>3807</v>
      </c>
      <c r="C1452" s="16" t="str">
        <f>IFERROR(VLOOKUP(B1452,'BASE INCADEA'!A:D,2,FALSE),"Non référencé")</f>
        <v>901103</v>
      </c>
      <c r="D1452" s="16" t="str">
        <f>IFERROR(VLOOKUP(C1452,'BASE INCADEA'!B:E,2,FALSE),"Non référencé")</f>
        <v>2</v>
      </c>
      <c r="E1452" s="31" t="s">
        <v>2648</v>
      </c>
      <c r="F1452" s="31">
        <v>2</v>
      </c>
      <c r="G1452" s="14" t="str">
        <f>IF(F1452*1=D1452*1,"Quantité OK",IF(D1452*1&lt;F1452*1,"Ecart positif","Ecart négatif")&amp;" "&amp;IF(C1452*1=E1452*1,"","- Article déclassé"))</f>
        <v>Quantité OK</v>
      </c>
    </row>
    <row r="1453" spans="2:7" ht="20.100000000000001" customHeight="1" x14ac:dyDescent="0.25">
      <c r="B1453" s="30" t="s">
        <v>3810</v>
      </c>
      <c r="C1453" s="16" t="str">
        <f>IFERROR(VLOOKUP(B1453,'BASE INCADEA'!A:D,2,FALSE),"Non référencé")</f>
        <v>900801</v>
      </c>
      <c r="D1453" s="16" t="str">
        <f>IFERROR(VLOOKUP(C1453,'BASE INCADEA'!B:E,2,FALSE),"Non référencé")</f>
        <v>2</v>
      </c>
      <c r="E1453" s="31" t="s">
        <v>3848</v>
      </c>
      <c r="F1453" s="31">
        <v>1</v>
      </c>
      <c r="G1453" s="14" t="str">
        <f>IF(F1453*1=D1453*1,"Quantité OK",IF(D1453*1&lt;F1453*1,"Ecart positif","Ecart négatif")&amp;" "&amp;IF(C1453*1=E1453*1,"","- Article déclassé"))</f>
        <v>Ecart négatif - Article déclassé</v>
      </c>
    </row>
    <row r="1454" spans="2:7" ht="20.100000000000001" customHeight="1" x14ac:dyDescent="0.25">
      <c r="B1454" s="30" t="s">
        <v>3810</v>
      </c>
      <c r="C1454" s="16" t="str">
        <f>IFERROR(VLOOKUP(B1454,'BASE INCADEA'!A:D,2,FALSE),"Non référencé")</f>
        <v>900801</v>
      </c>
      <c r="D1454" s="16" t="str">
        <f>IFERROR(VLOOKUP(C1454,'BASE INCADEA'!B:E,2,FALSE),"Non référencé")</f>
        <v>2</v>
      </c>
      <c r="E1454" s="31" t="s">
        <v>3203</v>
      </c>
      <c r="F1454" s="31">
        <v>1</v>
      </c>
      <c r="G1454" s="14" t="str">
        <f>IF(F1454*1=D1454*1,"Quantité OK",IF(D1454*1&lt;F1454*1,"Ecart positif","Ecart négatif")&amp;" "&amp;IF(C1454*1=E1454*1,"","- Article déclassé"))</f>
        <v>Ecart négatif - Article déclassé</v>
      </c>
    </row>
    <row r="1455" spans="2:7" ht="20.100000000000001" customHeight="1" x14ac:dyDescent="0.25">
      <c r="B1455" s="30" t="s">
        <v>6236</v>
      </c>
      <c r="C1455" s="16" t="str">
        <f>IFERROR(VLOOKUP(B1455,'BASE INCADEA'!A:D,2,FALSE),"Non référencé")</f>
        <v>Non référencé</v>
      </c>
      <c r="D1455" s="16" t="str">
        <f>IFERROR(VLOOKUP(C1455,'BASE INCADEA'!B:E,2,FALSE),"Non référencé")</f>
        <v>Non référencé</v>
      </c>
      <c r="E1455" s="31" t="s">
        <v>3114</v>
      </c>
      <c r="F1455" s="31">
        <v>1</v>
      </c>
      <c r="G1455" s="14" t="e">
        <f>IF(F1455*1=D1455*1,"Quantité OK",IF(D1455*1&lt;F1455*1,"Ecart positif","Ecart négatif")&amp;" "&amp;IF(C1455*1=E1455*1,"","- Article déclassé"))</f>
        <v>#VALUE!</v>
      </c>
    </row>
    <row r="1456" spans="2:7" ht="20.100000000000001" customHeight="1" x14ac:dyDescent="0.25">
      <c r="B1456" s="30" t="s">
        <v>3812</v>
      </c>
      <c r="C1456" s="16" t="str">
        <f>IFERROR(VLOOKUP(B1456,'BASE INCADEA'!A:D,2,FALSE),"Non référencé")</f>
        <v>900502</v>
      </c>
      <c r="D1456" s="16" t="str">
        <f>IFERROR(VLOOKUP(C1456,'BASE INCADEA'!B:E,2,FALSE),"Non référencé")</f>
        <v>4</v>
      </c>
      <c r="E1456" s="31" t="s">
        <v>2247</v>
      </c>
      <c r="F1456" s="31">
        <v>4</v>
      </c>
      <c r="G1456" s="14" t="str">
        <f>IF(F1456*1=D1456*1,"Quantité OK",IF(D1456*1&lt;F1456*1,"Ecart positif","Ecart négatif")&amp;" "&amp;IF(C1456*1=E1456*1,"","- Article déclassé"))</f>
        <v>Quantité OK</v>
      </c>
    </row>
    <row r="1457" spans="2:7" ht="20.100000000000001" customHeight="1" x14ac:dyDescent="0.25">
      <c r="B1457" s="30" t="s">
        <v>3814</v>
      </c>
      <c r="C1457" s="16" t="str">
        <f>IFERROR(VLOOKUP(B1457,'BASE INCADEA'!A:D,2,FALSE),"Non référencé")</f>
        <v>024104</v>
      </c>
      <c r="D1457" s="16" t="str">
        <f>IFERROR(VLOOKUP(C1457,'BASE INCADEA'!B:E,2,FALSE),"Non référencé")</f>
        <v>6</v>
      </c>
      <c r="E1457" s="31" t="s">
        <v>2454</v>
      </c>
      <c r="F1457" s="31">
        <v>2</v>
      </c>
      <c r="G1457" s="14" t="str">
        <f>IF(F1457*1=D1457*1,"Quantité OK",IF(D1457*1&lt;F1457*1,"Ecart positif","Ecart négatif")&amp;" "&amp;IF(C1457*1=E1457*1,"","- Article déclassé"))</f>
        <v xml:space="preserve">Ecart négatif </v>
      </c>
    </row>
    <row r="1458" spans="2:7" ht="20.100000000000001" customHeight="1" x14ac:dyDescent="0.25">
      <c r="B1458" s="30" t="s">
        <v>3816</v>
      </c>
      <c r="C1458" s="16" t="str">
        <f>IFERROR(VLOOKUP(B1458,'BASE INCADEA'!A:D,2,FALSE),"Non référencé")</f>
        <v>011304</v>
      </c>
      <c r="D1458" s="16" t="str">
        <f>IFERROR(VLOOKUP(C1458,'BASE INCADEA'!B:E,2,FALSE),"Non référencé")</f>
        <v>1</v>
      </c>
      <c r="E1458" s="31" t="s">
        <v>614</v>
      </c>
      <c r="F1458" s="31">
        <v>1</v>
      </c>
      <c r="G1458" s="14" t="str">
        <f>IF(F1458*1=D1458*1,"Quantité OK",IF(D1458*1&lt;F1458*1,"Ecart positif","Ecart négatif")&amp;" "&amp;IF(C1458*1=E1458*1,"","- Article déclassé"))</f>
        <v>Quantité OK</v>
      </c>
    </row>
    <row r="1459" spans="2:7" ht="20.100000000000001" customHeight="1" x14ac:dyDescent="0.25">
      <c r="B1459" s="30" t="s">
        <v>3818</v>
      </c>
      <c r="C1459" s="16" t="str">
        <f>IFERROR(VLOOKUP(B1459,'BASE INCADEA'!A:D,2,FALSE),"Non référencé")</f>
        <v>024903</v>
      </c>
      <c r="D1459" s="16" t="str">
        <f>IFERROR(VLOOKUP(C1459,'BASE INCADEA'!B:E,2,FALSE),"Non référencé")</f>
        <v>6</v>
      </c>
      <c r="E1459" s="31" t="s">
        <v>689</v>
      </c>
      <c r="F1459" s="31">
        <v>3</v>
      </c>
      <c r="G1459" s="14" t="str">
        <f>IF(F1459*1=D1459*1,"Quantité OK",IF(D1459*1&lt;F1459*1,"Ecart positif","Ecart négatif")&amp;" "&amp;IF(C1459*1=E1459*1,"","- Article déclassé"))</f>
        <v>Ecart négatif - Article déclassé</v>
      </c>
    </row>
    <row r="1460" spans="2:7" ht="20.100000000000001" customHeight="1" x14ac:dyDescent="0.25">
      <c r="B1460" s="30" t="s">
        <v>3820</v>
      </c>
      <c r="C1460" s="16" t="str">
        <f>IFERROR(VLOOKUP(B1460,'BASE INCADEA'!A:D,2,FALSE),"Non référencé")</f>
        <v>024703</v>
      </c>
      <c r="D1460" s="16" t="str">
        <f>IFERROR(VLOOKUP(C1460,'BASE INCADEA'!B:E,2,FALSE),"Non référencé")</f>
        <v>2</v>
      </c>
      <c r="E1460" s="31" t="s">
        <v>1986</v>
      </c>
      <c r="F1460" s="31">
        <v>2</v>
      </c>
      <c r="G1460" s="14" t="str">
        <f>IF(F1460*1=D1460*1,"Quantité OK",IF(D1460*1&lt;F1460*1,"Ecart positif","Ecart négatif")&amp;" "&amp;IF(C1460*1=E1460*1,"","- Article déclassé"))</f>
        <v>Quantité OK</v>
      </c>
    </row>
    <row r="1461" spans="2:7" ht="20.100000000000001" customHeight="1" x14ac:dyDescent="0.25">
      <c r="B1461" s="30" t="s">
        <v>3827</v>
      </c>
      <c r="C1461" s="16" t="str">
        <f>IFERROR(VLOOKUP(B1461,'BASE INCADEA'!A:D,2,FALSE),"Non référencé")</f>
        <v>040204</v>
      </c>
      <c r="D1461" s="16" t="str">
        <f>IFERROR(VLOOKUP(C1461,'BASE INCADEA'!B:E,2,FALSE),"Non référencé")</f>
        <v>2</v>
      </c>
      <c r="E1461" s="31" t="s">
        <v>1765</v>
      </c>
      <c r="F1461" s="31">
        <v>1</v>
      </c>
      <c r="G1461" s="14" t="str">
        <f>IF(F1461*1=D1461*1,"Quantité OK",IF(D1461*1&lt;F1461*1,"Ecart positif","Ecart négatif")&amp;" "&amp;IF(C1461*1=E1461*1,"","- Article déclassé"))</f>
        <v xml:space="preserve">Ecart négatif </v>
      </c>
    </row>
    <row r="1462" spans="2:7" ht="20.100000000000001" customHeight="1" x14ac:dyDescent="0.25">
      <c r="B1462" s="30" t="s">
        <v>3828</v>
      </c>
      <c r="C1462" s="16" t="str">
        <f>IFERROR(VLOOKUP(B1462,'BASE INCADEA'!A:D,2,FALSE),"Non référencé")</f>
        <v>016402</v>
      </c>
      <c r="D1462" s="16" t="str">
        <f>IFERROR(VLOOKUP(C1462,'BASE INCADEA'!B:E,2,FALSE),"Non référencé")</f>
        <v>1</v>
      </c>
      <c r="E1462" s="31" t="s">
        <v>683</v>
      </c>
      <c r="F1462" s="31">
        <v>1</v>
      </c>
      <c r="G1462" s="14" t="str">
        <f>IF(F1462*1=D1462*1,"Quantité OK",IF(D1462*1&lt;F1462*1,"Ecart positif","Ecart négatif")&amp;" "&amp;IF(C1462*1=E1462*1,"","- Article déclassé"))</f>
        <v>Quantité OK</v>
      </c>
    </row>
    <row r="1463" spans="2:7" ht="20.100000000000001" customHeight="1" x14ac:dyDescent="0.25">
      <c r="B1463" s="30" t="s">
        <v>3833</v>
      </c>
      <c r="C1463" s="16" t="str">
        <f>IFERROR(VLOOKUP(B1463,'BASE INCADEA'!A:D,2,FALSE),"Non référencé")</f>
        <v>040604</v>
      </c>
      <c r="D1463" s="16" t="str">
        <f>IFERROR(VLOOKUP(C1463,'BASE INCADEA'!B:E,2,FALSE),"Non référencé")</f>
        <v>9</v>
      </c>
      <c r="E1463" s="31" t="s">
        <v>888</v>
      </c>
      <c r="F1463" s="31">
        <v>2</v>
      </c>
      <c r="G1463" s="14" t="str">
        <f>IF(F1463*1=D1463*1,"Quantité OK",IF(D1463*1&lt;F1463*1,"Ecart positif","Ecart négatif")&amp;" "&amp;IF(C1463*1=E1463*1,"","- Article déclassé"))</f>
        <v xml:space="preserve">Ecart négatif </v>
      </c>
    </row>
    <row r="1464" spans="2:7" ht="20.100000000000001" customHeight="1" x14ac:dyDescent="0.25">
      <c r="B1464" s="30" t="s">
        <v>6215</v>
      </c>
      <c r="C1464" s="16" t="str">
        <f>IFERROR(VLOOKUP(B1464,'BASE INCADEA'!A:D,2,FALSE),"Non référencé")</f>
        <v>Non référencé</v>
      </c>
      <c r="D1464" s="16" t="str">
        <f>IFERROR(VLOOKUP(C1464,'BASE INCADEA'!B:E,2,FALSE),"Non référencé")</f>
        <v>Non référencé</v>
      </c>
      <c r="E1464" s="31" t="s">
        <v>65</v>
      </c>
      <c r="F1464" s="31">
        <v>2</v>
      </c>
      <c r="G1464" s="14" t="e">
        <f>IF(F1464*1=D1464*1,"Quantité OK",IF(D1464*1&lt;F1464*1,"Ecart positif","Ecart négatif")&amp;" "&amp;IF(C1464*1=E1464*1,"","- Article déclassé"))</f>
        <v>#VALUE!</v>
      </c>
    </row>
    <row r="1465" spans="2:7" ht="20.100000000000001" customHeight="1" x14ac:dyDescent="0.25">
      <c r="B1465" s="30" t="s">
        <v>3837</v>
      </c>
      <c r="C1465" s="16" t="str">
        <f>IFERROR(VLOOKUP(B1465,'BASE INCADEA'!A:D,2,FALSE),"Non référencé")</f>
        <v>030202</v>
      </c>
      <c r="D1465" s="16" t="str">
        <f>IFERROR(VLOOKUP(C1465,'BASE INCADEA'!B:E,2,FALSE),"Non référencé")</f>
        <v>2</v>
      </c>
      <c r="E1465" s="31" t="s">
        <v>1774</v>
      </c>
      <c r="F1465" s="31">
        <v>1</v>
      </c>
      <c r="G1465" s="14" t="str">
        <f>IF(F1465*1=D1465*1,"Quantité OK",IF(D1465*1&lt;F1465*1,"Ecart positif","Ecart négatif")&amp;" "&amp;IF(C1465*1=E1465*1,"","- Article déclassé"))</f>
        <v xml:space="preserve">Ecart négatif </v>
      </c>
    </row>
    <row r="1466" spans="2:7" ht="20.100000000000001" customHeight="1" x14ac:dyDescent="0.25">
      <c r="B1466" s="30" t="s">
        <v>3839</v>
      </c>
      <c r="C1466" s="16" t="str">
        <f>IFERROR(VLOOKUP(B1466,'BASE INCADEA'!A:D,2,FALSE),"Non référencé")</f>
        <v>040204</v>
      </c>
      <c r="D1466" s="16" t="str">
        <f>IFERROR(VLOOKUP(C1466,'BASE INCADEA'!B:E,2,FALSE),"Non référencé")</f>
        <v>2</v>
      </c>
      <c r="E1466" s="31" t="s">
        <v>1765</v>
      </c>
      <c r="F1466" s="31">
        <v>3</v>
      </c>
      <c r="G1466" s="14" t="str">
        <f>IF(F1466*1=D1466*1,"Quantité OK",IF(D1466*1&lt;F1466*1,"Ecart positif","Ecart négatif")&amp;" "&amp;IF(C1466*1=E1466*1,"","- Article déclassé"))</f>
        <v xml:space="preserve">Ecart positif </v>
      </c>
    </row>
    <row r="1467" spans="2:7" ht="20.100000000000001" customHeight="1" x14ac:dyDescent="0.25">
      <c r="B1467" s="30" t="s">
        <v>3841</v>
      </c>
      <c r="C1467" s="16" t="str">
        <f>IFERROR(VLOOKUP(B1467,'BASE INCADEA'!A:D,2,FALSE),"Non référencé")</f>
        <v>023507</v>
      </c>
      <c r="D1467" s="16" t="str">
        <f>IFERROR(VLOOKUP(C1467,'BASE INCADEA'!B:E,2,FALSE),"Non référencé")</f>
        <v>2</v>
      </c>
      <c r="E1467" s="31" t="s">
        <v>3532</v>
      </c>
      <c r="F1467" s="31">
        <v>2</v>
      </c>
      <c r="G1467" s="14" t="str">
        <f>IF(F1467*1=D1467*1,"Quantité OK",IF(D1467*1&lt;F1467*1,"Ecart positif","Ecart négatif")&amp;" "&amp;IF(C1467*1=E1467*1,"","- Article déclassé"))</f>
        <v>Quantité OK</v>
      </c>
    </row>
    <row r="1468" spans="2:7" ht="20.100000000000001" customHeight="1" x14ac:dyDescent="0.25">
      <c r="B1468" s="30" t="s">
        <v>3843</v>
      </c>
      <c r="C1468" s="16" t="str">
        <f>IFERROR(VLOOKUP(B1468,'BASE INCADEA'!A:D,2,FALSE),"Non référencé")</f>
        <v>025105</v>
      </c>
      <c r="D1468" s="16" t="str">
        <f>IFERROR(VLOOKUP(C1468,'BASE INCADEA'!B:E,2,FALSE),"Non référencé")</f>
        <v>3</v>
      </c>
      <c r="E1468" s="31" t="s">
        <v>347</v>
      </c>
      <c r="F1468" s="31">
        <v>4</v>
      </c>
      <c r="G1468" s="14" t="str">
        <f>IF(F1468*1=D1468*1,"Quantité OK",IF(D1468*1&lt;F1468*1,"Ecart positif","Ecart négatif")&amp;" "&amp;IF(C1468*1=E1468*1,"","- Article déclassé"))</f>
        <v xml:space="preserve">Ecart positif </v>
      </c>
    </row>
    <row r="1469" spans="2:7" ht="20.100000000000001" customHeight="1" x14ac:dyDescent="0.25">
      <c r="B1469" s="30" t="s">
        <v>3845</v>
      </c>
      <c r="C1469" s="16" t="str">
        <f>IFERROR(VLOOKUP(B1469,'BASE INCADEA'!A:D,2,FALSE),"Non référencé")</f>
        <v>040804</v>
      </c>
      <c r="D1469" s="16" t="str">
        <f>IFERROR(VLOOKUP(C1469,'BASE INCADEA'!B:E,2,FALSE),"Non référencé")</f>
        <v>2</v>
      </c>
      <c r="E1469" s="31" t="s">
        <v>316</v>
      </c>
      <c r="F1469" s="31">
        <v>10</v>
      </c>
      <c r="G1469" s="14" t="str">
        <f>IF(F1469*1=D1469*1,"Quantité OK",IF(D1469*1&lt;F1469*1,"Ecart positif","Ecart négatif")&amp;" "&amp;IF(C1469*1=E1469*1,"","- Article déclassé"))</f>
        <v xml:space="preserve">Ecart positif </v>
      </c>
    </row>
    <row r="1470" spans="2:7" ht="20.100000000000001" customHeight="1" x14ac:dyDescent="0.25">
      <c r="B1470" s="30" t="s">
        <v>3847</v>
      </c>
      <c r="C1470" s="16" t="str">
        <f>IFERROR(VLOOKUP(B1470,'BASE INCADEA'!A:D,2,FALSE),"Non référencé")</f>
        <v>900703</v>
      </c>
      <c r="D1470" s="16" t="str">
        <f>IFERROR(VLOOKUP(C1470,'BASE INCADEA'!B:E,2,FALSE),"Non référencé")</f>
        <v>5</v>
      </c>
      <c r="E1470" s="31" t="s">
        <v>3051</v>
      </c>
      <c r="F1470" s="31">
        <v>2</v>
      </c>
      <c r="G1470" s="14" t="str">
        <f>IF(F1470*1=D1470*1,"Quantité OK",IF(D1470*1&lt;F1470*1,"Ecart positif","Ecart négatif")&amp;" "&amp;IF(C1470*1=E1470*1,"","- Article déclassé"))</f>
        <v>Ecart négatif - Article déclassé</v>
      </c>
    </row>
    <row r="1471" spans="2:7" ht="20.100000000000001" customHeight="1" x14ac:dyDescent="0.25">
      <c r="B1471" s="30" t="s">
        <v>3847</v>
      </c>
      <c r="C1471" s="16" t="str">
        <f>IFERROR(VLOOKUP(B1471,'BASE INCADEA'!A:D,2,FALSE),"Non référencé")</f>
        <v>900703</v>
      </c>
      <c r="D1471" s="16" t="str">
        <f>IFERROR(VLOOKUP(C1471,'BASE INCADEA'!B:E,2,FALSE),"Non référencé")</f>
        <v>5</v>
      </c>
      <c r="E1471" s="31" t="s">
        <v>2705</v>
      </c>
      <c r="F1471" s="31">
        <v>1</v>
      </c>
      <c r="G1471" s="14" t="str">
        <f>IF(F1471*1=D1471*1,"Quantité OK",IF(D1471*1&lt;F1471*1,"Ecart positif","Ecart négatif")&amp;" "&amp;IF(C1471*1=E1471*1,"","- Article déclassé"))</f>
        <v>Ecart négatif - Article déclassé</v>
      </c>
    </row>
    <row r="1472" spans="2:7" ht="20.100000000000001" customHeight="1" x14ac:dyDescent="0.25">
      <c r="B1472" s="30" t="s">
        <v>3847</v>
      </c>
      <c r="C1472" s="16" t="str">
        <f>IFERROR(VLOOKUP(B1472,'BASE INCADEA'!A:D,2,FALSE),"Non référencé")</f>
        <v>900703</v>
      </c>
      <c r="D1472" s="16" t="str">
        <f>IFERROR(VLOOKUP(C1472,'BASE INCADEA'!B:E,2,FALSE),"Non référencé")</f>
        <v>5</v>
      </c>
      <c r="E1472" s="31" t="s">
        <v>3848</v>
      </c>
      <c r="F1472" s="31">
        <v>2</v>
      </c>
      <c r="G1472" s="14" t="str">
        <f>IF(F1472*1=D1472*1,"Quantité OK",IF(D1472*1&lt;F1472*1,"Ecart positif","Ecart négatif")&amp;" "&amp;IF(C1472*1=E1472*1,"","- Article déclassé"))</f>
        <v xml:space="preserve">Ecart négatif </v>
      </c>
    </row>
    <row r="1473" spans="2:7" ht="20.100000000000001" customHeight="1" x14ac:dyDescent="0.25">
      <c r="B1473" s="30" t="s">
        <v>3850</v>
      </c>
      <c r="C1473" s="16" t="str">
        <f>IFERROR(VLOOKUP(B1473,'BASE INCADEA'!A:D,2,FALSE),"Non référencé")</f>
        <v>900102</v>
      </c>
      <c r="D1473" s="16" t="str">
        <f>IFERROR(VLOOKUP(C1473,'BASE INCADEA'!B:E,2,FALSE),"Non référencé")</f>
        <v>2</v>
      </c>
      <c r="E1473" s="31" t="s">
        <v>3197</v>
      </c>
      <c r="F1473" s="31">
        <v>10</v>
      </c>
      <c r="G1473" s="14" t="str">
        <f>IF(F1473*1=D1473*1,"Quantité OK",IF(D1473*1&lt;F1473*1,"Ecart positif","Ecart négatif")&amp;" "&amp;IF(C1473*1=E1473*1,"","- Article déclassé"))</f>
        <v xml:space="preserve">Ecart positif </v>
      </c>
    </row>
    <row r="1474" spans="2:7" ht="20.100000000000001" customHeight="1" x14ac:dyDescent="0.25">
      <c r="B1474" s="30" t="s">
        <v>3852</v>
      </c>
      <c r="C1474" s="16" t="str">
        <f>IFERROR(VLOOKUP(B1474,'BASE INCADEA'!A:D,2,FALSE),"Non référencé")</f>
        <v>900801</v>
      </c>
      <c r="D1474" s="16" t="str">
        <f>IFERROR(VLOOKUP(C1474,'BASE INCADEA'!B:E,2,FALSE),"Non référencé")</f>
        <v>2</v>
      </c>
      <c r="E1474" s="31" t="s">
        <v>5284</v>
      </c>
      <c r="F1474" s="31">
        <v>1</v>
      </c>
      <c r="G1474" s="14" t="str">
        <f>IF(F1474*1=D1474*1,"Quantité OK",IF(D1474*1&lt;F1474*1,"Ecart positif","Ecart négatif")&amp;" "&amp;IF(C1474*1=E1474*1,"","- Article déclassé"))</f>
        <v>Ecart négatif - Article déclassé</v>
      </c>
    </row>
    <row r="1475" spans="2:7" ht="20.100000000000001" customHeight="1" x14ac:dyDescent="0.25">
      <c r="B1475" s="30" t="s">
        <v>3854</v>
      </c>
      <c r="C1475" s="16" t="str">
        <f>IFERROR(VLOOKUP(B1475,'BASE INCADEA'!A:D,2,FALSE),"Non référencé")</f>
        <v>023504</v>
      </c>
      <c r="D1475" s="16" t="str">
        <f>IFERROR(VLOOKUP(C1475,'BASE INCADEA'!B:E,2,FALSE),"Non référencé")</f>
        <v>2</v>
      </c>
      <c r="E1475" s="31" t="s">
        <v>2337</v>
      </c>
      <c r="F1475" s="31">
        <v>1</v>
      </c>
      <c r="G1475" s="14" t="str">
        <f>IF(F1475*1=D1475*1,"Quantité OK",IF(D1475*1&lt;F1475*1,"Ecart positif","Ecart négatif")&amp;" "&amp;IF(C1475*1=E1475*1,"","- Article déclassé"))</f>
        <v xml:space="preserve">Ecart négatif </v>
      </c>
    </row>
    <row r="1476" spans="2:7" ht="20.100000000000001" customHeight="1" x14ac:dyDescent="0.25">
      <c r="B1476" s="30" t="s">
        <v>3856</v>
      </c>
      <c r="C1476" s="16" t="str">
        <f>IFERROR(VLOOKUP(B1476,'BASE INCADEA'!A:D,2,FALSE),"Non référencé")</f>
        <v>023506</v>
      </c>
      <c r="D1476" s="16" t="str">
        <f>IFERROR(VLOOKUP(C1476,'BASE INCADEA'!B:E,2,FALSE),"Non référencé")</f>
        <v>6</v>
      </c>
      <c r="E1476" s="31" t="s">
        <v>3087</v>
      </c>
      <c r="F1476" s="31">
        <v>1</v>
      </c>
      <c r="G1476" s="14" t="str">
        <f>IF(F1476*1=D1476*1,"Quantité OK",IF(D1476*1&lt;F1476*1,"Ecart positif","Ecart négatif")&amp;" "&amp;IF(C1476*1=E1476*1,"","- Article déclassé"))</f>
        <v xml:space="preserve">Ecart négatif </v>
      </c>
    </row>
    <row r="1477" spans="2:7" ht="20.100000000000001" customHeight="1" x14ac:dyDescent="0.25">
      <c r="B1477" s="30" t="s">
        <v>3858</v>
      </c>
      <c r="C1477" s="16" t="str">
        <f>IFERROR(VLOOKUP(B1477,'BASE INCADEA'!A:D,2,FALSE),"Non référencé")</f>
        <v>023504</v>
      </c>
      <c r="D1477" s="16" t="str">
        <f>IFERROR(VLOOKUP(C1477,'BASE INCADEA'!B:E,2,FALSE),"Non référencé")</f>
        <v>2</v>
      </c>
      <c r="E1477" s="31" t="s">
        <v>2337</v>
      </c>
      <c r="F1477" s="31">
        <v>4</v>
      </c>
      <c r="G1477" s="14" t="str">
        <f>IF(F1477*1=D1477*1,"Quantité OK",IF(D1477*1&lt;F1477*1,"Ecart positif","Ecart négatif")&amp;" "&amp;IF(C1477*1=E1477*1,"","- Article déclassé"))</f>
        <v xml:space="preserve">Ecart positif </v>
      </c>
    </row>
    <row r="1478" spans="2:7" ht="20.100000000000001" customHeight="1" x14ac:dyDescent="0.25">
      <c r="B1478" s="30" t="s">
        <v>3860</v>
      </c>
      <c r="C1478" s="16" t="str">
        <f>IFERROR(VLOOKUP(B1478,'BASE INCADEA'!A:D,2,FALSE),"Non référencé")</f>
        <v>040403</v>
      </c>
      <c r="D1478" s="16" t="str">
        <f>IFERROR(VLOOKUP(C1478,'BASE INCADEA'!B:E,2,FALSE),"Non référencé")</f>
        <v>18</v>
      </c>
      <c r="E1478" s="31" t="s">
        <v>2128</v>
      </c>
      <c r="F1478" s="31">
        <v>3</v>
      </c>
      <c r="G1478" s="14" t="str">
        <f>IF(F1478*1=D1478*1,"Quantité OK",IF(D1478*1&lt;F1478*1,"Ecart positif","Ecart négatif")&amp;" "&amp;IF(C1478*1=E1478*1,"","- Article déclassé"))</f>
        <v xml:space="preserve">Ecart négatif </v>
      </c>
    </row>
    <row r="1479" spans="2:7" ht="20.100000000000001" customHeight="1" x14ac:dyDescent="0.25">
      <c r="B1479" s="30" t="s">
        <v>3862</v>
      </c>
      <c r="C1479" s="16" t="str">
        <f>IFERROR(VLOOKUP(B1479,'BASE INCADEA'!A:D,2,FALSE),"Non référencé")</f>
        <v>020603</v>
      </c>
      <c r="D1479" s="16" t="str">
        <f>IFERROR(VLOOKUP(C1479,'BASE INCADEA'!B:E,2,FALSE),"Non référencé")</f>
        <v>12</v>
      </c>
      <c r="E1479" s="31" t="s">
        <v>197</v>
      </c>
      <c r="F1479" s="31">
        <v>2</v>
      </c>
      <c r="G1479" s="14" t="str">
        <f>IF(F1479*1=D1479*1,"Quantité OK",IF(D1479*1&lt;F1479*1,"Ecart positif","Ecart négatif")&amp;" "&amp;IF(C1479*1=E1479*1,"","- Article déclassé"))</f>
        <v xml:space="preserve">Ecart négatif </v>
      </c>
    </row>
    <row r="1480" spans="2:7" ht="20.100000000000001" customHeight="1" x14ac:dyDescent="0.25">
      <c r="B1480" s="30" t="s">
        <v>3863</v>
      </c>
      <c r="C1480" s="16" t="str">
        <f>IFERROR(VLOOKUP(B1480,'BASE INCADEA'!A:D,2,FALSE),"Non référencé")</f>
        <v>020603</v>
      </c>
      <c r="D1480" s="16" t="str">
        <f>IFERROR(VLOOKUP(C1480,'BASE INCADEA'!B:E,2,FALSE),"Non référencé")</f>
        <v>12</v>
      </c>
      <c r="E1480" s="31" t="s">
        <v>197</v>
      </c>
      <c r="F1480" s="31">
        <v>1</v>
      </c>
      <c r="G1480" s="14" t="str">
        <f>IF(F1480*1=D1480*1,"Quantité OK",IF(D1480*1&lt;F1480*1,"Ecart positif","Ecart négatif")&amp;" "&amp;IF(C1480*1=E1480*1,"","- Article déclassé"))</f>
        <v xml:space="preserve">Ecart négatif </v>
      </c>
    </row>
    <row r="1481" spans="2:7" ht="20.100000000000001" customHeight="1" x14ac:dyDescent="0.25">
      <c r="B1481" s="30" t="s">
        <v>3864</v>
      </c>
      <c r="C1481" s="16" t="str">
        <f>IFERROR(VLOOKUP(B1481,'BASE INCADEA'!A:D,2,FALSE),"Non référencé")</f>
        <v>044501</v>
      </c>
      <c r="D1481" s="16" t="str">
        <f>IFERROR(VLOOKUP(C1481,'BASE INCADEA'!B:E,2,FALSE),"Non référencé")</f>
        <v>4</v>
      </c>
      <c r="E1481" s="31" t="s">
        <v>2931</v>
      </c>
      <c r="F1481" s="31">
        <v>11</v>
      </c>
      <c r="G1481" s="14" t="str">
        <f>IF(F1481*1=D1481*1,"Quantité OK",IF(D1481*1&lt;F1481*1,"Ecart positif","Ecart négatif")&amp;" "&amp;IF(C1481*1=E1481*1,"","- Article déclassé"))</f>
        <v xml:space="preserve">Ecart positif </v>
      </c>
    </row>
    <row r="1482" spans="2:7" ht="20.100000000000001" customHeight="1" x14ac:dyDescent="0.25">
      <c r="B1482" s="30" t="s">
        <v>3866</v>
      </c>
      <c r="C1482" s="16" t="str">
        <f>IFERROR(VLOOKUP(B1482,'BASE INCADEA'!A:D,2,FALSE),"Non référencé")</f>
        <v>040803</v>
      </c>
      <c r="D1482" s="16" t="str">
        <f>IFERROR(VLOOKUP(C1482,'BASE INCADEA'!B:E,2,FALSE),"Non référencé")</f>
        <v>7</v>
      </c>
      <c r="E1482" s="31" t="s">
        <v>231</v>
      </c>
      <c r="F1482" s="31">
        <v>9</v>
      </c>
      <c r="G1482" s="14" t="str">
        <f>IF(F1482*1=D1482*1,"Quantité OK",IF(D1482*1&lt;F1482*1,"Ecart positif","Ecart négatif")&amp;" "&amp;IF(C1482*1=E1482*1,"","- Article déclassé"))</f>
        <v xml:space="preserve">Ecart positif </v>
      </c>
    </row>
    <row r="1483" spans="2:7" ht="20.100000000000001" customHeight="1" x14ac:dyDescent="0.25">
      <c r="B1483" s="30" t="s">
        <v>3868</v>
      </c>
      <c r="C1483" s="16" t="str">
        <f>IFERROR(VLOOKUP(B1483,'BASE INCADEA'!A:D,2,FALSE),"Non référencé")</f>
        <v>024907</v>
      </c>
      <c r="D1483" s="16" t="str">
        <f>IFERROR(VLOOKUP(C1483,'BASE INCADEA'!B:E,2,FALSE),"Non référencé")</f>
        <v>3</v>
      </c>
      <c r="E1483" s="31" t="s">
        <v>3869</v>
      </c>
      <c r="F1483" s="31">
        <v>3</v>
      </c>
      <c r="G1483" s="14" t="str">
        <f>IF(F1483*1=D1483*1,"Quantité OK",IF(D1483*1&lt;F1483*1,"Ecart positif","Ecart négatif")&amp;" "&amp;IF(C1483*1=E1483*1,"","- Article déclassé"))</f>
        <v>Quantité OK</v>
      </c>
    </row>
    <row r="1484" spans="2:7" ht="20.100000000000001" customHeight="1" x14ac:dyDescent="0.25">
      <c r="B1484" s="30" t="s">
        <v>3871</v>
      </c>
      <c r="C1484" s="16" t="str">
        <f>IFERROR(VLOOKUP(B1484,'BASE INCADEA'!A:D,2,FALSE),"Non référencé")</f>
        <v>025506</v>
      </c>
      <c r="D1484" s="16" t="str">
        <f>IFERROR(VLOOKUP(C1484,'BASE INCADEA'!B:E,2,FALSE),"Non référencé")</f>
        <v>3</v>
      </c>
      <c r="E1484" s="31" t="s">
        <v>3872</v>
      </c>
      <c r="F1484" s="31">
        <v>3</v>
      </c>
      <c r="G1484" s="14" t="str">
        <f>IF(F1484*1=D1484*1,"Quantité OK",IF(D1484*1&lt;F1484*1,"Ecart positif","Ecart négatif")&amp;" "&amp;IF(C1484*1=E1484*1,"","- Article déclassé"))</f>
        <v>Quantité OK</v>
      </c>
    </row>
    <row r="1485" spans="2:7" ht="20.100000000000001" customHeight="1" x14ac:dyDescent="0.25">
      <c r="B1485" s="30" t="s">
        <v>3874</v>
      </c>
      <c r="C1485" s="16" t="str">
        <f>IFERROR(VLOOKUP(B1485,'BASE INCADEA'!A:D,2,FALSE),"Non référencé")</f>
        <v>025506</v>
      </c>
      <c r="D1485" s="16" t="str">
        <f>IFERROR(VLOOKUP(C1485,'BASE INCADEA'!B:E,2,FALSE),"Non référencé")</f>
        <v>3</v>
      </c>
      <c r="E1485" s="31" t="s">
        <v>3872</v>
      </c>
      <c r="F1485" s="31">
        <v>2</v>
      </c>
      <c r="G1485" s="14" t="str">
        <f>IF(F1485*1=D1485*1,"Quantité OK",IF(D1485*1&lt;F1485*1,"Ecart positif","Ecart négatif")&amp;" "&amp;IF(C1485*1=E1485*1,"","- Article déclassé"))</f>
        <v xml:space="preserve">Ecart négatif </v>
      </c>
    </row>
    <row r="1486" spans="2:7" ht="20.100000000000001" customHeight="1" x14ac:dyDescent="0.25">
      <c r="B1486" s="30" t="s">
        <v>3875</v>
      </c>
      <c r="C1486" s="16" t="str">
        <f>IFERROR(VLOOKUP(B1486,'BASE INCADEA'!A:D,2,FALSE),"Non référencé")</f>
        <v>025107</v>
      </c>
      <c r="D1486" s="16" t="str">
        <f>IFERROR(VLOOKUP(C1486,'BASE INCADEA'!B:E,2,FALSE),"Non référencé")</f>
        <v>1</v>
      </c>
      <c r="E1486" s="31" t="s">
        <v>2625</v>
      </c>
      <c r="F1486" s="31">
        <v>4</v>
      </c>
      <c r="G1486" s="14" t="str">
        <f>IF(F1486*1=D1486*1,"Quantité OK",IF(D1486*1&lt;F1486*1,"Ecart positif","Ecart négatif")&amp;" "&amp;IF(C1486*1=E1486*1,"","- Article déclassé"))</f>
        <v xml:space="preserve">Ecart positif </v>
      </c>
    </row>
    <row r="1487" spans="2:7" ht="20.100000000000001" customHeight="1" x14ac:dyDescent="0.25">
      <c r="B1487" s="30" t="s">
        <v>3877</v>
      </c>
      <c r="C1487" s="16" t="str">
        <f>IFERROR(VLOOKUP(B1487,'BASE INCADEA'!A:D,2,FALSE),"Non référencé")</f>
        <v>030405</v>
      </c>
      <c r="D1487" s="16" t="str">
        <f>IFERROR(VLOOKUP(C1487,'BASE INCADEA'!B:E,2,FALSE),"Non référencé")</f>
        <v>3</v>
      </c>
      <c r="E1487" s="31" t="s">
        <v>1308</v>
      </c>
      <c r="F1487" s="31">
        <v>4</v>
      </c>
      <c r="G1487" s="14" t="str">
        <f>IF(F1487*1=D1487*1,"Quantité OK",IF(D1487*1&lt;F1487*1,"Ecart positif","Ecart négatif")&amp;" "&amp;IF(C1487*1=E1487*1,"","- Article déclassé"))</f>
        <v xml:space="preserve">Ecart positif </v>
      </c>
    </row>
    <row r="1488" spans="2:7" ht="20.100000000000001" customHeight="1" x14ac:dyDescent="0.25">
      <c r="B1488" s="30" t="s">
        <v>3879</v>
      </c>
      <c r="C1488" s="16" t="str">
        <f>IFERROR(VLOOKUP(B1488,'BASE INCADEA'!A:D,2,FALSE),"Non référencé")</f>
        <v>040404</v>
      </c>
      <c r="D1488" s="16" t="str">
        <f>IFERROR(VLOOKUP(C1488,'BASE INCADEA'!B:E,2,FALSE),"Non référencé")</f>
        <v>10</v>
      </c>
      <c r="E1488" s="31" t="s">
        <v>327</v>
      </c>
      <c r="F1488" s="31">
        <v>1</v>
      </c>
      <c r="G1488" s="14" t="str">
        <f>IF(F1488*1=D1488*1,"Quantité OK",IF(D1488*1&lt;F1488*1,"Ecart positif","Ecart négatif")&amp;" "&amp;IF(C1488*1=E1488*1,"","- Article déclassé"))</f>
        <v xml:space="preserve">Ecart négatif </v>
      </c>
    </row>
    <row r="1489" spans="2:7" ht="20.100000000000001" customHeight="1" x14ac:dyDescent="0.25">
      <c r="B1489" s="30" t="s">
        <v>3882</v>
      </c>
      <c r="C1489" s="16" t="str">
        <f>IFERROR(VLOOKUP(B1489,'BASE INCADEA'!A:D,2,FALSE),"Non référencé")</f>
        <v>900504</v>
      </c>
      <c r="D1489" s="16" t="str">
        <f>IFERROR(VLOOKUP(C1489,'BASE INCADEA'!B:E,2,FALSE),"Non référencé")</f>
        <v>3</v>
      </c>
      <c r="E1489" s="31" t="s">
        <v>2247</v>
      </c>
      <c r="F1489" s="31">
        <v>1</v>
      </c>
      <c r="G1489" s="14" t="str">
        <f>IF(F1489*1=D1489*1,"Quantité OK",IF(D1489*1&lt;F1489*1,"Ecart positif","Ecart négatif")&amp;" "&amp;IF(C1489*1=E1489*1,"","- Article déclassé"))</f>
        <v>Ecart négatif - Article déclassé</v>
      </c>
    </row>
    <row r="1490" spans="2:7" ht="20.100000000000001" customHeight="1" x14ac:dyDescent="0.25">
      <c r="B1490" s="30" t="s">
        <v>3884</v>
      </c>
      <c r="C1490" s="16" t="str">
        <f>IFERROR(VLOOKUP(B1490,'BASE INCADEA'!A:D,2,FALSE),"Non référencé")</f>
        <v>901401</v>
      </c>
      <c r="D1490" s="16" t="str">
        <f>IFERROR(VLOOKUP(C1490,'BASE INCADEA'!B:E,2,FALSE),"Non référencé")</f>
        <v>1</v>
      </c>
      <c r="E1490" s="31" t="s">
        <v>2131</v>
      </c>
      <c r="F1490" s="31">
        <v>16</v>
      </c>
      <c r="G1490" s="14" t="str">
        <f>IF(F1490*1=D1490*1,"Quantité OK",IF(D1490*1&lt;F1490*1,"Ecart positif","Ecart négatif")&amp;" "&amp;IF(C1490*1=E1490*1,"","- Article déclassé"))</f>
        <v xml:space="preserve">Ecart positif </v>
      </c>
    </row>
    <row r="1491" spans="2:7" ht="20.100000000000001" customHeight="1" x14ac:dyDescent="0.25">
      <c r="B1491" s="30" t="s">
        <v>3886</v>
      </c>
      <c r="C1491" s="16" t="str">
        <f>IFERROR(VLOOKUP(B1491,'BASE INCADEA'!A:D,2,FALSE),"Non référencé")</f>
        <v>901203</v>
      </c>
      <c r="D1491" s="16" t="str">
        <f>IFERROR(VLOOKUP(C1491,'BASE INCADEA'!B:E,2,FALSE),"Non référencé")</f>
        <v>1</v>
      </c>
      <c r="E1491" s="31" t="s">
        <v>2145</v>
      </c>
      <c r="F1491" s="31">
        <v>1</v>
      </c>
      <c r="G1491" s="14" t="str">
        <f>IF(F1491*1=D1491*1,"Quantité OK",IF(D1491*1&lt;F1491*1,"Ecart positif","Ecart négatif")&amp;" "&amp;IF(C1491*1=E1491*1,"","- Article déclassé"))</f>
        <v>Quantité OK</v>
      </c>
    </row>
    <row r="1492" spans="2:7" ht="20.100000000000001" customHeight="1" x14ac:dyDescent="0.25">
      <c r="B1492" s="30" t="s">
        <v>3886</v>
      </c>
      <c r="C1492" s="16" t="str">
        <f>IFERROR(VLOOKUP(B1492,'BASE INCADEA'!A:D,2,FALSE),"Non référencé")</f>
        <v>901203</v>
      </c>
      <c r="D1492" s="16" t="str">
        <f>IFERROR(VLOOKUP(C1492,'BASE INCADEA'!B:E,2,FALSE),"Non référencé")</f>
        <v>1</v>
      </c>
      <c r="E1492" s="31" t="s">
        <v>3524</v>
      </c>
      <c r="F1492" s="31">
        <v>9</v>
      </c>
      <c r="G1492" s="14" t="str">
        <f>IF(F1492*1=D1492*1,"Quantité OK",IF(D1492*1&lt;F1492*1,"Ecart positif","Ecart négatif")&amp;" "&amp;IF(C1492*1=E1492*1,"","- Article déclassé"))</f>
        <v>Ecart positif - Article déclassé</v>
      </c>
    </row>
    <row r="1493" spans="2:7" ht="20.100000000000001" customHeight="1" x14ac:dyDescent="0.25">
      <c r="B1493" s="30" t="s">
        <v>3888</v>
      </c>
      <c r="C1493" s="16" t="str">
        <f>IFERROR(VLOOKUP(B1493,'BASE INCADEA'!A:D,2,FALSE),"Non référencé")</f>
        <v>901301</v>
      </c>
      <c r="D1493" s="16" t="str">
        <f>IFERROR(VLOOKUP(C1493,'BASE INCADEA'!B:E,2,FALSE),"Non référencé")</f>
        <v>6</v>
      </c>
      <c r="E1493" s="31" t="s">
        <v>2598</v>
      </c>
      <c r="F1493" s="31">
        <v>2</v>
      </c>
      <c r="G1493" s="14" t="str">
        <f>IF(F1493*1=D1493*1,"Quantité OK",IF(D1493*1&lt;F1493*1,"Ecart positif","Ecart négatif")&amp;" "&amp;IF(C1493*1=E1493*1,"","- Article déclassé"))</f>
        <v xml:space="preserve">Ecart négatif </v>
      </c>
    </row>
    <row r="1494" spans="2:7" ht="20.100000000000001" customHeight="1" x14ac:dyDescent="0.25">
      <c r="B1494" s="30" t="s">
        <v>3890</v>
      </c>
      <c r="C1494" s="16" t="str">
        <f>IFERROR(VLOOKUP(B1494,'BASE INCADEA'!A:D,2,FALSE),"Non référencé")</f>
        <v>901202</v>
      </c>
      <c r="D1494" s="16" t="str">
        <f>IFERROR(VLOOKUP(C1494,'BASE INCADEA'!B:E,2,FALSE),"Non référencé")</f>
        <v>2</v>
      </c>
      <c r="E1494" s="31" t="s">
        <v>2598</v>
      </c>
      <c r="F1494" s="31">
        <v>3</v>
      </c>
      <c r="G1494" s="14" t="str">
        <f>IF(F1494*1=D1494*1,"Quantité OK",IF(D1494*1&lt;F1494*1,"Ecart positif","Ecart négatif")&amp;" "&amp;IF(C1494*1=E1494*1,"","- Article déclassé"))</f>
        <v>Ecart positif - Article déclassé</v>
      </c>
    </row>
    <row r="1495" spans="2:7" ht="20.100000000000001" customHeight="1" x14ac:dyDescent="0.25">
      <c r="B1495" s="30" t="s">
        <v>3892</v>
      </c>
      <c r="C1495" s="16" t="str">
        <f>IFERROR(VLOOKUP(B1495,'BASE INCADEA'!A:D,2,FALSE),"Non référencé")</f>
        <v>024106</v>
      </c>
      <c r="D1495" s="16" t="str">
        <f>IFERROR(VLOOKUP(C1495,'BASE INCADEA'!B:E,2,FALSE),"Non référencé")</f>
        <v>2</v>
      </c>
      <c r="E1495" s="31" t="s">
        <v>2681</v>
      </c>
      <c r="F1495" s="31">
        <v>6</v>
      </c>
      <c r="G1495" s="14" t="str">
        <f>IF(F1495*1=D1495*1,"Quantité OK",IF(D1495*1&lt;F1495*1,"Ecart positif","Ecart négatif")&amp;" "&amp;IF(C1495*1=E1495*1,"","- Article déclassé"))</f>
        <v xml:space="preserve">Ecart positif </v>
      </c>
    </row>
    <row r="1496" spans="2:7" ht="20.100000000000001" customHeight="1" x14ac:dyDescent="0.25">
      <c r="B1496" s="30" t="s">
        <v>3894</v>
      </c>
      <c r="C1496" s="16" t="str">
        <f>IFERROR(VLOOKUP(B1496,'BASE INCADEA'!A:D,2,FALSE),"Non référencé")</f>
        <v>023503</v>
      </c>
      <c r="D1496" s="16" t="str">
        <f>IFERROR(VLOOKUP(C1496,'BASE INCADEA'!B:E,2,FALSE),"Non référencé")</f>
        <v>4</v>
      </c>
      <c r="E1496" s="31" t="s">
        <v>2653</v>
      </c>
      <c r="F1496" s="31">
        <v>9</v>
      </c>
      <c r="G1496" s="14" t="str">
        <f>IF(F1496*1=D1496*1,"Quantité OK",IF(D1496*1&lt;F1496*1,"Ecart positif","Ecart négatif")&amp;" "&amp;IF(C1496*1=E1496*1,"","- Article déclassé"))</f>
        <v xml:space="preserve">Ecart positif </v>
      </c>
    </row>
    <row r="1497" spans="2:7" ht="20.100000000000001" customHeight="1" x14ac:dyDescent="0.25">
      <c r="B1497" s="30" t="s">
        <v>3896</v>
      </c>
      <c r="C1497" s="16" t="str">
        <f>IFERROR(VLOOKUP(B1497,'BASE INCADEA'!A:D,2,FALSE),"Non référencé")</f>
        <v>023707</v>
      </c>
      <c r="D1497" s="16" t="str">
        <f>IFERROR(VLOOKUP(C1497,'BASE INCADEA'!B:E,2,FALSE),"Non référencé")</f>
        <v>1</v>
      </c>
      <c r="E1497" s="31" t="s">
        <v>3090</v>
      </c>
      <c r="F1497" s="31">
        <v>9</v>
      </c>
      <c r="G1497" s="14" t="str">
        <f>IF(F1497*1=D1497*1,"Quantité OK",IF(D1497*1&lt;F1497*1,"Ecart positif","Ecart négatif")&amp;" "&amp;IF(C1497*1=E1497*1,"","- Article déclassé"))</f>
        <v xml:space="preserve">Ecart positif </v>
      </c>
    </row>
    <row r="1498" spans="2:7" ht="20.100000000000001" customHeight="1" x14ac:dyDescent="0.25">
      <c r="B1498" s="30" t="s">
        <v>3898</v>
      </c>
      <c r="C1498" s="16" t="str">
        <f>IFERROR(VLOOKUP(B1498,'BASE INCADEA'!A:D,2,FALSE),"Non référencé")</f>
        <v>901401</v>
      </c>
      <c r="D1498" s="16" t="str">
        <f>IFERROR(VLOOKUP(C1498,'BASE INCADEA'!B:E,2,FALSE),"Non référencé")</f>
        <v>1</v>
      </c>
      <c r="E1498" s="31" t="s">
        <v>2131</v>
      </c>
      <c r="F1498" s="31">
        <v>13</v>
      </c>
      <c r="G1498" s="14" t="str">
        <f>IF(F1498*1=D1498*1,"Quantité OK",IF(D1498*1&lt;F1498*1,"Ecart positif","Ecart négatif")&amp;" "&amp;IF(C1498*1=E1498*1,"","- Article déclassé"))</f>
        <v xml:space="preserve">Ecart positif </v>
      </c>
    </row>
    <row r="1499" spans="2:7" ht="20.100000000000001" customHeight="1" x14ac:dyDescent="0.25">
      <c r="B1499" s="30" t="s">
        <v>3900</v>
      </c>
      <c r="C1499" s="16" t="str">
        <f>IFERROR(VLOOKUP(B1499,'BASE INCADEA'!A:D,2,FALSE),"Non référencé")</f>
        <v>900103</v>
      </c>
      <c r="D1499" s="16" t="str">
        <f>IFERROR(VLOOKUP(C1499,'BASE INCADEA'!B:E,2,FALSE),"Non référencé")</f>
        <v>6</v>
      </c>
      <c r="E1499" s="31" t="s">
        <v>3059</v>
      </c>
      <c r="F1499" s="31">
        <v>30</v>
      </c>
      <c r="G1499" s="14" t="str">
        <f>IF(F1499*1=D1499*1,"Quantité OK",IF(D1499*1&lt;F1499*1,"Ecart positif","Ecart négatif")&amp;" "&amp;IF(C1499*1=E1499*1,"","- Article déclassé"))</f>
        <v>Ecart positif - Article déclassé</v>
      </c>
    </row>
    <row r="1500" spans="2:7" ht="20.100000000000001" customHeight="1" x14ac:dyDescent="0.25">
      <c r="B1500" s="30" t="s">
        <v>3900</v>
      </c>
      <c r="C1500" s="16" t="str">
        <f>IFERROR(VLOOKUP(B1500,'BASE INCADEA'!A:D,2,FALSE),"Non référencé")</f>
        <v>900103</v>
      </c>
      <c r="D1500" s="16" t="str">
        <f>IFERROR(VLOOKUP(C1500,'BASE INCADEA'!B:E,2,FALSE),"Non référencé")</f>
        <v>6</v>
      </c>
      <c r="E1500" s="31" t="s">
        <v>5200</v>
      </c>
      <c r="F1500" s="31">
        <v>1</v>
      </c>
      <c r="G1500" s="14" t="str">
        <f>IF(F1500*1=D1500*1,"Quantité OK",IF(D1500*1&lt;F1500*1,"Ecart positif","Ecart négatif")&amp;" "&amp;IF(C1500*1=E1500*1,"","- Article déclassé"))</f>
        <v>Ecart négatif - Article déclassé</v>
      </c>
    </row>
    <row r="1501" spans="2:7" ht="20.100000000000001" customHeight="1" x14ac:dyDescent="0.25">
      <c r="B1501" s="30" t="s">
        <v>3900</v>
      </c>
      <c r="C1501" s="16" t="str">
        <f>IFERROR(VLOOKUP(B1501,'BASE INCADEA'!A:D,2,FALSE),"Non référencé")</f>
        <v>900103</v>
      </c>
      <c r="D1501" s="16" t="str">
        <f>IFERROR(VLOOKUP(C1501,'BASE INCADEA'!B:E,2,FALSE),"Non référencé")</f>
        <v>6</v>
      </c>
      <c r="E1501" s="31" t="s">
        <v>3054</v>
      </c>
      <c r="F1501" s="31">
        <v>13</v>
      </c>
      <c r="G1501" s="14" t="str">
        <f>IF(F1501*1=D1501*1,"Quantité OK",IF(D1501*1&lt;F1501*1,"Ecart positif","Ecart négatif")&amp;" "&amp;IF(C1501*1=E1501*1,"","- Article déclassé"))</f>
        <v xml:space="preserve">Ecart positif </v>
      </c>
    </row>
    <row r="1502" spans="2:7" ht="20.100000000000001" customHeight="1" x14ac:dyDescent="0.25">
      <c r="B1502" s="30" t="s">
        <v>3900</v>
      </c>
      <c r="C1502" s="16" t="str">
        <f>IFERROR(VLOOKUP(B1502,'BASE INCADEA'!A:D,2,FALSE),"Non référencé")</f>
        <v>900103</v>
      </c>
      <c r="D1502" s="16" t="str">
        <f>IFERROR(VLOOKUP(C1502,'BASE INCADEA'!B:E,2,FALSE),"Non référencé")</f>
        <v>6</v>
      </c>
      <c r="E1502" s="31" t="s">
        <v>3051</v>
      </c>
      <c r="F1502" s="31">
        <v>2</v>
      </c>
      <c r="G1502" s="14" t="str">
        <f>IF(F1502*1=D1502*1,"Quantité OK",IF(D1502*1&lt;F1502*1,"Ecart positif","Ecart négatif")&amp;" "&amp;IF(C1502*1=E1502*1,"","- Article déclassé"))</f>
        <v>Ecart négatif - Article déclassé</v>
      </c>
    </row>
    <row r="1503" spans="2:7" ht="20.100000000000001" customHeight="1" x14ac:dyDescent="0.25">
      <c r="B1503" s="30" t="s">
        <v>3901</v>
      </c>
      <c r="C1503" s="16" t="str">
        <f>IFERROR(VLOOKUP(B1503,'BASE INCADEA'!A:D,2,FALSE),"Non référencé")</f>
        <v>025502</v>
      </c>
      <c r="D1503" s="16" t="str">
        <f>IFERROR(VLOOKUP(C1503,'BASE INCADEA'!B:E,2,FALSE),"Non référencé")</f>
        <v>1</v>
      </c>
      <c r="E1503" s="31" t="s">
        <v>3902</v>
      </c>
      <c r="F1503" s="31">
        <v>1</v>
      </c>
      <c r="G1503" s="14" t="str">
        <f>IF(F1503*1=D1503*1,"Quantité OK",IF(D1503*1&lt;F1503*1,"Ecart positif","Ecart négatif")&amp;" "&amp;IF(C1503*1=E1503*1,"","- Article déclassé"))</f>
        <v>Quantité OK</v>
      </c>
    </row>
    <row r="1504" spans="2:7" ht="20.100000000000001" customHeight="1" x14ac:dyDescent="0.25">
      <c r="B1504" s="30" t="s">
        <v>3907</v>
      </c>
      <c r="C1504" s="16" t="str">
        <f>IFERROR(VLOOKUP(B1504,'BASE INCADEA'!A:D,2,FALSE),"Non référencé")</f>
        <v>030804</v>
      </c>
      <c r="D1504" s="16" t="str">
        <f>IFERROR(VLOOKUP(C1504,'BASE INCADEA'!B:E,2,FALSE),"Non référencé")</f>
        <v>2</v>
      </c>
      <c r="E1504" s="31" t="s">
        <v>1069</v>
      </c>
      <c r="F1504" s="31">
        <v>5</v>
      </c>
      <c r="G1504" s="14" t="str">
        <f>IF(F1504*1=D1504*1,"Quantité OK",IF(D1504*1&lt;F1504*1,"Ecart positif","Ecart négatif")&amp;" "&amp;IF(C1504*1=E1504*1,"","- Article déclassé"))</f>
        <v>Ecart positif - Article déclassé</v>
      </c>
    </row>
    <row r="1505" spans="2:7" ht="20.100000000000001" customHeight="1" x14ac:dyDescent="0.25">
      <c r="B1505" s="30" t="s">
        <v>3909</v>
      </c>
      <c r="C1505" s="16" t="str">
        <f>IFERROR(VLOOKUP(B1505,'BASE INCADEA'!A:D,2,FALSE),"Non référencé")</f>
        <v>901202</v>
      </c>
      <c r="D1505" s="16" t="str">
        <f>IFERROR(VLOOKUP(C1505,'BASE INCADEA'!B:E,2,FALSE),"Non référencé")</f>
        <v>2</v>
      </c>
      <c r="E1505" s="31" t="s">
        <v>2606</v>
      </c>
      <c r="F1505" s="31">
        <v>2</v>
      </c>
      <c r="G1505" s="14" t="str">
        <f>IF(F1505*1=D1505*1,"Quantité OK",IF(D1505*1&lt;F1505*1,"Ecart positif","Ecart négatif")&amp;" "&amp;IF(C1505*1=E1505*1,"","- Article déclassé"))</f>
        <v>Quantité OK</v>
      </c>
    </row>
    <row r="1506" spans="2:7" ht="20.100000000000001" customHeight="1" x14ac:dyDescent="0.25">
      <c r="B1506" s="30" t="s">
        <v>3911</v>
      </c>
      <c r="C1506" s="16" t="str">
        <f>IFERROR(VLOOKUP(B1506,'BASE INCADEA'!A:D,2,FALSE),"Non référencé")</f>
        <v>900703</v>
      </c>
      <c r="D1506" s="16" t="str">
        <f>IFERROR(VLOOKUP(C1506,'BASE INCADEA'!B:E,2,FALSE),"Non référencé")</f>
        <v>5</v>
      </c>
      <c r="E1506" s="31" t="s">
        <v>2642</v>
      </c>
      <c r="F1506" s="31">
        <v>11</v>
      </c>
      <c r="G1506" s="14" t="str">
        <f>IF(F1506*1=D1506*1,"Quantité OK",IF(D1506*1&lt;F1506*1,"Ecart positif","Ecart négatif")&amp;" "&amp;IF(C1506*1=E1506*1,"","- Article déclassé"))</f>
        <v>Ecart positif - Article déclassé</v>
      </c>
    </row>
    <row r="1507" spans="2:7" ht="20.100000000000001" customHeight="1" x14ac:dyDescent="0.25">
      <c r="B1507" s="30" t="s">
        <v>3911</v>
      </c>
      <c r="C1507" s="16" t="str">
        <f>IFERROR(VLOOKUP(B1507,'BASE INCADEA'!A:D,2,FALSE),"Non référencé")</f>
        <v>900703</v>
      </c>
      <c r="D1507" s="16" t="str">
        <f>IFERROR(VLOOKUP(C1507,'BASE INCADEA'!B:E,2,FALSE),"Non référencé")</f>
        <v>5</v>
      </c>
      <c r="E1507" s="31" t="s">
        <v>2436</v>
      </c>
      <c r="F1507" s="31">
        <v>1</v>
      </c>
      <c r="G1507" s="14" t="str">
        <f>IF(F1507*1=D1507*1,"Quantité OK",IF(D1507*1&lt;F1507*1,"Ecart positif","Ecart négatif")&amp;" "&amp;IF(C1507*1=E1507*1,"","- Article déclassé"))</f>
        <v>Ecart négatif - Article déclassé</v>
      </c>
    </row>
    <row r="1508" spans="2:7" ht="20.100000000000001" customHeight="1" x14ac:dyDescent="0.25">
      <c r="B1508" s="30" t="s">
        <v>3911</v>
      </c>
      <c r="C1508" s="16" t="str">
        <f>IFERROR(VLOOKUP(B1508,'BASE INCADEA'!A:D,2,FALSE),"Non référencé")</f>
        <v>900703</v>
      </c>
      <c r="D1508" s="16" t="str">
        <f>IFERROR(VLOOKUP(C1508,'BASE INCADEA'!B:E,2,FALSE),"Non référencé")</f>
        <v>5</v>
      </c>
      <c r="E1508" s="31" t="s">
        <v>2430</v>
      </c>
      <c r="F1508" s="31">
        <v>1</v>
      </c>
      <c r="G1508" s="14" t="str">
        <f>IF(F1508*1=D1508*1,"Quantité OK",IF(D1508*1&lt;F1508*1,"Ecart positif","Ecart négatif")&amp;" "&amp;IF(C1508*1=E1508*1,"","- Article déclassé"))</f>
        <v>Ecart négatif - Article déclassé</v>
      </c>
    </row>
    <row r="1509" spans="2:7" ht="20.100000000000001" customHeight="1" x14ac:dyDescent="0.25">
      <c r="B1509" s="30" t="s">
        <v>3911</v>
      </c>
      <c r="C1509" s="16" t="str">
        <f>IFERROR(VLOOKUP(B1509,'BASE INCADEA'!A:D,2,FALSE),"Non référencé")</f>
        <v>900703</v>
      </c>
      <c r="D1509" s="16" t="str">
        <f>IFERROR(VLOOKUP(C1509,'BASE INCADEA'!B:E,2,FALSE),"Non référencé")</f>
        <v>5</v>
      </c>
      <c r="E1509" s="31" t="s">
        <v>5200</v>
      </c>
      <c r="F1509" s="31">
        <v>1</v>
      </c>
      <c r="G1509" s="14" t="str">
        <f>IF(F1509*1=D1509*1,"Quantité OK",IF(D1509*1&lt;F1509*1,"Ecart positif","Ecart négatif")&amp;" "&amp;IF(C1509*1=E1509*1,"","- Article déclassé"))</f>
        <v>Ecart négatif - Article déclassé</v>
      </c>
    </row>
    <row r="1510" spans="2:7" ht="20.100000000000001" customHeight="1" x14ac:dyDescent="0.25">
      <c r="B1510" s="30" t="s">
        <v>3912</v>
      </c>
      <c r="C1510" s="16" t="str">
        <f>IFERROR(VLOOKUP(B1510,'BASE INCADEA'!A:D,2,FALSE),"Non référencé")</f>
        <v>901403</v>
      </c>
      <c r="D1510" s="16" t="str">
        <f>IFERROR(VLOOKUP(C1510,'BASE INCADEA'!B:E,2,FALSE),"Non référencé")</f>
        <v>4</v>
      </c>
      <c r="E1510" s="31" t="s">
        <v>2912</v>
      </c>
      <c r="F1510" s="31">
        <v>2</v>
      </c>
      <c r="G1510" s="14" t="str">
        <f>IF(F1510*1=D1510*1,"Quantité OK",IF(D1510*1&lt;F1510*1,"Ecart positif","Ecart négatif")&amp;" "&amp;IF(C1510*1=E1510*1,"","- Article déclassé"))</f>
        <v>Ecart négatif - Article déclassé</v>
      </c>
    </row>
    <row r="1511" spans="2:7" ht="20.100000000000001" customHeight="1" x14ac:dyDescent="0.25">
      <c r="B1511" s="30" t="s">
        <v>3914</v>
      </c>
      <c r="C1511" s="16" t="str">
        <f>IFERROR(VLOOKUP(B1511,'BASE INCADEA'!A:D,2,FALSE),"Non référencé")</f>
        <v>900504</v>
      </c>
      <c r="D1511" s="16" t="str">
        <f>IFERROR(VLOOKUP(C1511,'BASE INCADEA'!B:E,2,FALSE),"Non référencé")</f>
        <v>3</v>
      </c>
      <c r="E1511" s="31" t="s">
        <v>2436</v>
      </c>
      <c r="F1511" s="31">
        <v>2</v>
      </c>
      <c r="G1511" s="14" t="str">
        <f>IF(F1511*1=D1511*1,"Quantité OK",IF(D1511*1&lt;F1511*1,"Ecart positif","Ecart négatif")&amp;" "&amp;IF(C1511*1=E1511*1,"","- Article déclassé"))</f>
        <v>Ecart négatif - Article déclassé</v>
      </c>
    </row>
    <row r="1512" spans="2:7" ht="20.100000000000001" customHeight="1" x14ac:dyDescent="0.25">
      <c r="B1512" s="30" t="s">
        <v>3914</v>
      </c>
      <c r="C1512" s="16" t="str">
        <f>IFERROR(VLOOKUP(B1512,'BASE INCADEA'!A:D,2,FALSE),"Non référencé")</f>
        <v>900504</v>
      </c>
      <c r="D1512" s="16" t="str">
        <f>IFERROR(VLOOKUP(C1512,'BASE INCADEA'!B:E,2,FALSE),"Non référencé")</f>
        <v>3</v>
      </c>
      <c r="E1512" s="31" t="s">
        <v>2642</v>
      </c>
      <c r="F1512" s="31">
        <v>1</v>
      </c>
      <c r="G1512" s="14" t="str">
        <f>IF(F1512*1=D1512*1,"Quantité OK",IF(D1512*1&lt;F1512*1,"Ecart positif","Ecart négatif")&amp;" "&amp;IF(C1512*1=E1512*1,"","- Article déclassé"))</f>
        <v>Ecart négatif - Article déclassé</v>
      </c>
    </row>
    <row r="1513" spans="2:7" ht="20.100000000000001" customHeight="1" x14ac:dyDescent="0.25">
      <c r="B1513" s="30" t="s">
        <v>3916</v>
      </c>
      <c r="C1513" s="16" t="str">
        <f>IFERROR(VLOOKUP(B1513,'BASE INCADEA'!A:D,2,FALSE),"Non référencé")</f>
        <v>900603</v>
      </c>
      <c r="D1513" s="16" t="str">
        <f>IFERROR(VLOOKUP(C1513,'BASE INCADEA'!B:E,2,FALSE),"Non référencé")</f>
        <v>2</v>
      </c>
      <c r="E1513" s="31" t="s">
        <v>3051</v>
      </c>
      <c r="F1513" s="31">
        <v>1</v>
      </c>
      <c r="G1513" s="14" t="str">
        <f>IF(F1513*1=D1513*1,"Quantité OK",IF(D1513*1&lt;F1513*1,"Ecart positif","Ecart négatif")&amp;" "&amp;IF(C1513*1=E1513*1,"","- Article déclassé"))</f>
        <v>Ecart négatif - Article déclassé</v>
      </c>
    </row>
    <row r="1514" spans="2:7" ht="20.100000000000001" customHeight="1" x14ac:dyDescent="0.25">
      <c r="B1514" s="30" t="s">
        <v>3918</v>
      </c>
      <c r="C1514" s="16" t="str">
        <f>IFERROR(VLOOKUP(B1514,'BASE INCADEA'!A:D,2,FALSE),"Non référencé")</f>
        <v>900804</v>
      </c>
      <c r="D1514" s="16" t="str">
        <f>IFERROR(VLOOKUP(C1514,'BASE INCADEA'!B:E,2,FALSE),"Non référencé")</f>
        <v>11</v>
      </c>
      <c r="E1514" s="31" t="s">
        <v>3214</v>
      </c>
      <c r="F1514" s="31">
        <v>10</v>
      </c>
      <c r="G1514" s="14" t="str">
        <f>IF(F1514*1=D1514*1,"Quantité OK",IF(D1514*1&lt;F1514*1,"Ecart positif","Ecart négatif")&amp;" "&amp;IF(C1514*1=E1514*1,"","- Article déclassé"))</f>
        <v>Ecart négatif - Article déclassé</v>
      </c>
    </row>
    <row r="1515" spans="2:7" ht="20.100000000000001" customHeight="1" x14ac:dyDescent="0.25">
      <c r="B1515" s="30" t="s">
        <v>3918</v>
      </c>
      <c r="C1515" s="16" t="str">
        <f>IFERROR(VLOOKUP(B1515,'BASE INCADEA'!A:D,2,FALSE),"Non référencé")</f>
        <v>900804</v>
      </c>
      <c r="D1515" s="16" t="str">
        <f>IFERROR(VLOOKUP(C1515,'BASE INCADEA'!B:E,2,FALSE),"Non référencé")</f>
        <v>11</v>
      </c>
      <c r="E1515" s="31" t="s">
        <v>3203</v>
      </c>
      <c r="F1515" s="31">
        <v>2</v>
      </c>
      <c r="G1515" s="14" t="str">
        <f>IF(F1515*1=D1515*1,"Quantité OK",IF(D1515*1&lt;F1515*1,"Ecart positif","Ecart négatif")&amp;" "&amp;IF(C1515*1=E1515*1,"","- Article déclassé"))</f>
        <v>Ecart négatif - Article déclassé</v>
      </c>
    </row>
    <row r="1516" spans="2:7" ht="20.100000000000001" customHeight="1" x14ac:dyDescent="0.25">
      <c r="B1516" s="30" t="s">
        <v>3921</v>
      </c>
      <c r="C1516" s="16" t="str">
        <f>IFERROR(VLOOKUP(B1516,'BASE INCADEA'!A:D,2,FALSE),"Non référencé")</f>
        <v>900402</v>
      </c>
      <c r="D1516" s="16" t="str">
        <f>IFERROR(VLOOKUP(C1516,'BASE INCADEA'!B:E,2,FALSE),"Non référencé")</f>
        <v>4</v>
      </c>
      <c r="E1516" s="31" t="s">
        <v>2443</v>
      </c>
      <c r="F1516" s="31">
        <v>7</v>
      </c>
      <c r="G1516" s="14" t="str">
        <f>IF(F1516*1=D1516*1,"Quantité OK",IF(D1516*1&lt;F1516*1,"Ecart positif","Ecart négatif")&amp;" "&amp;IF(C1516*1=E1516*1,"","- Article déclassé"))</f>
        <v xml:space="preserve">Ecart positif </v>
      </c>
    </row>
    <row r="1517" spans="2:7" ht="20.100000000000001" customHeight="1" x14ac:dyDescent="0.25">
      <c r="B1517" s="30" t="s">
        <v>3923</v>
      </c>
      <c r="C1517" s="16" t="str">
        <f>IFERROR(VLOOKUP(B1517,'BASE INCADEA'!A:D,2,FALSE),"Non référencé")</f>
        <v>016605</v>
      </c>
      <c r="D1517" s="16" t="str">
        <f>IFERROR(VLOOKUP(C1517,'BASE INCADEA'!B:E,2,FALSE),"Non référencé")</f>
        <v>1</v>
      </c>
      <c r="E1517" s="31" t="s">
        <v>1140</v>
      </c>
      <c r="F1517" s="31">
        <v>4</v>
      </c>
      <c r="G1517" s="14" t="str">
        <f>IF(F1517*1=D1517*1,"Quantité OK",IF(D1517*1&lt;F1517*1,"Ecart positif","Ecart négatif")&amp;" "&amp;IF(C1517*1=E1517*1,"","- Article déclassé"))</f>
        <v xml:space="preserve">Ecart positif </v>
      </c>
    </row>
    <row r="1518" spans="2:7" ht="20.100000000000001" customHeight="1" x14ac:dyDescent="0.25">
      <c r="B1518" s="30" t="s">
        <v>6166</v>
      </c>
      <c r="C1518" s="16" t="str">
        <f>IFERROR(VLOOKUP(B1518,'BASE INCADEA'!A:D,2,FALSE),"Non référencé")</f>
        <v>Non référencé</v>
      </c>
      <c r="D1518" s="16" t="str">
        <f>IFERROR(VLOOKUP(C1518,'BASE INCADEA'!B:E,2,FALSE),"Non référencé")</f>
        <v>Non référencé</v>
      </c>
      <c r="E1518" s="31" t="s">
        <v>2259</v>
      </c>
      <c r="F1518" s="31">
        <v>1</v>
      </c>
      <c r="G1518" s="14" t="e">
        <f>IF(F1518*1=D1518*1,"Quantité OK",IF(D1518*1&lt;F1518*1,"Ecart positif","Ecart négatif")&amp;" "&amp;IF(C1518*1=E1518*1,"","- Article déclassé"))</f>
        <v>#VALUE!</v>
      </c>
    </row>
    <row r="1519" spans="2:7" ht="20.100000000000001" customHeight="1" x14ac:dyDescent="0.25">
      <c r="B1519" s="30" t="s">
        <v>3925</v>
      </c>
      <c r="C1519" s="16" t="str">
        <f>IFERROR(VLOOKUP(B1519,'BASE INCADEA'!A:D,2,FALSE),"Non référencé")</f>
        <v>023501</v>
      </c>
      <c r="D1519" s="16" t="str">
        <f>IFERROR(VLOOKUP(C1519,'BASE INCADEA'!B:E,2,FALSE),"Non référencé")</f>
        <v>4</v>
      </c>
      <c r="E1519" s="31" t="s">
        <v>2259</v>
      </c>
      <c r="F1519" s="31">
        <v>5</v>
      </c>
      <c r="G1519" s="14" t="str">
        <f>IF(F1519*1=D1519*1,"Quantité OK",IF(D1519*1&lt;F1519*1,"Ecart positif","Ecart négatif")&amp;" "&amp;IF(C1519*1=E1519*1,"","- Article déclassé"))</f>
        <v xml:space="preserve">Ecart positif </v>
      </c>
    </row>
    <row r="1520" spans="2:7" ht="20.100000000000001" customHeight="1" x14ac:dyDescent="0.25">
      <c r="B1520" s="30" t="s">
        <v>3929</v>
      </c>
      <c r="C1520" s="16" t="str">
        <f>IFERROR(VLOOKUP(B1520,'BASE INCADEA'!A:D,2,FALSE),"Non référencé")</f>
        <v>024304</v>
      </c>
      <c r="D1520" s="16" t="str">
        <f>IFERROR(VLOOKUP(C1520,'BASE INCADEA'!B:E,2,FALSE),"Non référencé")</f>
        <v>31</v>
      </c>
      <c r="E1520" s="31" t="s">
        <v>1095</v>
      </c>
      <c r="F1520" s="31">
        <v>3</v>
      </c>
      <c r="G1520" s="14" t="str">
        <f>IF(F1520*1=D1520*1,"Quantité OK",IF(D1520*1&lt;F1520*1,"Ecart positif","Ecart négatif")&amp;" "&amp;IF(C1520*1=E1520*1,"","- Article déclassé"))</f>
        <v xml:space="preserve">Ecart négatif </v>
      </c>
    </row>
    <row r="1521" spans="2:7" ht="20.100000000000001" customHeight="1" x14ac:dyDescent="0.25">
      <c r="B1521" s="30" t="s">
        <v>3930</v>
      </c>
      <c r="C1521" s="16" t="str">
        <f>IFERROR(VLOOKUP(B1521,'BASE INCADEA'!A:D,2,FALSE),"Non référencé")</f>
        <v>030604</v>
      </c>
      <c r="D1521" s="16" t="str">
        <f>IFERROR(VLOOKUP(C1521,'BASE INCADEA'!B:E,2,FALSE),"Non référencé")</f>
        <v>2</v>
      </c>
      <c r="E1521" s="31" t="s">
        <v>2309</v>
      </c>
      <c r="F1521" s="31">
        <v>56</v>
      </c>
      <c r="G1521" s="14" t="str">
        <f>IF(F1521*1=D1521*1,"Quantité OK",IF(D1521*1&lt;F1521*1,"Ecart positif","Ecart négatif")&amp;" "&amp;IF(C1521*1=E1521*1,"","- Article déclassé"))</f>
        <v xml:space="preserve">Ecart positif </v>
      </c>
    </row>
    <row r="1522" spans="2:7" ht="20.100000000000001" customHeight="1" x14ac:dyDescent="0.25">
      <c r="B1522" s="30" t="s">
        <v>3932</v>
      </c>
      <c r="C1522" s="16" t="str">
        <f>IFERROR(VLOOKUP(B1522,'BASE INCADEA'!A:D,2,FALSE),"Non référencé")</f>
        <v>024705</v>
      </c>
      <c r="D1522" s="16" t="str">
        <f>IFERROR(VLOOKUP(C1522,'BASE INCADEA'!B:E,2,FALSE),"Non référencé")</f>
        <v>1</v>
      </c>
      <c r="E1522" s="31" t="s">
        <v>3137</v>
      </c>
      <c r="F1522" s="31">
        <v>4</v>
      </c>
      <c r="G1522" s="14" t="str">
        <f>IF(F1522*1=D1522*1,"Quantité OK",IF(D1522*1&lt;F1522*1,"Ecart positif","Ecart négatif")&amp;" "&amp;IF(C1522*1=E1522*1,"","- Article déclassé"))</f>
        <v xml:space="preserve">Ecart positif </v>
      </c>
    </row>
    <row r="1523" spans="2:7" ht="20.100000000000001" customHeight="1" x14ac:dyDescent="0.25">
      <c r="B1523" s="30" t="s">
        <v>3934</v>
      </c>
      <c r="C1523" s="16" t="str">
        <f>IFERROR(VLOOKUP(B1523,'BASE INCADEA'!A:D,2,FALSE),"Non référencé")</f>
        <v>040603</v>
      </c>
      <c r="D1523" s="16" t="str">
        <f>IFERROR(VLOOKUP(C1523,'BASE INCADEA'!B:E,2,FALSE),"Non référencé")</f>
        <v>5</v>
      </c>
      <c r="E1523" s="31" t="s">
        <v>385</v>
      </c>
      <c r="F1523" s="31">
        <v>7</v>
      </c>
      <c r="G1523" s="14" t="str">
        <f>IF(F1523*1=D1523*1,"Quantité OK",IF(D1523*1&lt;F1523*1,"Ecart positif","Ecart négatif")&amp;" "&amp;IF(C1523*1=E1523*1,"","- Article déclassé"))</f>
        <v xml:space="preserve">Ecart positif </v>
      </c>
    </row>
    <row r="1524" spans="2:7" ht="20.100000000000001" customHeight="1" x14ac:dyDescent="0.25">
      <c r="B1524" s="30" t="s">
        <v>3938</v>
      </c>
      <c r="C1524" s="16" t="str">
        <f>IFERROR(VLOOKUP(B1524,'BASE INCADEA'!A:D,2,FALSE),"Non référencé")</f>
        <v>030205</v>
      </c>
      <c r="D1524" s="16" t="str">
        <f>IFERROR(VLOOKUP(C1524,'BASE INCADEA'!B:E,2,FALSE),"Non référencé")</f>
        <v>14</v>
      </c>
      <c r="E1524" s="31" t="s">
        <v>2500</v>
      </c>
      <c r="F1524" s="31">
        <v>3</v>
      </c>
      <c r="G1524" s="14" t="str">
        <f>IF(F1524*1=D1524*1,"Quantité OK",IF(D1524*1&lt;F1524*1,"Ecart positif","Ecart négatif")&amp;" "&amp;IF(C1524*1=E1524*1,"","- Article déclassé"))</f>
        <v xml:space="preserve">Ecart négatif </v>
      </c>
    </row>
    <row r="1525" spans="2:7" ht="20.100000000000001" customHeight="1" x14ac:dyDescent="0.25">
      <c r="B1525" s="30" t="s">
        <v>3941</v>
      </c>
      <c r="C1525" s="16" t="str">
        <f>IFERROR(VLOOKUP(B1525,'BASE INCADEA'!A:D,2,FALSE),"Non référencé")</f>
        <v>040403</v>
      </c>
      <c r="D1525" s="16" t="str">
        <f>IFERROR(VLOOKUP(C1525,'BASE INCADEA'!B:E,2,FALSE),"Non référencé")</f>
        <v>18</v>
      </c>
      <c r="E1525" s="31" t="s">
        <v>2128</v>
      </c>
      <c r="F1525" s="31">
        <v>5</v>
      </c>
      <c r="G1525" s="14" t="str">
        <f>IF(F1525*1=D1525*1,"Quantité OK",IF(D1525*1&lt;F1525*1,"Ecart positif","Ecart négatif")&amp;" "&amp;IF(C1525*1=E1525*1,"","- Article déclassé"))</f>
        <v xml:space="preserve">Ecart négatif </v>
      </c>
    </row>
    <row r="1526" spans="2:7" ht="20.100000000000001" customHeight="1" x14ac:dyDescent="0.25">
      <c r="B1526" s="30" t="s">
        <v>3944</v>
      </c>
      <c r="C1526" s="16" t="str">
        <f>IFERROR(VLOOKUP(B1526,'BASE INCADEA'!A:D,2,FALSE),"Non référencé")</f>
        <v>011103</v>
      </c>
      <c r="D1526" s="16" t="str">
        <f>IFERROR(VLOOKUP(C1526,'BASE INCADEA'!B:E,2,FALSE),"Non référencé")</f>
        <v>3</v>
      </c>
      <c r="E1526" s="31" t="s">
        <v>923</v>
      </c>
      <c r="F1526" s="31">
        <v>3</v>
      </c>
      <c r="G1526" s="14" t="str">
        <f>IF(F1526*1=D1526*1,"Quantité OK",IF(D1526*1&lt;F1526*1,"Ecart positif","Ecart négatif")&amp;" "&amp;IF(C1526*1=E1526*1,"","- Article déclassé"))</f>
        <v>Quantité OK</v>
      </c>
    </row>
    <row r="1527" spans="2:7" ht="20.100000000000001" customHeight="1" x14ac:dyDescent="0.25">
      <c r="B1527" s="30" t="s">
        <v>3946</v>
      </c>
      <c r="C1527" s="16" t="str">
        <f>IFERROR(VLOOKUP(B1527,'BASE INCADEA'!A:D,2,FALSE),"Non référencé")</f>
        <v>016002</v>
      </c>
      <c r="D1527" s="16" t="str">
        <f>IFERROR(VLOOKUP(C1527,'BASE INCADEA'!B:E,2,FALSE),"Non référencé")</f>
        <v>1</v>
      </c>
      <c r="E1527" s="31" t="s">
        <v>825</v>
      </c>
      <c r="F1527" s="31">
        <v>1</v>
      </c>
      <c r="G1527" s="14" t="str">
        <f>IF(F1527*1=D1527*1,"Quantité OK",IF(D1527*1&lt;F1527*1,"Ecart positif","Ecart négatif")&amp;" "&amp;IF(C1527*1=E1527*1,"","- Article déclassé"))</f>
        <v>Quantité OK</v>
      </c>
    </row>
    <row r="1528" spans="2:7" ht="20.100000000000001" customHeight="1" x14ac:dyDescent="0.25">
      <c r="B1528" s="30" t="s">
        <v>3949</v>
      </c>
      <c r="C1528" s="16" t="str">
        <f>IFERROR(VLOOKUP(B1528,'BASE INCADEA'!A:D,2,FALSE),"Non référencé")</f>
        <v>030603</v>
      </c>
      <c r="D1528" s="16" t="str">
        <f>IFERROR(VLOOKUP(C1528,'BASE INCADEA'!B:E,2,FALSE),"Non référencé")</f>
        <v>1</v>
      </c>
      <c r="E1528" s="31" t="s">
        <v>2304</v>
      </c>
      <c r="F1528" s="31">
        <v>3</v>
      </c>
      <c r="G1528" s="14" t="str">
        <f>IF(F1528*1=D1528*1,"Quantité OK",IF(D1528*1&lt;F1528*1,"Ecart positif","Ecart négatif")&amp;" "&amp;IF(C1528*1=E1528*1,"","- Article déclassé"))</f>
        <v xml:space="preserve">Ecart positif </v>
      </c>
    </row>
    <row r="1529" spans="2:7" ht="20.100000000000001" customHeight="1" x14ac:dyDescent="0.25">
      <c r="B1529" s="30" t="s">
        <v>3951</v>
      </c>
      <c r="C1529" s="16" t="str">
        <f>IFERROR(VLOOKUP(B1529,'BASE INCADEA'!A:D,2,FALSE),"Non référencé")</f>
        <v>044103</v>
      </c>
      <c r="D1529" s="16" t="str">
        <f>IFERROR(VLOOKUP(C1529,'BASE INCADEA'!B:E,2,FALSE),"Non référencé")</f>
        <v>5</v>
      </c>
      <c r="E1529" s="31" t="s">
        <v>260</v>
      </c>
      <c r="F1529" s="31">
        <v>54</v>
      </c>
      <c r="G1529" s="14" t="str">
        <f>IF(F1529*1=D1529*1,"Quantité OK",IF(D1529*1&lt;F1529*1,"Ecart positif","Ecart négatif")&amp;" "&amp;IF(C1529*1=E1529*1,"","- Article déclassé"))</f>
        <v xml:space="preserve">Ecart positif </v>
      </c>
    </row>
    <row r="1530" spans="2:7" ht="20.100000000000001" customHeight="1" x14ac:dyDescent="0.25">
      <c r="B1530" s="30" t="s">
        <v>3954</v>
      </c>
      <c r="C1530" s="16" t="str">
        <f>IFERROR(VLOOKUP(B1530,'BASE INCADEA'!A:D,2,FALSE),"Non référencé")</f>
        <v>041002</v>
      </c>
      <c r="D1530" s="16" t="str">
        <f>IFERROR(VLOOKUP(C1530,'BASE INCADEA'!B:E,2,FALSE),"Non référencé")</f>
        <v>2</v>
      </c>
      <c r="E1530" s="31" t="s">
        <v>391</v>
      </c>
      <c r="F1530" s="31">
        <v>33</v>
      </c>
      <c r="G1530" s="14" t="str">
        <f>IF(F1530*1=D1530*1,"Quantité OK",IF(D1530*1&lt;F1530*1,"Ecart positif","Ecart négatif")&amp;" "&amp;IF(C1530*1=E1530*1,"","- Article déclassé"))</f>
        <v xml:space="preserve">Ecart positif </v>
      </c>
    </row>
    <row r="1531" spans="2:7" ht="20.100000000000001" customHeight="1" x14ac:dyDescent="0.25">
      <c r="B1531" s="30" t="s">
        <v>3956</v>
      </c>
      <c r="C1531" s="16" t="str">
        <f>IFERROR(VLOOKUP(B1531,'BASE INCADEA'!A:D,2,FALSE),"Non référencé")</f>
        <v>040404</v>
      </c>
      <c r="D1531" s="16" t="str">
        <f>IFERROR(VLOOKUP(C1531,'BASE INCADEA'!B:E,2,FALSE),"Non référencé")</f>
        <v>10</v>
      </c>
      <c r="E1531" s="31" t="s">
        <v>327</v>
      </c>
      <c r="F1531" s="31">
        <v>21</v>
      </c>
      <c r="G1531" s="14" t="str">
        <f>IF(F1531*1=D1531*1,"Quantité OK",IF(D1531*1&lt;F1531*1,"Ecart positif","Ecart négatif")&amp;" "&amp;IF(C1531*1=E1531*1,"","- Article déclassé"))</f>
        <v xml:space="preserve">Ecart positif </v>
      </c>
    </row>
    <row r="1532" spans="2:7" ht="20.100000000000001" customHeight="1" x14ac:dyDescent="0.25">
      <c r="B1532" s="30" t="s">
        <v>3961</v>
      </c>
      <c r="C1532" s="16" t="str">
        <f>IFERROR(VLOOKUP(B1532,'BASE INCADEA'!A:D,2,FALSE),"Non référencé")</f>
        <v>031403</v>
      </c>
      <c r="D1532" s="16" t="str">
        <f>IFERROR(VLOOKUP(C1532,'BASE INCADEA'!B:E,2,FALSE),"Non référencé")</f>
        <v>1</v>
      </c>
      <c r="E1532" s="31" t="s">
        <v>154</v>
      </c>
      <c r="F1532" s="31">
        <v>1</v>
      </c>
      <c r="G1532" s="14" t="str">
        <f>IF(F1532*1=D1532*1,"Quantité OK",IF(D1532*1&lt;F1532*1,"Ecart positif","Ecart négatif")&amp;" "&amp;IF(C1532*1=E1532*1,"","- Article déclassé"))</f>
        <v>Quantité OK</v>
      </c>
    </row>
    <row r="1533" spans="2:7" ht="20.100000000000001" customHeight="1" x14ac:dyDescent="0.25">
      <c r="B1533" s="30" t="s">
        <v>3963</v>
      </c>
      <c r="C1533" s="16" t="str">
        <f>IFERROR(VLOOKUP(B1533,'BASE INCADEA'!A:D,2,FALSE),"Non référencé")</f>
        <v>024104</v>
      </c>
      <c r="D1533" s="16" t="str">
        <f>IFERROR(VLOOKUP(C1533,'BASE INCADEA'!B:E,2,FALSE),"Non référencé")</f>
        <v>6</v>
      </c>
      <c r="E1533" s="31" t="s">
        <v>2454</v>
      </c>
      <c r="F1533" s="31">
        <v>3</v>
      </c>
      <c r="G1533" s="14" t="str">
        <f>IF(F1533*1=D1533*1,"Quantité OK",IF(D1533*1&lt;F1533*1,"Ecart positif","Ecart négatif")&amp;" "&amp;IF(C1533*1=E1533*1,"","- Article déclassé"))</f>
        <v xml:space="preserve">Ecart négatif </v>
      </c>
    </row>
    <row r="1534" spans="2:7" ht="20.100000000000001" customHeight="1" x14ac:dyDescent="0.25">
      <c r="B1534" s="30" t="s">
        <v>3964</v>
      </c>
      <c r="C1534" s="16" t="str">
        <f>IFERROR(VLOOKUP(B1534,'BASE INCADEA'!A:D,2,FALSE),"Non référencé")</f>
        <v>024105</v>
      </c>
      <c r="D1534" s="16" t="str">
        <f>IFERROR(VLOOKUP(C1534,'BASE INCADEA'!B:E,2,FALSE),"Non référencé")</f>
        <v>5</v>
      </c>
      <c r="E1534" s="31" t="s">
        <v>2617</v>
      </c>
      <c r="F1534" s="31">
        <v>3</v>
      </c>
      <c r="G1534" s="14" t="str">
        <f>IF(F1534*1=D1534*1,"Quantité OK",IF(D1534*1&lt;F1534*1,"Ecart positif","Ecart négatif")&amp;" "&amp;IF(C1534*1=E1534*1,"","- Article déclassé"))</f>
        <v xml:space="preserve">Ecart négatif </v>
      </c>
    </row>
    <row r="1535" spans="2:7" ht="20.100000000000001" customHeight="1" x14ac:dyDescent="0.25">
      <c r="B1535" s="30" t="s">
        <v>3968</v>
      </c>
      <c r="C1535" s="16" t="str">
        <f>IFERROR(VLOOKUP(B1535,'BASE INCADEA'!A:D,2,FALSE),"Non référencé")</f>
        <v>030605</v>
      </c>
      <c r="D1535" s="16" t="str">
        <f>IFERROR(VLOOKUP(C1535,'BASE INCADEA'!B:E,2,FALSE),"Non référencé")</f>
        <v>2</v>
      </c>
      <c r="E1535" s="31" t="s">
        <v>2080</v>
      </c>
      <c r="F1535" s="31">
        <v>7</v>
      </c>
      <c r="G1535" s="14" t="str">
        <f>IF(F1535*1=D1535*1,"Quantité OK",IF(D1535*1&lt;F1535*1,"Ecart positif","Ecart négatif")&amp;" "&amp;IF(C1535*1=E1535*1,"","- Article déclassé"))</f>
        <v xml:space="preserve">Ecart positif </v>
      </c>
    </row>
    <row r="1536" spans="2:7" ht="20.100000000000001" customHeight="1" x14ac:dyDescent="0.25">
      <c r="B1536" s="30" t="s">
        <v>3970</v>
      </c>
      <c r="C1536" s="16" t="str">
        <f>IFERROR(VLOOKUP(B1536,'BASE INCADEA'!A:D,2,FALSE),"Non référencé")</f>
        <v>016603</v>
      </c>
      <c r="D1536" s="16" t="str">
        <f>IFERROR(VLOOKUP(C1536,'BASE INCADEA'!B:E,2,FALSE),"Non référencé")</f>
        <v>2</v>
      </c>
      <c r="E1536" s="31" t="s">
        <v>562</v>
      </c>
      <c r="F1536" s="31">
        <v>4</v>
      </c>
      <c r="G1536" s="14" t="str">
        <f>IF(F1536*1=D1536*1,"Quantité OK",IF(D1536*1&lt;F1536*1,"Ecart positif","Ecart négatif")&amp;" "&amp;IF(C1536*1=E1536*1,"","- Article déclassé"))</f>
        <v xml:space="preserve">Ecart positif </v>
      </c>
    </row>
    <row r="1537" spans="2:7" ht="20.100000000000001" customHeight="1" x14ac:dyDescent="0.25">
      <c r="B1537" s="30" t="s">
        <v>3972</v>
      </c>
      <c r="C1537" s="16" t="str">
        <f>IFERROR(VLOOKUP(B1537,'BASE INCADEA'!A:D,2,FALSE),"Non référencé")</f>
        <v>023902</v>
      </c>
      <c r="D1537" s="16" t="str">
        <f>IFERROR(VLOOKUP(C1537,'BASE INCADEA'!B:E,2,FALSE),"Non référencé")</f>
        <v>2</v>
      </c>
      <c r="E1537" s="31" t="s">
        <v>2612</v>
      </c>
      <c r="F1537" s="31">
        <v>5</v>
      </c>
      <c r="G1537" s="14" t="str">
        <f>IF(F1537*1=D1537*1,"Quantité OK",IF(D1537*1&lt;F1537*1,"Ecart positif","Ecart négatif")&amp;" "&amp;IF(C1537*1=E1537*1,"","- Article déclassé"))</f>
        <v xml:space="preserve">Ecart positif </v>
      </c>
    </row>
    <row r="1538" spans="2:7" ht="20.100000000000001" customHeight="1" x14ac:dyDescent="0.25">
      <c r="B1538" s="30" t="s">
        <v>3975</v>
      </c>
      <c r="C1538" s="16" t="str">
        <f>IFERROR(VLOOKUP(B1538,'BASE INCADEA'!A:D,2,FALSE),"Non référencé")</f>
        <v>034104</v>
      </c>
      <c r="D1538" s="16" t="str">
        <f>IFERROR(VLOOKUP(C1538,'BASE INCADEA'!B:E,2,FALSE),"Non référencé")</f>
        <v>4</v>
      </c>
      <c r="E1538" s="31" t="s">
        <v>438</v>
      </c>
      <c r="F1538" s="31">
        <v>3</v>
      </c>
      <c r="G1538" s="14" t="str">
        <f>IF(F1538*1=D1538*1,"Quantité OK",IF(D1538*1&lt;F1538*1,"Ecart positif","Ecart négatif")&amp;" "&amp;IF(C1538*1=E1538*1,"","- Article déclassé"))</f>
        <v xml:space="preserve">Ecart négatif </v>
      </c>
    </row>
    <row r="1539" spans="2:7" ht="20.100000000000001" customHeight="1" x14ac:dyDescent="0.25">
      <c r="B1539" s="30" t="s">
        <v>3977</v>
      </c>
      <c r="C1539" s="16" t="str">
        <f>IFERROR(VLOOKUP(B1539,'BASE INCADEA'!A:D,2,FALSE),"Non référencé")</f>
        <v>016201</v>
      </c>
      <c r="D1539" s="16" t="str">
        <f>IFERROR(VLOOKUP(C1539,'BASE INCADEA'!B:E,2,FALSE),"Non référencé")</f>
        <v>6</v>
      </c>
      <c r="E1539" s="31" t="s">
        <v>124</v>
      </c>
      <c r="F1539" s="31">
        <v>2</v>
      </c>
      <c r="G1539" s="14" t="str">
        <f>IF(F1539*1=D1539*1,"Quantité OK",IF(D1539*1&lt;F1539*1,"Ecart positif","Ecart négatif")&amp;" "&amp;IF(C1539*1=E1539*1,"","- Article déclassé"))</f>
        <v xml:space="preserve">Ecart négatif </v>
      </c>
    </row>
    <row r="1540" spans="2:7" ht="20.100000000000001" customHeight="1" x14ac:dyDescent="0.25">
      <c r="B1540" s="30" t="s">
        <v>3979</v>
      </c>
      <c r="C1540" s="16" t="str">
        <f>IFERROR(VLOOKUP(B1540,'BASE INCADEA'!A:D,2,FALSE),"Non référencé")</f>
        <v>023904</v>
      </c>
      <c r="D1540" s="16" t="str">
        <f>IFERROR(VLOOKUP(C1540,'BASE INCADEA'!B:E,2,FALSE),"Non référencé")</f>
        <v>2</v>
      </c>
      <c r="E1540" s="31" t="s">
        <v>631</v>
      </c>
      <c r="F1540" s="31">
        <v>6</v>
      </c>
      <c r="G1540" s="14" t="str">
        <f>IF(F1540*1=D1540*1,"Quantité OK",IF(D1540*1&lt;F1540*1,"Ecart positif","Ecart négatif")&amp;" "&amp;IF(C1540*1=E1540*1,"","- Article déclassé"))</f>
        <v xml:space="preserve">Ecart positif </v>
      </c>
    </row>
    <row r="1541" spans="2:7" ht="20.100000000000001" customHeight="1" x14ac:dyDescent="0.25">
      <c r="B1541" s="30" t="s">
        <v>3981</v>
      </c>
      <c r="C1541" s="16" t="str">
        <f>IFERROR(VLOOKUP(B1541,'BASE INCADEA'!A:D,2,FALSE),"Non référencé")</f>
        <v>030603</v>
      </c>
      <c r="D1541" s="16" t="str">
        <f>IFERROR(VLOOKUP(C1541,'BASE INCADEA'!B:E,2,FALSE),"Non référencé")</f>
        <v>1</v>
      </c>
      <c r="E1541" s="31" t="s">
        <v>2304</v>
      </c>
      <c r="F1541" s="31">
        <v>1</v>
      </c>
      <c r="G1541" s="14" t="str">
        <f>IF(F1541*1=D1541*1,"Quantité OK",IF(D1541*1&lt;F1541*1,"Ecart positif","Ecart négatif")&amp;" "&amp;IF(C1541*1=E1541*1,"","- Article déclassé"))</f>
        <v>Quantité OK</v>
      </c>
    </row>
    <row r="1542" spans="2:7" ht="20.100000000000001" customHeight="1" x14ac:dyDescent="0.25">
      <c r="B1542" s="30" t="s">
        <v>3983</v>
      </c>
      <c r="C1542" s="16" t="str">
        <f>IFERROR(VLOOKUP(B1542,'BASE INCADEA'!A:D,2,FALSE),"Non référencé")</f>
        <v>011704</v>
      </c>
      <c r="D1542" s="16" t="str">
        <f>IFERROR(VLOOKUP(C1542,'BASE INCADEA'!B:E,2,FALSE),"Non référencé")</f>
        <v>10</v>
      </c>
      <c r="E1542" s="31" t="s">
        <v>494</v>
      </c>
      <c r="F1542" s="31">
        <v>1</v>
      </c>
      <c r="G1542" s="14" t="str">
        <f>IF(F1542*1=D1542*1,"Quantité OK",IF(D1542*1&lt;F1542*1,"Ecart positif","Ecart négatif")&amp;" "&amp;IF(C1542*1=E1542*1,"","- Article déclassé"))</f>
        <v xml:space="preserve">Ecart négatif </v>
      </c>
    </row>
    <row r="1543" spans="2:7" ht="20.100000000000001" customHeight="1" x14ac:dyDescent="0.25">
      <c r="B1543" s="30" t="s">
        <v>3985</v>
      </c>
      <c r="C1543" s="16" t="str">
        <f>IFERROR(VLOOKUP(B1543,'BASE INCADEA'!A:D,2,FALSE),"Non référencé")</f>
        <v>023507</v>
      </c>
      <c r="D1543" s="16" t="str">
        <f>IFERROR(VLOOKUP(C1543,'BASE INCADEA'!B:E,2,FALSE),"Non référencé")</f>
        <v>2</v>
      </c>
      <c r="E1543" s="31" t="s">
        <v>3532</v>
      </c>
      <c r="F1543" s="31">
        <v>6</v>
      </c>
      <c r="G1543" s="14" t="str">
        <f>IF(F1543*1=D1543*1,"Quantité OK",IF(D1543*1&lt;F1543*1,"Ecart positif","Ecart négatif")&amp;" "&amp;IF(C1543*1=E1543*1,"","- Article déclassé"))</f>
        <v xml:space="preserve">Ecart positif </v>
      </c>
    </row>
    <row r="1544" spans="2:7" ht="20.100000000000001" customHeight="1" x14ac:dyDescent="0.25">
      <c r="B1544" s="30" t="s">
        <v>3987</v>
      </c>
      <c r="C1544" s="16" t="str">
        <f>IFERROR(VLOOKUP(B1544,'BASE INCADEA'!A:D,2,FALSE),"Non référencé")</f>
        <v>023505</v>
      </c>
      <c r="D1544" s="16" t="str">
        <f>IFERROR(VLOOKUP(C1544,'BASE INCADEA'!B:E,2,FALSE),"Non référencé")</f>
        <v>11</v>
      </c>
      <c r="E1544" s="31" t="s">
        <v>686</v>
      </c>
      <c r="F1544" s="31">
        <v>1</v>
      </c>
      <c r="G1544" s="14" t="str">
        <f>IF(F1544*1=D1544*1,"Quantité OK",IF(D1544*1&lt;F1544*1,"Ecart positif","Ecart négatif")&amp;" "&amp;IF(C1544*1=E1544*1,"","- Article déclassé"))</f>
        <v xml:space="preserve">Ecart négatif </v>
      </c>
    </row>
    <row r="1545" spans="2:7" ht="20.100000000000001" customHeight="1" x14ac:dyDescent="0.25">
      <c r="B1545" s="30" t="s">
        <v>3989</v>
      </c>
      <c r="C1545" s="16" t="str">
        <f>IFERROR(VLOOKUP(B1545,'BASE INCADEA'!A:D,2,FALSE),"Non référencé")</f>
        <v>023502</v>
      </c>
      <c r="D1545" s="16" t="str">
        <f>IFERROR(VLOOKUP(C1545,'BASE INCADEA'!B:E,2,FALSE),"Non référencé")</f>
        <v>2</v>
      </c>
      <c r="E1545" s="31" t="s">
        <v>2148</v>
      </c>
      <c r="F1545" s="31">
        <v>3</v>
      </c>
      <c r="G1545" s="14" t="str">
        <f>IF(F1545*1=D1545*1,"Quantité OK",IF(D1545*1&lt;F1545*1,"Ecart positif","Ecart négatif")&amp;" "&amp;IF(C1545*1=E1545*1,"","- Article déclassé"))</f>
        <v xml:space="preserve">Ecart positif </v>
      </c>
    </row>
    <row r="1546" spans="2:7" ht="20.100000000000001" customHeight="1" x14ac:dyDescent="0.25">
      <c r="B1546" s="30" t="s">
        <v>3990</v>
      </c>
      <c r="C1546" s="16" t="str">
        <f>IFERROR(VLOOKUP(B1546,'BASE INCADEA'!A:D,2,FALSE),"Non référencé")</f>
        <v>023503</v>
      </c>
      <c r="D1546" s="16" t="str">
        <f>IFERROR(VLOOKUP(C1546,'BASE INCADEA'!B:E,2,FALSE),"Non référencé")</f>
        <v>4</v>
      </c>
      <c r="E1546" s="31" t="s">
        <v>2653</v>
      </c>
      <c r="F1546" s="31">
        <v>1</v>
      </c>
      <c r="G1546" s="14" t="str">
        <f>IF(F1546*1=D1546*1,"Quantité OK",IF(D1546*1&lt;F1546*1,"Ecart positif","Ecart négatif")&amp;" "&amp;IF(C1546*1=E1546*1,"","- Article déclassé"))</f>
        <v xml:space="preserve">Ecart négatif </v>
      </c>
    </row>
    <row r="1547" spans="2:7" ht="20.100000000000001" customHeight="1" x14ac:dyDescent="0.25">
      <c r="B1547" s="30" t="s">
        <v>3992</v>
      </c>
      <c r="C1547" s="16" t="str">
        <f>IFERROR(VLOOKUP(B1547,'BASE INCADEA'!A:D,2,FALSE),"Non référencé")</f>
        <v>023504</v>
      </c>
      <c r="D1547" s="16" t="str">
        <f>IFERROR(VLOOKUP(C1547,'BASE INCADEA'!B:E,2,FALSE),"Non référencé")</f>
        <v>2</v>
      </c>
      <c r="E1547" s="31" t="s">
        <v>2337</v>
      </c>
      <c r="F1547" s="31">
        <v>2</v>
      </c>
      <c r="G1547" s="14" t="str">
        <f>IF(F1547*1=D1547*1,"Quantité OK",IF(D1547*1&lt;F1547*1,"Ecart positif","Ecart négatif")&amp;" "&amp;IF(C1547*1=E1547*1,"","- Article déclassé"))</f>
        <v>Quantité OK</v>
      </c>
    </row>
    <row r="1548" spans="2:7" ht="20.100000000000001" customHeight="1" x14ac:dyDescent="0.25">
      <c r="B1548" s="30" t="s">
        <v>3994</v>
      </c>
      <c r="C1548" s="16" t="str">
        <f>IFERROR(VLOOKUP(B1548,'BASE INCADEA'!A:D,2,FALSE),"Non référencé")</f>
        <v>024504</v>
      </c>
      <c r="D1548" s="16" t="str">
        <f>IFERROR(VLOOKUP(C1548,'BASE INCADEA'!B:E,2,FALSE),"Non référencé")</f>
        <v>6</v>
      </c>
      <c r="E1548" s="31" t="s">
        <v>3995</v>
      </c>
      <c r="F1548" s="31">
        <v>6</v>
      </c>
      <c r="G1548" s="14" t="str">
        <f>IF(F1548*1=D1548*1,"Quantité OK",IF(D1548*1&lt;F1548*1,"Ecart positif","Ecart négatif")&amp;" "&amp;IF(C1548*1=E1548*1,"","- Article déclassé"))</f>
        <v>Quantité OK</v>
      </c>
    </row>
    <row r="1549" spans="2:7" ht="20.100000000000001" customHeight="1" x14ac:dyDescent="0.25">
      <c r="B1549" s="30" t="s">
        <v>3997</v>
      </c>
      <c r="C1549" s="16" t="str">
        <f>IFERROR(VLOOKUP(B1549,'BASE INCADEA'!A:D,2,FALSE),"Non référencé")</f>
        <v>010102</v>
      </c>
      <c r="D1549" s="16" t="str">
        <f>IFERROR(VLOOKUP(C1549,'BASE INCADEA'!B:E,2,FALSE),"Non référencé")</f>
        <v>20</v>
      </c>
      <c r="E1549" s="31" t="s">
        <v>1004</v>
      </c>
      <c r="F1549" s="31">
        <v>3</v>
      </c>
      <c r="G1549" s="14" t="str">
        <f>IF(F1549*1=D1549*1,"Quantité OK",IF(D1549*1&lt;F1549*1,"Ecart positif","Ecart négatif")&amp;" "&amp;IF(C1549*1=E1549*1,"","- Article déclassé"))</f>
        <v xml:space="preserve">Ecart négatif </v>
      </c>
    </row>
    <row r="1550" spans="2:7" ht="20.100000000000001" customHeight="1" x14ac:dyDescent="0.25">
      <c r="B1550" s="30" t="s">
        <v>4003</v>
      </c>
      <c r="C1550" s="16" t="str">
        <f>IFERROR(VLOOKUP(B1550,'BASE INCADEA'!A:D,2,FALSE),"Non référencé")</f>
        <v>031205</v>
      </c>
      <c r="D1550" s="16" t="str">
        <f>IFERROR(VLOOKUP(C1550,'BASE INCADEA'!B:E,2,FALSE),"Non référencé")</f>
        <v>2</v>
      </c>
      <c r="E1550" s="31" t="s">
        <v>892</v>
      </c>
      <c r="F1550" s="31">
        <v>6</v>
      </c>
      <c r="G1550" s="14" t="str">
        <f>IF(F1550*1=D1550*1,"Quantité OK",IF(D1550*1&lt;F1550*1,"Ecart positif","Ecart négatif")&amp;" "&amp;IF(C1550*1=E1550*1,"","- Article déclassé"))</f>
        <v xml:space="preserve">Ecart positif </v>
      </c>
    </row>
    <row r="1551" spans="2:7" ht="20.100000000000001" customHeight="1" x14ac:dyDescent="0.25">
      <c r="B1551" s="30" t="s">
        <v>4005</v>
      </c>
      <c r="C1551" s="16" t="str">
        <f>IFERROR(VLOOKUP(B1551,'BASE INCADEA'!A:D,2,FALSE),"Non référencé")</f>
        <v>044105</v>
      </c>
      <c r="D1551" s="16" t="str">
        <f>IFERROR(VLOOKUP(C1551,'BASE INCADEA'!B:E,2,FALSE),"Non référencé")</f>
        <v>1</v>
      </c>
      <c r="E1551" s="31" t="s">
        <v>1973</v>
      </c>
      <c r="F1551" s="31">
        <v>1</v>
      </c>
      <c r="G1551" s="14" t="str">
        <f>IF(F1551*1=D1551*1,"Quantité OK",IF(D1551*1&lt;F1551*1,"Ecart positif","Ecart négatif")&amp;" "&amp;IF(C1551*1=E1551*1,"","- Article déclassé"))</f>
        <v>Quantité OK</v>
      </c>
    </row>
    <row r="1552" spans="2:7" ht="20.100000000000001" customHeight="1" x14ac:dyDescent="0.25">
      <c r="B1552" s="30" t="s">
        <v>4007</v>
      </c>
      <c r="C1552" s="16" t="str">
        <f>IFERROR(VLOOKUP(B1552,'BASE INCADEA'!A:D,2,FALSE),"Non référencé")</f>
        <v>044105</v>
      </c>
      <c r="D1552" s="16" t="str">
        <f>IFERROR(VLOOKUP(C1552,'BASE INCADEA'!B:E,2,FALSE),"Non référencé")</f>
        <v>1</v>
      </c>
      <c r="E1552" s="31" t="s">
        <v>1973</v>
      </c>
      <c r="F1552" s="31">
        <v>1</v>
      </c>
      <c r="G1552" s="14" t="str">
        <f>IF(F1552*1=D1552*1,"Quantité OK",IF(D1552*1&lt;F1552*1,"Ecart positif","Ecart négatif")&amp;" "&amp;IF(C1552*1=E1552*1,"","- Article déclassé"))</f>
        <v>Quantité OK</v>
      </c>
    </row>
    <row r="1553" spans="2:7" ht="20.100000000000001" customHeight="1" x14ac:dyDescent="0.25">
      <c r="B1553" s="30" t="s">
        <v>4009</v>
      </c>
      <c r="C1553" s="16" t="str">
        <f>IFERROR(VLOOKUP(B1553,'BASE INCADEA'!A:D,2,FALSE),"Non référencé")</f>
        <v>040601</v>
      </c>
      <c r="D1553" s="16" t="str">
        <f>IFERROR(VLOOKUP(C1553,'BASE INCADEA'!B:E,2,FALSE),"Non référencé")</f>
        <v>4</v>
      </c>
      <c r="E1553" s="31" t="s">
        <v>397</v>
      </c>
      <c r="F1553" s="31">
        <v>1</v>
      </c>
      <c r="G1553" s="14" t="str">
        <f>IF(F1553*1=D1553*1,"Quantité OK",IF(D1553*1&lt;F1553*1,"Ecart positif","Ecart négatif")&amp;" "&amp;IF(C1553*1=E1553*1,"","- Article déclassé"))</f>
        <v xml:space="preserve">Ecart négatif </v>
      </c>
    </row>
    <row r="1554" spans="2:7" ht="20.100000000000001" customHeight="1" x14ac:dyDescent="0.25">
      <c r="B1554" s="30" t="s">
        <v>4013</v>
      </c>
      <c r="C1554" s="16" t="str">
        <f>IFERROR(VLOOKUP(B1554,'BASE INCADEA'!A:D,2,FALSE),"Non référencé")</f>
        <v>901201</v>
      </c>
      <c r="D1554" s="16" t="str">
        <f>IFERROR(VLOOKUP(C1554,'BASE INCADEA'!B:E,2,FALSE),"Non référencé")</f>
        <v>1</v>
      </c>
      <c r="E1554" s="31" t="s">
        <v>2120</v>
      </c>
      <c r="F1554" s="31">
        <v>1</v>
      </c>
      <c r="G1554" s="14" t="str">
        <f>IF(F1554*1=D1554*1,"Quantité OK",IF(D1554*1&lt;F1554*1,"Ecart positif","Ecart négatif")&amp;" "&amp;IF(C1554*1=E1554*1,"","- Article déclassé"))</f>
        <v>Quantité OK</v>
      </c>
    </row>
    <row r="1555" spans="2:7" ht="20.100000000000001" customHeight="1" x14ac:dyDescent="0.25">
      <c r="B1555" s="30" t="s">
        <v>4015</v>
      </c>
      <c r="C1555" s="16" t="str">
        <f>IFERROR(VLOOKUP(B1555,'BASE INCADEA'!A:D,2,FALSE),"Non référencé")</f>
        <v>041203</v>
      </c>
      <c r="D1555" s="16" t="str">
        <f>IFERROR(VLOOKUP(C1555,'BASE INCADEA'!B:E,2,FALSE),"Non référencé")</f>
        <v>7</v>
      </c>
      <c r="E1555" s="31" t="s">
        <v>2849</v>
      </c>
      <c r="F1555" s="31">
        <v>1</v>
      </c>
      <c r="G1555" s="14" t="str">
        <f>IF(F1555*1=D1555*1,"Quantité OK",IF(D1555*1&lt;F1555*1,"Ecart positif","Ecart négatif")&amp;" "&amp;IF(C1555*1=E1555*1,"","- Article déclassé"))</f>
        <v xml:space="preserve">Ecart négatif </v>
      </c>
    </row>
    <row r="1556" spans="2:7" ht="20.100000000000001" customHeight="1" x14ac:dyDescent="0.25">
      <c r="B1556" s="30" t="s">
        <v>4017</v>
      </c>
      <c r="C1556" s="16" t="str">
        <f>IFERROR(VLOOKUP(B1556,'BASE INCADEA'!A:D,2,FALSE),"Non référencé")</f>
        <v>031407</v>
      </c>
      <c r="D1556" s="16" t="str">
        <f>IFERROR(VLOOKUP(C1556,'BASE INCADEA'!B:E,2,FALSE),"Non référencé")</f>
        <v>8</v>
      </c>
      <c r="E1556" s="31" t="s">
        <v>4018</v>
      </c>
      <c r="F1556" s="31">
        <v>11</v>
      </c>
      <c r="G1556" s="14" t="str">
        <f>IF(F1556*1=D1556*1,"Quantité OK",IF(D1556*1&lt;F1556*1,"Ecart positif","Ecart négatif")&amp;" "&amp;IF(C1556*1=E1556*1,"","- Article déclassé"))</f>
        <v xml:space="preserve">Ecart positif </v>
      </c>
    </row>
    <row r="1557" spans="2:7" ht="20.100000000000001" customHeight="1" x14ac:dyDescent="0.25">
      <c r="B1557" s="30" t="s">
        <v>4020</v>
      </c>
      <c r="C1557" s="16" t="str">
        <f>IFERROR(VLOOKUP(B1557,'BASE INCADEA'!A:D,2,FALSE),"Non référencé")</f>
        <v>900302</v>
      </c>
      <c r="D1557" s="16" t="str">
        <f>IFERROR(VLOOKUP(C1557,'BASE INCADEA'!B:E,2,FALSE),"Non référencé")</f>
        <v>18</v>
      </c>
      <c r="E1557" s="31" t="s">
        <v>2708</v>
      </c>
      <c r="F1557" s="31">
        <v>1</v>
      </c>
      <c r="G1557" s="14" t="str">
        <f>IF(F1557*1=D1557*1,"Quantité OK",IF(D1557*1&lt;F1557*1,"Ecart positif","Ecart négatif")&amp;" "&amp;IF(C1557*1=E1557*1,"","- Article déclassé"))</f>
        <v>Ecart négatif - Article déclassé</v>
      </c>
    </row>
    <row r="1558" spans="2:7" ht="20.100000000000001" customHeight="1" x14ac:dyDescent="0.25">
      <c r="B1558" s="30" t="s">
        <v>4020</v>
      </c>
      <c r="C1558" s="16" t="str">
        <f>IFERROR(VLOOKUP(B1558,'BASE INCADEA'!A:D,2,FALSE),"Non référencé")</f>
        <v>900302</v>
      </c>
      <c r="D1558" s="16" t="str">
        <f>IFERROR(VLOOKUP(C1558,'BASE INCADEA'!B:E,2,FALSE),"Non référencé")</f>
        <v>18</v>
      </c>
      <c r="E1558" s="31" t="s">
        <v>4295</v>
      </c>
      <c r="F1558" s="31">
        <v>5</v>
      </c>
      <c r="G1558" s="14" t="str">
        <f>IF(F1558*1=D1558*1,"Quantité OK",IF(D1558*1&lt;F1558*1,"Ecart positif","Ecart négatif")&amp;" "&amp;IF(C1558*1=E1558*1,"","- Article déclassé"))</f>
        <v>Ecart négatif - Article déclassé</v>
      </c>
    </row>
    <row r="1559" spans="2:7" ht="20.100000000000001" customHeight="1" x14ac:dyDescent="0.25">
      <c r="B1559" s="30" t="s">
        <v>4020</v>
      </c>
      <c r="C1559" s="16" t="str">
        <f>IFERROR(VLOOKUP(B1559,'BASE INCADEA'!A:D,2,FALSE),"Non référencé")</f>
        <v>900302</v>
      </c>
      <c r="D1559" s="16" t="str">
        <f>IFERROR(VLOOKUP(C1559,'BASE INCADEA'!B:E,2,FALSE),"Non référencé")</f>
        <v>18</v>
      </c>
      <c r="E1559" s="31" t="s">
        <v>4021</v>
      </c>
      <c r="F1559" s="31">
        <v>11</v>
      </c>
      <c r="G1559" s="14" t="str">
        <f>IF(F1559*1=D1559*1,"Quantité OK",IF(D1559*1&lt;F1559*1,"Ecart positif","Ecart négatif")&amp;" "&amp;IF(C1559*1=E1559*1,"","- Article déclassé"))</f>
        <v xml:space="preserve">Ecart négatif </v>
      </c>
    </row>
    <row r="1560" spans="2:7" ht="20.100000000000001" customHeight="1" x14ac:dyDescent="0.25">
      <c r="B1560" s="30" t="s">
        <v>4020</v>
      </c>
      <c r="C1560" s="16" t="str">
        <f>IFERROR(VLOOKUP(B1560,'BASE INCADEA'!A:D,2,FALSE),"Non référencé")</f>
        <v>900302</v>
      </c>
      <c r="D1560" s="16" t="str">
        <f>IFERROR(VLOOKUP(C1560,'BASE INCADEA'!B:E,2,FALSE),"Non référencé")</f>
        <v>18</v>
      </c>
      <c r="E1560" s="31" t="s">
        <v>2949</v>
      </c>
      <c r="F1560" s="31">
        <v>1</v>
      </c>
      <c r="G1560" s="14" t="str">
        <f>IF(F1560*1=D1560*1,"Quantité OK",IF(D1560*1&lt;F1560*1,"Ecart positif","Ecart négatif")&amp;" "&amp;IF(C1560*1=E1560*1,"","- Article déclassé"))</f>
        <v>Ecart négatif - Article déclassé</v>
      </c>
    </row>
    <row r="1561" spans="2:7" ht="20.100000000000001" customHeight="1" x14ac:dyDescent="0.25">
      <c r="B1561" s="30" t="s">
        <v>4023</v>
      </c>
      <c r="C1561" s="16" t="str">
        <f>IFERROR(VLOOKUP(B1561,'BASE INCADEA'!A:D,2,FALSE),"Non référencé")</f>
        <v>900703</v>
      </c>
      <c r="D1561" s="16" t="str">
        <f>IFERROR(VLOOKUP(C1561,'BASE INCADEA'!B:E,2,FALSE),"Non référencé")</f>
        <v>5</v>
      </c>
      <c r="E1561" s="31" t="s">
        <v>3848</v>
      </c>
      <c r="F1561" s="31">
        <v>1</v>
      </c>
      <c r="G1561" s="14" t="str">
        <f>IF(F1561*1=D1561*1,"Quantité OK",IF(D1561*1&lt;F1561*1,"Ecart positif","Ecart négatif")&amp;" "&amp;IF(C1561*1=E1561*1,"","- Article déclassé"))</f>
        <v xml:space="preserve">Ecart négatif </v>
      </c>
    </row>
    <row r="1562" spans="2:7" ht="20.100000000000001" customHeight="1" x14ac:dyDescent="0.25">
      <c r="B1562" s="30" t="s">
        <v>4024</v>
      </c>
      <c r="C1562" s="16" t="str">
        <f>IFERROR(VLOOKUP(B1562,'BASE INCADEA'!A:D,2,FALSE),"Non référencé")</f>
        <v>900204</v>
      </c>
      <c r="D1562" s="16" t="str">
        <f>IFERROR(VLOOKUP(C1562,'BASE INCADEA'!B:E,2,FALSE),"Non référencé")</f>
        <v>14</v>
      </c>
      <c r="E1562" s="31" t="s">
        <v>4025</v>
      </c>
      <c r="F1562" s="31">
        <v>5</v>
      </c>
      <c r="G1562" s="14" t="str">
        <f>IF(F1562*1=D1562*1,"Quantité OK",IF(D1562*1&lt;F1562*1,"Ecart positif","Ecart négatif")&amp;" "&amp;IF(C1562*1=E1562*1,"","- Article déclassé"))</f>
        <v xml:space="preserve">Ecart négatif </v>
      </c>
    </row>
    <row r="1563" spans="2:7" ht="20.100000000000001" customHeight="1" x14ac:dyDescent="0.25">
      <c r="B1563" s="30" t="s">
        <v>4024</v>
      </c>
      <c r="C1563" s="16" t="str">
        <f>IFERROR(VLOOKUP(B1563,'BASE INCADEA'!A:D,2,FALSE),"Non référencé")</f>
        <v>900204</v>
      </c>
      <c r="D1563" s="16" t="str">
        <f>IFERROR(VLOOKUP(C1563,'BASE INCADEA'!B:E,2,FALSE),"Non référencé")</f>
        <v>14</v>
      </c>
      <c r="E1563" s="31" t="s">
        <v>4021</v>
      </c>
      <c r="F1563" s="31">
        <v>2</v>
      </c>
      <c r="G1563" s="14" t="str">
        <f>IF(F1563*1=D1563*1,"Quantité OK",IF(D1563*1&lt;F1563*1,"Ecart positif","Ecart négatif")&amp;" "&amp;IF(C1563*1=E1563*1,"","- Article déclassé"))</f>
        <v>Ecart négatif - Article déclassé</v>
      </c>
    </row>
    <row r="1564" spans="2:7" ht="20.100000000000001" customHeight="1" x14ac:dyDescent="0.25">
      <c r="B1564" s="30" t="s">
        <v>4024</v>
      </c>
      <c r="C1564" s="16" t="str">
        <f>IFERROR(VLOOKUP(B1564,'BASE INCADEA'!A:D,2,FALSE),"Non référencé")</f>
        <v>900204</v>
      </c>
      <c r="D1564" s="16" t="str">
        <f>IFERROR(VLOOKUP(C1564,'BASE INCADEA'!B:E,2,FALSE),"Non référencé")</f>
        <v>14</v>
      </c>
      <c r="E1564" s="31" t="s">
        <v>2145</v>
      </c>
      <c r="F1564" s="31">
        <v>1</v>
      </c>
      <c r="G1564" s="14" t="str">
        <f>IF(F1564*1=D1564*1,"Quantité OK",IF(D1564*1&lt;F1564*1,"Ecart positif","Ecart négatif")&amp;" "&amp;IF(C1564*1=E1564*1,"","- Article déclassé"))</f>
        <v>Ecart négatif - Article déclassé</v>
      </c>
    </row>
    <row r="1565" spans="2:7" ht="20.100000000000001" customHeight="1" x14ac:dyDescent="0.25">
      <c r="B1565" s="30" t="s">
        <v>4024</v>
      </c>
      <c r="C1565" s="16" t="str">
        <f>IFERROR(VLOOKUP(B1565,'BASE INCADEA'!A:D,2,FALSE),"Non référencé")</f>
        <v>900204</v>
      </c>
      <c r="D1565" s="16" t="str">
        <f>IFERROR(VLOOKUP(C1565,'BASE INCADEA'!B:E,2,FALSE),"Non référencé")</f>
        <v>14</v>
      </c>
      <c r="E1565" s="31" t="s">
        <v>3059</v>
      </c>
      <c r="F1565" s="31">
        <v>2</v>
      </c>
      <c r="G1565" s="14" t="str">
        <f>IF(F1565*1=D1565*1,"Quantité OK",IF(D1565*1&lt;F1565*1,"Ecart positif","Ecart négatif")&amp;" "&amp;IF(C1565*1=E1565*1,"","- Article déclassé"))</f>
        <v>Ecart négatif - Article déclassé</v>
      </c>
    </row>
    <row r="1566" spans="2:7" ht="20.100000000000001" customHeight="1" x14ac:dyDescent="0.25">
      <c r="B1566" s="30" t="s">
        <v>4024</v>
      </c>
      <c r="C1566" s="16" t="str">
        <f>IFERROR(VLOOKUP(B1566,'BASE INCADEA'!A:D,2,FALSE),"Non référencé")</f>
        <v>900204</v>
      </c>
      <c r="D1566" s="16" t="str">
        <f>IFERROR(VLOOKUP(C1566,'BASE INCADEA'!B:E,2,FALSE),"Non référencé")</f>
        <v>14</v>
      </c>
      <c r="E1566" s="31" t="s">
        <v>3591</v>
      </c>
      <c r="F1566" s="31">
        <v>1</v>
      </c>
      <c r="G1566" s="14" t="str">
        <f>IF(F1566*1=D1566*1,"Quantité OK",IF(D1566*1&lt;F1566*1,"Ecart positif","Ecart négatif")&amp;" "&amp;IF(C1566*1=E1566*1,"","- Article déclassé"))</f>
        <v>Ecart négatif - Article déclassé</v>
      </c>
    </row>
    <row r="1567" spans="2:7" ht="20.100000000000001" customHeight="1" x14ac:dyDescent="0.25">
      <c r="B1567" s="30" t="s">
        <v>4024</v>
      </c>
      <c r="C1567" s="16" t="str">
        <f>IFERROR(VLOOKUP(B1567,'BASE INCADEA'!A:D,2,FALSE),"Non référencé")</f>
        <v>900204</v>
      </c>
      <c r="D1567" s="16" t="str">
        <f>IFERROR(VLOOKUP(C1567,'BASE INCADEA'!B:E,2,FALSE),"Non référencé")</f>
        <v>14</v>
      </c>
      <c r="E1567" s="31" t="s">
        <v>2949</v>
      </c>
      <c r="F1567" s="31">
        <v>2</v>
      </c>
      <c r="G1567" s="14" t="str">
        <f>IF(F1567*1=D1567*1,"Quantité OK",IF(D1567*1&lt;F1567*1,"Ecart positif","Ecart négatif")&amp;" "&amp;IF(C1567*1=E1567*1,"","- Article déclassé"))</f>
        <v>Ecart négatif - Article déclassé</v>
      </c>
    </row>
    <row r="1568" spans="2:7" ht="20.100000000000001" customHeight="1" x14ac:dyDescent="0.25">
      <c r="B1568" s="30" t="s">
        <v>4026</v>
      </c>
      <c r="C1568" s="16" t="str">
        <f>IFERROR(VLOOKUP(B1568,'BASE INCADEA'!A:D,2,FALSE),"Non référencé")</f>
        <v>901203</v>
      </c>
      <c r="D1568" s="16" t="str">
        <f>IFERROR(VLOOKUP(C1568,'BASE INCADEA'!B:E,2,FALSE),"Non référencé")</f>
        <v>1</v>
      </c>
      <c r="E1568" s="31" t="s">
        <v>3056</v>
      </c>
      <c r="F1568" s="31">
        <v>2</v>
      </c>
      <c r="G1568" s="14" t="str">
        <f>IF(F1568*1=D1568*1,"Quantité OK",IF(D1568*1&lt;F1568*1,"Ecart positif","Ecart négatif")&amp;" "&amp;IF(C1568*1=E1568*1,"","- Article déclassé"))</f>
        <v>Ecart positif - Article déclassé</v>
      </c>
    </row>
    <row r="1569" spans="2:7" ht="20.100000000000001" customHeight="1" x14ac:dyDescent="0.25">
      <c r="B1569" s="30" t="s">
        <v>4026</v>
      </c>
      <c r="C1569" s="16" t="str">
        <f>IFERROR(VLOOKUP(B1569,'BASE INCADEA'!A:D,2,FALSE),"Non référencé")</f>
        <v>901203</v>
      </c>
      <c r="D1569" s="16" t="str">
        <f>IFERROR(VLOOKUP(C1569,'BASE INCADEA'!B:E,2,FALSE),"Non référencé")</f>
        <v>1</v>
      </c>
      <c r="E1569" s="31" t="s">
        <v>3591</v>
      </c>
      <c r="F1569" s="31">
        <v>9</v>
      </c>
      <c r="G1569" s="14" t="str">
        <f>IF(F1569*1=D1569*1,"Quantité OK",IF(D1569*1&lt;F1569*1,"Ecart positif","Ecart négatif")&amp;" "&amp;IF(C1569*1=E1569*1,"","- Article déclassé"))</f>
        <v>Ecart positif - Article déclassé</v>
      </c>
    </row>
    <row r="1570" spans="2:7" ht="20.100000000000001" customHeight="1" x14ac:dyDescent="0.25">
      <c r="B1570" s="30" t="s">
        <v>4028</v>
      </c>
      <c r="C1570" s="16" t="str">
        <f>IFERROR(VLOOKUP(B1570,'BASE INCADEA'!A:D,2,FALSE),"Non référencé")</f>
        <v>901204</v>
      </c>
      <c r="D1570" s="16" t="str">
        <f>IFERROR(VLOOKUP(C1570,'BASE INCADEA'!B:E,2,FALSE),"Non référencé")</f>
        <v>8</v>
      </c>
      <c r="E1570" s="31" t="s">
        <v>4029</v>
      </c>
      <c r="F1570" s="31">
        <v>7</v>
      </c>
      <c r="G1570" s="14" t="str">
        <f>IF(F1570*1=D1570*1,"Quantité OK",IF(D1570*1&lt;F1570*1,"Ecart positif","Ecart négatif")&amp;" "&amp;IF(C1570*1=E1570*1,"","- Article déclassé"))</f>
        <v xml:space="preserve">Ecart négatif </v>
      </c>
    </row>
    <row r="1571" spans="2:7" ht="20.100000000000001" customHeight="1" x14ac:dyDescent="0.25">
      <c r="B1571" s="30" t="s">
        <v>4028</v>
      </c>
      <c r="C1571" s="16" t="str">
        <f>IFERROR(VLOOKUP(B1571,'BASE INCADEA'!A:D,2,FALSE),"Non référencé")</f>
        <v>901204</v>
      </c>
      <c r="D1571" s="16" t="str">
        <f>IFERROR(VLOOKUP(C1571,'BASE INCADEA'!B:E,2,FALSE),"Non référencé")</f>
        <v>8</v>
      </c>
      <c r="E1571" s="31" t="s">
        <v>2606</v>
      </c>
      <c r="F1571" s="31">
        <v>2</v>
      </c>
      <c r="G1571" s="14" t="str">
        <f>IF(F1571*1=D1571*1,"Quantité OK",IF(D1571*1&lt;F1571*1,"Ecart positif","Ecart négatif")&amp;" "&amp;IF(C1571*1=E1571*1,"","- Article déclassé"))</f>
        <v>Ecart négatif - Article déclassé</v>
      </c>
    </row>
    <row r="1572" spans="2:7" ht="20.100000000000001" customHeight="1" x14ac:dyDescent="0.25">
      <c r="B1572" s="30" t="s">
        <v>4030</v>
      </c>
      <c r="C1572" s="16" t="str">
        <f>IFERROR(VLOOKUP(B1572,'BASE INCADEA'!A:D,2,FALSE),"Non référencé")</f>
        <v>900604</v>
      </c>
      <c r="D1572" s="16" t="str">
        <f>IFERROR(VLOOKUP(C1572,'BASE INCADEA'!B:E,2,FALSE),"Non référencé")</f>
        <v>3</v>
      </c>
      <c r="E1572" s="31" t="s">
        <v>5200</v>
      </c>
      <c r="F1572" s="31">
        <v>6</v>
      </c>
      <c r="G1572" s="14" t="str">
        <f>IF(F1572*1=D1572*1,"Quantité OK",IF(D1572*1&lt;F1572*1,"Ecart positif","Ecart négatif")&amp;" "&amp;IF(C1572*1=E1572*1,"","- Article déclassé"))</f>
        <v>Ecart positif - Article déclassé</v>
      </c>
    </row>
    <row r="1573" spans="2:7" ht="20.100000000000001" customHeight="1" x14ac:dyDescent="0.25">
      <c r="B1573" s="30" t="s">
        <v>4032</v>
      </c>
      <c r="C1573" s="16" t="str">
        <f>IFERROR(VLOOKUP(B1573,'BASE INCADEA'!A:D,2,FALSE),"Non référencé")</f>
        <v>900602</v>
      </c>
      <c r="D1573" s="16" t="str">
        <f>IFERROR(VLOOKUP(C1573,'BASE INCADEA'!B:E,2,FALSE),"Non référencé")</f>
        <v>2</v>
      </c>
      <c r="E1573" s="31" t="s">
        <v>3804</v>
      </c>
      <c r="F1573" s="31">
        <v>7</v>
      </c>
      <c r="G1573" s="14" t="str">
        <f>IF(F1573*1=D1573*1,"Quantité OK",IF(D1573*1&lt;F1573*1,"Ecart positif","Ecart négatif")&amp;" "&amp;IF(C1573*1=E1573*1,"","- Article déclassé"))</f>
        <v xml:space="preserve">Ecart positif </v>
      </c>
    </row>
    <row r="1574" spans="2:7" ht="20.100000000000001" customHeight="1" x14ac:dyDescent="0.25">
      <c r="B1574" s="30" t="s">
        <v>4032</v>
      </c>
      <c r="C1574" s="16" t="str">
        <f>IFERROR(VLOOKUP(B1574,'BASE INCADEA'!A:D,2,FALSE),"Non référencé")</f>
        <v>900602</v>
      </c>
      <c r="D1574" s="16" t="str">
        <f>IFERROR(VLOOKUP(C1574,'BASE INCADEA'!B:E,2,FALSE),"Non référencé")</f>
        <v>2</v>
      </c>
      <c r="E1574" s="31" t="s">
        <v>3114</v>
      </c>
      <c r="F1574" s="31">
        <v>1</v>
      </c>
      <c r="G1574" s="14" t="str">
        <f>IF(F1574*1=D1574*1,"Quantité OK",IF(D1574*1&lt;F1574*1,"Ecart positif","Ecart négatif")&amp;" "&amp;IF(C1574*1=E1574*1,"","- Article déclassé"))</f>
        <v>Ecart négatif - Article déclassé</v>
      </c>
    </row>
    <row r="1575" spans="2:7" ht="20.100000000000001" customHeight="1" x14ac:dyDescent="0.25">
      <c r="B1575" s="30" t="s">
        <v>4032</v>
      </c>
      <c r="C1575" s="16" t="str">
        <f>IFERROR(VLOOKUP(B1575,'BASE INCADEA'!A:D,2,FALSE),"Non référencé")</f>
        <v>900602</v>
      </c>
      <c r="D1575" s="16" t="str">
        <f>IFERROR(VLOOKUP(C1575,'BASE INCADEA'!B:E,2,FALSE),"Non référencé")</f>
        <v>2</v>
      </c>
      <c r="E1575" s="31" t="s">
        <v>2430</v>
      </c>
      <c r="F1575" s="31">
        <v>1</v>
      </c>
      <c r="G1575" s="14" t="str">
        <f>IF(F1575*1=D1575*1,"Quantité OK",IF(D1575*1&lt;F1575*1,"Ecart positif","Ecart négatif")&amp;" "&amp;IF(C1575*1=E1575*1,"","- Article déclassé"))</f>
        <v>Ecart négatif - Article déclassé</v>
      </c>
    </row>
    <row r="1576" spans="2:7" ht="20.100000000000001" customHeight="1" x14ac:dyDescent="0.25">
      <c r="B1576" s="30" t="s">
        <v>4040</v>
      </c>
      <c r="C1576" s="16" t="str">
        <f>IFERROR(VLOOKUP(B1576,'BASE INCADEA'!A:D,2,FALSE),"Non référencé")</f>
        <v>040604</v>
      </c>
      <c r="D1576" s="16" t="str">
        <f>IFERROR(VLOOKUP(C1576,'BASE INCADEA'!B:E,2,FALSE),"Non référencé")</f>
        <v>9</v>
      </c>
      <c r="E1576" s="31" t="s">
        <v>888</v>
      </c>
      <c r="F1576" s="31">
        <v>1</v>
      </c>
      <c r="G1576" s="14" t="str">
        <f>IF(F1576*1=D1576*1,"Quantité OK",IF(D1576*1&lt;F1576*1,"Ecart positif","Ecart négatif")&amp;" "&amp;IF(C1576*1=E1576*1,"","- Article déclassé"))</f>
        <v xml:space="preserve">Ecart négatif </v>
      </c>
    </row>
    <row r="1577" spans="2:7" ht="20.100000000000001" customHeight="1" x14ac:dyDescent="0.25">
      <c r="B1577" s="30" t="s">
        <v>4042</v>
      </c>
      <c r="C1577" s="16" t="str">
        <f>IFERROR(VLOOKUP(B1577,'BASE INCADEA'!A:D,2,FALSE),"Non référencé")</f>
        <v>030606</v>
      </c>
      <c r="D1577" s="16" t="str">
        <f>IFERROR(VLOOKUP(C1577,'BASE INCADEA'!B:E,2,FALSE),"Non référencé")</f>
        <v>3</v>
      </c>
      <c r="E1577" s="31" t="s">
        <v>1498</v>
      </c>
      <c r="F1577" s="31">
        <v>1</v>
      </c>
      <c r="G1577" s="14" t="str">
        <f>IF(F1577*1=D1577*1,"Quantité OK",IF(D1577*1&lt;F1577*1,"Ecart positif","Ecart négatif")&amp;" "&amp;IF(C1577*1=E1577*1,"","- Article déclassé"))</f>
        <v xml:space="preserve">Ecart négatif </v>
      </c>
    </row>
    <row r="1578" spans="2:7" ht="20.100000000000001" customHeight="1" x14ac:dyDescent="0.25">
      <c r="B1578" s="30" t="s">
        <v>4044</v>
      </c>
      <c r="C1578" s="16" t="str">
        <f>IFERROR(VLOOKUP(B1578,'BASE INCADEA'!A:D,2,FALSE),"Non référencé")</f>
        <v>044302</v>
      </c>
      <c r="D1578" s="16" t="str">
        <f>IFERROR(VLOOKUP(C1578,'BASE INCADEA'!B:E,2,FALSE),"Non référencé")</f>
        <v>1</v>
      </c>
      <c r="E1578" s="31" t="s">
        <v>1022</v>
      </c>
      <c r="F1578" s="31">
        <v>3</v>
      </c>
      <c r="G1578" s="14" t="str">
        <f>IF(F1578*1=D1578*1,"Quantité OK",IF(D1578*1&lt;F1578*1,"Ecart positif","Ecart négatif")&amp;" "&amp;IF(C1578*1=E1578*1,"","- Article déclassé"))</f>
        <v xml:space="preserve">Ecart positif </v>
      </c>
    </row>
    <row r="1579" spans="2:7" ht="20.100000000000001" customHeight="1" x14ac:dyDescent="0.25">
      <c r="B1579" s="30" t="s">
        <v>4046</v>
      </c>
      <c r="C1579" s="16" t="str">
        <f>IFERROR(VLOOKUP(B1579,'BASE INCADEA'!A:D,2,FALSE),"Non référencé")</f>
        <v>044106</v>
      </c>
      <c r="D1579" s="16" t="str">
        <f>IFERROR(VLOOKUP(C1579,'BASE INCADEA'!B:E,2,FALSE),"Non référencé")</f>
        <v>1</v>
      </c>
      <c r="E1579" s="31" t="s">
        <v>4047</v>
      </c>
      <c r="F1579" s="31">
        <v>1</v>
      </c>
      <c r="G1579" s="14" t="str">
        <f>IF(F1579*1=D1579*1,"Quantité OK",IF(D1579*1&lt;F1579*1,"Ecart positif","Ecart négatif")&amp;" "&amp;IF(C1579*1=E1579*1,"","- Article déclassé"))</f>
        <v>Quantité OK</v>
      </c>
    </row>
    <row r="1580" spans="2:7" ht="20.100000000000001" customHeight="1" x14ac:dyDescent="0.25">
      <c r="B1580" s="30" t="s">
        <v>4052</v>
      </c>
      <c r="C1580" s="16" t="str">
        <f>IFERROR(VLOOKUP(B1580,'BASE INCADEA'!A:D,2,FALSE),"Non référencé")</f>
        <v>041002</v>
      </c>
      <c r="D1580" s="16" t="str">
        <f>IFERROR(VLOOKUP(C1580,'BASE INCADEA'!B:E,2,FALSE),"Non référencé")</f>
        <v>2</v>
      </c>
      <c r="E1580" s="31" t="s">
        <v>391</v>
      </c>
      <c r="F1580" s="31">
        <v>2</v>
      </c>
      <c r="G1580" s="14" t="str">
        <f>IF(F1580*1=D1580*1,"Quantité OK",IF(D1580*1&lt;F1580*1,"Ecart positif","Ecart négatif")&amp;" "&amp;IF(C1580*1=E1580*1,"","- Article déclassé"))</f>
        <v>Quantité OK</v>
      </c>
    </row>
    <row r="1581" spans="2:7" ht="20.100000000000001" customHeight="1" x14ac:dyDescent="0.25">
      <c r="B1581" s="30" t="s">
        <v>6230</v>
      </c>
      <c r="C1581" s="16" t="str">
        <f>IFERROR(VLOOKUP(B1581,'BASE INCADEA'!A:D,2,FALSE),"Non référencé")</f>
        <v>Non référencé</v>
      </c>
      <c r="D1581" s="16" t="str">
        <f>IFERROR(VLOOKUP(C1581,'BASE INCADEA'!B:E,2,FALSE),"Non référencé")</f>
        <v>Non référencé</v>
      </c>
      <c r="E1581" s="31" t="s">
        <v>2491</v>
      </c>
      <c r="F1581" s="31">
        <v>3</v>
      </c>
      <c r="G1581" s="14" t="e">
        <f>IF(F1581*1=D1581*1,"Quantité OK",IF(D1581*1&lt;F1581*1,"Ecart positif","Ecart négatif")&amp;" "&amp;IF(C1581*1=E1581*1,"","- Article déclassé"))</f>
        <v>#VALUE!</v>
      </c>
    </row>
    <row r="1582" spans="2:7" ht="20.100000000000001" customHeight="1" x14ac:dyDescent="0.25">
      <c r="B1582" s="30" t="s">
        <v>4054</v>
      </c>
      <c r="C1582" s="16" t="str">
        <f>IFERROR(VLOOKUP(B1582,'BASE INCADEA'!A:D,2,FALSE),"Non référencé")</f>
        <v>031007</v>
      </c>
      <c r="D1582" s="16" t="str">
        <f>IFERROR(VLOOKUP(C1582,'BASE INCADEA'!B:E,2,FALSE),"Non référencé")</f>
        <v>7</v>
      </c>
      <c r="E1582" s="31" t="s">
        <v>4055</v>
      </c>
      <c r="F1582" s="31">
        <v>7</v>
      </c>
      <c r="G1582" s="14" t="str">
        <f>IF(F1582*1=D1582*1,"Quantité OK",IF(D1582*1&lt;F1582*1,"Ecart positif","Ecart négatif")&amp;" "&amp;IF(C1582*1=E1582*1,"","- Article déclassé"))</f>
        <v>Quantité OK</v>
      </c>
    </row>
    <row r="1583" spans="2:7" ht="20.100000000000001" customHeight="1" x14ac:dyDescent="0.25">
      <c r="B1583" s="30" t="s">
        <v>4057</v>
      </c>
      <c r="C1583" s="16" t="str">
        <f>IFERROR(VLOOKUP(B1583,'BASE INCADEA'!A:D,2,FALSE),"Non référencé")</f>
        <v>025904</v>
      </c>
      <c r="D1583" s="16" t="str">
        <f>IFERROR(VLOOKUP(C1583,'BASE INCADEA'!B:E,2,FALSE),"Non référencé")</f>
        <v>1</v>
      </c>
      <c r="E1583" s="31" t="s">
        <v>3704</v>
      </c>
      <c r="F1583" s="31">
        <v>3</v>
      </c>
      <c r="G1583" s="14" t="str">
        <f>IF(F1583*1=D1583*1,"Quantité OK",IF(D1583*1&lt;F1583*1,"Ecart positif","Ecart négatif")&amp;" "&amp;IF(C1583*1=E1583*1,"","- Article déclassé"))</f>
        <v xml:space="preserve">Ecart positif </v>
      </c>
    </row>
    <row r="1584" spans="2:7" ht="20.100000000000001" customHeight="1" x14ac:dyDescent="0.25">
      <c r="B1584" s="30" t="s">
        <v>4059</v>
      </c>
      <c r="C1584" s="16" t="str">
        <f>IFERROR(VLOOKUP(B1584,'BASE INCADEA'!A:D,2,FALSE),"Non référencé")</f>
        <v>015602</v>
      </c>
      <c r="D1584" s="16" t="str">
        <f>IFERROR(VLOOKUP(C1584,'BASE INCADEA'!B:E,2,FALSE),"Non référencé")</f>
        <v>15</v>
      </c>
      <c r="E1584" s="31" t="s">
        <v>4060</v>
      </c>
      <c r="F1584" s="31">
        <v>13</v>
      </c>
      <c r="G1584" s="14" t="str">
        <f>IF(F1584*1=D1584*1,"Quantité OK",IF(D1584*1&lt;F1584*1,"Ecart positif","Ecart négatif")&amp;" "&amp;IF(C1584*1=E1584*1,"","- Article déclassé"))</f>
        <v xml:space="preserve">Ecart négatif </v>
      </c>
    </row>
    <row r="1585" spans="2:7" ht="20.100000000000001" customHeight="1" x14ac:dyDescent="0.25">
      <c r="B1585" s="30" t="s">
        <v>4062</v>
      </c>
      <c r="C1585" s="16" t="str">
        <f>IFERROR(VLOOKUP(B1585,'BASE INCADEA'!A:D,2,FALSE),"Non référencé")</f>
        <v>030205</v>
      </c>
      <c r="D1585" s="16" t="str">
        <f>IFERROR(VLOOKUP(C1585,'BASE INCADEA'!B:E,2,FALSE),"Non référencé")</f>
        <v>14</v>
      </c>
      <c r="E1585" s="31" t="s">
        <v>2500</v>
      </c>
      <c r="F1585" s="31">
        <v>1</v>
      </c>
      <c r="G1585" s="14" t="str">
        <f>IF(F1585*1=D1585*1,"Quantité OK",IF(D1585*1&lt;F1585*1,"Ecart positif","Ecart négatif")&amp;" "&amp;IF(C1585*1=E1585*1,"","- Article déclassé"))</f>
        <v xml:space="preserve">Ecart négatif </v>
      </c>
    </row>
    <row r="1586" spans="2:7" ht="20.100000000000001" customHeight="1" x14ac:dyDescent="0.25">
      <c r="B1586" s="30" t="s">
        <v>4064</v>
      </c>
      <c r="C1586" s="16" t="str">
        <f>IFERROR(VLOOKUP(B1586,'BASE INCADEA'!A:D,2,FALSE),"Non référencé")</f>
        <v>041001</v>
      </c>
      <c r="D1586" s="16" t="str">
        <f>IFERROR(VLOOKUP(C1586,'BASE INCADEA'!B:E,2,FALSE),"Non référencé")</f>
        <v>4</v>
      </c>
      <c r="E1586" s="31" t="s">
        <v>304</v>
      </c>
      <c r="F1586" s="31">
        <v>2</v>
      </c>
      <c r="G1586" s="14" t="str">
        <f>IF(F1586*1=D1586*1,"Quantité OK",IF(D1586*1&lt;F1586*1,"Ecart positif","Ecart négatif")&amp;" "&amp;IF(C1586*1=E1586*1,"","- Article déclassé"))</f>
        <v xml:space="preserve">Ecart négatif </v>
      </c>
    </row>
    <row r="1587" spans="2:7" ht="20.100000000000001" customHeight="1" x14ac:dyDescent="0.25">
      <c r="B1587" s="30" t="s">
        <v>4066</v>
      </c>
      <c r="C1587" s="16" t="str">
        <f>IFERROR(VLOOKUP(B1587,'BASE INCADEA'!A:D,2,FALSE),"Non référencé")</f>
        <v>024504</v>
      </c>
      <c r="D1587" s="16" t="str">
        <f>IFERROR(VLOOKUP(C1587,'BASE INCADEA'!B:E,2,FALSE),"Non référencé")</f>
        <v>6</v>
      </c>
      <c r="E1587" s="31" t="s">
        <v>3995</v>
      </c>
      <c r="F1587" s="31">
        <v>1</v>
      </c>
      <c r="G1587" s="14" t="str">
        <f>IF(F1587*1=D1587*1,"Quantité OK",IF(D1587*1&lt;F1587*1,"Ecart positif","Ecart négatif")&amp;" "&amp;IF(C1587*1=E1587*1,"","- Article déclassé"))</f>
        <v xml:space="preserve">Ecart négatif </v>
      </c>
    </row>
    <row r="1588" spans="2:7" ht="20.100000000000001" customHeight="1" x14ac:dyDescent="0.25">
      <c r="B1588" s="30" t="s">
        <v>4076</v>
      </c>
      <c r="C1588" s="16" t="str">
        <f>IFERROR(VLOOKUP(B1588,'BASE INCADEA'!A:D,2,FALSE),"Non référencé")</f>
        <v>041204</v>
      </c>
      <c r="D1588" s="16" t="str">
        <f>IFERROR(VLOOKUP(C1588,'BASE INCADEA'!B:E,2,FALSE),"Non référencé")</f>
        <v>100</v>
      </c>
      <c r="E1588" s="31" t="s">
        <v>1404</v>
      </c>
      <c r="F1588" s="31">
        <v>2</v>
      </c>
      <c r="G1588" s="14" t="str">
        <f>IF(F1588*1=D1588*1,"Quantité OK",IF(D1588*1&lt;F1588*1,"Ecart positif","Ecart négatif")&amp;" "&amp;IF(C1588*1=E1588*1,"","- Article déclassé"))</f>
        <v xml:space="preserve">Ecart négatif </v>
      </c>
    </row>
    <row r="1589" spans="2:7" ht="20.100000000000001" customHeight="1" x14ac:dyDescent="0.25">
      <c r="B1589" s="30" t="s">
        <v>4078</v>
      </c>
      <c r="C1589" s="16" t="str">
        <f>IFERROR(VLOOKUP(B1589,'BASE INCADEA'!A:D,2,FALSE),"Non référencé")</f>
        <v>040605</v>
      </c>
      <c r="D1589" s="16" t="str">
        <f>IFERROR(VLOOKUP(C1589,'BASE INCADEA'!B:E,2,FALSE),"Non référencé")</f>
        <v>4</v>
      </c>
      <c r="E1589" s="31" t="s">
        <v>965</v>
      </c>
      <c r="F1589" s="31">
        <v>2</v>
      </c>
      <c r="G1589" s="14" t="str">
        <f>IF(F1589*1=D1589*1,"Quantité OK",IF(D1589*1&lt;F1589*1,"Ecart positif","Ecart négatif")&amp;" "&amp;IF(C1589*1=E1589*1,"","- Article déclassé"))</f>
        <v xml:space="preserve">Ecart négatif </v>
      </c>
    </row>
    <row r="1590" spans="2:7" ht="20.100000000000001" customHeight="1" x14ac:dyDescent="0.25">
      <c r="B1590" s="30" t="s">
        <v>4080</v>
      </c>
      <c r="C1590" s="16" t="str">
        <f>IFERROR(VLOOKUP(B1590,'BASE INCADEA'!A:D,2,FALSE),"Non référencé")</f>
        <v>044504</v>
      </c>
      <c r="D1590" s="16" t="str">
        <f>IFERROR(VLOOKUP(C1590,'BASE INCADEA'!B:E,2,FALSE),"Non référencé")</f>
        <v>3</v>
      </c>
      <c r="E1590" s="31" t="s">
        <v>313</v>
      </c>
      <c r="F1590" s="31">
        <v>40</v>
      </c>
      <c r="G1590" s="14" t="str">
        <f>IF(F1590*1=D1590*1,"Quantité OK",IF(D1590*1&lt;F1590*1,"Ecart positif","Ecart négatif")&amp;" "&amp;IF(C1590*1=E1590*1,"","- Article déclassé"))</f>
        <v xml:space="preserve">Ecart positif </v>
      </c>
    </row>
    <row r="1591" spans="2:7" ht="20.100000000000001" customHeight="1" x14ac:dyDescent="0.25">
      <c r="B1591" s="30" t="s">
        <v>4080</v>
      </c>
      <c r="C1591" s="16" t="str">
        <f>IFERROR(VLOOKUP(B1591,'BASE INCADEA'!A:D,2,FALSE),"Non référencé")</f>
        <v>044504</v>
      </c>
      <c r="D1591" s="16" t="str">
        <f>IFERROR(VLOOKUP(C1591,'BASE INCADEA'!B:E,2,FALSE),"Non référencé")</f>
        <v>3</v>
      </c>
      <c r="E1591" s="31" t="s">
        <v>3137</v>
      </c>
      <c r="F1591" s="31">
        <v>1</v>
      </c>
      <c r="G1591" s="14" t="str">
        <f>IF(F1591*1=D1591*1,"Quantité OK",IF(D1591*1&lt;F1591*1,"Ecart positif","Ecart négatif")&amp;" "&amp;IF(C1591*1=E1591*1,"","- Article déclassé"))</f>
        <v>Ecart négatif - Article déclassé</v>
      </c>
    </row>
    <row r="1592" spans="2:7" ht="20.100000000000001" customHeight="1" x14ac:dyDescent="0.25">
      <c r="B1592" s="30" t="s">
        <v>4081</v>
      </c>
      <c r="C1592" s="16" t="str">
        <f>IFERROR(VLOOKUP(B1592,'BASE INCADEA'!A:D,2,FALSE),"Non référencé")</f>
        <v>034302</v>
      </c>
      <c r="D1592" s="16" t="str">
        <f>IFERROR(VLOOKUP(C1592,'BASE INCADEA'!B:E,2,FALSE),"Non référencé")</f>
        <v>205</v>
      </c>
      <c r="E1592" s="31" t="s">
        <v>1037</v>
      </c>
      <c r="F1592" s="31">
        <v>1</v>
      </c>
      <c r="G1592" s="14" t="str">
        <f>IF(F1592*1=D1592*1,"Quantité OK",IF(D1592*1&lt;F1592*1,"Ecart positif","Ecart négatif")&amp;" "&amp;IF(C1592*1=E1592*1,"","- Article déclassé"))</f>
        <v>Ecart négatif - Article déclassé</v>
      </c>
    </row>
    <row r="1593" spans="2:7" ht="20.100000000000001" customHeight="1" x14ac:dyDescent="0.25">
      <c r="B1593" s="30" t="s">
        <v>4085</v>
      </c>
      <c r="C1593" s="16" t="str">
        <f>IFERROR(VLOOKUP(B1593,'BASE INCADEA'!A:D,2,FALSE),"Non référencé")</f>
        <v>031406</v>
      </c>
      <c r="D1593" s="16" t="str">
        <f>IFERROR(VLOOKUP(C1593,'BASE INCADEA'!B:E,2,FALSE),"Non référencé")</f>
        <v>1</v>
      </c>
      <c r="E1593" s="31" t="s">
        <v>2009</v>
      </c>
      <c r="F1593" s="31">
        <v>2</v>
      </c>
      <c r="G1593" s="14" t="str">
        <f>IF(F1593*1=D1593*1,"Quantité OK",IF(D1593*1&lt;F1593*1,"Ecart positif","Ecart négatif")&amp;" "&amp;IF(C1593*1=E1593*1,"","- Article déclassé"))</f>
        <v xml:space="preserve">Ecart positif </v>
      </c>
    </row>
    <row r="1594" spans="2:7" ht="20.100000000000001" customHeight="1" x14ac:dyDescent="0.25">
      <c r="B1594" s="30" t="s">
        <v>4088</v>
      </c>
      <c r="C1594" s="16" t="str">
        <f>IFERROR(VLOOKUP(B1594,'BASE INCADEA'!A:D,2,FALSE),"Non référencé")</f>
        <v>900904</v>
      </c>
      <c r="D1594" s="16" t="str">
        <f>IFERROR(VLOOKUP(C1594,'BASE INCADEA'!B:E,2,FALSE),"Non référencé")</f>
        <v>1</v>
      </c>
      <c r="E1594" s="31" t="s">
        <v>5200</v>
      </c>
      <c r="F1594" s="31">
        <v>1</v>
      </c>
      <c r="G1594" s="14" t="str">
        <f>IF(F1594*1=D1594*1,"Quantité OK",IF(D1594*1&lt;F1594*1,"Ecart positif","Ecart négatif")&amp;" "&amp;IF(C1594*1=E1594*1,"","- Article déclassé"))</f>
        <v>Quantité OK</v>
      </c>
    </row>
    <row r="1595" spans="2:7" ht="20.100000000000001" customHeight="1" x14ac:dyDescent="0.25">
      <c r="B1595" s="30" t="s">
        <v>4090</v>
      </c>
      <c r="C1595" s="16" t="str">
        <f>IFERROR(VLOOKUP(B1595,'BASE INCADEA'!A:D,2,FALSE),"Non référencé")</f>
        <v>900501</v>
      </c>
      <c r="D1595" s="16" t="str">
        <f>IFERROR(VLOOKUP(C1595,'BASE INCADEA'!B:E,2,FALSE),"Non référencé")</f>
        <v>2</v>
      </c>
      <c r="E1595" s="31" t="s">
        <v>3114</v>
      </c>
      <c r="F1595" s="31">
        <v>2</v>
      </c>
      <c r="G1595" s="14" t="str">
        <f>IF(F1595*1=D1595*1,"Quantité OK",IF(D1595*1&lt;F1595*1,"Ecart positif","Ecart négatif")&amp;" "&amp;IF(C1595*1=E1595*1,"","- Article déclassé"))</f>
        <v>Quantité OK</v>
      </c>
    </row>
    <row r="1596" spans="2:7" ht="20.100000000000001" customHeight="1" x14ac:dyDescent="0.25">
      <c r="B1596" s="30" t="s">
        <v>4090</v>
      </c>
      <c r="C1596" s="16" t="str">
        <f>IFERROR(VLOOKUP(B1596,'BASE INCADEA'!A:D,2,FALSE),"Non référencé")</f>
        <v>900501</v>
      </c>
      <c r="D1596" s="16" t="str">
        <f>IFERROR(VLOOKUP(C1596,'BASE INCADEA'!B:E,2,FALSE),"Non référencé")</f>
        <v>2</v>
      </c>
      <c r="E1596" s="31" t="s">
        <v>2428</v>
      </c>
      <c r="F1596" s="31">
        <v>1</v>
      </c>
      <c r="G1596" s="14" t="str">
        <f>IF(F1596*1=D1596*1,"Quantité OK",IF(D1596*1&lt;F1596*1,"Ecart positif","Ecart négatif")&amp;" "&amp;IF(C1596*1=E1596*1,"","- Article déclassé"))</f>
        <v>Ecart négatif - Article déclassé</v>
      </c>
    </row>
    <row r="1597" spans="2:7" ht="20.100000000000001" customHeight="1" x14ac:dyDescent="0.25">
      <c r="B1597" s="30" t="s">
        <v>4092</v>
      </c>
      <c r="C1597" s="16" t="str">
        <f>IFERROR(VLOOKUP(B1597,'BASE INCADEA'!A:D,2,FALSE),"Non référencé")</f>
        <v>901004</v>
      </c>
      <c r="D1597" s="16" t="str">
        <f>IFERROR(VLOOKUP(C1597,'BASE INCADEA'!B:E,2,FALSE),"Non référencé")</f>
        <v>1</v>
      </c>
      <c r="E1597" s="31" t="s">
        <v>2244</v>
      </c>
      <c r="F1597" s="31">
        <v>1</v>
      </c>
      <c r="G1597" s="14" t="str">
        <f>IF(F1597*1=D1597*1,"Quantité OK",IF(D1597*1&lt;F1597*1,"Ecart positif","Ecart négatif")&amp;" "&amp;IF(C1597*1=E1597*1,"","- Article déclassé"))</f>
        <v>Quantité OK</v>
      </c>
    </row>
    <row r="1598" spans="2:7" ht="20.100000000000001" customHeight="1" x14ac:dyDescent="0.25">
      <c r="B1598" s="30" t="s">
        <v>6239</v>
      </c>
      <c r="C1598" s="16" t="str">
        <f>IFERROR(VLOOKUP(B1598,'BASE INCADEA'!A:D,2,FALSE),"Non référencé")</f>
        <v>Non référencé</v>
      </c>
      <c r="D1598" s="16" t="str">
        <f>IFERROR(VLOOKUP(C1598,'BASE INCADEA'!B:E,2,FALSE),"Non référencé")</f>
        <v>Non référencé</v>
      </c>
      <c r="E1598" s="31" t="s">
        <v>2645</v>
      </c>
      <c r="F1598" s="31">
        <v>1</v>
      </c>
      <c r="G1598" s="14" t="e">
        <f>IF(F1598*1=D1598*1,"Quantité OK",IF(D1598*1&lt;F1598*1,"Ecart positif","Ecart négatif")&amp;" "&amp;IF(C1598*1=E1598*1,"","- Article déclassé"))</f>
        <v>#VALUE!</v>
      </c>
    </row>
    <row r="1599" spans="2:7" ht="20.100000000000001" customHeight="1" x14ac:dyDescent="0.25">
      <c r="B1599" s="30" t="s">
        <v>4093</v>
      </c>
      <c r="C1599" s="16" t="str">
        <f>IFERROR(VLOOKUP(B1599,'BASE INCADEA'!A:D,2,FALSE),"Non référencé")</f>
        <v>900103</v>
      </c>
      <c r="D1599" s="16" t="str">
        <f>IFERROR(VLOOKUP(C1599,'BASE INCADEA'!B:E,2,FALSE),"Non référencé")</f>
        <v>6</v>
      </c>
      <c r="E1599" s="31" t="s">
        <v>3591</v>
      </c>
      <c r="F1599" s="31">
        <v>1</v>
      </c>
      <c r="G1599" s="14" t="str">
        <f>IF(F1599*1=D1599*1,"Quantité OK",IF(D1599*1&lt;F1599*1,"Ecart positif","Ecart négatif")&amp;" "&amp;IF(C1599*1=E1599*1,"","- Article déclassé"))</f>
        <v>Ecart négatif - Article déclassé</v>
      </c>
    </row>
    <row r="1600" spans="2:7" ht="20.100000000000001" customHeight="1" x14ac:dyDescent="0.25">
      <c r="B1600" s="30" t="s">
        <v>4093</v>
      </c>
      <c r="C1600" s="16" t="str">
        <f>IFERROR(VLOOKUP(B1600,'BASE INCADEA'!A:D,2,FALSE),"Non référencé")</f>
        <v>900103</v>
      </c>
      <c r="D1600" s="16" t="str">
        <f>IFERROR(VLOOKUP(C1600,'BASE INCADEA'!B:E,2,FALSE),"Non référencé")</f>
        <v>6</v>
      </c>
      <c r="E1600" s="31" t="s">
        <v>3308</v>
      </c>
      <c r="F1600" s="31">
        <v>1</v>
      </c>
      <c r="G1600" s="14" t="str">
        <f>IF(F1600*1=D1600*1,"Quantité OK",IF(D1600*1&lt;F1600*1,"Ecart positif","Ecart négatif")&amp;" "&amp;IF(C1600*1=E1600*1,"","- Article déclassé"))</f>
        <v>Ecart négatif - Article déclassé</v>
      </c>
    </row>
    <row r="1601" spans="2:7" ht="20.100000000000001" customHeight="1" x14ac:dyDescent="0.25">
      <c r="B1601" s="30" t="s">
        <v>4094</v>
      </c>
      <c r="C1601" s="16" t="str">
        <f>IFERROR(VLOOKUP(B1601,'BASE INCADEA'!A:D,2,FALSE),"Non référencé")</f>
        <v>900501</v>
      </c>
      <c r="D1601" s="16" t="str">
        <f>IFERROR(VLOOKUP(C1601,'BASE INCADEA'!B:E,2,FALSE),"Non référencé")</f>
        <v>2</v>
      </c>
      <c r="E1601" s="31" t="s">
        <v>3114</v>
      </c>
      <c r="F1601" s="31">
        <v>2</v>
      </c>
      <c r="G1601" s="14" t="str">
        <f>IF(F1601*1=D1601*1,"Quantité OK",IF(D1601*1&lt;F1601*1,"Ecart positif","Ecart négatif")&amp;" "&amp;IF(C1601*1=E1601*1,"","- Article déclassé"))</f>
        <v>Quantité OK</v>
      </c>
    </row>
    <row r="1602" spans="2:7" ht="20.100000000000001" customHeight="1" x14ac:dyDescent="0.25">
      <c r="B1602" s="30" t="s">
        <v>4096</v>
      </c>
      <c r="C1602" s="16" t="str">
        <f>IFERROR(VLOOKUP(B1602,'BASE INCADEA'!A:D,2,FALSE),"Non référencé")</f>
        <v>024102</v>
      </c>
      <c r="D1602" s="16" t="str">
        <f>IFERROR(VLOOKUP(C1602,'BASE INCADEA'!B:E,2,FALSE),"Non référencé")</f>
        <v>2</v>
      </c>
      <c r="E1602" s="31" t="s">
        <v>2800</v>
      </c>
      <c r="F1602" s="31">
        <v>1</v>
      </c>
      <c r="G1602" s="14" t="str">
        <f>IF(F1602*1=D1602*1,"Quantité OK",IF(D1602*1&lt;F1602*1,"Ecart positif","Ecart négatif")&amp;" "&amp;IF(C1602*1=E1602*1,"","- Article déclassé"))</f>
        <v>Ecart négatif - Article déclassé</v>
      </c>
    </row>
    <row r="1603" spans="2:7" ht="20.100000000000001" customHeight="1" x14ac:dyDescent="0.25">
      <c r="B1603" s="30" t="s">
        <v>4098</v>
      </c>
      <c r="C1603" s="16" t="str">
        <f>IFERROR(VLOOKUP(B1603,'BASE INCADEA'!A:D,2,FALSE),"Non référencé")</f>
        <v>024102</v>
      </c>
      <c r="D1603" s="16" t="str">
        <f>IFERROR(VLOOKUP(C1603,'BASE INCADEA'!B:E,2,FALSE),"Non référencé")</f>
        <v>2</v>
      </c>
      <c r="E1603" s="31" t="s">
        <v>4097</v>
      </c>
      <c r="F1603" s="31">
        <v>1</v>
      </c>
      <c r="G1603" s="14" t="str">
        <f>IF(F1603*1=D1603*1,"Quantité OK",IF(D1603*1&lt;F1603*1,"Ecart positif","Ecart négatif")&amp;" "&amp;IF(C1603*1=E1603*1,"","- Article déclassé"))</f>
        <v xml:space="preserve">Ecart négatif </v>
      </c>
    </row>
    <row r="1604" spans="2:7" ht="20.100000000000001" customHeight="1" x14ac:dyDescent="0.25">
      <c r="B1604" s="30" t="s">
        <v>4099</v>
      </c>
      <c r="C1604" s="16" t="str">
        <f>IFERROR(VLOOKUP(B1604,'BASE INCADEA'!A:D,2,FALSE),"Non référencé")</f>
        <v>040805</v>
      </c>
      <c r="D1604" s="16" t="str">
        <f>IFERROR(VLOOKUP(C1604,'BASE INCADEA'!B:E,2,FALSE),"Non référencé")</f>
        <v>1</v>
      </c>
      <c r="E1604" s="31" t="s">
        <v>2523</v>
      </c>
      <c r="F1604" s="31">
        <v>1</v>
      </c>
      <c r="G1604" s="14" t="str">
        <f>IF(F1604*1=D1604*1,"Quantité OK",IF(D1604*1&lt;F1604*1,"Ecart positif","Ecart négatif")&amp;" "&amp;IF(C1604*1=E1604*1,"","- Article déclassé"))</f>
        <v>Quantité OK</v>
      </c>
    </row>
    <row r="1605" spans="2:7" ht="20.100000000000001" customHeight="1" x14ac:dyDescent="0.25">
      <c r="B1605" s="30" t="s">
        <v>4101</v>
      </c>
      <c r="C1605" s="16" t="str">
        <f>IFERROR(VLOOKUP(B1605,'BASE INCADEA'!A:D,2,FALSE),"Non référencé")</f>
        <v>033904</v>
      </c>
      <c r="D1605" s="16" t="str">
        <f>IFERROR(VLOOKUP(C1605,'BASE INCADEA'!B:E,2,FALSE),"Non référencé")</f>
        <v>9</v>
      </c>
      <c r="E1605" s="31" t="s">
        <v>394</v>
      </c>
      <c r="F1605" s="31">
        <v>1</v>
      </c>
      <c r="G1605" s="14" t="str">
        <f>IF(F1605*1=D1605*1,"Quantité OK",IF(D1605*1&lt;F1605*1,"Ecart positif","Ecart négatif")&amp;" "&amp;IF(C1605*1=E1605*1,"","- Article déclassé"))</f>
        <v xml:space="preserve">Ecart négatif </v>
      </c>
    </row>
    <row r="1606" spans="2:7" ht="20.100000000000001" customHeight="1" x14ac:dyDescent="0.25">
      <c r="B1606" s="30" t="s">
        <v>4103</v>
      </c>
      <c r="C1606" s="16" t="str">
        <f>IFERROR(VLOOKUP(B1606,'BASE INCADEA'!A:D,2,FALSE),"Non référencé")</f>
        <v>041204</v>
      </c>
      <c r="D1606" s="16" t="str">
        <f>IFERROR(VLOOKUP(C1606,'BASE INCADEA'!B:E,2,FALSE),"Non référencé")</f>
        <v>100</v>
      </c>
      <c r="E1606" s="31" t="s">
        <v>1404</v>
      </c>
      <c r="F1606" s="31">
        <v>6</v>
      </c>
      <c r="G1606" s="14" t="str">
        <f>IF(F1606*1=D1606*1,"Quantité OK",IF(D1606*1&lt;F1606*1,"Ecart positif","Ecart négatif")&amp;" "&amp;IF(C1606*1=E1606*1,"","- Article déclassé"))</f>
        <v xml:space="preserve">Ecart négatif </v>
      </c>
    </row>
    <row r="1607" spans="2:7" ht="20.100000000000001" customHeight="1" x14ac:dyDescent="0.25">
      <c r="B1607" s="30" t="s">
        <v>4105</v>
      </c>
      <c r="C1607" s="16" t="str">
        <f>IFERROR(VLOOKUP(B1607,'BASE INCADEA'!A:D,2,FALSE),"Non référencé")</f>
        <v>025501</v>
      </c>
      <c r="D1607" s="16" t="str">
        <f>IFERROR(VLOOKUP(C1607,'BASE INCADEA'!B:E,2,FALSE),"Non référencé")</f>
        <v>2</v>
      </c>
      <c r="E1607" s="31" t="s">
        <v>1648</v>
      </c>
      <c r="F1607" s="31">
        <v>1</v>
      </c>
      <c r="G1607" s="14" t="str">
        <f>IF(F1607*1=D1607*1,"Quantité OK",IF(D1607*1&lt;F1607*1,"Ecart positif","Ecart négatif")&amp;" "&amp;IF(C1607*1=E1607*1,"","- Article déclassé"))</f>
        <v xml:space="preserve">Ecart négatif </v>
      </c>
    </row>
    <row r="1608" spans="2:7" ht="20.100000000000001" customHeight="1" x14ac:dyDescent="0.25">
      <c r="B1608" s="30" t="s">
        <v>4107</v>
      </c>
      <c r="C1608" s="16" t="str">
        <f>IFERROR(VLOOKUP(B1608,'BASE INCADEA'!A:D,2,FALSE),"Non référencé")</f>
        <v>030202</v>
      </c>
      <c r="D1608" s="16" t="str">
        <f>IFERROR(VLOOKUP(C1608,'BASE INCADEA'!B:E,2,FALSE),"Non référencé")</f>
        <v>2</v>
      </c>
      <c r="E1608" s="31" t="s">
        <v>1774</v>
      </c>
      <c r="F1608" s="31">
        <v>4</v>
      </c>
      <c r="G1608" s="14" t="str">
        <f>IF(F1608*1=D1608*1,"Quantité OK",IF(D1608*1&lt;F1608*1,"Ecart positif","Ecart négatif")&amp;" "&amp;IF(C1608*1=E1608*1,"","- Article déclassé"))</f>
        <v xml:space="preserve">Ecart positif </v>
      </c>
    </row>
    <row r="1609" spans="2:7" ht="20.100000000000001" customHeight="1" x14ac:dyDescent="0.25">
      <c r="B1609" s="30" t="s">
        <v>4111</v>
      </c>
      <c r="C1609" s="16" t="str">
        <f>IFERROR(VLOOKUP(B1609,'BASE INCADEA'!A:D,2,FALSE),"Non référencé")</f>
        <v>041404</v>
      </c>
      <c r="D1609" s="16" t="str">
        <f>IFERROR(VLOOKUP(C1609,'BASE INCADEA'!B:E,2,FALSE),"Non référencé")</f>
        <v>80</v>
      </c>
      <c r="E1609" s="31" t="s">
        <v>1501</v>
      </c>
      <c r="F1609" s="31">
        <v>6</v>
      </c>
      <c r="G1609" s="14" t="str">
        <f>IF(F1609*1=D1609*1,"Quantité OK",IF(D1609*1&lt;F1609*1,"Ecart positif","Ecart négatif")&amp;" "&amp;IF(C1609*1=E1609*1,"","- Article déclassé"))</f>
        <v xml:space="preserve">Ecart négatif </v>
      </c>
    </row>
    <row r="1610" spans="2:7" ht="20.100000000000001" customHeight="1" x14ac:dyDescent="0.25">
      <c r="B1610" s="30" t="s">
        <v>4113</v>
      </c>
      <c r="C1610" s="16" t="str">
        <f>IFERROR(VLOOKUP(B1610,'BASE INCADEA'!A:D,2,FALSE),"Non référencé")</f>
        <v>041204</v>
      </c>
      <c r="D1610" s="16" t="str">
        <f>IFERROR(VLOOKUP(C1610,'BASE INCADEA'!B:E,2,FALSE),"Non référencé")</f>
        <v>100</v>
      </c>
      <c r="E1610" s="31" t="s">
        <v>1404</v>
      </c>
      <c r="F1610" s="31">
        <v>3</v>
      </c>
      <c r="G1610" s="14" t="str">
        <f>IF(F1610*1=D1610*1,"Quantité OK",IF(D1610*1&lt;F1610*1,"Ecart positif","Ecart négatif")&amp;" "&amp;IF(C1610*1=E1610*1,"","- Article déclassé"))</f>
        <v xml:space="preserve">Ecart négatif </v>
      </c>
    </row>
    <row r="1611" spans="2:7" ht="20.100000000000001" customHeight="1" x14ac:dyDescent="0.25">
      <c r="B1611" s="30" t="s">
        <v>4115</v>
      </c>
      <c r="C1611" s="16" t="str">
        <f>IFERROR(VLOOKUP(B1611,'BASE INCADEA'!A:D,2,FALSE),"Non référencé")</f>
        <v>040403</v>
      </c>
      <c r="D1611" s="16" t="str">
        <f>IFERROR(VLOOKUP(C1611,'BASE INCADEA'!B:E,2,FALSE),"Non référencé")</f>
        <v>18</v>
      </c>
      <c r="E1611" s="31" t="s">
        <v>2128</v>
      </c>
      <c r="F1611" s="31">
        <v>1</v>
      </c>
      <c r="G1611" s="14" t="str">
        <f>IF(F1611*1=D1611*1,"Quantité OK",IF(D1611*1&lt;F1611*1,"Ecart positif","Ecart négatif")&amp;" "&amp;IF(C1611*1=E1611*1,"","- Article déclassé"))</f>
        <v xml:space="preserve">Ecart négatif </v>
      </c>
    </row>
    <row r="1612" spans="2:7" ht="20.100000000000001" customHeight="1" x14ac:dyDescent="0.25">
      <c r="B1612" s="30" t="s">
        <v>4117</v>
      </c>
      <c r="C1612" s="16" t="str">
        <f>IFERROR(VLOOKUP(B1612,'BASE INCADEA'!A:D,2,FALSE),"Non référencé")</f>
        <v>040804</v>
      </c>
      <c r="D1612" s="16" t="str">
        <f>IFERROR(VLOOKUP(C1612,'BASE INCADEA'!B:E,2,FALSE),"Non référencé")</f>
        <v>2</v>
      </c>
      <c r="E1612" s="31" t="s">
        <v>316</v>
      </c>
      <c r="F1612" s="31">
        <v>1</v>
      </c>
      <c r="G1612" s="14" t="str">
        <f>IF(F1612*1=D1612*1,"Quantité OK",IF(D1612*1&lt;F1612*1,"Ecart positif","Ecart négatif")&amp;" "&amp;IF(C1612*1=E1612*1,"","- Article déclassé"))</f>
        <v xml:space="preserve">Ecart négatif </v>
      </c>
    </row>
    <row r="1613" spans="2:7" ht="20.100000000000001" customHeight="1" x14ac:dyDescent="0.25">
      <c r="B1613" s="30" t="s">
        <v>4118</v>
      </c>
      <c r="C1613" s="16" t="str">
        <f>IFERROR(VLOOKUP(B1613,'BASE INCADEA'!A:D,2,FALSE),"Non référencé")</f>
        <v>041003</v>
      </c>
      <c r="D1613" s="16" t="str">
        <f>IFERROR(VLOOKUP(C1613,'BASE INCADEA'!B:E,2,FALSE),"Non référencé")</f>
        <v>2</v>
      </c>
      <c r="E1613" s="31" t="s">
        <v>2469</v>
      </c>
      <c r="F1613" s="31">
        <v>2</v>
      </c>
      <c r="G1613" s="14" t="str">
        <f>IF(F1613*1=D1613*1,"Quantité OK",IF(D1613*1&lt;F1613*1,"Ecart positif","Ecart négatif")&amp;" "&amp;IF(C1613*1=E1613*1,"","- Article déclassé"))</f>
        <v>Quantité OK</v>
      </c>
    </row>
    <row r="1614" spans="2:7" ht="20.100000000000001" customHeight="1" x14ac:dyDescent="0.25">
      <c r="B1614" s="30" t="s">
        <v>4119</v>
      </c>
      <c r="C1614" s="16" t="str">
        <f>IFERROR(VLOOKUP(B1614,'BASE INCADEA'!A:D,2,FALSE),"Non référencé")</f>
        <v>040803</v>
      </c>
      <c r="D1614" s="16" t="str">
        <f>IFERROR(VLOOKUP(C1614,'BASE INCADEA'!B:E,2,FALSE),"Non référencé")</f>
        <v>7</v>
      </c>
      <c r="E1614" s="31" t="s">
        <v>231</v>
      </c>
      <c r="F1614" s="31">
        <v>3</v>
      </c>
      <c r="G1614" s="14" t="str">
        <f>IF(F1614*1=D1614*1,"Quantité OK",IF(D1614*1&lt;F1614*1,"Ecart positif","Ecart négatif")&amp;" "&amp;IF(C1614*1=E1614*1,"","- Article déclassé"))</f>
        <v xml:space="preserve">Ecart négatif </v>
      </c>
    </row>
    <row r="1615" spans="2:7" ht="20.100000000000001" customHeight="1" x14ac:dyDescent="0.25">
      <c r="B1615" s="30" t="s">
        <v>4121</v>
      </c>
      <c r="C1615" s="16" t="str">
        <f>IFERROR(VLOOKUP(B1615,'BASE INCADEA'!A:D,2,FALSE),"Non référencé")</f>
        <v>044105</v>
      </c>
      <c r="D1615" s="16" t="str">
        <f>IFERROR(VLOOKUP(C1615,'BASE INCADEA'!B:E,2,FALSE),"Non référencé")</f>
        <v>1</v>
      </c>
      <c r="E1615" s="31" t="s">
        <v>1973</v>
      </c>
      <c r="F1615" s="31">
        <v>1</v>
      </c>
      <c r="G1615" s="14" t="str">
        <f>IF(F1615*1=D1615*1,"Quantité OK",IF(D1615*1&lt;F1615*1,"Ecart positif","Ecart négatif")&amp;" "&amp;IF(C1615*1=E1615*1,"","- Article déclassé"))</f>
        <v>Quantité OK</v>
      </c>
    </row>
    <row r="1616" spans="2:7" ht="20.100000000000001" customHeight="1" x14ac:dyDescent="0.25">
      <c r="B1616" s="30" t="s">
        <v>4123</v>
      </c>
      <c r="C1616" s="16" t="str">
        <f>IFERROR(VLOOKUP(B1616,'BASE INCADEA'!A:D,2,FALSE),"Non référencé")</f>
        <v>040805</v>
      </c>
      <c r="D1616" s="16" t="str">
        <f>IFERROR(VLOOKUP(C1616,'BASE INCADEA'!B:E,2,FALSE),"Non référencé")</f>
        <v>1</v>
      </c>
      <c r="E1616" s="31" t="s">
        <v>2523</v>
      </c>
      <c r="F1616" s="31">
        <v>1</v>
      </c>
      <c r="G1616" s="14" t="str">
        <f>IF(F1616*1=D1616*1,"Quantité OK",IF(D1616*1&lt;F1616*1,"Ecart positif","Ecart négatif")&amp;" "&amp;IF(C1616*1=E1616*1,"","- Article déclassé"))</f>
        <v>Quantité OK</v>
      </c>
    </row>
    <row r="1617" spans="2:7" ht="20.100000000000001" customHeight="1" x14ac:dyDescent="0.25">
      <c r="B1617" s="30" t="s">
        <v>4125</v>
      </c>
      <c r="C1617" s="16" t="str">
        <f>IFERROR(VLOOKUP(B1617,'BASE INCADEA'!A:D,2,FALSE),"Non référencé")</f>
        <v>044304</v>
      </c>
      <c r="D1617" s="16" t="str">
        <f>IFERROR(VLOOKUP(C1617,'BASE INCADEA'!B:E,2,FALSE),"Non référencé")</f>
        <v>11</v>
      </c>
      <c r="E1617" s="31" t="s">
        <v>591</v>
      </c>
      <c r="F1617" s="31">
        <v>1</v>
      </c>
      <c r="G1617" s="14" t="str">
        <f>IF(F1617*1=D1617*1,"Quantité OK",IF(D1617*1&lt;F1617*1,"Ecart positif","Ecart négatif")&amp;" "&amp;IF(C1617*1=E1617*1,"","- Article déclassé"))</f>
        <v xml:space="preserve">Ecart négatif </v>
      </c>
    </row>
    <row r="1618" spans="2:7" ht="20.100000000000001" customHeight="1" x14ac:dyDescent="0.25">
      <c r="B1618" s="30" t="s">
        <v>4127</v>
      </c>
      <c r="C1618" s="16" t="str">
        <f>IFERROR(VLOOKUP(B1618,'BASE INCADEA'!A:D,2,FALSE),"Non référencé")</f>
        <v>025102</v>
      </c>
      <c r="D1618" s="16" t="str">
        <f>IFERROR(VLOOKUP(C1618,'BASE INCADEA'!B:E,2,FALSE),"Non référencé")</f>
        <v>5</v>
      </c>
      <c r="E1618" s="31" t="s">
        <v>4128</v>
      </c>
      <c r="F1618" s="31">
        <v>5</v>
      </c>
      <c r="G1618" s="14" t="str">
        <f>IF(F1618*1=D1618*1,"Quantité OK",IF(D1618*1&lt;F1618*1,"Ecart positif","Ecart négatif")&amp;" "&amp;IF(C1618*1=E1618*1,"","- Article déclassé"))</f>
        <v>Quantité OK</v>
      </c>
    </row>
    <row r="1619" spans="2:7" ht="20.100000000000001" customHeight="1" x14ac:dyDescent="0.25">
      <c r="B1619" s="30" t="s">
        <v>4130</v>
      </c>
      <c r="C1619" s="16" t="str">
        <f>IFERROR(VLOOKUP(B1619,'BASE INCADEA'!A:D,2,FALSE),"Non référencé")</f>
        <v>025106</v>
      </c>
      <c r="D1619" s="16" t="str">
        <f>IFERROR(VLOOKUP(C1619,'BASE INCADEA'!B:E,2,FALSE),"Non référencé")</f>
        <v>3</v>
      </c>
      <c r="E1619" s="31" t="s">
        <v>3153</v>
      </c>
      <c r="F1619" s="31">
        <v>2</v>
      </c>
      <c r="G1619" s="14" t="str">
        <f>IF(F1619*1=D1619*1,"Quantité OK",IF(D1619*1&lt;F1619*1,"Ecart positif","Ecart négatif")&amp;" "&amp;IF(C1619*1=E1619*1,"","- Article déclassé"))</f>
        <v xml:space="preserve">Ecart négatif </v>
      </c>
    </row>
    <row r="1620" spans="2:7" ht="20.100000000000001" customHeight="1" x14ac:dyDescent="0.25">
      <c r="B1620" s="30" t="s">
        <v>4132</v>
      </c>
      <c r="C1620" s="16" t="str">
        <f>IFERROR(VLOOKUP(B1620,'BASE INCADEA'!A:D,2,FALSE),"Non référencé")</f>
        <v>040405</v>
      </c>
      <c r="D1620" s="16" t="str">
        <f>IFERROR(VLOOKUP(C1620,'BASE INCADEA'!B:E,2,FALSE),"Non référencé")</f>
        <v>12</v>
      </c>
      <c r="E1620" s="31" t="s">
        <v>1260</v>
      </c>
      <c r="F1620" s="31">
        <v>5</v>
      </c>
      <c r="G1620" s="14" t="str">
        <f>IF(F1620*1=D1620*1,"Quantité OK",IF(D1620*1&lt;F1620*1,"Ecart positif","Ecart négatif")&amp;" "&amp;IF(C1620*1=E1620*1,"","- Article déclassé"))</f>
        <v xml:space="preserve">Ecart négatif </v>
      </c>
    </row>
    <row r="1621" spans="2:7" ht="20.100000000000001" customHeight="1" x14ac:dyDescent="0.25">
      <c r="B1621" s="30" t="s">
        <v>4134</v>
      </c>
      <c r="C1621" s="16" t="str">
        <f>IFERROR(VLOOKUP(B1621,'BASE INCADEA'!A:D,2,FALSE),"Non référencé")</f>
        <v>901403</v>
      </c>
      <c r="D1621" s="16" t="str">
        <f>IFERROR(VLOOKUP(C1621,'BASE INCADEA'!B:E,2,FALSE),"Non référencé")</f>
        <v>4</v>
      </c>
      <c r="E1621" s="31" t="s">
        <v>2131</v>
      </c>
      <c r="F1621" s="31">
        <v>1</v>
      </c>
      <c r="G1621" s="14" t="str">
        <f>IF(F1621*1=D1621*1,"Quantité OK",IF(D1621*1&lt;F1621*1,"Ecart positif","Ecart négatif")&amp;" "&amp;IF(C1621*1=E1621*1,"","- Article déclassé"))</f>
        <v>Ecart négatif - Article déclassé</v>
      </c>
    </row>
    <row r="1622" spans="2:7" ht="20.100000000000001" customHeight="1" x14ac:dyDescent="0.25">
      <c r="B1622" s="30" t="s">
        <v>4137</v>
      </c>
      <c r="C1622" s="16" t="str">
        <f>IFERROR(VLOOKUP(B1622,'BASE INCADEA'!A:D,2,FALSE),"Non référencé")</f>
        <v>041406</v>
      </c>
      <c r="D1622" s="16" t="str">
        <f>IFERROR(VLOOKUP(C1622,'BASE INCADEA'!B:E,2,FALSE),"Non référencé")</f>
        <v>2</v>
      </c>
      <c r="E1622" s="31" t="s">
        <v>4138</v>
      </c>
      <c r="F1622" s="31">
        <v>2</v>
      </c>
      <c r="G1622" s="14" t="str">
        <f>IF(F1622*1=D1622*1,"Quantité OK",IF(D1622*1&lt;F1622*1,"Ecart positif","Ecart négatif")&amp;" "&amp;IF(C1622*1=E1622*1,"","- Article déclassé"))</f>
        <v>Quantité OK</v>
      </c>
    </row>
    <row r="1623" spans="2:7" ht="20.100000000000001" customHeight="1" x14ac:dyDescent="0.25">
      <c r="B1623" s="30" t="s">
        <v>4140</v>
      </c>
      <c r="C1623" s="16" t="str">
        <f>IFERROR(VLOOKUP(B1623,'BASE INCADEA'!A:D,2,FALSE),"Non référencé")</f>
        <v>041406</v>
      </c>
      <c r="D1623" s="16" t="str">
        <f>IFERROR(VLOOKUP(C1623,'BASE INCADEA'!B:E,2,FALSE),"Non référencé")</f>
        <v>2</v>
      </c>
      <c r="E1623" s="31" t="s">
        <v>4138</v>
      </c>
      <c r="F1623" s="31">
        <v>2</v>
      </c>
      <c r="G1623" s="14" t="str">
        <f>IF(F1623*1=D1623*1,"Quantité OK",IF(D1623*1&lt;F1623*1,"Ecart positif","Ecart négatif")&amp;" "&amp;IF(C1623*1=E1623*1,"","- Article déclassé"))</f>
        <v>Quantité OK</v>
      </c>
    </row>
    <row r="1624" spans="2:7" ht="20.100000000000001" customHeight="1" x14ac:dyDescent="0.25">
      <c r="B1624" s="30" t="s">
        <v>4141</v>
      </c>
      <c r="C1624" s="16" t="str">
        <f>IFERROR(VLOOKUP(B1624,'BASE INCADEA'!A:D,2,FALSE),"Non référencé")</f>
        <v>030204</v>
      </c>
      <c r="D1624" s="16" t="str">
        <f>IFERROR(VLOOKUP(C1624,'BASE INCADEA'!B:E,2,FALSE),"Non référencé")</f>
        <v>1</v>
      </c>
      <c r="E1624" s="31" t="s">
        <v>360</v>
      </c>
      <c r="F1624" s="31">
        <v>1</v>
      </c>
      <c r="G1624" s="14" t="str">
        <f>IF(F1624*1=D1624*1,"Quantité OK",IF(D1624*1&lt;F1624*1,"Ecart positif","Ecart négatif")&amp;" "&amp;IF(C1624*1=E1624*1,"","- Article déclassé"))</f>
        <v>Quantité OK</v>
      </c>
    </row>
    <row r="1625" spans="2:7" ht="20.100000000000001" customHeight="1" x14ac:dyDescent="0.25">
      <c r="B1625" s="30" t="s">
        <v>4143</v>
      </c>
      <c r="C1625" s="16" t="str">
        <f>IFERROR(VLOOKUP(B1625,'BASE INCADEA'!A:D,2,FALSE),"Non référencé")</f>
        <v>030204</v>
      </c>
      <c r="D1625" s="16" t="str">
        <f>IFERROR(VLOOKUP(C1625,'BASE INCADEA'!B:E,2,FALSE),"Non référencé")</f>
        <v>1</v>
      </c>
      <c r="E1625" s="31" t="s">
        <v>360</v>
      </c>
      <c r="F1625" s="31">
        <v>1</v>
      </c>
      <c r="G1625" s="14" t="str">
        <f>IF(F1625*1=D1625*1,"Quantité OK",IF(D1625*1&lt;F1625*1,"Ecart positif","Ecart négatif")&amp;" "&amp;IF(C1625*1=E1625*1,"","- Article déclassé"))</f>
        <v>Quantité OK</v>
      </c>
    </row>
    <row r="1626" spans="2:7" ht="20.100000000000001" customHeight="1" x14ac:dyDescent="0.25">
      <c r="B1626" s="30" t="s">
        <v>4145</v>
      </c>
      <c r="C1626" s="16" t="str">
        <f>IFERROR(VLOOKUP(B1626,'BASE INCADEA'!A:D,2,FALSE),"Non référencé")</f>
        <v>040204</v>
      </c>
      <c r="D1626" s="16" t="str">
        <f>IFERROR(VLOOKUP(C1626,'BASE INCADEA'!B:E,2,FALSE),"Non référencé")</f>
        <v>2</v>
      </c>
      <c r="E1626" s="31" t="s">
        <v>1765</v>
      </c>
      <c r="F1626" s="31">
        <v>1</v>
      </c>
      <c r="G1626" s="14" t="str">
        <f>IF(F1626*1=D1626*1,"Quantité OK",IF(D1626*1&lt;F1626*1,"Ecart positif","Ecart négatif")&amp;" "&amp;IF(C1626*1=E1626*1,"","- Article déclassé"))</f>
        <v xml:space="preserve">Ecart négatif </v>
      </c>
    </row>
    <row r="1627" spans="2:7" ht="20.100000000000001" customHeight="1" x14ac:dyDescent="0.25">
      <c r="B1627" s="30" t="s">
        <v>4147</v>
      </c>
      <c r="C1627" s="16" t="str">
        <f>IFERROR(VLOOKUP(B1627,'BASE INCADEA'!A:D,2,FALSE),"Non référencé")</f>
        <v>034103</v>
      </c>
      <c r="D1627" s="16" t="str">
        <f>IFERROR(VLOOKUP(C1627,'BASE INCADEA'!B:E,2,FALSE),"Non référencé")</f>
        <v>1</v>
      </c>
      <c r="E1627" s="31" t="s">
        <v>2761</v>
      </c>
      <c r="F1627" s="31">
        <v>8</v>
      </c>
      <c r="G1627" s="14" t="str">
        <f>IF(F1627*1=D1627*1,"Quantité OK",IF(D1627*1&lt;F1627*1,"Ecart positif","Ecart négatif")&amp;" "&amp;IF(C1627*1=E1627*1,"","- Article déclassé"))</f>
        <v xml:space="preserve">Ecart positif </v>
      </c>
    </row>
    <row r="1628" spans="2:7" ht="20.100000000000001" customHeight="1" x14ac:dyDescent="0.25">
      <c r="B1628" s="30" t="s">
        <v>4149</v>
      </c>
      <c r="C1628" s="16" t="str">
        <f>IFERROR(VLOOKUP(B1628,'BASE INCADEA'!A:D,2,FALSE),"Non référencé")</f>
        <v>030405</v>
      </c>
      <c r="D1628" s="16" t="str">
        <f>IFERROR(VLOOKUP(C1628,'BASE INCADEA'!B:E,2,FALSE),"Non référencé")</f>
        <v>3</v>
      </c>
      <c r="E1628" s="31" t="s">
        <v>1308</v>
      </c>
      <c r="F1628" s="31">
        <v>2</v>
      </c>
      <c r="G1628" s="14" t="str">
        <f>IF(F1628*1=D1628*1,"Quantité OK",IF(D1628*1&lt;F1628*1,"Ecart positif","Ecart négatif")&amp;" "&amp;IF(C1628*1=E1628*1,"","- Article déclassé"))</f>
        <v xml:space="preserve">Ecart négatif </v>
      </c>
    </row>
    <row r="1629" spans="2:7" ht="20.100000000000001" customHeight="1" x14ac:dyDescent="0.25">
      <c r="B1629" s="30" t="s">
        <v>4151</v>
      </c>
      <c r="C1629" s="16" t="str">
        <f>IFERROR(VLOOKUP(B1629,'BASE INCADEA'!A:D,2,FALSE),"Non référencé")</f>
        <v>040203</v>
      </c>
      <c r="D1629" s="16" t="str">
        <f>IFERROR(VLOOKUP(C1629,'BASE INCADEA'!B:E,2,FALSE),"Non référencé")</f>
        <v>7</v>
      </c>
      <c r="E1629" s="31" t="s">
        <v>382</v>
      </c>
      <c r="F1629" s="31">
        <v>1</v>
      </c>
      <c r="G1629" s="14" t="str">
        <f>IF(F1629*1=D1629*1,"Quantité OK",IF(D1629*1&lt;F1629*1,"Ecart positif","Ecart négatif")&amp;" "&amp;IF(C1629*1=E1629*1,"","- Article déclassé"))</f>
        <v xml:space="preserve">Ecart négatif </v>
      </c>
    </row>
    <row r="1630" spans="2:7" ht="20.100000000000001" customHeight="1" x14ac:dyDescent="0.25">
      <c r="B1630" s="30" t="s">
        <v>4152</v>
      </c>
      <c r="C1630" s="16" t="str">
        <f>IFERROR(VLOOKUP(B1630,'BASE INCADEA'!A:D,2,FALSE),"Non référencé")</f>
        <v>040602</v>
      </c>
      <c r="D1630" s="16" t="str">
        <f>IFERROR(VLOOKUP(C1630,'BASE INCADEA'!B:E,2,FALSE),"Non référencé")</f>
        <v>1</v>
      </c>
      <c r="E1630" s="31" t="s">
        <v>3082</v>
      </c>
      <c r="F1630" s="31">
        <v>1</v>
      </c>
      <c r="G1630" s="14" t="str">
        <f>IF(F1630*1=D1630*1,"Quantité OK",IF(D1630*1&lt;F1630*1,"Ecart positif","Ecart négatif")&amp;" "&amp;IF(C1630*1=E1630*1,"","- Article déclassé"))</f>
        <v>Quantité OK</v>
      </c>
    </row>
    <row r="1631" spans="2:7" ht="20.100000000000001" customHeight="1" x14ac:dyDescent="0.25">
      <c r="B1631" s="30" t="s">
        <v>4153</v>
      </c>
      <c r="C1631" s="16" t="str">
        <f>IFERROR(VLOOKUP(B1631,'BASE INCADEA'!A:D,2,FALSE),"Non référencé")</f>
        <v>901301</v>
      </c>
      <c r="D1631" s="16" t="str">
        <f>IFERROR(VLOOKUP(C1631,'BASE INCADEA'!B:E,2,FALSE),"Non référencé")</f>
        <v>6</v>
      </c>
      <c r="E1631" s="31" t="s">
        <v>2598</v>
      </c>
      <c r="F1631" s="31">
        <v>2</v>
      </c>
      <c r="G1631" s="14" t="str">
        <f>IF(F1631*1=D1631*1,"Quantité OK",IF(D1631*1&lt;F1631*1,"Ecart positif","Ecart négatif")&amp;" "&amp;IF(C1631*1=E1631*1,"","- Article déclassé"))</f>
        <v xml:space="preserve">Ecart négatif </v>
      </c>
    </row>
    <row r="1632" spans="2:7" ht="20.100000000000001" customHeight="1" x14ac:dyDescent="0.25">
      <c r="B1632" s="30" t="s">
        <v>4160</v>
      </c>
      <c r="C1632" s="16" t="str">
        <f>IFERROR(VLOOKUP(B1632,'BASE INCADEA'!A:D,2,FALSE),"Non référencé")</f>
        <v>023502</v>
      </c>
      <c r="D1632" s="16" t="str">
        <f>IFERROR(VLOOKUP(C1632,'BASE INCADEA'!B:E,2,FALSE),"Non référencé")</f>
        <v>2</v>
      </c>
      <c r="E1632" s="31" t="s">
        <v>2148</v>
      </c>
      <c r="F1632" s="31">
        <v>4</v>
      </c>
      <c r="G1632" s="14" t="str">
        <f>IF(F1632*1=D1632*1,"Quantité OK",IF(D1632*1&lt;F1632*1,"Ecart positif","Ecart négatif")&amp;" "&amp;IF(C1632*1=E1632*1,"","- Article déclassé"))</f>
        <v xml:space="preserve">Ecart positif </v>
      </c>
    </row>
    <row r="1633" spans="2:7" ht="20.100000000000001" customHeight="1" x14ac:dyDescent="0.25">
      <c r="B1633" s="30" t="s">
        <v>4162</v>
      </c>
      <c r="C1633" s="16" t="str">
        <f>IFERROR(VLOOKUP(B1633,'BASE INCADEA'!A:D,2,FALSE),"Non référencé")</f>
        <v>024505</v>
      </c>
      <c r="D1633" s="16" t="str">
        <f>IFERROR(VLOOKUP(C1633,'BASE INCADEA'!B:E,2,FALSE),"Non référencé")</f>
        <v>2</v>
      </c>
      <c r="E1633" s="31" t="s">
        <v>4163</v>
      </c>
      <c r="F1633" s="31">
        <v>2</v>
      </c>
      <c r="G1633" s="14" t="str">
        <f>IF(F1633*1=D1633*1,"Quantité OK",IF(D1633*1&lt;F1633*1,"Ecart positif","Ecart négatif")&amp;" "&amp;IF(C1633*1=E1633*1,"","- Article déclassé"))</f>
        <v>Quantité OK</v>
      </c>
    </row>
    <row r="1634" spans="2:7" ht="20.100000000000001" customHeight="1" x14ac:dyDescent="0.25">
      <c r="B1634" s="30" t="s">
        <v>4165</v>
      </c>
      <c r="C1634" s="16" t="str">
        <f>IFERROR(VLOOKUP(B1634,'BASE INCADEA'!A:D,2,FALSE),"Non référencé")</f>
        <v>025502</v>
      </c>
      <c r="D1634" s="16" t="str">
        <f>IFERROR(VLOOKUP(C1634,'BASE INCADEA'!B:E,2,FALSE),"Non référencé")</f>
        <v>1</v>
      </c>
      <c r="E1634" s="31" t="s">
        <v>3902</v>
      </c>
      <c r="F1634" s="31">
        <v>3</v>
      </c>
      <c r="G1634" s="14" t="str">
        <f>IF(F1634*1=D1634*1,"Quantité OK",IF(D1634*1&lt;F1634*1,"Ecart positif","Ecart négatif")&amp;" "&amp;IF(C1634*1=E1634*1,"","- Article déclassé"))</f>
        <v xml:space="preserve">Ecart positif </v>
      </c>
    </row>
    <row r="1635" spans="2:7" ht="20.100000000000001" customHeight="1" x14ac:dyDescent="0.25">
      <c r="B1635" s="30" t="s">
        <v>4167</v>
      </c>
      <c r="C1635" s="16" t="str">
        <f>IFERROR(VLOOKUP(B1635,'BASE INCADEA'!A:D,2,FALSE),"Non référencé")</f>
        <v>025102</v>
      </c>
      <c r="D1635" s="16" t="str">
        <f>IFERROR(VLOOKUP(C1635,'BASE INCADEA'!B:E,2,FALSE),"Non référencé")</f>
        <v>5</v>
      </c>
      <c r="E1635" s="31" t="s">
        <v>4128</v>
      </c>
      <c r="F1635" s="31">
        <v>2</v>
      </c>
      <c r="G1635" s="14" t="str">
        <f>IF(F1635*1=D1635*1,"Quantité OK",IF(D1635*1&lt;F1635*1,"Ecart positif","Ecart négatif")&amp;" "&amp;IF(C1635*1=E1635*1,"","- Article déclassé"))</f>
        <v xml:space="preserve">Ecart négatif </v>
      </c>
    </row>
    <row r="1636" spans="2:7" ht="20.100000000000001" customHeight="1" x14ac:dyDescent="0.25">
      <c r="B1636" s="30" t="s">
        <v>4169</v>
      </c>
      <c r="C1636" s="16" t="str">
        <f>IFERROR(VLOOKUP(B1636,'BASE INCADEA'!A:D,2,FALSE),"Non référencé")</f>
        <v>041006</v>
      </c>
      <c r="D1636" s="16" t="str">
        <f>IFERROR(VLOOKUP(C1636,'BASE INCADEA'!B:E,2,FALSE),"Non référencé")</f>
        <v>6</v>
      </c>
      <c r="E1636" s="31" t="s">
        <v>1229</v>
      </c>
      <c r="F1636" s="31">
        <v>3</v>
      </c>
      <c r="G1636" s="14" t="str">
        <f>IF(F1636*1=D1636*1,"Quantité OK",IF(D1636*1&lt;F1636*1,"Ecart positif","Ecart négatif")&amp;" "&amp;IF(C1636*1=E1636*1,"","- Article déclassé"))</f>
        <v xml:space="preserve">Ecart négatif </v>
      </c>
    </row>
    <row r="1637" spans="2:7" ht="20.100000000000001" customHeight="1" x14ac:dyDescent="0.25">
      <c r="B1637" s="30" t="s">
        <v>4171</v>
      </c>
      <c r="C1637" s="16" t="str">
        <f>IFERROR(VLOOKUP(B1637,'BASE INCADEA'!A:D,2,FALSE),"Non référencé")</f>
        <v>040202</v>
      </c>
      <c r="D1637" s="16" t="str">
        <f>IFERROR(VLOOKUP(C1637,'BASE INCADEA'!B:E,2,FALSE),"Non référencé")</f>
        <v>4</v>
      </c>
      <c r="E1637" s="31" t="s">
        <v>2696</v>
      </c>
      <c r="F1637" s="31">
        <v>1</v>
      </c>
      <c r="G1637" s="14" t="str">
        <f>IF(F1637*1=D1637*1,"Quantité OK",IF(D1637*1&lt;F1637*1,"Ecart positif","Ecart négatif")&amp;" "&amp;IF(C1637*1=E1637*1,"","- Article déclassé"))</f>
        <v xml:space="preserve">Ecart négatif </v>
      </c>
    </row>
    <row r="1638" spans="2:7" ht="20.100000000000001" customHeight="1" x14ac:dyDescent="0.25">
      <c r="B1638" s="30" t="s">
        <v>4173</v>
      </c>
      <c r="C1638" s="16" t="str">
        <f>IFERROR(VLOOKUP(B1638,'BASE INCADEA'!A:D,2,FALSE),"Non référencé")</f>
        <v>044106</v>
      </c>
      <c r="D1638" s="16" t="str">
        <f>IFERROR(VLOOKUP(C1638,'BASE INCADEA'!B:E,2,FALSE),"Non référencé")</f>
        <v>1</v>
      </c>
      <c r="E1638" s="31" t="s">
        <v>4047</v>
      </c>
      <c r="F1638" s="31">
        <v>1</v>
      </c>
      <c r="G1638" s="14" t="str">
        <f>IF(F1638*1=D1638*1,"Quantité OK",IF(D1638*1&lt;F1638*1,"Ecart positif","Ecart négatif")&amp;" "&amp;IF(C1638*1=E1638*1,"","- Article déclassé"))</f>
        <v>Quantité OK</v>
      </c>
    </row>
    <row r="1639" spans="2:7" ht="20.100000000000001" customHeight="1" x14ac:dyDescent="0.25">
      <c r="B1639" s="30" t="s">
        <v>4175</v>
      </c>
      <c r="C1639" s="16" t="str">
        <f>IFERROR(VLOOKUP(B1639,'BASE INCADEA'!A:D,2,FALSE),"Non référencé")</f>
        <v>901301</v>
      </c>
      <c r="D1639" s="16" t="str">
        <f>IFERROR(VLOOKUP(C1639,'BASE INCADEA'!B:E,2,FALSE),"Non référencé")</f>
        <v>6</v>
      </c>
      <c r="E1639" s="31" t="s">
        <v>2598</v>
      </c>
      <c r="F1639" s="31">
        <v>3</v>
      </c>
      <c r="G1639" s="14" t="str">
        <f>IF(F1639*1=D1639*1,"Quantité OK",IF(D1639*1&lt;F1639*1,"Ecart positif","Ecart négatif")&amp;" "&amp;IF(C1639*1=E1639*1,"","- Article déclassé"))</f>
        <v xml:space="preserve">Ecart négatif </v>
      </c>
    </row>
    <row r="1640" spans="2:7" ht="20.100000000000001" customHeight="1" x14ac:dyDescent="0.25">
      <c r="B1640" s="30" t="s">
        <v>4177</v>
      </c>
      <c r="C1640" s="16" t="str">
        <f>IFERROR(VLOOKUP(B1640,'BASE INCADEA'!A:D,2,FALSE),"Non référencé")</f>
        <v>900701</v>
      </c>
      <c r="D1640" s="16" t="str">
        <f>IFERROR(VLOOKUP(C1640,'BASE INCADEA'!B:E,2,FALSE),"Non référencé")</f>
        <v>6</v>
      </c>
      <c r="E1640" s="31" t="s">
        <v>2430</v>
      </c>
      <c r="F1640" s="31">
        <v>2</v>
      </c>
      <c r="G1640" s="14" t="str">
        <f>IF(F1640*1=D1640*1,"Quantité OK",IF(D1640*1&lt;F1640*1,"Ecart positif","Ecart négatif")&amp;" "&amp;IF(C1640*1=E1640*1,"","- Article déclassé"))</f>
        <v>Ecart négatif - Article déclassé</v>
      </c>
    </row>
    <row r="1641" spans="2:7" ht="20.100000000000001" customHeight="1" x14ac:dyDescent="0.25">
      <c r="B1641" s="30" t="s">
        <v>4179</v>
      </c>
      <c r="C1641" s="16" t="str">
        <f>IFERROR(VLOOKUP(B1641,'BASE INCADEA'!A:D,2,FALSE),"Non référencé")</f>
        <v>901403</v>
      </c>
      <c r="D1641" s="16" t="str">
        <f>IFERROR(VLOOKUP(C1641,'BASE INCADEA'!B:E,2,FALSE),"Non référencé")</f>
        <v>4</v>
      </c>
      <c r="E1641" s="31" t="s">
        <v>2131</v>
      </c>
      <c r="F1641" s="31">
        <v>2</v>
      </c>
      <c r="G1641" s="14" t="str">
        <f>IF(F1641*1=D1641*1,"Quantité OK",IF(D1641*1&lt;F1641*1,"Ecart positif","Ecart négatif")&amp;" "&amp;IF(C1641*1=E1641*1,"","- Article déclassé"))</f>
        <v>Ecart négatif - Article déclassé</v>
      </c>
    </row>
    <row r="1642" spans="2:7" ht="20.100000000000001" customHeight="1" x14ac:dyDescent="0.25">
      <c r="B1642" s="30" t="s">
        <v>4181</v>
      </c>
      <c r="C1642" s="16" t="str">
        <f>IFERROR(VLOOKUP(B1642,'BASE INCADEA'!A:D,2,FALSE),"Non référencé")</f>
        <v>016002</v>
      </c>
      <c r="D1642" s="16" t="str">
        <f>IFERROR(VLOOKUP(C1642,'BASE INCADEA'!B:E,2,FALSE),"Non référencé")</f>
        <v>1</v>
      </c>
      <c r="E1642" s="31" t="s">
        <v>825</v>
      </c>
      <c r="F1642" s="31">
        <v>1</v>
      </c>
      <c r="G1642" s="14" t="str">
        <f>IF(F1642*1=D1642*1,"Quantité OK",IF(D1642*1&lt;F1642*1,"Ecart positif","Ecart négatif")&amp;" "&amp;IF(C1642*1=E1642*1,"","- Article déclassé"))</f>
        <v>Quantité OK</v>
      </c>
    </row>
    <row r="1643" spans="2:7" ht="20.100000000000001" customHeight="1" x14ac:dyDescent="0.25">
      <c r="B1643" s="30" t="s">
        <v>4183</v>
      </c>
      <c r="C1643" s="16" t="str">
        <f>IFERROR(VLOOKUP(B1643,'BASE INCADEA'!A:D,2,FALSE),"Non référencé")</f>
        <v>040205</v>
      </c>
      <c r="D1643" s="16" t="str">
        <f>IFERROR(VLOOKUP(C1643,'BASE INCADEA'!B:E,2,FALSE),"Non référencé")</f>
        <v>28</v>
      </c>
      <c r="E1643" s="31" t="s">
        <v>2075</v>
      </c>
      <c r="F1643" s="31">
        <v>4</v>
      </c>
      <c r="G1643" s="14" t="str">
        <f>IF(F1643*1=D1643*1,"Quantité OK",IF(D1643*1&lt;F1643*1,"Ecart positif","Ecart négatif")&amp;" "&amp;IF(C1643*1=E1643*1,"","- Article déclassé"))</f>
        <v xml:space="preserve">Ecart négatif </v>
      </c>
    </row>
    <row r="1644" spans="2:7" ht="20.100000000000001" customHeight="1" x14ac:dyDescent="0.25">
      <c r="B1644" s="30" t="s">
        <v>4185</v>
      </c>
      <c r="C1644" s="16" t="str">
        <f>IFERROR(VLOOKUP(B1644,'BASE INCADEA'!A:D,2,FALSE),"Non référencé")</f>
        <v>015806</v>
      </c>
      <c r="D1644" s="16" t="str">
        <f>IFERROR(VLOOKUP(C1644,'BASE INCADEA'!B:E,2,FALSE),"Non référencé")</f>
        <v>2</v>
      </c>
      <c r="E1644" s="31" t="s">
        <v>1384</v>
      </c>
      <c r="F1644" s="31">
        <v>2</v>
      </c>
      <c r="G1644" s="14" t="str">
        <f>IF(F1644*1=D1644*1,"Quantité OK",IF(D1644*1&lt;F1644*1,"Ecart positif","Ecart négatif")&amp;" "&amp;IF(C1644*1=E1644*1,"","- Article déclassé"))</f>
        <v>Quantité OK</v>
      </c>
    </row>
    <row r="1645" spans="2:7" ht="20.100000000000001" customHeight="1" x14ac:dyDescent="0.25">
      <c r="B1645" s="30" t="s">
        <v>4187</v>
      </c>
      <c r="C1645" s="16" t="str">
        <f>IFERROR(VLOOKUP(B1645,'BASE INCADEA'!A:D,2,FALSE),"Non référencé")</f>
        <v>031205</v>
      </c>
      <c r="D1645" s="16" t="str">
        <f>IFERROR(VLOOKUP(C1645,'BASE INCADEA'!B:E,2,FALSE),"Non référencé")</f>
        <v>2</v>
      </c>
      <c r="E1645" s="31" t="s">
        <v>892</v>
      </c>
      <c r="F1645" s="31">
        <v>1</v>
      </c>
      <c r="G1645" s="14" t="str">
        <f>IF(F1645*1=D1645*1,"Quantité OK",IF(D1645*1&lt;F1645*1,"Ecart positif","Ecart négatif")&amp;" "&amp;IF(C1645*1=E1645*1,"","- Article déclassé"))</f>
        <v xml:space="preserve">Ecart négatif </v>
      </c>
    </row>
    <row r="1646" spans="2:7" ht="20.100000000000001" customHeight="1" x14ac:dyDescent="0.25">
      <c r="B1646" s="30" t="s">
        <v>4189</v>
      </c>
      <c r="C1646" s="16" t="str">
        <f>IFERROR(VLOOKUP(B1646,'BASE INCADEA'!A:D,2,FALSE),"Non référencé")</f>
        <v>020205</v>
      </c>
      <c r="D1646" s="16" t="str">
        <f>IFERROR(VLOOKUP(C1646,'BASE INCADEA'!B:E,2,FALSE),"Non référencé")</f>
        <v>19</v>
      </c>
      <c r="E1646" s="31" t="s">
        <v>166</v>
      </c>
      <c r="F1646" s="31">
        <v>2</v>
      </c>
      <c r="G1646" s="14" t="str">
        <f>IF(F1646*1=D1646*1,"Quantité OK",IF(D1646*1&lt;F1646*1,"Ecart positif","Ecart négatif")&amp;" "&amp;IF(C1646*1=E1646*1,"","- Article déclassé"))</f>
        <v>Ecart négatif - Article déclassé</v>
      </c>
    </row>
    <row r="1647" spans="2:7" ht="20.100000000000001" customHeight="1" x14ac:dyDescent="0.25">
      <c r="B1647" s="30" t="s">
        <v>4191</v>
      </c>
      <c r="C1647" s="16" t="str">
        <f>IFERROR(VLOOKUP(B1647,'BASE INCADEA'!A:D,2,FALSE),"Non référencé")</f>
        <v>024907</v>
      </c>
      <c r="D1647" s="16" t="str">
        <f>IFERROR(VLOOKUP(C1647,'BASE INCADEA'!B:E,2,FALSE),"Non référencé")</f>
        <v>3</v>
      </c>
      <c r="E1647" s="31" t="s">
        <v>3869</v>
      </c>
      <c r="F1647" s="31">
        <v>2</v>
      </c>
      <c r="G1647" s="14" t="str">
        <f>IF(F1647*1=D1647*1,"Quantité OK",IF(D1647*1&lt;F1647*1,"Ecart positif","Ecart négatif")&amp;" "&amp;IF(C1647*1=E1647*1,"","- Article déclassé"))</f>
        <v xml:space="preserve">Ecart négatif </v>
      </c>
    </row>
    <row r="1648" spans="2:7" ht="20.100000000000001" customHeight="1" x14ac:dyDescent="0.25">
      <c r="B1648" s="30" t="s">
        <v>4193</v>
      </c>
      <c r="C1648" s="16" t="str">
        <f>IFERROR(VLOOKUP(B1648,'BASE INCADEA'!A:D,2,FALSE),"Non référencé")</f>
        <v>015006</v>
      </c>
      <c r="D1648" s="16" t="str">
        <f>IFERROR(VLOOKUP(C1648,'BASE INCADEA'!B:E,2,FALSE),"Non référencé")</f>
        <v>2</v>
      </c>
      <c r="E1648" s="31" t="s">
        <v>491</v>
      </c>
      <c r="F1648" s="31">
        <v>1</v>
      </c>
      <c r="G1648" s="14" t="str">
        <f>IF(F1648*1=D1648*1,"Quantité OK",IF(D1648*1&lt;F1648*1,"Ecart positif","Ecart négatif")&amp;" "&amp;IF(C1648*1=E1648*1,"","- Article déclassé"))</f>
        <v xml:space="preserve">Ecart négatif </v>
      </c>
    </row>
    <row r="1649" spans="2:7" ht="20.100000000000001" customHeight="1" x14ac:dyDescent="0.25">
      <c r="B1649" s="30" t="s">
        <v>4197</v>
      </c>
      <c r="C1649" s="16" t="str">
        <f>IFERROR(VLOOKUP(B1649,'BASE INCADEA'!A:D,2,FALSE),"Non référencé")</f>
        <v>015404</v>
      </c>
      <c r="D1649" s="16" t="str">
        <f>IFERROR(VLOOKUP(C1649,'BASE INCADEA'!B:E,2,FALSE),"Non référencé")</f>
        <v>6</v>
      </c>
      <c r="E1649" s="31" t="s">
        <v>1034</v>
      </c>
      <c r="F1649" s="31">
        <v>3</v>
      </c>
      <c r="G1649" s="14" t="str">
        <f>IF(F1649*1=D1649*1,"Quantité OK",IF(D1649*1&lt;F1649*1,"Ecart positif","Ecart négatif")&amp;" "&amp;IF(C1649*1=E1649*1,"","- Article déclassé"))</f>
        <v xml:space="preserve">Ecart négatif </v>
      </c>
    </row>
    <row r="1650" spans="2:7" ht="20.100000000000001" customHeight="1" x14ac:dyDescent="0.25">
      <c r="B1650" s="30" t="s">
        <v>4202</v>
      </c>
      <c r="C1650" s="16" t="str">
        <f>IFERROR(VLOOKUP(B1650,'BASE INCADEA'!A:D,2,FALSE),"Non référencé")</f>
        <v>041206</v>
      </c>
      <c r="D1650" s="16" t="str">
        <f>IFERROR(VLOOKUP(C1650,'BASE INCADEA'!B:E,2,FALSE),"Non référencé")</f>
        <v>10</v>
      </c>
      <c r="E1650" s="31" t="s">
        <v>1471</v>
      </c>
      <c r="F1650" s="31">
        <v>4</v>
      </c>
      <c r="G1650" s="14" t="str">
        <f>IF(F1650*1=D1650*1,"Quantité OK",IF(D1650*1&lt;F1650*1,"Ecart positif","Ecart négatif")&amp;" "&amp;IF(C1650*1=E1650*1,"","- Article déclassé"))</f>
        <v xml:space="preserve">Ecart négatif </v>
      </c>
    </row>
    <row r="1651" spans="2:7" ht="20.100000000000001" customHeight="1" x14ac:dyDescent="0.25">
      <c r="B1651" s="30" t="s">
        <v>4204</v>
      </c>
      <c r="C1651" s="16" t="str">
        <f>IFERROR(VLOOKUP(B1651,'BASE INCADEA'!A:D,2,FALSE),"Non référencé")</f>
        <v>024902</v>
      </c>
      <c r="D1651" s="16" t="str">
        <f>IFERROR(VLOOKUP(C1651,'BASE INCADEA'!B:E,2,FALSE),"Non référencé")</f>
        <v>1</v>
      </c>
      <c r="E1651" s="31" t="s">
        <v>987</v>
      </c>
      <c r="F1651" s="31">
        <v>1</v>
      </c>
      <c r="G1651" s="14" t="str">
        <f>IF(F1651*1=D1651*1,"Quantité OK",IF(D1651*1&lt;F1651*1,"Ecart positif","Ecart négatif")&amp;" "&amp;IF(C1651*1=E1651*1,"","- Article déclassé"))</f>
        <v>Quantité OK</v>
      </c>
    </row>
    <row r="1652" spans="2:7" ht="20.100000000000001" customHeight="1" x14ac:dyDescent="0.25">
      <c r="B1652" s="30" t="s">
        <v>4206</v>
      </c>
      <c r="C1652" s="16" t="str">
        <f>IFERROR(VLOOKUP(B1652,'BASE INCADEA'!A:D,2,FALSE),"Non référencé")</f>
        <v>044305</v>
      </c>
      <c r="D1652" s="16" t="str">
        <f>IFERROR(VLOOKUP(C1652,'BASE INCADEA'!B:E,2,FALSE),"Non référencé")</f>
        <v>1</v>
      </c>
      <c r="E1652" s="31" t="s">
        <v>2491</v>
      </c>
      <c r="F1652" s="31">
        <v>10</v>
      </c>
      <c r="G1652" s="14" t="str">
        <f>IF(F1652*1=D1652*1,"Quantité OK",IF(D1652*1&lt;F1652*1,"Ecart positif","Ecart négatif")&amp;" "&amp;IF(C1652*1=E1652*1,"","- Article déclassé"))</f>
        <v xml:space="preserve">Ecart positif </v>
      </c>
    </row>
    <row r="1653" spans="2:7" ht="20.100000000000001" customHeight="1" x14ac:dyDescent="0.25">
      <c r="B1653" s="30" t="s">
        <v>4209</v>
      </c>
      <c r="C1653" s="16" t="str">
        <f>IFERROR(VLOOKUP(B1653,'BASE INCADEA'!A:D,2,FALSE),"Non référencé")</f>
        <v>020203</v>
      </c>
      <c r="D1653" s="16" t="str">
        <f>IFERROR(VLOOKUP(C1653,'BASE INCADEA'!B:E,2,FALSE),"Non référencé")</f>
        <v>30</v>
      </c>
      <c r="E1653" s="31" t="s">
        <v>1191</v>
      </c>
      <c r="F1653" s="31">
        <v>4</v>
      </c>
      <c r="G1653" s="14" t="str">
        <f>IF(F1653*1=D1653*1,"Quantité OK",IF(D1653*1&lt;F1653*1,"Ecart positif","Ecart négatif")&amp;" "&amp;IF(C1653*1=E1653*1,"","- Article déclassé"))</f>
        <v xml:space="preserve">Ecart négatif </v>
      </c>
    </row>
    <row r="1654" spans="2:7" ht="20.100000000000001" customHeight="1" x14ac:dyDescent="0.25">
      <c r="B1654" s="30" t="s">
        <v>4222</v>
      </c>
      <c r="C1654" s="16" t="str">
        <f>IFERROR(VLOOKUP(B1654,'BASE INCADEA'!A:D,2,FALSE),"Non référencé")</f>
        <v>044704</v>
      </c>
      <c r="D1654" s="16" t="str">
        <f>IFERROR(VLOOKUP(C1654,'BASE INCADEA'!B:E,2,FALSE),"Non référencé")</f>
        <v>2</v>
      </c>
      <c r="E1654" s="31" t="s">
        <v>885</v>
      </c>
      <c r="F1654" s="31">
        <v>7</v>
      </c>
      <c r="G1654" s="14" t="str">
        <f>IF(F1654*1=D1654*1,"Quantité OK",IF(D1654*1&lt;F1654*1,"Ecart positif","Ecart négatif")&amp;" "&amp;IF(C1654*1=E1654*1,"","- Article déclassé"))</f>
        <v xml:space="preserve">Ecart positif </v>
      </c>
    </row>
    <row r="1655" spans="2:7" ht="20.100000000000001" customHeight="1" x14ac:dyDescent="0.25">
      <c r="B1655" s="30" t="s">
        <v>4224</v>
      </c>
      <c r="C1655" s="16" t="str">
        <f>IFERROR(VLOOKUP(B1655,'BASE INCADEA'!A:D,2,FALSE),"Non référencé")</f>
        <v>040405</v>
      </c>
      <c r="D1655" s="16" t="str">
        <f>IFERROR(VLOOKUP(C1655,'BASE INCADEA'!B:E,2,FALSE),"Non référencé")</f>
        <v>12</v>
      </c>
      <c r="E1655" s="31" t="s">
        <v>1260</v>
      </c>
      <c r="F1655" s="31">
        <v>2</v>
      </c>
      <c r="G1655" s="14" t="str">
        <f>IF(F1655*1=D1655*1,"Quantité OK",IF(D1655*1&lt;F1655*1,"Ecart positif","Ecart négatif")&amp;" "&amp;IF(C1655*1=E1655*1,"","- Article déclassé"))</f>
        <v xml:space="preserve">Ecart négatif </v>
      </c>
    </row>
    <row r="1656" spans="2:7" ht="20.100000000000001" customHeight="1" x14ac:dyDescent="0.25">
      <c r="B1656" s="30" t="s">
        <v>4225</v>
      </c>
      <c r="C1656" s="16" t="str">
        <f>IFERROR(VLOOKUP(B1656,'BASE INCADEA'!A:D,2,FALSE),"Non référencé")</f>
        <v>040603</v>
      </c>
      <c r="D1656" s="16" t="str">
        <f>IFERROR(VLOOKUP(C1656,'BASE INCADEA'!B:E,2,FALSE),"Non référencé")</f>
        <v>5</v>
      </c>
      <c r="E1656" s="31" t="s">
        <v>385</v>
      </c>
      <c r="F1656" s="31">
        <v>24</v>
      </c>
      <c r="G1656" s="14" t="str">
        <f>IF(F1656*1=D1656*1,"Quantité OK",IF(D1656*1&lt;F1656*1,"Ecart positif","Ecart négatif")&amp;" "&amp;IF(C1656*1=E1656*1,"","- Article déclassé"))</f>
        <v xml:space="preserve">Ecart positif </v>
      </c>
    </row>
    <row r="1657" spans="2:7" ht="20.100000000000001" customHeight="1" x14ac:dyDescent="0.25">
      <c r="B1657" s="30" t="s">
        <v>6158</v>
      </c>
      <c r="C1657" s="16" t="str">
        <f>IFERROR(VLOOKUP(B1657,'BASE INCADEA'!A:D,2,FALSE),"Non référencé")</f>
        <v>Non référencé</v>
      </c>
      <c r="D1657" s="16" t="str">
        <f>IFERROR(VLOOKUP(C1657,'BASE INCADEA'!B:E,2,FALSE),"Non référencé")</f>
        <v>Non référencé</v>
      </c>
      <c r="E1657" s="31" t="s">
        <v>450</v>
      </c>
      <c r="F1657" s="31">
        <v>1</v>
      </c>
      <c r="G1657" s="14" t="e">
        <f>IF(F1657*1=D1657*1,"Quantité OK",IF(D1657*1&lt;F1657*1,"Ecart positif","Ecart négatif")&amp;" "&amp;IF(C1657*1=E1657*1,"","- Article déclassé"))</f>
        <v>#VALUE!</v>
      </c>
    </row>
    <row r="1658" spans="2:7" ht="20.100000000000001" customHeight="1" x14ac:dyDescent="0.25">
      <c r="B1658" s="30" t="s">
        <v>4229</v>
      </c>
      <c r="C1658" s="16" t="str">
        <f>IFERROR(VLOOKUP(B1658,'BASE INCADEA'!A:D,2,FALSE),"Non référencé")</f>
        <v>044704</v>
      </c>
      <c r="D1658" s="16" t="str">
        <f>IFERROR(VLOOKUP(C1658,'BASE INCADEA'!B:E,2,FALSE),"Non référencé")</f>
        <v>2</v>
      </c>
      <c r="E1658" s="31" t="s">
        <v>885</v>
      </c>
      <c r="F1658" s="31">
        <v>11</v>
      </c>
      <c r="G1658" s="14" t="str">
        <f>IF(F1658*1=D1658*1,"Quantité OK",IF(D1658*1&lt;F1658*1,"Ecart positif","Ecart négatif")&amp;" "&amp;IF(C1658*1=E1658*1,"","- Article déclassé"))</f>
        <v xml:space="preserve">Ecart positif </v>
      </c>
    </row>
    <row r="1659" spans="2:7" ht="20.100000000000001" customHeight="1" x14ac:dyDescent="0.25">
      <c r="B1659" s="30" t="s">
        <v>4230</v>
      </c>
      <c r="C1659" s="16" t="str">
        <f>IFERROR(VLOOKUP(B1659,'BASE INCADEA'!A:D,2,FALSE),"Non référencé")</f>
        <v>015802</v>
      </c>
      <c r="D1659" s="16" t="str">
        <f>IFERROR(VLOOKUP(C1659,'BASE INCADEA'!B:E,2,FALSE),"Non référencé")</f>
        <v>9</v>
      </c>
      <c r="E1659" s="31" t="s">
        <v>497</v>
      </c>
      <c r="F1659" s="31">
        <v>2</v>
      </c>
      <c r="G1659" s="14" t="str">
        <f>IF(F1659*1=D1659*1,"Quantité OK",IF(D1659*1&lt;F1659*1,"Ecart positif","Ecart négatif")&amp;" "&amp;IF(C1659*1=E1659*1,"","- Article déclassé"))</f>
        <v xml:space="preserve">Ecart négatif </v>
      </c>
    </row>
    <row r="1660" spans="2:7" ht="20.100000000000001" customHeight="1" x14ac:dyDescent="0.25">
      <c r="B1660" s="30" t="s">
        <v>6219</v>
      </c>
      <c r="C1660" s="16" t="str">
        <f>IFERROR(VLOOKUP(B1660,'BASE INCADEA'!A:D,2,FALSE),"Non référencé")</f>
        <v>Non référencé</v>
      </c>
      <c r="D1660" s="16" t="str">
        <f>IFERROR(VLOOKUP(C1660,'BASE INCADEA'!B:E,2,FALSE),"Non référencé")</f>
        <v>Non référencé</v>
      </c>
      <c r="E1660" s="31" t="s">
        <v>1765</v>
      </c>
      <c r="F1660" s="31">
        <v>2</v>
      </c>
      <c r="G1660" s="14" t="e">
        <f>IF(F1660*1=D1660*1,"Quantité OK",IF(D1660*1&lt;F1660*1,"Ecart positif","Ecart négatif")&amp;" "&amp;IF(C1660*1=E1660*1,"","- Article déclassé"))</f>
        <v>#VALUE!</v>
      </c>
    </row>
    <row r="1661" spans="2:7" ht="20.100000000000001" customHeight="1" x14ac:dyDescent="0.25">
      <c r="B1661" s="30" t="s">
        <v>4233</v>
      </c>
      <c r="C1661" s="16" t="str">
        <f>IFERROR(VLOOKUP(B1661,'BASE INCADEA'!A:D,2,FALSE),"Non référencé")</f>
        <v>016205</v>
      </c>
      <c r="D1661" s="16" t="str">
        <f>IFERROR(VLOOKUP(C1661,'BASE INCADEA'!B:E,2,FALSE),"Non référencé")</f>
        <v>1</v>
      </c>
      <c r="E1661" s="31" t="s">
        <v>747</v>
      </c>
      <c r="F1661" s="31">
        <v>1</v>
      </c>
      <c r="G1661" s="14" t="str">
        <f>IF(F1661*1=D1661*1,"Quantité OK",IF(D1661*1&lt;F1661*1,"Ecart positif","Ecart négatif")&amp;" "&amp;IF(C1661*1=E1661*1,"","- Article déclassé"))</f>
        <v>Quantité OK</v>
      </c>
    </row>
    <row r="1662" spans="2:7" ht="20.100000000000001" customHeight="1" x14ac:dyDescent="0.25">
      <c r="B1662" s="30" t="s">
        <v>4235</v>
      </c>
      <c r="C1662" s="16" t="str">
        <f>IFERROR(VLOOKUP(B1662,'BASE INCADEA'!A:D,2,FALSE),"Non référencé")</f>
        <v>016204</v>
      </c>
      <c r="D1662" s="16" t="str">
        <f>IFERROR(VLOOKUP(C1662,'BASE INCADEA'!B:E,2,FALSE),"Non référencé")</f>
        <v>4</v>
      </c>
      <c r="E1662" s="31" t="s">
        <v>1451</v>
      </c>
      <c r="F1662" s="31">
        <v>2</v>
      </c>
      <c r="G1662" s="14" t="str">
        <f>IF(F1662*1=D1662*1,"Quantité OK",IF(D1662*1&lt;F1662*1,"Ecart positif","Ecart négatif")&amp;" "&amp;IF(C1662*1=E1662*1,"","- Article déclassé"))</f>
        <v xml:space="preserve">Ecart négatif </v>
      </c>
    </row>
    <row r="1663" spans="2:7" ht="20.100000000000001" customHeight="1" x14ac:dyDescent="0.25">
      <c r="B1663" s="30" t="s">
        <v>4239</v>
      </c>
      <c r="C1663" s="16" t="str">
        <f>IFERROR(VLOOKUP(B1663,'BASE INCADEA'!A:D,2,FALSE),"Non référencé")</f>
        <v>014805</v>
      </c>
      <c r="D1663" s="16" t="str">
        <f>IFERROR(VLOOKUP(C1663,'BASE INCADEA'!B:E,2,FALSE),"Non référencé")</f>
        <v>5</v>
      </c>
      <c r="E1663" s="31" t="s">
        <v>1043</v>
      </c>
      <c r="F1663" s="31">
        <v>2</v>
      </c>
      <c r="G1663" s="14" t="str">
        <f>IF(F1663*1=D1663*1,"Quantité OK",IF(D1663*1&lt;F1663*1,"Ecart positif","Ecart négatif")&amp;" "&amp;IF(C1663*1=E1663*1,"","- Article déclassé"))</f>
        <v xml:space="preserve">Ecart négatif </v>
      </c>
    </row>
    <row r="1664" spans="2:7" ht="20.100000000000001" customHeight="1" x14ac:dyDescent="0.25">
      <c r="B1664" s="30" t="s">
        <v>4241</v>
      </c>
      <c r="C1664" s="16" t="str">
        <f>IFERROR(VLOOKUP(B1664,'BASE INCADEA'!A:D,2,FALSE),"Non référencé")</f>
        <v>023503</v>
      </c>
      <c r="D1664" s="16" t="str">
        <f>IFERROR(VLOOKUP(C1664,'BASE INCADEA'!B:E,2,FALSE),"Non référencé")</f>
        <v>4</v>
      </c>
      <c r="E1664" s="31" t="s">
        <v>2653</v>
      </c>
      <c r="F1664" s="31">
        <v>4</v>
      </c>
      <c r="G1664" s="14" t="str">
        <f>IF(F1664*1=D1664*1,"Quantité OK",IF(D1664*1&lt;F1664*1,"Ecart positif","Ecart négatif")&amp;" "&amp;IF(C1664*1=E1664*1,"","- Article déclassé"))</f>
        <v>Quantité OK</v>
      </c>
    </row>
    <row r="1665" spans="2:7" ht="20.100000000000001" customHeight="1" x14ac:dyDescent="0.25">
      <c r="B1665" s="30" t="s">
        <v>4243</v>
      </c>
      <c r="C1665" s="16" t="str">
        <f>IFERROR(VLOOKUP(B1665,'BASE INCADEA'!A:D,2,FALSE),"Non référencé")</f>
        <v>024505</v>
      </c>
      <c r="D1665" s="16" t="str">
        <f>IFERROR(VLOOKUP(C1665,'BASE INCADEA'!B:E,2,FALSE),"Non référencé")</f>
        <v>2</v>
      </c>
      <c r="E1665" s="31" t="s">
        <v>4163</v>
      </c>
      <c r="F1665" s="31">
        <v>3</v>
      </c>
      <c r="G1665" s="14" t="str">
        <f>IF(F1665*1=D1665*1,"Quantité OK",IF(D1665*1&lt;F1665*1,"Ecart positif","Ecart négatif")&amp;" "&amp;IF(C1665*1=E1665*1,"","- Article déclassé"))</f>
        <v xml:space="preserve">Ecart positif </v>
      </c>
    </row>
    <row r="1666" spans="2:7" ht="20.100000000000001" customHeight="1" x14ac:dyDescent="0.25">
      <c r="B1666" s="30" t="s">
        <v>4245</v>
      </c>
      <c r="C1666" s="16" t="str">
        <f>IFERROR(VLOOKUP(B1666,'BASE INCADEA'!A:D,2,FALSE),"Non référencé")</f>
        <v>901202</v>
      </c>
      <c r="D1666" s="16" t="str">
        <f>IFERROR(VLOOKUP(C1666,'BASE INCADEA'!B:E,2,FALSE),"Non référencé")</f>
        <v>2</v>
      </c>
      <c r="E1666" s="31" t="s">
        <v>2120</v>
      </c>
      <c r="F1666" s="31">
        <v>2</v>
      </c>
      <c r="G1666" s="14" t="str">
        <f>IF(F1666*1=D1666*1,"Quantité OK",IF(D1666*1&lt;F1666*1,"Ecart positif","Ecart négatif")&amp;" "&amp;IF(C1666*1=E1666*1,"","- Article déclassé"))</f>
        <v>Quantité OK</v>
      </c>
    </row>
    <row r="1667" spans="2:7" ht="20.100000000000001" customHeight="1" x14ac:dyDescent="0.25">
      <c r="B1667" s="30" t="s">
        <v>4247</v>
      </c>
      <c r="C1667" s="16" t="str">
        <f>IFERROR(VLOOKUP(B1667,'BASE INCADEA'!A:D,2,FALSE),"Non référencé")</f>
        <v>044304</v>
      </c>
      <c r="D1667" s="16" t="str">
        <f>IFERROR(VLOOKUP(C1667,'BASE INCADEA'!B:E,2,FALSE),"Non référencé")</f>
        <v>11</v>
      </c>
      <c r="E1667" s="31" t="s">
        <v>591</v>
      </c>
      <c r="F1667" s="31">
        <v>3</v>
      </c>
      <c r="G1667" s="14" t="str">
        <f>IF(F1667*1=D1667*1,"Quantité OK",IF(D1667*1&lt;F1667*1,"Ecart positif","Ecart négatif")&amp;" "&amp;IF(C1667*1=E1667*1,"","- Article déclassé"))</f>
        <v xml:space="preserve">Ecart négatif </v>
      </c>
    </row>
    <row r="1668" spans="2:7" ht="20.100000000000001" customHeight="1" x14ac:dyDescent="0.25">
      <c r="B1668" s="30" t="s">
        <v>4249</v>
      </c>
      <c r="C1668" s="16" t="str">
        <f>IFERROR(VLOOKUP(B1668,'BASE INCADEA'!A:D,2,FALSE),"Non référencé")</f>
        <v>044503</v>
      </c>
      <c r="D1668" s="16" t="str">
        <f>IFERROR(VLOOKUP(C1668,'BASE INCADEA'!B:E,2,FALSE),"Non référencé")</f>
        <v>1</v>
      </c>
      <c r="E1668" s="31" t="s">
        <v>1107</v>
      </c>
      <c r="F1668" s="31">
        <v>1</v>
      </c>
      <c r="G1668" s="14" t="str">
        <f>IF(F1668*1=D1668*1,"Quantité OK",IF(D1668*1&lt;F1668*1,"Ecart positif","Ecart négatif")&amp;" "&amp;IF(C1668*1=E1668*1,"","- Article déclassé"))</f>
        <v>Quantité OK</v>
      </c>
    </row>
    <row r="1669" spans="2:7" ht="20.100000000000001" customHeight="1" x14ac:dyDescent="0.25">
      <c r="B1669" s="30" t="s">
        <v>4251</v>
      </c>
      <c r="C1669" s="16" t="str">
        <f>IFERROR(VLOOKUP(B1669,'BASE INCADEA'!A:D,2,FALSE),"Non référencé")</f>
        <v>016403</v>
      </c>
      <c r="D1669" s="16" t="str">
        <f>IFERROR(VLOOKUP(C1669,'BASE INCADEA'!B:E,2,FALSE),"Non référencé")</f>
        <v>18</v>
      </c>
      <c r="E1669" s="31" t="s">
        <v>477</v>
      </c>
      <c r="F1669" s="31">
        <v>1</v>
      </c>
      <c r="G1669" s="14" t="str">
        <f>IF(F1669*1=D1669*1,"Quantité OK",IF(D1669*1&lt;F1669*1,"Ecart positif","Ecart négatif")&amp;" "&amp;IF(C1669*1=E1669*1,"","- Article déclassé"))</f>
        <v xml:space="preserve">Ecart négatif </v>
      </c>
    </row>
    <row r="1670" spans="2:7" ht="20.100000000000001" customHeight="1" x14ac:dyDescent="0.25">
      <c r="B1670" s="30" t="s">
        <v>4253</v>
      </c>
      <c r="C1670" s="16" t="str">
        <f>IFERROR(VLOOKUP(B1670,'BASE INCADEA'!A:D,2,FALSE),"Non référencé")</f>
        <v>020403</v>
      </c>
      <c r="D1670" s="16" t="str">
        <f>IFERROR(VLOOKUP(C1670,'BASE INCADEA'!B:E,2,FALSE),"Non référencé")</f>
        <v>7</v>
      </c>
      <c r="E1670" s="31" t="s">
        <v>2591</v>
      </c>
      <c r="F1670" s="31">
        <v>17</v>
      </c>
      <c r="G1670" s="14" t="str">
        <f>IF(F1670*1=D1670*1,"Quantité OK",IF(D1670*1&lt;F1670*1,"Ecart positif","Ecart négatif")&amp;" "&amp;IF(C1670*1=E1670*1,"","- Article déclassé"))</f>
        <v xml:space="preserve">Ecart positif </v>
      </c>
    </row>
    <row r="1671" spans="2:7" ht="20.100000000000001" customHeight="1" x14ac:dyDescent="0.25">
      <c r="B1671" s="30" t="s">
        <v>4255</v>
      </c>
      <c r="C1671" s="16" t="str">
        <f>IFERROR(VLOOKUP(B1671,'BASE INCADEA'!A:D,2,FALSE),"Non référencé")</f>
        <v>020606</v>
      </c>
      <c r="D1671" s="16" t="str">
        <f>IFERROR(VLOOKUP(C1671,'BASE INCADEA'!B:E,2,FALSE),"Non référencé")</f>
        <v>6</v>
      </c>
      <c r="E1671" s="31" t="s">
        <v>521</v>
      </c>
      <c r="F1671" s="31">
        <v>1</v>
      </c>
      <c r="G1671" s="14" t="str">
        <f>IF(F1671*1=D1671*1,"Quantité OK",IF(D1671*1&lt;F1671*1,"Ecart positif","Ecart négatif")&amp;" "&amp;IF(C1671*1=E1671*1,"","- Article déclassé"))</f>
        <v xml:space="preserve">Ecart négatif </v>
      </c>
    </row>
    <row r="1672" spans="2:7" ht="20.100000000000001" customHeight="1" x14ac:dyDescent="0.25">
      <c r="B1672" s="30" t="s">
        <v>4257</v>
      </c>
      <c r="C1672" s="16" t="str">
        <f>IFERROR(VLOOKUP(B1672,'BASE INCADEA'!A:D,2,FALSE),"Non référencé")</f>
        <v>033705</v>
      </c>
      <c r="D1672" s="16" t="str">
        <f>IFERROR(VLOOKUP(C1672,'BASE INCADEA'!B:E,2,FALSE),"Non référencé")</f>
        <v>1</v>
      </c>
      <c r="E1672" s="31" t="s">
        <v>1595</v>
      </c>
      <c r="F1672" s="31">
        <v>9</v>
      </c>
      <c r="G1672" s="14" t="str">
        <f>IF(F1672*1=D1672*1,"Quantité OK",IF(D1672*1&lt;F1672*1,"Ecart positif","Ecart négatif")&amp;" "&amp;IF(C1672*1=E1672*1,"","- Article déclassé"))</f>
        <v xml:space="preserve">Ecart positif </v>
      </c>
    </row>
    <row r="1673" spans="2:7" ht="20.100000000000001" customHeight="1" x14ac:dyDescent="0.25">
      <c r="B1673" s="30" t="s">
        <v>4259</v>
      </c>
      <c r="C1673" s="16" t="str">
        <f>IFERROR(VLOOKUP(B1673,'BASE INCADEA'!A:D,2,FALSE),"Non référencé")</f>
        <v>033704</v>
      </c>
      <c r="D1673" s="16" t="str">
        <f>IFERROR(VLOOKUP(C1673,'BASE INCADEA'!B:E,2,FALSE),"Non référencé")</f>
        <v>1</v>
      </c>
      <c r="E1673" s="31" t="s">
        <v>3022</v>
      </c>
      <c r="F1673" s="31">
        <v>4</v>
      </c>
      <c r="G1673" s="14" t="str">
        <f>IF(F1673*1=D1673*1,"Quantité OK",IF(D1673*1&lt;F1673*1,"Ecart positif","Ecart négatif")&amp;" "&amp;IF(C1673*1=E1673*1,"","- Article déclassé"))</f>
        <v xml:space="preserve">Ecart positif </v>
      </c>
    </row>
    <row r="1674" spans="2:7" ht="20.100000000000001" customHeight="1" x14ac:dyDescent="0.25">
      <c r="B1674" s="30" t="s">
        <v>4261</v>
      </c>
      <c r="C1674" s="16" t="str">
        <f>IFERROR(VLOOKUP(B1674,'BASE INCADEA'!A:D,2,FALSE),"Non référencé")</f>
        <v>030603</v>
      </c>
      <c r="D1674" s="16" t="str">
        <f>IFERROR(VLOOKUP(C1674,'BASE INCADEA'!B:E,2,FALSE),"Non référencé")</f>
        <v>1</v>
      </c>
      <c r="E1674" s="31" t="s">
        <v>2304</v>
      </c>
      <c r="F1674" s="31">
        <v>11</v>
      </c>
      <c r="G1674" s="14" t="str">
        <f>IF(F1674*1=D1674*1,"Quantité OK",IF(D1674*1&lt;F1674*1,"Ecart positif","Ecart négatif")&amp;" "&amp;IF(C1674*1=E1674*1,"","- Article déclassé"))</f>
        <v xml:space="preserve">Ecart positif </v>
      </c>
    </row>
    <row r="1675" spans="2:7" ht="20.100000000000001" customHeight="1" x14ac:dyDescent="0.25">
      <c r="B1675" s="30" t="s">
        <v>4263</v>
      </c>
      <c r="C1675" s="16" t="str">
        <f>IFERROR(VLOOKUP(B1675,'BASE INCADEA'!A:D,2,FALSE),"Non référencé")</f>
        <v>020204</v>
      </c>
      <c r="D1675" s="16" t="str">
        <f>IFERROR(VLOOKUP(C1675,'BASE INCADEA'!B:E,2,FALSE),"Non référencé")</f>
        <v>2</v>
      </c>
      <c r="E1675" s="31" t="s">
        <v>235</v>
      </c>
      <c r="F1675" s="31">
        <v>4</v>
      </c>
      <c r="G1675" s="14" t="str">
        <f>IF(F1675*1=D1675*1,"Quantité OK",IF(D1675*1&lt;F1675*1,"Ecart positif","Ecart négatif")&amp;" "&amp;IF(C1675*1=E1675*1,"","- Article déclassé"))</f>
        <v>Ecart positif - Article déclassé</v>
      </c>
    </row>
    <row r="1676" spans="2:7" ht="20.100000000000001" customHeight="1" x14ac:dyDescent="0.25">
      <c r="B1676" s="30" t="s">
        <v>4265</v>
      </c>
      <c r="C1676" s="16" t="str">
        <f>IFERROR(VLOOKUP(B1676,'BASE INCADEA'!A:D,2,FALSE),"Non référencé")</f>
        <v>040405</v>
      </c>
      <c r="D1676" s="16" t="str">
        <f>IFERROR(VLOOKUP(C1676,'BASE INCADEA'!B:E,2,FALSE),"Non référencé")</f>
        <v>12</v>
      </c>
      <c r="E1676" s="31" t="s">
        <v>1260</v>
      </c>
      <c r="F1676" s="31">
        <v>2</v>
      </c>
      <c r="G1676" s="14" t="str">
        <f>IF(F1676*1=D1676*1,"Quantité OK",IF(D1676*1&lt;F1676*1,"Ecart positif","Ecart négatif")&amp;" "&amp;IF(C1676*1=E1676*1,"","- Article déclassé"))</f>
        <v xml:space="preserve">Ecart négatif </v>
      </c>
    </row>
    <row r="1677" spans="2:7" ht="20.100000000000001" customHeight="1" x14ac:dyDescent="0.25">
      <c r="B1677" s="30" t="s">
        <v>6201</v>
      </c>
      <c r="C1677" s="16" t="str">
        <f>IFERROR(VLOOKUP(B1677,'BASE INCADEA'!A:D,2,FALSE),"Non référencé")</f>
        <v>Non référencé</v>
      </c>
      <c r="D1677" s="16" t="str">
        <f>IFERROR(VLOOKUP(C1677,'BASE INCADEA'!B:E,2,FALSE),"Non référencé")</f>
        <v>Non référencé</v>
      </c>
      <c r="E1677" s="31" t="s">
        <v>1352</v>
      </c>
      <c r="F1677" s="31">
        <v>1</v>
      </c>
      <c r="G1677" s="14" t="e">
        <f>IF(F1677*1=D1677*1,"Quantité OK",IF(D1677*1&lt;F1677*1,"Ecart positif","Ecart négatif")&amp;" "&amp;IF(C1677*1=E1677*1,"","- Article déclassé"))</f>
        <v>#VALUE!</v>
      </c>
    </row>
    <row r="1678" spans="2:7" ht="20.100000000000001" customHeight="1" x14ac:dyDescent="0.25">
      <c r="B1678" s="30" t="s">
        <v>4269</v>
      </c>
      <c r="C1678" s="16" t="str">
        <f>IFERROR(VLOOKUP(B1678,'BASE INCADEA'!A:D,2,FALSE),"Non référencé")</f>
        <v>044902</v>
      </c>
      <c r="D1678" s="16" t="str">
        <f>IFERROR(VLOOKUP(C1678,'BASE INCADEA'!B:E,2,FALSE),"Non référencé")</f>
        <v>6</v>
      </c>
      <c r="E1678" s="31" t="s">
        <v>1668</v>
      </c>
      <c r="F1678" s="31">
        <v>17</v>
      </c>
      <c r="G1678" s="14" t="str">
        <f>IF(F1678*1=D1678*1,"Quantité OK",IF(D1678*1&lt;F1678*1,"Ecart positif","Ecart négatif")&amp;" "&amp;IF(C1678*1=E1678*1,"","- Article déclassé"))</f>
        <v xml:space="preserve">Ecart positif </v>
      </c>
    </row>
    <row r="1679" spans="2:7" ht="20.100000000000001" customHeight="1" x14ac:dyDescent="0.25">
      <c r="B1679" s="30" t="s">
        <v>4270</v>
      </c>
      <c r="C1679" s="16" t="str">
        <f>IFERROR(VLOOKUP(B1679,'BASE INCADEA'!A:D,2,FALSE),"Non référencé")</f>
        <v>031402</v>
      </c>
      <c r="D1679" s="16" t="str">
        <f>IFERROR(VLOOKUP(C1679,'BASE INCADEA'!B:E,2,FALSE),"Non référencé")</f>
        <v>4</v>
      </c>
      <c r="E1679" s="31" t="s">
        <v>2518</v>
      </c>
      <c r="F1679" s="31">
        <v>2</v>
      </c>
      <c r="G1679" s="14" t="str">
        <f>IF(F1679*1=D1679*1,"Quantité OK",IF(D1679*1&lt;F1679*1,"Ecart positif","Ecart négatif")&amp;" "&amp;IF(C1679*1=E1679*1,"","- Article déclassé"))</f>
        <v xml:space="preserve">Ecart négatif </v>
      </c>
    </row>
    <row r="1680" spans="2:7" ht="20.100000000000001" customHeight="1" x14ac:dyDescent="0.25">
      <c r="B1680" s="30" t="s">
        <v>4272</v>
      </c>
      <c r="C1680" s="16" t="str">
        <f>IFERROR(VLOOKUP(B1680,'BASE INCADEA'!A:D,2,FALSE),"Non référencé")</f>
        <v>034103</v>
      </c>
      <c r="D1680" s="16" t="str">
        <f>IFERROR(VLOOKUP(C1680,'BASE INCADEA'!B:E,2,FALSE),"Non référencé")</f>
        <v>1</v>
      </c>
      <c r="E1680" s="31" t="s">
        <v>2761</v>
      </c>
      <c r="F1680" s="31">
        <v>2</v>
      </c>
      <c r="G1680" s="14" t="str">
        <f>IF(F1680*1=D1680*1,"Quantité OK",IF(D1680*1&lt;F1680*1,"Ecart positif","Ecart négatif")&amp;" "&amp;IF(C1680*1=E1680*1,"","- Article déclassé"))</f>
        <v xml:space="preserve">Ecart positif </v>
      </c>
    </row>
    <row r="1681" spans="2:7" ht="20.100000000000001" customHeight="1" x14ac:dyDescent="0.25">
      <c r="B1681" s="30" t="s">
        <v>4275</v>
      </c>
      <c r="C1681" s="16" t="str">
        <f>IFERROR(VLOOKUP(B1681,'BASE INCADEA'!A:D,2,FALSE),"Non référencé")</f>
        <v>030405</v>
      </c>
      <c r="D1681" s="16" t="str">
        <f>IFERROR(VLOOKUP(C1681,'BASE INCADEA'!B:E,2,FALSE),"Non référencé")</f>
        <v>3</v>
      </c>
      <c r="E1681" s="31" t="s">
        <v>1308</v>
      </c>
      <c r="F1681" s="31">
        <v>2</v>
      </c>
      <c r="G1681" s="14" t="str">
        <f>IF(F1681*1=D1681*1,"Quantité OK",IF(D1681*1&lt;F1681*1,"Ecart positif","Ecart négatif")&amp;" "&amp;IF(C1681*1=E1681*1,"","- Article déclassé"))</f>
        <v xml:space="preserve">Ecart négatif </v>
      </c>
    </row>
    <row r="1682" spans="2:7" ht="20.100000000000001" customHeight="1" x14ac:dyDescent="0.25">
      <c r="B1682" s="30" t="s">
        <v>4279</v>
      </c>
      <c r="C1682" s="16" t="str">
        <f>IFERROR(VLOOKUP(B1682,'BASE INCADEA'!A:D,2,FALSE),"Non référencé")</f>
        <v>040204</v>
      </c>
      <c r="D1682" s="16" t="str">
        <f>IFERROR(VLOOKUP(C1682,'BASE INCADEA'!B:E,2,FALSE),"Non référencé")</f>
        <v>2</v>
      </c>
      <c r="E1682" s="31" t="s">
        <v>1765</v>
      </c>
      <c r="F1682" s="31">
        <v>4</v>
      </c>
      <c r="G1682" s="14" t="str">
        <f>IF(F1682*1=D1682*1,"Quantité OK",IF(D1682*1&lt;F1682*1,"Ecart positif","Ecart négatif")&amp;" "&amp;IF(C1682*1=E1682*1,"","- Article déclassé"))</f>
        <v xml:space="preserve">Ecart positif </v>
      </c>
    </row>
    <row r="1683" spans="2:7" ht="20.100000000000001" customHeight="1" x14ac:dyDescent="0.25">
      <c r="B1683" s="30" t="s">
        <v>4283</v>
      </c>
      <c r="C1683" s="16" t="str">
        <f>IFERROR(VLOOKUP(B1683,'BASE INCADEA'!A:D,2,FALSE),"Non référencé")</f>
        <v>030203</v>
      </c>
      <c r="D1683" s="16" t="str">
        <f>IFERROR(VLOOKUP(C1683,'BASE INCADEA'!B:E,2,FALSE),"Non référencé")</f>
        <v>2</v>
      </c>
      <c r="E1683" s="31" t="s">
        <v>289</v>
      </c>
      <c r="F1683" s="31">
        <v>10</v>
      </c>
      <c r="G1683" s="14" t="str">
        <f>IF(F1683*1=D1683*1,"Quantité OK",IF(D1683*1&lt;F1683*1,"Ecart positif","Ecart négatif")&amp;" "&amp;IF(C1683*1=E1683*1,"","- Article déclassé"))</f>
        <v xml:space="preserve">Ecart positif </v>
      </c>
    </row>
    <row r="1684" spans="2:7" ht="20.100000000000001" customHeight="1" x14ac:dyDescent="0.25">
      <c r="B1684" s="30" t="s">
        <v>4284</v>
      </c>
      <c r="C1684" s="16" t="str">
        <f>IFERROR(VLOOKUP(B1684,'BASE INCADEA'!A:D,2,FALSE),"Non référencé")</f>
        <v>041403</v>
      </c>
      <c r="D1684" s="16" t="str">
        <f>IFERROR(VLOOKUP(C1684,'BASE INCADEA'!B:E,2,FALSE),"Non référencé")</f>
        <v>2</v>
      </c>
      <c r="E1684" s="31" t="s">
        <v>1297</v>
      </c>
      <c r="F1684" s="31">
        <v>4</v>
      </c>
      <c r="G1684" s="14" t="str">
        <f>IF(F1684*1=D1684*1,"Quantité OK",IF(D1684*1&lt;F1684*1,"Ecart positif","Ecart négatif")&amp;" "&amp;IF(C1684*1=E1684*1,"","- Article déclassé"))</f>
        <v xml:space="preserve">Ecart positif </v>
      </c>
    </row>
    <row r="1685" spans="2:7" ht="20.100000000000001" customHeight="1" x14ac:dyDescent="0.25">
      <c r="B1685" s="30" t="s">
        <v>4286</v>
      </c>
      <c r="C1685" s="16" t="str">
        <f>IFERROR(VLOOKUP(B1685,'BASE INCADEA'!A:D,2,FALSE),"Non référencé")</f>
        <v>030806</v>
      </c>
      <c r="D1685" s="16" t="str">
        <f>IFERROR(VLOOKUP(C1685,'BASE INCADEA'!B:E,2,FALSE),"Non référencé")</f>
        <v>7</v>
      </c>
      <c r="E1685" s="31" t="s">
        <v>2301</v>
      </c>
      <c r="F1685" s="31">
        <v>3</v>
      </c>
      <c r="G1685" s="14" t="str">
        <f>IF(F1685*1=D1685*1,"Quantité OK",IF(D1685*1&lt;F1685*1,"Ecart positif","Ecart négatif")&amp;" "&amp;IF(C1685*1=E1685*1,"","- Article déclassé"))</f>
        <v xml:space="preserve">Ecart négatif </v>
      </c>
    </row>
    <row r="1686" spans="2:7" ht="20.100000000000001" customHeight="1" x14ac:dyDescent="0.25">
      <c r="B1686" s="30" t="s">
        <v>4288</v>
      </c>
      <c r="C1686" s="16" t="str">
        <f>IFERROR(VLOOKUP(B1686,'BASE INCADEA'!A:D,2,FALSE),"Non référencé")</f>
        <v>025103</v>
      </c>
      <c r="D1686" s="16" t="str">
        <f>IFERROR(VLOOKUP(C1686,'BASE INCADEA'!B:E,2,FALSE),"Non référencé")</f>
        <v>12</v>
      </c>
      <c r="E1686" s="31" t="s">
        <v>689</v>
      </c>
      <c r="F1686" s="31">
        <v>1</v>
      </c>
      <c r="G1686" s="14" t="str">
        <f>IF(F1686*1=D1686*1,"Quantité OK",IF(D1686*1&lt;F1686*1,"Ecart positif","Ecart négatif")&amp;" "&amp;IF(C1686*1=E1686*1,"","- Article déclassé"))</f>
        <v xml:space="preserve">Ecart négatif </v>
      </c>
    </row>
    <row r="1687" spans="2:7" ht="20.100000000000001" customHeight="1" x14ac:dyDescent="0.25">
      <c r="B1687" s="30" t="s">
        <v>6191</v>
      </c>
      <c r="C1687" s="16" t="str">
        <f>IFERROR(VLOOKUP(B1687,'BASE INCADEA'!A:D,2,FALSE),"Non référencé")</f>
        <v>Non référencé</v>
      </c>
      <c r="D1687" s="16" t="str">
        <f>IFERROR(VLOOKUP(C1687,'BASE INCADEA'!B:E,2,FALSE),"Non référencé")</f>
        <v>Non référencé</v>
      </c>
      <c r="E1687" s="31" t="s">
        <v>544</v>
      </c>
      <c r="F1687" s="31">
        <v>6</v>
      </c>
      <c r="G1687" s="14" t="e">
        <f>IF(F1687*1=D1687*1,"Quantité OK",IF(D1687*1&lt;F1687*1,"Ecart positif","Ecart négatif")&amp;" "&amp;IF(C1687*1=E1687*1,"","- Article déclassé"))</f>
        <v>#VALUE!</v>
      </c>
    </row>
    <row r="1688" spans="2:7" ht="20.100000000000001" customHeight="1" x14ac:dyDescent="0.25">
      <c r="B1688" s="30" t="s">
        <v>4290</v>
      </c>
      <c r="C1688" s="16" t="str">
        <f>IFERROR(VLOOKUP(B1688,'BASE INCADEA'!A:D,2,FALSE),"Non référencé")</f>
        <v>901203</v>
      </c>
      <c r="D1688" s="16" t="str">
        <f>IFERROR(VLOOKUP(C1688,'BASE INCADEA'!B:E,2,FALSE),"Non référencé")</f>
        <v>1</v>
      </c>
      <c r="E1688" s="31" t="s">
        <v>2606</v>
      </c>
      <c r="F1688" s="31">
        <v>3</v>
      </c>
      <c r="G1688" s="14" t="str">
        <f>IF(F1688*1=D1688*1,"Quantité OK",IF(D1688*1&lt;F1688*1,"Ecart positif","Ecart négatif")&amp;" "&amp;IF(C1688*1=E1688*1,"","- Article déclassé"))</f>
        <v>Ecart positif - Article déclassé</v>
      </c>
    </row>
    <row r="1689" spans="2:7" ht="20.100000000000001" customHeight="1" x14ac:dyDescent="0.25">
      <c r="B1689" s="30" t="s">
        <v>4292</v>
      </c>
      <c r="C1689" s="16" t="str">
        <f>IFERROR(VLOOKUP(B1689,'BASE INCADEA'!A:D,2,FALSE),"Non référencé")</f>
        <v>900304</v>
      </c>
      <c r="D1689" s="16" t="str">
        <f>IFERROR(VLOOKUP(C1689,'BASE INCADEA'!B:E,2,FALSE),"Non référencé")</f>
        <v>1</v>
      </c>
      <c r="E1689" s="31" t="s">
        <v>2949</v>
      </c>
      <c r="F1689" s="31">
        <v>9</v>
      </c>
      <c r="G1689" s="14" t="str">
        <f>IF(F1689*1=D1689*1,"Quantité OK",IF(D1689*1&lt;F1689*1,"Ecart positif","Ecart négatif")&amp;" "&amp;IF(C1689*1=E1689*1,"","- Article déclassé"))</f>
        <v xml:space="preserve">Ecart positif </v>
      </c>
    </row>
    <row r="1690" spans="2:7" ht="20.100000000000001" customHeight="1" x14ac:dyDescent="0.25">
      <c r="B1690" s="30" t="s">
        <v>4294</v>
      </c>
      <c r="C1690" s="16" t="str">
        <f>IFERROR(VLOOKUP(B1690,'BASE INCADEA'!A:D,2,FALSE),"Non référencé")</f>
        <v>900303</v>
      </c>
      <c r="D1690" s="16" t="str">
        <f>IFERROR(VLOOKUP(C1690,'BASE INCADEA'!B:E,2,FALSE),"Non référencé")</f>
        <v>1</v>
      </c>
      <c r="E1690" s="31" t="s">
        <v>2634</v>
      </c>
      <c r="F1690" s="31">
        <v>1</v>
      </c>
      <c r="G1690" s="14" t="str">
        <f>IF(F1690*1=D1690*1,"Quantité OK",IF(D1690*1&lt;F1690*1,"Ecart positif","Ecart négatif")&amp;" "&amp;IF(C1690*1=E1690*1,"","- Article déclassé"))</f>
        <v>Quantité OK</v>
      </c>
    </row>
    <row r="1691" spans="2:7" ht="20.100000000000001" customHeight="1" x14ac:dyDescent="0.25">
      <c r="B1691" s="30" t="s">
        <v>4296</v>
      </c>
      <c r="C1691" s="16" t="str">
        <f>IFERROR(VLOOKUP(B1691,'BASE INCADEA'!A:D,2,FALSE),"Non référencé")</f>
        <v>901204</v>
      </c>
      <c r="D1691" s="16" t="str">
        <f>IFERROR(VLOOKUP(C1691,'BASE INCADEA'!B:E,2,FALSE),"Non référencé")</f>
        <v>8</v>
      </c>
      <c r="E1691" s="31" t="s">
        <v>2606</v>
      </c>
      <c r="F1691" s="31">
        <v>1</v>
      </c>
      <c r="G1691" s="14" t="str">
        <f>IF(F1691*1=D1691*1,"Quantité OK",IF(D1691*1&lt;F1691*1,"Ecart positif","Ecart négatif")&amp;" "&amp;IF(C1691*1=E1691*1,"","- Article déclassé"))</f>
        <v>Ecart négatif - Article déclassé</v>
      </c>
    </row>
    <row r="1692" spans="2:7" ht="20.100000000000001" customHeight="1" x14ac:dyDescent="0.25">
      <c r="B1692" s="30" t="s">
        <v>4296</v>
      </c>
      <c r="C1692" s="16" t="str">
        <f>IFERROR(VLOOKUP(B1692,'BASE INCADEA'!A:D,2,FALSE),"Non référencé")</f>
        <v>901204</v>
      </c>
      <c r="D1692" s="16" t="str">
        <f>IFERROR(VLOOKUP(C1692,'BASE INCADEA'!B:E,2,FALSE),"Non référencé")</f>
        <v>8</v>
      </c>
      <c r="E1692" s="31" t="s">
        <v>2249</v>
      </c>
      <c r="F1692" s="31">
        <v>5</v>
      </c>
      <c r="G1692" s="14" t="str">
        <f>IF(F1692*1=D1692*1,"Quantité OK",IF(D1692*1&lt;F1692*1,"Ecart positif","Ecart négatif")&amp;" "&amp;IF(C1692*1=E1692*1,"","- Article déclassé"))</f>
        <v>Ecart négatif - Article déclassé</v>
      </c>
    </row>
    <row r="1693" spans="2:7" ht="20.100000000000001" customHeight="1" x14ac:dyDescent="0.25">
      <c r="B1693" s="30" t="s">
        <v>4296</v>
      </c>
      <c r="C1693" s="16" t="str">
        <f>IFERROR(VLOOKUP(B1693,'BASE INCADEA'!A:D,2,FALSE),"Non référencé")</f>
        <v>901204</v>
      </c>
      <c r="D1693" s="16" t="str">
        <f>IFERROR(VLOOKUP(C1693,'BASE INCADEA'!B:E,2,FALSE),"Non référencé")</f>
        <v>8</v>
      </c>
      <c r="E1693" s="31" t="s">
        <v>2601</v>
      </c>
      <c r="F1693" s="31">
        <v>2</v>
      </c>
      <c r="G1693" s="14" t="str">
        <f>IF(F1693*1=D1693*1,"Quantité OK",IF(D1693*1&lt;F1693*1,"Ecart positif","Ecart négatif")&amp;" "&amp;IF(C1693*1=E1693*1,"","- Article déclassé"))</f>
        <v>Ecart négatif - Article déclassé</v>
      </c>
    </row>
    <row r="1694" spans="2:7" ht="20.100000000000001" customHeight="1" x14ac:dyDescent="0.25">
      <c r="B1694" s="30" t="s">
        <v>4306</v>
      </c>
      <c r="C1694" s="16" t="str">
        <f>IFERROR(VLOOKUP(B1694,'BASE INCADEA'!A:D,2,FALSE),"Non référencé")</f>
        <v>024307</v>
      </c>
      <c r="D1694" s="16" t="str">
        <f>IFERROR(VLOOKUP(C1694,'BASE INCADEA'!B:E,2,FALSE),"Non référencé")</f>
        <v>9</v>
      </c>
      <c r="E1694" s="31" t="s">
        <v>4307</v>
      </c>
      <c r="F1694" s="31">
        <v>4</v>
      </c>
      <c r="G1694" s="14" t="str">
        <f>IF(F1694*1=D1694*1,"Quantité OK",IF(D1694*1&lt;F1694*1,"Ecart positif","Ecart négatif")&amp;" "&amp;IF(C1694*1=E1694*1,"","- Article déclassé"))</f>
        <v xml:space="preserve">Ecart négatif </v>
      </c>
    </row>
    <row r="1695" spans="2:7" ht="20.100000000000001" customHeight="1" x14ac:dyDescent="0.25">
      <c r="B1695" s="30" t="s">
        <v>4306</v>
      </c>
      <c r="C1695" s="16" t="str">
        <f>IFERROR(VLOOKUP(B1695,'BASE INCADEA'!A:D,2,FALSE),"Non référencé")</f>
        <v>024307</v>
      </c>
      <c r="D1695" s="16" t="str">
        <f>IFERROR(VLOOKUP(C1695,'BASE INCADEA'!B:E,2,FALSE),"Non référencé")</f>
        <v>9</v>
      </c>
      <c r="E1695" s="31" t="s">
        <v>4310</v>
      </c>
      <c r="F1695" s="31">
        <v>5</v>
      </c>
      <c r="G1695" s="14" t="str">
        <f>IF(F1695*1=D1695*1,"Quantité OK",IF(D1695*1&lt;F1695*1,"Ecart positif","Ecart négatif")&amp;" "&amp;IF(C1695*1=E1695*1,"","- Article déclassé"))</f>
        <v>Ecart négatif - Article déclassé</v>
      </c>
    </row>
    <row r="1696" spans="2:7" ht="20.100000000000001" customHeight="1" x14ac:dyDescent="0.25">
      <c r="B1696" s="30" t="s">
        <v>4309</v>
      </c>
      <c r="C1696" s="16" t="str">
        <f>IFERROR(VLOOKUP(B1696,'BASE INCADEA'!A:D,2,FALSE),"Non référencé")</f>
        <v>024306</v>
      </c>
      <c r="D1696" s="16" t="str">
        <f>IFERROR(VLOOKUP(C1696,'BASE INCADEA'!B:E,2,FALSE),"Non référencé")</f>
        <v>13</v>
      </c>
      <c r="E1696" s="31" t="s">
        <v>4310</v>
      </c>
      <c r="F1696" s="31">
        <v>13</v>
      </c>
      <c r="G1696" s="14" t="str">
        <f>IF(F1696*1=D1696*1,"Quantité OK",IF(D1696*1&lt;F1696*1,"Ecart positif","Ecart négatif")&amp;" "&amp;IF(C1696*1=E1696*1,"","- Article déclassé"))</f>
        <v>Quantité OK</v>
      </c>
    </row>
    <row r="1697" spans="2:7" ht="20.100000000000001" customHeight="1" x14ac:dyDescent="0.25">
      <c r="B1697" s="30" t="s">
        <v>4312</v>
      </c>
      <c r="C1697" s="16" t="str">
        <f>IFERROR(VLOOKUP(B1697,'BASE INCADEA'!A:D,2,FALSE),"Non référencé")</f>
        <v>024106</v>
      </c>
      <c r="D1697" s="16" t="str">
        <f>IFERROR(VLOOKUP(C1697,'BASE INCADEA'!B:E,2,FALSE),"Non référencé")</f>
        <v>2</v>
      </c>
      <c r="E1697" s="31" t="s">
        <v>2681</v>
      </c>
      <c r="F1697" s="31">
        <v>8</v>
      </c>
      <c r="G1697" s="14" t="str">
        <f>IF(F1697*1=D1697*1,"Quantité OK",IF(D1697*1&lt;F1697*1,"Ecart positif","Ecart négatif")&amp;" "&amp;IF(C1697*1=E1697*1,"","- Article déclassé"))</f>
        <v xml:space="preserve">Ecart positif </v>
      </c>
    </row>
    <row r="1698" spans="2:7" ht="20.100000000000001" customHeight="1" x14ac:dyDescent="0.25">
      <c r="B1698" s="30" t="s">
        <v>4312</v>
      </c>
      <c r="C1698" s="16" t="str">
        <f>IFERROR(VLOOKUP(B1698,'BASE INCADEA'!A:D,2,FALSE),"Non référencé")</f>
        <v>024106</v>
      </c>
      <c r="D1698" s="16" t="str">
        <f>IFERROR(VLOOKUP(C1698,'BASE INCADEA'!B:E,2,FALSE),"Non référencé")</f>
        <v>2</v>
      </c>
      <c r="E1698" s="31" t="s">
        <v>2617</v>
      </c>
      <c r="F1698" s="31">
        <v>2</v>
      </c>
      <c r="G1698" s="14" t="str">
        <f>IF(F1698*1=D1698*1,"Quantité OK",IF(D1698*1&lt;F1698*1,"Ecart positif","Ecart négatif")&amp;" "&amp;IF(C1698*1=E1698*1,"","- Article déclassé"))</f>
        <v>Quantité OK</v>
      </c>
    </row>
    <row r="1699" spans="2:7" ht="20.100000000000001" customHeight="1" x14ac:dyDescent="0.25">
      <c r="B1699" s="30" t="s">
        <v>4313</v>
      </c>
      <c r="C1699" s="16" t="str">
        <f>IFERROR(VLOOKUP(B1699,'BASE INCADEA'!A:D,2,FALSE),"Non référencé")</f>
        <v>024504</v>
      </c>
      <c r="D1699" s="16" t="str">
        <f>IFERROR(VLOOKUP(C1699,'BASE INCADEA'!B:E,2,FALSE),"Non référencé")</f>
        <v>6</v>
      </c>
      <c r="E1699" s="31" t="s">
        <v>3995</v>
      </c>
      <c r="F1699" s="31">
        <v>12</v>
      </c>
      <c r="G1699" s="14" t="str">
        <f>IF(F1699*1=D1699*1,"Quantité OK",IF(D1699*1&lt;F1699*1,"Ecart positif","Ecart négatif")&amp;" "&amp;IF(C1699*1=E1699*1,"","- Article déclassé"))</f>
        <v xml:space="preserve">Ecart positif </v>
      </c>
    </row>
    <row r="1700" spans="2:7" ht="20.100000000000001" customHeight="1" x14ac:dyDescent="0.25">
      <c r="B1700" s="30" t="s">
        <v>4315</v>
      </c>
      <c r="C1700" s="16" t="str">
        <f>IFERROR(VLOOKUP(B1700,'BASE INCADEA'!A:D,2,FALSE),"Non référencé")</f>
        <v>024304</v>
      </c>
      <c r="D1700" s="16" t="str">
        <f>IFERROR(VLOOKUP(C1700,'BASE INCADEA'!B:E,2,FALSE),"Non référencé")</f>
        <v>31</v>
      </c>
      <c r="E1700" s="31" t="s">
        <v>1095</v>
      </c>
      <c r="F1700" s="31">
        <v>1</v>
      </c>
      <c r="G1700" s="14" t="str">
        <f>IF(F1700*1=D1700*1,"Quantité OK",IF(D1700*1&lt;F1700*1,"Ecart positif","Ecart négatif")&amp;" "&amp;IF(C1700*1=E1700*1,"","- Article déclassé"))</f>
        <v xml:space="preserve">Ecart négatif </v>
      </c>
    </row>
    <row r="1701" spans="2:7" ht="20.100000000000001" customHeight="1" x14ac:dyDescent="0.25">
      <c r="B1701" s="30" t="s">
        <v>4317</v>
      </c>
      <c r="C1701" s="16" t="str">
        <f>IFERROR(VLOOKUP(B1701,'BASE INCADEA'!A:D,2,FALSE),"Non référencé")</f>
        <v>024305</v>
      </c>
      <c r="D1701" s="16" t="str">
        <f>IFERROR(VLOOKUP(C1701,'BASE INCADEA'!B:E,2,FALSE),"Non référencé")</f>
        <v>4</v>
      </c>
      <c r="E1701" s="31" t="s">
        <v>4318</v>
      </c>
      <c r="F1701" s="31">
        <v>4</v>
      </c>
      <c r="G1701" s="14" t="str">
        <f>IF(F1701*1=D1701*1,"Quantité OK",IF(D1701*1&lt;F1701*1,"Ecart positif","Ecart négatif")&amp;" "&amp;IF(C1701*1=E1701*1,"","- Article déclassé"))</f>
        <v>Quantité OK</v>
      </c>
    </row>
    <row r="1702" spans="2:7" ht="20.100000000000001" customHeight="1" x14ac:dyDescent="0.25">
      <c r="B1702" s="30" t="s">
        <v>4322</v>
      </c>
      <c r="C1702" s="16" t="str">
        <f>IFERROR(VLOOKUP(B1702,'BASE INCADEA'!A:D,2,FALSE),"Non référencé")</f>
        <v>021205</v>
      </c>
      <c r="D1702" s="16" t="str">
        <f>IFERROR(VLOOKUP(C1702,'BASE INCADEA'!B:E,2,FALSE),"Non référencé")</f>
        <v>52</v>
      </c>
      <c r="E1702" s="31" t="s">
        <v>527</v>
      </c>
      <c r="F1702" s="31">
        <v>6</v>
      </c>
      <c r="G1702" s="14" t="str">
        <f>IF(F1702*1=D1702*1,"Quantité OK",IF(D1702*1&lt;F1702*1,"Ecart positif","Ecart négatif")&amp;" "&amp;IF(C1702*1=E1702*1,"","- Article déclassé"))</f>
        <v xml:space="preserve">Ecart négatif </v>
      </c>
    </row>
    <row r="1703" spans="2:7" ht="20.100000000000001" customHeight="1" x14ac:dyDescent="0.25">
      <c r="B1703" s="30" t="s">
        <v>4324</v>
      </c>
      <c r="C1703" s="16" t="str">
        <f>IFERROR(VLOOKUP(B1703,'BASE INCADEA'!A:D,2,FALSE),"Non référencé")</f>
        <v>025505</v>
      </c>
      <c r="D1703" s="16" t="str">
        <f>IFERROR(VLOOKUP(C1703,'BASE INCADEA'!B:E,2,FALSE),"Non référencé")</f>
        <v>2</v>
      </c>
      <c r="E1703" s="31" t="s">
        <v>689</v>
      </c>
      <c r="F1703" s="31">
        <v>4</v>
      </c>
      <c r="G1703" s="14" t="str">
        <f>IF(F1703*1=D1703*1,"Quantité OK",IF(D1703*1&lt;F1703*1,"Ecart positif","Ecart négatif")&amp;" "&amp;IF(C1703*1=E1703*1,"","- Article déclassé"))</f>
        <v>Ecart positif - Article déclassé</v>
      </c>
    </row>
    <row r="1704" spans="2:7" ht="20.100000000000001" customHeight="1" x14ac:dyDescent="0.25">
      <c r="B1704" s="30" t="s">
        <v>4324</v>
      </c>
      <c r="C1704" s="16" t="str">
        <f>IFERROR(VLOOKUP(B1704,'BASE INCADEA'!A:D,2,FALSE),"Non référencé")</f>
        <v>025505</v>
      </c>
      <c r="D1704" s="16" t="str">
        <f>IFERROR(VLOOKUP(C1704,'BASE INCADEA'!B:E,2,FALSE),"Non référencé")</f>
        <v>2</v>
      </c>
      <c r="E1704" s="31" t="s">
        <v>1078</v>
      </c>
      <c r="F1704" s="31">
        <v>3</v>
      </c>
      <c r="G1704" s="14" t="str">
        <f>IF(F1704*1=D1704*1,"Quantité OK",IF(D1704*1&lt;F1704*1,"Ecart positif","Ecart négatif")&amp;" "&amp;IF(C1704*1=E1704*1,"","- Article déclassé"))</f>
        <v xml:space="preserve">Ecart positif </v>
      </c>
    </row>
    <row r="1705" spans="2:7" ht="20.100000000000001" customHeight="1" x14ac:dyDescent="0.25">
      <c r="B1705" s="30" t="s">
        <v>4326</v>
      </c>
      <c r="C1705" s="16" t="str">
        <f>IFERROR(VLOOKUP(B1705,'BASE INCADEA'!A:D,2,FALSE),"Non référencé")</f>
        <v>026107</v>
      </c>
      <c r="D1705" s="16" t="str">
        <f>IFERROR(VLOOKUP(C1705,'BASE INCADEA'!B:E,2,FALSE),"Non référencé")</f>
        <v>35</v>
      </c>
      <c r="E1705" s="31" t="s">
        <v>6259</v>
      </c>
      <c r="F1705" s="31">
        <v>5</v>
      </c>
      <c r="G1705" s="14" t="str">
        <f>IF(F1705*1=D1705*1,"Quantité OK",IF(D1705*1&lt;F1705*1,"Ecart positif","Ecart négatif")&amp;" "&amp;IF(C1705*1=E1705*1,"","- Article déclassé"))</f>
        <v>Ecart négatif - Article déclassé</v>
      </c>
    </row>
    <row r="1706" spans="2:7" ht="20.100000000000001" customHeight="1" x14ac:dyDescent="0.25">
      <c r="B1706" s="30" t="s">
        <v>4328</v>
      </c>
      <c r="C1706" s="16" t="str">
        <f>IFERROR(VLOOKUP(B1706,'BASE INCADEA'!A:D,2,FALSE),"Non référencé")</f>
        <v>025307</v>
      </c>
      <c r="D1706" s="16" t="str">
        <f>IFERROR(VLOOKUP(C1706,'BASE INCADEA'!B:E,2,FALSE),"Non référencé")</f>
        <v>3</v>
      </c>
      <c r="E1706" s="31" t="s">
        <v>4329</v>
      </c>
      <c r="F1706" s="31">
        <v>3</v>
      </c>
      <c r="G1706" s="14" t="str">
        <f>IF(F1706*1=D1706*1,"Quantité OK",IF(D1706*1&lt;F1706*1,"Ecart positif","Ecart négatif")&amp;" "&amp;IF(C1706*1=E1706*1,"","- Article déclassé"))</f>
        <v>Quantité OK</v>
      </c>
    </row>
    <row r="1707" spans="2:7" ht="20.100000000000001" customHeight="1" x14ac:dyDescent="0.25">
      <c r="B1707" s="30" t="s">
        <v>6173</v>
      </c>
      <c r="C1707" s="16" t="str">
        <f>IFERROR(VLOOKUP(B1707,'BASE INCADEA'!A:D,2,FALSE),"Non référencé")</f>
        <v>Non référencé</v>
      </c>
      <c r="D1707" s="16" t="str">
        <f>IFERROR(VLOOKUP(C1707,'BASE INCADEA'!B:E,2,FALSE),"Non référencé")</f>
        <v>Non référencé</v>
      </c>
      <c r="E1707" s="31" t="s">
        <v>597</v>
      </c>
      <c r="F1707" s="31">
        <v>20</v>
      </c>
      <c r="G1707" s="14" t="e">
        <f>IF(F1707*1=D1707*1,"Quantité OK",IF(D1707*1&lt;F1707*1,"Ecart positif","Ecart négatif")&amp;" "&amp;IF(C1707*1=E1707*1,"","- Article déclassé"))</f>
        <v>#VALUE!</v>
      </c>
    </row>
    <row r="1708" spans="2:7" ht="20.100000000000001" customHeight="1" x14ac:dyDescent="0.25">
      <c r="B1708" s="30" t="s">
        <v>6173</v>
      </c>
      <c r="C1708" s="16" t="str">
        <f>IFERROR(VLOOKUP(B1708,'BASE INCADEA'!A:D,2,FALSE),"Non référencé")</f>
        <v>Non référencé</v>
      </c>
      <c r="D1708" s="16" t="str">
        <f>IFERROR(VLOOKUP(C1708,'BASE INCADEA'!B:E,2,FALSE),"Non référencé")</f>
        <v>Non référencé</v>
      </c>
      <c r="E1708" s="31" t="s">
        <v>3137</v>
      </c>
      <c r="F1708" s="31">
        <v>3</v>
      </c>
      <c r="G1708" s="14" t="e">
        <f>IF(F1708*1=D1708*1,"Quantité OK",IF(D1708*1&lt;F1708*1,"Ecart positif","Ecart négatif")&amp;" "&amp;IF(C1708*1=E1708*1,"","- Article déclassé"))</f>
        <v>#VALUE!</v>
      </c>
    </row>
    <row r="1709" spans="2:7" ht="20.100000000000001" customHeight="1" x14ac:dyDescent="0.25">
      <c r="B1709" s="30" t="s">
        <v>4330</v>
      </c>
      <c r="C1709" s="16" t="str">
        <f>IFERROR(VLOOKUP(B1709,'BASE INCADEA'!A:D,2,FALSE),"Non référencé")</f>
        <v>025303</v>
      </c>
      <c r="D1709" s="16" t="str">
        <f>IFERROR(VLOOKUP(C1709,'BASE INCADEA'!B:E,2,FALSE),"Non référencé")</f>
        <v>1</v>
      </c>
      <c r="E1709" s="31" t="s">
        <v>1399</v>
      </c>
      <c r="F1709" s="31">
        <v>5</v>
      </c>
      <c r="G1709" s="14" t="str">
        <f>IF(F1709*1=D1709*1,"Quantité OK",IF(D1709*1&lt;F1709*1,"Ecart positif","Ecart négatif")&amp;" "&amp;IF(C1709*1=E1709*1,"","- Article déclassé"))</f>
        <v xml:space="preserve">Ecart positif </v>
      </c>
    </row>
    <row r="1710" spans="2:7" ht="20.100000000000001" customHeight="1" x14ac:dyDescent="0.25">
      <c r="B1710" s="30" t="s">
        <v>6174</v>
      </c>
      <c r="C1710" s="16" t="str">
        <f>IFERROR(VLOOKUP(B1710,'BASE INCADEA'!A:D,2,FALSE),"Non référencé")</f>
        <v>Non référencé</v>
      </c>
      <c r="D1710" s="16" t="str">
        <f>IFERROR(VLOOKUP(C1710,'BASE INCADEA'!B:E,2,FALSE),"Non référencé")</f>
        <v>Non référencé</v>
      </c>
      <c r="E1710" s="31" t="s">
        <v>3137</v>
      </c>
      <c r="F1710" s="31">
        <v>1</v>
      </c>
      <c r="G1710" s="14" t="e">
        <f>IF(F1710*1=D1710*1,"Quantité OK",IF(D1710*1&lt;F1710*1,"Ecart positif","Ecart négatif")&amp;" "&amp;IF(C1710*1=E1710*1,"","- Article déclassé"))</f>
        <v>#VALUE!</v>
      </c>
    </row>
    <row r="1711" spans="2:7" ht="20.100000000000001" customHeight="1" x14ac:dyDescent="0.25">
      <c r="B1711" s="30" t="s">
        <v>4335</v>
      </c>
      <c r="C1711" s="16" t="str">
        <f>IFERROR(VLOOKUP(B1711,'BASE INCADEA'!A:D,2,FALSE),"Non référencé")</f>
        <v>044501</v>
      </c>
      <c r="D1711" s="16" t="str">
        <f>IFERROR(VLOOKUP(C1711,'BASE INCADEA'!B:E,2,FALSE),"Non référencé")</f>
        <v>4</v>
      </c>
      <c r="E1711" s="31" t="s">
        <v>2931</v>
      </c>
      <c r="F1711" s="31">
        <v>2</v>
      </c>
      <c r="G1711" s="14" t="str">
        <f>IF(F1711*1=D1711*1,"Quantité OK",IF(D1711*1&lt;F1711*1,"Ecart positif","Ecart négatif")&amp;" "&amp;IF(C1711*1=E1711*1,"","- Article déclassé"))</f>
        <v xml:space="preserve">Ecart négatif </v>
      </c>
    </row>
    <row r="1712" spans="2:7" ht="20.100000000000001" customHeight="1" x14ac:dyDescent="0.25">
      <c r="B1712" s="30" t="s">
        <v>4337</v>
      </c>
      <c r="C1712" s="16" t="str">
        <f>IFERROR(VLOOKUP(B1712,'BASE INCADEA'!A:D,2,FALSE),"Non référencé")</f>
        <v>043705</v>
      </c>
      <c r="D1712" s="16" t="str">
        <f>IFERROR(VLOOKUP(C1712,'BASE INCADEA'!B:E,2,FALSE),"Non référencé")</f>
        <v>2</v>
      </c>
      <c r="E1712" s="31" t="s">
        <v>3072</v>
      </c>
      <c r="F1712" s="31">
        <v>1</v>
      </c>
      <c r="G1712" s="14" t="str">
        <f>IF(F1712*1=D1712*1,"Quantité OK",IF(D1712*1&lt;F1712*1,"Ecart positif","Ecart négatif")&amp;" "&amp;IF(C1712*1=E1712*1,"","- Article déclassé"))</f>
        <v xml:space="preserve">Ecart négatif </v>
      </c>
    </row>
    <row r="1713" spans="2:7" ht="20.100000000000001" customHeight="1" x14ac:dyDescent="0.25">
      <c r="B1713" s="30" t="s">
        <v>4339</v>
      </c>
      <c r="C1713" s="16" t="str">
        <f>IFERROR(VLOOKUP(B1713,'BASE INCADEA'!A:D,2,FALSE),"Non référencé")</f>
        <v>030405</v>
      </c>
      <c r="D1713" s="16" t="str">
        <f>IFERROR(VLOOKUP(C1713,'BASE INCADEA'!B:E,2,FALSE),"Non référencé")</f>
        <v>3</v>
      </c>
      <c r="E1713" s="31" t="s">
        <v>1308</v>
      </c>
      <c r="F1713" s="31">
        <v>4</v>
      </c>
      <c r="G1713" s="14" t="str">
        <f>IF(F1713*1=D1713*1,"Quantité OK",IF(D1713*1&lt;F1713*1,"Ecart positif","Ecart négatif")&amp;" "&amp;IF(C1713*1=E1713*1,"","- Article déclassé"))</f>
        <v xml:space="preserve">Ecart positif </v>
      </c>
    </row>
    <row r="1714" spans="2:7" ht="20.100000000000001" customHeight="1" x14ac:dyDescent="0.25">
      <c r="B1714" s="30" t="s">
        <v>4343</v>
      </c>
      <c r="C1714" s="16" t="str">
        <f>IFERROR(VLOOKUP(B1714,'BASE INCADEA'!A:D,2,FALSE),"Non référencé")</f>
        <v>025306</v>
      </c>
      <c r="D1714" s="16" t="str">
        <f>IFERROR(VLOOKUP(C1714,'BASE INCADEA'!B:E,2,FALSE),"Non référencé")</f>
        <v>1</v>
      </c>
      <c r="E1714" s="31" t="s">
        <v>853</v>
      </c>
      <c r="F1714" s="31">
        <v>15</v>
      </c>
      <c r="G1714" s="14" t="str">
        <f>IF(F1714*1=D1714*1,"Quantité OK",IF(D1714*1&lt;F1714*1,"Ecart positif","Ecart négatif")&amp;" "&amp;IF(C1714*1=E1714*1,"","- Article déclassé"))</f>
        <v xml:space="preserve">Ecart positif </v>
      </c>
    </row>
    <row r="1715" spans="2:7" ht="20.100000000000001" customHeight="1" x14ac:dyDescent="0.25">
      <c r="B1715" s="30" t="s">
        <v>4343</v>
      </c>
      <c r="C1715" s="16" t="str">
        <f>IFERROR(VLOOKUP(B1715,'BASE INCADEA'!A:D,2,FALSE),"Non référencé")</f>
        <v>025306</v>
      </c>
      <c r="D1715" s="16" t="str">
        <f>IFERROR(VLOOKUP(C1715,'BASE INCADEA'!B:E,2,FALSE),"Non référencé")</f>
        <v>1</v>
      </c>
      <c r="E1715" s="31" t="s">
        <v>4327</v>
      </c>
      <c r="F1715" s="31">
        <v>19</v>
      </c>
      <c r="G1715" s="14" t="str">
        <f>IF(F1715*1=D1715*1,"Quantité OK",IF(D1715*1&lt;F1715*1,"Ecart positif","Ecart négatif")&amp;" "&amp;IF(C1715*1=E1715*1,"","- Article déclassé"))</f>
        <v>Ecart positif - Article déclassé</v>
      </c>
    </row>
    <row r="1716" spans="2:7" ht="20.100000000000001" customHeight="1" x14ac:dyDescent="0.25">
      <c r="B1716" s="30" t="s">
        <v>4344</v>
      </c>
      <c r="C1716" s="16" t="str">
        <f>IFERROR(VLOOKUP(B1716,'BASE INCADEA'!A:D,2,FALSE),"Non référencé")</f>
        <v>025503</v>
      </c>
      <c r="D1716" s="16" t="str">
        <f>IFERROR(VLOOKUP(C1716,'BASE INCADEA'!B:E,2,FALSE),"Non référencé")</f>
        <v>2</v>
      </c>
      <c r="E1716" s="31" t="s">
        <v>4345</v>
      </c>
      <c r="F1716" s="31">
        <v>1</v>
      </c>
      <c r="G1716" s="14" t="str">
        <f>IF(F1716*1=D1716*1,"Quantité OK",IF(D1716*1&lt;F1716*1,"Ecart positif","Ecart négatif")&amp;" "&amp;IF(C1716*1=E1716*1,"","- Article déclassé"))</f>
        <v xml:space="preserve">Ecart négatif </v>
      </c>
    </row>
    <row r="1717" spans="2:7" ht="20.100000000000001" customHeight="1" x14ac:dyDescent="0.25">
      <c r="B1717" s="30" t="s">
        <v>4347</v>
      </c>
      <c r="C1717" s="16" t="str">
        <f>IFERROR(VLOOKUP(B1717,'BASE INCADEA'!A:D,2,FALSE),"Non référencé")</f>
        <v>025705</v>
      </c>
      <c r="D1717" s="16" t="str">
        <f>IFERROR(VLOOKUP(C1717,'BASE INCADEA'!B:E,2,FALSE),"Non référencé")</f>
        <v>10</v>
      </c>
      <c r="E1717" s="31" t="s">
        <v>2687</v>
      </c>
      <c r="F1717" s="31">
        <v>16</v>
      </c>
      <c r="G1717" s="14" t="str">
        <f>IF(F1717*1=D1717*1,"Quantité OK",IF(D1717*1&lt;F1717*1,"Ecart positif","Ecart négatif")&amp;" "&amp;IF(C1717*1=E1717*1,"","- Article déclassé"))</f>
        <v xml:space="preserve">Ecart positif </v>
      </c>
    </row>
    <row r="1718" spans="2:7" ht="20.100000000000001" customHeight="1" x14ac:dyDescent="0.25">
      <c r="B1718" s="30" t="s">
        <v>4353</v>
      </c>
      <c r="C1718" s="16" t="str">
        <f>IFERROR(VLOOKUP(B1718,'BASE INCADEA'!A:D,2,FALSE),"Non référencé")</f>
        <v>020207</v>
      </c>
      <c r="D1718" s="16" t="str">
        <f>IFERROR(VLOOKUP(C1718,'BASE INCADEA'!B:E,2,FALSE),"Non référencé")</f>
        <v>2</v>
      </c>
      <c r="E1718" s="31" t="s">
        <v>239</v>
      </c>
      <c r="F1718" s="31">
        <v>1</v>
      </c>
      <c r="G1718" s="14" t="str">
        <f>IF(F1718*1=D1718*1,"Quantité OK",IF(D1718*1&lt;F1718*1,"Ecart positif","Ecart négatif")&amp;" "&amp;IF(C1718*1=E1718*1,"","- Article déclassé"))</f>
        <v xml:space="preserve">Ecart négatif </v>
      </c>
    </row>
    <row r="1719" spans="2:7" ht="20.100000000000001" customHeight="1" x14ac:dyDescent="0.25">
      <c r="B1719" s="30" t="s">
        <v>6223</v>
      </c>
      <c r="C1719" s="16" t="str">
        <f>IFERROR(VLOOKUP(B1719,'BASE INCADEA'!A:D,2,FALSE),"Non référencé")</f>
        <v>Non référencé</v>
      </c>
      <c r="D1719" s="16" t="str">
        <f>IFERROR(VLOOKUP(C1719,'BASE INCADEA'!B:E,2,FALSE),"Non référencé")</f>
        <v>Non référencé</v>
      </c>
      <c r="E1719" s="31" t="s">
        <v>1278</v>
      </c>
      <c r="F1719" s="31">
        <v>1</v>
      </c>
      <c r="G1719" s="14" t="e">
        <f>IF(F1719*1=D1719*1,"Quantité OK",IF(D1719*1&lt;F1719*1,"Ecart positif","Ecart négatif")&amp;" "&amp;IF(C1719*1=E1719*1,"","- Article déclassé"))</f>
        <v>#VALUE!</v>
      </c>
    </row>
    <row r="1720" spans="2:7" ht="20.100000000000001" customHeight="1" x14ac:dyDescent="0.25">
      <c r="B1720" s="30" t="s">
        <v>4359</v>
      </c>
      <c r="C1720" s="16" t="str">
        <f>IFERROR(VLOOKUP(B1720,'BASE INCADEA'!A:D,2,FALSE),"Non référencé")</f>
        <v>041405</v>
      </c>
      <c r="D1720" s="16" t="str">
        <f>IFERROR(VLOOKUP(C1720,'BASE INCADEA'!B:E,2,FALSE),"Non référencé")</f>
        <v>21</v>
      </c>
      <c r="E1720" s="31" t="s">
        <v>1842</v>
      </c>
      <c r="F1720" s="31">
        <v>2</v>
      </c>
      <c r="G1720" s="14" t="str">
        <f>IF(F1720*1=D1720*1,"Quantité OK",IF(D1720*1&lt;F1720*1,"Ecart positif","Ecart négatif")&amp;" "&amp;IF(C1720*1=E1720*1,"","- Article déclassé"))</f>
        <v xml:space="preserve">Ecart négatif </v>
      </c>
    </row>
    <row r="1721" spans="2:7" ht="20.100000000000001" customHeight="1" x14ac:dyDescent="0.25">
      <c r="B1721" s="30" t="s">
        <v>4360</v>
      </c>
      <c r="C1721" s="16" t="str">
        <f>IFERROR(VLOOKUP(B1721,'BASE INCADEA'!A:D,2,FALSE),"Non référencé")</f>
        <v>044306</v>
      </c>
      <c r="D1721" s="16" t="str">
        <f>IFERROR(VLOOKUP(C1721,'BASE INCADEA'!B:E,2,FALSE),"Non référencé")</f>
        <v>1</v>
      </c>
      <c r="E1721" s="31" t="s">
        <v>2053</v>
      </c>
      <c r="F1721" s="31">
        <v>2</v>
      </c>
      <c r="G1721" s="14" t="str">
        <f>IF(F1721*1=D1721*1,"Quantité OK",IF(D1721*1&lt;F1721*1,"Ecart positif","Ecart négatif")&amp;" "&amp;IF(C1721*1=E1721*1,"","- Article déclassé"))</f>
        <v xml:space="preserve">Ecart positif </v>
      </c>
    </row>
    <row r="1722" spans="2:7" ht="20.100000000000001" customHeight="1" x14ac:dyDescent="0.25">
      <c r="B1722" s="30" t="s">
        <v>4362</v>
      </c>
      <c r="C1722" s="16" t="str">
        <f>IFERROR(VLOOKUP(B1722,'BASE INCADEA'!A:D,2,FALSE),"Non référencé")</f>
        <v>033705</v>
      </c>
      <c r="D1722" s="16" t="str">
        <f>IFERROR(VLOOKUP(C1722,'BASE INCADEA'!B:E,2,FALSE),"Non référencé")</f>
        <v>1</v>
      </c>
      <c r="E1722" s="31" t="s">
        <v>1595</v>
      </c>
      <c r="F1722" s="31">
        <v>3</v>
      </c>
      <c r="G1722" s="14" t="str">
        <f>IF(F1722*1=D1722*1,"Quantité OK",IF(D1722*1&lt;F1722*1,"Ecart positif","Ecart négatif")&amp;" "&amp;IF(C1722*1=E1722*1,"","- Article déclassé"))</f>
        <v xml:space="preserve">Ecart positif </v>
      </c>
    </row>
    <row r="1723" spans="2:7" ht="20.100000000000001" customHeight="1" x14ac:dyDescent="0.25">
      <c r="B1723" s="30" t="s">
        <v>4364</v>
      </c>
      <c r="C1723" s="16" t="str">
        <f>IFERROR(VLOOKUP(B1723,'BASE INCADEA'!A:D,2,FALSE),"Non référencé")</f>
        <v>024904</v>
      </c>
      <c r="D1723" s="16" t="str">
        <f>IFERROR(VLOOKUP(C1723,'BASE INCADEA'!B:E,2,FALSE),"Non référencé")</f>
        <v>2</v>
      </c>
      <c r="E1723" s="31" t="s">
        <v>2860</v>
      </c>
      <c r="F1723" s="31">
        <v>2</v>
      </c>
      <c r="G1723" s="14" t="str">
        <f>IF(F1723*1=D1723*1,"Quantité OK",IF(D1723*1&lt;F1723*1,"Ecart positif","Ecart négatif")&amp;" "&amp;IF(C1723*1=E1723*1,"","- Article déclassé"))</f>
        <v>Quantité OK</v>
      </c>
    </row>
    <row r="1724" spans="2:7" ht="20.100000000000001" customHeight="1" x14ac:dyDescent="0.25">
      <c r="B1724" s="30" t="s">
        <v>4366</v>
      </c>
      <c r="C1724" s="16" t="str">
        <f>IFERROR(VLOOKUP(B1724,'BASE INCADEA'!A:D,2,FALSE),"Non référencé")</f>
        <v>040402</v>
      </c>
      <c r="D1724" s="16" t="str">
        <f>IFERROR(VLOOKUP(C1724,'BASE INCADEA'!B:E,2,FALSE),"Non référencé")</f>
        <v>19</v>
      </c>
      <c r="E1724" s="31" t="s">
        <v>3727</v>
      </c>
      <c r="F1724" s="31">
        <v>7</v>
      </c>
      <c r="G1724" s="14" t="str">
        <f>IF(F1724*1=D1724*1,"Quantité OK",IF(D1724*1&lt;F1724*1,"Ecart positif","Ecart négatif")&amp;" "&amp;IF(C1724*1=E1724*1,"","- Article déclassé"))</f>
        <v xml:space="preserve">Ecart négatif </v>
      </c>
    </row>
    <row r="1725" spans="2:7" ht="20.100000000000001" customHeight="1" x14ac:dyDescent="0.25">
      <c r="B1725" s="30" t="s">
        <v>4368</v>
      </c>
      <c r="C1725" s="16" t="str">
        <f>IFERROR(VLOOKUP(B1725,'BASE INCADEA'!A:D,2,FALSE),"Non référencé")</f>
        <v>040605</v>
      </c>
      <c r="D1725" s="16" t="str">
        <f>IFERROR(VLOOKUP(C1725,'BASE INCADEA'!B:E,2,FALSE),"Non référencé")</f>
        <v>4</v>
      </c>
      <c r="E1725" s="31" t="s">
        <v>965</v>
      </c>
      <c r="F1725" s="31">
        <v>6</v>
      </c>
      <c r="G1725" s="14" t="str">
        <f>IF(F1725*1=D1725*1,"Quantité OK",IF(D1725*1&lt;F1725*1,"Ecart positif","Ecart négatif")&amp;" "&amp;IF(C1725*1=E1725*1,"","- Article déclassé"))</f>
        <v xml:space="preserve">Ecart positif </v>
      </c>
    </row>
    <row r="1726" spans="2:7" ht="20.100000000000001" customHeight="1" x14ac:dyDescent="0.25">
      <c r="B1726" s="30" t="s">
        <v>4370</v>
      </c>
      <c r="C1726" s="16" t="str">
        <f>IFERROR(VLOOKUP(B1726,'BASE INCADEA'!A:D,2,FALSE),"Non référencé")</f>
        <v>034103</v>
      </c>
      <c r="D1726" s="16" t="str">
        <f>IFERROR(VLOOKUP(C1726,'BASE INCADEA'!B:E,2,FALSE),"Non référencé")</f>
        <v>1</v>
      </c>
      <c r="E1726" s="31" t="s">
        <v>2761</v>
      </c>
      <c r="F1726" s="31">
        <v>1</v>
      </c>
      <c r="G1726" s="14" t="str">
        <f>IF(F1726*1=D1726*1,"Quantité OK",IF(D1726*1&lt;F1726*1,"Ecart positif","Ecart négatif")&amp;" "&amp;IF(C1726*1=E1726*1,"","- Article déclassé"))</f>
        <v>Quantité OK</v>
      </c>
    </row>
    <row r="1727" spans="2:7" ht="20.100000000000001" customHeight="1" x14ac:dyDescent="0.25">
      <c r="B1727" s="30" t="s">
        <v>4373</v>
      </c>
      <c r="C1727" s="16" t="str">
        <f>IFERROR(VLOOKUP(B1727,'BASE INCADEA'!A:D,2,FALSE),"Non référencé")</f>
        <v>030205</v>
      </c>
      <c r="D1727" s="16" t="str">
        <f>IFERROR(VLOOKUP(C1727,'BASE INCADEA'!B:E,2,FALSE),"Non référencé")</f>
        <v>14</v>
      </c>
      <c r="E1727" s="31" t="s">
        <v>2500</v>
      </c>
      <c r="F1727" s="31">
        <v>5</v>
      </c>
      <c r="G1727" s="14" t="str">
        <f>IF(F1727*1=D1727*1,"Quantité OK",IF(D1727*1&lt;F1727*1,"Ecart positif","Ecart négatif")&amp;" "&amp;IF(C1727*1=E1727*1,"","- Article déclassé"))</f>
        <v xml:space="preserve">Ecart négatif </v>
      </c>
    </row>
    <row r="1728" spans="2:7" ht="20.100000000000001" customHeight="1" x14ac:dyDescent="0.25">
      <c r="B1728" s="30" t="s">
        <v>4375</v>
      </c>
      <c r="C1728" s="16" t="str">
        <f>IFERROR(VLOOKUP(B1728,'BASE INCADEA'!A:D,2,FALSE),"Non référencé")</f>
        <v>901201</v>
      </c>
      <c r="D1728" s="16" t="str">
        <f>IFERROR(VLOOKUP(C1728,'BASE INCADEA'!B:E,2,FALSE),"Non référencé")</f>
        <v>1</v>
      </c>
      <c r="E1728" s="31" t="s">
        <v>2670</v>
      </c>
      <c r="F1728" s="31">
        <v>1</v>
      </c>
      <c r="G1728" s="14" t="str">
        <f>IF(F1728*1=D1728*1,"Quantité OK",IF(D1728*1&lt;F1728*1,"Ecart positif","Ecart négatif")&amp;" "&amp;IF(C1728*1=E1728*1,"","- Article déclassé"))</f>
        <v>Quantité OK</v>
      </c>
    </row>
    <row r="1729" spans="2:7" ht="20.100000000000001" customHeight="1" x14ac:dyDescent="0.25">
      <c r="B1729" s="30" t="s">
        <v>4377</v>
      </c>
      <c r="C1729" s="16" t="str">
        <f>IFERROR(VLOOKUP(B1729,'BASE INCADEA'!A:D,2,FALSE),"Non référencé")</f>
        <v>901201</v>
      </c>
      <c r="D1729" s="16" t="str">
        <f>IFERROR(VLOOKUP(C1729,'BASE INCADEA'!B:E,2,FALSE),"Non référencé")</f>
        <v>1</v>
      </c>
      <c r="E1729" s="31" t="s">
        <v>2120</v>
      </c>
      <c r="F1729" s="31">
        <v>1</v>
      </c>
      <c r="G1729" s="14" t="str">
        <f>IF(F1729*1=D1729*1,"Quantité OK",IF(D1729*1&lt;F1729*1,"Ecart positif","Ecart négatif")&amp;" "&amp;IF(C1729*1=E1729*1,"","- Article déclassé"))</f>
        <v>Quantité OK</v>
      </c>
    </row>
    <row r="1730" spans="2:7" ht="20.100000000000001" customHeight="1" x14ac:dyDescent="0.25">
      <c r="B1730" s="30" t="s">
        <v>4379</v>
      </c>
      <c r="C1730" s="16" t="str">
        <f>IFERROR(VLOOKUP(B1730,'BASE INCADEA'!A:D,2,FALSE),"Non référencé")</f>
        <v>031001</v>
      </c>
      <c r="D1730" s="16" t="str">
        <f>IFERROR(VLOOKUP(C1730,'BASE INCADEA'!B:E,2,FALSE),"Non référencé")</f>
        <v>14</v>
      </c>
      <c r="E1730" s="31" t="s">
        <v>1137</v>
      </c>
      <c r="F1730" s="31">
        <v>1</v>
      </c>
      <c r="G1730" s="14" t="str">
        <f>IF(F1730*1=D1730*1,"Quantité OK",IF(D1730*1&lt;F1730*1,"Ecart positif","Ecart négatif")&amp;" "&amp;IF(C1730*1=E1730*1,"","- Article déclassé"))</f>
        <v xml:space="preserve">Ecart négatif </v>
      </c>
    </row>
    <row r="1731" spans="2:7" ht="20.100000000000001" customHeight="1" x14ac:dyDescent="0.25">
      <c r="B1731" s="30" t="s">
        <v>4384</v>
      </c>
      <c r="C1731" s="16" t="str">
        <f>IFERROR(VLOOKUP(B1731,'BASE INCADEA'!A:D,2,FALSE),"Non référencé")</f>
        <v>043704</v>
      </c>
      <c r="D1731" s="16" t="str">
        <f>IFERROR(VLOOKUP(C1731,'BASE INCADEA'!B:E,2,FALSE),"Non référencé")</f>
        <v>4</v>
      </c>
      <c r="E1731" s="31" t="s">
        <v>222</v>
      </c>
      <c r="F1731" s="31">
        <v>28</v>
      </c>
      <c r="G1731" s="14" t="str">
        <f>IF(F1731*1=D1731*1,"Quantité OK",IF(D1731*1&lt;F1731*1,"Ecart positif","Ecart négatif")&amp;" "&amp;IF(C1731*1=E1731*1,"","- Article déclassé"))</f>
        <v xml:space="preserve">Ecart positif </v>
      </c>
    </row>
    <row r="1732" spans="2:7" ht="20.100000000000001" customHeight="1" x14ac:dyDescent="0.25">
      <c r="B1732" s="30" t="s">
        <v>4384</v>
      </c>
      <c r="C1732" s="16" t="str">
        <f>IFERROR(VLOOKUP(B1732,'BASE INCADEA'!A:D,2,FALSE),"Non référencé")</f>
        <v>043704</v>
      </c>
      <c r="D1732" s="16" t="str">
        <f>IFERROR(VLOOKUP(C1732,'BASE INCADEA'!B:E,2,FALSE),"Non référencé")</f>
        <v>4</v>
      </c>
      <c r="E1732" s="31" t="s">
        <v>3072</v>
      </c>
      <c r="F1732" s="31">
        <v>5</v>
      </c>
      <c r="G1732" s="14" t="str">
        <f>IF(F1732*1=D1732*1,"Quantité OK",IF(D1732*1&lt;F1732*1,"Ecart positif","Ecart négatif")&amp;" "&amp;IF(C1732*1=E1732*1,"","- Article déclassé"))</f>
        <v>Ecart positif - Article déclassé</v>
      </c>
    </row>
    <row r="1733" spans="2:7" ht="20.100000000000001" customHeight="1" x14ac:dyDescent="0.25">
      <c r="B1733" s="30" t="s">
        <v>4386</v>
      </c>
      <c r="C1733" s="16" t="str">
        <f>IFERROR(VLOOKUP(B1733,'BASE INCADEA'!A:D,2,FALSE),"Non référencé")</f>
        <v>025503</v>
      </c>
      <c r="D1733" s="16" t="str">
        <f>IFERROR(VLOOKUP(C1733,'BASE INCADEA'!B:E,2,FALSE),"Non référencé")</f>
        <v>2</v>
      </c>
      <c r="E1733" s="31" t="s">
        <v>4345</v>
      </c>
      <c r="F1733" s="31">
        <v>1</v>
      </c>
      <c r="G1733" s="14" t="str">
        <f>IF(F1733*1=D1733*1,"Quantité OK",IF(D1733*1&lt;F1733*1,"Ecart positif","Ecart négatif")&amp;" "&amp;IF(C1733*1=E1733*1,"","- Article déclassé"))</f>
        <v xml:space="preserve">Ecart négatif </v>
      </c>
    </row>
    <row r="1734" spans="2:7" ht="20.100000000000001" customHeight="1" x14ac:dyDescent="0.25">
      <c r="B1734" s="30" t="s">
        <v>4388</v>
      </c>
      <c r="C1734" s="16" t="str">
        <f>IFERROR(VLOOKUP(B1734,'BASE INCADEA'!A:D,2,FALSE),"Non référencé")</f>
        <v>031003</v>
      </c>
      <c r="D1734" s="16" t="str">
        <f>IFERROR(VLOOKUP(C1734,'BASE INCADEA'!B:E,2,FALSE),"Non référencé")</f>
        <v>1</v>
      </c>
      <c r="E1734" s="31" t="s">
        <v>753</v>
      </c>
      <c r="F1734" s="31">
        <v>82</v>
      </c>
      <c r="G1734" s="14" t="str">
        <f>IF(F1734*1=D1734*1,"Quantité OK",IF(D1734*1&lt;F1734*1,"Ecart positif","Ecart négatif")&amp;" "&amp;IF(C1734*1=E1734*1,"","- Article déclassé"))</f>
        <v xml:space="preserve">Ecart positif </v>
      </c>
    </row>
    <row r="1735" spans="2:7" ht="20.100000000000001" customHeight="1" x14ac:dyDescent="0.25">
      <c r="B1735" s="30" t="s">
        <v>4388</v>
      </c>
      <c r="C1735" s="16" t="str">
        <f>IFERROR(VLOOKUP(B1735,'BASE INCADEA'!A:D,2,FALSE),"Non référencé")</f>
        <v>031003</v>
      </c>
      <c r="D1735" s="16" t="str">
        <f>IFERROR(VLOOKUP(C1735,'BASE INCADEA'!B:E,2,FALSE),"Non référencé")</f>
        <v>1</v>
      </c>
      <c r="E1735" s="31" t="s">
        <v>968</v>
      </c>
      <c r="F1735" s="31">
        <v>2</v>
      </c>
      <c r="G1735" s="14" t="str">
        <f>IF(F1735*1=D1735*1,"Quantité OK",IF(D1735*1&lt;F1735*1,"Ecart positif","Ecart négatif")&amp;" "&amp;IF(C1735*1=E1735*1,"","- Article déclassé"))</f>
        <v>Ecart positif - Article déclassé</v>
      </c>
    </row>
    <row r="1736" spans="2:7" ht="20.100000000000001" customHeight="1" x14ac:dyDescent="0.25">
      <c r="B1736" s="30" t="s">
        <v>4390</v>
      </c>
      <c r="C1736" s="16" t="str">
        <f>IFERROR(VLOOKUP(B1736,'BASE INCADEA'!A:D,2,FALSE),"Non référencé")</f>
        <v>010106</v>
      </c>
      <c r="D1736" s="16" t="str">
        <f>IFERROR(VLOOKUP(C1736,'BASE INCADEA'!B:E,2,FALSE),"Non référencé")</f>
        <v>12</v>
      </c>
      <c r="E1736" s="31" t="s">
        <v>54</v>
      </c>
      <c r="F1736" s="31">
        <v>1</v>
      </c>
      <c r="G1736" s="14" t="str">
        <f>IF(F1736*1=D1736*1,"Quantité OK",IF(D1736*1&lt;F1736*1,"Ecart positif","Ecart négatif")&amp;" "&amp;IF(C1736*1=E1736*1,"","- Article déclassé"))</f>
        <v xml:space="preserve">Ecart négatif </v>
      </c>
    </row>
    <row r="1737" spans="2:7" ht="20.100000000000001" customHeight="1" x14ac:dyDescent="0.25">
      <c r="B1737" s="30" t="s">
        <v>6214</v>
      </c>
      <c r="C1737" s="16" t="str">
        <f>IFERROR(VLOOKUP(B1737,'BASE INCADEA'!A:D,2,FALSE),"Non référencé")</f>
        <v>Non référencé</v>
      </c>
      <c r="D1737" s="16" t="str">
        <f>IFERROR(VLOOKUP(C1737,'BASE INCADEA'!B:E,2,FALSE),"Non référencé")</f>
        <v>Non référencé</v>
      </c>
      <c r="E1737" s="31" t="s">
        <v>65</v>
      </c>
      <c r="F1737" s="31">
        <v>1</v>
      </c>
      <c r="G1737" s="14" t="e">
        <f>IF(F1737*1=D1737*1,"Quantité OK",IF(D1737*1&lt;F1737*1,"Ecart positif","Ecart négatif")&amp;" "&amp;IF(C1737*1=E1737*1,"","- Article déclassé"))</f>
        <v>#VALUE!</v>
      </c>
    </row>
    <row r="1738" spans="2:7" ht="20.100000000000001" customHeight="1" x14ac:dyDescent="0.25">
      <c r="B1738" s="30" t="s">
        <v>4392</v>
      </c>
      <c r="C1738" s="16" t="str">
        <f>IFERROR(VLOOKUP(B1738,'BASE INCADEA'!A:D,2,FALSE),"Non référencé")</f>
        <v>033905</v>
      </c>
      <c r="D1738" s="16" t="str">
        <f>IFERROR(VLOOKUP(C1738,'BASE INCADEA'!B:E,2,FALSE),"Non référencé")</f>
        <v>4</v>
      </c>
      <c r="E1738" s="31" t="s">
        <v>429</v>
      </c>
      <c r="F1738" s="31">
        <v>1</v>
      </c>
      <c r="G1738" s="14" t="str">
        <f>IF(F1738*1=D1738*1,"Quantité OK",IF(D1738*1&lt;F1738*1,"Ecart positif","Ecart négatif")&amp;" "&amp;IF(C1738*1=E1738*1,"","- Article déclassé"))</f>
        <v xml:space="preserve">Ecart négatif </v>
      </c>
    </row>
    <row r="1739" spans="2:7" ht="20.100000000000001" customHeight="1" x14ac:dyDescent="0.25">
      <c r="B1739" s="30" t="s">
        <v>4394</v>
      </c>
      <c r="C1739" s="16" t="str">
        <f>IFERROR(VLOOKUP(B1739,'BASE INCADEA'!A:D,2,FALSE),"Non référencé")</f>
        <v>034107</v>
      </c>
      <c r="D1739" s="16" t="str">
        <f>IFERROR(VLOOKUP(C1739,'BASE INCADEA'!B:E,2,FALSE),"Non référencé")</f>
        <v>2</v>
      </c>
      <c r="E1739" s="31" t="s">
        <v>3476</v>
      </c>
      <c r="F1739" s="31">
        <v>2</v>
      </c>
      <c r="G1739" s="14" t="str">
        <f>IF(F1739*1=D1739*1,"Quantité OK",IF(D1739*1&lt;F1739*1,"Ecart positif","Ecart négatif")&amp;" "&amp;IF(C1739*1=E1739*1,"","- Article déclassé"))</f>
        <v>Quantité OK</v>
      </c>
    </row>
    <row r="1740" spans="2:7" ht="20.100000000000001" customHeight="1" x14ac:dyDescent="0.25">
      <c r="B1740" s="30" t="s">
        <v>4398</v>
      </c>
      <c r="C1740" s="16" t="str">
        <f>IFERROR(VLOOKUP(B1740,'BASE INCADEA'!A:D,2,FALSE),"Non référencé")</f>
        <v>011007</v>
      </c>
      <c r="D1740" s="16" t="str">
        <f>IFERROR(VLOOKUP(C1740,'BASE INCADEA'!B:E,2,FALSE),"Non référencé")</f>
        <v>1</v>
      </c>
      <c r="E1740" s="31" t="s">
        <v>1854</v>
      </c>
      <c r="F1740" s="31">
        <v>1</v>
      </c>
      <c r="G1740" s="14" t="str">
        <f>IF(F1740*1=D1740*1,"Quantité OK",IF(D1740*1&lt;F1740*1,"Ecart positif","Ecart négatif")&amp;" "&amp;IF(C1740*1=E1740*1,"","- Article déclassé"))</f>
        <v>Quantité OK</v>
      </c>
    </row>
    <row r="1741" spans="2:7" ht="20.100000000000001" customHeight="1" x14ac:dyDescent="0.25">
      <c r="B1741" s="30" t="s">
        <v>4403</v>
      </c>
      <c r="C1741" s="16" t="str">
        <f>IFERROR(VLOOKUP(B1741,'BASE INCADEA'!A:D,2,FALSE),"Non référencé")</f>
        <v>901201</v>
      </c>
      <c r="D1741" s="16" t="str">
        <f>IFERROR(VLOOKUP(C1741,'BASE INCADEA'!B:E,2,FALSE),"Non référencé")</f>
        <v>1</v>
      </c>
      <c r="E1741" s="31" t="s">
        <v>2120</v>
      </c>
      <c r="F1741" s="31">
        <v>3</v>
      </c>
      <c r="G1741" s="14" t="str">
        <f>IF(F1741*1=D1741*1,"Quantité OK",IF(D1741*1&lt;F1741*1,"Ecart positif","Ecart négatif")&amp;" "&amp;IF(C1741*1=E1741*1,"","- Article déclassé"))</f>
        <v xml:space="preserve">Ecart positif </v>
      </c>
    </row>
    <row r="1742" spans="2:7" ht="20.100000000000001" customHeight="1" x14ac:dyDescent="0.25">
      <c r="B1742" s="30" t="s">
        <v>4407</v>
      </c>
      <c r="C1742" s="16" t="str">
        <f>IFERROR(VLOOKUP(B1742,'BASE INCADEA'!A:D,2,FALSE),"Non référencé")</f>
        <v>024103</v>
      </c>
      <c r="D1742" s="16" t="str">
        <f>IFERROR(VLOOKUP(C1742,'BASE INCADEA'!B:E,2,FALSE),"Non référencé")</f>
        <v>2</v>
      </c>
      <c r="E1742" s="31" t="s">
        <v>3747</v>
      </c>
      <c r="F1742" s="31">
        <v>2</v>
      </c>
      <c r="G1742" s="14" t="str">
        <f>IF(F1742*1=D1742*1,"Quantité OK",IF(D1742*1&lt;F1742*1,"Ecart positif","Ecart négatif")&amp;" "&amp;IF(C1742*1=E1742*1,"","- Article déclassé"))</f>
        <v>Quantité OK</v>
      </c>
    </row>
    <row r="1743" spans="2:7" ht="20.100000000000001" customHeight="1" x14ac:dyDescent="0.25">
      <c r="B1743" s="30" t="s">
        <v>4411</v>
      </c>
      <c r="C1743" s="16" t="str">
        <f>IFERROR(VLOOKUP(B1743,'BASE INCADEA'!A:D,2,FALSE),"Non référencé")</f>
        <v>030203</v>
      </c>
      <c r="D1743" s="16" t="str">
        <f>IFERROR(VLOOKUP(C1743,'BASE INCADEA'!B:E,2,FALSE),"Non référencé")</f>
        <v>2</v>
      </c>
      <c r="E1743" s="31" t="s">
        <v>289</v>
      </c>
      <c r="F1743" s="31">
        <v>25</v>
      </c>
      <c r="G1743" s="14" t="str">
        <f>IF(F1743*1=D1743*1,"Quantité OK",IF(D1743*1&lt;F1743*1,"Ecart positif","Ecart négatif")&amp;" "&amp;IF(C1743*1=E1743*1,"","- Article déclassé"))</f>
        <v xml:space="preserve">Ecart positif </v>
      </c>
    </row>
    <row r="1744" spans="2:7" ht="20.100000000000001" customHeight="1" x14ac:dyDescent="0.25">
      <c r="B1744" s="30" t="s">
        <v>4413</v>
      </c>
      <c r="C1744" s="16" t="str">
        <f>IFERROR(VLOOKUP(B1744,'BASE INCADEA'!A:D,2,FALSE),"Non référencé")</f>
        <v>024901</v>
      </c>
      <c r="D1744" s="16" t="str">
        <f>IFERROR(VLOOKUP(C1744,'BASE INCADEA'!B:E,2,FALSE),"Non référencé")</f>
        <v>2</v>
      </c>
      <c r="E1744" s="31" t="s">
        <v>3030</v>
      </c>
      <c r="F1744" s="31">
        <v>61</v>
      </c>
      <c r="G1744" s="14" t="str">
        <f>IF(F1744*1=D1744*1,"Quantité OK",IF(D1744*1&lt;F1744*1,"Ecart positif","Ecart négatif")&amp;" "&amp;IF(C1744*1=E1744*1,"","- Article déclassé"))</f>
        <v xml:space="preserve">Ecart positif </v>
      </c>
    </row>
    <row r="1745" spans="2:7" ht="20.100000000000001" customHeight="1" x14ac:dyDescent="0.25">
      <c r="B1745" s="30" t="s">
        <v>4416</v>
      </c>
      <c r="C1745" s="16" t="str">
        <f>IFERROR(VLOOKUP(B1745,'BASE INCADEA'!A:D,2,FALSE),"Non référencé")</f>
        <v>025301</v>
      </c>
      <c r="D1745" s="16" t="str">
        <f>IFERROR(VLOOKUP(C1745,'BASE INCADEA'!B:E,2,FALSE),"Non référencé")</f>
        <v>13</v>
      </c>
      <c r="E1745" s="31" t="s">
        <v>4417</v>
      </c>
      <c r="F1745" s="31">
        <v>13</v>
      </c>
      <c r="G1745" s="14" t="str">
        <f>IF(F1745*1=D1745*1,"Quantité OK",IF(D1745*1&lt;F1745*1,"Ecart positif","Ecart négatif")&amp;" "&amp;IF(C1745*1=E1745*1,"","- Article déclassé"))</f>
        <v>Quantité OK</v>
      </c>
    </row>
    <row r="1746" spans="2:7" ht="20.100000000000001" customHeight="1" x14ac:dyDescent="0.25">
      <c r="B1746" s="30" t="s">
        <v>4425</v>
      </c>
      <c r="C1746" s="16" t="str">
        <f>IFERROR(VLOOKUP(B1746,'BASE INCADEA'!A:D,2,FALSE),"Non référencé")</f>
        <v>021204</v>
      </c>
      <c r="D1746" s="16" t="str">
        <f>IFERROR(VLOOKUP(C1746,'BASE INCADEA'!B:E,2,FALSE),"Non référencé")</f>
        <v>1</v>
      </c>
      <c r="E1746" s="31" t="s">
        <v>200</v>
      </c>
      <c r="F1746" s="31">
        <v>15</v>
      </c>
      <c r="G1746" s="14" t="str">
        <f>IF(F1746*1=D1746*1,"Quantité OK",IF(D1746*1&lt;F1746*1,"Ecart positif","Ecart négatif")&amp;" "&amp;IF(C1746*1=E1746*1,"","- Article déclassé"))</f>
        <v xml:space="preserve">Ecart positif </v>
      </c>
    </row>
    <row r="1747" spans="2:7" ht="20.100000000000001" customHeight="1" x14ac:dyDescent="0.25">
      <c r="B1747" s="30" t="s">
        <v>4425</v>
      </c>
      <c r="C1747" s="16" t="str">
        <f>IFERROR(VLOOKUP(B1747,'BASE INCADEA'!A:D,2,FALSE),"Non référencé")</f>
        <v>021204</v>
      </c>
      <c r="D1747" s="16" t="str">
        <f>IFERROR(VLOOKUP(C1747,'BASE INCADEA'!B:E,2,FALSE),"Non référencé")</f>
        <v>1</v>
      </c>
      <c r="E1747" s="31" t="s">
        <v>575</v>
      </c>
      <c r="F1747" s="31">
        <v>1</v>
      </c>
      <c r="G1747" s="14" t="str">
        <f>IF(F1747*1=D1747*1,"Quantité OK",IF(D1747*1&lt;F1747*1,"Ecart positif","Ecart négatif")&amp;" "&amp;IF(C1747*1=E1747*1,"","- Article déclassé"))</f>
        <v>Quantité OK</v>
      </c>
    </row>
    <row r="1748" spans="2:7" ht="20.100000000000001" customHeight="1" x14ac:dyDescent="0.25">
      <c r="B1748" s="30" t="s">
        <v>4426</v>
      </c>
      <c r="C1748" s="16" t="str">
        <f>IFERROR(VLOOKUP(B1748,'BASE INCADEA'!A:D,2,FALSE),"Non référencé")</f>
        <v>040201</v>
      </c>
      <c r="D1748" s="16" t="str">
        <f>IFERROR(VLOOKUP(C1748,'BASE INCADEA'!B:E,2,FALSE),"Non référencé")</f>
        <v>54</v>
      </c>
      <c r="E1748" s="31" t="s">
        <v>4427</v>
      </c>
      <c r="F1748" s="31">
        <v>54</v>
      </c>
      <c r="G1748" s="14" t="str">
        <f>IF(F1748*1=D1748*1,"Quantité OK",IF(D1748*1&lt;F1748*1,"Ecart positif","Ecart négatif")&amp;" "&amp;IF(C1748*1=E1748*1,"","- Article déclassé"))</f>
        <v>Quantité OK</v>
      </c>
    </row>
    <row r="1749" spans="2:7" ht="20.100000000000001" customHeight="1" x14ac:dyDescent="0.25">
      <c r="B1749" s="30" t="s">
        <v>4429</v>
      </c>
      <c r="C1749" s="16" t="str">
        <f>IFERROR(VLOOKUP(B1749,'BASE INCADEA'!A:D,2,FALSE),"Non référencé")</f>
        <v>030603</v>
      </c>
      <c r="D1749" s="16" t="str">
        <f>IFERROR(VLOOKUP(C1749,'BASE INCADEA'!B:E,2,FALSE),"Non référencé")</f>
        <v>1</v>
      </c>
      <c r="E1749" s="31" t="s">
        <v>2304</v>
      </c>
      <c r="F1749" s="31">
        <v>1</v>
      </c>
      <c r="G1749" s="14" t="str">
        <f>IF(F1749*1=D1749*1,"Quantité OK",IF(D1749*1&lt;F1749*1,"Ecart positif","Ecart négatif")&amp;" "&amp;IF(C1749*1=E1749*1,"","- Article déclassé"))</f>
        <v>Quantité OK</v>
      </c>
    </row>
    <row r="1750" spans="2:7" ht="20.100000000000001" customHeight="1" x14ac:dyDescent="0.25">
      <c r="B1750" s="30" t="s">
        <v>4436</v>
      </c>
      <c r="C1750" s="16" t="str">
        <f>IFERROR(VLOOKUP(B1750,'BASE INCADEA'!A:D,2,FALSE),"Non référencé")</f>
        <v>901401</v>
      </c>
      <c r="D1750" s="16" t="str">
        <f>IFERROR(VLOOKUP(C1750,'BASE INCADEA'!B:E,2,FALSE),"Non référencé")</f>
        <v>1</v>
      </c>
      <c r="E1750" s="31" t="s">
        <v>3308</v>
      </c>
      <c r="F1750" s="31">
        <v>1</v>
      </c>
      <c r="G1750" s="14" t="str">
        <f>IF(F1750*1=D1750*1,"Quantité OK",IF(D1750*1&lt;F1750*1,"Ecart positif","Ecart négatif")&amp;" "&amp;IF(C1750*1=E1750*1,"","- Article déclassé"))</f>
        <v>Quantité OK</v>
      </c>
    </row>
    <row r="1751" spans="2:7" ht="20.100000000000001" customHeight="1" x14ac:dyDescent="0.25">
      <c r="B1751" s="30" t="s">
        <v>4436</v>
      </c>
      <c r="C1751" s="16" t="str">
        <f>IFERROR(VLOOKUP(B1751,'BASE INCADEA'!A:D,2,FALSE),"Non référencé")</f>
        <v>901401</v>
      </c>
      <c r="D1751" s="16" t="str">
        <f>IFERROR(VLOOKUP(C1751,'BASE INCADEA'!B:E,2,FALSE),"Non référencé")</f>
        <v>1</v>
      </c>
      <c r="E1751" s="31" t="s">
        <v>2708</v>
      </c>
      <c r="F1751" s="31">
        <v>10</v>
      </c>
      <c r="G1751" s="14" t="str">
        <f>IF(F1751*1=D1751*1,"Quantité OK",IF(D1751*1&lt;F1751*1,"Ecart positif","Ecart négatif")&amp;" "&amp;IF(C1751*1=E1751*1,"","- Article déclassé"))</f>
        <v>Ecart positif - Article déclassé</v>
      </c>
    </row>
    <row r="1752" spans="2:7" ht="20.100000000000001" customHeight="1" x14ac:dyDescent="0.25">
      <c r="B1752" s="30" t="s">
        <v>4436</v>
      </c>
      <c r="C1752" s="16" t="str">
        <f>IFERROR(VLOOKUP(B1752,'BASE INCADEA'!A:D,2,FALSE),"Non référencé")</f>
        <v>901401</v>
      </c>
      <c r="D1752" s="16" t="str">
        <f>IFERROR(VLOOKUP(C1752,'BASE INCADEA'!B:E,2,FALSE),"Non référencé")</f>
        <v>1</v>
      </c>
      <c r="E1752" s="31" t="s">
        <v>4295</v>
      </c>
      <c r="F1752" s="31">
        <v>1</v>
      </c>
      <c r="G1752" s="14" t="str">
        <f>IF(F1752*1=D1752*1,"Quantité OK",IF(D1752*1&lt;F1752*1,"Ecart positif","Ecart négatif")&amp;" "&amp;IF(C1752*1=E1752*1,"","- Article déclassé"))</f>
        <v>Quantité OK</v>
      </c>
    </row>
    <row r="1753" spans="2:7" ht="20.100000000000001" customHeight="1" x14ac:dyDescent="0.25">
      <c r="B1753" s="30" t="s">
        <v>4436</v>
      </c>
      <c r="C1753" s="16" t="str">
        <f>IFERROR(VLOOKUP(B1753,'BASE INCADEA'!A:D,2,FALSE),"Non référencé")</f>
        <v>901401</v>
      </c>
      <c r="D1753" s="16" t="str">
        <f>IFERROR(VLOOKUP(C1753,'BASE INCADEA'!B:E,2,FALSE),"Non référencé")</f>
        <v>1</v>
      </c>
      <c r="E1753" s="31" t="s">
        <v>2949</v>
      </c>
      <c r="F1753" s="31">
        <v>2</v>
      </c>
      <c r="G1753" s="14" t="str">
        <f>IF(F1753*1=D1753*1,"Quantité OK",IF(D1753*1&lt;F1753*1,"Ecart positif","Ecart négatif")&amp;" "&amp;IF(C1753*1=E1753*1,"","- Article déclassé"))</f>
        <v>Ecart positif - Article déclassé</v>
      </c>
    </row>
    <row r="1754" spans="2:7" ht="20.100000000000001" customHeight="1" x14ac:dyDescent="0.25">
      <c r="B1754" s="30" t="s">
        <v>4438</v>
      </c>
      <c r="C1754" s="16" t="str">
        <f>IFERROR(VLOOKUP(B1754,'BASE INCADEA'!A:D,2,FALSE),"Non référencé")</f>
        <v>900101</v>
      </c>
      <c r="D1754" s="16" t="str">
        <f>IFERROR(VLOOKUP(C1754,'BASE INCADEA'!B:E,2,FALSE),"Non référencé")</f>
        <v>2</v>
      </c>
      <c r="E1754" s="31" t="s">
        <v>3056</v>
      </c>
      <c r="F1754" s="31">
        <v>17</v>
      </c>
      <c r="G1754" s="14" t="str">
        <f>IF(F1754*1=D1754*1,"Quantité OK",IF(D1754*1&lt;F1754*1,"Ecart positif","Ecart négatif")&amp;" "&amp;IF(C1754*1=E1754*1,"","- Article déclassé"))</f>
        <v xml:space="preserve">Ecart positif </v>
      </c>
    </row>
    <row r="1755" spans="2:7" ht="20.100000000000001" customHeight="1" x14ac:dyDescent="0.25">
      <c r="B1755" s="30" t="s">
        <v>4440</v>
      </c>
      <c r="C1755" s="16" t="str">
        <f>IFERROR(VLOOKUP(B1755,'BASE INCADEA'!A:D,2,FALSE),"Non référencé")</f>
        <v>011703</v>
      </c>
      <c r="D1755" s="16" t="str">
        <f>IFERROR(VLOOKUP(C1755,'BASE INCADEA'!B:E,2,FALSE),"Non référencé")</f>
        <v>4</v>
      </c>
      <c r="E1755" s="31" t="s">
        <v>710</v>
      </c>
      <c r="F1755" s="31">
        <v>7</v>
      </c>
      <c r="G1755" s="14" t="str">
        <f>IF(F1755*1=D1755*1,"Quantité OK",IF(D1755*1&lt;F1755*1,"Ecart positif","Ecart négatif")&amp;" "&amp;IF(C1755*1=E1755*1,"","- Article déclassé"))</f>
        <v xml:space="preserve">Ecart positif </v>
      </c>
    </row>
    <row r="1756" spans="2:7" ht="20.100000000000001" customHeight="1" x14ac:dyDescent="0.25">
      <c r="B1756" s="30" t="s">
        <v>4442</v>
      </c>
      <c r="C1756" s="16" t="str">
        <f>IFERROR(VLOOKUP(B1756,'BASE INCADEA'!A:D,2,FALSE),"Non référencé")</f>
        <v>021206</v>
      </c>
      <c r="D1756" s="16" t="str">
        <f>IFERROR(VLOOKUP(C1756,'BASE INCADEA'!B:E,2,FALSE),"Non référencé")</f>
        <v>3</v>
      </c>
      <c r="E1756" s="31" t="s">
        <v>4443</v>
      </c>
      <c r="F1756" s="31">
        <v>3</v>
      </c>
      <c r="G1756" s="14" t="str">
        <f>IF(F1756*1=D1756*1,"Quantité OK",IF(D1756*1&lt;F1756*1,"Ecart positif","Ecart négatif")&amp;" "&amp;IF(C1756*1=E1756*1,"","- Article déclassé"))</f>
        <v>Quantité OK</v>
      </c>
    </row>
    <row r="1757" spans="2:7" ht="20.100000000000001" customHeight="1" x14ac:dyDescent="0.25">
      <c r="B1757" s="30" t="s">
        <v>4445</v>
      </c>
      <c r="C1757" s="16" t="str">
        <f>IFERROR(VLOOKUP(B1757,'BASE INCADEA'!A:D,2,FALSE),"Non référencé")</f>
        <v>031004</v>
      </c>
      <c r="D1757" s="16" t="str">
        <f>IFERROR(VLOOKUP(C1757,'BASE INCADEA'!B:E,2,FALSE),"Non référencé")</f>
        <v>1</v>
      </c>
      <c r="E1757" s="31" t="s">
        <v>968</v>
      </c>
      <c r="F1757" s="31">
        <v>4</v>
      </c>
      <c r="G1757" s="14" t="str">
        <f>IF(F1757*1=D1757*1,"Quantité OK",IF(D1757*1&lt;F1757*1,"Ecart positif","Ecart négatif")&amp;" "&amp;IF(C1757*1=E1757*1,"","- Article déclassé"))</f>
        <v xml:space="preserve">Ecart positif </v>
      </c>
    </row>
    <row r="1758" spans="2:7" ht="20.100000000000001" customHeight="1" x14ac:dyDescent="0.25">
      <c r="B1758" s="30" t="s">
        <v>4447</v>
      </c>
      <c r="C1758" s="16" t="str">
        <f>IFERROR(VLOOKUP(B1758,'BASE INCADEA'!A:D,2,FALSE),"Non référencé")</f>
        <v>015405</v>
      </c>
      <c r="D1758" s="16" t="str">
        <f>IFERROR(VLOOKUP(C1758,'BASE INCADEA'!B:E,2,FALSE),"Non référencé")</f>
        <v>1</v>
      </c>
      <c r="E1758" s="31" t="s">
        <v>831</v>
      </c>
      <c r="F1758" s="31">
        <v>40</v>
      </c>
      <c r="G1758" s="14" t="str">
        <f>IF(F1758*1=D1758*1,"Quantité OK",IF(D1758*1&lt;F1758*1,"Ecart positif","Ecart négatif")&amp;" "&amp;IF(C1758*1=E1758*1,"","- Article déclassé"))</f>
        <v xml:space="preserve">Ecart positif </v>
      </c>
    </row>
    <row r="1759" spans="2:7" ht="20.100000000000001" customHeight="1" x14ac:dyDescent="0.25">
      <c r="B1759" s="30" t="s">
        <v>4452</v>
      </c>
      <c r="C1759" s="16" t="str">
        <f>IFERROR(VLOOKUP(B1759,'BASE INCADEA'!A:D,2,FALSE),"Non référencé")</f>
        <v>025301</v>
      </c>
      <c r="D1759" s="16" t="str">
        <f>IFERROR(VLOOKUP(C1759,'BASE INCADEA'!B:E,2,FALSE),"Non référencé")</f>
        <v>13</v>
      </c>
      <c r="E1759" s="31" t="s">
        <v>2153</v>
      </c>
      <c r="F1759" s="31">
        <v>2</v>
      </c>
      <c r="G1759" s="14" t="str">
        <f>IF(F1759*1=D1759*1,"Quantité OK",IF(D1759*1&lt;F1759*1,"Ecart positif","Ecart négatif")&amp;" "&amp;IF(C1759*1=E1759*1,"","- Article déclassé"))</f>
        <v>Ecart négatif - Article déclassé</v>
      </c>
    </row>
    <row r="1760" spans="2:7" ht="20.100000000000001" customHeight="1" x14ac:dyDescent="0.25">
      <c r="B1760" s="30" t="s">
        <v>4456</v>
      </c>
      <c r="C1760" s="16" t="str">
        <f>IFERROR(VLOOKUP(B1760,'BASE INCADEA'!A:D,2,FALSE),"Non référencé")</f>
        <v>040602</v>
      </c>
      <c r="D1760" s="16" t="str">
        <f>IFERROR(VLOOKUP(C1760,'BASE INCADEA'!B:E,2,FALSE),"Non référencé")</f>
        <v>1</v>
      </c>
      <c r="E1760" s="31" t="s">
        <v>3082</v>
      </c>
      <c r="F1760" s="31">
        <v>4</v>
      </c>
      <c r="G1760" s="14" t="str">
        <f>IF(F1760*1=D1760*1,"Quantité OK",IF(D1760*1&lt;F1760*1,"Ecart positif","Ecart négatif")&amp;" "&amp;IF(C1760*1=E1760*1,"","- Article déclassé"))</f>
        <v xml:space="preserve">Ecart positif </v>
      </c>
    </row>
    <row r="1761" spans="2:7" ht="20.100000000000001" customHeight="1" x14ac:dyDescent="0.25">
      <c r="B1761" s="30" t="s">
        <v>4458</v>
      </c>
      <c r="C1761" s="16" t="str">
        <f>IFERROR(VLOOKUP(B1761,'BASE INCADEA'!A:D,2,FALSE),"Non référencé")</f>
        <v>034303</v>
      </c>
      <c r="D1761" s="16" t="str">
        <f>IFERROR(VLOOKUP(C1761,'BASE INCADEA'!B:E,2,FALSE),"Non référencé")</f>
        <v>8</v>
      </c>
      <c r="E1761" s="31" t="s">
        <v>4459</v>
      </c>
      <c r="F1761" s="31">
        <v>8</v>
      </c>
      <c r="G1761" s="14" t="str">
        <f>IF(F1761*1=D1761*1,"Quantité OK",IF(D1761*1&lt;F1761*1,"Ecart positif","Ecart négatif")&amp;" "&amp;IF(C1761*1=E1761*1,"","- Article déclassé"))</f>
        <v>Quantité OK</v>
      </c>
    </row>
    <row r="1762" spans="2:7" ht="20.100000000000001" customHeight="1" x14ac:dyDescent="0.25">
      <c r="B1762" s="30" t="s">
        <v>4461</v>
      </c>
      <c r="C1762" s="16" t="str">
        <f>IFERROR(VLOOKUP(B1762,'BASE INCADEA'!A:D,2,FALSE),"Non référencé")</f>
        <v>034303</v>
      </c>
      <c r="D1762" s="16" t="str">
        <f>IFERROR(VLOOKUP(C1762,'BASE INCADEA'!B:E,2,FALSE),"Non référencé")</f>
        <v>8</v>
      </c>
      <c r="E1762" s="31" t="s">
        <v>4459</v>
      </c>
      <c r="F1762" s="31">
        <v>255</v>
      </c>
      <c r="G1762" s="14" t="str">
        <f>IF(F1762*1=D1762*1,"Quantité OK",IF(D1762*1&lt;F1762*1,"Ecart positif","Ecart négatif")&amp;" "&amp;IF(C1762*1=E1762*1,"","- Article déclassé"))</f>
        <v xml:space="preserve">Ecart positif </v>
      </c>
    </row>
    <row r="1763" spans="2:7" ht="20.100000000000001" customHeight="1" x14ac:dyDescent="0.25">
      <c r="B1763" s="30" t="s">
        <v>4464</v>
      </c>
      <c r="C1763" s="16" t="str">
        <f>IFERROR(VLOOKUP(B1763,'BASE INCADEA'!A:D,2,FALSE),"Non référencé")</f>
        <v>030604</v>
      </c>
      <c r="D1763" s="16" t="str">
        <f>IFERROR(VLOOKUP(C1763,'BASE INCADEA'!B:E,2,FALSE),"Non référencé")</f>
        <v>2</v>
      </c>
      <c r="E1763" s="31" t="s">
        <v>2309</v>
      </c>
      <c r="F1763" s="31">
        <v>3</v>
      </c>
      <c r="G1763" s="14" t="str">
        <f>IF(F1763*1=D1763*1,"Quantité OK",IF(D1763*1&lt;F1763*1,"Ecart positif","Ecart négatif")&amp;" "&amp;IF(C1763*1=E1763*1,"","- Article déclassé"))</f>
        <v xml:space="preserve">Ecart positif </v>
      </c>
    </row>
    <row r="1764" spans="2:7" ht="20.100000000000001" customHeight="1" x14ac:dyDescent="0.25">
      <c r="B1764" s="30" t="s">
        <v>4466</v>
      </c>
      <c r="C1764" s="16" t="str">
        <f>IFERROR(VLOOKUP(B1764,'BASE INCADEA'!A:D,2,FALSE),"Non référencé")</f>
        <v>034307</v>
      </c>
      <c r="D1764" s="16" t="str">
        <f>IFERROR(VLOOKUP(C1764,'BASE INCADEA'!B:E,2,FALSE),"Non référencé")</f>
        <v>1</v>
      </c>
      <c r="E1764" s="31" t="s">
        <v>1919</v>
      </c>
      <c r="F1764" s="31">
        <v>3</v>
      </c>
      <c r="G1764" s="14" t="str">
        <f>IF(F1764*1=D1764*1,"Quantité OK",IF(D1764*1&lt;F1764*1,"Ecart positif","Ecart négatif")&amp;" "&amp;IF(C1764*1=E1764*1,"","- Article déclassé"))</f>
        <v xml:space="preserve">Ecart positif </v>
      </c>
    </row>
    <row r="1765" spans="2:7" ht="20.100000000000001" customHeight="1" x14ac:dyDescent="0.25">
      <c r="B1765" s="30" t="s">
        <v>4468</v>
      </c>
      <c r="C1765" s="16" t="str">
        <f>IFERROR(VLOOKUP(B1765,'BASE INCADEA'!A:D,2,FALSE),"Non référencé")</f>
        <v>034306</v>
      </c>
      <c r="D1765" s="16" t="str">
        <f>IFERROR(VLOOKUP(C1765,'BASE INCADEA'!B:E,2,FALSE),"Non référencé")</f>
        <v>2</v>
      </c>
      <c r="E1765" s="31" t="s">
        <v>2206</v>
      </c>
      <c r="F1765" s="31">
        <v>2</v>
      </c>
      <c r="G1765" s="14" t="str">
        <f>IF(F1765*1=D1765*1,"Quantité OK",IF(D1765*1&lt;F1765*1,"Ecart positif","Ecart négatif")&amp;" "&amp;IF(C1765*1=E1765*1,"","- Article déclassé"))</f>
        <v>Quantité OK</v>
      </c>
    </row>
    <row r="1766" spans="2:7" ht="20.100000000000001" customHeight="1" x14ac:dyDescent="0.25">
      <c r="B1766" s="30" t="s">
        <v>4470</v>
      </c>
      <c r="C1766" s="16" t="str">
        <f>IFERROR(VLOOKUP(B1766,'BASE INCADEA'!A:D,2,FALSE),"Non référencé")</f>
        <v>034305</v>
      </c>
      <c r="D1766" s="16" t="str">
        <f>IFERROR(VLOOKUP(C1766,'BASE INCADEA'!B:E,2,FALSE),"Non référencé")</f>
        <v>2</v>
      </c>
      <c r="E1766" s="31" t="s">
        <v>333</v>
      </c>
      <c r="F1766" s="31">
        <v>3</v>
      </c>
      <c r="G1766" s="14" t="str">
        <f>IF(F1766*1=D1766*1,"Quantité OK",IF(D1766*1&lt;F1766*1,"Ecart positif","Ecart négatif")&amp;" "&amp;IF(C1766*1=E1766*1,"","- Article déclassé"))</f>
        <v xml:space="preserve">Ecart positif </v>
      </c>
    </row>
    <row r="1767" spans="2:7" ht="20.100000000000001" customHeight="1" x14ac:dyDescent="0.25">
      <c r="B1767" s="30" t="s">
        <v>4472</v>
      </c>
      <c r="C1767" s="16" t="str">
        <f>IFERROR(VLOOKUP(B1767,'BASE INCADEA'!A:D,2,FALSE),"Non référencé")</f>
        <v>034106</v>
      </c>
      <c r="D1767" s="16" t="str">
        <f>IFERROR(VLOOKUP(C1767,'BASE INCADEA'!B:E,2,FALSE),"Non référencé")</f>
        <v>3</v>
      </c>
      <c r="E1767" s="31" t="s">
        <v>4473</v>
      </c>
      <c r="F1767" s="31">
        <v>3</v>
      </c>
      <c r="G1767" s="14" t="str">
        <f>IF(F1767*1=D1767*1,"Quantité OK",IF(D1767*1&lt;F1767*1,"Ecart positif","Ecart négatif")&amp;" "&amp;IF(C1767*1=E1767*1,"","- Article déclassé"))</f>
        <v>Quantité OK</v>
      </c>
    </row>
    <row r="1768" spans="2:7" ht="20.100000000000001" customHeight="1" x14ac:dyDescent="0.25">
      <c r="B1768" s="30" t="s">
        <v>4475</v>
      </c>
      <c r="C1768" s="16" t="str">
        <f>IFERROR(VLOOKUP(B1768,'BASE INCADEA'!A:D,2,FALSE),"Non référencé")</f>
        <v>030606</v>
      </c>
      <c r="D1768" s="16" t="str">
        <f>IFERROR(VLOOKUP(C1768,'BASE INCADEA'!B:E,2,FALSE),"Non référencé")</f>
        <v>3</v>
      </c>
      <c r="E1768" s="31" t="s">
        <v>1498</v>
      </c>
      <c r="F1768" s="31">
        <v>1</v>
      </c>
      <c r="G1768" s="14" t="str">
        <f>IF(F1768*1=D1768*1,"Quantité OK",IF(D1768*1&lt;F1768*1,"Ecart positif","Ecart négatif")&amp;" "&amp;IF(C1768*1=E1768*1,"","- Article déclassé"))</f>
        <v xml:space="preserve">Ecart négatif </v>
      </c>
    </row>
    <row r="1769" spans="2:7" ht="20.100000000000001" customHeight="1" x14ac:dyDescent="0.25">
      <c r="B1769" s="30" t="s">
        <v>6172</v>
      </c>
      <c r="C1769" s="16" t="str">
        <f>IFERROR(VLOOKUP(B1769,'BASE INCADEA'!A:D,2,FALSE),"Non référencé")</f>
        <v>Non référencé</v>
      </c>
      <c r="D1769" s="16" t="str">
        <f>IFERROR(VLOOKUP(C1769,'BASE INCADEA'!B:E,2,FALSE),"Non référencé")</f>
        <v>Non référencé</v>
      </c>
      <c r="E1769" s="31" t="s">
        <v>597</v>
      </c>
      <c r="F1769" s="31">
        <v>1</v>
      </c>
      <c r="G1769" s="14" t="e">
        <f>IF(F1769*1=D1769*1,"Quantité OK",IF(D1769*1&lt;F1769*1,"Ecart positif","Ecart négatif")&amp;" "&amp;IF(C1769*1=E1769*1,"","- Article déclassé"))</f>
        <v>#VALUE!</v>
      </c>
    </row>
    <row r="1770" spans="2:7" ht="20.100000000000001" customHeight="1" x14ac:dyDescent="0.25">
      <c r="B1770" s="30" t="s">
        <v>6165</v>
      </c>
      <c r="C1770" s="16" t="str">
        <f>IFERROR(VLOOKUP(B1770,'BASE INCADEA'!A:D,2,FALSE),"Non référencé")</f>
        <v>Non référencé</v>
      </c>
      <c r="D1770" s="16" t="str">
        <f>IFERROR(VLOOKUP(C1770,'BASE INCADEA'!B:E,2,FALSE),"Non référencé")</f>
        <v>Non référencé</v>
      </c>
      <c r="E1770" s="31" t="s">
        <v>2225</v>
      </c>
      <c r="F1770" s="31">
        <v>2</v>
      </c>
      <c r="G1770" s="14" t="e">
        <f>IF(F1770*1=D1770*1,"Quantité OK",IF(D1770*1&lt;F1770*1,"Ecart positif","Ecart négatif")&amp;" "&amp;IF(C1770*1=E1770*1,"","- Article déclassé"))</f>
        <v>#VALUE!</v>
      </c>
    </row>
    <row r="1771" spans="2:7" ht="20.100000000000001" customHeight="1" x14ac:dyDescent="0.25">
      <c r="B1771" s="30" t="s">
        <v>4482</v>
      </c>
      <c r="C1771" s="16" t="str">
        <f>IFERROR(VLOOKUP(B1771,'BASE INCADEA'!A:D,2,FALSE),"Non référencé")</f>
        <v>021005</v>
      </c>
      <c r="D1771" s="16" t="str">
        <f>IFERROR(VLOOKUP(C1771,'BASE INCADEA'!B:E,2,FALSE),"Non référencé")</f>
        <v>3</v>
      </c>
      <c r="E1771" s="31" t="s">
        <v>455</v>
      </c>
      <c r="F1771" s="31">
        <v>278</v>
      </c>
      <c r="G1771" s="14" t="str">
        <f>IF(F1771*1=D1771*1,"Quantité OK",IF(D1771*1&lt;F1771*1,"Ecart positif","Ecart négatif")&amp;" "&amp;IF(C1771*1=E1771*1,"","- Article déclassé"))</f>
        <v xml:space="preserve">Ecart positif </v>
      </c>
    </row>
    <row r="1772" spans="2:7" ht="20.100000000000001" customHeight="1" x14ac:dyDescent="0.25">
      <c r="B1772" s="30" t="s">
        <v>4489</v>
      </c>
      <c r="C1772" s="16" t="str">
        <f>IFERROR(VLOOKUP(B1772,'BASE INCADEA'!A:D,2,FALSE),"Non référencé")</f>
        <v>901404</v>
      </c>
      <c r="D1772" s="16" t="str">
        <f>IFERROR(VLOOKUP(C1772,'BASE INCADEA'!B:E,2,FALSE),"Non référencé")</f>
        <v>13</v>
      </c>
      <c r="E1772" s="31" t="s">
        <v>2601</v>
      </c>
      <c r="F1772" s="31">
        <v>4</v>
      </c>
      <c r="G1772" s="14" t="str">
        <f>IF(F1772*1=D1772*1,"Quantité OK",IF(D1772*1&lt;F1772*1,"Ecart positif","Ecart négatif")&amp;" "&amp;IF(C1772*1=E1772*1,"","- Article déclassé"))</f>
        <v>Ecart négatif - Article déclassé</v>
      </c>
    </row>
    <row r="1773" spans="2:7" ht="20.100000000000001" customHeight="1" x14ac:dyDescent="0.25">
      <c r="B1773" s="30" t="s">
        <v>4491</v>
      </c>
      <c r="C1773" s="16" t="str">
        <f>IFERROR(VLOOKUP(B1773,'BASE INCADEA'!A:D,2,FALSE),"Non référencé")</f>
        <v>901404</v>
      </c>
      <c r="D1773" s="16" t="str">
        <f>IFERROR(VLOOKUP(C1773,'BASE INCADEA'!B:E,2,FALSE),"Non référencé")</f>
        <v>13</v>
      </c>
      <c r="E1773" s="31" t="s">
        <v>5200</v>
      </c>
      <c r="F1773" s="31">
        <v>8</v>
      </c>
      <c r="G1773" s="14" t="str">
        <f>IF(F1773*1=D1773*1,"Quantité OK",IF(D1773*1&lt;F1773*1,"Ecart positif","Ecart négatif")&amp;" "&amp;IF(C1773*1=E1773*1,"","- Article déclassé"))</f>
        <v>Ecart négatif - Article déclassé</v>
      </c>
    </row>
    <row r="1774" spans="2:7" ht="20.100000000000001" customHeight="1" x14ac:dyDescent="0.25">
      <c r="B1774" s="30" t="s">
        <v>4493</v>
      </c>
      <c r="C1774" s="16" t="str">
        <f>IFERROR(VLOOKUP(B1774,'BASE INCADEA'!A:D,2,FALSE),"Non référencé")</f>
        <v>901202</v>
      </c>
      <c r="D1774" s="16" t="str">
        <f>IFERROR(VLOOKUP(C1774,'BASE INCADEA'!B:E,2,FALSE),"Non référencé")</f>
        <v>2</v>
      </c>
      <c r="E1774" s="31" t="s">
        <v>2249</v>
      </c>
      <c r="F1774" s="31">
        <v>2</v>
      </c>
      <c r="G1774" s="14" t="str">
        <f>IF(F1774*1=D1774*1,"Quantité OK",IF(D1774*1&lt;F1774*1,"Ecart positif","Ecart négatif")&amp;" "&amp;IF(C1774*1=E1774*1,"","- Article déclassé"))</f>
        <v>Quantité OK</v>
      </c>
    </row>
    <row r="1775" spans="2:7" ht="20.100000000000001" customHeight="1" x14ac:dyDescent="0.25">
      <c r="B1775" s="30" t="s">
        <v>4494</v>
      </c>
      <c r="C1775" s="16" t="str">
        <f>IFERROR(VLOOKUP(B1775,'BASE INCADEA'!A:D,2,FALSE),"Non référencé")</f>
        <v>901404</v>
      </c>
      <c r="D1775" s="16" t="str">
        <f>IFERROR(VLOOKUP(C1775,'BASE INCADEA'!B:E,2,FALSE),"Non référencé")</f>
        <v>13</v>
      </c>
      <c r="E1775" s="31" t="s">
        <v>2995</v>
      </c>
      <c r="F1775" s="31">
        <v>3</v>
      </c>
      <c r="G1775" s="14" t="str">
        <f>IF(F1775*1=D1775*1,"Quantité OK",IF(D1775*1&lt;F1775*1,"Ecart positif","Ecart négatif")&amp;" "&amp;IF(C1775*1=E1775*1,"","- Article déclassé"))</f>
        <v xml:space="preserve">Ecart négatif </v>
      </c>
    </row>
    <row r="1776" spans="2:7" ht="20.100000000000001" customHeight="1" x14ac:dyDescent="0.25">
      <c r="B1776" s="30" t="s">
        <v>4495</v>
      </c>
      <c r="C1776" s="16" t="str">
        <f>IFERROR(VLOOKUP(B1776,'BASE INCADEA'!A:D,2,FALSE),"Non référencé")</f>
        <v>030202</v>
      </c>
      <c r="D1776" s="16" t="str">
        <f>IFERROR(VLOOKUP(C1776,'BASE INCADEA'!B:E,2,FALSE),"Non référencé")</f>
        <v>2</v>
      </c>
      <c r="E1776" s="31" t="s">
        <v>1774</v>
      </c>
      <c r="F1776" s="31">
        <v>1</v>
      </c>
      <c r="G1776" s="14" t="str">
        <f>IF(F1776*1=D1776*1,"Quantité OK",IF(D1776*1&lt;F1776*1,"Ecart positif","Ecart négatif")&amp;" "&amp;IF(C1776*1=E1776*1,"","- Article déclassé"))</f>
        <v xml:space="preserve">Ecart négatif </v>
      </c>
    </row>
    <row r="1777" spans="2:7" ht="20.100000000000001" customHeight="1" x14ac:dyDescent="0.25">
      <c r="B1777" s="30" t="s">
        <v>4507</v>
      </c>
      <c r="C1777" s="16" t="str">
        <f>IFERROR(VLOOKUP(B1777,'BASE INCADEA'!A:D,2,FALSE),"Non référencé")</f>
        <v>024303</v>
      </c>
      <c r="D1777" s="16" t="str">
        <f>IFERROR(VLOOKUP(C1777,'BASE INCADEA'!B:E,2,FALSE),"Non référencé")</f>
        <v>2</v>
      </c>
      <c r="E1777" s="31" t="s">
        <v>3218</v>
      </c>
      <c r="F1777" s="31">
        <v>4</v>
      </c>
      <c r="G1777" s="14" t="str">
        <f>IF(F1777*1=D1777*1,"Quantité OK",IF(D1777*1&lt;F1777*1,"Ecart positif","Ecart négatif")&amp;" "&amp;IF(C1777*1=E1777*1,"","- Article déclassé"))</f>
        <v xml:space="preserve">Ecart positif </v>
      </c>
    </row>
    <row r="1778" spans="2:7" ht="20.100000000000001" customHeight="1" x14ac:dyDescent="0.25">
      <c r="B1778" s="30" t="s">
        <v>4509</v>
      </c>
      <c r="C1778" s="16" t="str">
        <f>IFERROR(VLOOKUP(B1778,'BASE INCADEA'!A:D,2,FALSE),"Non référencé")</f>
        <v>023904</v>
      </c>
      <c r="D1778" s="16" t="str">
        <f>IFERROR(VLOOKUP(C1778,'BASE INCADEA'!B:E,2,FALSE),"Non référencé")</f>
        <v>2</v>
      </c>
      <c r="E1778" s="31" t="s">
        <v>631</v>
      </c>
      <c r="F1778" s="31">
        <v>2</v>
      </c>
      <c r="G1778" s="14" t="str">
        <f>IF(F1778*1=D1778*1,"Quantité OK",IF(D1778*1&lt;F1778*1,"Ecart positif","Ecart négatif")&amp;" "&amp;IF(C1778*1=E1778*1,"","- Article déclassé"))</f>
        <v>Quantité OK</v>
      </c>
    </row>
    <row r="1779" spans="2:7" ht="20.100000000000001" customHeight="1" x14ac:dyDescent="0.25">
      <c r="B1779" s="30" t="s">
        <v>4511</v>
      </c>
      <c r="C1779" s="16" t="str">
        <f>IFERROR(VLOOKUP(B1779,'BASE INCADEA'!A:D,2,FALSE),"Non référencé")</f>
        <v>024502</v>
      </c>
      <c r="D1779" s="16" t="str">
        <f>IFERROR(VLOOKUP(C1779,'BASE INCADEA'!B:E,2,FALSE),"Non référencé")</f>
        <v>3</v>
      </c>
      <c r="E1779" s="31" t="s">
        <v>4512</v>
      </c>
      <c r="F1779" s="31">
        <v>3</v>
      </c>
      <c r="G1779" s="14" t="str">
        <f>IF(F1779*1=D1779*1,"Quantité OK",IF(D1779*1&lt;F1779*1,"Ecart positif","Ecart négatif")&amp;" "&amp;IF(C1779*1=E1779*1,"","- Article déclassé"))</f>
        <v>Quantité OK</v>
      </c>
    </row>
    <row r="1780" spans="2:7" ht="20.100000000000001" customHeight="1" x14ac:dyDescent="0.25">
      <c r="B1780" s="30" t="s">
        <v>4514</v>
      </c>
      <c r="C1780" s="16" t="str">
        <f>IFERROR(VLOOKUP(B1780,'BASE INCADEA'!A:D,2,FALSE),"Non référencé")</f>
        <v>024701</v>
      </c>
      <c r="D1780" s="16" t="str">
        <f>IFERROR(VLOOKUP(C1780,'BASE INCADEA'!B:E,2,FALSE),"Non référencé")</f>
        <v>2</v>
      </c>
      <c r="E1780" s="31" t="s">
        <v>2177</v>
      </c>
      <c r="F1780" s="31">
        <v>1</v>
      </c>
      <c r="G1780" s="14" t="str">
        <f>IF(F1780*1=D1780*1,"Quantité OK",IF(D1780*1&lt;F1780*1,"Ecart positif","Ecart négatif")&amp;" "&amp;IF(C1780*1=E1780*1,"","- Article déclassé"))</f>
        <v xml:space="preserve">Ecart négatif </v>
      </c>
    </row>
    <row r="1781" spans="2:7" ht="20.100000000000001" customHeight="1" x14ac:dyDescent="0.25">
      <c r="B1781" s="30" t="s">
        <v>4515</v>
      </c>
      <c r="C1781" s="16" t="str">
        <f>IFERROR(VLOOKUP(B1781,'BASE INCADEA'!A:D,2,FALSE),"Non référencé")</f>
        <v>030401</v>
      </c>
      <c r="D1781" s="16" t="str">
        <f>IFERROR(VLOOKUP(C1781,'BASE INCADEA'!B:E,2,FALSE),"Non référencé")</f>
        <v>2</v>
      </c>
      <c r="E1781" s="31" t="s">
        <v>2325</v>
      </c>
      <c r="F1781" s="31">
        <v>2</v>
      </c>
      <c r="G1781" s="14" t="str">
        <f>IF(F1781*1=D1781*1,"Quantité OK",IF(D1781*1&lt;F1781*1,"Ecart positif","Ecart négatif")&amp;" "&amp;IF(C1781*1=E1781*1,"","- Article déclassé"))</f>
        <v>Quantité OK</v>
      </c>
    </row>
    <row r="1782" spans="2:7" ht="20.100000000000001" customHeight="1" x14ac:dyDescent="0.25">
      <c r="B1782" s="30" t="s">
        <v>4518</v>
      </c>
      <c r="C1782" s="16" t="str">
        <f>IFERROR(VLOOKUP(B1782,'BASE INCADEA'!A:D,2,FALSE),"Non référencé")</f>
        <v>015001</v>
      </c>
      <c r="D1782" s="16" t="str">
        <f>IFERROR(VLOOKUP(C1782,'BASE INCADEA'!B:E,2,FALSE),"Non référencé")</f>
        <v>1</v>
      </c>
      <c r="E1782" s="31" t="s">
        <v>4519</v>
      </c>
      <c r="F1782" s="31">
        <v>1</v>
      </c>
      <c r="G1782" s="14" t="str">
        <f>IF(F1782*1=D1782*1,"Quantité OK",IF(D1782*1&lt;F1782*1,"Ecart positif","Ecart négatif")&amp;" "&amp;IF(C1782*1=E1782*1,"","- Article déclassé"))</f>
        <v>Quantité OK</v>
      </c>
    </row>
    <row r="1783" spans="2:7" ht="20.100000000000001" customHeight="1" x14ac:dyDescent="0.25">
      <c r="B1783" s="30" t="s">
        <v>4521</v>
      </c>
      <c r="C1783" s="16" t="str">
        <f>IFERROR(VLOOKUP(B1783,'BASE INCADEA'!A:D,2,FALSE),"Non référencé")</f>
        <v>030402</v>
      </c>
      <c r="D1783" s="16" t="str">
        <f>IFERROR(VLOOKUP(C1783,'BASE INCADEA'!B:E,2,FALSE),"Non référencé")</f>
        <v>1</v>
      </c>
      <c r="E1783" s="31" t="s">
        <v>594</v>
      </c>
      <c r="F1783" s="31">
        <v>1</v>
      </c>
      <c r="G1783" s="14" t="str">
        <f>IF(F1783*1=D1783*1,"Quantité OK",IF(D1783*1&lt;F1783*1,"Ecart positif","Ecart négatif")&amp;" "&amp;IF(C1783*1=E1783*1,"","- Article déclassé"))</f>
        <v>Quantité OK</v>
      </c>
    </row>
    <row r="1784" spans="2:7" ht="20.100000000000001" customHeight="1" x14ac:dyDescent="0.25">
      <c r="B1784" s="30" t="s">
        <v>4525</v>
      </c>
      <c r="C1784" s="16" t="str">
        <f>IFERROR(VLOOKUP(B1784,'BASE INCADEA'!A:D,2,FALSE),"Non référencé")</f>
        <v>044102</v>
      </c>
      <c r="D1784" s="16" t="str">
        <f>IFERROR(VLOOKUP(C1784,'BASE INCADEA'!B:E,2,FALSE),"Non référencé")</f>
        <v>1</v>
      </c>
      <c r="E1784" s="31" t="s">
        <v>4526</v>
      </c>
      <c r="F1784" s="31">
        <v>1</v>
      </c>
      <c r="G1784" s="14" t="str">
        <f>IF(F1784*1=D1784*1,"Quantité OK",IF(D1784*1&lt;F1784*1,"Ecart positif","Ecart négatif")&amp;" "&amp;IF(C1784*1=E1784*1,"","- Article déclassé"))</f>
        <v>Quantité OK</v>
      </c>
    </row>
    <row r="1785" spans="2:7" ht="20.100000000000001" customHeight="1" x14ac:dyDescent="0.25">
      <c r="B1785" s="30" t="s">
        <v>4527</v>
      </c>
      <c r="C1785" s="16" t="str">
        <f>IFERROR(VLOOKUP(B1785,'BASE INCADEA'!A:D,2,FALSE),"Non référencé")</f>
        <v>030205</v>
      </c>
      <c r="D1785" s="16" t="str">
        <f>IFERROR(VLOOKUP(C1785,'BASE INCADEA'!B:E,2,FALSE),"Non référencé")</f>
        <v>14</v>
      </c>
      <c r="E1785" s="31" t="s">
        <v>2500</v>
      </c>
      <c r="F1785" s="31">
        <v>2</v>
      </c>
      <c r="G1785" s="14" t="str">
        <f>IF(F1785*1=D1785*1,"Quantité OK",IF(D1785*1&lt;F1785*1,"Ecart positif","Ecart négatif")&amp;" "&amp;IF(C1785*1=E1785*1,"","- Article déclassé"))</f>
        <v xml:space="preserve">Ecart négatif </v>
      </c>
    </row>
    <row r="1786" spans="2:7" ht="20.100000000000001" customHeight="1" x14ac:dyDescent="0.25">
      <c r="B1786" s="30" t="s">
        <v>4529</v>
      </c>
      <c r="C1786" s="16" t="str">
        <f>IFERROR(VLOOKUP(B1786,'BASE INCADEA'!A:D,2,FALSE),"Non référencé")</f>
        <v>044704</v>
      </c>
      <c r="D1786" s="16" t="str">
        <f>IFERROR(VLOOKUP(C1786,'BASE INCADEA'!B:E,2,FALSE),"Non référencé")</f>
        <v>2</v>
      </c>
      <c r="E1786" s="31" t="s">
        <v>885</v>
      </c>
      <c r="F1786" s="31">
        <v>1</v>
      </c>
      <c r="G1786" s="14" t="str">
        <f>IF(F1786*1=D1786*1,"Quantité OK",IF(D1786*1&lt;F1786*1,"Ecart positif","Ecart négatif")&amp;" "&amp;IF(C1786*1=E1786*1,"","- Article déclassé"))</f>
        <v xml:space="preserve">Ecart négatif </v>
      </c>
    </row>
    <row r="1787" spans="2:7" ht="20.100000000000001" customHeight="1" x14ac:dyDescent="0.25">
      <c r="B1787" s="30" t="s">
        <v>4531</v>
      </c>
      <c r="C1787" s="16" t="str">
        <f>IFERROR(VLOOKUP(B1787,'BASE INCADEA'!A:D,2,FALSE),"Non référencé")</f>
        <v>021005</v>
      </c>
      <c r="D1787" s="16" t="str">
        <f>IFERROR(VLOOKUP(C1787,'BASE INCADEA'!B:E,2,FALSE),"Non référencé")</f>
        <v>3</v>
      </c>
      <c r="E1787" s="31" t="s">
        <v>455</v>
      </c>
      <c r="F1787" s="31">
        <v>6</v>
      </c>
      <c r="G1787" s="14" t="str">
        <f>IF(F1787*1=D1787*1,"Quantité OK",IF(D1787*1&lt;F1787*1,"Ecart positif","Ecart négatif")&amp;" "&amp;IF(C1787*1=E1787*1,"","- Article déclassé"))</f>
        <v xml:space="preserve">Ecart positif </v>
      </c>
    </row>
    <row r="1788" spans="2:7" ht="20.100000000000001" customHeight="1" x14ac:dyDescent="0.25">
      <c r="B1788" s="30" t="s">
        <v>4533</v>
      </c>
      <c r="C1788" s="16" t="str">
        <f>IFERROR(VLOOKUP(B1788,'BASE INCADEA'!A:D,2,FALSE),"Non référencé")</f>
        <v>031403</v>
      </c>
      <c r="D1788" s="16" t="str">
        <f>IFERROR(VLOOKUP(C1788,'BASE INCADEA'!B:E,2,FALSE),"Non référencé")</f>
        <v>1</v>
      </c>
      <c r="E1788" s="31" t="s">
        <v>154</v>
      </c>
      <c r="F1788" s="31">
        <v>1</v>
      </c>
      <c r="G1788" s="14" t="str">
        <f>IF(F1788*1=D1788*1,"Quantité OK",IF(D1788*1&lt;F1788*1,"Ecart positif","Ecart négatif")&amp;" "&amp;IF(C1788*1=E1788*1,"","- Article déclassé"))</f>
        <v>Quantité OK</v>
      </c>
    </row>
    <row r="1789" spans="2:7" ht="20.100000000000001" customHeight="1" x14ac:dyDescent="0.25">
      <c r="B1789" s="30" t="s">
        <v>4535</v>
      </c>
      <c r="C1789" s="16" t="str">
        <f>IFERROR(VLOOKUP(B1789,'BASE INCADEA'!A:D,2,FALSE),"Non référencé")</f>
        <v>011002</v>
      </c>
      <c r="D1789" s="16" t="str">
        <f>IFERROR(VLOOKUP(C1789,'BASE INCADEA'!B:E,2,FALSE),"Non référencé")</f>
        <v>1</v>
      </c>
      <c r="E1789" s="31" t="s">
        <v>4536</v>
      </c>
      <c r="F1789" s="31">
        <v>1</v>
      </c>
      <c r="G1789" s="14" t="str">
        <f>IF(F1789*1=D1789*1,"Quantité OK",IF(D1789*1&lt;F1789*1,"Ecart positif","Ecart négatif")&amp;" "&amp;IF(C1789*1=E1789*1,"","- Article déclassé"))</f>
        <v>Quantité OK</v>
      </c>
    </row>
    <row r="1790" spans="2:7" ht="20.100000000000001" customHeight="1" x14ac:dyDescent="0.25">
      <c r="B1790" s="30" t="s">
        <v>4538</v>
      </c>
      <c r="C1790" s="16" t="str">
        <f>IFERROR(VLOOKUP(B1790,'BASE INCADEA'!A:D,2,FALSE),"Non référencé")</f>
        <v>041202</v>
      </c>
      <c r="D1790" s="16" t="str">
        <f>IFERROR(VLOOKUP(C1790,'BASE INCADEA'!B:E,2,FALSE),"Non référencé")</f>
        <v>1</v>
      </c>
      <c r="E1790" s="31" t="s">
        <v>269</v>
      </c>
      <c r="F1790" s="31">
        <v>1</v>
      </c>
      <c r="G1790" s="14" t="str">
        <f>IF(F1790*1=D1790*1,"Quantité OK",IF(D1790*1&lt;F1790*1,"Ecart positif","Ecart négatif")&amp;" "&amp;IF(C1790*1=E1790*1,"","- Article déclassé"))</f>
        <v>Quantité OK</v>
      </c>
    </row>
    <row r="1791" spans="2:7" ht="20.100000000000001" customHeight="1" x14ac:dyDescent="0.25">
      <c r="B1791" s="30" t="s">
        <v>4540</v>
      </c>
      <c r="C1791" s="16" t="str">
        <f>IFERROR(VLOOKUP(B1791,'BASE INCADEA'!A:D,2,FALSE),"Non référencé")</f>
        <v>040403</v>
      </c>
      <c r="D1791" s="16" t="str">
        <f>IFERROR(VLOOKUP(C1791,'BASE INCADEA'!B:E,2,FALSE),"Non référencé")</f>
        <v>18</v>
      </c>
      <c r="E1791" s="31" t="s">
        <v>2128</v>
      </c>
      <c r="F1791" s="31">
        <v>1</v>
      </c>
      <c r="G1791" s="14" t="str">
        <f>IF(F1791*1=D1791*1,"Quantité OK",IF(D1791*1&lt;F1791*1,"Ecart positif","Ecart négatif")&amp;" "&amp;IF(C1791*1=E1791*1,"","- Article déclassé"))</f>
        <v xml:space="preserve">Ecart négatif </v>
      </c>
    </row>
    <row r="1792" spans="2:7" ht="20.100000000000001" customHeight="1" x14ac:dyDescent="0.25">
      <c r="B1792" s="30" t="s">
        <v>4542</v>
      </c>
      <c r="C1792" s="16" t="str">
        <f>IFERROR(VLOOKUP(B1792,'BASE INCADEA'!A:D,2,FALSE),"Non référencé")</f>
        <v>040406</v>
      </c>
      <c r="D1792" s="16" t="str">
        <f>IFERROR(VLOOKUP(C1792,'BASE INCADEA'!B:E,2,FALSE),"Non référencé")</f>
        <v>37</v>
      </c>
      <c r="E1792" s="31" t="s">
        <v>4543</v>
      </c>
      <c r="F1792" s="31">
        <v>26</v>
      </c>
      <c r="G1792" s="14" t="str">
        <f>IF(F1792*1=D1792*1,"Quantité OK",IF(D1792*1&lt;F1792*1,"Ecart positif","Ecart négatif")&amp;" "&amp;IF(C1792*1=E1792*1,"","- Article déclassé"))</f>
        <v xml:space="preserve">Ecart négatif </v>
      </c>
    </row>
    <row r="1793" spans="2:7" ht="20.100000000000001" customHeight="1" x14ac:dyDescent="0.25">
      <c r="B1793" s="30" t="s">
        <v>4544</v>
      </c>
      <c r="C1793" s="16" t="str">
        <f>IFERROR(VLOOKUP(B1793,'BASE INCADEA'!A:D,2,FALSE),"Non référencé")</f>
        <v>040605</v>
      </c>
      <c r="D1793" s="16" t="str">
        <f>IFERROR(VLOOKUP(C1793,'BASE INCADEA'!B:E,2,FALSE),"Non référencé")</f>
        <v>4</v>
      </c>
      <c r="E1793" s="31" t="s">
        <v>965</v>
      </c>
      <c r="F1793" s="31">
        <v>3</v>
      </c>
      <c r="G1793" s="14" t="str">
        <f>IF(F1793*1=D1793*1,"Quantité OK",IF(D1793*1&lt;F1793*1,"Ecart positif","Ecart négatif")&amp;" "&amp;IF(C1793*1=E1793*1,"","- Article déclassé"))</f>
        <v xml:space="preserve">Ecart négatif </v>
      </c>
    </row>
    <row r="1794" spans="2:7" ht="20.100000000000001" customHeight="1" x14ac:dyDescent="0.25">
      <c r="B1794" s="30" t="s">
        <v>4546</v>
      </c>
      <c r="C1794" s="16" t="str">
        <f>IFERROR(VLOOKUP(B1794,'BASE INCADEA'!A:D,2,FALSE),"Non référencé")</f>
        <v>030605</v>
      </c>
      <c r="D1794" s="16" t="str">
        <f>IFERROR(VLOOKUP(C1794,'BASE INCADEA'!B:E,2,FALSE),"Non référencé")</f>
        <v>2</v>
      </c>
      <c r="E1794" s="31" t="s">
        <v>2080</v>
      </c>
      <c r="F1794" s="31">
        <v>6</v>
      </c>
      <c r="G1794" s="14" t="str">
        <f>IF(F1794*1=D1794*1,"Quantité OK",IF(D1794*1&lt;F1794*1,"Ecart positif","Ecart négatif")&amp;" "&amp;IF(C1794*1=E1794*1,"","- Article déclassé"))</f>
        <v xml:space="preserve">Ecart positif </v>
      </c>
    </row>
    <row r="1795" spans="2:7" ht="20.100000000000001" customHeight="1" x14ac:dyDescent="0.25">
      <c r="B1795" s="30" t="s">
        <v>4548</v>
      </c>
      <c r="C1795" s="16" t="str">
        <f>IFERROR(VLOOKUP(B1795,'BASE INCADEA'!A:D,2,FALSE),"Non référencé")</f>
        <v>033905</v>
      </c>
      <c r="D1795" s="16" t="str">
        <f>IFERROR(VLOOKUP(C1795,'BASE INCADEA'!B:E,2,FALSE),"Non référencé")</f>
        <v>4</v>
      </c>
      <c r="E1795" s="31" t="s">
        <v>429</v>
      </c>
      <c r="F1795" s="31">
        <v>1</v>
      </c>
      <c r="G1795" s="14" t="str">
        <f>IF(F1795*1=D1795*1,"Quantité OK",IF(D1795*1&lt;F1795*1,"Ecart positif","Ecart négatif")&amp;" "&amp;IF(C1795*1=E1795*1,"","- Article déclassé"))</f>
        <v xml:space="preserve">Ecart négatif </v>
      </c>
    </row>
    <row r="1796" spans="2:7" ht="20.100000000000001" customHeight="1" x14ac:dyDescent="0.25">
      <c r="B1796" s="30" t="s">
        <v>4550</v>
      </c>
      <c r="C1796" s="16" t="str">
        <f>IFERROR(VLOOKUP(B1796,'BASE INCADEA'!A:D,2,FALSE),"Non référencé")</f>
        <v>033705</v>
      </c>
      <c r="D1796" s="16" t="str">
        <f>IFERROR(VLOOKUP(C1796,'BASE INCADEA'!B:E,2,FALSE),"Non référencé")</f>
        <v>1</v>
      </c>
      <c r="E1796" s="31" t="s">
        <v>1595</v>
      </c>
      <c r="F1796" s="31">
        <v>2</v>
      </c>
      <c r="G1796" s="14" t="str">
        <f>IF(F1796*1=D1796*1,"Quantité OK",IF(D1796*1&lt;F1796*1,"Ecart positif","Ecart négatif")&amp;" "&amp;IF(C1796*1=E1796*1,"","- Article déclassé"))</f>
        <v xml:space="preserve">Ecart positif </v>
      </c>
    </row>
    <row r="1797" spans="2:7" ht="20.100000000000001" customHeight="1" x14ac:dyDescent="0.25">
      <c r="B1797" s="30" t="s">
        <v>4554</v>
      </c>
      <c r="C1797" s="16" t="str">
        <f>IFERROR(VLOOKUP(B1797,'BASE INCADEA'!A:D,2,FALSE),"Non référencé")</f>
        <v>030801</v>
      </c>
      <c r="D1797" s="16" t="str">
        <f>IFERROR(VLOOKUP(C1797,'BASE INCADEA'!B:E,2,FALSE),"Non référencé")</f>
        <v>2</v>
      </c>
      <c r="E1797" s="31" t="s">
        <v>2556</v>
      </c>
      <c r="F1797" s="31">
        <v>1</v>
      </c>
      <c r="G1797" s="14" t="str">
        <f>IF(F1797*1=D1797*1,"Quantité OK",IF(D1797*1&lt;F1797*1,"Ecart positif","Ecart négatif")&amp;" "&amp;IF(C1797*1=E1797*1,"","- Article déclassé"))</f>
        <v xml:space="preserve">Ecart négatif </v>
      </c>
    </row>
    <row r="1798" spans="2:7" ht="20.100000000000001" customHeight="1" x14ac:dyDescent="0.25">
      <c r="B1798" s="30" t="s">
        <v>4555</v>
      </c>
      <c r="C1798" s="16" t="str">
        <f>IFERROR(VLOOKUP(B1798,'BASE INCADEA'!A:D,2,FALSE),"Non référencé")</f>
        <v>025302</v>
      </c>
      <c r="D1798" s="16" t="str">
        <f>IFERROR(VLOOKUP(C1798,'BASE INCADEA'!B:E,2,FALSE),"Non référencé")</f>
        <v>1</v>
      </c>
      <c r="E1798" s="31" t="s">
        <v>2620</v>
      </c>
      <c r="F1798" s="31">
        <v>2</v>
      </c>
      <c r="G1798" s="14" t="str">
        <f>IF(F1798*1=D1798*1,"Quantité OK",IF(D1798*1&lt;F1798*1,"Ecart positif","Ecart négatif")&amp;" "&amp;IF(C1798*1=E1798*1,"","- Article déclassé"))</f>
        <v xml:space="preserve">Ecart positif </v>
      </c>
    </row>
    <row r="1799" spans="2:7" ht="20.100000000000001" customHeight="1" x14ac:dyDescent="0.25">
      <c r="B1799" s="30" t="s">
        <v>4557</v>
      </c>
      <c r="C1799" s="16" t="str">
        <f>IFERROR(VLOOKUP(B1799,'BASE INCADEA'!A:D,2,FALSE),"Non référencé")</f>
        <v>025107</v>
      </c>
      <c r="D1799" s="16" t="str">
        <f>IFERROR(VLOOKUP(C1799,'BASE INCADEA'!B:E,2,FALSE),"Non référencé")</f>
        <v>1</v>
      </c>
      <c r="E1799" s="31" t="s">
        <v>2625</v>
      </c>
      <c r="F1799" s="31">
        <v>3</v>
      </c>
      <c r="G1799" s="14" t="str">
        <f>IF(F1799*1=D1799*1,"Quantité OK",IF(D1799*1&lt;F1799*1,"Ecart positif","Ecart négatif")&amp;" "&amp;IF(C1799*1=E1799*1,"","- Article déclassé"))</f>
        <v xml:space="preserve">Ecart positif </v>
      </c>
    </row>
    <row r="1800" spans="2:7" ht="20.100000000000001" customHeight="1" x14ac:dyDescent="0.25">
      <c r="B1800" s="30" t="s">
        <v>4559</v>
      </c>
      <c r="C1800" s="16" t="str">
        <f>IFERROR(VLOOKUP(B1800,'BASE INCADEA'!A:D,2,FALSE),"Non référencé")</f>
        <v>040206</v>
      </c>
      <c r="D1800" s="16" t="str">
        <f>IFERROR(VLOOKUP(C1800,'BASE INCADEA'!B:E,2,FALSE),"Non référencé")</f>
        <v>5</v>
      </c>
      <c r="E1800" s="31" t="s">
        <v>2230</v>
      </c>
      <c r="F1800" s="31">
        <v>1</v>
      </c>
      <c r="G1800" s="14" t="str">
        <f>IF(F1800*1=D1800*1,"Quantité OK",IF(D1800*1&lt;F1800*1,"Ecart positif","Ecart négatif")&amp;" "&amp;IF(C1800*1=E1800*1,"","- Article déclassé"))</f>
        <v xml:space="preserve">Ecart négatif </v>
      </c>
    </row>
    <row r="1801" spans="2:7" ht="20.100000000000001" customHeight="1" x14ac:dyDescent="0.25">
      <c r="B1801" s="30" t="s">
        <v>4561</v>
      </c>
      <c r="C1801" s="16" t="str">
        <f>IFERROR(VLOOKUP(B1801,'BASE INCADEA'!A:D,2,FALSE),"Non référencé")</f>
        <v>034703</v>
      </c>
      <c r="D1801" s="16" t="str">
        <f>IFERROR(VLOOKUP(C1801,'BASE INCADEA'!B:E,2,FALSE),"Non référencé")</f>
        <v>37</v>
      </c>
      <c r="E1801" s="31" t="s">
        <v>182</v>
      </c>
      <c r="F1801" s="31">
        <v>3</v>
      </c>
      <c r="G1801" s="14" t="str">
        <f>IF(F1801*1=D1801*1,"Quantité OK",IF(D1801*1&lt;F1801*1,"Ecart positif","Ecart négatif")&amp;" "&amp;IF(C1801*1=E1801*1,"","- Article déclassé"))</f>
        <v xml:space="preserve">Ecart négatif </v>
      </c>
    </row>
    <row r="1802" spans="2:7" ht="20.100000000000001" customHeight="1" x14ac:dyDescent="0.25">
      <c r="B1802" s="30" t="s">
        <v>4565</v>
      </c>
      <c r="C1802" s="16" t="str">
        <f>IFERROR(VLOOKUP(B1802,'BASE INCADEA'!A:D,2,FALSE),"Non référencé")</f>
        <v>030404</v>
      </c>
      <c r="D1802" s="16" t="str">
        <f>IFERROR(VLOOKUP(C1802,'BASE INCADEA'!B:E,2,FALSE),"Non référencé")</f>
        <v>21</v>
      </c>
      <c r="E1802" s="31" t="s">
        <v>360</v>
      </c>
      <c r="F1802" s="31">
        <v>1</v>
      </c>
      <c r="G1802" s="14" t="str">
        <f>IF(F1802*1=D1802*1,"Quantité OK",IF(D1802*1&lt;F1802*1,"Ecart positif","Ecart négatif")&amp;" "&amp;IF(C1802*1=E1802*1,"","- Article déclassé"))</f>
        <v xml:space="preserve">Ecart négatif </v>
      </c>
    </row>
    <row r="1803" spans="2:7" ht="20.100000000000001" customHeight="1" x14ac:dyDescent="0.25">
      <c r="B1803" s="30" t="s">
        <v>4567</v>
      </c>
      <c r="C1803" s="16" t="str">
        <f>IFERROR(VLOOKUP(B1803,'BASE INCADEA'!A:D,2,FALSE),"Non référencé")</f>
        <v>020405</v>
      </c>
      <c r="D1803" s="16" t="str">
        <f>IFERROR(VLOOKUP(C1803,'BASE INCADEA'!B:E,2,FALSE),"Non référencé")</f>
        <v>9</v>
      </c>
      <c r="E1803" s="31" t="s">
        <v>1483</v>
      </c>
      <c r="F1803" s="31">
        <v>1</v>
      </c>
      <c r="G1803" s="14" t="str">
        <f>IF(F1803*1=D1803*1,"Quantité OK",IF(D1803*1&lt;F1803*1,"Ecart positif","Ecart négatif")&amp;" "&amp;IF(C1803*1=E1803*1,"","- Article déclassé"))</f>
        <v xml:space="preserve">Ecart négatif </v>
      </c>
    </row>
    <row r="1804" spans="2:7" ht="20.100000000000001" customHeight="1" x14ac:dyDescent="0.25">
      <c r="B1804" s="30" t="s">
        <v>4570</v>
      </c>
      <c r="C1804" s="16" t="str">
        <f>IFERROR(VLOOKUP(B1804,'BASE INCADEA'!A:D,2,FALSE),"Non référencé")</f>
        <v>011903</v>
      </c>
      <c r="D1804" s="16" t="str">
        <f>IFERROR(VLOOKUP(C1804,'BASE INCADEA'!B:E,2,FALSE),"Non référencé")</f>
        <v>2</v>
      </c>
      <c r="E1804" s="31" t="s">
        <v>806</v>
      </c>
      <c r="F1804" s="31">
        <v>4</v>
      </c>
      <c r="G1804" s="14" t="str">
        <f>IF(F1804*1=D1804*1,"Quantité OK",IF(D1804*1&lt;F1804*1,"Ecart positif","Ecart négatif")&amp;" "&amp;IF(C1804*1=E1804*1,"","- Article déclassé"))</f>
        <v xml:space="preserve">Ecart positif </v>
      </c>
    </row>
    <row r="1805" spans="2:7" ht="20.100000000000001" customHeight="1" x14ac:dyDescent="0.25">
      <c r="B1805" s="30" t="s">
        <v>4576</v>
      </c>
      <c r="C1805" s="16" t="str">
        <f>IFERROR(VLOOKUP(B1805,'BASE INCADEA'!A:D,2,FALSE),"Non référencé")</f>
        <v>040205</v>
      </c>
      <c r="D1805" s="16" t="str">
        <f>IFERROR(VLOOKUP(C1805,'BASE INCADEA'!B:E,2,FALSE),"Non référencé")</f>
        <v>28</v>
      </c>
      <c r="E1805" s="31" t="s">
        <v>2075</v>
      </c>
      <c r="F1805" s="31">
        <v>2</v>
      </c>
      <c r="G1805" s="14" t="str">
        <f>IF(F1805*1=D1805*1,"Quantité OK",IF(D1805*1&lt;F1805*1,"Ecart positif","Ecart négatif")&amp;" "&amp;IF(C1805*1=E1805*1,"","- Article déclassé"))</f>
        <v xml:space="preserve">Ecart négatif </v>
      </c>
    </row>
    <row r="1806" spans="2:7" ht="20.100000000000001" customHeight="1" x14ac:dyDescent="0.25">
      <c r="B1806" s="30" t="s">
        <v>4578</v>
      </c>
      <c r="C1806" s="16" t="str">
        <f>IFERROR(VLOOKUP(B1806,'BASE INCADEA'!A:D,2,FALSE),"Non référencé")</f>
        <v>010105</v>
      </c>
      <c r="D1806" s="16" t="str">
        <f>IFERROR(VLOOKUP(C1806,'BASE INCADEA'!B:E,2,FALSE),"Non référencé")</f>
        <v>1</v>
      </c>
      <c r="E1806" s="31" t="s">
        <v>717</v>
      </c>
      <c r="F1806" s="31">
        <v>1</v>
      </c>
      <c r="G1806" s="14" t="str">
        <f>IF(F1806*1=D1806*1,"Quantité OK",IF(D1806*1&lt;F1806*1,"Ecart positif","Ecart négatif")&amp;" "&amp;IF(C1806*1=E1806*1,"","- Article déclassé"))</f>
        <v>Quantité OK</v>
      </c>
    </row>
    <row r="1807" spans="2:7" ht="20.100000000000001" customHeight="1" x14ac:dyDescent="0.25">
      <c r="B1807" s="30" t="s">
        <v>6211</v>
      </c>
      <c r="C1807" s="16" t="str">
        <f>IFERROR(VLOOKUP(B1807,'BASE INCADEA'!A:D,2,FALSE),"Non référencé")</f>
        <v>Non référencé</v>
      </c>
      <c r="D1807" s="16" t="str">
        <f>IFERROR(VLOOKUP(C1807,'BASE INCADEA'!B:E,2,FALSE),"Non référencé")</f>
        <v>Non référencé</v>
      </c>
      <c r="E1807" s="31" t="s">
        <v>333</v>
      </c>
      <c r="F1807" s="31">
        <v>2</v>
      </c>
      <c r="G1807" s="14" t="e">
        <f>IF(F1807*1=D1807*1,"Quantité OK",IF(D1807*1&lt;F1807*1,"Ecart positif","Ecart négatif")&amp;" "&amp;IF(C1807*1=E1807*1,"","- Article déclassé"))</f>
        <v>#VALUE!</v>
      </c>
    </row>
    <row r="1808" spans="2:7" ht="20.100000000000001" customHeight="1" x14ac:dyDescent="0.25">
      <c r="B1808" s="30" t="s">
        <v>4582</v>
      </c>
      <c r="C1808" s="16" t="str">
        <f>IFERROR(VLOOKUP(B1808,'BASE INCADEA'!A:D,2,FALSE),"Non référencé")</f>
        <v>041205</v>
      </c>
      <c r="D1808" s="16" t="str">
        <f>IFERROR(VLOOKUP(C1808,'BASE INCADEA'!B:E,2,FALSE),"Non référencé")</f>
        <v>1</v>
      </c>
      <c r="E1808" s="31" t="s">
        <v>1300</v>
      </c>
      <c r="F1808" s="31">
        <v>48</v>
      </c>
      <c r="G1808" s="14" t="str">
        <f>IF(F1808*1=D1808*1,"Quantité OK",IF(D1808*1&lt;F1808*1,"Ecart positif","Ecart négatif")&amp;" "&amp;IF(C1808*1=E1808*1,"","- Article déclassé"))</f>
        <v xml:space="preserve">Ecart positif </v>
      </c>
    </row>
    <row r="1809" spans="2:7" ht="20.100000000000001" customHeight="1" x14ac:dyDescent="0.25">
      <c r="B1809" s="30" t="s">
        <v>4584</v>
      </c>
      <c r="C1809" s="16" t="str">
        <f>IFERROR(VLOOKUP(B1809,'BASE INCADEA'!A:D,2,FALSE),"Non référencé")</f>
        <v>040205</v>
      </c>
      <c r="D1809" s="16" t="str">
        <f>IFERROR(VLOOKUP(C1809,'BASE INCADEA'!B:E,2,FALSE),"Non référencé")</f>
        <v>28</v>
      </c>
      <c r="E1809" s="31" t="s">
        <v>2075</v>
      </c>
      <c r="F1809" s="31">
        <v>1</v>
      </c>
      <c r="G1809" s="14" t="str">
        <f>IF(F1809*1=D1809*1,"Quantité OK",IF(D1809*1&lt;F1809*1,"Ecart positif","Ecart négatif")&amp;" "&amp;IF(C1809*1=E1809*1,"","- Article déclassé"))</f>
        <v xml:space="preserve">Ecart négatif </v>
      </c>
    </row>
    <row r="1810" spans="2:7" ht="20.100000000000001" customHeight="1" x14ac:dyDescent="0.25">
      <c r="B1810" s="30" t="s">
        <v>4586</v>
      </c>
      <c r="C1810" s="16" t="str">
        <f>IFERROR(VLOOKUP(B1810,'BASE INCADEA'!A:D,2,FALSE),"Non référencé")</f>
        <v>020604</v>
      </c>
      <c r="D1810" s="16" t="str">
        <f>IFERROR(VLOOKUP(C1810,'BASE INCADEA'!B:E,2,FALSE),"Non référencé")</f>
        <v>7</v>
      </c>
      <c r="E1810" s="31" t="s">
        <v>859</v>
      </c>
      <c r="F1810" s="31">
        <v>2</v>
      </c>
      <c r="G1810" s="14" t="str">
        <f>IF(F1810*1=D1810*1,"Quantité OK",IF(D1810*1&lt;F1810*1,"Ecart positif","Ecart négatif")&amp;" "&amp;IF(C1810*1=E1810*1,"","- Article déclassé"))</f>
        <v xml:space="preserve">Ecart négatif </v>
      </c>
    </row>
    <row r="1811" spans="2:7" ht="20.100000000000001" customHeight="1" x14ac:dyDescent="0.25">
      <c r="B1811" s="30" t="s">
        <v>4588</v>
      </c>
      <c r="C1811" s="16" t="str">
        <f>IFERROR(VLOOKUP(B1811,'BASE INCADEA'!A:D,2,FALSE),"Non référencé")</f>
        <v>900104</v>
      </c>
      <c r="D1811" s="16" t="str">
        <f>IFERROR(VLOOKUP(C1811,'BASE INCADEA'!B:E,2,FALSE),"Non référencé")</f>
        <v>1</v>
      </c>
      <c r="E1811" s="31" t="s">
        <v>2995</v>
      </c>
      <c r="F1811" s="31">
        <v>11</v>
      </c>
      <c r="G1811" s="14" t="str">
        <f>IF(F1811*1=D1811*1,"Quantité OK",IF(D1811*1&lt;F1811*1,"Ecart positif","Ecart négatif")&amp;" "&amp;IF(C1811*1=E1811*1,"","- Article déclassé"))</f>
        <v>Ecart positif - Article déclassé</v>
      </c>
    </row>
    <row r="1812" spans="2:7" ht="20.100000000000001" customHeight="1" x14ac:dyDescent="0.25">
      <c r="B1812" s="30" t="s">
        <v>4589</v>
      </c>
      <c r="C1812" s="16" t="str">
        <f>IFERROR(VLOOKUP(B1812,'BASE INCADEA'!A:D,2,FALSE),"Non référencé")</f>
        <v>901403</v>
      </c>
      <c r="D1812" s="16" t="str">
        <f>IFERROR(VLOOKUP(C1812,'BASE INCADEA'!B:E,2,FALSE),"Non référencé")</f>
        <v>4</v>
      </c>
      <c r="E1812" s="31" t="s">
        <v>2249</v>
      </c>
      <c r="F1812" s="31">
        <v>3</v>
      </c>
      <c r="G1812" s="14" t="str">
        <f>IF(F1812*1=D1812*1,"Quantité OK",IF(D1812*1&lt;F1812*1,"Ecart positif","Ecart négatif")&amp;" "&amp;IF(C1812*1=E1812*1,"","- Article déclassé"))</f>
        <v>Ecart négatif - Article déclassé</v>
      </c>
    </row>
    <row r="1813" spans="2:7" ht="20.100000000000001" customHeight="1" x14ac:dyDescent="0.25">
      <c r="B1813" s="30" t="s">
        <v>4589</v>
      </c>
      <c r="C1813" s="16" t="str">
        <f>IFERROR(VLOOKUP(B1813,'BASE INCADEA'!A:D,2,FALSE),"Non référencé")</f>
        <v>901403</v>
      </c>
      <c r="D1813" s="16" t="str">
        <f>IFERROR(VLOOKUP(C1813,'BASE INCADEA'!B:E,2,FALSE),"Non référencé")</f>
        <v>4</v>
      </c>
      <c r="E1813" s="31" t="s">
        <v>5200</v>
      </c>
      <c r="F1813" s="31">
        <v>7</v>
      </c>
      <c r="G1813" s="14" t="str">
        <f>IF(F1813*1=D1813*1,"Quantité OK",IF(D1813*1&lt;F1813*1,"Ecart positif","Ecart négatif")&amp;" "&amp;IF(C1813*1=E1813*1,"","- Article déclassé"))</f>
        <v>Ecart positif - Article déclassé</v>
      </c>
    </row>
    <row r="1814" spans="2:7" ht="20.100000000000001" customHeight="1" x14ac:dyDescent="0.25">
      <c r="B1814" s="30" t="s">
        <v>4590</v>
      </c>
      <c r="C1814" s="16" t="str">
        <f>IFERROR(VLOOKUP(B1814,'BASE INCADEA'!A:D,2,FALSE),"Non référencé")</f>
        <v>901204</v>
      </c>
      <c r="D1814" s="16" t="str">
        <f>IFERROR(VLOOKUP(C1814,'BASE INCADEA'!B:E,2,FALSE),"Non référencé")</f>
        <v>8</v>
      </c>
      <c r="E1814" s="31" t="s">
        <v>4029</v>
      </c>
      <c r="F1814" s="31">
        <v>1</v>
      </c>
      <c r="G1814" s="14" t="str">
        <f>IF(F1814*1=D1814*1,"Quantité OK",IF(D1814*1&lt;F1814*1,"Ecart positif","Ecart négatif")&amp;" "&amp;IF(C1814*1=E1814*1,"","- Article déclassé"))</f>
        <v xml:space="preserve">Ecart négatif </v>
      </c>
    </row>
    <row r="1815" spans="2:7" ht="20.100000000000001" customHeight="1" x14ac:dyDescent="0.25">
      <c r="B1815" s="30" t="s">
        <v>4592</v>
      </c>
      <c r="C1815" s="16" t="str">
        <f>IFERROR(VLOOKUP(B1815,'BASE INCADEA'!A:D,2,FALSE),"Non référencé")</f>
        <v>901203</v>
      </c>
      <c r="D1815" s="16" t="str">
        <f>IFERROR(VLOOKUP(C1815,'BASE INCADEA'!B:E,2,FALSE),"Non référencé")</f>
        <v>1</v>
      </c>
      <c r="E1815" s="31" t="s">
        <v>2606</v>
      </c>
      <c r="F1815" s="31">
        <v>5</v>
      </c>
      <c r="G1815" s="14" t="str">
        <f>IF(F1815*1=D1815*1,"Quantité OK",IF(D1815*1&lt;F1815*1,"Ecart positif","Ecart négatif")&amp;" "&amp;IF(C1815*1=E1815*1,"","- Article déclassé"))</f>
        <v>Ecart positif - Article déclassé</v>
      </c>
    </row>
    <row r="1816" spans="2:7" ht="20.100000000000001" customHeight="1" x14ac:dyDescent="0.25">
      <c r="B1816" s="30" t="s">
        <v>4592</v>
      </c>
      <c r="C1816" s="16" t="str">
        <f>IFERROR(VLOOKUP(B1816,'BASE INCADEA'!A:D,2,FALSE),"Non référencé")</f>
        <v>901203</v>
      </c>
      <c r="D1816" s="16" t="str">
        <f>IFERROR(VLOOKUP(C1816,'BASE INCADEA'!B:E,2,FALSE),"Non référencé")</f>
        <v>1</v>
      </c>
      <c r="E1816" s="31" t="s">
        <v>2249</v>
      </c>
      <c r="F1816" s="31">
        <v>10</v>
      </c>
      <c r="G1816" s="14" t="str">
        <f>IF(F1816*1=D1816*1,"Quantité OK",IF(D1816*1&lt;F1816*1,"Ecart positif","Ecart négatif")&amp;" "&amp;IF(C1816*1=E1816*1,"","- Article déclassé"))</f>
        <v xml:space="preserve">Ecart positif </v>
      </c>
    </row>
    <row r="1817" spans="2:7" ht="20.100000000000001" customHeight="1" x14ac:dyDescent="0.25">
      <c r="B1817" s="30" t="s">
        <v>4593</v>
      </c>
      <c r="C1817" s="16" t="str">
        <f>IFERROR(VLOOKUP(B1817,'BASE INCADEA'!A:D,2,FALSE),"Non référencé")</f>
        <v>900404</v>
      </c>
      <c r="D1817" s="16" t="str">
        <f>IFERROR(VLOOKUP(C1817,'BASE INCADEA'!B:E,2,FALSE),"Non référencé")</f>
        <v>3</v>
      </c>
      <c r="E1817" s="31" t="s">
        <v>3308</v>
      </c>
      <c r="F1817" s="31">
        <v>1</v>
      </c>
      <c r="G1817" s="14" t="str">
        <f>IF(F1817*1=D1817*1,"Quantité OK",IF(D1817*1&lt;F1817*1,"Ecart positif","Ecart négatif")&amp;" "&amp;IF(C1817*1=E1817*1,"","- Article déclassé"))</f>
        <v>Ecart négatif - Article déclassé</v>
      </c>
    </row>
    <row r="1818" spans="2:7" ht="20.100000000000001" customHeight="1" x14ac:dyDescent="0.25">
      <c r="B1818" s="30" t="s">
        <v>4593</v>
      </c>
      <c r="C1818" s="16" t="str">
        <f>IFERROR(VLOOKUP(B1818,'BASE INCADEA'!A:D,2,FALSE),"Non référencé")</f>
        <v>900404</v>
      </c>
      <c r="D1818" s="16" t="str">
        <f>IFERROR(VLOOKUP(C1818,'BASE INCADEA'!B:E,2,FALSE),"Non référencé")</f>
        <v>3</v>
      </c>
      <c r="E1818" s="31" t="s">
        <v>5359</v>
      </c>
      <c r="F1818" s="31">
        <v>2</v>
      </c>
      <c r="G1818" s="14" t="str">
        <f>IF(F1818*1=D1818*1,"Quantité OK",IF(D1818*1&lt;F1818*1,"Ecart positif","Ecart négatif")&amp;" "&amp;IF(C1818*1=E1818*1,"","- Article déclassé"))</f>
        <v>Ecart négatif - Article déclassé</v>
      </c>
    </row>
    <row r="1819" spans="2:7" ht="20.100000000000001" customHeight="1" x14ac:dyDescent="0.25">
      <c r="B1819" s="30" t="s">
        <v>4593</v>
      </c>
      <c r="C1819" s="16" t="str">
        <f>IFERROR(VLOOKUP(B1819,'BASE INCADEA'!A:D,2,FALSE),"Non référencé")</f>
        <v>900404</v>
      </c>
      <c r="D1819" s="16" t="str">
        <f>IFERROR(VLOOKUP(C1819,'BASE INCADEA'!B:E,2,FALSE),"Non référencé")</f>
        <v>3</v>
      </c>
      <c r="E1819" s="31" t="s">
        <v>2642</v>
      </c>
      <c r="F1819" s="31">
        <v>1</v>
      </c>
      <c r="G1819" s="14" t="str">
        <f>IF(F1819*1=D1819*1,"Quantité OK",IF(D1819*1&lt;F1819*1,"Ecart positif","Ecart négatif")&amp;" "&amp;IF(C1819*1=E1819*1,"","- Article déclassé"))</f>
        <v>Ecart négatif - Article déclassé</v>
      </c>
    </row>
    <row r="1820" spans="2:7" ht="20.100000000000001" customHeight="1" x14ac:dyDescent="0.25">
      <c r="B1820" s="30" t="s">
        <v>4593</v>
      </c>
      <c r="C1820" s="16" t="str">
        <f>IFERROR(VLOOKUP(B1820,'BASE INCADEA'!A:D,2,FALSE),"Non référencé")</f>
        <v>900404</v>
      </c>
      <c r="D1820" s="16" t="str">
        <f>IFERROR(VLOOKUP(C1820,'BASE INCADEA'!B:E,2,FALSE),"Non référencé")</f>
        <v>3</v>
      </c>
      <c r="E1820" s="31" t="s">
        <v>2436</v>
      </c>
      <c r="F1820" s="31">
        <v>1</v>
      </c>
      <c r="G1820" s="14" t="str">
        <f>IF(F1820*1=D1820*1,"Quantité OK",IF(D1820*1&lt;F1820*1,"Ecart positif","Ecart négatif")&amp;" "&amp;IF(C1820*1=E1820*1,"","- Article déclassé"))</f>
        <v>Ecart négatif - Article déclassé</v>
      </c>
    </row>
    <row r="1821" spans="2:7" ht="20.100000000000001" customHeight="1" x14ac:dyDescent="0.25">
      <c r="B1821" s="30" t="s">
        <v>4603</v>
      </c>
      <c r="C1821" s="16" t="str">
        <f>IFERROR(VLOOKUP(B1821,'BASE INCADEA'!A:D,2,FALSE),"Non référencé")</f>
        <v>023505</v>
      </c>
      <c r="D1821" s="16" t="str">
        <f>IFERROR(VLOOKUP(C1821,'BASE INCADEA'!B:E,2,FALSE),"Non référencé")</f>
        <v>11</v>
      </c>
      <c r="E1821" s="31" t="s">
        <v>686</v>
      </c>
      <c r="F1821" s="31">
        <v>2</v>
      </c>
      <c r="G1821" s="14" t="str">
        <f>IF(F1821*1=D1821*1,"Quantité OK",IF(D1821*1&lt;F1821*1,"Ecart positif","Ecart négatif")&amp;" "&amp;IF(C1821*1=E1821*1,"","- Article déclassé"))</f>
        <v xml:space="preserve">Ecart négatif </v>
      </c>
    </row>
    <row r="1822" spans="2:7" ht="20.100000000000001" customHeight="1" x14ac:dyDescent="0.25">
      <c r="B1822" s="30" t="s">
        <v>4605</v>
      </c>
      <c r="C1822" s="16" t="str">
        <f>IFERROR(VLOOKUP(B1822,'BASE INCADEA'!A:D,2,FALSE),"Non référencé")</f>
        <v>023504</v>
      </c>
      <c r="D1822" s="16" t="str">
        <f>IFERROR(VLOOKUP(C1822,'BASE INCADEA'!B:E,2,FALSE),"Non référencé")</f>
        <v>2</v>
      </c>
      <c r="E1822" s="31" t="s">
        <v>2337</v>
      </c>
      <c r="F1822" s="31">
        <v>6</v>
      </c>
      <c r="G1822" s="14" t="str">
        <f>IF(F1822*1=D1822*1,"Quantité OK",IF(D1822*1&lt;F1822*1,"Ecart positif","Ecart négatif")&amp;" "&amp;IF(C1822*1=E1822*1,"","- Article déclassé"))</f>
        <v xml:space="preserve">Ecart positif </v>
      </c>
    </row>
    <row r="1823" spans="2:7" ht="20.100000000000001" customHeight="1" x14ac:dyDescent="0.25">
      <c r="B1823" s="30" t="s">
        <v>4607</v>
      </c>
      <c r="C1823" s="16" t="str">
        <f>IFERROR(VLOOKUP(B1823,'BASE INCADEA'!A:D,2,FALSE),"Non référencé")</f>
        <v>023706</v>
      </c>
      <c r="D1823" s="16" t="str">
        <f>IFERROR(VLOOKUP(C1823,'BASE INCADEA'!B:E,2,FALSE),"Non référencé")</f>
        <v>2</v>
      </c>
      <c r="E1823" s="31" t="s">
        <v>3063</v>
      </c>
      <c r="F1823" s="31">
        <v>9</v>
      </c>
      <c r="G1823" s="14" t="str">
        <f>IF(F1823*1=D1823*1,"Quantité OK",IF(D1823*1&lt;F1823*1,"Ecart positif","Ecart négatif")&amp;" "&amp;IF(C1823*1=E1823*1,"","- Article déclassé"))</f>
        <v xml:space="preserve">Ecart positif </v>
      </c>
    </row>
    <row r="1824" spans="2:7" ht="20.100000000000001" customHeight="1" x14ac:dyDescent="0.25">
      <c r="B1824" s="30" t="s">
        <v>4608</v>
      </c>
      <c r="C1824" s="16" t="str">
        <f>IFERROR(VLOOKUP(B1824,'BASE INCADEA'!A:D,2,FALSE),"Non référencé")</f>
        <v>023906</v>
      </c>
      <c r="D1824" s="16" t="str">
        <f>IFERROR(VLOOKUP(C1824,'BASE INCADEA'!B:E,2,FALSE),"Non référencé")</f>
        <v>3</v>
      </c>
      <c r="E1824" s="31" t="s">
        <v>2526</v>
      </c>
      <c r="F1824" s="31">
        <v>7</v>
      </c>
      <c r="G1824" s="14" t="str">
        <f>IF(F1824*1=D1824*1,"Quantité OK",IF(D1824*1&lt;F1824*1,"Ecart positif","Ecart négatif")&amp;" "&amp;IF(C1824*1=E1824*1,"","- Article déclassé"))</f>
        <v xml:space="preserve">Ecart positif </v>
      </c>
    </row>
    <row r="1825" spans="2:7" ht="20.100000000000001" customHeight="1" x14ac:dyDescent="0.25">
      <c r="B1825" s="30" t="s">
        <v>4610</v>
      </c>
      <c r="C1825" s="16" t="str">
        <f>IFERROR(VLOOKUP(B1825,'BASE INCADEA'!A:D,2,FALSE),"Non référencé")</f>
        <v>040804</v>
      </c>
      <c r="D1825" s="16" t="str">
        <f>IFERROR(VLOOKUP(C1825,'BASE INCADEA'!B:E,2,FALSE),"Non référencé")</f>
        <v>2</v>
      </c>
      <c r="E1825" s="31" t="s">
        <v>316</v>
      </c>
      <c r="F1825" s="31">
        <v>1</v>
      </c>
      <c r="G1825" s="14" t="str">
        <f>IF(F1825*1=D1825*1,"Quantité OK",IF(D1825*1&lt;F1825*1,"Ecart positif","Ecart négatif")&amp;" "&amp;IF(C1825*1=E1825*1,"","- Article déclassé"))</f>
        <v xml:space="preserve">Ecart négatif </v>
      </c>
    </row>
    <row r="1826" spans="2:7" ht="20.100000000000001" customHeight="1" x14ac:dyDescent="0.25">
      <c r="B1826" s="30" t="s">
        <v>4612</v>
      </c>
      <c r="C1826" s="16" t="str">
        <f>IFERROR(VLOOKUP(B1826,'BASE INCADEA'!A:D,2,FALSE),"Non référencé")</f>
        <v>031005</v>
      </c>
      <c r="D1826" s="16" t="str">
        <f>IFERROR(VLOOKUP(C1826,'BASE INCADEA'!B:E,2,FALSE),"Non référencé")</f>
        <v>30</v>
      </c>
      <c r="E1826" s="31" t="s">
        <v>400</v>
      </c>
      <c r="F1826" s="31">
        <v>8</v>
      </c>
      <c r="G1826" s="14" t="str">
        <f>IF(F1826*1=D1826*1,"Quantité OK",IF(D1826*1&lt;F1826*1,"Ecart positif","Ecart négatif")&amp;" "&amp;IF(C1826*1=E1826*1,"","- Article déclassé"))</f>
        <v xml:space="preserve">Ecart négatif </v>
      </c>
    </row>
    <row r="1827" spans="2:7" ht="20.100000000000001" customHeight="1" x14ac:dyDescent="0.25">
      <c r="B1827" s="30" t="s">
        <v>4614</v>
      </c>
      <c r="C1827" s="16" t="str">
        <f>IFERROR(VLOOKUP(B1827,'BASE INCADEA'!A:D,2,FALSE),"Non référencé")</f>
        <v>044702</v>
      </c>
      <c r="D1827" s="16" t="str">
        <f>IFERROR(VLOOKUP(C1827,'BASE INCADEA'!B:E,2,FALSE),"Non référencé")</f>
        <v>7</v>
      </c>
      <c r="E1827" s="31" t="s">
        <v>379</v>
      </c>
      <c r="F1827" s="31">
        <v>6</v>
      </c>
      <c r="G1827" s="14" t="str">
        <f>IF(F1827*1=D1827*1,"Quantité OK",IF(D1827*1&lt;F1827*1,"Ecart positif","Ecart négatif")&amp;" "&amp;IF(C1827*1=E1827*1,"","- Article déclassé"))</f>
        <v xml:space="preserve">Ecart négatif </v>
      </c>
    </row>
    <row r="1828" spans="2:7" ht="20.100000000000001" customHeight="1" x14ac:dyDescent="0.25">
      <c r="B1828" s="30" t="s">
        <v>4618</v>
      </c>
      <c r="C1828" s="16" t="str">
        <f>IFERROR(VLOOKUP(B1828,'BASE INCADEA'!A:D,2,FALSE),"Non référencé")</f>
        <v>040405</v>
      </c>
      <c r="D1828" s="16" t="str">
        <f>IFERROR(VLOOKUP(C1828,'BASE INCADEA'!B:E,2,FALSE),"Non référencé")</f>
        <v>12</v>
      </c>
      <c r="E1828" s="31" t="s">
        <v>1260</v>
      </c>
      <c r="F1828" s="31">
        <v>2</v>
      </c>
      <c r="G1828" s="14" t="str">
        <f>IF(F1828*1=D1828*1,"Quantité OK",IF(D1828*1&lt;F1828*1,"Ecart positif","Ecart négatif")&amp;" "&amp;IF(C1828*1=E1828*1,"","- Article déclassé"))</f>
        <v xml:space="preserve">Ecart négatif </v>
      </c>
    </row>
    <row r="1829" spans="2:7" ht="20.100000000000001" customHeight="1" x14ac:dyDescent="0.25">
      <c r="B1829" s="30" t="s">
        <v>4620</v>
      </c>
      <c r="C1829" s="16" t="str">
        <f>IFERROR(VLOOKUP(B1829,'BASE INCADEA'!A:D,2,FALSE),"Non référencé")</f>
        <v>031403</v>
      </c>
      <c r="D1829" s="16" t="str">
        <f>IFERROR(VLOOKUP(C1829,'BASE INCADEA'!B:E,2,FALSE),"Non référencé")</f>
        <v>1</v>
      </c>
      <c r="E1829" s="31" t="s">
        <v>154</v>
      </c>
      <c r="F1829" s="31">
        <v>3</v>
      </c>
      <c r="G1829" s="14" t="str">
        <f>IF(F1829*1=D1829*1,"Quantité OK",IF(D1829*1&lt;F1829*1,"Ecart positif","Ecart négatif")&amp;" "&amp;IF(C1829*1=E1829*1,"","- Article déclassé"))</f>
        <v xml:space="preserve">Ecart positif </v>
      </c>
    </row>
    <row r="1830" spans="2:7" ht="20.100000000000001" customHeight="1" x14ac:dyDescent="0.25">
      <c r="B1830" s="30" t="s">
        <v>4622</v>
      </c>
      <c r="C1830" s="16" t="str">
        <f>IFERROR(VLOOKUP(B1830,'BASE INCADEA'!A:D,2,FALSE),"Non référencé")</f>
        <v>043906</v>
      </c>
      <c r="D1830" s="16" t="str">
        <f>IFERROR(VLOOKUP(C1830,'BASE INCADEA'!B:E,2,FALSE),"Non référencé")</f>
        <v>1</v>
      </c>
      <c r="E1830" s="31" t="s">
        <v>1284</v>
      </c>
      <c r="F1830" s="31">
        <v>3</v>
      </c>
      <c r="G1830" s="14" t="str">
        <f>IF(F1830*1=D1830*1,"Quantité OK",IF(D1830*1&lt;F1830*1,"Ecart positif","Ecart négatif")&amp;" "&amp;IF(C1830*1=E1830*1,"","- Article déclassé"))</f>
        <v xml:space="preserve">Ecart positif </v>
      </c>
    </row>
    <row r="1831" spans="2:7" ht="20.100000000000001" customHeight="1" x14ac:dyDescent="0.25">
      <c r="B1831" s="30" t="s">
        <v>4624</v>
      </c>
      <c r="C1831" s="16" t="str">
        <f>IFERROR(VLOOKUP(B1831,'BASE INCADEA'!A:D,2,FALSE),"Non référencé")</f>
        <v>040204</v>
      </c>
      <c r="D1831" s="16" t="str">
        <f>IFERROR(VLOOKUP(C1831,'BASE INCADEA'!B:E,2,FALSE),"Non référencé")</f>
        <v>2</v>
      </c>
      <c r="E1831" s="31" t="s">
        <v>1765</v>
      </c>
      <c r="F1831" s="31">
        <v>6</v>
      </c>
      <c r="G1831" s="14" t="str">
        <f>IF(F1831*1=D1831*1,"Quantité OK",IF(D1831*1&lt;F1831*1,"Ecart positif","Ecart négatif")&amp;" "&amp;IF(C1831*1=E1831*1,"","- Article déclassé"))</f>
        <v xml:space="preserve">Ecart positif </v>
      </c>
    </row>
    <row r="1832" spans="2:7" ht="20.100000000000001" customHeight="1" x14ac:dyDescent="0.25">
      <c r="B1832" s="30" t="s">
        <v>4628</v>
      </c>
      <c r="C1832" s="16" t="str">
        <f>IFERROR(VLOOKUP(B1832,'BASE INCADEA'!A:D,2,FALSE),"Non référencé")</f>
        <v>031401</v>
      </c>
      <c r="D1832" s="16" t="str">
        <f>IFERROR(VLOOKUP(C1832,'BASE INCADEA'!B:E,2,FALSE),"Non référencé")</f>
        <v>1</v>
      </c>
      <c r="E1832" s="31" t="s">
        <v>1355</v>
      </c>
      <c r="F1832" s="31">
        <v>1</v>
      </c>
      <c r="G1832" s="14" t="str">
        <f>IF(F1832*1=D1832*1,"Quantité OK",IF(D1832*1&lt;F1832*1,"Ecart positif","Ecart négatif")&amp;" "&amp;IF(C1832*1=E1832*1,"","- Article déclassé"))</f>
        <v>Quantité OK</v>
      </c>
    </row>
    <row r="1833" spans="2:7" ht="20.100000000000001" customHeight="1" x14ac:dyDescent="0.25">
      <c r="B1833" s="30" t="s">
        <v>4630</v>
      </c>
      <c r="C1833" s="16" t="str">
        <f>IFERROR(VLOOKUP(B1833,'BASE INCADEA'!A:D,2,FALSE),"Non référencé")</f>
        <v>033902</v>
      </c>
      <c r="D1833" s="16" t="str">
        <f>IFERROR(VLOOKUP(C1833,'BASE INCADEA'!B:E,2,FALSE),"Non référencé")</f>
        <v>8</v>
      </c>
      <c r="E1833" s="31" t="s">
        <v>2198</v>
      </c>
      <c r="F1833" s="31">
        <v>4</v>
      </c>
      <c r="G1833" s="14" t="str">
        <f>IF(F1833*1=D1833*1,"Quantité OK",IF(D1833*1&lt;F1833*1,"Ecart positif","Ecart négatif")&amp;" "&amp;IF(C1833*1=E1833*1,"","- Article déclassé"))</f>
        <v xml:space="preserve">Ecart négatif </v>
      </c>
    </row>
    <row r="1834" spans="2:7" ht="20.100000000000001" customHeight="1" x14ac:dyDescent="0.25">
      <c r="B1834" s="30" t="s">
        <v>4632</v>
      </c>
      <c r="C1834" s="16" t="str">
        <f>IFERROR(VLOOKUP(B1834,'BASE INCADEA'!A:D,2,FALSE),"Non référencé")</f>
        <v>033703</v>
      </c>
      <c r="D1834" s="16" t="str">
        <f>IFERROR(VLOOKUP(C1834,'BASE INCADEA'!B:E,2,FALSE),"Non référencé")</f>
        <v>1</v>
      </c>
      <c r="E1834" s="31" t="s">
        <v>947</v>
      </c>
      <c r="F1834" s="31">
        <v>3</v>
      </c>
      <c r="G1834" s="14" t="str">
        <f>IF(F1834*1=D1834*1,"Quantité OK",IF(D1834*1&lt;F1834*1,"Ecart positif","Ecart négatif")&amp;" "&amp;IF(C1834*1=E1834*1,"","- Article déclassé"))</f>
        <v xml:space="preserve">Ecart positif </v>
      </c>
    </row>
    <row r="1835" spans="2:7" ht="20.100000000000001" customHeight="1" x14ac:dyDescent="0.25">
      <c r="B1835" s="30" t="s">
        <v>4637</v>
      </c>
      <c r="C1835" s="16" t="str">
        <f>IFERROR(VLOOKUP(B1835,'BASE INCADEA'!A:D,2,FALSE),"Non référencé")</f>
        <v>024505</v>
      </c>
      <c r="D1835" s="16" t="str">
        <f>IFERROR(VLOOKUP(C1835,'BASE INCADEA'!B:E,2,FALSE),"Non référencé")</f>
        <v>2</v>
      </c>
      <c r="E1835" s="31" t="s">
        <v>4163</v>
      </c>
      <c r="F1835" s="31">
        <v>1</v>
      </c>
      <c r="G1835" s="14" t="str">
        <f>IF(F1835*1=D1835*1,"Quantité OK",IF(D1835*1&lt;F1835*1,"Ecart positif","Ecart négatif")&amp;" "&amp;IF(C1835*1=E1835*1,"","- Article déclassé"))</f>
        <v xml:space="preserve">Ecart négatif </v>
      </c>
    </row>
    <row r="1836" spans="2:7" ht="20.100000000000001" customHeight="1" x14ac:dyDescent="0.25">
      <c r="B1836" s="30" t="s">
        <v>4639</v>
      </c>
      <c r="C1836" s="16" t="str">
        <f>IFERROR(VLOOKUP(B1836,'BASE INCADEA'!A:D,2,FALSE),"Non référencé")</f>
        <v>031405</v>
      </c>
      <c r="D1836" s="16" t="str">
        <f>IFERROR(VLOOKUP(C1836,'BASE INCADEA'!B:E,2,FALSE),"Non référencé")</f>
        <v>10</v>
      </c>
      <c r="E1836" s="31" t="s">
        <v>330</v>
      </c>
      <c r="F1836" s="31">
        <v>2</v>
      </c>
      <c r="G1836" s="14" t="str">
        <f>IF(F1836*1=D1836*1,"Quantité OK",IF(D1836*1&lt;F1836*1,"Ecart positif","Ecart négatif")&amp;" "&amp;IF(C1836*1=E1836*1,"","- Article déclassé"))</f>
        <v xml:space="preserve">Ecart négatif </v>
      </c>
    </row>
    <row r="1837" spans="2:7" ht="20.100000000000001" customHeight="1" x14ac:dyDescent="0.25">
      <c r="B1837" s="30" t="s">
        <v>4643</v>
      </c>
      <c r="C1837" s="16" t="str">
        <f>IFERROR(VLOOKUP(B1837,'BASE INCADEA'!A:D,2,FALSE),"Non référencé")</f>
        <v>031405</v>
      </c>
      <c r="D1837" s="16" t="str">
        <f>IFERROR(VLOOKUP(C1837,'BASE INCADEA'!B:E,2,FALSE),"Non référencé")</f>
        <v>10</v>
      </c>
      <c r="E1837" s="31" t="s">
        <v>330</v>
      </c>
      <c r="F1837" s="31">
        <v>2</v>
      </c>
      <c r="G1837" s="14" t="str">
        <f>IF(F1837*1=D1837*1,"Quantité OK",IF(D1837*1&lt;F1837*1,"Ecart positif","Ecart négatif")&amp;" "&amp;IF(C1837*1=E1837*1,"","- Article déclassé"))</f>
        <v xml:space="preserve">Ecart négatif </v>
      </c>
    </row>
    <row r="1838" spans="2:7" ht="20.100000000000001" customHeight="1" x14ac:dyDescent="0.25">
      <c r="B1838" s="30" t="s">
        <v>4644</v>
      </c>
      <c r="C1838" s="16" t="str">
        <f>IFERROR(VLOOKUP(B1838,'BASE INCADEA'!A:D,2,FALSE),"Non référencé")</f>
        <v>040405</v>
      </c>
      <c r="D1838" s="16" t="str">
        <f>IFERROR(VLOOKUP(C1838,'BASE INCADEA'!B:E,2,FALSE),"Non référencé")</f>
        <v>12</v>
      </c>
      <c r="E1838" s="31" t="s">
        <v>1260</v>
      </c>
      <c r="F1838" s="31">
        <v>2</v>
      </c>
      <c r="G1838" s="14" t="str">
        <f>IF(F1838*1=D1838*1,"Quantité OK",IF(D1838*1&lt;F1838*1,"Ecart positif","Ecart négatif")&amp;" "&amp;IF(C1838*1=E1838*1,"","- Article déclassé"))</f>
        <v xml:space="preserve">Ecart négatif </v>
      </c>
    </row>
    <row r="1839" spans="2:7" ht="20.100000000000001" customHeight="1" x14ac:dyDescent="0.25">
      <c r="B1839" s="30" t="s">
        <v>4646</v>
      </c>
      <c r="C1839" s="16" t="str">
        <f>IFERROR(VLOOKUP(B1839,'BASE INCADEA'!A:D,2,FALSE),"Non référencé")</f>
        <v>034705</v>
      </c>
      <c r="D1839" s="16" t="str">
        <f>IFERROR(VLOOKUP(C1839,'BASE INCADEA'!B:E,2,FALSE),"Non référencé")</f>
        <v>2</v>
      </c>
      <c r="E1839" s="31" t="s">
        <v>277</v>
      </c>
      <c r="F1839" s="31">
        <v>8</v>
      </c>
      <c r="G1839" s="14" t="str">
        <f>IF(F1839*1=D1839*1,"Quantité OK",IF(D1839*1&lt;F1839*1,"Ecart positif","Ecart négatif")&amp;" "&amp;IF(C1839*1=E1839*1,"","- Article déclassé"))</f>
        <v xml:space="preserve">Ecart positif </v>
      </c>
    </row>
    <row r="1840" spans="2:7" ht="20.100000000000001" customHeight="1" x14ac:dyDescent="0.25">
      <c r="B1840" s="30" t="s">
        <v>4648</v>
      </c>
      <c r="C1840" s="16" t="str">
        <f>IFERROR(VLOOKUP(B1840,'BASE INCADEA'!A:D,2,FALSE),"Non référencé")</f>
        <v>033706</v>
      </c>
      <c r="D1840" s="16" t="str">
        <f>IFERROR(VLOOKUP(C1840,'BASE INCADEA'!B:E,2,FALSE),"Non référencé")</f>
        <v>1</v>
      </c>
      <c r="E1840" s="31" t="s">
        <v>1366</v>
      </c>
      <c r="F1840" s="31">
        <v>2</v>
      </c>
      <c r="G1840" s="14" t="str">
        <f>IF(F1840*1=D1840*1,"Quantité OK",IF(D1840*1&lt;F1840*1,"Ecart positif","Ecart négatif")&amp;" "&amp;IF(C1840*1=E1840*1,"","- Article déclassé"))</f>
        <v xml:space="preserve">Ecart positif </v>
      </c>
    </row>
    <row r="1841" spans="2:7" ht="20.100000000000001" customHeight="1" x14ac:dyDescent="0.25">
      <c r="B1841" s="30" t="s">
        <v>4650</v>
      </c>
      <c r="C1841" s="16" t="str">
        <f>IFERROR(VLOOKUP(B1841,'BASE INCADEA'!A:D,2,FALSE),"Non référencé")</f>
        <v>040606</v>
      </c>
      <c r="D1841" s="16" t="str">
        <f>IFERROR(VLOOKUP(C1841,'BASE INCADEA'!B:E,2,FALSE),"Non référencé")</f>
        <v>1</v>
      </c>
      <c r="E1841" s="31" t="s">
        <v>1281</v>
      </c>
      <c r="F1841" s="31">
        <v>6</v>
      </c>
      <c r="G1841" s="14" t="str">
        <f>IF(F1841*1=D1841*1,"Quantité OK",IF(D1841*1&lt;F1841*1,"Ecart positif","Ecart négatif")&amp;" "&amp;IF(C1841*1=E1841*1,"","- Article déclassé"))</f>
        <v xml:space="preserve">Ecart positif </v>
      </c>
    </row>
    <row r="1842" spans="2:7" ht="20.100000000000001" customHeight="1" x14ac:dyDescent="0.25">
      <c r="B1842" s="30" t="s">
        <v>4652</v>
      </c>
      <c r="C1842" s="16" t="str">
        <f>IFERROR(VLOOKUP(B1842,'BASE INCADEA'!A:D,2,FALSE),"Non référencé")</f>
        <v>044905</v>
      </c>
      <c r="D1842" s="16" t="str">
        <f>IFERROR(VLOOKUP(C1842,'BASE INCADEA'!B:E,2,FALSE),"Non référencé")</f>
        <v>100</v>
      </c>
      <c r="E1842" s="31" t="s">
        <v>1339</v>
      </c>
      <c r="F1842" s="31">
        <v>1</v>
      </c>
      <c r="G1842" s="14" t="str">
        <f>IF(F1842*1=D1842*1,"Quantité OK",IF(D1842*1&lt;F1842*1,"Ecart positif","Ecart négatif")&amp;" "&amp;IF(C1842*1=E1842*1,"","- Article déclassé"))</f>
        <v xml:space="preserve">Ecart négatif </v>
      </c>
    </row>
    <row r="1843" spans="2:7" ht="20.100000000000001" customHeight="1" x14ac:dyDescent="0.25">
      <c r="B1843" s="30" t="s">
        <v>4656</v>
      </c>
      <c r="C1843" s="16" t="str">
        <f>IFERROR(VLOOKUP(B1843,'BASE INCADEA'!A:D,2,FALSE),"Non référencé")</f>
        <v>030607</v>
      </c>
      <c r="D1843" s="16" t="str">
        <f>IFERROR(VLOOKUP(C1843,'BASE INCADEA'!B:E,2,FALSE),"Non référencé")</f>
        <v>1</v>
      </c>
      <c r="E1843" s="31" t="s">
        <v>1352</v>
      </c>
      <c r="F1843" s="31">
        <v>4</v>
      </c>
      <c r="G1843" s="14" t="str">
        <f>IF(F1843*1=D1843*1,"Quantité OK",IF(D1843*1&lt;F1843*1,"Ecart positif","Ecart négatif")&amp;" "&amp;IF(C1843*1=E1843*1,"","- Article déclassé"))</f>
        <v xml:space="preserve">Ecart positif </v>
      </c>
    </row>
    <row r="1844" spans="2:7" ht="20.100000000000001" customHeight="1" x14ac:dyDescent="0.25">
      <c r="B1844" s="30" t="s">
        <v>4658</v>
      </c>
      <c r="C1844" s="16" t="str">
        <f>IFERROR(VLOOKUP(B1844,'BASE INCADEA'!A:D,2,FALSE),"Non référencé")</f>
        <v>041405</v>
      </c>
      <c r="D1844" s="16" t="str">
        <f>IFERROR(VLOOKUP(C1844,'BASE INCADEA'!B:E,2,FALSE),"Non référencé")</f>
        <v>21</v>
      </c>
      <c r="E1844" s="31" t="s">
        <v>1842</v>
      </c>
      <c r="F1844" s="31">
        <v>5</v>
      </c>
      <c r="G1844" s="14" t="str">
        <f>IF(F1844*1=D1844*1,"Quantité OK",IF(D1844*1&lt;F1844*1,"Ecart positif","Ecart négatif")&amp;" "&amp;IF(C1844*1=E1844*1,"","- Article déclassé"))</f>
        <v xml:space="preserve">Ecart négatif </v>
      </c>
    </row>
    <row r="1845" spans="2:7" ht="20.100000000000001" customHeight="1" x14ac:dyDescent="0.25">
      <c r="B1845" s="30" t="s">
        <v>4660</v>
      </c>
      <c r="C1845" s="16" t="str">
        <f>IFERROR(VLOOKUP(B1845,'BASE INCADEA'!A:D,2,FALSE),"Non référencé")</f>
        <v>041406</v>
      </c>
      <c r="D1845" s="16" t="str">
        <f>IFERROR(VLOOKUP(C1845,'BASE INCADEA'!B:E,2,FALSE),"Non référencé")</f>
        <v>2</v>
      </c>
      <c r="E1845" s="31" t="s">
        <v>4138</v>
      </c>
      <c r="F1845" s="31">
        <v>1</v>
      </c>
      <c r="G1845" s="14" t="str">
        <f>IF(F1845*1=D1845*1,"Quantité OK",IF(D1845*1&lt;F1845*1,"Ecart positif","Ecart négatif")&amp;" "&amp;IF(C1845*1=E1845*1,"","- Article déclassé"))</f>
        <v xml:space="preserve">Ecart négatif </v>
      </c>
    </row>
    <row r="1846" spans="2:7" ht="20.100000000000001" customHeight="1" x14ac:dyDescent="0.25">
      <c r="B1846" s="30" t="s">
        <v>4664</v>
      </c>
      <c r="C1846" s="16" t="str">
        <f>IFERROR(VLOOKUP(B1846,'BASE INCADEA'!A:D,2,FALSE),"Non référencé")</f>
        <v>040202</v>
      </c>
      <c r="D1846" s="16" t="str">
        <f>IFERROR(VLOOKUP(C1846,'BASE INCADEA'!B:E,2,FALSE),"Non référencé")</f>
        <v>4</v>
      </c>
      <c r="E1846" s="31" t="s">
        <v>2696</v>
      </c>
      <c r="F1846" s="31">
        <v>1</v>
      </c>
      <c r="G1846" s="14" t="str">
        <f>IF(F1846*1=D1846*1,"Quantité OK",IF(D1846*1&lt;F1846*1,"Ecart positif","Ecart négatif")&amp;" "&amp;IF(C1846*1=E1846*1,"","- Article déclassé"))</f>
        <v xml:space="preserve">Ecart négatif </v>
      </c>
    </row>
    <row r="1847" spans="2:7" ht="20.100000000000001" customHeight="1" x14ac:dyDescent="0.25">
      <c r="B1847" s="30" t="s">
        <v>4666</v>
      </c>
      <c r="C1847" s="16" t="str">
        <f>IFERROR(VLOOKUP(B1847,'BASE INCADEA'!A:D,2,FALSE),"Non référencé")</f>
        <v>901403</v>
      </c>
      <c r="D1847" s="16" t="str">
        <f>IFERROR(VLOOKUP(C1847,'BASE INCADEA'!B:E,2,FALSE),"Non référencé")</f>
        <v>4</v>
      </c>
      <c r="E1847" s="31" t="s">
        <v>2598</v>
      </c>
      <c r="F1847" s="31">
        <v>1</v>
      </c>
      <c r="G1847" s="14" t="str">
        <f>IF(F1847*1=D1847*1,"Quantité OK",IF(D1847*1&lt;F1847*1,"Ecart positif","Ecart négatif")&amp;" "&amp;IF(C1847*1=E1847*1,"","- Article déclassé"))</f>
        <v>Ecart négatif - Article déclassé</v>
      </c>
    </row>
    <row r="1848" spans="2:7" ht="20.100000000000001" customHeight="1" x14ac:dyDescent="0.25">
      <c r="B1848" s="30" t="s">
        <v>4666</v>
      </c>
      <c r="C1848" s="16" t="str">
        <f>IFERROR(VLOOKUP(B1848,'BASE INCADEA'!A:D,2,FALSE),"Non référencé")</f>
        <v>901403</v>
      </c>
      <c r="D1848" s="16" t="str">
        <f>IFERROR(VLOOKUP(C1848,'BASE INCADEA'!B:E,2,FALSE),"Non référencé")</f>
        <v>4</v>
      </c>
      <c r="E1848" s="31" t="s">
        <v>5200</v>
      </c>
      <c r="F1848" s="31">
        <v>3</v>
      </c>
      <c r="G1848" s="14" t="str">
        <f>IF(F1848*1=D1848*1,"Quantité OK",IF(D1848*1&lt;F1848*1,"Ecart positif","Ecart négatif")&amp;" "&amp;IF(C1848*1=E1848*1,"","- Article déclassé"))</f>
        <v>Ecart négatif - Article déclassé</v>
      </c>
    </row>
    <row r="1849" spans="2:7" ht="20.100000000000001" customHeight="1" x14ac:dyDescent="0.25">
      <c r="B1849" s="30" t="s">
        <v>4666</v>
      </c>
      <c r="C1849" s="16" t="str">
        <f>IFERROR(VLOOKUP(B1849,'BASE INCADEA'!A:D,2,FALSE),"Non référencé")</f>
        <v>901403</v>
      </c>
      <c r="D1849" s="16" t="str">
        <f>IFERROR(VLOOKUP(C1849,'BASE INCADEA'!B:E,2,FALSE),"Non référencé")</f>
        <v>4</v>
      </c>
      <c r="E1849" s="31" t="s">
        <v>2606</v>
      </c>
      <c r="F1849" s="31">
        <v>7</v>
      </c>
      <c r="G1849" s="14" t="str">
        <f>IF(F1849*1=D1849*1,"Quantité OK",IF(D1849*1&lt;F1849*1,"Ecart positif","Ecart négatif")&amp;" "&amp;IF(C1849*1=E1849*1,"","- Article déclassé"))</f>
        <v>Ecart positif - Article déclassé</v>
      </c>
    </row>
    <row r="1850" spans="2:7" ht="20.100000000000001" customHeight="1" x14ac:dyDescent="0.25">
      <c r="B1850" s="30" t="s">
        <v>4668</v>
      </c>
      <c r="C1850" s="16" t="str">
        <f>IFERROR(VLOOKUP(B1850,'BASE INCADEA'!A:D,2,FALSE),"Non référencé")</f>
        <v>901202</v>
      </c>
      <c r="D1850" s="16" t="str">
        <f>IFERROR(VLOOKUP(C1850,'BASE INCADEA'!B:E,2,FALSE),"Non référencé")</f>
        <v>2</v>
      </c>
      <c r="E1850" s="31" t="s">
        <v>3804</v>
      </c>
      <c r="F1850" s="31">
        <v>7</v>
      </c>
      <c r="G1850" s="14" t="str">
        <f>IF(F1850*1=D1850*1,"Quantité OK",IF(D1850*1&lt;F1850*1,"Ecart positif","Ecart négatif")&amp;" "&amp;IF(C1850*1=E1850*1,"","- Article déclassé"))</f>
        <v>Ecart positif - Article déclassé</v>
      </c>
    </row>
    <row r="1851" spans="2:7" ht="20.100000000000001" customHeight="1" x14ac:dyDescent="0.25">
      <c r="B1851" s="30" t="s">
        <v>4668</v>
      </c>
      <c r="C1851" s="16" t="str">
        <f>IFERROR(VLOOKUP(B1851,'BASE INCADEA'!A:D,2,FALSE),"Non référencé")</f>
        <v>901202</v>
      </c>
      <c r="D1851" s="16" t="str">
        <f>IFERROR(VLOOKUP(C1851,'BASE INCADEA'!B:E,2,FALSE),"Non référencé")</f>
        <v>2</v>
      </c>
      <c r="E1851" s="31" t="s">
        <v>2642</v>
      </c>
      <c r="F1851" s="31">
        <v>4</v>
      </c>
      <c r="G1851" s="14" t="str">
        <f>IF(F1851*1=D1851*1,"Quantité OK",IF(D1851*1&lt;F1851*1,"Ecart positif","Ecart négatif")&amp;" "&amp;IF(C1851*1=E1851*1,"","- Article déclassé"))</f>
        <v>Ecart positif - Article déclassé</v>
      </c>
    </row>
    <row r="1852" spans="2:7" ht="20.100000000000001" customHeight="1" x14ac:dyDescent="0.25">
      <c r="B1852" s="30" t="s">
        <v>4668</v>
      </c>
      <c r="C1852" s="16" t="str">
        <f>IFERROR(VLOOKUP(B1852,'BASE INCADEA'!A:D,2,FALSE),"Non référencé")</f>
        <v>901202</v>
      </c>
      <c r="D1852" s="16" t="str">
        <f>IFERROR(VLOOKUP(C1852,'BASE INCADEA'!B:E,2,FALSE),"Non référencé")</f>
        <v>2</v>
      </c>
      <c r="E1852" s="31" t="s">
        <v>2598</v>
      </c>
      <c r="F1852" s="31">
        <v>1</v>
      </c>
      <c r="G1852" s="14" t="str">
        <f>IF(F1852*1=D1852*1,"Quantité OK",IF(D1852*1&lt;F1852*1,"Ecart positif","Ecart négatif")&amp;" "&amp;IF(C1852*1=E1852*1,"","- Article déclassé"))</f>
        <v>Ecart négatif - Article déclassé</v>
      </c>
    </row>
    <row r="1853" spans="2:7" ht="20.100000000000001" customHeight="1" x14ac:dyDescent="0.25">
      <c r="B1853" s="30" t="s">
        <v>4669</v>
      </c>
      <c r="C1853" s="16" t="str">
        <f>IFERROR(VLOOKUP(B1853,'BASE INCADEA'!A:D,2,FALSE),"Non référencé")</f>
        <v>040805</v>
      </c>
      <c r="D1853" s="16" t="str">
        <f>IFERROR(VLOOKUP(C1853,'BASE INCADEA'!B:E,2,FALSE),"Non référencé")</f>
        <v>1</v>
      </c>
      <c r="E1853" s="31" t="s">
        <v>2523</v>
      </c>
      <c r="F1853" s="31">
        <v>16</v>
      </c>
      <c r="G1853" s="14" t="str">
        <f>IF(F1853*1=D1853*1,"Quantité OK",IF(D1853*1&lt;F1853*1,"Ecart positif","Ecart négatif")&amp;" "&amp;IF(C1853*1=E1853*1,"","- Article déclassé"))</f>
        <v xml:space="preserve">Ecart positif </v>
      </c>
    </row>
    <row r="1854" spans="2:7" ht="20.100000000000001" customHeight="1" x14ac:dyDescent="0.25">
      <c r="B1854" s="30" t="s">
        <v>4676</v>
      </c>
      <c r="C1854" s="16" t="str">
        <f>IFERROR(VLOOKUP(B1854,'BASE INCADEA'!A:D,2,FALSE),"Non référencé")</f>
        <v>020403</v>
      </c>
      <c r="D1854" s="16" t="str">
        <f>IFERROR(VLOOKUP(C1854,'BASE INCADEA'!B:E,2,FALSE),"Non référencé")</f>
        <v>7</v>
      </c>
      <c r="E1854" s="31" t="s">
        <v>2591</v>
      </c>
      <c r="F1854" s="31">
        <v>1</v>
      </c>
      <c r="G1854" s="14" t="str">
        <f>IF(F1854*1=D1854*1,"Quantité OK",IF(D1854*1&lt;F1854*1,"Ecart positif","Ecart négatif")&amp;" "&amp;IF(C1854*1=E1854*1,"","- Article déclassé"))</f>
        <v xml:space="preserve">Ecart négatif </v>
      </c>
    </row>
    <row r="1855" spans="2:7" ht="20.100000000000001" customHeight="1" x14ac:dyDescent="0.25">
      <c r="B1855" s="30" t="s">
        <v>4678</v>
      </c>
      <c r="C1855" s="16" t="str">
        <f>IFERROR(VLOOKUP(B1855,'BASE INCADEA'!A:D,2,FALSE),"Non référencé")</f>
        <v>023506</v>
      </c>
      <c r="D1855" s="16" t="str">
        <f>IFERROR(VLOOKUP(C1855,'BASE INCADEA'!B:E,2,FALSE),"Non référencé")</f>
        <v>6</v>
      </c>
      <c r="E1855" s="31" t="s">
        <v>3087</v>
      </c>
      <c r="F1855" s="31">
        <v>2</v>
      </c>
      <c r="G1855" s="14" t="str">
        <f>IF(F1855*1=D1855*1,"Quantité OK",IF(D1855*1&lt;F1855*1,"Ecart positif","Ecart négatif")&amp;" "&amp;IF(C1855*1=E1855*1,"","- Article déclassé"))</f>
        <v xml:space="preserve">Ecart négatif </v>
      </c>
    </row>
    <row r="1856" spans="2:7" ht="20.100000000000001" customHeight="1" x14ac:dyDescent="0.25">
      <c r="B1856" s="30" t="s">
        <v>4682</v>
      </c>
      <c r="C1856" s="16" t="str">
        <f>IFERROR(VLOOKUP(B1856,'BASE INCADEA'!A:D,2,FALSE),"Non référencé")</f>
        <v>016203</v>
      </c>
      <c r="D1856" s="16" t="str">
        <f>IFERROR(VLOOKUP(C1856,'BASE INCADEA'!B:E,2,FALSE),"Non référencé")</f>
        <v>1</v>
      </c>
      <c r="E1856" s="31" t="s">
        <v>856</v>
      </c>
      <c r="F1856" s="31">
        <v>3</v>
      </c>
      <c r="G1856" s="14" t="str">
        <f>IF(F1856*1=D1856*1,"Quantité OK",IF(D1856*1&lt;F1856*1,"Ecart positif","Ecart négatif")&amp;" "&amp;IF(C1856*1=E1856*1,"","- Article déclassé"))</f>
        <v xml:space="preserve">Ecart positif </v>
      </c>
    </row>
    <row r="1857" spans="2:7" ht="20.100000000000001" customHeight="1" x14ac:dyDescent="0.25">
      <c r="B1857" s="30" t="s">
        <v>4684</v>
      </c>
      <c r="C1857" s="16" t="str">
        <f>IFERROR(VLOOKUP(B1857,'BASE INCADEA'!A:D,2,FALSE),"Non référencé")</f>
        <v>020206</v>
      </c>
      <c r="D1857" s="16" t="str">
        <f>IFERROR(VLOOKUP(C1857,'BASE INCADEA'!B:E,2,FALSE),"Non référencé")</f>
        <v>56</v>
      </c>
      <c r="E1857" s="31" t="s">
        <v>239</v>
      </c>
      <c r="F1857" s="31">
        <v>22</v>
      </c>
      <c r="G1857" s="14" t="str">
        <f>IF(F1857*1=D1857*1,"Quantité OK",IF(D1857*1&lt;F1857*1,"Ecart positif","Ecart négatif")&amp;" "&amp;IF(C1857*1=E1857*1,"","- Article déclassé"))</f>
        <v>Ecart négatif - Article déclassé</v>
      </c>
    </row>
    <row r="1858" spans="2:7" ht="20.100000000000001" customHeight="1" x14ac:dyDescent="0.25">
      <c r="B1858" s="30" t="s">
        <v>4686</v>
      </c>
      <c r="C1858" s="16" t="str">
        <f>IFERROR(VLOOKUP(B1858,'BASE INCADEA'!A:D,2,FALSE),"Non référencé")</f>
        <v>041003</v>
      </c>
      <c r="D1858" s="16" t="str">
        <f>IFERROR(VLOOKUP(C1858,'BASE INCADEA'!B:E,2,FALSE),"Non référencé")</f>
        <v>2</v>
      </c>
      <c r="E1858" s="31" t="s">
        <v>2469</v>
      </c>
      <c r="F1858" s="31">
        <v>1</v>
      </c>
      <c r="G1858" s="14" t="str">
        <f>IF(F1858*1=D1858*1,"Quantité OK",IF(D1858*1&lt;F1858*1,"Ecart positif","Ecart négatif")&amp;" "&amp;IF(C1858*1=E1858*1,"","- Article déclassé"))</f>
        <v xml:space="preserve">Ecart négatif </v>
      </c>
    </row>
    <row r="1859" spans="2:7" ht="20.100000000000001" customHeight="1" x14ac:dyDescent="0.25">
      <c r="B1859" s="30" t="s">
        <v>4688</v>
      </c>
      <c r="C1859" s="16" t="str">
        <f>IFERROR(VLOOKUP(B1859,'BASE INCADEA'!A:D,2,FALSE),"Non référencé")</f>
        <v>031403</v>
      </c>
      <c r="D1859" s="16" t="str">
        <f>IFERROR(VLOOKUP(C1859,'BASE INCADEA'!B:E,2,FALSE),"Non référencé")</f>
        <v>1</v>
      </c>
      <c r="E1859" s="31" t="s">
        <v>154</v>
      </c>
      <c r="F1859" s="31">
        <v>2</v>
      </c>
      <c r="G1859" s="14" t="str">
        <f>IF(F1859*1=D1859*1,"Quantité OK",IF(D1859*1&lt;F1859*1,"Ecart positif","Ecart négatif")&amp;" "&amp;IF(C1859*1=E1859*1,"","- Article déclassé"))</f>
        <v xml:space="preserve">Ecart positif </v>
      </c>
    </row>
    <row r="1860" spans="2:7" ht="20.100000000000001" customHeight="1" x14ac:dyDescent="0.25">
      <c r="B1860" s="30" t="s">
        <v>4690</v>
      </c>
      <c r="C1860" s="16" t="str">
        <f>IFERROR(VLOOKUP(B1860,'BASE INCADEA'!A:D,2,FALSE),"Non référencé")</f>
        <v>024307</v>
      </c>
      <c r="D1860" s="16" t="str">
        <f>IFERROR(VLOOKUP(C1860,'BASE INCADEA'!B:E,2,FALSE),"Non référencé")</f>
        <v>9</v>
      </c>
      <c r="E1860" s="31" t="s">
        <v>4307</v>
      </c>
      <c r="F1860" s="31">
        <v>2</v>
      </c>
      <c r="G1860" s="14" t="str">
        <f>IF(F1860*1=D1860*1,"Quantité OK",IF(D1860*1&lt;F1860*1,"Ecart positif","Ecart négatif")&amp;" "&amp;IF(C1860*1=E1860*1,"","- Article déclassé"))</f>
        <v xml:space="preserve">Ecart négatif </v>
      </c>
    </row>
    <row r="1861" spans="2:7" ht="20.100000000000001" customHeight="1" x14ac:dyDescent="0.25">
      <c r="B1861" s="30" t="s">
        <v>4692</v>
      </c>
      <c r="C1861" s="16" t="str">
        <f>IFERROR(VLOOKUP(B1861,'BASE INCADEA'!A:D,2,FALSE),"Non référencé")</f>
        <v>016205</v>
      </c>
      <c r="D1861" s="16" t="str">
        <f>IFERROR(VLOOKUP(C1861,'BASE INCADEA'!B:E,2,FALSE),"Non référencé")</f>
        <v>1</v>
      </c>
      <c r="E1861" s="31" t="s">
        <v>747</v>
      </c>
      <c r="F1861" s="31">
        <v>14</v>
      </c>
      <c r="G1861" s="14" t="str">
        <f>IF(F1861*1=D1861*1,"Quantité OK",IF(D1861*1&lt;F1861*1,"Ecart positif","Ecart négatif")&amp;" "&amp;IF(C1861*1=E1861*1,"","- Article déclassé"))</f>
        <v xml:space="preserve">Ecart positif </v>
      </c>
    </row>
    <row r="1862" spans="2:7" ht="20.100000000000001" customHeight="1" x14ac:dyDescent="0.25">
      <c r="B1862" s="30" t="s">
        <v>4694</v>
      </c>
      <c r="C1862" s="16" t="str">
        <f>IFERROR(VLOOKUP(B1862,'BASE INCADEA'!A:D,2,FALSE),"Non référencé")</f>
        <v>031005</v>
      </c>
      <c r="D1862" s="16" t="str">
        <f>IFERROR(VLOOKUP(C1862,'BASE INCADEA'!B:E,2,FALSE),"Non référencé")</f>
        <v>30</v>
      </c>
      <c r="E1862" s="31" t="s">
        <v>400</v>
      </c>
      <c r="F1862" s="31">
        <v>4</v>
      </c>
      <c r="G1862" s="14" t="str">
        <f>IF(F1862*1=D1862*1,"Quantité OK",IF(D1862*1&lt;F1862*1,"Ecart positif","Ecart négatif")&amp;" "&amp;IF(C1862*1=E1862*1,"","- Article déclassé"))</f>
        <v xml:space="preserve">Ecart négatif </v>
      </c>
    </row>
    <row r="1863" spans="2:7" ht="20.100000000000001" customHeight="1" x14ac:dyDescent="0.25">
      <c r="B1863" s="30" t="s">
        <v>4696</v>
      </c>
      <c r="C1863" s="16" t="str">
        <f>IFERROR(VLOOKUP(B1863,'BASE INCADEA'!A:D,2,FALSE),"Non référencé")</f>
        <v>021205</v>
      </c>
      <c r="D1863" s="16" t="str">
        <f>IFERROR(VLOOKUP(C1863,'BASE INCADEA'!B:E,2,FALSE),"Non référencé")</f>
        <v>52</v>
      </c>
      <c r="E1863" s="31" t="s">
        <v>527</v>
      </c>
      <c r="F1863" s="31">
        <v>3</v>
      </c>
      <c r="G1863" s="14" t="str">
        <f>IF(F1863*1=D1863*1,"Quantité OK",IF(D1863*1&lt;F1863*1,"Ecart positif","Ecart négatif")&amp;" "&amp;IF(C1863*1=E1863*1,"","- Article déclassé"))</f>
        <v xml:space="preserve">Ecart négatif </v>
      </c>
    </row>
    <row r="1864" spans="2:7" ht="20.100000000000001" customHeight="1" x14ac:dyDescent="0.25">
      <c r="B1864" s="30" t="s">
        <v>4698</v>
      </c>
      <c r="C1864" s="16" t="str">
        <f>IFERROR(VLOOKUP(B1864,'BASE INCADEA'!A:D,2,FALSE),"Non référencé")</f>
        <v>033907</v>
      </c>
      <c r="D1864" s="16" t="str">
        <f>IFERROR(VLOOKUP(C1864,'BASE INCADEA'!B:E,2,FALSE),"Non référencé")</f>
        <v>2</v>
      </c>
      <c r="E1864" s="31" t="s">
        <v>3480</v>
      </c>
      <c r="F1864" s="31">
        <v>4</v>
      </c>
      <c r="G1864" s="14" t="str">
        <f>IF(F1864*1=D1864*1,"Quantité OK",IF(D1864*1&lt;F1864*1,"Ecart positif","Ecart négatif")&amp;" "&amp;IF(C1864*1=E1864*1,"","- Article déclassé"))</f>
        <v xml:space="preserve">Ecart positif </v>
      </c>
    </row>
    <row r="1865" spans="2:7" ht="20.100000000000001" customHeight="1" x14ac:dyDescent="0.25">
      <c r="B1865" s="30" t="s">
        <v>4700</v>
      </c>
      <c r="C1865" s="16" t="str">
        <f>IFERROR(VLOOKUP(B1865,'BASE INCADEA'!A:D,2,FALSE),"Non référencé")</f>
        <v>901201</v>
      </c>
      <c r="D1865" s="16" t="str">
        <f>IFERROR(VLOOKUP(C1865,'BASE INCADEA'!B:E,2,FALSE),"Non référencé")</f>
        <v>1</v>
      </c>
      <c r="E1865" s="31" t="s">
        <v>2120</v>
      </c>
      <c r="F1865" s="31">
        <v>20</v>
      </c>
      <c r="G1865" s="14" t="str">
        <f>IF(F1865*1=D1865*1,"Quantité OK",IF(D1865*1&lt;F1865*1,"Ecart positif","Ecart négatif")&amp;" "&amp;IF(C1865*1=E1865*1,"","- Article déclassé"))</f>
        <v xml:space="preserve">Ecart positif </v>
      </c>
    </row>
    <row r="1866" spans="2:7" ht="20.100000000000001" customHeight="1" x14ac:dyDescent="0.25">
      <c r="B1866" s="30" t="s">
        <v>4701</v>
      </c>
      <c r="C1866" s="16" t="str">
        <f>IFERROR(VLOOKUP(B1866,'BASE INCADEA'!A:D,2,FALSE),"Non référencé")</f>
        <v>901203</v>
      </c>
      <c r="D1866" s="16" t="str">
        <f>IFERROR(VLOOKUP(C1866,'BASE INCADEA'!B:E,2,FALSE),"Non référencé")</f>
        <v>1</v>
      </c>
      <c r="E1866" s="31" t="s">
        <v>2606</v>
      </c>
      <c r="F1866" s="31">
        <v>7</v>
      </c>
      <c r="G1866" s="14" t="str">
        <f>IF(F1866*1=D1866*1,"Quantité OK",IF(D1866*1&lt;F1866*1,"Ecart positif","Ecart négatif")&amp;" "&amp;IF(C1866*1=E1866*1,"","- Article déclassé"))</f>
        <v>Ecart positif - Article déclassé</v>
      </c>
    </row>
    <row r="1867" spans="2:7" ht="20.100000000000001" customHeight="1" x14ac:dyDescent="0.25">
      <c r="B1867" s="30" t="s">
        <v>4701</v>
      </c>
      <c r="C1867" s="16" t="str">
        <f>IFERROR(VLOOKUP(B1867,'BASE INCADEA'!A:D,2,FALSE),"Non référencé")</f>
        <v>901203</v>
      </c>
      <c r="D1867" s="16" t="str">
        <f>IFERROR(VLOOKUP(C1867,'BASE INCADEA'!B:E,2,FALSE),"Non référencé")</f>
        <v>1</v>
      </c>
      <c r="E1867" s="31" t="s">
        <v>2249</v>
      </c>
      <c r="F1867" s="31">
        <v>21</v>
      </c>
      <c r="G1867" s="14" t="str">
        <f>IF(F1867*1=D1867*1,"Quantité OK",IF(D1867*1&lt;F1867*1,"Ecart positif","Ecart négatif")&amp;" "&amp;IF(C1867*1=E1867*1,"","- Article déclassé"))</f>
        <v xml:space="preserve">Ecart positif </v>
      </c>
    </row>
    <row r="1868" spans="2:7" ht="20.100000000000001" customHeight="1" x14ac:dyDescent="0.25">
      <c r="B1868" s="30" t="s">
        <v>4703</v>
      </c>
      <c r="C1868" s="16" t="str">
        <f>IFERROR(VLOOKUP(B1868,'BASE INCADEA'!A:D,2,FALSE),"Non référencé")</f>
        <v>015404</v>
      </c>
      <c r="D1868" s="16" t="str">
        <f>IFERROR(VLOOKUP(C1868,'BASE INCADEA'!B:E,2,FALSE),"Non référencé")</f>
        <v>6</v>
      </c>
      <c r="E1868" s="31" t="s">
        <v>1034</v>
      </c>
      <c r="F1868" s="31">
        <v>12</v>
      </c>
      <c r="G1868" s="14" t="str">
        <f>IF(F1868*1=D1868*1,"Quantité OK",IF(D1868*1&lt;F1868*1,"Ecart positif","Ecart négatif")&amp;" "&amp;IF(C1868*1=E1868*1,"","- Article déclassé"))</f>
        <v xml:space="preserve">Ecart positif </v>
      </c>
    </row>
    <row r="1869" spans="2:7" ht="20.100000000000001" customHeight="1" x14ac:dyDescent="0.25">
      <c r="B1869" s="30" t="s">
        <v>4706</v>
      </c>
      <c r="C1869" s="16" t="str">
        <f>IFERROR(VLOOKUP(B1869,'BASE INCADEA'!A:D,2,FALSE),"Non référencé")</f>
        <v>040205</v>
      </c>
      <c r="D1869" s="16" t="str">
        <f>IFERROR(VLOOKUP(C1869,'BASE INCADEA'!B:E,2,FALSE),"Non référencé")</f>
        <v>28</v>
      </c>
      <c r="E1869" s="31" t="s">
        <v>2075</v>
      </c>
      <c r="F1869" s="31">
        <v>1</v>
      </c>
      <c r="G1869" s="14" t="str">
        <f>IF(F1869*1=D1869*1,"Quantité OK",IF(D1869*1&lt;F1869*1,"Ecart positif","Ecart négatif")&amp;" "&amp;IF(C1869*1=E1869*1,"","- Article déclassé"))</f>
        <v xml:space="preserve">Ecart négatif </v>
      </c>
    </row>
    <row r="1870" spans="2:7" ht="20.100000000000001" customHeight="1" x14ac:dyDescent="0.25">
      <c r="B1870" s="30" t="s">
        <v>4709</v>
      </c>
      <c r="C1870" s="16" t="str">
        <f>IFERROR(VLOOKUP(B1870,'BASE INCADEA'!A:D,2,FALSE),"Non référencé")</f>
        <v>010504</v>
      </c>
      <c r="D1870" s="16" t="str">
        <f>IFERROR(VLOOKUP(C1870,'BASE INCADEA'!B:E,2,FALSE),"Non référencé")</f>
        <v>3</v>
      </c>
      <c r="E1870" s="31" t="s">
        <v>899</v>
      </c>
      <c r="F1870" s="31">
        <v>1</v>
      </c>
      <c r="G1870" s="14" t="str">
        <f>IF(F1870*1=D1870*1,"Quantité OK",IF(D1870*1&lt;F1870*1,"Ecart positif","Ecart négatif")&amp;" "&amp;IF(C1870*1=E1870*1,"","- Article déclassé"))</f>
        <v xml:space="preserve">Ecart négatif </v>
      </c>
    </row>
    <row r="1871" spans="2:7" ht="20.100000000000001" customHeight="1" x14ac:dyDescent="0.25">
      <c r="B1871" s="30" t="s">
        <v>4711</v>
      </c>
      <c r="C1871" s="16" t="str">
        <f>IFERROR(VLOOKUP(B1871,'BASE INCADEA'!A:D,2,FALSE),"Non référencé")</f>
        <v>900401</v>
      </c>
      <c r="D1871" s="16" t="str">
        <f>IFERROR(VLOOKUP(C1871,'BASE INCADEA'!B:E,2,FALSE),"Non référencé")</f>
        <v>3</v>
      </c>
      <c r="E1871" s="31" t="s">
        <v>2443</v>
      </c>
      <c r="F1871" s="31">
        <v>3</v>
      </c>
      <c r="G1871" s="14" t="str">
        <f>IF(F1871*1=D1871*1,"Quantité OK",IF(D1871*1&lt;F1871*1,"Ecart positif","Ecart négatif")&amp;" "&amp;IF(C1871*1=E1871*1,"","- Article déclassé"))</f>
        <v>Quantité OK</v>
      </c>
    </row>
    <row r="1872" spans="2:7" ht="20.100000000000001" customHeight="1" x14ac:dyDescent="0.25">
      <c r="B1872" s="30" t="s">
        <v>4713</v>
      </c>
      <c r="C1872" s="16" t="str">
        <f>IFERROR(VLOOKUP(B1872,'BASE INCADEA'!A:D,2,FALSE),"Non référencé")</f>
        <v>900502</v>
      </c>
      <c r="D1872" s="16" t="str">
        <f>IFERROR(VLOOKUP(C1872,'BASE INCADEA'!B:E,2,FALSE),"Non référencé")</f>
        <v>4</v>
      </c>
      <c r="E1872" s="31" t="s">
        <v>2247</v>
      </c>
      <c r="F1872" s="31">
        <v>3</v>
      </c>
      <c r="G1872" s="14" t="str">
        <f>IF(F1872*1=D1872*1,"Quantité OK",IF(D1872*1&lt;F1872*1,"Ecart positif","Ecart négatif")&amp;" "&amp;IF(C1872*1=E1872*1,"","- Article déclassé"))</f>
        <v xml:space="preserve">Ecart négatif </v>
      </c>
    </row>
    <row r="1873" spans="2:7" ht="20.100000000000001" customHeight="1" x14ac:dyDescent="0.25">
      <c r="B1873" s="30" t="s">
        <v>4713</v>
      </c>
      <c r="C1873" s="16" t="str">
        <f>IFERROR(VLOOKUP(B1873,'BASE INCADEA'!A:D,2,FALSE),"Non référencé")</f>
        <v>900502</v>
      </c>
      <c r="D1873" s="16" t="str">
        <f>IFERROR(VLOOKUP(C1873,'BASE INCADEA'!B:E,2,FALSE),"Non référencé")</f>
        <v>4</v>
      </c>
      <c r="E1873" s="31" t="s">
        <v>2436</v>
      </c>
      <c r="F1873" s="31">
        <v>4</v>
      </c>
      <c r="G1873" s="14" t="str">
        <f>IF(F1873*1=D1873*1,"Quantité OK",IF(D1873*1&lt;F1873*1,"Ecart positif","Ecart négatif")&amp;" "&amp;IF(C1873*1=E1873*1,"","- Article déclassé"))</f>
        <v>Quantité OK</v>
      </c>
    </row>
    <row r="1874" spans="2:7" ht="20.100000000000001" customHeight="1" x14ac:dyDescent="0.25">
      <c r="B1874" s="30" t="s">
        <v>4714</v>
      </c>
      <c r="C1874" s="16" t="str">
        <f>IFERROR(VLOOKUP(B1874,'BASE INCADEA'!A:D,2,FALSE),"Non référencé")</f>
        <v>011505</v>
      </c>
      <c r="D1874" s="16" t="str">
        <f>IFERROR(VLOOKUP(C1874,'BASE INCADEA'!B:E,2,FALSE),"Non référencé")</f>
        <v>5</v>
      </c>
      <c r="E1874" s="31" t="s">
        <v>678</v>
      </c>
      <c r="F1874" s="31">
        <v>2</v>
      </c>
      <c r="G1874" s="14" t="str">
        <f>IF(F1874*1=D1874*1,"Quantité OK",IF(D1874*1&lt;F1874*1,"Ecart positif","Ecart négatif")&amp;" "&amp;IF(C1874*1=E1874*1,"","- Article déclassé"))</f>
        <v xml:space="preserve">Ecart négatif </v>
      </c>
    </row>
    <row r="1875" spans="2:7" ht="20.100000000000001" customHeight="1" x14ac:dyDescent="0.25">
      <c r="B1875" s="30" t="s">
        <v>4720</v>
      </c>
      <c r="C1875" s="16" t="str">
        <f>IFERROR(VLOOKUP(B1875,'BASE INCADEA'!A:D,2,FALSE),"Non référencé")</f>
        <v>010505</v>
      </c>
      <c r="D1875" s="16" t="str">
        <f>IFERROR(VLOOKUP(C1875,'BASE INCADEA'!B:E,2,FALSE),"Non référencé")</f>
        <v>3</v>
      </c>
      <c r="E1875" s="31" t="s">
        <v>790</v>
      </c>
      <c r="F1875" s="31">
        <v>4</v>
      </c>
      <c r="G1875" s="14" t="str">
        <f>IF(F1875*1=D1875*1,"Quantité OK",IF(D1875*1&lt;F1875*1,"Ecart positif","Ecart négatif")&amp;" "&amp;IF(C1875*1=E1875*1,"","- Article déclassé"))</f>
        <v xml:space="preserve">Ecart positif </v>
      </c>
    </row>
    <row r="1876" spans="2:7" ht="20.100000000000001" customHeight="1" x14ac:dyDescent="0.25">
      <c r="B1876" s="30" t="s">
        <v>4723</v>
      </c>
      <c r="C1876" s="16" t="str">
        <f>IFERROR(VLOOKUP(B1876,'BASE INCADEA'!A:D,2,FALSE),"Non référencé")</f>
        <v>016404</v>
      </c>
      <c r="D1876" s="16" t="str">
        <f>IFERROR(VLOOKUP(C1876,'BASE INCADEA'!B:E,2,FALSE),"Non référencé")</f>
        <v>3</v>
      </c>
      <c r="E1876" s="31" t="s">
        <v>647</v>
      </c>
      <c r="F1876" s="31">
        <v>1</v>
      </c>
      <c r="G1876" s="14" t="str">
        <f>IF(F1876*1=D1876*1,"Quantité OK",IF(D1876*1&lt;F1876*1,"Ecart positif","Ecart négatif")&amp;" "&amp;IF(C1876*1=E1876*1,"","- Article déclassé"))</f>
        <v xml:space="preserve">Ecart négatif </v>
      </c>
    </row>
    <row r="1877" spans="2:7" ht="20.100000000000001" customHeight="1" x14ac:dyDescent="0.25">
      <c r="B1877" s="30" t="s">
        <v>4725</v>
      </c>
      <c r="C1877" s="16" t="str">
        <f>IFERROR(VLOOKUP(B1877,'BASE INCADEA'!A:D,2,FALSE),"Non référencé")</f>
        <v>010305</v>
      </c>
      <c r="D1877" s="16" t="str">
        <f>IFERROR(VLOOKUP(C1877,'BASE INCADEA'!B:E,2,FALSE),"Non référencé")</f>
        <v>1</v>
      </c>
      <c r="E1877" s="31" t="s">
        <v>1011</v>
      </c>
      <c r="F1877" s="31">
        <v>1</v>
      </c>
      <c r="G1877" s="14" t="str">
        <f>IF(F1877*1=D1877*1,"Quantité OK",IF(D1877*1&lt;F1877*1,"Ecart positif","Ecart négatif")&amp;" "&amp;IF(C1877*1=E1877*1,"","- Article déclassé"))</f>
        <v>Quantité OK</v>
      </c>
    </row>
    <row r="1878" spans="2:7" ht="20.100000000000001" customHeight="1" x14ac:dyDescent="0.25">
      <c r="B1878" s="30" t="s">
        <v>4729</v>
      </c>
      <c r="C1878" s="16" t="str">
        <f>IFERROR(VLOOKUP(B1878,'BASE INCADEA'!A:D,2,FALSE),"Non référencé")</f>
        <v>011704</v>
      </c>
      <c r="D1878" s="16" t="str">
        <f>IFERROR(VLOOKUP(C1878,'BASE INCADEA'!B:E,2,FALSE),"Non référencé")</f>
        <v>10</v>
      </c>
      <c r="E1878" s="31" t="s">
        <v>494</v>
      </c>
      <c r="F1878" s="31">
        <v>2</v>
      </c>
      <c r="G1878" s="14" t="str">
        <f>IF(F1878*1=D1878*1,"Quantité OK",IF(D1878*1&lt;F1878*1,"Ecart positif","Ecart négatif")&amp;" "&amp;IF(C1878*1=E1878*1,"","- Article déclassé"))</f>
        <v xml:space="preserve">Ecart négatif </v>
      </c>
    </row>
    <row r="1879" spans="2:7" ht="20.100000000000001" customHeight="1" x14ac:dyDescent="0.25">
      <c r="B1879" s="30" t="s">
        <v>4730</v>
      </c>
      <c r="C1879" s="16" t="str">
        <f>IFERROR(VLOOKUP(B1879,'BASE INCADEA'!A:D,2,FALSE),"Non référencé")</f>
        <v>011504</v>
      </c>
      <c r="D1879" s="16" t="str">
        <f>IFERROR(VLOOKUP(C1879,'BASE INCADEA'!B:E,2,FALSE),"Non référencé")</f>
        <v>18</v>
      </c>
      <c r="E1879" s="31" t="s">
        <v>994</v>
      </c>
      <c r="F1879" s="31">
        <v>1</v>
      </c>
      <c r="G1879" s="14" t="str">
        <f>IF(F1879*1=D1879*1,"Quantité OK",IF(D1879*1&lt;F1879*1,"Ecart positif","Ecart négatif")&amp;" "&amp;IF(C1879*1=E1879*1,"","- Article déclassé"))</f>
        <v xml:space="preserve">Ecart négatif </v>
      </c>
    </row>
    <row r="1880" spans="2:7" ht="20.100000000000001" customHeight="1" x14ac:dyDescent="0.25">
      <c r="B1880" s="30" t="s">
        <v>4731</v>
      </c>
      <c r="C1880" s="16" t="str">
        <f>IFERROR(VLOOKUP(B1880,'BASE INCADEA'!A:D,2,FALSE),"Non référencé")</f>
        <v>011505</v>
      </c>
      <c r="D1880" s="16" t="str">
        <f>IFERROR(VLOOKUP(C1880,'BASE INCADEA'!B:E,2,FALSE),"Non référencé")</f>
        <v>5</v>
      </c>
      <c r="E1880" s="31" t="s">
        <v>678</v>
      </c>
      <c r="F1880" s="31">
        <v>2</v>
      </c>
      <c r="G1880" s="14" t="str">
        <f>IF(F1880*1=D1880*1,"Quantité OK",IF(D1880*1&lt;F1880*1,"Ecart positif","Ecart négatif")&amp;" "&amp;IF(C1880*1=E1880*1,"","- Article déclassé"))</f>
        <v xml:space="preserve">Ecart négatif </v>
      </c>
    </row>
    <row r="1881" spans="2:7" ht="20.100000000000001" customHeight="1" x14ac:dyDescent="0.25">
      <c r="B1881" s="30" t="s">
        <v>4732</v>
      </c>
      <c r="C1881" s="16" t="str">
        <f>IFERROR(VLOOKUP(B1881,'BASE INCADEA'!A:D,2,FALSE),"Non référencé")</f>
        <v>011305</v>
      </c>
      <c r="D1881" s="16" t="str">
        <f>IFERROR(VLOOKUP(C1881,'BASE INCADEA'!B:E,2,FALSE),"Non référencé")</f>
        <v>3</v>
      </c>
      <c r="E1881" s="31" t="s">
        <v>1676</v>
      </c>
      <c r="F1881" s="31">
        <v>2</v>
      </c>
      <c r="G1881" s="14" t="str">
        <f>IF(F1881*1=D1881*1,"Quantité OK",IF(D1881*1&lt;F1881*1,"Ecart positif","Ecart négatif")&amp;" "&amp;IF(C1881*1=E1881*1,"","- Article déclassé"))</f>
        <v xml:space="preserve">Ecart négatif </v>
      </c>
    </row>
    <row r="1882" spans="2:7" ht="20.100000000000001" customHeight="1" x14ac:dyDescent="0.25">
      <c r="B1882" s="30" t="s">
        <v>4733</v>
      </c>
      <c r="C1882" s="16" t="str">
        <f>IFERROR(VLOOKUP(B1882,'BASE INCADEA'!A:D,2,FALSE),"Non référencé")</f>
        <v>011305</v>
      </c>
      <c r="D1882" s="16" t="str">
        <f>IFERROR(VLOOKUP(C1882,'BASE INCADEA'!B:E,2,FALSE),"Non référencé")</f>
        <v>3</v>
      </c>
      <c r="E1882" s="31" t="s">
        <v>1676</v>
      </c>
      <c r="F1882" s="31">
        <v>2</v>
      </c>
      <c r="G1882" s="14" t="str">
        <f>IF(F1882*1=D1882*1,"Quantité OK",IF(D1882*1&lt;F1882*1,"Ecart positif","Ecart négatif")&amp;" "&amp;IF(C1882*1=E1882*1,"","- Article déclassé"))</f>
        <v xml:space="preserve">Ecart négatif </v>
      </c>
    </row>
    <row r="1883" spans="2:7" ht="20.100000000000001" customHeight="1" x14ac:dyDescent="0.25">
      <c r="B1883" s="30" t="s">
        <v>4735</v>
      </c>
      <c r="C1883" s="16" t="str">
        <f>IFERROR(VLOOKUP(B1883,'BASE INCADEA'!A:D,2,FALSE),"Non référencé")</f>
        <v>011503</v>
      </c>
      <c r="D1883" s="16" t="str">
        <f>IFERROR(VLOOKUP(C1883,'BASE INCADEA'!B:E,2,FALSE),"Non référencé")</f>
        <v>1</v>
      </c>
      <c r="E1883" s="31" t="s">
        <v>1697</v>
      </c>
      <c r="F1883" s="31">
        <v>2</v>
      </c>
      <c r="G1883" s="14" t="str">
        <f>IF(F1883*1=D1883*1,"Quantité OK",IF(D1883*1&lt;F1883*1,"Ecart positif","Ecart négatif")&amp;" "&amp;IF(C1883*1=E1883*1,"","- Article déclassé"))</f>
        <v xml:space="preserve">Ecart positif </v>
      </c>
    </row>
    <row r="1884" spans="2:7" ht="20.100000000000001" customHeight="1" x14ac:dyDescent="0.25">
      <c r="B1884" s="30" t="s">
        <v>4740</v>
      </c>
      <c r="C1884" s="16" t="str">
        <f>IFERROR(VLOOKUP(B1884,'BASE INCADEA'!A:D,2,FALSE),"Non référencé")</f>
        <v>901204</v>
      </c>
      <c r="D1884" s="16" t="str">
        <f>IFERROR(VLOOKUP(C1884,'BASE INCADEA'!B:E,2,FALSE),"Non référencé")</f>
        <v>8</v>
      </c>
      <c r="E1884" s="31" t="s">
        <v>2606</v>
      </c>
      <c r="F1884" s="31">
        <v>1</v>
      </c>
      <c r="G1884" s="14" t="str">
        <f>IF(F1884*1=D1884*1,"Quantité OK",IF(D1884*1&lt;F1884*1,"Ecart positif","Ecart négatif")&amp;" "&amp;IF(C1884*1=E1884*1,"","- Article déclassé"))</f>
        <v>Ecart négatif - Article déclassé</v>
      </c>
    </row>
    <row r="1885" spans="2:7" ht="20.100000000000001" customHeight="1" x14ac:dyDescent="0.25">
      <c r="B1885" s="30" t="s">
        <v>4742</v>
      </c>
      <c r="C1885" s="16" t="str">
        <f>IFERROR(VLOOKUP(B1885,'BASE INCADEA'!A:D,2,FALSE),"Non référencé")</f>
        <v>900904</v>
      </c>
      <c r="D1885" s="16" t="str">
        <f>IFERROR(VLOOKUP(C1885,'BASE INCADEA'!B:E,2,FALSE),"Non référencé")</f>
        <v>1</v>
      </c>
      <c r="E1885" s="31" t="s">
        <v>3778</v>
      </c>
      <c r="F1885" s="31">
        <v>5</v>
      </c>
      <c r="G1885" s="14" t="str">
        <f>IF(F1885*1=D1885*1,"Quantité OK",IF(D1885*1&lt;F1885*1,"Ecart positif","Ecart négatif")&amp;" "&amp;IF(C1885*1=E1885*1,"","- Article déclassé"))</f>
        <v xml:space="preserve">Ecart positif </v>
      </c>
    </row>
    <row r="1886" spans="2:7" ht="20.100000000000001" customHeight="1" x14ac:dyDescent="0.25">
      <c r="B1886" s="30" t="s">
        <v>4743</v>
      </c>
      <c r="C1886" s="16" t="str">
        <f>IFERROR(VLOOKUP(B1886,'BASE INCADEA'!A:D,2,FALSE),"Non référencé")</f>
        <v>900902</v>
      </c>
      <c r="D1886" s="16" t="str">
        <f>IFERROR(VLOOKUP(C1886,'BASE INCADEA'!B:E,2,FALSE),"Non référencé")</f>
        <v>2</v>
      </c>
      <c r="E1886" s="31" t="s">
        <v>2543</v>
      </c>
      <c r="F1886" s="31">
        <v>1</v>
      </c>
      <c r="G1886" s="14" t="str">
        <f>IF(F1886*1=D1886*1,"Quantité OK",IF(D1886*1&lt;F1886*1,"Ecart positif","Ecart négatif")&amp;" "&amp;IF(C1886*1=E1886*1,"","- Article déclassé"))</f>
        <v xml:space="preserve">Ecart négatif </v>
      </c>
    </row>
    <row r="1887" spans="2:7" ht="20.100000000000001" customHeight="1" x14ac:dyDescent="0.25">
      <c r="B1887" s="30" t="s">
        <v>4746</v>
      </c>
      <c r="C1887" s="16" t="str">
        <f>IFERROR(VLOOKUP(B1887,'BASE INCADEA'!A:D,2,FALSE),"Non référencé")</f>
        <v>020403</v>
      </c>
      <c r="D1887" s="16" t="str">
        <f>IFERROR(VLOOKUP(C1887,'BASE INCADEA'!B:E,2,FALSE),"Non référencé")</f>
        <v>7</v>
      </c>
      <c r="E1887" s="31" t="s">
        <v>2591</v>
      </c>
      <c r="F1887" s="31">
        <v>4</v>
      </c>
      <c r="G1887" s="14" t="str">
        <f>IF(F1887*1=D1887*1,"Quantité OK",IF(D1887*1&lt;F1887*1,"Ecart positif","Ecart négatif")&amp;" "&amp;IF(C1887*1=E1887*1,"","- Article déclassé"))</f>
        <v xml:space="preserve">Ecart négatif </v>
      </c>
    </row>
    <row r="1888" spans="2:7" ht="20.100000000000001" customHeight="1" x14ac:dyDescent="0.25">
      <c r="B1888" s="30" t="s">
        <v>4750</v>
      </c>
      <c r="C1888" s="16" t="str">
        <f>IFERROR(VLOOKUP(B1888,'BASE INCADEA'!A:D,2,FALSE),"Non référencé")</f>
        <v>020606</v>
      </c>
      <c r="D1888" s="16" t="str">
        <f>IFERROR(VLOOKUP(C1888,'BASE INCADEA'!B:E,2,FALSE),"Non référencé")</f>
        <v>6</v>
      </c>
      <c r="E1888" s="31" t="s">
        <v>521</v>
      </c>
      <c r="F1888" s="31">
        <v>39</v>
      </c>
      <c r="G1888" s="14" t="str">
        <f>IF(F1888*1=D1888*1,"Quantité OK",IF(D1888*1&lt;F1888*1,"Ecart positif","Ecart négatif")&amp;" "&amp;IF(C1888*1=E1888*1,"","- Article déclassé"))</f>
        <v xml:space="preserve">Ecart positif </v>
      </c>
    </row>
    <row r="1889" spans="2:7" ht="20.100000000000001" customHeight="1" x14ac:dyDescent="0.25">
      <c r="B1889" s="30" t="s">
        <v>4752</v>
      </c>
      <c r="C1889" s="16" t="str">
        <f>IFERROR(VLOOKUP(B1889,'BASE INCADEA'!A:D,2,FALSE),"Non référencé")</f>
        <v>010101</v>
      </c>
      <c r="D1889" s="16" t="str">
        <f>IFERROR(VLOOKUP(C1889,'BASE INCADEA'!B:E,2,FALSE),"Non référencé")</f>
        <v>6</v>
      </c>
      <c r="E1889" s="31" t="s">
        <v>89</v>
      </c>
      <c r="F1889" s="31">
        <v>23</v>
      </c>
      <c r="G1889" s="14" t="str">
        <f>IF(F1889*1=D1889*1,"Quantité OK",IF(D1889*1&lt;F1889*1,"Ecart positif","Ecart négatif")&amp;" "&amp;IF(C1889*1=E1889*1,"","- Article déclassé"))</f>
        <v xml:space="preserve">Ecart positif </v>
      </c>
    </row>
    <row r="1890" spans="2:7" ht="20.100000000000001" customHeight="1" x14ac:dyDescent="0.25">
      <c r="B1890" s="30" t="s">
        <v>4753</v>
      </c>
      <c r="C1890" s="16" t="str">
        <f>IFERROR(VLOOKUP(B1890,'BASE INCADEA'!A:D,2,FALSE),"Non référencé")</f>
        <v>030207</v>
      </c>
      <c r="D1890" s="16" t="str">
        <f>IFERROR(VLOOKUP(C1890,'BASE INCADEA'!B:E,2,FALSE),"Non référencé")</f>
        <v>2</v>
      </c>
      <c r="E1890" s="31" t="s">
        <v>2316</v>
      </c>
      <c r="F1890" s="31">
        <v>2</v>
      </c>
      <c r="G1890" s="14" t="str">
        <f>IF(F1890*1=D1890*1,"Quantité OK",IF(D1890*1&lt;F1890*1,"Ecart positif","Ecart négatif")&amp;" "&amp;IF(C1890*1=E1890*1,"","- Article déclassé"))</f>
        <v>Quantité OK</v>
      </c>
    </row>
    <row r="1891" spans="2:7" ht="20.100000000000001" customHeight="1" x14ac:dyDescent="0.25">
      <c r="B1891" s="30" t="s">
        <v>4757</v>
      </c>
      <c r="C1891" s="16" t="str">
        <f>IFERROR(VLOOKUP(B1891,'BASE INCADEA'!A:D,2,FALSE),"Non référencé")</f>
        <v>030601</v>
      </c>
      <c r="D1891" s="16" t="str">
        <f>IFERROR(VLOOKUP(C1891,'BASE INCADEA'!B:E,2,FALSE),"Non référencé")</f>
        <v>6</v>
      </c>
      <c r="E1891" s="31" t="s">
        <v>2840</v>
      </c>
      <c r="F1891" s="31">
        <v>15</v>
      </c>
      <c r="G1891" s="14" t="str">
        <f>IF(F1891*1=D1891*1,"Quantité OK",IF(D1891*1&lt;F1891*1,"Ecart positif","Ecart négatif")&amp;" "&amp;IF(C1891*1=E1891*1,"","- Article déclassé"))</f>
        <v>Ecart positif - Article déclassé</v>
      </c>
    </row>
    <row r="1892" spans="2:7" ht="20.100000000000001" customHeight="1" x14ac:dyDescent="0.25">
      <c r="B1892" s="30" t="s">
        <v>4759</v>
      </c>
      <c r="C1892" s="16" t="str">
        <f>IFERROR(VLOOKUP(B1892,'BASE INCADEA'!A:D,2,FALSE),"Non référencé")</f>
        <v>041005</v>
      </c>
      <c r="D1892" s="16" t="str">
        <f>IFERROR(VLOOKUP(C1892,'BASE INCADEA'!B:E,2,FALSE),"Non référencé")</f>
        <v>17</v>
      </c>
      <c r="E1892" s="31" t="s">
        <v>2533</v>
      </c>
      <c r="F1892" s="31">
        <v>1</v>
      </c>
      <c r="G1892" s="14" t="str">
        <f>IF(F1892*1=D1892*1,"Quantité OK",IF(D1892*1&lt;F1892*1,"Ecart positif","Ecart négatif")&amp;" "&amp;IF(C1892*1=E1892*1,"","- Article déclassé"))</f>
        <v xml:space="preserve">Ecart négatif </v>
      </c>
    </row>
    <row r="1893" spans="2:7" ht="20.100000000000001" customHeight="1" x14ac:dyDescent="0.25">
      <c r="B1893" s="30" t="s">
        <v>4761</v>
      </c>
      <c r="C1893" s="16" t="str">
        <f>IFERROR(VLOOKUP(B1893,'BASE INCADEA'!A:D,2,FALSE),"Non référencé")</f>
        <v>024707</v>
      </c>
      <c r="D1893" s="16" t="str">
        <f>IFERROR(VLOOKUP(C1893,'BASE INCADEA'!B:E,2,FALSE),"Non référencé")</f>
        <v>5</v>
      </c>
      <c r="E1893" s="31" t="s">
        <v>1699</v>
      </c>
      <c r="F1893" s="31">
        <v>4</v>
      </c>
      <c r="G1893" s="14" t="str">
        <f>IF(F1893*1=D1893*1,"Quantité OK",IF(D1893*1&lt;F1893*1,"Ecart positif","Ecart négatif")&amp;" "&amp;IF(C1893*1=E1893*1,"","- Article déclassé"))</f>
        <v xml:space="preserve">Ecart négatif </v>
      </c>
    </row>
    <row r="1894" spans="2:7" ht="20.100000000000001" customHeight="1" x14ac:dyDescent="0.25">
      <c r="B1894" s="30" t="s">
        <v>4765</v>
      </c>
      <c r="C1894" s="16" t="str">
        <f>IFERROR(VLOOKUP(B1894,'BASE INCADEA'!A:D,2,FALSE),"Non référencé")</f>
        <v>020406</v>
      </c>
      <c r="D1894" s="16" t="str">
        <f>IFERROR(VLOOKUP(C1894,'BASE INCADEA'!B:E,2,FALSE),"Non référencé")</f>
        <v>2</v>
      </c>
      <c r="E1894" s="31" t="s">
        <v>1075</v>
      </c>
      <c r="F1894" s="31">
        <v>2</v>
      </c>
      <c r="G1894" s="14" t="str">
        <f>IF(F1894*1=D1894*1,"Quantité OK",IF(D1894*1&lt;F1894*1,"Ecart positif","Ecart négatif")&amp;" "&amp;IF(C1894*1=E1894*1,"","- Article déclassé"))</f>
        <v>Quantité OK</v>
      </c>
    </row>
    <row r="1895" spans="2:7" ht="20.100000000000001" customHeight="1" x14ac:dyDescent="0.25">
      <c r="B1895" s="30" t="s">
        <v>4767</v>
      </c>
      <c r="C1895" s="16" t="str">
        <f>IFERROR(VLOOKUP(B1895,'BASE INCADEA'!A:D,2,FALSE),"Non référencé")</f>
        <v>030801</v>
      </c>
      <c r="D1895" s="16" t="str">
        <f>IFERROR(VLOOKUP(C1895,'BASE INCADEA'!B:E,2,FALSE),"Non référencé")</f>
        <v>2</v>
      </c>
      <c r="E1895" s="31" t="s">
        <v>2556</v>
      </c>
      <c r="F1895" s="31">
        <v>1</v>
      </c>
      <c r="G1895" s="14" t="str">
        <f>IF(F1895*1=D1895*1,"Quantité OK",IF(D1895*1&lt;F1895*1,"Ecart positif","Ecart négatif")&amp;" "&amp;IF(C1895*1=E1895*1,"","- Article déclassé"))</f>
        <v xml:space="preserve">Ecart négatif </v>
      </c>
    </row>
    <row r="1896" spans="2:7" ht="20.100000000000001" customHeight="1" x14ac:dyDescent="0.25">
      <c r="B1896" s="30" t="s">
        <v>4769</v>
      </c>
      <c r="C1896" s="16" t="str">
        <f>IFERROR(VLOOKUP(B1896,'BASE INCADEA'!A:D,2,FALSE),"Non référencé")</f>
        <v>900903</v>
      </c>
      <c r="D1896" s="16" t="str">
        <f>IFERROR(VLOOKUP(C1896,'BASE INCADEA'!B:E,2,FALSE),"Non référencé")</f>
        <v>2</v>
      </c>
      <c r="E1896" s="31" t="s">
        <v>3778</v>
      </c>
      <c r="F1896" s="31">
        <v>2</v>
      </c>
      <c r="G1896" s="14" t="str">
        <f>IF(F1896*1=D1896*1,"Quantité OK",IF(D1896*1&lt;F1896*1,"Ecart positif","Ecart négatif")&amp;" "&amp;IF(C1896*1=E1896*1,"","- Article déclassé"))</f>
        <v>Quantité OK</v>
      </c>
    </row>
    <row r="1897" spans="2:7" ht="20.100000000000001" customHeight="1" x14ac:dyDescent="0.25">
      <c r="B1897" s="30" t="s">
        <v>356</v>
      </c>
      <c r="C1897" s="16" t="str">
        <f>IFERROR(VLOOKUP(B1897,'BASE INCADEA'!A:D,2,FALSE),"Non référencé")</f>
        <v>010804</v>
      </c>
      <c r="D1897" s="16" t="str">
        <f>IFERROR(VLOOKUP(C1897,'BASE INCADEA'!B:E,2,FALSE),"Non référencé")</f>
        <v>4</v>
      </c>
      <c r="E1897" s="31" t="s">
        <v>357</v>
      </c>
      <c r="F1897" s="31">
        <v>4</v>
      </c>
      <c r="G1897" s="14" t="str">
        <f>IF(F1897*1=D1897*1,"Quantité OK",IF(D1897*1&lt;F1897*1,"Ecart positif","Ecart négatif")&amp;" "&amp;IF(C1897*1=E1897*1,"","- Article déclassé"))</f>
        <v>Quantité OK</v>
      </c>
    </row>
    <row r="1898" spans="2:7" ht="20.100000000000001" customHeight="1" x14ac:dyDescent="0.25">
      <c r="B1898" s="30" t="s">
        <v>4771</v>
      </c>
      <c r="C1898" s="16" t="str">
        <f>IFERROR(VLOOKUP(B1898,'BASE INCADEA'!A:D,2,FALSE),"Non référencé")</f>
        <v>034702</v>
      </c>
      <c r="D1898" s="16" t="str">
        <f>IFERROR(VLOOKUP(C1898,'BASE INCADEA'!B:E,2,FALSE),"Non référencé")</f>
        <v>1</v>
      </c>
      <c r="E1898" s="31" t="s">
        <v>4749</v>
      </c>
      <c r="F1898" s="31">
        <v>6</v>
      </c>
      <c r="G1898" s="14" t="str">
        <f>IF(F1898*1=D1898*1,"Quantité OK",IF(D1898*1&lt;F1898*1,"Ecart positif","Ecart négatif")&amp;" "&amp;IF(C1898*1=E1898*1,"","- Article déclassé"))</f>
        <v>Ecart positif - Article déclassé</v>
      </c>
    </row>
    <row r="1899" spans="2:7" ht="20.100000000000001" customHeight="1" x14ac:dyDescent="0.25">
      <c r="B1899" s="30" t="s">
        <v>359</v>
      </c>
      <c r="C1899" s="16" t="str">
        <f>IFERROR(VLOOKUP(B1899,'BASE INCADEA'!A:D,2,FALSE),"Non référencé")</f>
        <v>030404</v>
      </c>
      <c r="D1899" s="16" t="str">
        <f>IFERROR(VLOOKUP(C1899,'BASE INCADEA'!B:E,2,FALSE),"Non référencé")</f>
        <v>21</v>
      </c>
      <c r="E1899" s="31" t="s">
        <v>360</v>
      </c>
      <c r="F1899" s="31">
        <v>25</v>
      </c>
      <c r="G1899" s="14" t="str">
        <f>IF(F1899*1=D1899*1,"Quantité OK",IF(D1899*1&lt;F1899*1,"Ecart positif","Ecart négatif")&amp;" "&amp;IF(C1899*1=E1899*1,"","- Article déclassé"))</f>
        <v xml:space="preserve">Ecart positif </v>
      </c>
    </row>
    <row r="1900" spans="2:7" ht="20.100000000000001" customHeight="1" x14ac:dyDescent="0.25">
      <c r="B1900" s="30" t="s">
        <v>4773</v>
      </c>
      <c r="C1900" s="16" t="str">
        <f>IFERROR(VLOOKUP(B1900,'BASE INCADEA'!A:D,2,FALSE),"Non référencé")</f>
        <v>034102</v>
      </c>
      <c r="D1900" s="16" t="str">
        <f>IFERROR(VLOOKUP(C1900,'BASE INCADEA'!B:E,2,FALSE),"Non référencé")</f>
        <v>1</v>
      </c>
      <c r="E1900" s="31" t="s">
        <v>295</v>
      </c>
      <c r="F1900" s="31">
        <v>19</v>
      </c>
      <c r="G1900" s="14" t="str">
        <f>IF(F1900*1=D1900*1,"Quantité OK",IF(D1900*1&lt;F1900*1,"Ecart positif","Ecart négatif")&amp;" "&amp;IF(C1900*1=E1900*1,"","- Article déclassé"))</f>
        <v xml:space="preserve">Ecart positif </v>
      </c>
    </row>
    <row r="1901" spans="2:7" ht="20.100000000000001" customHeight="1" x14ac:dyDescent="0.25">
      <c r="B1901" s="30" t="s">
        <v>362</v>
      </c>
      <c r="C1901" s="16" t="str">
        <f>IFERROR(VLOOKUP(B1901,'BASE INCADEA'!A:D,2,FALSE),"Non référencé")</f>
        <v>034102</v>
      </c>
      <c r="D1901" s="16" t="str">
        <f>IFERROR(VLOOKUP(C1901,'BASE INCADEA'!B:E,2,FALSE),"Non référencé")</f>
        <v>1</v>
      </c>
      <c r="E1901" s="31" t="s">
        <v>295</v>
      </c>
      <c r="F1901" s="31">
        <v>2</v>
      </c>
      <c r="G1901" s="14" t="str">
        <f>IF(F1901*1=D1901*1,"Quantité OK",IF(D1901*1&lt;F1901*1,"Ecart positif","Ecart négatif")&amp;" "&amp;IF(C1901*1=E1901*1,"","- Article déclassé"))</f>
        <v xml:space="preserve">Ecart positif </v>
      </c>
    </row>
    <row r="1902" spans="2:7" ht="20.100000000000001" customHeight="1" x14ac:dyDescent="0.25">
      <c r="B1902" s="30" t="s">
        <v>364</v>
      </c>
      <c r="C1902" s="16" t="str">
        <f>IFERROR(VLOOKUP(B1902,'BASE INCADEA'!A:D,2,FALSE),"Non référencé")</f>
        <v>034706</v>
      </c>
      <c r="D1902" s="16" t="str">
        <f>IFERROR(VLOOKUP(C1902,'BASE INCADEA'!B:E,2,FALSE),"Non référencé")</f>
        <v>1</v>
      </c>
      <c r="E1902" s="31" t="s">
        <v>365</v>
      </c>
      <c r="F1902" s="31">
        <v>1</v>
      </c>
      <c r="G1902" s="14" t="str">
        <f>IF(F1902*1=D1902*1,"Quantité OK",IF(D1902*1&lt;F1902*1,"Ecart positif","Ecart négatif")&amp;" "&amp;IF(C1902*1=E1902*1,"","- Article déclassé"))</f>
        <v>Quantité OK</v>
      </c>
    </row>
    <row r="1903" spans="2:7" ht="20.100000000000001" customHeight="1" x14ac:dyDescent="0.25">
      <c r="B1903" s="30" t="s">
        <v>367</v>
      </c>
      <c r="C1903" s="16" t="str">
        <f>IFERROR(VLOOKUP(B1903,'BASE INCADEA'!A:D,2,FALSE),"Non référencé")</f>
        <v>020205</v>
      </c>
      <c r="D1903" s="16" t="str">
        <f>IFERROR(VLOOKUP(C1903,'BASE INCADEA'!B:E,2,FALSE),"Non référencé")</f>
        <v>19</v>
      </c>
      <c r="E1903" s="31" t="s">
        <v>166</v>
      </c>
      <c r="F1903" s="31">
        <v>2</v>
      </c>
      <c r="G1903" s="14" t="str">
        <f>IF(F1903*1=D1903*1,"Quantité OK",IF(D1903*1&lt;F1903*1,"Ecart positif","Ecart négatif")&amp;" "&amp;IF(C1903*1=E1903*1,"","- Article déclassé"))</f>
        <v>Ecart négatif - Article déclassé</v>
      </c>
    </row>
    <row r="1904" spans="2:7" ht="20.100000000000001" customHeight="1" x14ac:dyDescent="0.25">
      <c r="B1904" s="30" t="s">
        <v>369</v>
      </c>
      <c r="C1904" s="16" t="str">
        <f>IFERROR(VLOOKUP(B1904,'BASE INCADEA'!A:D,2,FALSE),"Non référencé")</f>
        <v>011907</v>
      </c>
      <c r="D1904" s="16" t="str">
        <f>IFERROR(VLOOKUP(C1904,'BASE INCADEA'!B:E,2,FALSE),"Non référencé")</f>
        <v>2</v>
      </c>
      <c r="E1904" s="31" t="s">
        <v>370</v>
      </c>
      <c r="F1904" s="31">
        <v>2</v>
      </c>
      <c r="G1904" s="14" t="str">
        <f>IF(F1904*1=D1904*1,"Quantité OK",IF(D1904*1&lt;F1904*1,"Ecart positif","Ecart négatif")&amp;" "&amp;IF(C1904*1=E1904*1,"","- Article déclassé"))</f>
        <v>Quantité OK</v>
      </c>
    </row>
    <row r="1905" spans="2:7" ht="20.100000000000001" customHeight="1" x14ac:dyDescent="0.25">
      <c r="B1905" s="30" t="s">
        <v>4775</v>
      </c>
      <c r="C1905" s="16" t="str">
        <f>IFERROR(VLOOKUP(B1905,'BASE INCADEA'!A:D,2,FALSE),"Non référencé")</f>
        <v>024702</v>
      </c>
      <c r="D1905" s="16" t="str">
        <f>IFERROR(VLOOKUP(C1905,'BASE INCADEA'!B:E,2,FALSE),"Non référencé")</f>
        <v>1</v>
      </c>
      <c r="E1905" s="31" t="s">
        <v>4776</v>
      </c>
      <c r="F1905" s="31">
        <v>1</v>
      </c>
      <c r="G1905" s="14" t="str">
        <f>IF(F1905*1=D1905*1,"Quantité OK",IF(D1905*1&lt;F1905*1,"Ecart positif","Ecart négatif")&amp;" "&amp;IF(C1905*1=E1905*1,"","- Article déclassé"))</f>
        <v>Quantité OK</v>
      </c>
    </row>
    <row r="1906" spans="2:7" ht="20.100000000000001" customHeight="1" x14ac:dyDescent="0.25">
      <c r="B1906" s="30" t="s">
        <v>378</v>
      </c>
      <c r="C1906" s="16" t="str">
        <f>IFERROR(VLOOKUP(B1906,'BASE INCADEA'!A:D,2,FALSE),"Non référencé")</f>
        <v>044702</v>
      </c>
      <c r="D1906" s="16" t="str">
        <f>IFERROR(VLOOKUP(C1906,'BASE INCADEA'!B:E,2,FALSE),"Non référencé")</f>
        <v>7</v>
      </c>
      <c r="E1906" s="31" t="s">
        <v>379</v>
      </c>
      <c r="F1906" s="31">
        <v>8</v>
      </c>
      <c r="G1906" s="14" t="str">
        <f>IF(F1906*1=D1906*1,"Quantité OK",IF(D1906*1&lt;F1906*1,"Ecart positif","Ecart négatif")&amp;" "&amp;IF(C1906*1=E1906*1,"","- Article déclassé"))</f>
        <v xml:space="preserve">Ecart positif </v>
      </c>
    </row>
    <row r="1907" spans="2:7" ht="20.100000000000001" customHeight="1" x14ac:dyDescent="0.25">
      <c r="B1907" s="30" t="s">
        <v>4778</v>
      </c>
      <c r="C1907" s="16" t="str">
        <f>IFERROR(VLOOKUP(B1907,'BASE INCADEA'!A:D,2,FALSE),"Non référencé")</f>
        <v>044703</v>
      </c>
      <c r="D1907" s="16" t="str">
        <f>IFERROR(VLOOKUP(C1907,'BASE INCADEA'!B:E,2,FALSE),"Non référencé")</f>
        <v>1</v>
      </c>
      <c r="E1907" s="31" t="s">
        <v>1606</v>
      </c>
      <c r="F1907" s="31">
        <v>42</v>
      </c>
      <c r="G1907" s="14" t="str">
        <f>IF(F1907*1=D1907*1,"Quantité OK",IF(D1907*1&lt;F1907*1,"Ecart positif","Ecart négatif")&amp;" "&amp;IF(C1907*1=E1907*1,"","- Article déclassé"))</f>
        <v xml:space="preserve">Ecart positif </v>
      </c>
    </row>
    <row r="1908" spans="2:7" ht="20.100000000000001" customHeight="1" x14ac:dyDescent="0.25">
      <c r="B1908" s="30" t="s">
        <v>381</v>
      </c>
      <c r="C1908" s="16" t="str">
        <f>IFERROR(VLOOKUP(B1908,'BASE INCADEA'!A:D,2,FALSE),"Non référencé")</f>
        <v>040203</v>
      </c>
      <c r="D1908" s="16" t="str">
        <f>IFERROR(VLOOKUP(C1908,'BASE INCADEA'!B:E,2,FALSE),"Non référencé")</f>
        <v>7</v>
      </c>
      <c r="E1908" s="31" t="s">
        <v>382</v>
      </c>
      <c r="F1908" s="31">
        <v>7</v>
      </c>
      <c r="G1908" s="14" t="str">
        <f>IF(F1908*1=D1908*1,"Quantité OK",IF(D1908*1&lt;F1908*1,"Ecart positif","Ecart négatif")&amp;" "&amp;IF(C1908*1=E1908*1,"","- Article déclassé"))</f>
        <v>Quantité OK</v>
      </c>
    </row>
    <row r="1909" spans="2:7" ht="20.100000000000001" customHeight="1" x14ac:dyDescent="0.25">
      <c r="B1909" s="30" t="s">
        <v>384</v>
      </c>
      <c r="C1909" s="16" t="str">
        <f>IFERROR(VLOOKUP(B1909,'BASE INCADEA'!A:D,2,FALSE),"Non référencé")</f>
        <v>040603</v>
      </c>
      <c r="D1909" s="16" t="str">
        <f>IFERROR(VLOOKUP(C1909,'BASE INCADEA'!B:E,2,FALSE),"Non référencé")</f>
        <v>5</v>
      </c>
      <c r="E1909" s="31" t="s">
        <v>385</v>
      </c>
      <c r="F1909" s="31">
        <v>5</v>
      </c>
      <c r="G1909" s="14" t="str">
        <f>IF(F1909*1=D1909*1,"Quantité OK",IF(D1909*1&lt;F1909*1,"Ecart positif","Ecart négatif")&amp;" "&amp;IF(C1909*1=E1909*1,"","- Article déclassé"))</f>
        <v>Quantité OK</v>
      </c>
    </row>
    <row r="1910" spans="2:7" ht="20.100000000000001" customHeight="1" x14ac:dyDescent="0.25">
      <c r="B1910" s="30" t="s">
        <v>4782</v>
      </c>
      <c r="C1910" s="16" t="str">
        <f>IFERROR(VLOOKUP(B1910,'BASE INCADEA'!A:D,2,FALSE),"Non référencé")</f>
        <v>034503</v>
      </c>
      <c r="D1910" s="16" t="str">
        <f>IFERROR(VLOOKUP(C1910,'BASE INCADEA'!B:E,2,FALSE),"Non référencé")</f>
        <v>18</v>
      </c>
      <c r="E1910" s="31" t="s">
        <v>2139</v>
      </c>
      <c r="F1910" s="31">
        <v>5</v>
      </c>
      <c r="G1910" s="14" t="str">
        <f>IF(F1910*1=D1910*1,"Quantité OK",IF(D1910*1&lt;F1910*1,"Ecart positif","Ecart négatif")&amp;" "&amp;IF(C1910*1=E1910*1,"","- Article déclassé"))</f>
        <v xml:space="preserve">Ecart négatif </v>
      </c>
    </row>
    <row r="1911" spans="2:7" ht="20.100000000000001" customHeight="1" x14ac:dyDescent="0.25">
      <c r="B1911" s="30" t="s">
        <v>4786</v>
      </c>
      <c r="C1911" s="16" t="str">
        <f>IFERROR(VLOOKUP(B1911,'BASE INCADEA'!A:D,2,FALSE),"Non référencé")</f>
        <v>044904</v>
      </c>
      <c r="D1911" s="16" t="str">
        <f>IFERROR(VLOOKUP(C1911,'BASE INCADEA'!B:E,2,FALSE),"Non référencé")</f>
        <v>3</v>
      </c>
      <c r="E1911" s="31" t="s">
        <v>338</v>
      </c>
      <c r="F1911" s="31">
        <v>83</v>
      </c>
      <c r="G1911" s="14" t="str">
        <f>IF(F1911*1=D1911*1,"Quantité OK",IF(D1911*1&lt;F1911*1,"Ecart positif","Ecart négatif")&amp;" "&amp;IF(C1911*1=E1911*1,"","- Article déclassé"))</f>
        <v xml:space="preserve">Ecart positif </v>
      </c>
    </row>
    <row r="1912" spans="2:7" ht="20.100000000000001" customHeight="1" x14ac:dyDescent="0.25">
      <c r="B1912" s="30" t="s">
        <v>4789</v>
      </c>
      <c r="C1912" s="16" t="str">
        <f>IFERROR(VLOOKUP(B1912,'BASE INCADEA'!A:D,2,FALSE),"Non référencé")</f>
        <v>010903</v>
      </c>
      <c r="D1912" s="16" t="str">
        <f>IFERROR(VLOOKUP(C1912,'BASE INCADEA'!B:E,2,FALSE),"Non référencé")</f>
        <v>20</v>
      </c>
      <c r="E1912" s="31" t="s">
        <v>1328</v>
      </c>
      <c r="F1912" s="31">
        <v>1</v>
      </c>
      <c r="G1912" s="14" t="str">
        <f>IF(F1912*1=D1912*1,"Quantité OK",IF(D1912*1&lt;F1912*1,"Ecart positif","Ecart négatif")&amp;" "&amp;IF(C1912*1=E1912*1,"","- Article déclassé"))</f>
        <v xml:space="preserve">Ecart négatif </v>
      </c>
    </row>
    <row r="1913" spans="2:7" ht="20.100000000000001" customHeight="1" x14ac:dyDescent="0.25">
      <c r="B1913" s="30" t="s">
        <v>4791</v>
      </c>
      <c r="C1913" s="16" t="str">
        <f>IFERROR(VLOOKUP(B1913,'BASE INCADEA'!A:D,2,FALSE),"Non référencé")</f>
        <v>044906</v>
      </c>
      <c r="D1913" s="16" t="str">
        <f>IFERROR(VLOOKUP(C1913,'BASE INCADEA'!B:E,2,FALSE),"Non référencé")</f>
        <v>1</v>
      </c>
      <c r="E1913" s="31" t="s">
        <v>2813</v>
      </c>
      <c r="F1913" s="31">
        <v>18</v>
      </c>
      <c r="G1913" s="14" t="str">
        <f>IF(F1913*1=D1913*1,"Quantité OK",IF(D1913*1&lt;F1913*1,"Ecart positif","Ecart négatif")&amp;" "&amp;IF(C1913*1=E1913*1,"","- Article déclassé"))</f>
        <v>Ecart positif - Article déclassé</v>
      </c>
    </row>
    <row r="1914" spans="2:7" ht="20.100000000000001" customHeight="1" x14ac:dyDescent="0.25">
      <c r="B1914" s="30" t="s">
        <v>4796</v>
      </c>
      <c r="C1914" s="16" t="str">
        <f>IFERROR(VLOOKUP(B1914,'BASE INCADEA'!A:D,2,FALSE),"Non référencé")</f>
        <v>016006</v>
      </c>
      <c r="D1914" s="16" t="str">
        <f>IFERROR(VLOOKUP(C1914,'BASE INCADEA'!B:E,2,FALSE),"Non référencé")</f>
        <v>1</v>
      </c>
      <c r="E1914" s="31" t="s">
        <v>1384</v>
      </c>
      <c r="F1914" s="31">
        <v>4</v>
      </c>
      <c r="G1914" s="14" t="str">
        <f>IF(F1914*1=D1914*1,"Quantité OK",IF(D1914*1&lt;F1914*1,"Ecart positif","Ecart négatif")&amp;" "&amp;IF(C1914*1=E1914*1,"","- Article déclassé"))</f>
        <v xml:space="preserve">Ecart positif </v>
      </c>
    </row>
    <row r="1915" spans="2:7" ht="20.100000000000001" customHeight="1" x14ac:dyDescent="0.25">
      <c r="B1915" s="30" t="s">
        <v>4798</v>
      </c>
      <c r="C1915" s="16" t="str">
        <f>IFERROR(VLOOKUP(B1915,'BASE INCADEA'!A:D,2,FALSE),"Non référencé")</f>
        <v>020602</v>
      </c>
      <c r="D1915" s="16" t="str">
        <f>IFERROR(VLOOKUP(C1915,'BASE INCADEA'!B:E,2,FALSE),"Non référencé")</f>
        <v>3</v>
      </c>
      <c r="E1915" s="31" t="s">
        <v>580</v>
      </c>
      <c r="F1915" s="31">
        <v>1</v>
      </c>
      <c r="G1915" s="14" t="str">
        <f>IF(F1915*1=D1915*1,"Quantité OK",IF(D1915*1&lt;F1915*1,"Ecart positif","Ecart négatif")&amp;" "&amp;IF(C1915*1=E1915*1,"","- Article déclassé"))</f>
        <v xml:space="preserve">Ecart négatif </v>
      </c>
    </row>
    <row r="1916" spans="2:7" ht="20.100000000000001" customHeight="1" x14ac:dyDescent="0.25">
      <c r="B1916" s="30" t="s">
        <v>4802</v>
      </c>
      <c r="C1916" s="16" t="str">
        <f>IFERROR(VLOOKUP(B1916,'BASE INCADEA'!A:D,2,FALSE),"Non référencé")</f>
        <v>900104</v>
      </c>
      <c r="D1916" s="16" t="str">
        <f>IFERROR(VLOOKUP(C1916,'BASE INCADEA'!B:E,2,FALSE),"Non référencé")</f>
        <v>1</v>
      </c>
      <c r="E1916" s="31" t="s">
        <v>3056</v>
      </c>
      <c r="F1916" s="31">
        <v>2</v>
      </c>
      <c r="G1916" s="14" t="str">
        <f>IF(F1916*1=D1916*1,"Quantité OK",IF(D1916*1&lt;F1916*1,"Ecart positif","Ecart négatif")&amp;" "&amp;IF(C1916*1=E1916*1,"","- Article déclassé"))</f>
        <v>Ecart positif - Article déclassé</v>
      </c>
    </row>
    <row r="1917" spans="2:7" ht="20.100000000000001" customHeight="1" x14ac:dyDescent="0.25">
      <c r="B1917" s="30" t="s">
        <v>4807</v>
      </c>
      <c r="C1917" s="16" t="str">
        <f>IFERROR(VLOOKUP(B1917,'BASE INCADEA'!A:D,2,FALSE),"Non référencé")</f>
        <v>023903</v>
      </c>
      <c r="D1917" s="16" t="str">
        <f>IFERROR(VLOOKUP(C1917,'BASE INCADEA'!B:E,2,FALSE),"Non référencé")</f>
        <v>4</v>
      </c>
      <c r="E1917" s="31" t="s">
        <v>3065</v>
      </c>
      <c r="F1917" s="31">
        <v>1</v>
      </c>
      <c r="G1917" s="14" t="str">
        <f>IF(F1917*1=D1917*1,"Quantité OK",IF(D1917*1&lt;F1917*1,"Ecart positif","Ecart négatif")&amp;" "&amp;IF(C1917*1=E1917*1,"","- Article déclassé"))</f>
        <v xml:space="preserve">Ecart négatif </v>
      </c>
    </row>
    <row r="1918" spans="2:7" ht="20.100000000000001" customHeight="1" x14ac:dyDescent="0.25">
      <c r="B1918" s="30" t="s">
        <v>4809</v>
      </c>
      <c r="C1918" s="16" t="str">
        <f>IFERROR(VLOOKUP(B1918,'BASE INCADEA'!A:D,2,FALSE),"Non référencé")</f>
        <v>024505</v>
      </c>
      <c r="D1918" s="16" t="str">
        <f>IFERROR(VLOOKUP(C1918,'BASE INCADEA'!B:E,2,FALSE),"Non référencé")</f>
        <v>2</v>
      </c>
      <c r="E1918" s="31" t="s">
        <v>4163</v>
      </c>
      <c r="F1918" s="31">
        <v>2</v>
      </c>
      <c r="G1918" s="14" t="str">
        <f>IF(F1918*1=D1918*1,"Quantité OK",IF(D1918*1&lt;F1918*1,"Ecart positif","Ecart négatif")&amp;" "&amp;IF(C1918*1=E1918*1,"","- Article déclassé"))</f>
        <v>Quantité OK</v>
      </c>
    </row>
    <row r="1919" spans="2:7" ht="20.100000000000001" customHeight="1" x14ac:dyDescent="0.25">
      <c r="B1919" s="30" t="s">
        <v>4814</v>
      </c>
      <c r="C1919" s="16" t="str">
        <f>IFERROR(VLOOKUP(B1919,'BASE INCADEA'!A:D,2,FALSE),"Non référencé")</f>
        <v>020802</v>
      </c>
      <c r="D1919" s="16" t="str">
        <f>IFERROR(VLOOKUP(C1919,'BASE INCADEA'!B:E,2,FALSE),"Non référencé")</f>
        <v>2</v>
      </c>
      <c r="E1919" s="31" t="s">
        <v>3183</v>
      </c>
      <c r="F1919" s="31">
        <v>1</v>
      </c>
      <c r="G1919" s="14" t="str">
        <f>IF(F1919*1=D1919*1,"Quantité OK",IF(D1919*1&lt;F1919*1,"Ecart positif","Ecart négatif")&amp;" "&amp;IF(C1919*1=E1919*1,"","- Article déclassé"))</f>
        <v xml:space="preserve">Ecart négatif </v>
      </c>
    </row>
    <row r="1920" spans="2:7" ht="20.100000000000001" customHeight="1" x14ac:dyDescent="0.25">
      <c r="B1920" s="30" t="s">
        <v>4816</v>
      </c>
      <c r="C1920" s="16" t="str">
        <f>IFERROR(VLOOKUP(B1920,'BASE INCADEA'!A:D,2,FALSE),"Non référencé")</f>
        <v>043704</v>
      </c>
      <c r="D1920" s="16" t="str">
        <f>IFERROR(VLOOKUP(C1920,'BASE INCADEA'!B:E,2,FALSE),"Non référencé")</f>
        <v>4</v>
      </c>
      <c r="E1920" s="31" t="s">
        <v>222</v>
      </c>
      <c r="F1920" s="31">
        <v>1</v>
      </c>
      <c r="G1920" s="14" t="str">
        <f>IF(F1920*1=D1920*1,"Quantité OK",IF(D1920*1&lt;F1920*1,"Ecart positif","Ecart négatif")&amp;" "&amp;IF(C1920*1=E1920*1,"","- Article déclassé"))</f>
        <v xml:space="preserve">Ecart négatif </v>
      </c>
    </row>
    <row r="1921" spans="2:7" ht="20.100000000000001" customHeight="1" x14ac:dyDescent="0.25">
      <c r="B1921" s="30" t="s">
        <v>4820</v>
      </c>
      <c r="C1921" s="16" t="str">
        <f>IFERROR(VLOOKUP(B1921,'BASE INCADEA'!A:D,2,FALSE),"Non référencé")</f>
        <v>034701</v>
      </c>
      <c r="D1921" s="16" t="str">
        <f>IFERROR(VLOOKUP(C1921,'BASE INCADEA'!B:E,2,FALSE),"Non référencé")</f>
        <v>4</v>
      </c>
      <c r="E1921" s="31" t="s">
        <v>4749</v>
      </c>
      <c r="F1921" s="31">
        <v>1</v>
      </c>
      <c r="G1921" s="14" t="str">
        <f>IF(F1921*1=D1921*1,"Quantité OK",IF(D1921*1&lt;F1921*1,"Ecart positif","Ecart négatif")&amp;" "&amp;IF(C1921*1=E1921*1,"","- Article déclassé"))</f>
        <v xml:space="preserve">Ecart négatif </v>
      </c>
    </row>
    <row r="1922" spans="2:7" ht="20.100000000000001" customHeight="1" x14ac:dyDescent="0.25">
      <c r="B1922" s="30" t="s">
        <v>4822</v>
      </c>
      <c r="C1922" s="16" t="str">
        <f>IFERROR(VLOOKUP(B1922,'BASE INCADEA'!A:D,2,FALSE),"Non référencé")</f>
        <v>041205</v>
      </c>
      <c r="D1922" s="16" t="str">
        <f>IFERROR(VLOOKUP(C1922,'BASE INCADEA'!B:E,2,FALSE),"Non référencé")</f>
        <v>1</v>
      </c>
      <c r="E1922" s="31" t="s">
        <v>1300</v>
      </c>
      <c r="F1922" s="31">
        <v>2</v>
      </c>
      <c r="G1922" s="14" t="str">
        <f>IF(F1922*1=D1922*1,"Quantité OK",IF(D1922*1&lt;F1922*1,"Ecart positif","Ecart négatif")&amp;" "&amp;IF(C1922*1=E1922*1,"","- Article déclassé"))</f>
        <v xml:space="preserve">Ecart positif </v>
      </c>
    </row>
    <row r="1923" spans="2:7" ht="20.100000000000001" customHeight="1" x14ac:dyDescent="0.25">
      <c r="B1923" s="30" t="s">
        <v>4824</v>
      </c>
      <c r="C1923" s="16" t="str">
        <f>IFERROR(VLOOKUP(B1923,'BASE INCADEA'!A:D,2,FALSE),"Non référencé")</f>
        <v>030205</v>
      </c>
      <c r="D1923" s="16" t="str">
        <f>IFERROR(VLOOKUP(C1923,'BASE INCADEA'!B:E,2,FALSE),"Non référencé")</f>
        <v>14</v>
      </c>
      <c r="E1923" s="31" t="s">
        <v>2500</v>
      </c>
      <c r="F1923" s="31">
        <v>2</v>
      </c>
      <c r="G1923" s="14" t="str">
        <f>IF(F1923*1=D1923*1,"Quantité OK",IF(D1923*1&lt;F1923*1,"Ecart positif","Ecart négatif")&amp;" "&amp;IF(C1923*1=E1923*1,"","- Article déclassé"))</f>
        <v xml:space="preserve">Ecart négatif </v>
      </c>
    </row>
    <row r="1924" spans="2:7" ht="20.100000000000001" customHeight="1" x14ac:dyDescent="0.25">
      <c r="B1924" s="30" t="s">
        <v>4826</v>
      </c>
      <c r="C1924" s="16" t="str">
        <f>IFERROR(VLOOKUP(B1924,'BASE INCADEA'!A:D,2,FALSE),"Non référencé")</f>
        <v>030205</v>
      </c>
      <c r="D1924" s="16" t="str">
        <f>IFERROR(VLOOKUP(C1924,'BASE INCADEA'!B:E,2,FALSE),"Non référencé")</f>
        <v>14</v>
      </c>
      <c r="E1924" s="31" t="s">
        <v>2500</v>
      </c>
      <c r="F1924" s="31">
        <v>2</v>
      </c>
      <c r="G1924" s="14" t="str">
        <f>IF(F1924*1=D1924*1,"Quantité OK",IF(D1924*1&lt;F1924*1,"Ecart positif","Ecart négatif")&amp;" "&amp;IF(C1924*1=E1924*1,"","- Article déclassé"))</f>
        <v xml:space="preserve">Ecart négatif </v>
      </c>
    </row>
    <row r="1925" spans="2:7" ht="20.100000000000001" customHeight="1" x14ac:dyDescent="0.25">
      <c r="B1925" s="30" t="s">
        <v>4828</v>
      </c>
      <c r="C1925" s="16" t="str">
        <f>IFERROR(VLOOKUP(B1925,'BASE INCADEA'!A:D,2,FALSE),"Non référencé")</f>
        <v>040205</v>
      </c>
      <c r="D1925" s="16" t="str">
        <f>IFERROR(VLOOKUP(C1925,'BASE INCADEA'!B:E,2,FALSE),"Non référencé")</f>
        <v>28</v>
      </c>
      <c r="E1925" s="31" t="s">
        <v>2075</v>
      </c>
      <c r="F1925" s="31">
        <v>1</v>
      </c>
      <c r="G1925" s="14" t="str">
        <f>IF(F1925*1=D1925*1,"Quantité OK",IF(D1925*1&lt;F1925*1,"Ecart positif","Ecart négatif")&amp;" "&amp;IF(C1925*1=E1925*1,"","- Article déclassé"))</f>
        <v xml:space="preserve">Ecart négatif </v>
      </c>
    </row>
    <row r="1926" spans="2:7" ht="20.100000000000001" customHeight="1" x14ac:dyDescent="0.25">
      <c r="B1926" s="30" t="s">
        <v>4828</v>
      </c>
      <c r="C1926" s="16" t="str">
        <f>IFERROR(VLOOKUP(B1926,'BASE INCADEA'!A:D,2,FALSE),"Non référencé")</f>
        <v>040205</v>
      </c>
      <c r="D1926" s="16" t="str">
        <f>IFERROR(VLOOKUP(C1926,'BASE INCADEA'!B:E,2,FALSE),"Non référencé")</f>
        <v>28</v>
      </c>
      <c r="E1926" s="31" t="s">
        <v>1765</v>
      </c>
      <c r="F1926" s="31">
        <v>1</v>
      </c>
      <c r="G1926" s="14" t="str">
        <f>IF(F1926*1=D1926*1,"Quantité OK",IF(D1926*1&lt;F1926*1,"Ecart positif","Ecart négatif")&amp;" "&amp;IF(C1926*1=E1926*1,"","- Article déclassé"))</f>
        <v>Ecart négatif - Article déclassé</v>
      </c>
    </row>
    <row r="1927" spans="2:7" ht="20.100000000000001" customHeight="1" x14ac:dyDescent="0.25">
      <c r="B1927" s="30" t="s">
        <v>4829</v>
      </c>
      <c r="C1927" s="16" t="str">
        <f>IFERROR(VLOOKUP(B1927,'BASE INCADEA'!A:D,2,FALSE),"Non référencé")</f>
        <v>021003</v>
      </c>
      <c r="D1927" s="16" t="str">
        <f>IFERROR(VLOOKUP(C1927,'BASE INCADEA'!B:E,2,FALSE),"Non référencé")</f>
        <v>3</v>
      </c>
      <c r="E1927" s="31" t="s">
        <v>1342</v>
      </c>
      <c r="F1927" s="31">
        <v>2</v>
      </c>
      <c r="G1927" s="14" t="str">
        <f>IF(F1927*1=D1927*1,"Quantité OK",IF(D1927*1&lt;F1927*1,"Ecart positif","Ecart négatif")&amp;" "&amp;IF(C1927*1=E1927*1,"","- Article déclassé"))</f>
        <v xml:space="preserve">Ecart négatif </v>
      </c>
    </row>
    <row r="1928" spans="2:7" ht="20.100000000000001" customHeight="1" x14ac:dyDescent="0.25">
      <c r="B1928" s="30" t="s">
        <v>4836</v>
      </c>
      <c r="C1928" s="16" t="str">
        <f>IFERROR(VLOOKUP(B1928,'BASE INCADEA'!A:D,2,FALSE),"Non référencé")</f>
        <v>025107</v>
      </c>
      <c r="D1928" s="16" t="str">
        <f>IFERROR(VLOOKUP(C1928,'BASE INCADEA'!B:E,2,FALSE),"Non référencé")</f>
        <v>1</v>
      </c>
      <c r="E1928" s="31" t="s">
        <v>2625</v>
      </c>
      <c r="F1928" s="31">
        <v>4</v>
      </c>
      <c r="G1928" s="14" t="str">
        <f>IF(F1928*1=D1928*1,"Quantité OK",IF(D1928*1&lt;F1928*1,"Ecart positif","Ecart négatif")&amp;" "&amp;IF(C1928*1=E1928*1,"","- Article déclassé"))</f>
        <v xml:space="preserve">Ecart positif </v>
      </c>
    </row>
    <row r="1929" spans="2:7" ht="20.100000000000001" customHeight="1" x14ac:dyDescent="0.25">
      <c r="B1929" s="30" t="s">
        <v>4838</v>
      </c>
      <c r="C1929" s="16" t="str">
        <f>IFERROR(VLOOKUP(B1929,'BASE INCADEA'!A:D,2,FALSE),"Non référencé")</f>
        <v>025106</v>
      </c>
      <c r="D1929" s="16" t="str">
        <f>IFERROR(VLOOKUP(C1929,'BASE INCADEA'!B:E,2,FALSE),"Non référencé")</f>
        <v>3</v>
      </c>
      <c r="E1929" s="31" t="s">
        <v>3153</v>
      </c>
      <c r="F1929" s="31">
        <v>1</v>
      </c>
      <c r="G1929" s="14" t="str">
        <f>IF(F1929*1=D1929*1,"Quantité OK",IF(D1929*1&lt;F1929*1,"Ecart positif","Ecart négatif")&amp;" "&amp;IF(C1929*1=E1929*1,"","- Article déclassé"))</f>
        <v xml:space="preserve">Ecart négatif </v>
      </c>
    </row>
    <row r="1930" spans="2:7" ht="20.100000000000001" customHeight="1" x14ac:dyDescent="0.25">
      <c r="B1930" s="30" t="s">
        <v>4840</v>
      </c>
      <c r="C1930" s="16" t="str">
        <f>IFERROR(VLOOKUP(B1930,'BASE INCADEA'!A:D,2,FALSE),"Non référencé")</f>
        <v>043703</v>
      </c>
      <c r="D1930" s="16" t="str">
        <f>IFERROR(VLOOKUP(C1930,'BASE INCADEA'!B:E,2,FALSE),"Non référencé")</f>
        <v>18</v>
      </c>
      <c r="E1930" s="31" t="s">
        <v>2195</v>
      </c>
      <c r="F1930" s="31">
        <v>2</v>
      </c>
      <c r="G1930" s="14" t="str">
        <f>IF(F1930*1=D1930*1,"Quantité OK",IF(D1930*1&lt;F1930*1,"Ecart positif","Ecart négatif")&amp;" "&amp;IF(C1930*1=E1930*1,"","- Article déclassé"))</f>
        <v xml:space="preserve">Ecart négatif </v>
      </c>
    </row>
    <row r="1931" spans="2:7" ht="20.100000000000001" customHeight="1" x14ac:dyDescent="0.25">
      <c r="B1931" s="30" t="s">
        <v>4842</v>
      </c>
      <c r="C1931" s="16" t="str">
        <f>IFERROR(VLOOKUP(B1931,'BASE INCADEA'!A:D,2,FALSE),"Non référencé")</f>
        <v>030204</v>
      </c>
      <c r="D1931" s="16" t="str">
        <f>IFERROR(VLOOKUP(C1931,'BASE INCADEA'!B:E,2,FALSE),"Non référencé")</f>
        <v>1</v>
      </c>
      <c r="E1931" s="31" t="s">
        <v>360</v>
      </c>
      <c r="F1931" s="31">
        <v>2</v>
      </c>
      <c r="G1931" s="14" t="str">
        <f>IF(F1931*1=D1931*1,"Quantité OK",IF(D1931*1&lt;F1931*1,"Ecart positif","Ecart négatif")&amp;" "&amp;IF(C1931*1=E1931*1,"","- Article déclassé"))</f>
        <v>Ecart positif - Article déclassé</v>
      </c>
    </row>
    <row r="1932" spans="2:7" ht="20.100000000000001" customHeight="1" x14ac:dyDescent="0.25">
      <c r="B1932" s="30" t="s">
        <v>4844</v>
      </c>
      <c r="C1932" s="16" t="str">
        <f>IFERROR(VLOOKUP(B1932,'BASE INCADEA'!A:D,2,FALSE),"Non référencé")</f>
        <v>030204</v>
      </c>
      <c r="D1932" s="16" t="str">
        <f>IFERROR(VLOOKUP(C1932,'BASE INCADEA'!B:E,2,FALSE),"Non référencé")</f>
        <v>1</v>
      </c>
      <c r="E1932" s="31" t="s">
        <v>360</v>
      </c>
      <c r="F1932" s="31">
        <v>1</v>
      </c>
      <c r="G1932" s="14" t="str">
        <f>IF(F1932*1=D1932*1,"Quantité OK",IF(D1932*1&lt;F1932*1,"Ecart positif","Ecart négatif")&amp;" "&amp;IF(C1932*1=E1932*1,"","- Article déclassé"))</f>
        <v>Quantité OK</v>
      </c>
    </row>
    <row r="1933" spans="2:7" ht="20.100000000000001" customHeight="1" x14ac:dyDescent="0.25">
      <c r="B1933" s="30" t="s">
        <v>4845</v>
      </c>
      <c r="C1933" s="16" t="str">
        <f>IFERROR(VLOOKUP(B1933,'BASE INCADEA'!A:D,2,FALSE),"Non référencé")</f>
        <v>040604</v>
      </c>
      <c r="D1933" s="16" t="str">
        <f>IFERROR(VLOOKUP(C1933,'BASE INCADEA'!B:E,2,FALSE),"Non référencé")</f>
        <v>9</v>
      </c>
      <c r="E1933" s="31" t="s">
        <v>888</v>
      </c>
      <c r="F1933" s="31">
        <v>1</v>
      </c>
      <c r="G1933" s="14" t="str">
        <f>IF(F1933*1=D1933*1,"Quantité OK",IF(D1933*1&lt;F1933*1,"Ecart positif","Ecart négatif")&amp;" "&amp;IF(C1933*1=E1933*1,"","- Article déclassé"))</f>
        <v xml:space="preserve">Ecart négatif </v>
      </c>
    </row>
    <row r="1934" spans="2:7" ht="20.100000000000001" customHeight="1" x14ac:dyDescent="0.25">
      <c r="B1934" s="30" t="s">
        <v>4847</v>
      </c>
      <c r="C1934" s="16" t="str">
        <f>IFERROR(VLOOKUP(B1934,'BASE INCADEA'!A:D,2,FALSE),"Non référencé")</f>
        <v>030604</v>
      </c>
      <c r="D1934" s="16" t="str">
        <f>IFERROR(VLOOKUP(C1934,'BASE INCADEA'!B:E,2,FALSE),"Non référencé")</f>
        <v>2</v>
      </c>
      <c r="E1934" s="31" t="s">
        <v>2309</v>
      </c>
      <c r="F1934" s="31">
        <v>1</v>
      </c>
      <c r="G1934" s="14" t="str">
        <f>IF(F1934*1=D1934*1,"Quantité OK",IF(D1934*1&lt;F1934*1,"Ecart positif","Ecart négatif")&amp;" "&amp;IF(C1934*1=E1934*1,"","- Article déclassé"))</f>
        <v xml:space="preserve">Ecart négatif </v>
      </c>
    </row>
    <row r="1935" spans="2:7" ht="20.100000000000001" customHeight="1" x14ac:dyDescent="0.25">
      <c r="B1935" s="30" t="s">
        <v>4849</v>
      </c>
      <c r="C1935" s="16" t="str">
        <f>IFERROR(VLOOKUP(B1935,'BASE INCADEA'!A:D,2,FALSE),"Non référencé")</f>
        <v>900503</v>
      </c>
      <c r="D1935" s="16" t="str">
        <f>IFERROR(VLOOKUP(C1935,'BASE INCADEA'!B:E,2,FALSE),"Non référencé")</f>
        <v>3</v>
      </c>
      <c r="E1935" s="31" t="s">
        <v>2436</v>
      </c>
      <c r="F1935" s="31">
        <v>1</v>
      </c>
      <c r="G1935" s="14" t="str">
        <f>IF(F1935*1=D1935*1,"Quantité OK",IF(D1935*1&lt;F1935*1,"Ecart positif","Ecart négatif")&amp;" "&amp;IF(C1935*1=E1935*1,"","- Article déclassé"))</f>
        <v xml:space="preserve">Ecart négatif </v>
      </c>
    </row>
    <row r="1936" spans="2:7" ht="20.100000000000001" customHeight="1" x14ac:dyDescent="0.25">
      <c r="B1936" s="30" t="s">
        <v>4849</v>
      </c>
      <c r="C1936" s="16" t="str">
        <f>IFERROR(VLOOKUP(B1936,'BASE INCADEA'!A:D,2,FALSE),"Non référencé")</f>
        <v>900503</v>
      </c>
      <c r="D1936" s="16" t="str">
        <f>IFERROR(VLOOKUP(C1936,'BASE INCADEA'!B:E,2,FALSE),"Non référencé")</f>
        <v>3</v>
      </c>
      <c r="E1936" s="31" t="s">
        <v>2428</v>
      </c>
      <c r="F1936" s="31">
        <v>1</v>
      </c>
      <c r="G1936" s="14" t="str">
        <f>IF(F1936*1=D1936*1,"Quantité OK",IF(D1936*1&lt;F1936*1,"Ecart positif","Ecart négatif")&amp;" "&amp;IF(C1936*1=E1936*1,"","- Article déclassé"))</f>
        <v>Ecart négatif - Article déclassé</v>
      </c>
    </row>
    <row r="1937" spans="2:7" ht="20.100000000000001" customHeight="1" x14ac:dyDescent="0.25">
      <c r="B1937" s="30" t="s">
        <v>4849</v>
      </c>
      <c r="C1937" s="16" t="str">
        <f>IFERROR(VLOOKUP(B1937,'BASE INCADEA'!A:D,2,FALSE),"Non référencé")</f>
        <v>900503</v>
      </c>
      <c r="D1937" s="16" t="str">
        <f>IFERROR(VLOOKUP(C1937,'BASE INCADEA'!B:E,2,FALSE),"Non référencé")</f>
        <v>3</v>
      </c>
      <c r="E1937" s="31" t="s">
        <v>3114</v>
      </c>
      <c r="F1937" s="31">
        <v>1</v>
      </c>
      <c r="G1937" s="14" t="str">
        <f>IF(F1937*1=D1937*1,"Quantité OK",IF(D1937*1&lt;F1937*1,"Ecart positif","Ecart négatif")&amp;" "&amp;IF(C1937*1=E1937*1,"","- Article déclassé"))</f>
        <v>Ecart négatif - Article déclassé</v>
      </c>
    </row>
    <row r="1938" spans="2:7" ht="20.100000000000001" customHeight="1" x14ac:dyDescent="0.25">
      <c r="B1938" s="30" t="s">
        <v>4852</v>
      </c>
      <c r="C1938" s="16" t="str">
        <f>IFERROR(VLOOKUP(B1938,'BASE INCADEA'!A:D,2,FALSE),"Non référencé")</f>
        <v>016603</v>
      </c>
      <c r="D1938" s="16" t="str">
        <f>IFERROR(VLOOKUP(C1938,'BASE INCADEA'!B:E,2,FALSE),"Non référencé")</f>
        <v>2</v>
      </c>
      <c r="E1938" s="31" t="s">
        <v>562</v>
      </c>
      <c r="F1938" s="31">
        <v>1</v>
      </c>
      <c r="G1938" s="14" t="str">
        <f>IF(F1938*1=D1938*1,"Quantité OK",IF(D1938*1&lt;F1938*1,"Ecart positif","Ecart négatif")&amp;" "&amp;IF(C1938*1=E1938*1,"","- Article déclassé"))</f>
        <v xml:space="preserve">Ecart négatif </v>
      </c>
    </row>
    <row r="1939" spans="2:7" ht="20.100000000000001" customHeight="1" x14ac:dyDescent="0.25">
      <c r="B1939" s="30" t="s">
        <v>6180</v>
      </c>
      <c r="C1939" s="16" t="str">
        <f>IFERROR(VLOOKUP(B1939,'BASE INCADEA'!A:D,2,FALSE),"Non référencé")</f>
        <v>Non référencé</v>
      </c>
      <c r="D1939" s="16" t="str">
        <f>IFERROR(VLOOKUP(C1939,'BASE INCADEA'!B:E,2,FALSE),"Non référencé")</f>
        <v>Non référencé</v>
      </c>
      <c r="E1939" s="31" t="s">
        <v>2860</v>
      </c>
      <c r="F1939" s="31">
        <v>5</v>
      </c>
      <c r="G1939" s="14" t="e">
        <f>IF(F1939*1=D1939*1,"Quantité OK",IF(D1939*1&lt;F1939*1,"Ecart positif","Ecart négatif")&amp;" "&amp;IF(C1939*1=E1939*1,"","- Article déclassé"))</f>
        <v>#VALUE!</v>
      </c>
    </row>
    <row r="1940" spans="2:7" ht="20.100000000000001" customHeight="1" x14ac:dyDescent="0.25">
      <c r="B1940" s="30" t="s">
        <v>4854</v>
      </c>
      <c r="C1940" s="16" t="str">
        <f>IFERROR(VLOOKUP(B1940,'BASE INCADEA'!A:D,2,FALSE),"Non référencé")</f>
        <v>034706</v>
      </c>
      <c r="D1940" s="16" t="str">
        <f>IFERROR(VLOOKUP(C1940,'BASE INCADEA'!B:E,2,FALSE),"Non référencé")</f>
        <v>1</v>
      </c>
      <c r="E1940" s="31" t="s">
        <v>365</v>
      </c>
      <c r="F1940" s="31">
        <v>11</v>
      </c>
      <c r="G1940" s="14" t="str">
        <f>IF(F1940*1=D1940*1,"Quantité OK",IF(D1940*1&lt;F1940*1,"Ecart positif","Ecart négatif")&amp;" "&amp;IF(C1940*1=E1940*1,"","- Article déclassé"))</f>
        <v xml:space="preserve">Ecart positif </v>
      </c>
    </row>
    <row r="1941" spans="2:7" ht="20.100000000000001" customHeight="1" x14ac:dyDescent="0.25">
      <c r="B1941" s="30" t="s">
        <v>4856</v>
      </c>
      <c r="C1941" s="16" t="str">
        <f>IFERROR(VLOOKUP(B1941,'BASE INCADEA'!A:D,2,FALSE),"Non référencé")</f>
        <v>031007</v>
      </c>
      <c r="D1941" s="16" t="str">
        <f>IFERROR(VLOOKUP(C1941,'BASE INCADEA'!B:E,2,FALSE),"Non référencé")</f>
        <v>7</v>
      </c>
      <c r="E1941" s="31" t="s">
        <v>4055</v>
      </c>
      <c r="F1941" s="31">
        <v>16</v>
      </c>
      <c r="G1941" s="14" t="str">
        <f>IF(F1941*1=D1941*1,"Quantité OK",IF(D1941*1&lt;F1941*1,"Ecart positif","Ecart négatif")&amp;" "&amp;IF(C1941*1=E1941*1,"","- Article déclassé"))</f>
        <v xml:space="preserve">Ecart positif </v>
      </c>
    </row>
    <row r="1942" spans="2:7" ht="20.100000000000001" customHeight="1" x14ac:dyDescent="0.25">
      <c r="B1942" s="30" t="s">
        <v>4858</v>
      </c>
      <c r="C1942" s="16" t="str">
        <f>IFERROR(VLOOKUP(B1942,'BASE INCADEA'!A:D,2,FALSE),"Non référencé")</f>
        <v>033906</v>
      </c>
      <c r="D1942" s="16" t="str">
        <f>IFERROR(VLOOKUP(C1942,'BASE INCADEA'!B:E,2,FALSE),"Non référencé")</f>
        <v>3</v>
      </c>
      <c r="E1942" s="31" t="s">
        <v>2212</v>
      </c>
      <c r="F1942" s="31">
        <v>1</v>
      </c>
      <c r="G1942" s="14" t="str">
        <f>IF(F1942*1=D1942*1,"Quantité OK",IF(D1942*1&lt;F1942*1,"Ecart positif","Ecart négatif")&amp;" "&amp;IF(C1942*1=E1942*1,"","- Article déclassé"))</f>
        <v xml:space="preserve">Ecart négatif </v>
      </c>
    </row>
    <row r="1943" spans="2:7" ht="20.100000000000001" customHeight="1" x14ac:dyDescent="0.25">
      <c r="B1943" s="30" t="s">
        <v>4860</v>
      </c>
      <c r="C1943" s="16" t="str">
        <f>IFERROR(VLOOKUP(B1943,'BASE INCADEA'!A:D,2,FALSE),"Non référencé")</f>
        <v>030605</v>
      </c>
      <c r="D1943" s="16" t="str">
        <f>IFERROR(VLOOKUP(C1943,'BASE INCADEA'!B:E,2,FALSE),"Non référencé")</f>
        <v>2</v>
      </c>
      <c r="E1943" s="31" t="s">
        <v>2080</v>
      </c>
      <c r="F1943" s="31">
        <v>2</v>
      </c>
      <c r="G1943" s="14" t="str">
        <f>IF(F1943*1=D1943*1,"Quantité OK",IF(D1943*1&lt;F1943*1,"Ecart positif","Ecart négatif")&amp;" "&amp;IF(C1943*1=E1943*1,"","- Article déclassé"))</f>
        <v>Quantité OK</v>
      </c>
    </row>
    <row r="1944" spans="2:7" ht="20.100000000000001" customHeight="1" x14ac:dyDescent="0.25">
      <c r="B1944" s="30" t="s">
        <v>4862</v>
      </c>
      <c r="C1944" s="16" t="str">
        <f>IFERROR(VLOOKUP(B1944,'BASE INCADEA'!A:D,2,FALSE),"Non référencé")</f>
        <v>034506</v>
      </c>
      <c r="D1944" s="16" t="str">
        <f>IFERROR(VLOOKUP(C1944,'BASE INCADEA'!B:E,2,FALSE),"Non référencé")</f>
        <v>1</v>
      </c>
      <c r="E1944" s="31" t="s">
        <v>263</v>
      </c>
      <c r="F1944" s="31">
        <v>1</v>
      </c>
      <c r="G1944" s="14" t="str">
        <f>IF(F1944*1=D1944*1,"Quantité OK",IF(D1944*1&lt;F1944*1,"Ecart positif","Ecart négatif")&amp;" "&amp;IF(C1944*1=E1944*1,"","- Article déclassé"))</f>
        <v>Quantité OK</v>
      </c>
    </row>
    <row r="1945" spans="2:7" ht="20.100000000000001" customHeight="1" x14ac:dyDescent="0.25">
      <c r="B1945" s="30" t="s">
        <v>6209</v>
      </c>
      <c r="C1945" s="16" t="str">
        <f>IFERROR(VLOOKUP(B1945,'BASE INCADEA'!A:D,2,FALSE),"Non référencé")</f>
        <v>Non référencé</v>
      </c>
      <c r="D1945" s="16" t="str">
        <f>IFERROR(VLOOKUP(C1945,'BASE INCADEA'!B:E,2,FALSE),"Non référencé")</f>
        <v>Non référencé</v>
      </c>
      <c r="E1945" s="31" t="s">
        <v>2136</v>
      </c>
      <c r="F1945" s="31">
        <v>1</v>
      </c>
      <c r="G1945" s="14" t="e">
        <f>IF(F1945*1=D1945*1,"Quantité OK",IF(D1945*1&lt;F1945*1,"Ecart positif","Ecart négatif")&amp;" "&amp;IF(C1945*1=E1945*1,"","- Article déclassé"))</f>
        <v>#VALUE!</v>
      </c>
    </row>
    <row r="1946" spans="2:7" ht="20.100000000000001" customHeight="1" x14ac:dyDescent="0.25">
      <c r="B1946" s="30" t="s">
        <v>4864</v>
      </c>
      <c r="C1946" s="16" t="str">
        <f>IFERROR(VLOOKUP(B1946,'BASE INCADEA'!A:D,2,FALSE),"Non référencé")</f>
        <v>034305</v>
      </c>
      <c r="D1946" s="16" t="str">
        <f>IFERROR(VLOOKUP(C1946,'BASE INCADEA'!B:E,2,FALSE),"Non référencé")</f>
        <v>2</v>
      </c>
      <c r="E1946" s="31" t="s">
        <v>333</v>
      </c>
      <c r="F1946" s="31">
        <v>2</v>
      </c>
      <c r="G1946" s="14" t="str">
        <f>IF(F1946*1=D1946*1,"Quantité OK",IF(D1946*1&lt;F1946*1,"Ecart positif","Ecart négatif")&amp;" "&amp;IF(C1946*1=E1946*1,"","- Article déclassé"))</f>
        <v>Quantité OK</v>
      </c>
    </row>
    <row r="1947" spans="2:7" ht="20.100000000000001" customHeight="1" x14ac:dyDescent="0.25">
      <c r="B1947" s="30" t="s">
        <v>6218</v>
      </c>
      <c r="C1947" s="16" t="str">
        <f>IFERROR(VLOOKUP(B1947,'BASE INCADEA'!A:D,2,FALSE),"Non référencé")</f>
        <v>Non référencé</v>
      </c>
      <c r="D1947" s="16" t="str">
        <f>IFERROR(VLOOKUP(C1947,'BASE INCADEA'!B:E,2,FALSE),"Non référencé")</f>
        <v>Non référencé</v>
      </c>
      <c r="E1947" s="31" t="s">
        <v>1765</v>
      </c>
      <c r="F1947" s="31">
        <v>2</v>
      </c>
      <c r="G1947" s="14" t="e">
        <f>IF(F1947*1=D1947*1,"Quantité OK",IF(D1947*1&lt;F1947*1,"Ecart positif","Ecart négatif")&amp;" "&amp;IF(C1947*1=E1947*1,"","- Article déclassé"))</f>
        <v>#VALUE!</v>
      </c>
    </row>
    <row r="1948" spans="2:7" ht="20.100000000000001" customHeight="1" x14ac:dyDescent="0.25">
      <c r="B1948" s="30" t="s">
        <v>4868</v>
      </c>
      <c r="C1948" s="16" t="str">
        <f>IFERROR(VLOOKUP(B1948,'BASE INCADEA'!A:D,2,FALSE),"Non référencé")</f>
        <v>034504</v>
      </c>
      <c r="D1948" s="16" t="str">
        <f>IFERROR(VLOOKUP(C1948,'BASE INCADEA'!B:E,2,FALSE),"Non référencé")</f>
        <v>2</v>
      </c>
      <c r="E1948" s="31" t="s">
        <v>266</v>
      </c>
      <c r="F1948" s="31">
        <v>12</v>
      </c>
      <c r="G1948" s="14" t="str">
        <f>IF(F1948*1=D1948*1,"Quantité OK",IF(D1948*1&lt;F1948*1,"Ecart positif","Ecart négatif")&amp;" "&amp;IF(C1948*1=E1948*1,"","- Article déclassé"))</f>
        <v xml:space="preserve">Ecart positif </v>
      </c>
    </row>
    <row r="1949" spans="2:7" ht="20.100000000000001" customHeight="1" x14ac:dyDescent="0.25">
      <c r="B1949" s="30" t="s">
        <v>4870</v>
      </c>
      <c r="C1949" s="16" t="str">
        <f>IFERROR(VLOOKUP(B1949,'BASE INCADEA'!A:D,2,FALSE),"Non référencé")</f>
        <v>020202</v>
      </c>
      <c r="D1949" s="16" t="str">
        <f>IFERROR(VLOOKUP(C1949,'BASE INCADEA'!B:E,2,FALSE),"Non référencé")</f>
        <v>2</v>
      </c>
      <c r="E1949" s="31" t="s">
        <v>1191</v>
      </c>
      <c r="F1949" s="31">
        <v>4</v>
      </c>
      <c r="G1949" s="14" t="str">
        <f>IF(F1949*1=D1949*1,"Quantité OK",IF(D1949*1&lt;F1949*1,"Ecart positif","Ecart négatif")&amp;" "&amp;IF(C1949*1=E1949*1,"","- Article déclassé"))</f>
        <v>Ecart positif - Article déclassé</v>
      </c>
    </row>
    <row r="1950" spans="2:7" ht="20.100000000000001" customHeight="1" x14ac:dyDescent="0.25">
      <c r="B1950" s="30" t="s">
        <v>4882</v>
      </c>
      <c r="C1950" s="16" t="str">
        <f>IFERROR(VLOOKUP(B1950,'BASE INCADEA'!A:D,2,FALSE),"Non référencé")</f>
        <v>023703</v>
      </c>
      <c r="D1950" s="16" t="str">
        <f>IFERROR(VLOOKUP(C1950,'BASE INCADEA'!B:E,2,FALSE),"Non référencé")</f>
        <v>7</v>
      </c>
      <c r="E1950" s="31" t="s">
        <v>2588</v>
      </c>
      <c r="F1950" s="31">
        <v>2</v>
      </c>
      <c r="G1950" s="14" t="str">
        <f>IF(F1950*1=D1950*1,"Quantité OK",IF(D1950*1&lt;F1950*1,"Ecart positif","Ecart négatif")&amp;" "&amp;IF(C1950*1=E1950*1,"","- Article déclassé"))</f>
        <v xml:space="preserve">Ecart négatif </v>
      </c>
    </row>
    <row r="1951" spans="2:7" ht="20.100000000000001" customHeight="1" x14ac:dyDescent="0.25">
      <c r="B1951" s="30" t="s">
        <v>4884</v>
      </c>
      <c r="C1951" s="16" t="str">
        <f>IFERROR(VLOOKUP(B1951,'BASE INCADEA'!A:D,2,FALSE),"Non référencé")</f>
        <v>023704</v>
      </c>
      <c r="D1951" s="16" t="str">
        <f>IFERROR(VLOOKUP(C1951,'BASE INCADEA'!B:E,2,FALSE),"Non référencé")</f>
        <v>1</v>
      </c>
      <c r="E1951" s="31" t="s">
        <v>617</v>
      </c>
      <c r="F1951" s="31">
        <v>2</v>
      </c>
      <c r="G1951" s="14" t="str">
        <f>IF(F1951*1=D1951*1,"Quantité OK",IF(D1951*1&lt;F1951*1,"Ecart positif","Ecart négatif")&amp;" "&amp;IF(C1951*1=E1951*1,"","- Article déclassé"))</f>
        <v xml:space="preserve">Ecart positif </v>
      </c>
    </row>
    <row r="1952" spans="2:7" ht="20.100000000000001" customHeight="1" x14ac:dyDescent="0.25">
      <c r="B1952" s="30" t="s">
        <v>4886</v>
      </c>
      <c r="C1952" s="16" t="str">
        <f>IFERROR(VLOOKUP(B1952,'BASE INCADEA'!A:D,2,FALSE),"Non référencé")</f>
        <v>025301</v>
      </c>
      <c r="D1952" s="16" t="str">
        <f>IFERROR(VLOOKUP(C1952,'BASE INCADEA'!B:E,2,FALSE),"Non référencé")</f>
        <v>13</v>
      </c>
      <c r="E1952" s="31" t="s">
        <v>4417</v>
      </c>
      <c r="F1952" s="31">
        <v>1</v>
      </c>
      <c r="G1952" s="14" t="str">
        <f>IF(F1952*1=D1952*1,"Quantité OK",IF(D1952*1&lt;F1952*1,"Ecart positif","Ecart négatif")&amp;" "&amp;IF(C1952*1=E1952*1,"","- Article déclassé"))</f>
        <v xml:space="preserve">Ecart négatif </v>
      </c>
    </row>
    <row r="1953" spans="2:7" ht="20.100000000000001" customHeight="1" x14ac:dyDescent="0.25">
      <c r="B1953" s="30" t="s">
        <v>6207</v>
      </c>
      <c r="C1953" s="16" t="str">
        <f>IFERROR(VLOOKUP(B1953,'BASE INCADEA'!A:D,2,FALSE),"Non référencé")</f>
        <v>Non référencé</v>
      </c>
      <c r="D1953" s="16" t="str">
        <f>IFERROR(VLOOKUP(C1953,'BASE INCADEA'!B:E,2,FALSE),"Non référencé")</f>
        <v>Non référencé</v>
      </c>
      <c r="E1953" s="31" t="s">
        <v>192</v>
      </c>
      <c r="F1953" s="31">
        <v>7</v>
      </c>
      <c r="G1953" s="14" t="e">
        <f>IF(F1953*1=D1953*1,"Quantité OK",IF(D1953*1&lt;F1953*1,"Ecart positif","Ecart négatif")&amp;" "&amp;IF(C1953*1=E1953*1,"","- Article déclassé"))</f>
        <v>#VALUE!</v>
      </c>
    </row>
    <row r="1954" spans="2:7" ht="20.100000000000001" customHeight="1" x14ac:dyDescent="0.25">
      <c r="B1954" s="30" t="s">
        <v>4893</v>
      </c>
      <c r="C1954" s="16" t="str">
        <f>IFERROR(VLOOKUP(B1954,'BASE INCADEA'!A:D,2,FALSE),"Non référencé")</f>
        <v>020401</v>
      </c>
      <c r="D1954" s="16" t="str">
        <f>IFERROR(VLOOKUP(C1954,'BASE INCADEA'!B:E,2,FALSE),"Non référencé")</f>
        <v>10</v>
      </c>
      <c r="E1954" s="31" t="s">
        <v>435</v>
      </c>
      <c r="F1954" s="31">
        <v>4</v>
      </c>
      <c r="G1954" s="14" t="str">
        <f>IF(F1954*1=D1954*1,"Quantité OK",IF(D1954*1&lt;F1954*1,"Ecart positif","Ecart négatif")&amp;" "&amp;IF(C1954*1=E1954*1,"","- Article déclassé"))</f>
        <v xml:space="preserve">Ecart négatif </v>
      </c>
    </row>
    <row r="1955" spans="2:7" ht="20.100000000000001" customHeight="1" x14ac:dyDescent="0.25">
      <c r="B1955" s="30" t="s">
        <v>4899</v>
      </c>
      <c r="C1955" s="16" t="str">
        <f>IFERROR(VLOOKUP(B1955,'BASE INCADEA'!A:D,2,FALSE),"Non référencé")</f>
        <v>030604</v>
      </c>
      <c r="D1955" s="16" t="str">
        <f>IFERROR(VLOOKUP(C1955,'BASE INCADEA'!B:E,2,FALSE),"Non référencé")</f>
        <v>2</v>
      </c>
      <c r="E1955" s="31" t="s">
        <v>2309</v>
      </c>
      <c r="F1955" s="31">
        <v>9</v>
      </c>
      <c r="G1955" s="14" t="str">
        <f>IF(F1955*1=D1955*1,"Quantité OK",IF(D1955*1&lt;F1955*1,"Ecart positif","Ecart négatif")&amp;" "&amp;IF(C1955*1=E1955*1,"","- Article déclassé"))</f>
        <v xml:space="preserve">Ecart positif </v>
      </c>
    </row>
    <row r="1956" spans="2:7" ht="20.100000000000001" customHeight="1" x14ac:dyDescent="0.25">
      <c r="B1956" s="30" t="s">
        <v>4901</v>
      </c>
      <c r="C1956" s="16" t="str">
        <f>IFERROR(VLOOKUP(B1956,'BASE INCADEA'!A:D,2,FALSE),"Non référencé")</f>
        <v>020604</v>
      </c>
      <c r="D1956" s="16" t="str">
        <f>IFERROR(VLOOKUP(C1956,'BASE INCADEA'!B:E,2,FALSE),"Non référencé")</f>
        <v>7</v>
      </c>
      <c r="E1956" s="31" t="s">
        <v>859</v>
      </c>
      <c r="F1956" s="31">
        <v>2</v>
      </c>
      <c r="G1956" s="14" t="str">
        <f>IF(F1956*1=D1956*1,"Quantité OK",IF(D1956*1&lt;F1956*1,"Ecart positif","Ecart négatif")&amp;" "&amp;IF(C1956*1=E1956*1,"","- Article déclassé"))</f>
        <v xml:space="preserve">Ecart négatif </v>
      </c>
    </row>
    <row r="1957" spans="2:7" ht="20.100000000000001" customHeight="1" x14ac:dyDescent="0.25">
      <c r="B1957" s="30" t="s">
        <v>4903</v>
      </c>
      <c r="C1957" s="16" t="str">
        <f>IFERROR(VLOOKUP(B1957,'BASE INCADEA'!A:D,2,FALSE),"Non référencé")</f>
        <v>016401</v>
      </c>
      <c r="D1957" s="16" t="str">
        <f>IFERROR(VLOOKUP(C1957,'BASE INCADEA'!B:E,2,FALSE),"Non référencé")</f>
        <v>1</v>
      </c>
      <c r="E1957" s="31" t="s">
        <v>1645</v>
      </c>
      <c r="F1957" s="31">
        <v>1</v>
      </c>
      <c r="G1957" s="14" t="str">
        <f>IF(F1957*1=D1957*1,"Quantité OK",IF(D1957*1&lt;F1957*1,"Ecart positif","Ecart négatif")&amp;" "&amp;IF(C1957*1=E1957*1,"","- Article déclassé"))</f>
        <v>Quantité OK</v>
      </c>
    </row>
    <row r="1958" spans="2:7" ht="20.100000000000001" customHeight="1" x14ac:dyDescent="0.25">
      <c r="B1958" s="30" t="s">
        <v>4905</v>
      </c>
      <c r="C1958" s="16" t="str">
        <f>IFERROR(VLOOKUP(B1958,'BASE INCADEA'!A:D,2,FALSE),"Non référencé")</f>
        <v>044102</v>
      </c>
      <c r="D1958" s="16" t="str">
        <f>IFERROR(VLOOKUP(C1958,'BASE INCADEA'!B:E,2,FALSE),"Non référencé")</f>
        <v>1</v>
      </c>
      <c r="E1958" s="31" t="s">
        <v>4526</v>
      </c>
      <c r="F1958" s="31">
        <v>2</v>
      </c>
      <c r="G1958" s="14" t="str">
        <f>IF(F1958*1=D1958*1,"Quantité OK",IF(D1958*1&lt;F1958*1,"Ecart positif","Ecart négatif")&amp;" "&amp;IF(C1958*1=E1958*1,"","- Article déclassé"))</f>
        <v xml:space="preserve">Ecart positif </v>
      </c>
    </row>
    <row r="1959" spans="2:7" ht="20.100000000000001" customHeight="1" x14ac:dyDescent="0.25">
      <c r="B1959" s="30" t="s">
        <v>4911</v>
      </c>
      <c r="C1959" s="16" t="str">
        <f>IFERROR(VLOOKUP(B1959,'BASE INCADEA'!A:D,2,FALSE),"Non référencé")</f>
        <v>044905</v>
      </c>
      <c r="D1959" s="16" t="str">
        <f>IFERROR(VLOOKUP(C1959,'BASE INCADEA'!B:E,2,FALSE),"Non référencé")</f>
        <v>100</v>
      </c>
      <c r="E1959" s="31" t="s">
        <v>1339</v>
      </c>
      <c r="F1959" s="31">
        <v>3</v>
      </c>
      <c r="G1959" s="14" t="str">
        <f>IF(F1959*1=D1959*1,"Quantité OK",IF(D1959*1&lt;F1959*1,"Ecart positif","Ecart négatif")&amp;" "&amp;IF(C1959*1=E1959*1,"","- Article déclassé"))</f>
        <v xml:space="preserve">Ecart négatif </v>
      </c>
    </row>
    <row r="1960" spans="2:7" ht="20.100000000000001" customHeight="1" x14ac:dyDescent="0.25">
      <c r="B1960" s="30" t="s">
        <v>4913</v>
      </c>
      <c r="C1960" s="16" t="str">
        <f>IFERROR(VLOOKUP(B1960,'BASE INCADEA'!A:D,2,FALSE),"Non référencé")</f>
        <v>021003</v>
      </c>
      <c r="D1960" s="16" t="str">
        <f>IFERROR(VLOOKUP(C1960,'BASE INCADEA'!B:E,2,FALSE),"Non référencé")</f>
        <v>3</v>
      </c>
      <c r="E1960" s="31" t="s">
        <v>1342</v>
      </c>
      <c r="F1960" s="31">
        <v>1</v>
      </c>
      <c r="G1960" s="14" t="str">
        <f>IF(F1960*1=D1960*1,"Quantité OK",IF(D1960*1&lt;F1960*1,"Ecart positif","Ecart négatif")&amp;" "&amp;IF(C1960*1=E1960*1,"","- Article déclassé"))</f>
        <v xml:space="preserve">Ecart négatif </v>
      </c>
    </row>
    <row r="1961" spans="2:7" ht="20.100000000000001" customHeight="1" x14ac:dyDescent="0.25">
      <c r="B1961" s="30" t="s">
        <v>4919</v>
      </c>
      <c r="C1961" s="16" t="str">
        <f>IFERROR(VLOOKUP(B1961,'BASE INCADEA'!A:D,2,FALSE),"Non référencé")</f>
        <v>011104</v>
      </c>
      <c r="D1961" s="16" t="str">
        <f>IFERROR(VLOOKUP(C1961,'BASE INCADEA'!B:E,2,FALSE),"Non référencé")</f>
        <v>2</v>
      </c>
      <c r="E1961" s="31" t="s">
        <v>1121</v>
      </c>
      <c r="F1961" s="31">
        <v>1</v>
      </c>
      <c r="G1961" s="14" t="str">
        <f>IF(F1961*1=D1961*1,"Quantité OK",IF(D1961*1&lt;F1961*1,"Ecart positif","Ecart négatif")&amp;" "&amp;IF(C1961*1=E1961*1,"","- Article déclassé"))</f>
        <v xml:space="preserve">Ecart négatif </v>
      </c>
    </row>
    <row r="1962" spans="2:7" ht="20.100000000000001" customHeight="1" x14ac:dyDescent="0.25">
      <c r="B1962" s="30" t="s">
        <v>4921</v>
      </c>
      <c r="C1962" s="16" t="str">
        <f>IFERROR(VLOOKUP(B1962,'BASE INCADEA'!A:D,2,FALSE),"Non référencé")</f>
        <v>010306</v>
      </c>
      <c r="D1962" s="16" t="str">
        <f>IFERROR(VLOOKUP(C1962,'BASE INCADEA'!B:E,2,FALSE),"Non référencé")</f>
        <v>1</v>
      </c>
      <c r="E1962" s="31" t="s">
        <v>301</v>
      </c>
      <c r="F1962" s="31">
        <v>6</v>
      </c>
      <c r="G1962" s="14" t="str">
        <f>IF(F1962*1=D1962*1,"Quantité OK",IF(D1962*1&lt;F1962*1,"Ecart positif","Ecart négatif")&amp;" "&amp;IF(C1962*1=E1962*1,"","- Article déclassé"))</f>
        <v xml:space="preserve">Ecart positif </v>
      </c>
    </row>
    <row r="1963" spans="2:7" ht="20.100000000000001" customHeight="1" x14ac:dyDescent="0.25">
      <c r="B1963" s="30" t="s">
        <v>4925</v>
      </c>
      <c r="C1963" s="16" t="str">
        <f>IFERROR(VLOOKUP(B1963,'BASE INCADEA'!A:D,2,FALSE),"Non référencé")</f>
        <v>030201</v>
      </c>
      <c r="D1963" s="16" t="str">
        <f>IFERROR(VLOOKUP(C1963,'BASE INCADEA'!B:E,2,FALSE),"Non référencé")</f>
        <v>2</v>
      </c>
      <c r="E1963" s="31" t="s">
        <v>1935</v>
      </c>
      <c r="F1963" s="31">
        <v>1</v>
      </c>
      <c r="G1963" s="14" t="str">
        <f>IF(F1963*1=D1963*1,"Quantité OK",IF(D1963*1&lt;F1963*1,"Ecart positif","Ecart négatif")&amp;" "&amp;IF(C1963*1=E1963*1,"","- Article déclassé"))</f>
        <v xml:space="preserve">Ecart négatif </v>
      </c>
    </row>
    <row r="1964" spans="2:7" ht="20.100000000000001" customHeight="1" x14ac:dyDescent="0.25">
      <c r="B1964" s="30" t="s">
        <v>4927</v>
      </c>
      <c r="C1964" s="16" t="str">
        <f>IFERROR(VLOOKUP(B1964,'BASE INCADEA'!A:D,2,FALSE),"Non référencé")</f>
        <v>034105</v>
      </c>
      <c r="D1964" s="16" t="str">
        <f>IFERROR(VLOOKUP(C1964,'BASE INCADEA'!B:E,2,FALSE),"Non référencé")</f>
        <v>5</v>
      </c>
      <c r="E1964" s="31" t="s">
        <v>3485</v>
      </c>
      <c r="F1964" s="31">
        <v>5</v>
      </c>
      <c r="G1964" s="14" t="str">
        <f>IF(F1964*1=D1964*1,"Quantité OK",IF(D1964*1&lt;F1964*1,"Ecart positif","Ecart négatif")&amp;" "&amp;IF(C1964*1=E1964*1,"","- Article déclassé"))</f>
        <v>Quantité OK</v>
      </c>
    </row>
    <row r="1965" spans="2:7" ht="20.100000000000001" customHeight="1" x14ac:dyDescent="0.25">
      <c r="B1965" s="30" t="s">
        <v>4929</v>
      </c>
      <c r="C1965" s="16" t="str">
        <f>IFERROR(VLOOKUP(B1965,'BASE INCADEA'!A:D,2,FALSE),"Non référencé")</f>
        <v>021005</v>
      </c>
      <c r="D1965" s="16" t="str">
        <f>IFERROR(VLOOKUP(C1965,'BASE INCADEA'!B:E,2,FALSE),"Non référencé")</f>
        <v>3</v>
      </c>
      <c r="E1965" s="31" t="s">
        <v>455</v>
      </c>
      <c r="F1965" s="31">
        <v>1</v>
      </c>
      <c r="G1965" s="14" t="str">
        <f>IF(F1965*1=D1965*1,"Quantité OK",IF(D1965*1&lt;F1965*1,"Ecart positif","Ecart négatif")&amp;" "&amp;IF(C1965*1=E1965*1,"","- Article déclassé"))</f>
        <v xml:space="preserve">Ecart négatif </v>
      </c>
    </row>
    <row r="1966" spans="2:7" ht="20.100000000000001" customHeight="1" x14ac:dyDescent="0.25">
      <c r="B1966" s="30" t="s">
        <v>4931</v>
      </c>
      <c r="C1966" s="16" t="str">
        <f>IFERROR(VLOOKUP(B1966,'BASE INCADEA'!A:D,2,FALSE),"Non référencé")</f>
        <v>033706</v>
      </c>
      <c r="D1966" s="16" t="str">
        <f>IFERROR(VLOOKUP(C1966,'BASE INCADEA'!B:E,2,FALSE),"Non référencé")</f>
        <v>1</v>
      </c>
      <c r="E1966" s="31" t="s">
        <v>1366</v>
      </c>
      <c r="F1966" s="31">
        <v>3</v>
      </c>
      <c r="G1966" s="14" t="str">
        <f>IF(F1966*1=D1966*1,"Quantité OK",IF(D1966*1&lt;F1966*1,"Ecart positif","Ecart négatif")&amp;" "&amp;IF(C1966*1=E1966*1,"","- Article déclassé"))</f>
        <v xml:space="preserve">Ecart positif </v>
      </c>
    </row>
    <row r="1967" spans="2:7" ht="20.100000000000001" customHeight="1" x14ac:dyDescent="0.25">
      <c r="B1967" s="30" t="s">
        <v>4935</v>
      </c>
      <c r="C1967" s="16" t="str">
        <f>IFERROR(VLOOKUP(B1967,'BASE INCADEA'!A:D,2,FALSE),"Non référencé")</f>
        <v>043705</v>
      </c>
      <c r="D1967" s="16" t="str">
        <f>IFERROR(VLOOKUP(C1967,'BASE INCADEA'!B:E,2,FALSE),"Non référencé")</f>
        <v>2</v>
      </c>
      <c r="E1967" s="31" t="s">
        <v>3072</v>
      </c>
      <c r="F1967" s="31">
        <v>1</v>
      </c>
      <c r="G1967" s="14" t="str">
        <f>IF(F1967*1=D1967*1,"Quantité OK",IF(D1967*1&lt;F1967*1,"Ecart positif","Ecart négatif")&amp;" "&amp;IF(C1967*1=E1967*1,"","- Article déclassé"))</f>
        <v xml:space="preserve">Ecart négatif </v>
      </c>
    </row>
    <row r="1968" spans="2:7" ht="20.100000000000001" customHeight="1" x14ac:dyDescent="0.25">
      <c r="B1968" s="30" t="s">
        <v>4940</v>
      </c>
      <c r="C1968" s="16" t="str">
        <f>IFERROR(VLOOKUP(B1968,'BASE INCADEA'!A:D,2,FALSE),"Non référencé")</f>
        <v>030404</v>
      </c>
      <c r="D1968" s="16" t="str">
        <f>IFERROR(VLOOKUP(C1968,'BASE INCADEA'!B:E,2,FALSE),"Non référencé")</f>
        <v>21</v>
      </c>
      <c r="E1968" s="31" t="s">
        <v>360</v>
      </c>
      <c r="F1968" s="31">
        <v>3</v>
      </c>
      <c r="G1968" s="14" t="str">
        <f>IF(F1968*1=D1968*1,"Quantité OK",IF(D1968*1&lt;F1968*1,"Ecart positif","Ecart négatif")&amp;" "&amp;IF(C1968*1=E1968*1,"","- Article déclassé"))</f>
        <v xml:space="preserve">Ecart négatif </v>
      </c>
    </row>
    <row r="1969" spans="2:7" ht="20.100000000000001" customHeight="1" x14ac:dyDescent="0.25">
      <c r="B1969" s="30" t="s">
        <v>4942</v>
      </c>
      <c r="C1969" s="16" t="str">
        <f>IFERROR(VLOOKUP(B1969,'BASE INCADEA'!A:D,2,FALSE),"Non référencé")</f>
        <v>024705</v>
      </c>
      <c r="D1969" s="16" t="str">
        <f>IFERROR(VLOOKUP(C1969,'BASE INCADEA'!B:E,2,FALSE),"Non référencé")</f>
        <v>1</v>
      </c>
      <c r="E1969" s="31" t="s">
        <v>3137</v>
      </c>
      <c r="F1969" s="31">
        <v>2</v>
      </c>
      <c r="G1969" s="14" t="str">
        <f>IF(F1969*1=D1969*1,"Quantité OK",IF(D1969*1&lt;F1969*1,"Ecart positif","Ecart négatif")&amp;" "&amp;IF(C1969*1=E1969*1,"","- Article déclassé"))</f>
        <v xml:space="preserve">Ecart positif </v>
      </c>
    </row>
    <row r="1970" spans="2:7" ht="20.100000000000001" customHeight="1" x14ac:dyDescent="0.25">
      <c r="B1970" s="30" t="s">
        <v>4946</v>
      </c>
      <c r="C1970" s="16" t="str">
        <f>IFERROR(VLOOKUP(B1970,'BASE INCADEA'!A:D,2,FALSE),"Non référencé")</f>
        <v>031205</v>
      </c>
      <c r="D1970" s="16" t="str">
        <f>IFERROR(VLOOKUP(C1970,'BASE INCADEA'!B:E,2,FALSE),"Non référencé")</f>
        <v>2</v>
      </c>
      <c r="E1970" s="31" t="s">
        <v>892</v>
      </c>
      <c r="F1970" s="31">
        <v>1</v>
      </c>
      <c r="G1970" s="14" t="str">
        <f>IF(F1970*1=D1970*1,"Quantité OK",IF(D1970*1&lt;F1970*1,"Ecart positif","Ecart négatif")&amp;" "&amp;IF(C1970*1=E1970*1,"","- Article déclassé"))</f>
        <v xml:space="preserve">Ecart négatif </v>
      </c>
    </row>
    <row r="1971" spans="2:7" ht="20.100000000000001" customHeight="1" x14ac:dyDescent="0.25">
      <c r="B1971" s="30" t="s">
        <v>4948</v>
      </c>
      <c r="C1971" s="16" t="str">
        <f>IFERROR(VLOOKUP(B1971,'BASE INCADEA'!A:D,2,FALSE),"Non référencé")</f>
        <v>020402</v>
      </c>
      <c r="D1971" s="16" t="str">
        <f>IFERROR(VLOOKUP(C1971,'BASE INCADEA'!B:E,2,FALSE),"Non référencé")</f>
        <v>2</v>
      </c>
      <c r="E1971" s="31" t="s">
        <v>189</v>
      </c>
      <c r="F1971" s="31">
        <v>1</v>
      </c>
      <c r="G1971" s="14" t="str">
        <f>IF(F1971*1=D1971*1,"Quantité OK",IF(D1971*1&lt;F1971*1,"Ecart positif","Ecart négatif")&amp;" "&amp;IF(C1971*1=E1971*1,"","- Article déclassé"))</f>
        <v xml:space="preserve">Ecart négatif </v>
      </c>
    </row>
    <row r="1972" spans="2:7" ht="20.100000000000001" customHeight="1" x14ac:dyDescent="0.25">
      <c r="B1972" s="30" t="s">
        <v>4950</v>
      </c>
      <c r="C1972" s="16" t="str">
        <f>IFERROR(VLOOKUP(B1972,'BASE INCADEA'!A:D,2,FALSE),"Non référencé")</f>
        <v>030405</v>
      </c>
      <c r="D1972" s="16" t="str">
        <f>IFERROR(VLOOKUP(C1972,'BASE INCADEA'!B:E,2,FALSE),"Non référencé")</f>
        <v>3</v>
      </c>
      <c r="E1972" s="31" t="s">
        <v>1308</v>
      </c>
      <c r="F1972" s="31">
        <v>4</v>
      </c>
      <c r="G1972" s="14" t="str">
        <f>IF(F1972*1=D1972*1,"Quantité OK",IF(D1972*1&lt;F1972*1,"Ecart positif","Ecart négatif")&amp;" "&amp;IF(C1972*1=E1972*1,"","- Article déclassé"))</f>
        <v xml:space="preserve">Ecart positif </v>
      </c>
    </row>
    <row r="1973" spans="2:7" ht="20.100000000000001" customHeight="1" x14ac:dyDescent="0.25">
      <c r="B1973" s="30" t="s">
        <v>4952</v>
      </c>
      <c r="C1973" s="16" t="str">
        <f>IFERROR(VLOOKUP(B1973,'BASE INCADEA'!A:D,2,FALSE),"Non référencé")</f>
        <v>020605</v>
      </c>
      <c r="D1973" s="16" t="str">
        <f>IFERROR(VLOOKUP(C1973,'BASE INCADEA'!B:E,2,FALSE),"Non référencé")</f>
        <v>2</v>
      </c>
      <c r="E1973" s="31" t="s">
        <v>700</v>
      </c>
      <c r="F1973" s="31">
        <v>9</v>
      </c>
      <c r="G1973" s="14" t="str">
        <f>IF(F1973*1=D1973*1,"Quantité OK",IF(D1973*1&lt;F1973*1,"Ecart positif","Ecart négatif")&amp;" "&amp;IF(C1973*1=E1973*1,"","- Article déclassé"))</f>
        <v xml:space="preserve">Ecart positif </v>
      </c>
    </row>
    <row r="1974" spans="2:7" ht="20.100000000000001" customHeight="1" x14ac:dyDescent="0.25">
      <c r="B1974" s="30" t="s">
        <v>4954</v>
      </c>
      <c r="C1974" s="16" t="str">
        <f>IFERROR(VLOOKUP(B1974,'BASE INCADEA'!A:D,2,FALSE),"Non référencé")</f>
        <v>031005</v>
      </c>
      <c r="D1974" s="16" t="str">
        <f>IFERROR(VLOOKUP(C1974,'BASE INCADEA'!B:E,2,FALSE),"Non référencé")</f>
        <v>30</v>
      </c>
      <c r="E1974" s="31" t="s">
        <v>400</v>
      </c>
      <c r="F1974" s="31">
        <v>10</v>
      </c>
      <c r="G1974" s="14" t="str">
        <f>IF(F1974*1=D1974*1,"Quantité OK",IF(D1974*1&lt;F1974*1,"Ecart positif","Ecart négatif")&amp;" "&amp;IF(C1974*1=E1974*1,"","- Article déclassé"))</f>
        <v xml:space="preserve">Ecart négatif </v>
      </c>
    </row>
    <row r="1975" spans="2:7" ht="20.100000000000001" customHeight="1" x14ac:dyDescent="0.25">
      <c r="B1975" s="30" t="s">
        <v>4956</v>
      </c>
      <c r="C1975" s="16" t="str">
        <f>IFERROR(VLOOKUP(B1975,'BASE INCADEA'!A:D,2,FALSE),"Non référencé")</f>
        <v>020601</v>
      </c>
      <c r="D1975" s="16" t="str">
        <f>IFERROR(VLOOKUP(C1975,'BASE INCADEA'!B:E,2,FALSE),"Non référencé")</f>
        <v>30</v>
      </c>
      <c r="E1975" s="31" t="s">
        <v>4957</v>
      </c>
      <c r="F1975" s="31">
        <v>29</v>
      </c>
      <c r="G1975" s="14" t="str">
        <f>IF(F1975*1=D1975*1,"Quantité OK",IF(D1975*1&lt;F1975*1,"Ecart positif","Ecart négatif")&amp;" "&amp;IF(C1975*1=E1975*1,"","- Article déclassé"))</f>
        <v xml:space="preserve">Ecart négatif </v>
      </c>
    </row>
    <row r="1976" spans="2:7" ht="20.100000000000001" customHeight="1" x14ac:dyDescent="0.25">
      <c r="B1976" s="30" t="s">
        <v>4959</v>
      </c>
      <c r="C1976" s="16" t="str">
        <f>IFERROR(VLOOKUP(B1976,'BASE INCADEA'!A:D,2,FALSE),"Non référencé")</f>
        <v>020804</v>
      </c>
      <c r="D1976" s="16" t="str">
        <f>IFERROR(VLOOKUP(C1976,'BASE INCADEA'!B:E,2,FALSE),"Non référencé")</f>
        <v>2</v>
      </c>
      <c r="E1976" s="31" t="s">
        <v>3394</v>
      </c>
      <c r="F1976" s="31">
        <v>2</v>
      </c>
      <c r="G1976" s="14" t="str">
        <f>IF(F1976*1=D1976*1,"Quantité OK",IF(D1976*1&lt;F1976*1,"Ecart positif","Ecart négatif")&amp;" "&amp;IF(C1976*1=E1976*1,"","- Article déclassé"))</f>
        <v>Quantité OK</v>
      </c>
    </row>
    <row r="1977" spans="2:7" ht="20.100000000000001" customHeight="1" x14ac:dyDescent="0.25">
      <c r="B1977" s="30" t="s">
        <v>4961</v>
      </c>
      <c r="C1977" s="16" t="str">
        <f>IFERROR(VLOOKUP(B1977,'BASE INCADEA'!A:D,2,FALSE),"Non référencé")</f>
        <v>030203</v>
      </c>
      <c r="D1977" s="16" t="str">
        <f>IFERROR(VLOOKUP(C1977,'BASE INCADEA'!B:E,2,FALSE),"Non référencé")</f>
        <v>2</v>
      </c>
      <c r="E1977" s="31" t="s">
        <v>289</v>
      </c>
      <c r="F1977" s="31">
        <v>1</v>
      </c>
      <c r="G1977" s="14" t="str">
        <f>IF(F1977*1=D1977*1,"Quantité OK",IF(D1977*1&lt;F1977*1,"Ecart positif","Ecart négatif")&amp;" "&amp;IF(C1977*1=E1977*1,"","- Article déclassé"))</f>
        <v xml:space="preserve">Ecart négatif </v>
      </c>
    </row>
    <row r="1978" spans="2:7" ht="20.100000000000001" customHeight="1" x14ac:dyDescent="0.25">
      <c r="B1978" s="30" t="s">
        <v>4964</v>
      </c>
      <c r="C1978" s="16" t="str">
        <f>IFERROR(VLOOKUP(B1978,'BASE INCADEA'!A:D,2,FALSE),"Non référencé")</f>
        <v>031405</v>
      </c>
      <c r="D1978" s="16" t="str">
        <f>IFERROR(VLOOKUP(C1978,'BASE INCADEA'!B:E,2,FALSE),"Non référencé")</f>
        <v>10</v>
      </c>
      <c r="E1978" s="31" t="s">
        <v>330</v>
      </c>
      <c r="F1978" s="31">
        <v>18</v>
      </c>
      <c r="G1978" s="14" t="str">
        <f>IF(F1978*1=D1978*1,"Quantité OK",IF(D1978*1&lt;F1978*1,"Ecart positif","Ecart négatif")&amp;" "&amp;IF(C1978*1=E1978*1,"","- Article déclassé"))</f>
        <v xml:space="preserve">Ecart positif </v>
      </c>
    </row>
    <row r="1979" spans="2:7" ht="20.100000000000001" customHeight="1" x14ac:dyDescent="0.25">
      <c r="B1979" s="30" t="s">
        <v>4966</v>
      </c>
      <c r="C1979" s="16" t="str">
        <f>IFERROR(VLOOKUP(B1979,'BASE INCADEA'!A:D,2,FALSE),"Non référencé")</f>
        <v>030805</v>
      </c>
      <c r="D1979" s="16" t="str">
        <f>IFERROR(VLOOKUP(C1979,'BASE INCADEA'!B:E,2,FALSE),"Non référencé")</f>
        <v>20</v>
      </c>
      <c r="E1979" s="31" t="s">
        <v>3125</v>
      </c>
      <c r="F1979" s="31">
        <v>3</v>
      </c>
      <c r="G1979" s="14" t="str">
        <f>IF(F1979*1=D1979*1,"Quantité OK",IF(D1979*1&lt;F1979*1,"Ecart positif","Ecart négatif")&amp;" "&amp;IF(C1979*1=E1979*1,"","- Article déclassé"))</f>
        <v xml:space="preserve">Ecart négatif </v>
      </c>
    </row>
    <row r="1980" spans="2:7" ht="20.100000000000001" customHeight="1" x14ac:dyDescent="0.25">
      <c r="B1980" s="30" t="s">
        <v>4968</v>
      </c>
      <c r="C1980" s="16" t="str">
        <f>IFERROR(VLOOKUP(B1980,'BASE INCADEA'!A:D,2,FALSE),"Non référencé")</f>
        <v>901002</v>
      </c>
      <c r="D1980" s="16" t="str">
        <f>IFERROR(VLOOKUP(C1980,'BASE INCADEA'!B:E,2,FALSE),"Non référencé")</f>
        <v>1</v>
      </c>
      <c r="E1980" s="31" t="s">
        <v>2645</v>
      </c>
      <c r="F1980" s="31">
        <v>2</v>
      </c>
      <c r="G1980" s="14" t="str">
        <f>IF(F1980*1=D1980*1,"Quantité OK",IF(D1980*1&lt;F1980*1,"Ecart positif","Ecart négatif")&amp;" "&amp;IF(C1980*1=E1980*1,"","- Article déclassé"))</f>
        <v>Ecart positif - Article déclassé</v>
      </c>
    </row>
    <row r="1981" spans="2:7" ht="20.100000000000001" customHeight="1" x14ac:dyDescent="0.25">
      <c r="B1981" s="30" t="s">
        <v>6243</v>
      </c>
      <c r="C1981" s="16" t="str">
        <f>IFERROR(VLOOKUP(B1981,'BASE INCADEA'!A:D,2,FALSE),"Non référencé")</f>
        <v>Non référencé</v>
      </c>
      <c r="D1981" s="16" t="str">
        <f>IFERROR(VLOOKUP(C1981,'BASE INCADEA'!B:E,2,FALSE),"Non référencé")</f>
        <v>Non référencé</v>
      </c>
      <c r="E1981" s="31" t="s">
        <v>2120</v>
      </c>
      <c r="F1981" s="31">
        <v>3</v>
      </c>
      <c r="G1981" s="14" t="e">
        <f>IF(F1981*1=D1981*1,"Quantité OK",IF(D1981*1&lt;F1981*1,"Ecart positif","Ecart négatif")&amp;" "&amp;IF(C1981*1=E1981*1,"","- Article déclassé"))</f>
        <v>#VALUE!</v>
      </c>
    </row>
    <row r="1982" spans="2:7" ht="20.100000000000001" customHeight="1" x14ac:dyDescent="0.25">
      <c r="B1982" s="30" t="s">
        <v>4970</v>
      </c>
      <c r="C1982" s="16" t="str">
        <f>IFERROR(VLOOKUP(B1982,'BASE INCADEA'!A:D,2,FALSE),"Non référencé")</f>
        <v>901201</v>
      </c>
      <c r="D1982" s="16" t="str">
        <f>IFERROR(VLOOKUP(C1982,'BASE INCADEA'!B:E,2,FALSE),"Non référencé")</f>
        <v>1</v>
      </c>
      <c r="E1982" s="31" t="s">
        <v>2120</v>
      </c>
      <c r="F1982" s="31">
        <v>1</v>
      </c>
      <c r="G1982" s="14" t="str">
        <f>IF(F1982*1=D1982*1,"Quantité OK",IF(D1982*1&lt;F1982*1,"Ecart positif","Ecart négatif")&amp;" "&amp;IF(C1982*1=E1982*1,"","- Article déclassé"))</f>
        <v>Quantité OK</v>
      </c>
    </row>
    <row r="1983" spans="2:7" ht="20.100000000000001" customHeight="1" x14ac:dyDescent="0.25">
      <c r="B1983" s="30" t="s">
        <v>4974</v>
      </c>
      <c r="C1983" s="16" t="str">
        <f>IFERROR(VLOOKUP(B1983,'BASE INCADEA'!A:D,2,FALSE),"Non référencé")</f>
        <v>900203</v>
      </c>
      <c r="D1983" s="16" t="str">
        <f>IFERROR(VLOOKUP(C1983,'BASE INCADEA'!B:E,2,FALSE),"Non référencé")</f>
        <v>1</v>
      </c>
      <c r="E1983" s="31" t="s">
        <v>3308</v>
      </c>
      <c r="F1983" s="31">
        <v>1</v>
      </c>
      <c r="G1983" s="14" t="str">
        <f>IF(F1983*1=D1983*1,"Quantité OK",IF(D1983*1&lt;F1983*1,"Ecart positif","Ecart négatif")&amp;" "&amp;IF(C1983*1=E1983*1,"","- Article déclassé"))</f>
        <v>Quantité OK</v>
      </c>
    </row>
    <row r="1984" spans="2:7" ht="20.100000000000001" customHeight="1" x14ac:dyDescent="0.25">
      <c r="B1984" s="30" t="s">
        <v>4976</v>
      </c>
      <c r="C1984" s="16" t="str">
        <f>IFERROR(VLOOKUP(B1984,'BASE INCADEA'!A:D,2,FALSE),"Non référencé")</f>
        <v>011904</v>
      </c>
      <c r="D1984" s="16" t="str">
        <f>IFERROR(VLOOKUP(C1984,'BASE INCADEA'!B:E,2,FALSE),"Non référencé")</f>
        <v>7</v>
      </c>
      <c r="E1984" s="31" t="s">
        <v>1235</v>
      </c>
      <c r="F1984" s="31">
        <v>2</v>
      </c>
      <c r="G1984" s="14" t="str">
        <f>IF(F1984*1=D1984*1,"Quantité OK",IF(D1984*1&lt;F1984*1,"Ecart positif","Ecart négatif")&amp;" "&amp;IF(C1984*1=E1984*1,"","- Article déclassé"))</f>
        <v xml:space="preserve">Ecart négatif </v>
      </c>
    </row>
    <row r="1985" spans="2:7" ht="20.100000000000001" customHeight="1" x14ac:dyDescent="0.25">
      <c r="B1985" s="30" t="s">
        <v>4980</v>
      </c>
      <c r="C1985" s="16" t="str">
        <f>IFERROR(VLOOKUP(B1985,'BASE INCADEA'!A:D,2,FALSE),"Non référencé")</f>
        <v>024107</v>
      </c>
      <c r="D1985" s="16" t="str">
        <f>IFERROR(VLOOKUP(C1985,'BASE INCADEA'!B:E,2,FALSE),"Non référencé")</f>
        <v>2</v>
      </c>
      <c r="E1985" s="31" t="s">
        <v>2684</v>
      </c>
      <c r="F1985" s="31">
        <v>2</v>
      </c>
      <c r="G1985" s="14" t="str">
        <f>IF(F1985*1=D1985*1,"Quantité OK",IF(D1985*1&lt;F1985*1,"Ecart positif","Ecart négatif")&amp;" "&amp;IF(C1985*1=E1985*1,"","- Article déclassé"))</f>
        <v>Quantité OK</v>
      </c>
    </row>
    <row r="1986" spans="2:7" ht="20.100000000000001" customHeight="1" x14ac:dyDescent="0.25">
      <c r="B1986" s="30" t="s">
        <v>4986</v>
      </c>
      <c r="C1986" s="16" t="str">
        <f>IFERROR(VLOOKUP(B1986,'BASE INCADEA'!A:D,2,FALSE),"Non référencé")</f>
        <v>043704</v>
      </c>
      <c r="D1986" s="16" t="str">
        <f>IFERROR(VLOOKUP(C1986,'BASE INCADEA'!B:E,2,FALSE),"Non référencé")</f>
        <v>4</v>
      </c>
      <c r="E1986" s="31" t="s">
        <v>222</v>
      </c>
      <c r="F1986" s="31">
        <v>9</v>
      </c>
      <c r="G1986" s="14" t="str">
        <f>IF(F1986*1=D1986*1,"Quantité OK",IF(D1986*1&lt;F1986*1,"Ecart positif","Ecart négatif")&amp;" "&amp;IF(C1986*1=E1986*1,"","- Article déclassé"))</f>
        <v xml:space="preserve">Ecart positif </v>
      </c>
    </row>
    <row r="1987" spans="2:7" ht="20.100000000000001" customHeight="1" x14ac:dyDescent="0.25">
      <c r="B1987" s="30" t="s">
        <v>4988</v>
      </c>
      <c r="C1987" s="16" t="str">
        <f>IFERROR(VLOOKUP(B1987,'BASE INCADEA'!A:D,2,FALSE),"Non référencé")</f>
        <v>043904</v>
      </c>
      <c r="D1987" s="16" t="str">
        <f>IFERROR(VLOOKUP(C1987,'BASE INCADEA'!B:E,2,FALSE),"Non référencé")</f>
        <v>1</v>
      </c>
      <c r="E1987" s="31" t="s">
        <v>1528</v>
      </c>
      <c r="F1987" s="31">
        <v>2</v>
      </c>
      <c r="G1987" s="14" t="str">
        <f>IF(F1987*1=D1987*1,"Quantité OK",IF(D1987*1&lt;F1987*1,"Ecart positif","Ecart négatif")&amp;" "&amp;IF(C1987*1=E1987*1,"","- Article déclassé"))</f>
        <v xml:space="preserve">Ecart positif </v>
      </c>
    </row>
    <row r="1988" spans="2:7" ht="20.100000000000001" customHeight="1" x14ac:dyDescent="0.25">
      <c r="B1988" s="30" t="s">
        <v>4990</v>
      </c>
      <c r="C1988" s="16" t="str">
        <f>IFERROR(VLOOKUP(B1988,'BASE INCADEA'!A:D,2,FALSE),"Non référencé")</f>
        <v>041204</v>
      </c>
      <c r="D1988" s="16" t="str">
        <f>IFERROR(VLOOKUP(C1988,'BASE INCADEA'!B:E,2,FALSE),"Non référencé")</f>
        <v>100</v>
      </c>
      <c r="E1988" s="31" t="s">
        <v>1404</v>
      </c>
      <c r="F1988" s="31">
        <v>1</v>
      </c>
      <c r="G1988" s="14" t="str">
        <f>IF(F1988*1=D1988*1,"Quantité OK",IF(D1988*1&lt;F1988*1,"Ecart positif","Ecart négatif")&amp;" "&amp;IF(C1988*1=E1988*1,"","- Article déclassé"))</f>
        <v xml:space="preserve">Ecart négatif </v>
      </c>
    </row>
    <row r="1989" spans="2:7" ht="20.100000000000001" customHeight="1" x14ac:dyDescent="0.25">
      <c r="B1989" s="30" t="s">
        <v>4992</v>
      </c>
      <c r="C1989" s="16" t="str">
        <f>IFERROR(VLOOKUP(B1989,'BASE INCADEA'!A:D,2,FALSE),"Non référencé")</f>
        <v>040202</v>
      </c>
      <c r="D1989" s="16" t="str">
        <f>IFERROR(VLOOKUP(C1989,'BASE INCADEA'!B:E,2,FALSE),"Non référencé")</f>
        <v>4</v>
      </c>
      <c r="E1989" s="31" t="s">
        <v>2696</v>
      </c>
      <c r="F1989" s="31">
        <v>1</v>
      </c>
      <c r="G1989" s="14" t="str">
        <f>IF(F1989*1=D1989*1,"Quantité OK",IF(D1989*1&lt;F1989*1,"Ecart positif","Ecart négatif")&amp;" "&amp;IF(C1989*1=E1989*1,"","- Article déclassé"))</f>
        <v xml:space="preserve">Ecart négatif </v>
      </c>
    </row>
    <row r="1990" spans="2:7" ht="20.100000000000001" customHeight="1" x14ac:dyDescent="0.25">
      <c r="B1990" s="30" t="s">
        <v>6202</v>
      </c>
      <c r="C1990" s="16" t="str">
        <f>IFERROR(VLOOKUP(B1990,'BASE INCADEA'!A:D,2,FALSE),"Non référencé")</f>
        <v>Non référencé</v>
      </c>
      <c r="D1990" s="16" t="str">
        <f>IFERROR(VLOOKUP(C1990,'BASE INCADEA'!B:E,2,FALSE),"Non référencé")</f>
        <v>Non référencé</v>
      </c>
      <c r="E1990" s="31" t="s">
        <v>3125</v>
      </c>
      <c r="F1990" s="31">
        <v>1</v>
      </c>
      <c r="G1990" s="14" t="e">
        <f>IF(F1990*1=D1990*1,"Quantité OK",IF(D1990*1&lt;F1990*1,"Ecart positif","Ecart négatif")&amp;" "&amp;IF(C1990*1=E1990*1,"","- Article déclassé"))</f>
        <v>#VALUE!</v>
      </c>
    </row>
    <row r="1991" spans="2:7" ht="20.100000000000001" customHeight="1" x14ac:dyDescent="0.25">
      <c r="B1991" s="30" t="s">
        <v>4996</v>
      </c>
      <c r="C1991" s="16" t="str">
        <f>IFERROR(VLOOKUP(B1991,'BASE INCADEA'!A:D,2,FALSE),"Non référencé")</f>
        <v>044303</v>
      </c>
      <c r="D1991" s="16" t="str">
        <f>IFERROR(VLOOKUP(C1991,'BASE INCADEA'!B:E,2,FALSE),"Non référencé")</f>
        <v>15</v>
      </c>
      <c r="E1991" s="31" t="s">
        <v>404</v>
      </c>
      <c r="F1991" s="31">
        <v>1</v>
      </c>
      <c r="G1991" s="14" t="str">
        <f>IF(F1991*1=D1991*1,"Quantité OK",IF(D1991*1&lt;F1991*1,"Ecart positif","Ecart négatif")&amp;" "&amp;IF(C1991*1=E1991*1,"","- Article déclassé"))</f>
        <v xml:space="preserve">Ecart négatif </v>
      </c>
    </row>
    <row r="1992" spans="2:7" ht="20.100000000000001" customHeight="1" x14ac:dyDescent="0.25">
      <c r="B1992" s="30" t="s">
        <v>4998</v>
      </c>
      <c r="C1992" s="16" t="str">
        <f>IFERROR(VLOOKUP(B1992,'BASE INCADEA'!A:D,2,FALSE),"Non référencé")</f>
        <v>043901</v>
      </c>
      <c r="D1992" s="16" t="str">
        <f>IFERROR(VLOOKUP(C1992,'BASE INCADEA'!B:E,2,FALSE),"Non référencé")</f>
        <v>1</v>
      </c>
      <c r="E1992" s="31" t="s">
        <v>2567</v>
      </c>
      <c r="F1992" s="31">
        <v>2</v>
      </c>
      <c r="G1992" s="14" t="str">
        <f>IF(F1992*1=D1992*1,"Quantité OK",IF(D1992*1&lt;F1992*1,"Ecart positif","Ecart négatif")&amp;" "&amp;IF(C1992*1=E1992*1,"","- Article déclassé"))</f>
        <v xml:space="preserve">Ecart positif </v>
      </c>
    </row>
    <row r="1993" spans="2:7" ht="20.100000000000001" customHeight="1" x14ac:dyDescent="0.25">
      <c r="B1993" s="30" t="s">
        <v>5000</v>
      </c>
      <c r="C1993" s="16" t="str">
        <f>IFERROR(VLOOKUP(B1993,'BASE INCADEA'!A:D,2,FALSE),"Non référencé")</f>
        <v>041205</v>
      </c>
      <c r="D1993" s="16" t="str">
        <f>IFERROR(VLOOKUP(C1993,'BASE INCADEA'!B:E,2,FALSE),"Non référencé")</f>
        <v>1</v>
      </c>
      <c r="E1993" s="31" t="s">
        <v>1300</v>
      </c>
      <c r="F1993" s="31">
        <v>1</v>
      </c>
      <c r="G1993" s="14" t="str">
        <f>IF(F1993*1=D1993*1,"Quantité OK",IF(D1993*1&lt;F1993*1,"Ecart positif","Ecart négatif")&amp;" "&amp;IF(C1993*1=E1993*1,"","- Article déclassé"))</f>
        <v>Quantité OK</v>
      </c>
    </row>
    <row r="1994" spans="2:7" ht="20.100000000000001" customHeight="1" x14ac:dyDescent="0.25">
      <c r="B1994" s="30" t="s">
        <v>5002</v>
      </c>
      <c r="C1994" s="16" t="str">
        <f>IFERROR(VLOOKUP(B1994,'BASE INCADEA'!A:D,2,FALSE),"Non référencé")</f>
        <v>033901</v>
      </c>
      <c r="D1994" s="16" t="str">
        <f>IFERROR(VLOOKUP(C1994,'BASE INCADEA'!B:E,2,FALSE),"Non référencé")</f>
        <v>24</v>
      </c>
      <c r="E1994" s="31" t="s">
        <v>192</v>
      </c>
      <c r="F1994" s="31">
        <v>2</v>
      </c>
      <c r="G1994" s="14" t="str">
        <f>IF(F1994*1=D1994*1,"Quantité OK",IF(D1994*1&lt;F1994*1,"Ecart positif","Ecart négatif")&amp;" "&amp;IF(C1994*1=E1994*1,"","- Article déclassé"))</f>
        <v xml:space="preserve">Ecart négatif </v>
      </c>
    </row>
    <row r="1995" spans="2:7" ht="20.100000000000001" customHeight="1" x14ac:dyDescent="0.25">
      <c r="B1995" s="30" t="s">
        <v>5004</v>
      </c>
      <c r="C1995" s="16" t="str">
        <f>IFERROR(VLOOKUP(B1995,'BASE INCADEA'!A:D,2,FALSE),"Non référencé")</f>
        <v>025101</v>
      </c>
      <c r="D1995" s="16" t="str">
        <f>IFERROR(VLOOKUP(C1995,'BASE INCADEA'!B:E,2,FALSE),"Non référencé")</f>
        <v>1</v>
      </c>
      <c r="E1995" s="31" t="s">
        <v>2153</v>
      </c>
      <c r="F1995" s="31">
        <v>9</v>
      </c>
      <c r="G1995" s="14" t="str">
        <f>IF(F1995*1=D1995*1,"Quantité OK",IF(D1995*1&lt;F1995*1,"Ecart positif","Ecart négatif")&amp;" "&amp;IF(C1995*1=E1995*1,"","- Article déclassé"))</f>
        <v xml:space="preserve">Ecart positif </v>
      </c>
    </row>
    <row r="1996" spans="2:7" ht="20.100000000000001" customHeight="1" x14ac:dyDescent="0.25">
      <c r="B1996" s="30" t="s">
        <v>5006</v>
      </c>
      <c r="C1996" s="16" t="str">
        <f>IFERROR(VLOOKUP(B1996,'BASE INCADEA'!A:D,2,FALSE),"Non référencé")</f>
        <v>044102</v>
      </c>
      <c r="D1996" s="16" t="str">
        <f>IFERROR(VLOOKUP(C1996,'BASE INCADEA'!B:E,2,FALSE),"Non référencé")</f>
        <v>1</v>
      </c>
      <c r="E1996" s="31" t="s">
        <v>4526</v>
      </c>
      <c r="F1996" s="31">
        <v>5</v>
      </c>
      <c r="G1996" s="14" t="str">
        <f>IF(F1996*1=D1996*1,"Quantité OK",IF(D1996*1&lt;F1996*1,"Ecart positif","Ecart négatif")&amp;" "&amp;IF(C1996*1=E1996*1,"","- Article déclassé"))</f>
        <v xml:space="preserve">Ecart positif </v>
      </c>
    </row>
    <row r="1997" spans="2:7" ht="20.100000000000001" customHeight="1" x14ac:dyDescent="0.25">
      <c r="B1997" s="30" t="s">
        <v>5015</v>
      </c>
      <c r="C1997" s="16" t="str">
        <f>IFERROR(VLOOKUP(B1997,'BASE INCADEA'!A:D,2,FALSE),"Non référencé")</f>
        <v>023705</v>
      </c>
      <c r="D1997" s="16" t="str">
        <f>IFERROR(VLOOKUP(C1997,'BASE INCADEA'!B:E,2,FALSE),"Non référencé")</f>
        <v>1</v>
      </c>
      <c r="E1997" s="31" t="s">
        <v>2333</v>
      </c>
      <c r="F1997" s="31">
        <v>14</v>
      </c>
      <c r="G1997" s="14" t="str">
        <f>IF(F1997*1=D1997*1,"Quantité OK",IF(D1997*1&lt;F1997*1,"Ecart positif","Ecart négatif")&amp;" "&amp;IF(C1997*1=E1997*1,"","- Article déclassé"))</f>
        <v xml:space="preserve">Ecart positif </v>
      </c>
    </row>
    <row r="1998" spans="2:7" ht="20.100000000000001" customHeight="1" x14ac:dyDescent="0.25">
      <c r="B1998" s="30" t="s">
        <v>5017</v>
      </c>
      <c r="C1998" s="16" t="str">
        <f>IFERROR(VLOOKUP(B1998,'BASE INCADEA'!A:D,2,FALSE),"Non référencé")</f>
        <v>025501</v>
      </c>
      <c r="D1998" s="16" t="str">
        <f>IFERROR(VLOOKUP(C1998,'BASE INCADEA'!B:E,2,FALSE),"Non référencé")</f>
        <v>2</v>
      </c>
      <c r="E1998" s="31" t="s">
        <v>1648</v>
      </c>
      <c r="F1998" s="31">
        <v>12</v>
      </c>
      <c r="G1998" s="14" t="str">
        <f>IF(F1998*1=D1998*1,"Quantité OK",IF(D1998*1&lt;F1998*1,"Ecart positif","Ecart négatif")&amp;" "&amp;IF(C1998*1=E1998*1,"","- Article déclassé"))</f>
        <v xml:space="preserve">Ecart positif </v>
      </c>
    </row>
    <row r="1999" spans="2:7" ht="20.100000000000001" customHeight="1" x14ac:dyDescent="0.25">
      <c r="B1999" s="30" t="s">
        <v>5019</v>
      </c>
      <c r="C1999" s="16" t="str">
        <f>IFERROR(VLOOKUP(B1999,'BASE INCADEA'!A:D,2,FALSE),"Non référencé")</f>
        <v>040404</v>
      </c>
      <c r="D1999" s="16" t="str">
        <f>IFERROR(VLOOKUP(C1999,'BASE INCADEA'!B:E,2,FALSE),"Non référencé")</f>
        <v>10</v>
      </c>
      <c r="E1999" s="31" t="s">
        <v>327</v>
      </c>
      <c r="F1999" s="31">
        <v>4</v>
      </c>
      <c r="G1999" s="14" t="str">
        <f>IF(F1999*1=D1999*1,"Quantité OK",IF(D1999*1&lt;F1999*1,"Ecart positif","Ecart négatif")&amp;" "&amp;IF(C1999*1=E1999*1,"","- Article déclassé"))</f>
        <v xml:space="preserve">Ecart négatif </v>
      </c>
    </row>
    <row r="2000" spans="2:7" ht="20.100000000000001" customHeight="1" x14ac:dyDescent="0.25">
      <c r="B2000" s="30" t="s">
        <v>5021</v>
      </c>
      <c r="C2000" s="16" t="str">
        <f>IFERROR(VLOOKUP(B2000,'BASE INCADEA'!A:D,2,FALSE),"Non référencé")</f>
        <v>031206</v>
      </c>
      <c r="D2000" s="16" t="str">
        <f>IFERROR(VLOOKUP(C2000,'BASE INCADEA'!B:E,2,FALSE),"Non référencé")</f>
        <v>1</v>
      </c>
      <c r="E2000" s="31" t="s">
        <v>310</v>
      </c>
      <c r="F2000" s="31">
        <v>12</v>
      </c>
      <c r="G2000" s="14" t="str">
        <f>IF(F2000*1=D2000*1,"Quantité OK",IF(D2000*1&lt;F2000*1,"Ecart positif","Ecart négatif")&amp;" "&amp;IF(C2000*1=E2000*1,"","- Article déclassé"))</f>
        <v xml:space="preserve">Ecart positif </v>
      </c>
    </row>
    <row r="2001" spans="2:7" ht="20.100000000000001" customHeight="1" x14ac:dyDescent="0.25">
      <c r="B2001" s="30" t="s">
        <v>5023</v>
      </c>
      <c r="C2001" s="16" t="str">
        <f>IFERROR(VLOOKUP(B2001,'BASE INCADEA'!A:D,2,FALSE),"Non référencé")</f>
        <v>034907</v>
      </c>
      <c r="D2001" s="16" t="str">
        <f>IFERROR(VLOOKUP(C2001,'BASE INCADEA'!B:E,2,FALSE),"Non référencé")</f>
        <v>1</v>
      </c>
      <c r="E2001" s="31" t="s">
        <v>3471</v>
      </c>
      <c r="F2001" s="31">
        <v>1</v>
      </c>
      <c r="G2001" s="14" t="str">
        <f>IF(F2001*1=D2001*1,"Quantité OK",IF(D2001*1&lt;F2001*1,"Ecart positif","Ecart négatif")&amp;" "&amp;IF(C2001*1=E2001*1,"","- Article déclassé"))</f>
        <v>Quantité OK</v>
      </c>
    </row>
    <row r="2002" spans="2:7" ht="20.100000000000001" customHeight="1" x14ac:dyDescent="0.25">
      <c r="B2002" s="30" t="s">
        <v>5026</v>
      </c>
      <c r="C2002" s="16" t="str">
        <f>IFERROR(VLOOKUP(B2002,'BASE INCADEA'!A:D,2,FALSE),"Non référencé")</f>
        <v>034307</v>
      </c>
      <c r="D2002" s="16" t="str">
        <f>IFERROR(VLOOKUP(C2002,'BASE INCADEA'!B:E,2,FALSE),"Non référencé")</f>
        <v>1</v>
      </c>
      <c r="E2002" s="31" t="s">
        <v>1919</v>
      </c>
      <c r="F2002" s="31">
        <v>2</v>
      </c>
      <c r="G2002" s="14" t="str">
        <f>IF(F2002*1=D2002*1,"Quantité OK",IF(D2002*1&lt;F2002*1,"Ecart positif","Ecart négatif")&amp;" "&amp;IF(C2002*1=E2002*1,"","- Article déclassé"))</f>
        <v xml:space="preserve">Ecart positif </v>
      </c>
    </row>
    <row r="2003" spans="2:7" ht="20.100000000000001" customHeight="1" x14ac:dyDescent="0.25">
      <c r="B2003" s="30" t="s">
        <v>5031</v>
      </c>
      <c r="C2003" s="16" t="str">
        <f>IFERROR(VLOOKUP(B2003,'BASE INCADEA'!A:D,2,FALSE),"Non référencé")</f>
        <v>041005</v>
      </c>
      <c r="D2003" s="16" t="str">
        <f>IFERROR(VLOOKUP(C2003,'BASE INCADEA'!B:E,2,FALSE),"Non référencé")</f>
        <v>17</v>
      </c>
      <c r="E2003" s="31" t="s">
        <v>2533</v>
      </c>
      <c r="F2003" s="31">
        <v>12</v>
      </c>
      <c r="G2003" s="14" t="str">
        <f>IF(F2003*1=D2003*1,"Quantité OK",IF(D2003*1&lt;F2003*1,"Ecart positif","Ecart négatif")&amp;" "&amp;IF(C2003*1=E2003*1,"","- Article déclassé"))</f>
        <v xml:space="preserve">Ecart négatif </v>
      </c>
    </row>
    <row r="2004" spans="2:7" ht="20.100000000000001" customHeight="1" x14ac:dyDescent="0.25">
      <c r="B2004" s="30" t="s">
        <v>5032</v>
      </c>
      <c r="C2004" s="16" t="str">
        <f>IFERROR(VLOOKUP(B2004,'BASE INCADEA'!A:D,2,FALSE),"Non référencé")</f>
        <v>034706</v>
      </c>
      <c r="D2004" s="16" t="str">
        <f>IFERROR(VLOOKUP(C2004,'BASE INCADEA'!B:E,2,FALSE),"Non référencé")</f>
        <v>1</v>
      </c>
      <c r="E2004" s="31" t="s">
        <v>365</v>
      </c>
      <c r="F2004" s="31">
        <v>1</v>
      </c>
      <c r="G2004" s="14" t="str">
        <f>IF(F2004*1=D2004*1,"Quantité OK",IF(D2004*1&lt;F2004*1,"Ecart positif","Ecart négatif")&amp;" "&amp;IF(C2004*1=E2004*1,"","- Article déclassé"))</f>
        <v>Quantité OK</v>
      </c>
    </row>
    <row r="2005" spans="2:7" ht="20.100000000000001" customHeight="1" x14ac:dyDescent="0.25">
      <c r="B2005" s="30" t="s">
        <v>5034</v>
      </c>
      <c r="C2005" s="16" t="str">
        <f>IFERROR(VLOOKUP(B2005,'BASE INCADEA'!A:D,2,FALSE),"Non référencé")</f>
        <v>901103</v>
      </c>
      <c r="D2005" s="16" t="str">
        <f>IFERROR(VLOOKUP(C2005,'BASE INCADEA'!B:E,2,FALSE),"Non référencé")</f>
        <v>2</v>
      </c>
      <c r="E2005" s="31" t="s">
        <v>2648</v>
      </c>
      <c r="F2005" s="31">
        <v>1</v>
      </c>
      <c r="G2005" s="14" t="str">
        <f>IF(F2005*1=D2005*1,"Quantité OK",IF(D2005*1&lt;F2005*1,"Ecart positif","Ecart négatif")&amp;" "&amp;IF(C2005*1=E2005*1,"","- Article déclassé"))</f>
        <v xml:space="preserve">Ecart négatif </v>
      </c>
    </row>
    <row r="2006" spans="2:7" ht="20.100000000000001" customHeight="1" x14ac:dyDescent="0.25">
      <c r="B2006" s="30" t="s">
        <v>6237</v>
      </c>
      <c r="C2006" s="16" t="str">
        <f>IFERROR(VLOOKUP(B2006,'BASE INCADEA'!A:D,2,FALSE),"Non référencé")</f>
        <v>Non référencé</v>
      </c>
      <c r="D2006" s="16" t="str">
        <f>IFERROR(VLOOKUP(C2006,'BASE INCADEA'!B:E,2,FALSE),"Non référencé")</f>
        <v>Non référencé</v>
      </c>
      <c r="E2006" s="31" t="s">
        <v>3051</v>
      </c>
      <c r="F2006" s="31">
        <v>1</v>
      </c>
      <c r="G2006" s="14" t="e">
        <f>IF(F2006*1=D2006*1,"Quantité OK",IF(D2006*1&lt;F2006*1,"Ecart positif","Ecart négatif")&amp;" "&amp;IF(C2006*1=E2006*1,"","- Article déclassé"))</f>
        <v>#VALUE!</v>
      </c>
    </row>
    <row r="2007" spans="2:7" ht="20.100000000000001" customHeight="1" x14ac:dyDescent="0.25">
      <c r="B2007" s="30" t="s">
        <v>6237</v>
      </c>
      <c r="C2007" s="16" t="str">
        <f>IFERROR(VLOOKUP(B2007,'BASE INCADEA'!A:D,2,FALSE),"Non référencé")</f>
        <v>Non référencé</v>
      </c>
      <c r="D2007" s="16" t="str">
        <f>IFERROR(VLOOKUP(C2007,'BASE INCADEA'!B:E,2,FALSE),"Non référencé")</f>
        <v>Non référencé</v>
      </c>
      <c r="E2007" s="31" t="s">
        <v>3848</v>
      </c>
      <c r="F2007" s="31">
        <v>2</v>
      </c>
      <c r="G2007" s="14" t="e">
        <f>IF(F2007*1=D2007*1,"Quantité OK",IF(D2007*1&lt;F2007*1,"Ecart positif","Ecart négatif")&amp;" "&amp;IF(C2007*1=E2007*1,"","- Article déclassé"))</f>
        <v>#VALUE!</v>
      </c>
    </row>
    <row r="2008" spans="2:7" ht="20.100000000000001" customHeight="1" x14ac:dyDescent="0.25">
      <c r="B2008" s="30" t="s">
        <v>5036</v>
      </c>
      <c r="C2008" s="16" t="str">
        <f>IFERROR(VLOOKUP(B2008,'BASE INCADEA'!A:D,2,FALSE),"Non référencé")</f>
        <v>900203</v>
      </c>
      <c r="D2008" s="16" t="str">
        <f>IFERROR(VLOOKUP(C2008,'BASE INCADEA'!B:E,2,FALSE),"Non référencé")</f>
        <v>1</v>
      </c>
      <c r="E2008" s="31" t="s">
        <v>3308</v>
      </c>
      <c r="F2008" s="31">
        <v>2</v>
      </c>
      <c r="G2008" s="14" t="str">
        <f>IF(F2008*1=D2008*1,"Quantité OK",IF(D2008*1&lt;F2008*1,"Ecart positif","Ecart négatif")&amp;" "&amp;IF(C2008*1=E2008*1,"","- Article déclassé"))</f>
        <v xml:space="preserve">Ecart positif </v>
      </c>
    </row>
    <row r="2009" spans="2:7" ht="20.100000000000001" customHeight="1" x14ac:dyDescent="0.25">
      <c r="B2009" s="30" t="s">
        <v>5038</v>
      </c>
      <c r="C2009" s="16" t="str">
        <f>IFERROR(VLOOKUP(B2009,'BASE INCADEA'!A:D,2,FALSE),"Non référencé")</f>
        <v>900502</v>
      </c>
      <c r="D2009" s="16" t="str">
        <f>IFERROR(VLOOKUP(C2009,'BASE INCADEA'!B:E,2,FALSE),"Non référencé")</f>
        <v>4</v>
      </c>
      <c r="E2009" s="31" t="s">
        <v>2247</v>
      </c>
      <c r="F2009" s="31">
        <v>1</v>
      </c>
      <c r="G2009" s="14" t="str">
        <f>IF(F2009*1=D2009*1,"Quantité OK",IF(D2009*1&lt;F2009*1,"Ecart positif","Ecart négatif")&amp;" "&amp;IF(C2009*1=E2009*1,"","- Article déclassé"))</f>
        <v xml:space="preserve">Ecart négatif </v>
      </c>
    </row>
    <row r="2010" spans="2:7" ht="20.100000000000001" customHeight="1" x14ac:dyDescent="0.25">
      <c r="B2010" s="30" t="s">
        <v>5040</v>
      </c>
      <c r="C2010" s="16" t="str">
        <f>IFERROR(VLOOKUP(B2010,'BASE INCADEA'!A:D,2,FALSE),"Non référencé")</f>
        <v>900904</v>
      </c>
      <c r="D2010" s="16" t="str">
        <f>IFERROR(VLOOKUP(C2010,'BASE INCADEA'!B:E,2,FALSE),"Non référencé")</f>
        <v>1</v>
      </c>
      <c r="E2010" s="31" t="s">
        <v>2439</v>
      </c>
      <c r="F2010" s="31">
        <v>3</v>
      </c>
      <c r="G2010" s="14" t="str">
        <f>IF(F2010*1=D2010*1,"Quantité OK",IF(D2010*1&lt;F2010*1,"Ecart positif","Ecart négatif")&amp;" "&amp;IF(C2010*1=E2010*1,"","- Article déclassé"))</f>
        <v>Ecart positif - Article déclassé</v>
      </c>
    </row>
    <row r="2011" spans="2:7" ht="20.100000000000001" customHeight="1" x14ac:dyDescent="0.25">
      <c r="B2011" s="30" t="s">
        <v>5041</v>
      </c>
      <c r="C2011" s="16" t="str">
        <f>IFERROR(VLOOKUP(B2011,'BASE INCADEA'!A:D,2,FALSE),"Non référencé")</f>
        <v>900901</v>
      </c>
      <c r="D2011" s="16" t="str">
        <f>IFERROR(VLOOKUP(C2011,'BASE INCADEA'!B:E,2,FALSE),"Non référencé")</f>
        <v>5</v>
      </c>
      <c r="E2011" s="31" t="s">
        <v>2639</v>
      </c>
      <c r="F2011" s="31">
        <v>1</v>
      </c>
      <c r="G2011" s="14" t="str">
        <f>IF(F2011*1=D2011*1,"Quantité OK",IF(D2011*1&lt;F2011*1,"Ecart positif","Ecart négatif")&amp;" "&amp;IF(C2011*1=E2011*1,"","- Article déclassé"))</f>
        <v>Ecart négatif - Article déclassé</v>
      </c>
    </row>
    <row r="2012" spans="2:7" ht="20.100000000000001" customHeight="1" x14ac:dyDescent="0.25">
      <c r="B2012" s="30" t="s">
        <v>5049</v>
      </c>
      <c r="C2012" s="16" t="str">
        <f>IFERROR(VLOOKUP(B2012,'BASE INCADEA'!A:D,2,FALSE),"Non référencé")</f>
        <v>044904</v>
      </c>
      <c r="D2012" s="16" t="str">
        <f>IFERROR(VLOOKUP(C2012,'BASE INCADEA'!B:E,2,FALSE),"Non référencé")</f>
        <v>3</v>
      </c>
      <c r="E2012" s="31" t="s">
        <v>338</v>
      </c>
      <c r="F2012" s="31">
        <v>2</v>
      </c>
      <c r="G2012" s="14" t="str">
        <f>IF(F2012*1=D2012*1,"Quantité OK",IF(D2012*1&lt;F2012*1,"Ecart positif","Ecart négatif")&amp;" "&amp;IF(C2012*1=E2012*1,"","- Article déclassé"))</f>
        <v xml:space="preserve">Ecart négatif </v>
      </c>
    </row>
    <row r="2013" spans="2:7" ht="20.100000000000001" customHeight="1" x14ac:dyDescent="0.25">
      <c r="B2013" s="30" t="s">
        <v>5053</v>
      </c>
      <c r="C2013" s="16" t="str">
        <f>IFERROR(VLOOKUP(B2013,'BASE INCADEA'!A:D,2,FALSE),"Non référencé")</f>
        <v>024306</v>
      </c>
      <c r="D2013" s="16" t="str">
        <f>IFERROR(VLOOKUP(C2013,'BASE INCADEA'!B:E,2,FALSE),"Non référencé")</f>
        <v>13</v>
      </c>
      <c r="E2013" s="31" t="s">
        <v>4310</v>
      </c>
      <c r="F2013" s="31">
        <v>2</v>
      </c>
      <c r="G2013" s="14" t="str">
        <f>IF(F2013*1=D2013*1,"Quantité OK",IF(D2013*1&lt;F2013*1,"Ecart positif","Ecart négatif")&amp;" "&amp;IF(C2013*1=E2013*1,"","- Article déclassé"))</f>
        <v xml:space="preserve">Ecart négatif </v>
      </c>
    </row>
    <row r="2014" spans="2:7" ht="20.100000000000001" customHeight="1" x14ac:dyDescent="0.25">
      <c r="B2014" s="30" t="s">
        <v>5054</v>
      </c>
      <c r="C2014" s="16" t="str">
        <f>IFERROR(VLOOKUP(B2014,'BASE INCADEA'!A:D,2,FALSE),"Non référencé")</f>
        <v>024701</v>
      </c>
      <c r="D2014" s="16" t="str">
        <f>IFERROR(VLOOKUP(C2014,'BASE INCADEA'!B:E,2,FALSE),"Non référencé")</f>
        <v>2</v>
      </c>
      <c r="E2014" s="31" t="s">
        <v>2177</v>
      </c>
      <c r="F2014" s="31">
        <v>1</v>
      </c>
      <c r="G2014" s="14" t="str">
        <f>IF(F2014*1=D2014*1,"Quantité OK",IF(D2014*1&lt;F2014*1,"Ecart positif","Ecart négatif")&amp;" "&amp;IF(C2014*1=E2014*1,"","- Article déclassé"))</f>
        <v xml:space="preserve">Ecart négatif </v>
      </c>
    </row>
    <row r="2015" spans="2:7" ht="20.100000000000001" customHeight="1" x14ac:dyDescent="0.25">
      <c r="B2015" s="30" t="s">
        <v>5060</v>
      </c>
      <c r="C2015" s="16" t="str">
        <f>IFERROR(VLOOKUP(B2015,'BASE INCADEA'!A:D,2,FALSE),"Non référencé")</f>
        <v>031204</v>
      </c>
      <c r="D2015" s="16" t="str">
        <f>IFERROR(VLOOKUP(C2015,'BASE INCADEA'!B:E,2,FALSE),"Non référencé")</f>
        <v>6</v>
      </c>
      <c r="E2015" s="31" t="s">
        <v>1752</v>
      </c>
      <c r="F2015" s="31">
        <v>1</v>
      </c>
      <c r="G2015" s="14" t="str">
        <f>IF(F2015*1=D2015*1,"Quantité OK",IF(D2015*1&lt;F2015*1,"Ecart positif","Ecart négatif")&amp;" "&amp;IF(C2015*1=E2015*1,"","- Article déclassé"))</f>
        <v xml:space="preserve">Ecart négatif </v>
      </c>
    </row>
    <row r="2016" spans="2:7" ht="20.100000000000001" customHeight="1" x14ac:dyDescent="0.25">
      <c r="B2016" s="30" t="s">
        <v>5062</v>
      </c>
      <c r="C2016" s="16" t="str">
        <f>IFERROR(VLOOKUP(B2016,'BASE INCADEA'!A:D,2,FALSE),"Non référencé")</f>
        <v>021203</v>
      </c>
      <c r="D2016" s="16" t="str">
        <f>IFERROR(VLOOKUP(C2016,'BASE INCADEA'!B:E,2,FALSE),"Non référencé")</f>
        <v>1</v>
      </c>
      <c r="E2016" s="31" t="s">
        <v>1551</v>
      </c>
      <c r="F2016" s="31">
        <v>2</v>
      </c>
      <c r="G2016" s="14" t="str">
        <f>IF(F2016*1=D2016*1,"Quantité OK",IF(D2016*1&lt;F2016*1,"Ecart positif","Ecart négatif")&amp;" "&amp;IF(C2016*1=E2016*1,"","- Article déclassé"))</f>
        <v xml:space="preserve">Ecart positif </v>
      </c>
    </row>
    <row r="2017" spans="2:7" ht="20.100000000000001" customHeight="1" x14ac:dyDescent="0.25">
      <c r="B2017" s="30" t="s">
        <v>5064</v>
      </c>
      <c r="C2017" s="16" t="str">
        <f>IFERROR(VLOOKUP(B2017,'BASE INCADEA'!A:D,2,FALSE),"Non référencé")</f>
        <v>030801</v>
      </c>
      <c r="D2017" s="16" t="str">
        <f>IFERROR(VLOOKUP(C2017,'BASE INCADEA'!B:E,2,FALSE),"Non référencé")</f>
        <v>2</v>
      </c>
      <c r="E2017" s="31" t="s">
        <v>2556</v>
      </c>
      <c r="F2017" s="31">
        <v>1</v>
      </c>
      <c r="G2017" s="14" t="str">
        <f>IF(F2017*1=D2017*1,"Quantité OK",IF(D2017*1&lt;F2017*1,"Ecart positif","Ecart négatif")&amp;" "&amp;IF(C2017*1=E2017*1,"","- Article déclassé"))</f>
        <v xml:space="preserve">Ecart négatif </v>
      </c>
    </row>
    <row r="2018" spans="2:7" ht="20.100000000000001" customHeight="1" x14ac:dyDescent="0.25">
      <c r="B2018" s="30" t="s">
        <v>5066</v>
      </c>
      <c r="C2018" s="16" t="str">
        <f>IFERROR(VLOOKUP(B2018,'BASE INCADEA'!A:D,2,FALSE),"Non référencé")</f>
        <v>044305</v>
      </c>
      <c r="D2018" s="16" t="str">
        <f>IFERROR(VLOOKUP(C2018,'BASE INCADEA'!B:E,2,FALSE),"Non référencé")</f>
        <v>1</v>
      </c>
      <c r="E2018" s="31" t="s">
        <v>2491</v>
      </c>
      <c r="F2018" s="31">
        <v>1</v>
      </c>
      <c r="G2018" s="14" t="str">
        <f>IF(F2018*1=D2018*1,"Quantité OK",IF(D2018*1&lt;F2018*1,"Ecart positif","Ecart négatif")&amp;" "&amp;IF(C2018*1=E2018*1,"","- Article déclassé"))</f>
        <v>Quantité OK</v>
      </c>
    </row>
    <row r="2019" spans="2:7" ht="20.100000000000001" customHeight="1" x14ac:dyDescent="0.25">
      <c r="B2019" s="30" t="s">
        <v>5068</v>
      </c>
      <c r="C2019" s="16" t="str">
        <f>IFERROR(VLOOKUP(B2019,'BASE INCADEA'!A:D,2,FALSE),"Non référencé")</f>
        <v>041006</v>
      </c>
      <c r="D2019" s="16" t="str">
        <f>IFERROR(VLOOKUP(C2019,'BASE INCADEA'!B:E,2,FALSE),"Non référencé")</f>
        <v>6</v>
      </c>
      <c r="E2019" s="31" t="s">
        <v>1229</v>
      </c>
      <c r="F2019" s="31">
        <v>1</v>
      </c>
      <c r="G2019" s="14" t="str">
        <f>IF(F2019*1=D2019*1,"Quantité OK",IF(D2019*1&lt;F2019*1,"Ecart positif","Ecart négatif")&amp;" "&amp;IF(C2019*1=E2019*1,"","- Article déclassé"))</f>
        <v xml:space="preserve">Ecart négatif </v>
      </c>
    </row>
    <row r="2020" spans="2:7" ht="20.100000000000001" customHeight="1" x14ac:dyDescent="0.25">
      <c r="B2020" s="30" t="s">
        <v>5070</v>
      </c>
      <c r="C2020" s="16" t="str">
        <f>IFERROR(VLOOKUP(B2020,'BASE INCADEA'!A:D,2,FALSE),"Non référencé")</f>
        <v>041003</v>
      </c>
      <c r="D2020" s="16" t="str">
        <f>IFERROR(VLOOKUP(C2020,'BASE INCADEA'!B:E,2,FALSE),"Non référencé")</f>
        <v>2</v>
      </c>
      <c r="E2020" s="31" t="s">
        <v>2469</v>
      </c>
      <c r="F2020" s="31">
        <v>2</v>
      </c>
      <c r="G2020" s="14" t="str">
        <f>IF(F2020*1=D2020*1,"Quantité OK",IF(D2020*1&lt;F2020*1,"Ecart positif","Ecart négatif")&amp;" "&amp;IF(C2020*1=E2020*1,"","- Article déclassé"))</f>
        <v>Quantité OK</v>
      </c>
    </row>
    <row r="2021" spans="2:7" ht="20.100000000000001" customHeight="1" x14ac:dyDescent="0.25">
      <c r="B2021" s="30" t="s">
        <v>5072</v>
      </c>
      <c r="C2021" s="16" t="str">
        <f>IFERROR(VLOOKUP(B2021,'BASE INCADEA'!A:D,2,FALSE),"Non référencé")</f>
        <v>041005</v>
      </c>
      <c r="D2021" s="16" t="str">
        <f>IFERROR(VLOOKUP(C2021,'BASE INCADEA'!B:E,2,FALSE),"Non référencé")</f>
        <v>17</v>
      </c>
      <c r="E2021" s="31" t="s">
        <v>2533</v>
      </c>
      <c r="F2021" s="31">
        <v>2</v>
      </c>
      <c r="G2021" s="14" t="str">
        <f>IF(F2021*1=D2021*1,"Quantité OK",IF(D2021*1&lt;F2021*1,"Ecart positif","Ecart négatif")&amp;" "&amp;IF(C2021*1=E2021*1,"","- Article déclassé"))</f>
        <v xml:space="preserve">Ecart négatif </v>
      </c>
    </row>
    <row r="2022" spans="2:7" ht="20.100000000000001" customHeight="1" x14ac:dyDescent="0.25">
      <c r="B2022" s="30" t="s">
        <v>5074</v>
      </c>
      <c r="C2022" s="16" t="str">
        <f>IFERROR(VLOOKUP(B2022,'BASE INCADEA'!A:D,2,FALSE),"Non référencé")</f>
        <v>043902</v>
      </c>
      <c r="D2022" s="16" t="str">
        <f>IFERROR(VLOOKUP(C2022,'BASE INCADEA'!B:E,2,FALSE),"Non référencé")</f>
        <v>1</v>
      </c>
      <c r="E2022" s="31" t="s">
        <v>2766</v>
      </c>
      <c r="F2022" s="31">
        <v>3</v>
      </c>
      <c r="G2022" s="14" t="str">
        <f>IF(F2022*1=D2022*1,"Quantité OK",IF(D2022*1&lt;F2022*1,"Ecart positif","Ecart négatif")&amp;" "&amp;IF(C2022*1=E2022*1,"","- Article déclassé"))</f>
        <v xml:space="preserve">Ecart positif </v>
      </c>
    </row>
    <row r="2023" spans="2:7" ht="20.100000000000001" customHeight="1" x14ac:dyDescent="0.25">
      <c r="B2023" s="30" t="s">
        <v>5076</v>
      </c>
      <c r="C2023" s="16" t="str">
        <f>IFERROR(VLOOKUP(B2023,'BASE INCADEA'!A:D,2,FALSE),"Non référencé")</f>
        <v>020403</v>
      </c>
      <c r="D2023" s="16" t="str">
        <f>IFERROR(VLOOKUP(C2023,'BASE INCADEA'!B:E,2,FALSE),"Non référencé")</f>
        <v>7</v>
      </c>
      <c r="E2023" s="31" t="s">
        <v>2591</v>
      </c>
      <c r="F2023" s="31">
        <v>3</v>
      </c>
      <c r="G2023" s="14" t="str">
        <f>IF(F2023*1=D2023*1,"Quantité OK",IF(D2023*1&lt;F2023*1,"Ecart positif","Ecart négatif")&amp;" "&amp;IF(C2023*1=E2023*1,"","- Article déclassé"))</f>
        <v xml:space="preserve">Ecart négatif </v>
      </c>
    </row>
    <row r="2024" spans="2:7" ht="20.100000000000001" customHeight="1" x14ac:dyDescent="0.25">
      <c r="B2024" s="30" t="s">
        <v>5078</v>
      </c>
      <c r="C2024" s="16" t="str">
        <f>IFERROR(VLOOKUP(B2024,'BASE INCADEA'!A:D,2,FALSE),"Non référencé")</f>
        <v>034706</v>
      </c>
      <c r="D2024" s="16" t="str">
        <f>IFERROR(VLOOKUP(C2024,'BASE INCADEA'!B:E,2,FALSE),"Non référencé")</f>
        <v>1</v>
      </c>
      <c r="E2024" s="31" t="s">
        <v>365</v>
      </c>
      <c r="F2024" s="31">
        <v>1</v>
      </c>
      <c r="G2024" s="14" t="str">
        <f>IF(F2024*1=D2024*1,"Quantité OK",IF(D2024*1&lt;F2024*1,"Ecart positif","Ecart négatif")&amp;" "&amp;IF(C2024*1=E2024*1,"","- Article déclassé"))</f>
        <v>Quantité OK</v>
      </c>
    </row>
    <row r="2025" spans="2:7" ht="20.100000000000001" customHeight="1" x14ac:dyDescent="0.25">
      <c r="B2025" s="30" t="s">
        <v>390</v>
      </c>
      <c r="C2025" s="16" t="str">
        <f>IFERROR(VLOOKUP(B2025,'BASE INCADEA'!A:D,2,FALSE),"Non référencé")</f>
        <v>041002</v>
      </c>
      <c r="D2025" s="16" t="str">
        <f>IFERROR(VLOOKUP(C2025,'BASE INCADEA'!B:E,2,FALSE),"Non référencé")</f>
        <v>2</v>
      </c>
      <c r="E2025" s="31" t="s">
        <v>391</v>
      </c>
      <c r="F2025" s="31">
        <v>2</v>
      </c>
      <c r="G2025" s="14" t="str">
        <f>IF(F2025*1=D2025*1,"Quantité OK",IF(D2025*1&lt;F2025*1,"Ecart positif","Ecart négatif")&amp;" "&amp;IF(C2025*1=E2025*1,"","- Article déclassé"))</f>
        <v>Quantité OK</v>
      </c>
    </row>
    <row r="2026" spans="2:7" ht="20.100000000000001" customHeight="1" x14ac:dyDescent="0.25">
      <c r="B2026" s="30" t="s">
        <v>5084</v>
      </c>
      <c r="C2026" s="16" t="str">
        <f>IFERROR(VLOOKUP(B2026,'BASE INCADEA'!A:D,2,FALSE),"Non référencé")</f>
        <v>901002</v>
      </c>
      <c r="D2026" s="16" t="str">
        <f>IFERROR(VLOOKUP(C2026,'BASE INCADEA'!B:E,2,FALSE),"Non référencé")</f>
        <v>1</v>
      </c>
      <c r="E2026" s="31" t="s">
        <v>3488</v>
      </c>
      <c r="F2026" s="31">
        <v>1</v>
      </c>
      <c r="G2026" s="14" t="str">
        <f>IF(F2026*1=D2026*1,"Quantité OK",IF(D2026*1&lt;F2026*1,"Ecart positif","Ecart négatif")&amp;" "&amp;IF(C2026*1=E2026*1,"","- Article déclassé"))</f>
        <v>Quantité OK</v>
      </c>
    </row>
    <row r="2027" spans="2:7" ht="20.100000000000001" customHeight="1" x14ac:dyDescent="0.25">
      <c r="B2027" s="30" t="s">
        <v>5086</v>
      </c>
      <c r="C2027" s="16" t="str">
        <f>IFERROR(VLOOKUP(B2027,'BASE INCADEA'!A:D,2,FALSE),"Non référencé")</f>
        <v>901004</v>
      </c>
      <c r="D2027" s="16" t="str">
        <f>IFERROR(VLOOKUP(C2027,'BASE INCADEA'!B:E,2,FALSE),"Non référencé")</f>
        <v>1</v>
      </c>
      <c r="E2027" s="31" t="s">
        <v>2244</v>
      </c>
      <c r="F2027" s="31">
        <v>1</v>
      </c>
      <c r="G2027" s="14" t="str">
        <f>IF(F2027*1=D2027*1,"Quantité OK",IF(D2027*1&lt;F2027*1,"Ecart positif","Ecart négatif")&amp;" "&amp;IF(C2027*1=E2027*1,"","- Article déclassé"))</f>
        <v>Quantité OK</v>
      </c>
    </row>
    <row r="2028" spans="2:7" ht="20.100000000000001" customHeight="1" x14ac:dyDescent="0.25">
      <c r="B2028" s="30" t="s">
        <v>5088</v>
      </c>
      <c r="C2028" s="16" t="str">
        <f>IFERROR(VLOOKUP(B2028,'BASE INCADEA'!A:D,2,FALSE),"Non référencé")</f>
        <v>040204</v>
      </c>
      <c r="D2028" s="16" t="str">
        <f>IFERROR(VLOOKUP(C2028,'BASE INCADEA'!B:E,2,FALSE),"Non référencé")</f>
        <v>2</v>
      </c>
      <c r="E2028" s="31" t="s">
        <v>1765</v>
      </c>
      <c r="F2028" s="31">
        <v>2</v>
      </c>
      <c r="G2028" s="14" t="str">
        <f>IF(F2028*1=D2028*1,"Quantité OK",IF(D2028*1&lt;F2028*1,"Ecart positif","Ecart négatif")&amp;" "&amp;IF(C2028*1=E2028*1,"","- Article déclassé"))</f>
        <v>Quantité OK</v>
      </c>
    </row>
    <row r="2029" spans="2:7" ht="20.100000000000001" customHeight="1" x14ac:dyDescent="0.25">
      <c r="B2029" s="30" t="s">
        <v>5089</v>
      </c>
      <c r="C2029" s="16" t="str">
        <f>IFERROR(VLOOKUP(B2029,'BASE INCADEA'!A:D,2,FALSE),"Non référencé")</f>
        <v>040404</v>
      </c>
      <c r="D2029" s="16" t="str">
        <f>IFERROR(VLOOKUP(C2029,'BASE INCADEA'!B:E,2,FALSE),"Non référencé")</f>
        <v>10</v>
      </c>
      <c r="E2029" s="31" t="s">
        <v>327</v>
      </c>
      <c r="F2029" s="31">
        <v>2</v>
      </c>
      <c r="G2029" s="14" t="str">
        <f>IF(F2029*1=D2029*1,"Quantité OK",IF(D2029*1&lt;F2029*1,"Ecart positif","Ecart négatif")&amp;" "&amp;IF(C2029*1=E2029*1,"","- Article déclassé"))</f>
        <v xml:space="preserve">Ecart négatif </v>
      </c>
    </row>
    <row r="2030" spans="2:7" ht="20.100000000000001" customHeight="1" x14ac:dyDescent="0.25">
      <c r="B2030" s="30" t="s">
        <v>5090</v>
      </c>
      <c r="C2030" s="16" t="str">
        <f>IFERROR(VLOOKUP(B2030,'BASE INCADEA'!A:D,2,FALSE),"Non référencé")</f>
        <v>041404</v>
      </c>
      <c r="D2030" s="16" t="str">
        <f>IFERROR(VLOOKUP(C2030,'BASE INCADEA'!B:E,2,FALSE),"Non référencé")</f>
        <v>80</v>
      </c>
      <c r="E2030" s="31" t="s">
        <v>1501</v>
      </c>
      <c r="F2030" s="31">
        <v>1</v>
      </c>
      <c r="G2030" s="14" t="str">
        <f>IF(F2030*1=D2030*1,"Quantité OK",IF(D2030*1&lt;F2030*1,"Ecart positif","Ecart négatif")&amp;" "&amp;IF(C2030*1=E2030*1,"","- Article déclassé"))</f>
        <v xml:space="preserve">Ecart négatif </v>
      </c>
    </row>
    <row r="2031" spans="2:7" ht="20.100000000000001" customHeight="1" x14ac:dyDescent="0.25">
      <c r="B2031" s="30" t="s">
        <v>393</v>
      </c>
      <c r="C2031" s="16" t="str">
        <f>IFERROR(VLOOKUP(B2031,'BASE INCADEA'!A:D,2,FALSE),"Non référencé")</f>
        <v>033904</v>
      </c>
      <c r="D2031" s="16" t="str">
        <f>IFERROR(VLOOKUP(C2031,'BASE INCADEA'!B:E,2,FALSE),"Non référencé")</f>
        <v>9</v>
      </c>
      <c r="E2031" s="31" t="s">
        <v>394</v>
      </c>
      <c r="F2031" s="31">
        <v>9</v>
      </c>
      <c r="G2031" s="14" t="str">
        <f>IF(F2031*1=D2031*1,"Quantité OK",IF(D2031*1&lt;F2031*1,"Ecart positif","Ecart négatif")&amp;" "&amp;IF(C2031*1=E2031*1,"","- Article déclassé"))</f>
        <v>Quantité OK</v>
      </c>
    </row>
    <row r="2032" spans="2:7" ht="20.100000000000001" customHeight="1" x14ac:dyDescent="0.25">
      <c r="B2032" s="30" t="s">
        <v>5092</v>
      </c>
      <c r="C2032" s="16" t="str">
        <f>IFERROR(VLOOKUP(B2032,'BASE INCADEA'!A:D,2,FALSE),"Non référencé")</f>
        <v>030204</v>
      </c>
      <c r="D2032" s="16" t="str">
        <f>IFERROR(VLOOKUP(C2032,'BASE INCADEA'!B:E,2,FALSE),"Non référencé")</f>
        <v>1</v>
      </c>
      <c r="E2032" s="31" t="s">
        <v>1194</v>
      </c>
      <c r="F2032" s="31">
        <v>1</v>
      </c>
      <c r="G2032" s="14" t="str">
        <f>IF(F2032*1=D2032*1,"Quantité OK",IF(D2032*1&lt;F2032*1,"Ecart positif","Ecart négatif")&amp;" "&amp;IF(C2032*1=E2032*1,"","- Article déclassé"))</f>
        <v>Quantité OK</v>
      </c>
    </row>
    <row r="2033" spans="2:7" ht="20.100000000000001" customHeight="1" x14ac:dyDescent="0.25">
      <c r="B2033" s="30" t="s">
        <v>396</v>
      </c>
      <c r="C2033" s="16" t="str">
        <f>IFERROR(VLOOKUP(B2033,'BASE INCADEA'!A:D,2,FALSE),"Non référencé")</f>
        <v>040601</v>
      </c>
      <c r="D2033" s="16" t="str">
        <f>IFERROR(VLOOKUP(C2033,'BASE INCADEA'!B:E,2,FALSE),"Non référencé")</f>
        <v>4</v>
      </c>
      <c r="E2033" s="31" t="s">
        <v>397</v>
      </c>
      <c r="F2033" s="31">
        <v>4</v>
      </c>
      <c r="G2033" s="14" t="str">
        <f>IF(F2033*1=D2033*1,"Quantité OK",IF(D2033*1&lt;F2033*1,"Ecart positif","Ecart négatif")&amp;" "&amp;IF(C2033*1=E2033*1,"","- Article déclassé"))</f>
        <v>Quantité OK</v>
      </c>
    </row>
    <row r="2034" spans="2:7" ht="20.100000000000001" customHeight="1" x14ac:dyDescent="0.25">
      <c r="B2034" s="30" t="s">
        <v>399</v>
      </c>
      <c r="C2034" s="16" t="str">
        <f>IFERROR(VLOOKUP(B2034,'BASE INCADEA'!A:D,2,FALSE),"Non référencé")</f>
        <v>031005</v>
      </c>
      <c r="D2034" s="16" t="str">
        <f>IFERROR(VLOOKUP(C2034,'BASE INCADEA'!B:E,2,FALSE),"Non référencé")</f>
        <v>30</v>
      </c>
      <c r="E2034" s="31" t="s">
        <v>400</v>
      </c>
      <c r="F2034" s="31">
        <v>30</v>
      </c>
      <c r="G2034" s="14" t="str">
        <f>IF(F2034*1=D2034*1,"Quantité OK",IF(D2034*1&lt;F2034*1,"Ecart positif","Ecart négatif")&amp;" "&amp;IF(C2034*1=E2034*1,"","- Article déclassé"))</f>
        <v>Quantité OK</v>
      </c>
    </row>
    <row r="2035" spans="2:7" ht="20.100000000000001" customHeight="1" x14ac:dyDescent="0.25">
      <c r="B2035" s="30" t="s">
        <v>403</v>
      </c>
      <c r="C2035" s="16" t="str">
        <f>IFERROR(VLOOKUP(B2035,'BASE INCADEA'!A:D,2,FALSE),"Non référencé")</f>
        <v>044303</v>
      </c>
      <c r="D2035" s="16" t="str">
        <f>IFERROR(VLOOKUP(C2035,'BASE INCADEA'!B:E,2,FALSE),"Non référencé")</f>
        <v>15</v>
      </c>
      <c r="E2035" s="31" t="s">
        <v>404</v>
      </c>
      <c r="F2035" s="31">
        <v>15</v>
      </c>
      <c r="G2035" s="14" t="str">
        <f>IF(F2035*1=D2035*1,"Quantité OK",IF(D2035*1&lt;F2035*1,"Ecart positif","Ecart négatif")&amp;" "&amp;IF(C2035*1=E2035*1,"","- Article déclassé"))</f>
        <v>Quantité OK</v>
      </c>
    </row>
    <row r="2036" spans="2:7" ht="20.100000000000001" customHeight="1" x14ac:dyDescent="0.25">
      <c r="B2036" s="30" t="s">
        <v>419</v>
      </c>
      <c r="C2036" s="16" t="str">
        <f>IFERROR(VLOOKUP(B2036,'BASE INCADEA'!A:D,2,FALSE),"Non référencé")</f>
        <v>011402</v>
      </c>
      <c r="D2036" s="16" t="str">
        <f>IFERROR(VLOOKUP(C2036,'BASE INCADEA'!B:E,2,FALSE),"Non référencé")</f>
        <v>2</v>
      </c>
      <c r="E2036" s="31" t="s">
        <v>420</v>
      </c>
      <c r="F2036" s="31">
        <v>2</v>
      </c>
      <c r="G2036" s="14" t="str">
        <f>IF(F2036*1=D2036*1,"Quantité OK",IF(D2036*1&lt;F2036*1,"Ecart positif","Ecart négatif")&amp;" "&amp;IF(C2036*1=E2036*1,"","- Article déclassé"))</f>
        <v>Quantité OK</v>
      </c>
    </row>
    <row r="2037" spans="2:7" ht="20.100000000000001" customHeight="1" x14ac:dyDescent="0.25">
      <c r="B2037" s="30" t="s">
        <v>5103</v>
      </c>
      <c r="C2037" s="16" t="str">
        <f>IFERROR(VLOOKUP(B2037,'BASE INCADEA'!A:D,2,FALSE),"Non référencé")</f>
        <v>025806</v>
      </c>
      <c r="D2037" s="16" t="str">
        <f>IFERROR(VLOOKUP(C2037,'BASE INCADEA'!B:E,2,FALSE),"Non référencé")</f>
        <v>2</v>
      </c>
      <c r="E2037" s="31" t="s">
        <v>962</v>
      </c>
      <c r="F2037" s="31">
        <v>1</v>
      </c>
      <c r="G2037" s="14" t="str">
        <f>IF(F2037*1=D2037*1,"Quantité OK",IF(D2037*1&lt;F2037*1,"Ecart positif","Ecart négatif")&amp;" "&amp;IF(C2037*1=E2037*1,"","- Article déclassé"))</f>
        <v xml:space="preserve">Ecart négatif </v>
      </c>
    </row>
    <row r="2038" spans="2:7" ht="20.100000000000001" customHeight="1" x14ac:dyDescent="0.25">
      <c r="B2038" s="30" t="s">
        <v>5105</v>
      </c>
      <c r="C2038" s="16" t="str">
        <f>IFERROR(VLOOKUP(B2038,'BASE INCADEA'!A:D,2,FALSE),"Non référencé")</f>
        <v>034907</v>
      </c>
      <c r="D2038" s="16" t="str">
        <f>IFERROR(VLOOKUP(C2038,'BASE INCADEA'!B:E,2,FALSE),"Non référencé")</f>
        <v>1</v>
      </c>
      <c r="E2038" s="31" t="s">
        <v>3471</v>
      </c>
      <c r="F2038" s="31">
        <v>5</v>
      </c>
      <c r="G2038" s="14" t="str">
        <f>IF(F2038*1=D2038*1,"Quantité OK",IF(D2038*1&lt;F2038*1,"Ecart positif","Ecart négatif")&amp;" "&amp;IF(C2038*1=E2038*1,"","- Article déclassé"))</f>
        <v>Ecart positif - Article déclassé</v>
      </c>
    </row>
    <row r="2039" spans="2:7" ht="20.100000000000001" customHeight="1" x14ac:dyDescent="0.25">
      <c r="B2039" s="30" t="s">
        <v>5107</v>
      </c>
      <c r="C2039" s="16" t="str">
        <f>IFERROR(VLOOKUP(B2039,'BASE INCADEA'!A:D,2,FALSE),"Non référencé")</f>
        <v>020205</v>
      </c>
      <c r="D2039" s="16" t="str">
        <f>IFERROR(VLOOKUP(C2039,'BASE INCADEA'!B:E,2,FALSE),"Non référencé")</f>
        <v>19</v>
      </c>
      <c r="E2039" s="31" t="s">
        <v>166</v>
      </c>
      <c r="F2039" s="31">
        <v>2</v>
      </c>
      <c r="G2039" s="14" t="str">
        <f>IF(F2039*1=D2039*1,"Quantité OK",IF(D2039*1&lt;F2039*1,"Ecart positif","Ecart négatif")&amp;" "&amp;IF(C2039*1=E2039*1,"","- Article déclassé"))</f>
        <v>Ecart négatif - Article déclassé</v>
      </c>
    </row>
    <row r="2040" spans="2:7" ht="20.100000000000001" customHeight="1" x14ac:dyDescent="0.25">
      <c r="B2040" s="30" t="s">
        <v>5113</v>
      </c>
      <c r="C2040" s="16" t="str">
        <f>IFERROR(VLOOKUP(B2040,'BASE INCADEA'!A:D,2,FALSE),"Non référencé")</f>
        <v>016201</v>
      </c>
      <c r="D2040" s="16" t="str">
        <f>IFERROR(VLOOKUP(C2040,'BASE INCADEA'!B:E,2,FALSE),"Non référencé")</f>
        <v>6</v>
      </c>
      <c r="E2040" s="31" t="s">
        <v>124</v>
      </c>
      <c r="F2040" s="31">
        <v>43</v>
      </c>
      <c r="G2040" s="14" t="str">
        <f>IF(F2040*1=D2040*1,"Quantité OK",IF(D2040*1&lt;F2040*1,"Ecart positif","Ecart négatif")&amp;" "&amp;IF(C2040*1=E2040*1,"","- Article déclassé"))</f>
        <v xml:space="preserve">Ecart positif </v>
      </c>
    </row>
    <row r="2041" spans="2:7" ht="20.100000000000001" customHeight="1" x14ac:dyDescent="0.25">
      <c r="B2041" s="30" t="s">
        <v>5115</v>
      </c>
      <c r="C2041" s="16" t="str">
        <f>IFERROR(VLOOKUP(B2041,'BASE INCADEA'!A:D,2,FALSE),"Non référencé")</f>
        <v>901201</v>
      </c>
      <c r="D2041" s="16" t="str">
        <f>IFERROR(VLOOKUP(C2041,'BASE INCADEA'!B:E,2,FALSE),"Non référencé")</f>
        <v>1</v>
      </c>
      <c r="E2041" s="31" t="s">
        <v>2120</v>
      </c>
      <c r="F2041" s="31">
        <v>1</v>
      </c>
      <c r="G2041" s="14" t="str">
        <f>IF(F2041*1=D2041*1,"Quantité OK",IF(D2041*1&lt;F2041*1,"Ecart positif","Ecart négatif")&amp;" "&amp;IF(C2041*1=E2041*1,"","- Article déclassé"))</f>
        <v>Quantité OK</v>
      </c>
    </row>
    <row r="2042" spans="2:7" ht="20.100000000000001" customHeight="1" x14ac:dyDescent="0.25">
      <c r="B2042" s="30" t="s">
        <v>5117</v>
      </c>
      <c r="C2042" s="16" t="str">
        <f>IFERROR(VLOOKUP(B2042,'BASE INCADEA'!A:D,2,FALSE),"Non référencé")</f>
        <v>901401</v>
      </c>
      <c r="D2042" s="16" t="str">
        <f>IFERROR(VLOOKUP(C2042,'BASE INCADEA'!B:E,2,FALSE),"Non référencé")</f>
        <v>1</v>
      </c>
      <c r="E2042" s="31" t="s">
        <v>2131</v>
      </c>
      <c r="F2042" s="31">
        <v>1</v>
      </c>
      <c r="G2042" s="14" t="str">
        <f>IF(F2042*1=D2042*1,"Quantité OK",IF(D2042*1&lt;F2042*1,"Ecart positif","Ecart négatif")&amp;" "&amp;IF(C2042*1=E2042*1,"","- Article déclassé"))</f>
        <v>Quantité OK</v>
      </c>
    </row>
    <row r="2043" spans="2:7" ht="20.100000000000001" customHeight="1" x14ac:dyDescent="0.25">
      <c r="B2043" s="30" t="s">
        <v>6199</v>
      </c>
      <c r="C2043" s="16" t="str">
        <f>IFERROR(VLOOKUP(B2043,'BASE INCADEA'!A:D,2,FALSE),"Non référencé")</f>
        <v>Non référencé</v>
      </c>
      <c r="D2043" s="16" t="str">
        <f>IFERROR(VLOOKUP(C2043,'BASE INCADEA'!B:E,2,FALSE),"Non référencé")</f>
        <v>Non référencé</v>
      </c>
      <c r="E2043" s="31" t="s">
        <v>2304</v>
      </c>
      <c r="F2043" s="31">
        <v>1</v>
      </c>
      <c r="G2043" s="14" t="e">
        <f>IF(F2043*1=D2043*1,"Quantité OK",IF(D2043*1&lt;F2043*1,"Ecart positif","Ecart négatif")&amp;" "&amp;IF(C2043*1=E2043*1,"","- Article déclassé"))</f>
        <v>#VALUE!</v>
      </c>
    </row>
    <row r="2044" spans="2:7" ht="20.100000000000001" customHeight="1" x14ac:dyDescent="0.25">
      <c r="B2044" s="30" t="s">
        <v>5121</v>
      </c>
      <c r="C2044" s="16" t="str">
        <f>IFERROR(VLOOKUP(B2044,'BASE INCADEA'!A:D,2,FALSE),"Non référencé")</f>
        <v>011503</v>
      </c>
      <c r="D2044" s="16" t="str">
        <f>IFERROR(VLOOKUP(C2044,'BASE INCADEA'!B:E,2,FALSE),"Non référencé")</f>
        <v>1</v>
      </c>
      <c r="E2044" s="31" t="s">
        <v>1697</v>
      </c>
      <c r="F2044" s="31">
        <v>6</v>
      </c>
      <c r="G2044" s="14" t="str">
        <f>IF(F2044*1=D2044*1,"Quantité OK",IF(D2044*1&lt;F2044*1,"Ecart positif","Ecart négatif")&amp;" "&amp;IF(C2044*1=E2044*1,"","- Article déclassé"))</f>
        <v xml:space="preserve">Ecart positif </v>
      </c>
    </row>
    <row r="2045" spans="2:7" ht="20.100000000000001" customHeight="1" x14ac:dyDescent="0.25">
      <c r="B2045" s="30" t="s">
        <v>5123</v>
      </c>
      <c r="C2045" s="16" t="str">
        <f>IFERROR(VLOOKUP(B2045,'BASE INCADEA'!A:D,2,FALSE),"Non référencé")</f>
        <v>043904</v>
      </c>
      <c r="D2045" s="16" t="str">
        <f>IFERROR(VLOOKUP(C2045,'BASE INCADEA'!B:E,2,FALSE),"Non référencé")</f>
        <v>1</v>
      </c>
      <c r="E2045" s="31" t="s">
        <v>1528</v>
      </c>
      <c r="F2045" s="31">
        <v>1</v>
      </c>
      <c r="G2045" s="14" t="str">
        <f>IF(F2045*1=D2045*1,"Quantité OK",IF(D2045*1&lt;F2045*1,"Ecart positif","Ecart négatif")&amp;" "&amp;IF(C2045*1=E2045*1,"","- Article déclassé"))</f>
        <v>Quantité OK</v>
      </c>
    </row>
    <row r="2046" spans="2:7" ht="20.100000000000001" customHeight="1" x14ac:dyDescent="0.25">
      <c r="B2046" s="30" t="s">
        <v>5125</v>
      </c>
      <c r="C2046" s="16" t="str">
        <f>IFERROR(VLOOKUP(B2046,'BASE INCADEA'!A:D,2,FALSE),"Non référencé")</f>
        <v>011904</v>
      </c>
      <c r="D2046" s="16" t="str">
        <f>IFERROR(VLOOKUP(C2046,'BASE INCADEA'!B:E,2,FALSE),"Non référencé")</f>
        <v>7</v>
      </c>
      <c r="E2046" s="31" t="s">
        <v>1235</v>
      </c>
      <c r="F2046" s="31">
        <v>9</v>
      </c>
      <c r="G2046" s="14" t="str">
        <f>IF(F2046*1=D2046*1,"Quantité OK",IF(D2046*1&lt;F2046*1,"Ecart positif","Ecart négatif")&amp;" "&amp;IF(C2046*1=E2046*1,"","- Article déclassé"))</f>
        <v xml:space="preserve">Ecart positif </v>
      </c>
    </row>
    <row r="2047" spans="2:7" ht="20.100000000000001" customHeight="1" x14ac:dyDescent="0.25">
      <c r="B2047" s="30" t="s">
        <v>5127</v>
      </c>
      <c r="C2047" s="16" t="str">
        <f>IFERROR(VLOOKUP(B2047,'BASE INCADEA'!A:D,2,FALSE),"Non référencé")</f>
        <v>044904</v>
      </c>
      <c r="D2047" s="16" t="str">
        <f>IFERROR(VLOOKUP(C2047,'BASE INCADEA'!B:E,2,FALSE),"Non référencé")</f>
        <v>3</v>
      </c>
      <c r="E2047" s="31" t="s">
        <v>338</v>
      </c>
      <c r="F2047" s="31">
        <v>1</v>
      </c>
      <c r="G2047" s="14" t="str">
        <f>IF(F2047*1=D2047*1,"Quantité OK",IF(D2047*1&lt;F2047*1,"Ecart positif","Ecart négatif")&amp;" "&amp;IF(C2047*1=E2047*1,"","- Article déclassé"))</f>
        <v xml:space="preserve">Ecart négatif </v>
      </c>
    </row>
    <row r="2048" spans="2:7" ht="20.100000000000001" customHeight="1" x14ac:dyDescent="0.25">
      <c r="B2048" s="30" t="s">
        <v>5131</v>
      </c>
      <c r="C2048" s="16" t="str">
        <f>IFERROR(VLOOKUP(B2048,'BASE INCADEA'!A:D,2,FALSE),"Non référencé")</f>
        <v>031404</v>
      </c>
      <c r="D2048" s="16" t="str">
        <f>IFERROR(VLOOKUP(C2048,'BASE INCADEA'!B:E,2,FALSE),"Non référencé")</f>
        <v>1</v>
      </c>
      <c r="E2048" s="31" t="s">
        <v>533</v>
      </c>
      <c r="F2048" s="31">
        <v>4</v>
      </c>
      <c r="G2048" s="14" t="str">
        <f>IF(F2048*1=D2048*1,"Quantité OK",IF(D2048*1&lt;F2048*1,"Ecart positif","Ecart négatif")&amp;" "&amp;IF(C2048*1=E2048*1,"","- Article déclassé"))</f>
        <v xml:space="preserve">Ecart positif </v>
      </c>
    </row>
    <row r="2049" spans="2:7" ht="20.100000000000001" customHeight="1" x14ac:dyDescent="0.25">
      <c r="B2049" s="30" t="s">
        <v>5133</v>
      </c>
      <c r="C2049" s="16" t="str">
        <f>IFERROR(VLOOKUP(B2049,'BASE INCADEA'!A:D,2,FALSE),"Non référencé")</f>
        <v>011704</v>
      </c>
      <c r="D2049" s="16" t="str">
        <f>IFERROR(VLOOKUP(C2049,'BASE INCADEA'!B:E,2,FALSE),"Non référencé")</f>
        <v>10</v>
      </c>
      <c r="E2049" s="31" t="s">
        <v>494</v>
      </c>
      <c r="F2049" s="31">
        <v>1</v>
      </c>
      <c r="G2049" s="14" t="str">
        <f>IF(F2049*1=D2049*1,"Quantité OK",IF(D2049*1&lt;F2049*1,"Ecart positif","Ecart négatif")&amp;" "&amp;IF(C2049*1=E2049*1,"","- Article déclassé"))</f>
        <v xml:space="preserve">Ecart négatif </v>
      </c>
    </row>
    <row r="2050" spans="2:7" ht="20.100000000000001" customHeight="1" x14ac:dyDescent="0.25">
      <c r="B2050" s="30" t="s">
        <v>5135</v>
      </c>
      <c r="C2050" s="16" t="str">
        <f>IFERROR(VLOOKUP(B2050,'BASE INCADEA'!A:D,2,FALSE),"Non référencé")</f>
        <v>011907</v>
      </c>
      <c r="D2050" s="16" t="str">
        <f>IFERROR(VLOOKUP(C2050,'BASE INCADEA'!B:E,2,FALSE),"Non référencé")</f>
        <v>2</v>
      </c>
      <c r="E2050" s="31" t="s">
        <v>370</v>
      </c>
      <c r="F2050" s="31">
        <v>2</v>
      </c>
      <c r="G2050" s="14" t="str">
        <f>IF(F2050*1=D2050*1,"Quantité OK",IF(D2050*1&lt;F2050*1,"Ecart positif","Ecart négatif")&amp;" "&amp;IF(C2050*1=E2050*1,"","- Article déclassé"))</f>
        <v>Quantité OK</v>
      </c>
    </row>
    <row r="2051" spans="2:7" ht="20.100000000000001" customHeight="1" x14ac:dyDescent="0.25">
      <c r="B2051" s="30" t="s">
        <v>5137</v>
      </c>
      <c r="C2051" s="16" t="str">
        <f>IFERROR(VLOOKUP(B2051,'BASE INCADEA'!A:D,2,FALSE),"Non référencé")</f>
        <v>040204</v>
      </c>
      <c r="D2051" s="16" t="str">
        <f>IFERROR(VLOOKUP(C2051,'BASE INCADEA'!B:E,2,FALSE),"Non référencé")</f>
        <v>2</v>
      </c>
      <c r="E2051" s="31" t="s">
        <v>1765</v>
      </c>
      <c r="F2051" s="31">
        <v>1</v>
      </c>
      <c r="G2051" s="14" t="str">
        <f>IF(F2051*1=D2051*1,"Quantité OK",IF(D2051*1&lt;F2051*1,"Ecart positif","Ecart négatif")&amp;" "&amp;IF(C2051*1=E2051*1,"","- Article déclassé"))</f>
        <v xml:space="preserve">Ecart négatif </v>
      </c>
    </row>
    <row r="2052" spans="2:7" ht="20.100000000000001" customHeight="1" x14ac:dyDescent="0.25">
      <c r="B2052" s="30" t="s">
        <v>5143</v>
      </c>
      <c r="C2052" s="16" t="str">
        <f>IFERROR(VLOOKUP(B2052,'BASE INCADEA'!A:D,2,FALSE),"Non référencé")</f>
        <v>015001</v>
      </c>
      <c r="D2052" s="16" t="str">
        <f>IFERROR(VLOOKUP(C2052,'BASE INCADEA'!B:E,2,FALSE),"Non référencé")</f>
        <v>1</v>
      </c>
      <c r="E2052" s="31" t="s">
        <v>4519</v>
      </c>
      <c r="F2052" s="31">
        <v>2</v>
      </c>
      <c r="G2052" s="14" t="str">
        <f>IF(F2052*1=D2052*1,"Quantité OK",IF(D2052*1&lt;F2052*1,"Ecart positif","Ecart négatif")&amp;" "&amp;IF(C2052*1=E2052*1,"","- Article déclassé"))</f>
        <v xml:space="preserve">Ecart positif </v>
      </c>
    </row>
    <row r="2053" spans="2:7" ht="20.100000000000001" customHeight="1" x14ac:dyDescent="0.25">
      <c r="B2053" s="30" t="s">
        <v>5145</v>
      </c>
      <c r="C2053" s="16" t="str">
        <f>IFERROR(VLOOKUP(B2053,'BASE INCADEA'!A:D,2,FALSE),"Non référencé")</f>
        <v>011504</v>
      </c>
      <c r="D2053" s="16" t="str">
        <f>IFERROR(VLOOKUP(C2053,'BASE INCADEA'!B:E,2,FALSE),"Non référencé")</f>
        <v>18</v>
      </c>
      <c r="E2053" s="31" t="s">
        <v>994</v>
      </c>
      <c r="F2053" s="31">
        <v>2</v>
      </c>
      <c r="G2053" s="14" t="str">
        <f>IF(F2053*1=D2053*1,"Quantité OK",IF(D2053*1&lt;F2053*1,"Ecart positif","Ecart négatif")&amp;" "&amp;IF(C2053*1=E2053*1,"","- Article déclassé"))</f>
        <v xml:space="preserve">Ecart négatif </v>
      </c>
    </row>
    <row r="2054" spans="2:7" ht="20.100000000000001" customHeight="1" x14ac:dyDescent="0.25">
      <c r="B2054" s="30" t="s">
        <v>5147</v>
      </c>
      <c r="C2054" s="16" t="str">
        <f>IFERROR(VLOOKUP(B2054,'BASE INCADEA'!A:D,2,FALSE),"Non référencé")</f>
        <v>016207</v>
      </c>
      <c r="D2054" s="16" t="str">
        <f>IFERROR(VLOOKUP(C2054,'BASE INCADEA'!B:E,2,FALSE),"Non référencé")</f>
        <v>1</v>
      </c>
      <c r="E2054" s="31" t="s">
        <v>5148</v>
      </c>
      <c r="F2054" s="31">
        <v>1</v>
      </c>
      <c r="G2054" s="14" t="str">
        <f>IF(F2054*1=D2054*1,"Quantité OK",IF(D2054*1&lt;F2054*1,"Ecart positif","Ecart négatif")&amp;" "&amp;IF(C2054*1=E2054*1,"","- Article déclassé"))</f>
        <v>Quantité OK</v>
      </c>
    </row>
    <row r="2055" spans="2:7" ht="20.100000000000001" customHeight="1" x14ac:dyDescent="0.25">
      <c r="B2055" s="30" t="s">
        <v>5150</v>
      </c>
      <c r="C2055" s="16" t="str">
        <f>IFERROR(VLOOKUP(B2055,'BASE INCADEA'!A:D,2,FALSE),"Non référencé")</f>
        <v>011904</v>
      </c>
      <c r="D2055" s="16" t="str">
        <f>IFERROR(VLOOKUP(C2055,'BASE INCADEA'!B:E,2,FALSE),"Non référencé")</f>
        <v>7</v>
      </c>
      <c r="E2055" s="31" t="s">
        <v>1235</v>
      </c>
      <c r="F2055" s="31">
        <v>1</v>
      </c>
      <c r="G2055" s="14" t="str">
        <f>IF(F2055*1=D2055*1,"Quantité OK",IF(D2055*1&lt;F2055*1,"Ecart positif","Ecart négatif")&amp;" "&amp;IF(C2055*1=E2055*1,"","- Article déclassé"))</f>
        <v xml:space="preserve">Ecart négatif </v>
      </c>
    </row>
    <row r="2056" spans="2:7" ht="20.100000000000001" customHeight="1" x14ac:dyDescent="0.25">
      <c r="B2056" s="30" t="s">
        <v>5152</v>
      </c>
      <c r="C2056" s="16" t="str">
        <f>IFERROR(VLOOKUP(B2056,'BASE INCADEA'!A:D,2,FALSE),"Non référencé")</f>
        <v>014806</v>
      </c>
      <c r="D2056" s="16" t="str">
        <f>IFERROR(VLOOKUP(C2056,'BASE INCADEA'!B:E,2,FALSE),"Non référencé")</f>
        <v>3</v>
      </c>
      <c r="E2056" s="31" t="s">
        <v>160</v>
      </c>
      <c r="F2056" s="31">
        <v>1</v>
      </c>
      <c r="G2056" s="14" t="str">
        <f>IF(F2056*1=D2056*1,"Quantité OK",IF(D2056*1&lt;F2056*1,"Ecart positif","Ecart négatif")&amp;" "&amp;IF(C2056*1=E2056*1,"","- Article déclassé"))</f>
        <v xml:space="preserve">Ecart négatif </v>
      </c>
    </row>
    <row r="2057" spans="2:7" ht="20.100000000000001" customHeight="1" x14ac:dyDescent="0.25">
      <c r="B2057" s="30" t="s">
        <v>5156</v>
      </c>
      <c r="C2057" s="16" t="str">
        <f>IFERROR(VLOOKUP(B2057,'BASE INCADEA'!A:D,2,FALSE),"Non référencé")</f>
        <v>034505</v>
      </c>
      <c r="D2057" s="16" t="str">
        <f>IFERROR(VLOOKUP(C2057,'BASE INCADEA'!B:E,2,FALSE),"Non référencé")</f>
        <v>8</v>
      </c>
      <c r="E2057" s="31" t="s">
        <v>65</v>
      </c>
      <c r="F2057" s="31">
        <v>1</v>
      </c>
      <c r="G2057" s="14" t="str">
        <f>IF(F2057*1=D2057*1,"Quantité OK",IF(D2057*1&lt;F2057*1,"Ecart positif","Ecart négatif")&amp;" "&amp;IF(C2057*1=E2057*1,"","- Article déclassé"))</f>
        <v xml:space="preserve">Ecart négatif </v>
      </c>
    </row>
    <row r="2058" spans="2:7" ht="20.100000000000001" customHeight="1" x14ac:dyDescent="0.25">
      <c r="B2058" s="30" t="s">
        <v>5158</v>
      </c>
      <c r="C2058" s="16" t="str">
        <f>IFERROR(VLOOKUP(B2058,'BASE INCADEA'!A:D,2,FALSE),"Non référencé")</f>
        <v>034505</v>
      </c>
      <c r="D2058" s="16" t="str">
        <f>IFERROR(VLOOKUP(C2058,'BASE INCADEA'!B:E,2,FALSE),"Non référencé")</f>
        <v>8</v>
      </c>
      <c r="E2058" s="31" t="s">
        <v>2080</v>
      </c>
      <c r="F2058" s="31">
        <v>1</v>
      </c>
      <c r="G2058" s="14" t="str">
        <f>IF(F2058*1=D2058*1,"Quantité OK",IF(D2058*1&lt;F2058*1,"Ecart positif","Ecart négatif")&amp;" "&amp;IF(C2058*1=E2058*1,"","- Article déclassé"))</f>
        <v>Ecart négatif - Article déclassé</v>
      </c>
    </row>
    <row r="2059" spans="2:7" ht="20.100000000000001" customHeight="1" x14ac:dyDescent="0.25">
      <c r="B2059" s="30" t="s">
        <v>5160</v>
      </c>
      <c r="C2059" s="16" t="str">
        <f>IFERROR(VLOOKUP(B2059,'BASE INCADEA'!A:D,2,FALSE),"Non référencé")</f>
        <v>015403</v>
      </c>
      <c r="D2059" s="16" t="str">
        <f>IFERROR(VLOOKUP(C2059,'BASE INCADEA'!B:E,2,FALSE),"Non référencé")</f>
        <v>1</v>
      </c>
      <c r="E2059" s="31" t="s">
        <v>1732</v>
      </c>
      <c r="F2059" s="31">
        <v>1</v>
      </c>
      <c r="G2059" s="14" t="str">
        <f>IF(F2059*1=D2059*1,"Quantité OK",IF(D2059*1&lt;F2059*1,"Ecart positif","Ecart négatif")&amp;" "&amp;IF(C2059*1=E2059*1,"","- Article déclassé"))</f>
        <v>Quantité OK</v>
      </c>
    </row>
    <row r="2060" spans="2:7" ht="20.100000000000001" customHeight="1" x14ac:dyDescent="0.25">
      <c r="B2060" s="30" t="s">
        <v>5167</v>
      </c>
      <c r="C2060" s="16" t="str">
        <f>IFERROR(VLOOKUP(B2060,'BASE INCADEA'!A:D,2,FALSE),"Non référencé")</f>
        <v>034707</v>
      </c>
      <c r="D2060" s="16" t="str">
        <f>IFERROR(VLOOKUP(C2060,'BASE INCADEA'!B:E,2,FALSE),"Non référencé")</f>
        <v>1</v>
      </c>
      <c r="E2060" s="31" t="s">
        <v>3471</v>
      </c>
      <c r="F2060" s="31">
        <v>3</v>
      </c>
      <c r="G2060" s="14" t="str">
        <f>IF(F2060*1=D2060*1,"Quantité OK",IF(D2060*1&lt;F2060*1,"Ecart positif","Ecart négatif")&amp;" "&amp;IF(C2060*1=E2060*1,"","- Article déclassé"))</f>
        <v xml:space="preserve">Ecart positif </v>
      </c>
    </row>
    <row r="2061" spans="2:7" ht="20.100000000000001" customHeight="1" x14ac:dyDescent="0.25">
      <c r="B2061" s="30" t="s">
        <v>6213</v>
      </c>
      <c r="C2061" s="16" t="str">
        <f>IFERROR(VLOOKUP(B2061,'BASE INCADEA'!A:D,2,FALSE),"Non référencé")</f>
        <v>Non référencé</v>
      </c>
      <c r="D2061" s="16" t="str">
        <f>IFERROR(VLOOKUP(C2061,'BASE INCADEA'!B:E,2,FALSE),"Non référencé")</f>
        <v>Non référencé</v>
      </c>
      <c r="E2061" s="31" t="s">
        <v>266</v>
      </c>
      <c r="F2061" s="31">
        <v>1</v>
      </c>
      <c r="G2061" s="14" t="e">
        <f>IF(F2061*1=D2061*1,"Quantité OK",IF(D2061*1&lt;F2061*1,"Ecart positif","Ecart négatif")&amp;" "&amp;IF(C2061*1=E2061*1,"","- Article déclassé"))</f>
        <v>#VALUE!</v>
      </c>
    </row>
    <row r="2062" spans="2:7" ht="20.100000000000001" customHeight="1" x14ac:dyDescent="0.25">
      <c r="B2062" s="30" t="s">
        <v>5169</v>
      </c>
      <c r="C2062" s="16" t="str">
        <f>IFERROR(VLOOKUP(B2062,'BASE INCADEA'!A:D,2,FALSE),"Non référencé")</f>
        <v>034306</v>
      </c>
      <c r="D2062" s="16" t="str">
        <f>IFERROR(VLOOKUP(C2062,'BASE INCADEA'!B:E,2,FALSE),"Non référencé")</f>
        <v>2</v>
      </c>
      <c r="E2062" s="31" t="s">
        <v>2206</v>
      </c>
      <c r="F2062" s="31">
        <v>3</v>
      </c>
      <c r="G2062" s="14" t="str">
        <f>IF(F2062*1=D2062*1,"Quantité OK",IF(D2062*1&lt;F2062*1,"Ecart positif","Ecart négatif")&amp;" "&amp;IF(C2062*1=E2062*1,"","- Article déclassé"))</f>
        <v xml:space="preserve">Ecart positif </v>
      </c>
    </row>
    <row r="2063" spans="2:7" ht="20.100000000000001" customHeight="1" x14ac:dyDescent="0.25">
      <c r="B2063" s="30" t="s">
        <v>5171</v>
      </c>
      <c r="C2063" s="16" t="str">
        <f>IFERROR(VLOOKUP(B2063,'BASE INCADEA'!A:D,2,FALSE),"Non référencé")</f>
        <v>011004</v>
      </c>
      <c r="D2063" s="16" t="str">
        <f>IFERROR(VLOOKUP(C2063,'BASE INCADEA'!B:E,2,FALSE),"Non référencé")</f>
        <v>2</v>
      </c>
      <c r="E2063" s="31" t="s">
        <v>3485</v>
      </c>
      <c r="F2063" s="31">
        <v>1</v>
      </c>
      <c r="G2063" s="14" t="str">
        <f>IF(F2063*1=D2063*1,"Quantité OK",IF(D2063*1&lt;F2063*1,"Ecart positif","Ecart négatif")&amp;" "&amp;IF(C2063*1=E2063*1,"","- Article déclassé"))</f>
        <v>Ecart négatif - Article déclassé</v>
      </c>
    </row>
    <row r="2064" spans="2:7" ht="20.100000000000001" customHeight="1" x14ac:dyDescent="0.25">
      <c r="B2064" s="30" t="s">
        <v>5171</v>
      </c>
      <c r="C2064" s="16" t="str">
        <f>IFERROR(VLOOKUP(B2064,'BASE INCADEA'!A:D,2,FALSE),"Non référencé")</f>
        <v>011004</v>
      </c>
      <c r="D2064" s="16" t="str">
        <f>IFERROR(VLOOKUP(C2064,'BASE INCADEA'!B:E,2,FALSE),"Non référencé")</f>
        <v>2</v>
      </c>
      <c r="E2064" s="31" t="s">
        <v>1705</v>
      </c>
      <c r="F2064" s="31">
        <v>9</v>
      </c>
      <c r="G2064" s="14" t="str">
        <f>IF(F2064*1=D2064*1,"Quantité OK",IF(D2064*1&lt;F2064*1,"Ecart positif","Ecart négatif")&amp;" "&amp;IF(C2064*1=E2064*1,"","- Article déclassé"))</f>
        <v xml:space="preserve">Ecart positif </v>
      </c>
    </row>
    <row r="2065" spans="2:7" ht="20.100000000000001" customHeight="1" x14ac:dyDescent="0.25">
      <c r="B2065" s="30" t="s">
        <v>5173</v>
      </c>
      <c r="C2065" s="16" t="str">
        <f>IFERROR(VLOOKUP(B2065,'BASE INCADEA'!A:D,2,FALSE),"Non référencé")</f>
        <v>033907</v>
      </c>
      <c r="D2065" s="16" t="str">
        <f>IFERROR(VLOOKUP(C2065,'BASE INCADEA'!B:E,2,FALSE),"Non référencé")</f>
        <v>2</v>
      </c>
      <c r="E2065" s="31" t="s">
        <v>3480</v>
      </c>
      <c r="F2065" s="31">
        <v>2</v>
      </c>
      <c r="G2065" s="14" t="str">
        <f>IF(F2065*1=D2065*1,"Quantité OK",IF(D2065*1&lt;F2065*1,"Ecart positif","Ecart négatif")&amp;" "&amp;IF(C2065*1=E2065*1,"","- Article déclassé"))</f>
        <v>Quantité OK</v>
      </c>
    </row>
    <row r="2066" spans="2:7" ht="20.100000000000001" customHeight="1" x14ac:dyDescent="0.25">
      <c r="B2066" s="30" t="s">
        <v>5175</v>
      </c>
      <c r="C2066" s="16" t="str">
        <f>IFERROR(VLOOKUP(B2066,'BASE INCADEA'!A:D,2,FALSE),"Non référencé")</f>
        <v>011004</v>
      </c>
      <c r="D2066" s="16" t="str">
        <f>IFERROR(VLOOKUP(C2066,'BASE INCADEA'!B:E,2,FALSE),"Non référencé")</f>
        <v>2</v>
      </c>
      <c r="E2066" s="31" t="s">
        <v>4473</v>
      </c>
      <c r="F2066" s="31">
        <v>2</v>
      </c>
      <c r="G2066" s="14" t="str">
        <f>IF(F2066*1=D2066*1,"Quantité OK",IF(D2066*1&lt;F2066*1,"Ecart positif","Ecart négatif")&amp;" "&amp;IF(C2066*1=E2066*1,"","- Article déclassé"))</f>
        <v>Quantité OK</v>
      </c>
    </row>
    <row r="2067" spans="2:7" ht="20.100000000000001" customHeight="1" x14ac:dyDescent="0.25">
      <c r="B2067" s="30" t="s">
        <v>5175</v>
      </c>
      <c r="C2067" s="16" t="str">
        <f>IFERROR(VLOOKUP(B2067,'BASE INCADEA'!A:D,2,FALSE),"Non référencé")</f>
        <v>011004</v>
      </c>
      <c r="D2067" s="16" t="str">
        <f>IFERROR(VLOOKUP(C2067,'BASE INCADEA'!B:E,2,FALSE),"Non référencé")</f>
        <v>2</v>
      </c>
      <c r="E2067" s="31" t="s">
        <v>6246</v>
      </c>
      <c r="F2067" s="31">
        <v>3</v>
      </c>
      <c r="G2067" s="14" t="str">
        <f>IF(F2067*1=D2067*1,"Quantité OK",IF(D2067*1&lt;F2067*1,"Ecart positif","Ecart négatif")&amp;" "&amp;IF(C2067*1=E2067*1,"","- Article déclassé"))</f>
        <v>Ecart positif - Article déclassé</v>
      </c>
    </row>
    <row r="2068" spans="2:7" ht="20.100000000000001" customHeight="1" x14ac:dyDescent="0.25">
      <c r="B2068" s="30" t="s">
        <v>5176</v>
      </c>
      <c r="C2068" s="16" t="str">
        <f>IFERROR(VLOOKUP(B2068,'BASE INCADEA'!A:D,2,FALSE),"Non référencé")</f>
        <v>034105</v>
      </c>
      <c r="D2068" s="16" t="str">
        <f>IFERROR(VLOOKUP(C2068,'BASE INCADEA'!B:E,2,FALSE),"Non référencé")</f>
        <v>5</v>
      </c>
      <c r="E2068" s="31" t="s">
        <v>3485</v>
      </c>
      <c r="F2068" s="31">
        <v>2</v>
      </c>
      <c r="G2068" s="14" t="str">
        <f>IF(F2068*1=D2068*1,"Quantité OK",IF(D2068*1&lt;F2068*1,"Ecart positif","Ecart négatif")&amp;" "&amp;IF(C2068*1=E2068*1,"","- Article déclassé"))</f>
        <v xml:space="preserve">Ecart négatif </v>
      </c>
    </row>
    <row r="2069" spans="2:7" ht="20.100000000000001" customHeight="1" x14ac:dyDescent="0.25">
      <c r="B2069" s="30" t="s">
        <v>5177</v>
      </c>
      <c r="C2069" s="16" t="str">
        <f>IFERROR(VLOOKUP(B2069,'BASE INCADEA'!A:D,2,FALSE),"Non référencé")</f>
        <v>011004</v>
      </c>
      <c r="D2069" s="16" t="str">
        <f>IFERROR(VLOOKUP(C2069,'BASE INCADEA'!B:E,2,FALSE),"Non référencé")</f>
        <v>2</v>
      </c>
      <c r="E2069" s="31" t="s">
        <v>6246</v>
      </c>
      <c r="F2069" s="31">
        <v>3</v>
      </c>
      <c r="G2069" s="14" t="str">
        <f>IF(F2069*1=D2069*1,"Quantité OK",IF(D2069*1&lt;F2069*1,"Ecart positif","Ecart négatif")&amp;" "&amp;IF(C2069*1=E2069*1,"","- Article déclassé"))</f>
        <v>Ecart positif - Article déclassé</v>
      </c>
    </row>
    <row r="2070" spans="2:7" ht="20.100000000000001" customHeight="1" x14ac:dyDescent="0.25">
      <c r="B2070" s="30" t="s">
        <v>5177</v>
      </c>
      <c r="C2070" s="16" t="str">
        <f>IFERROR(VLOOKUP(B2070,'BASE INCADEA'!A:D,2,FALSE),"Non référencé")</f>
        <v>011004</v>
      </c>
      <c r="D2070" s="16" t="str">
        <f>IFERROR(VLOOKUP(C2070,'BASE INCADEA'!B:E,2,FALSE),"Non référencé")</f>
        <v>2</v>
      </c>
      <c r="E2070" s="31" t="s">
        <v>3485</v>
      </c>
      <c r="F2070" s="31">
        <v>2</v>
      </c>
      <c r="G2070" s="14" t="str">
        <f>IF(F2070*1=D2070*1,"Quantité OK",IF(D2070*1&lt;F2070*1,"Ecart positif","Ecart négatif")&amp;" "&amp;IF(C2070*1=E2070*1,"","- Article déclassé"))</f>
        <v>Quantité OK</v>
      </c>
    </row>
    <row r="2071" spans="2:7" ht="20.100000000000001" customHeight="1" x14ac:dyDescent="0.25">
      <c r="B2071" s="30" t="s">
        <v>5178</v>
      </c>
      <c r="C2071" s="16" t="str">
        <f>IFERROR(VLOOKUP(B2071,'BASE INCADEA'!A:D,2,FALSE),"Non référencé")</f>
        <v>033907</v>
      </c>
      <c r="D2071" s="16" t="str">
        <f>IFERROR(VLOOKUP(C2071,'BASE INCADEA'!B:E,2,FALSE),"Non référencé")</f>
        <v>2</v>
      </c>
      <c r="E2071" s="31" t="s">
        <v>3480</v>
      </c>
      <c r="F2071" s="31">
        <v>4</v>
      </c>
      <c r="G2071" s="14" t="str">
        <f>IF(F2071*1=D2071*1,"Quantité OK",IF(D2071*1&lt;F2071*1,"Ecart positif","Ecart négatif")&amp;" "&amp;IF(C2071*1=E2071*1,"","- Article déclassé"))</f>
        <v xml:space="preserve">Ecart positif </v>
      </c>
    </row>
    <row r="2072" spans="2:7" ht="20.100000000000001" customHeight="1" x14ac:dyDescent="0.25">
      <c r="B2072" s="30" t="s">
        <v>5181</v>
      </c>
      <c r="C2072" s="16" t="str">
        <f>IFERROR(VLOOKUP(B2072,'BASE INCADEA'!A:D,2,FALSE),"Non référencé")</f>
        <v>034906</v>
      </c>
      <c r="D2072" s="16" t="str">
        <f>IFERROR(VLOOKUP(C2072,'BASE INCADEA'!B:E,2,FALSE),"Non référencé")</f>
        <v>1</v>
      </c>
      <c r="E2072" s="31" t="s">
        <v>1048</v>
      </c>
      <c r="F2072" s="31">
        <v>2</v>
      </c>
      <c r="G2072" s="14" t="str">
        <f>IF(F2072*1=D2072*1,"Quantité OK",IF(D2072*1&lt;F2072*1,"Ecart positif","Ecart négatif")&amp;" "&amp;IF(C2072*1=E2072*1,"","- Article déclassé"))</f>
        <v xml:space="preserve">Ecart positif </v>
      </c>
    </row>
    <row r="2073" spans="2:7" ht="20.100000000000001" customHeight="1" x14ac:dyDescent="0.25">
      <c r="B2073" s="30" t="s">
        <v>5183</v>
      </c>
      <c r="C2073" s="16" t="str">
        <f>IFERROR(VLOOKUP(B2073,'BASE INCADEA'!A:D,2,FALSE),"Non référencé")</f>
        <v>033704</v>
      </c>
      <c r="D2073" s="16" t="str">
        <f>IFERROR(VLOOKUP(C2073,'BASE INCADEA'!B:E,2,FALSE),"Non référencé")</f>
        <v>1</v>
      </c>
      <c r="E2073" s="31" t="s">
        <v>3022</v>
      </c>
      <c r="F2073" s="31">
        <v>3</v>
      </c>
      <c r="G2073" s="14" t="str">
        <f>IF(F2073*1=D2073*1,"Quantité OK",IF(D2073*1&lt;F2073*1,"Ecart positif","Ecart négatif")&amp;" "&amp;IF(C2073*1=E2073*1,"","- Article déclassé"))</f>
        <v xml:space="preserve">Ecart positif </v>
      </c>
    </row>
    <row r="2074" spans="2:7" ht="20.100000000000001" customHeight="1" x14ac:dyDescent="0.25">
      <c r="B2074" s="30" t="s">
        <v>5184</v>
      </c>
      <c r="C2074" s="16" t="str">
        <f>IFERROR(VLOOKUP(B2074,'BASE INCADEA'!A:D,2,FALSE),"Non référencé")</f>
        <v>033701</v>
      </c>
      <c r="D2074" s="16" t="str">
        <f>IFERROR(VLOOKUP(C2074,'BASE INCADEA'!B:E,2,FALSE),"Non référencé")</f>
        <v>1</v>
      </c>
      <c r="E2074" s="31" t="s">
        <v>2031</v>
      </c>
      <c r="F2074" s="31">
        <v>2</v>
      </c>
      <c r="G2074" s="14" t="str">
        <f>IF(F2074*1=D2074*1,"Quantité OK",IF(D2074*1&lt;F2074*1,"Ecart positif","Ecart négatif")&amp;" "&amp;IF(C2074*1=E2074*1,"","- Article déclassé"))</f>
        <v xml:space="preserve">Ecart positif </v>
      </c>
    </row>
    <row r="2075" spans="2:7" ht="20.100000000000001" customHeight="1" x14ac:dyDescent="0.25">
      <c r="B2075" s="30" t="s">
        <v>5186</v>
      </c>
      <c r="C2075" s="16" t="str">
        <f>IFERROR(VLOOKUP(B2075,'BASE INCADEA'!A:D,2,FALSE),"Non référencé")</f>
        <v>021207</v>
      </c>
      <c r="D2075" s="16" t="str">
        <f>IFERROR(VLOOKUP(C2075,'BASE INCADEA'!B:E,2,FALSE),"Non référencé")</f>
        <v>1</v>
      </c>
      <c r="E2075" s="31" t="s">
        <v>2225</v>
      </c>
      <c r="F2075" s="31">
        <v>1</v>
      </c>
      <c r="G2075" s="14" t="str">
        <f>IF(F2075*1=D2075*1,"Quantité OK",IF(D2075*1&lt;F2075*1,"Ecart positif","Ecart négatif")&amp;" "&amp;IF(C2075*1=E2075*1,"","- Article déclassé"))</f>
        <v>Quantité OK</v>
      </c>
    </row>
    <row r="2076" spans="2:7" ht="20.100000000000001" customHeight="1" x14ac:dyDescent="0.25">
      <c r="B2076" s="30" t="s">
        <v>5188</v>
      </c>
      <c r="C2076" s="16" t="str">
        <f>IFERROR(VLOOKUP(B2076,'BASE INCADEA'!A:D,2,FALSE),"Non référencé")</f>
        <v>011003</v>
      </c>
      <c r="D2076" s="16" t="str">
        <f>IFERROR(VLOOKUP(C2076,'BASE INCADEA'!B:E,2,FALSE),"Non référencé")</f>
        <v>2</v>
      </c>
      <c r="E2076" s="31" t="s">
        <v>5189</v>
      </c>
      <c r="F2076" s="31">
        <v>2</v>
      </c>
      <c r="G2076" s="14" t="str">
        <f>IF(F2076*1=D2076*1,"Quantité OK",IF(D2076*1&lt;F2076*1,"Ecart positif","Ecart négatif")&amp;" "&amp;IF(C2076*1=E2076*1,"","- Article déclassé"))</f>
        <v>Quantité OK</v>
      </c>
    </row>
    <row r="2077" spans="2:7" ht="20.100000000000001" customHeight="1" x14ac:dyDescent="0.25">
      <c r="B2077" s="30" t="s">
        <v>5193</v>
      </c>
      <c r="C2077" s="16" t="str">
        <f>IFERROR(VLOOKUP(B2077,'BASE INCADEA'!A:D,2,FALSE),"Non référencé")</f>
        <v>031404</v>
      </c>
      <c r="D2077" s="16" t="str">
        <f>IFERROR(VLOOKUP(C2077,'BASE INCADEA'!B:E,2,FALSE),"Non référencé")</f>
        <v>1</v>
      </c>
      <c r="E2077" s="31" t="s">
        <v>533</v>
      </c>
      <c r="F2077" s="31">
        <v>1</v>
      </c>
      <c r="G2077" s="14" t="str">
        <f>IF(F2077*1=D2077*1,"Quantité OK",IF(D2077*1&lt;F2077*1,"Ecart positif","Ecart négatif")&amp;" "&amp;IF(C2077*1=E2077*1,"","- Article déclassé"))</f>
        <v>Quantité OK</v>
      </c>
    </row>
    <row r="2078" spans="2:7" ht="20.100000000000001" customHeight="1" x14ac:dyDescent="0.25">
      <c r="B2078" s="30" t="s">
        <v>5197</v>
      </c>
      <c r="C2078" s="16" t="str">
        <f>IFERROR(VLOOKUP(B2078,'BASE INCADEA'!A:D,2,FALSE),"Non référencé")</f>
        <v>041005</v>
      </c>
      <c r="D2078" s="16" t="str">
        <f>IFERROR(VLOOKUP(C2078,'BASE INCADEA'!B:E,2,FALSE),"Non référencé")</f>
        <v>17</v>
      </c>
      <c r="E2078" s="31" t="s">
        <v>2533</v>
      </c>
      <c r="F2078" s="31">
        <v>2</v>
      </c>
      <c r="G2078" s="14" t="str">
        <f>IF(F2078*1=D2078*1,"Quantité OK",IF(D2078*1&lt;F2078*1,"Ecart positif","Ecart négatif")&amp;" "&amp;IF(C2078*1=E2078*1,"","- Article déclassé"))</f>
        <v xml:space="preserve">Ecart négatif </v>
      </c>
    </row>
    <row r="2079" spans="2:7" ht="20.100000000000001" customHeight="1" x14ac:dyDescent="0.25">
      <c r="B2079" s="30" t="s">
        <v>5199</v>
      </c>
      <c r="C2079" s="16" t="str">
        <f>IFERROR(VLOOKUP(B2079,'BASE INCADEA'!A:D,2,FALSE),"Non référencé")</f>
        <v>901402</v>
      </c>
      <c r="D2079" s="16" t="str">
        <f>IFERROR(VLOOKUP(C2079,'BASE INCADEA'!B:E,2,FALSE),"Non référencé")</f>
        <v>6</v>
      </c>
      <c r="E2079" s="31" t="s">
        <v>2131</v>
      </c>
      <c r="F2079" s="31">
        <v>2</v>
      </c>
      <c r="G2079" s="14" t="str">
        <f>IF(F2079*1=D2079*1,"Quantité OK",IF(D2079*1&lt;F2079*1,"Ecart positif","Ecart négatif")&amp;" "&amp;IF(C2079*1=E2079*1,"","- Article déclassé"))</f>
        <v>Ecart négatif - Article déclassé</v>
      </c>
    </row>
    <row r="2080" spans="2:7" ht="20.100000000000001" customHeight="1" x14ac:dyDescent="0.25">
      <c r="B2080" s="30" t="s">
        <v>5201</v>
      </c>
      <c r="C2080" s="16" t="str">
        <f>IFERROR(VLOOKUP(B2080,'BASE INCADEA'!A:D,2,FALSE),"Non référencé")</f>
        <v>900704</v>
      </c>
      <c r="D2080" s="16" t="str">
        <f>IFERROR(VLOOKUP(C2080,'BASE INCADEA'!B:E,2,FALSE),"Non référencé")</f>
        <v>4</v>
      </c>
      <c r="E2080" s="31" t="s">
        <v>3919</v>
      </c>
      <c r="F2080" s="31">
        <v>2</v>
      </c>
      <c r="G2080" s="14" t="str">
        <f>IF(F2080*1=D2080*1,"Quantité OK",IF(D2080*1&lt;F2080*1,"Ecart positif","Ecart négatif")&amp;" "&amp;IF(C2080*1=E2080*1,"","- Article déclassé"))</f>
        <v>Ecart négatif - Article déclassé</v>
      </c>
    </row>
    <row r="2081" spans="2:7" ht="20.100000000000001" customHeight="1" x14ac:dyDescent="0.25">
      <c r="B2081" s="30" t="s">
        <v>5208</v>
      </c>
      <c r="C2081" s="16" t="str">
        <f>IFERROR(VLOOKUP(B2081,'BASE INCADEA'!A:D,2,FALSE),"Non référencé")</f>
        <v>040803</v>
      </c>
      <c r="D2081" s="16" t="str">
        <f>IFERROR(VLOOKUP(C2081,'BASE INCADEA'!B:E,2,FALSE),"Non référencé")</f>
        <v>7</v>
      </c>
      <c r="E2081" s="31" t="s">
        <v>231</v>
      </c>
      <c r="F2081" s="31">
        <v>2</v>
      </c>
      <c r="G2081" s="14" t="str">
        <f>IF(F2081*1=D2081*1,"Quantité OK",IF(D2081*1&lt;F2081*1,"Ecart positif","Ecart négatif")&amp;" "&amp;IF(C2081*1=E2081*1,"","- Article déclassé"))</f>
        <v xml:space="preserve">Ecart négatif </v>
      </c>
    </row>
    <row r="2082" spans="2:7" ht="20.100000000000001" customHeight="1" x14ac:dyDescent="0.25">
      <c r="B2082" s="30" t="s">
        <v>5214</v>
      </c>
      <c r="C2082" s="16" t="str">
        <f>IFERROR(VLOOKUP(B2082,'BASE INCADEA'!A:D,2,FALSE),"Non référencé")</f>
        <v>900801</v>
      </c>
      <c r="D2082" s="16" t="str">
        <f>IFERROR(VLOOKUP(C2082,'BASE INCADEA'!B:E,2,FALSE),"Non référencé")</f>
        <v>2</v>
      </c>
      <c r="E2082" s="31" t="s">
        <v>4295</v>
      </c>
      <c r="F2082" s="31">
        <v>3</v>
      </c>
      <c r="G2082" s="14" t="str">
        <f>IF(F2082*1=D2082*1,"Quantité OK",IF(D2082*1&lt;F2082*1,"Ecart positif","Ecart négatif")&amp;" "&amp;IF(C2082*1=E2082*1,"","- Article déclassé"))</f>
        <v>Ecart positif - Article déclassé</v>
      </c>
    </row>
    <row r="2083" spans="2:7" ht="20.100000000000001" customHeight="1" x14ac:dyDescent="0.25">
      <c r="B2083" s="30" t="s">
        <v>5214</v>
      </c>
      <c r="C2083" s="16" t="str">
        <f>IFERROR(VLOOKUP(B2083,'BASE INCADEA'!A:D,2,FALSE),"Non référencé")</f>
        <v>900801</v>
      </c>
      <c r="D2083" s="16" t="str">
        <f>IFERROR(VLOOKUP(C2083,'BASE INCADEA'!B:E,2,FALSE),"Non référencé")</f>
        <v>2</v>
      </c>
      <c r="E2083" s="31" t="s">
        <v>5284</v>
      </c>
      <c r="F2083" s="31">
        <v>2</v>
      </c>
      <c r="G2083" s="14" t="str">
        <f>IF(F2083*1=D2083*1,"Quantité OK",IF(D2083*1&lt;F2083*1,"Ecart positif","Ecart négatif")&amp;" "&amp;IF(C2083*1=E2083*1,"","- Article déclassé"))</f>
        <v>Quantité OK</v>
      </c>
    </row>
    <row r="2084" spans="2:7" ht="20.100000000000001" customHeight="1" x14ac:dyDescent="0.25">
      <c r="B2084" s="30" t="s">
        <v>5216</v>
      </c>
      <c r="C2084" s="16" t="str">
        <f>IFERROR(VLOOKUP(B2084,'BASE INCADEA'!A:D,2,FALSE),"Non référencé")</f>
        <v>900702</v>
      </c>
      <c r="D2084" s="16" t="str">
        <f>IFERROR(VLOOKUP(C2084,'BASE INCADEA'!B:E,2,FALSE),"Non référencé")</f>
        <v>1</v>
      </c>
      <c r="E2084" s="31" t="s">
        <v>3051</v>
      </c>
      <c r="F2084" s="31">
        <v>1</v>
      </c>
      <c r="G2084" s="14" t="str">
        <f>IF(F2084*1=D2084*1,"Quantité OK",IF(D2084*1&lt;F2084*1,"Ecart positif","Ecart négatif")&amp;" "&amp;IF(C2084*1=E2084*1,"","- Article déclassé"))</f>
        <v>Quantité OK</v>
      </c>
    </row>
    <row r="2085" spans="2:7" ht="20.100000000000001" customHeight="1" x14ac:dyDescent="0.25">
      <c r="B2085" s="30" t="s">
        <v>5218</v>
      </c>
      <c r="C2085" s="16" t="str">
        <f>IFERROR(VLOOKUP(B2085,'BASE INCADEA'!A:D,2,FALSE),"Non référencé")</f>
        <v>900801</v>
      </c>
      <c r="D2085" s="16" t="str">
        <f>IFERROR(VLOOKUP(C2085,'BASE INCADEA'!B:E,2,FALSE),"Non référencé")</f>
        <v>2</v>
      </c>
      <c r="E2085" s="31" t="s">
        <v>3214</v>
      </c>
      <c r="F2085" s="31">
        <v>2</v>
      </c>
      <c r="G2085" s="14" t="str">
        <f>IF(F2085*1=D2085*1,"Quantité OK",IF(D2085*1&lt;F2085*1,"Ecart positif","Ecart négatif")&amp;" "&amp;IF(C2085*1=E2085*1,"","- Article déclassé"))</f>
        <v>Quantité OK</v>
      </c>
    </row>
    <row r="2086" spans="2:7" ht="20.100000000000001" customHeight="1" x14ac:dyDescent="0.25">
      <c r="B2086" s="30" t="s">
        <v>5218</v>
      </c>
      <c r="C2086" s="16" t="str">
        <f>IFERROR(VLOOKUP(B2086,'BASE INCADEA'!A:D,2,FALSE),"Non référencé")</f>
        <v>900801</v>
      </c>
      <c r="D2086" s="16" t="str">
        <f>IFERROR(VLOOKUP(C2086,'BASE INCADEA'!B:E,2,FALSE),"Non référencé")</f>
        <v>2</v>
      </c>
      <c r="E2086" s="31" t="s">
        <v>3203</v>
      </c>
      <c r="F2086" s="31">
        <v>4</v>
      </c>
      <c r="G2086" s="14" t="str">
        <f>IF(F2086*1=D2086*1,"Quantité OK",IF(D2086*1&lt;F2086*1,"Ecart positif","Ecart négatif")&amp;" "&amp;IF(C2086*1=E2086*1,"","- Article déclassé"))</f>
        <v>Ecart positif - Article déclassé</v>
      </c>
    </row>
    <row r="2087" spans="2:7" ht="20.100000000000001" customHeight="1" x14ac:dyDescent="0.25">
      <c r="B2087" s="30" t="s">
        <v>5219</v>
      </c>
      <c r="C2087" s="16" t="str">
        <f>IFERROR(VLOOKUP(B2087,'BASE INCADEA'!A:D,2,FALSE),"Non référencé")</f>
        <v>024304</v>
      </c>
      <c r="D2087" s="16" t="str">
        <f>IFERROR(VLOOKUP(C2087,'BASE INCADEA'!B:E,2,FALSE),"Non référencé")</f>
        <v>31</v>
      </c>
      <c r="E2087" s="31" t="s">
        <v>1095</v>
      </c>
      <c r="F2087" s="31">
        <v>1</v>
      </c>
      <c r="G2087" s="14" t="str">
        <f>IF(F2087*1=D2087*1,"Quantité OK",IF(D2087*1&lt;F2087*1,"Ecart positif","Ecart négatif")&amp;" "&amp;IF(C2087*1=E2087*1,"","- Article déclassé"))</f>
        <v xml:space="preserve">Ecart négatif </v>
      </c>
    </row>
    <row r="2088" spans="2:7" ht="20.100000000000001" customHeight="1" x14ac:dyDescent="0.25">
      <c r="B2088" s="30" t="s">
        <v>5221</v>
      </c>
      <c r="C2088" s="16" t="str">
        <f>IFERROR(VLOOKUP(B2088,'BASE INCADEA'!A:D,2,FALSE),"Non référencé")</f>
        <v>031206</v>
      </c>
      <c r="D2088" s="16" t="str">
        <f>IFERROR(VLOOKUP(C2088,'BASE INCADEA'!B:E,2,FALSE),"Non référencé")</f>
        <v>1</v>
      </c>
      <c r="E2088" s="31" t="s">
        <v>310</v>
      </c>
      <c r="F2088" s="31">
        <v>1</v>
      </c>
      <c r="G2088" s="14" t="str">
        <f>IF(F2088*1=D2088*1,"Quantité OK",IF(D2088*1&lt;F2088*1,"Ecart positif","Ecart négatif")&amp;" "&amp;IF(C2088*1=E2088*1,"","- Article déclassé"))</f>
        <v>Quantité OK</v>
      </c>
    </row>
    <row r="2089" spans="2:7" ht="20.100000000000001" customHeight="1" x14ac:dyDescent="0.25">
      <c r="B2089" s="30" t="s">
        <v>5223</v>
      </c>
      <c r="C2089" s="16" t="str">
        <f>IFERROR(VLOOKUP(B2089,'BASE INCADEA'!A:D,2,FALSE),"Non référencé")</f>
        <v>030404</v>
      </c>
      <c r="D2089" s="16" t="str">
        <f>IFERROR(VLOOKUP(C2089,'BASE INCADEA'!B:E,2,FALSE),"Non référencé")</f>
        <v>21</v>
      </c>
      <c r="E2089" s="31" t="s">
        <v>360</v>
      </c>
      <c r="F2089" s="31">
        <v>4</v>
      </c>
      <c r="G2089" s="14" t="str">
        <f>IF(F2089*1=D2089*1,"Quantité OK",IF(D2089*1&lt;F2089*1,"Ecart positif","Ecart négatif")&amp;" "&amp;IF(C2089*1=E2089*1,"","- Article déclassé"))</f>
        <v xml:space="preserve">Ecart négatif </v>
      </c>
    </row>
    <row r="2090" spans="2:7" ht="20.100000000000001" customHeight="1" x14ac:dyDescent="0.25">
      <c r="B2090" s="30" t="s">
        <v>5225</v>
      </c>
      <c r="C2090" s="16" t="str">
        <f>IFERROR(VLOOKUP(B2090,'BASE INCADEA'!A:D,2,FALSE),"Non référencé")</f>
        <v>030406</v>
      </c>
      <c r="D2090" s="16" t="str">
        <f>IFERROR(VLOOKUP(C2090,'BASE INCADEA'!B:E,2,FALSE),"Non référencé")</f>
        <v>28</v>
      </c>
      <c r="E2090" s="31" t="s">
        <v>2909</v>
      </c>
      <c r="F2090" s="31">
        <v>1</v>
      </c>
      <c r="G2090" s="14" t="str">
        <f>IF(F2090*1=D2090*1,"Quantité OK",IF(D2090*1&lt;F2090*1,"Ecart positif","Ecart négatif")&amp;" "&amp;IF(C2090*1=E2090*1,"","- Article déclassé"))</f>
        <v xml:space="preserve">Ecart négatif </v>
      </c>
    </row>
    <row r="2091" spans="2:7" ht="20.100000000000001" customHeight="1" x14ac:dyDescent="0.25">
      <c r="B2091" s="30" t="s">
        <v>5231</v>
      </c>
      <c r="C2091" s="16" t="str">
        <f>IFERROR(VLOOKUP(B2091,'BASE INCADEA'!A:D,2,FALSE),"Non référencé")</f>
        <v>044105</v>
      </c>
      <c r="D2091" s="16" t="str">
        <f>IFERROR(VLOOKUP(C2091,'BASE INCADEA'!B:E,2,FALSE),"Non référencé")</f>
        <v>1</v>
      </c>
      <c r="E2091" s="31" t="s">
        <v>1973</v>
      </c>
      <c r="F2091" s="31">
        <v>1</v>
      </c>
      <c r="G2091" s="14" t="str">
        <f>IF(F2091*1=D2091*1,"Quantité OK",IF(D2091*1&lt;F2091*1,"Ecart positif","Ecart négatif")&amp;" "&amp;IF(C2091*1=E2091*1,"","- Article déclassé"))</f>
        <v>Quantité OK</v>
      </c>
    </row>
    <row r="2092" spans="2:7" ht="20.100000000000001" customHeight="1" x14ac:dyDescent="0.25">
      <c r="B2092" s="30" t="s">
        <v>5233</v>
      </c>
      <c r="C2092" s="16" t="str">
        <f>IFERROR(VLOOKUP(B2092,'BASE INCADEA'!A:D,2,FALSE),"Non référencé")</f>
        <v>020806</v>
      </c>
      <c r="D2092" s="16" t="str">
        <f>IFERROR(VLOOKUP(C2092,'BASE INCADEA'!B:E,2,FALSE),"Non référencé")</f>
        <v>12</v>
      </c>
      <c r="E2092" s="31" t="s">
        <v>1016</v>
      </c>
      <c r="F2092" s="31">
        <v>12</v>
      </c>
      <c r="G2092" s="14" t="str">
        <f>IF(F2092*1=D2092*1,"Quantité OK",IF(D2092*1&lt;F2092*1,"Ecart positif","Ecart négatif")&amp;" "&amp;IF(C2092*1=E2092*1,"","- Article déclassé"))</f>
        <v>Quantité OK</v>
      </c>
    </row>
    <row r="2093" spans="2:7" ht="20.100000000000001" customHeight="1" x14ac:dyDescent="0.25">
      <c r="B2093" s="30" t="s">
        <v>5235</v>
      </c>
      <c r="C2093" s="16" t="str">
        <f>IFERROR(VLOOKUP(B2093,'BASE INCADEA'!A:D,2,FALSE),"Non référencé")</f>
        <v>020604</v>
      </c>
      <c r="D2093" s="16" t="str">
        <f>IFERROR(VLOOKUP(C2093,'BASE INCADEA'!B:E,2,FALSE),"Non référencé")</f>
        <v>7</v>
      </c>
      <c r="E2093" s="31" t="s">
        <v>859</v>
      </c>
      <c r="F2093" s="31">
        <v>1</v>
      </c>
      <c r="G2093" s="14" t="str">
        <f>IF(F2093*1=D2093*1,"Quantité OK",IF(D2093*1&lt;F2093*1,"Ecart positif","Ecart négatif")&amp;" "&amp;IF(C2093*1=E2093*1,"","- Article déclassé"))</f>
        <v xml:space="preserve">Ecart négatif </v>
      </c>
    </row>
    <row r="2094" spans="2:7" ht="20.100000000000001" customHeight="1" x14ac:dyDescent="0.25">
      <c r="B2094" s="30" t="s">
        <v>6156</v>
      </c>
      <c r="C2094" s="16" t="str">
        <f>IFERROR(VLOOKUP(B2094,'BASE INCADEA'!A:D,2,FALSE),"Non référencé")</f>
        <v>Non référencé</v>
      </c>
      <c r="D2094" s="16" t="str">
        <f>IFERROR(VLOOKUP(C2094,'BASE INCADEA'!B:E,2,FALSE),"Non référencé")</f>
        <v>Non référencé</v>
      </c>
      <c r="E2094" s="31" t="s">
        <v>235</v>
      </c>
      <c r="F2094" s="31">
        <v>1</v>
      </c>
      <c r="G2094" s="14" t="e">
        <f>IF(F2094*1=D2094*1,"Quantité OK",IF(D2094*1&lt;F2094*1,"Ecart positif","Ecart négatif")&amp;" "&amp;IF(C2094*1=E2094*1,"","- Article déclassé"))</f>
        <v>#VALUE!</v>
      </c>
    </row>
    <row r="2095" spans="2:7" ht="20.100000000000001" customHeight="1" x14ac:dyDescent="0.25">
      <c r="B2095" s="30" t="s">
        <v>5237</v>
      </c>
      <c r="C2095" s="16" t="str">
        <f>IFERROR(VLOOKUP(B2095,'BASE INCADEA'!A:D,2,FALSE),"Non référencé")</f>
        <v>020204</v>
      </c>
      <c r="D2095" s="16" t="str">
        <f>IFERROR(VLOOKUP(C2095,'BASE INCADEA'!B:E,2,FALSE),"Non référencé")</f>
        <v>2</v>
      </c>
      <c r="E2095" s="31" t="s">
        <v>235</v>
      </c>
      <c r="F2095" s="31">
        <v>1</v>
      </c>
      <c r="G2095" s="14" t="str">
        <f>IF(F2095*1=D2095*1,"Quantité OK",IF(D2095*1&lt;F2095*1,"Ecart positif","Ecart négatif")&amp;" "&amp;IF(C2095*1=E2095*1,"","- Article déclassé"))</f>
        <v>Ecart négatif - Article déclassé</v>
      </c>
    </row>
    <row r="2096" spans="2:7" ht="20.100000000000001" customHeight="1" x14ac:dyDescent="0.25">
      <c r="B2096" s="30" t="s">
        <v>5239</v>
      </c>
      <c r="C2096" s="16" t="str">
        <f>IFERROR(VLOOKUP(B2096,'BASE INCADEA'!A:D,2,FALSE),"Non référencé")</f>
        <v>044902</v>
      </c>
      <c r="D2096" s="16" t="str">
        <f>IFERROR(VLOOKUP(C2096,'BASE INCADEA'!B:E,2,FALSE),"Non référencé")</f>
        <v>6</v>
      </c>
      <c r="E2096" s="31" t="s">
        <v>1668</v>
      </c>
      <c r="F2096" s="31">
        <v>1</v>
      </c>
      <c r="G2096" s="14" t="str">
        <f>IF(F2096*1=D2096*1,"Quantité OK",IF(D2096*1&lt;F2096*1,"Ecart positif","Ecart négatif")&amp;" "&amp;IF(C2096*1=E2096*1,"","- Article déclassé"))</f>
        <v xml:space="preserve">Ecart négatif </v>
      </c>
    </row>
    <row r="2097" spans="2:7" ht="20.100000000000001" customHeight="1" x14ac:dyDescent="0.25">
      <c r="B2097" s="30" t="s">
        <v>6186</v>
      </c>
      <c r="C2097" s="16" t="str">
        <f>IFERROR(VLOOKUP(B2097,'BASE INCADEA'!A:D,2,FALSE),"Non référencé")</f>
        <v>Non référencé</v>
      </c>
      <c r="D2097" s="16" t="str">
        <f>IFERROR(VLOOKUP(C2097,'BASE INCADEA'!B:E,2,FALSE),"Non référencé")</f>
        <v>Non référencé</v>
      </c>
      <c r="E2097" s="31" t="s">
        <v>6254</v>
      </c>
      <c r="F2097" s="31">
        <v>1</v>
      </c>
      <c r="G2097" s="14" t="e">
        <f>IF(F2097*1=D2097*1,"Quantité OK",IF(D2097*1&lt;F2097*1,"Ecart positif","Ecart négatif")&amp;" "&amp;IF(C2097*1=E2097*1,"","- Article déclassé"))</f>
        <v>#VALUE!</v>
      </c>
    </row>
    <row r="2098" spans="2:7" ht="20.100000000000001" customHeight="1" x14ac:dyDescent="0.25">
      <c r="B2098" s="30" t="s">
        <v>5242</v>
      </c>
      <c r="C2098" s="16" t="str">
        <f>IFERROR(VLOOKUP(B2098,'BASE INCADEA'!A:D,2,FALSE),"Non référencé")</f>
        <v>041402</v>
      </c>
      <c r="D2098" s="16" t="str">
        <f>IFERROR(VLOOKUP(C2098,'BASE INCADEA'!B:E,2,FALSE),"Non référencé")</f>
        <v>1</v>
      </c>
      <c r="E2098" s="31" t="s">
        <v>1867</v>
      </c>
      <c r="F2098" s="31">
        <v>6</v>
      </c>
      <c r="G2098" s="14" t="str">
        <f>IF(F2098*1=D2098*1,"Quantité OK",IF(D2098*1&lt;F2098*1,"Ecart positif","Ecart négatif")&amp;" "&amp;IF(C2098*1=E2098*1,"","- Article déclassé"))</f>
        <v xml:space="preserve">Ecart positif </v>
      </c>
    </row>
    <row r="2099" spans="2:7" ht="20.100000000000001" customHeight="1" x14ac:dyDescent="0.25">
      <c r="B2099" s="30" t="s">
        <v>5243</v>
      </c>
      <c r="C2099" s="16" t="str">
        <f>IFERROR(VLOOKUP(B2099,'BASE INCADEA'!A:D,2,FALSE),"Non référencé")</f>
        <v>030806</v>
      </c>
      <c r="D2099" s="16" t="str">
        <f>IFERROR(VLOOKUP(C2099,'BASE INCADEA'!B:E,2,FALSE),"Non référencé")</f>
        <v>7</v>
      </c>
      <c r="E2099" s="31" t="s">
        <v>2301</v>
      </c>
      <c r="F2099" s="31">
        <v>1</v>
      </c>
      <c r="G2099" s="14" t="str">
        <f>IF(F2099*1=D2099*1,"Quantité OK",IF(D2099*1&lt;F2099*1,"Ecart positif","Ecart négatif")&amp;" "&amp;IF(C2099*1=E2099*1,"","- Article déclassé"))</f>
        <v xml:space="preserve">Ecart négatif </v>
      </c>
    </row>
    <row r="2100" spans="2:7" ht="20.100000000000001" customHeight="1" x14ac:dyDescent="0.25">
      <c r="B2100" s="30" t="s">
        <v>5245</v>
      </c>
      <c r="C2100" s="16" t="str">
        <f>IFERROR(VLOOKUP(B2100,'BASE INCADEA'!A:D,2,FALSE),"Non référencé")</f>
        <v>030604</v>
      </c>
      <c r="D2100" s="16" t="str">
        <f>IFERROR(VLOOKUP(C2100,'BASE INCADEA'!B:E,2,FALSE),"Non référencé")</f>
        <v>2</v>
      </c>
      <c r="E2100" s="31" t="s">
        <v>2309</v>
      </c>
      <c r="F2100" s="31">
        <v>5</v>
      </c>
      <c r="G2100" s="14" t="str">
        <f>IF(F2100*1=D2100*1,"Quantité OK",IF(D2100*1&lt;F2100*1,"Ecart positif","Ecart négatif")&amp;" "&amp;IF(C2100*1=E2100*1,"","- Article déclassé"))</f>
        <v xml:space="preserve">Ecart positif </v>
      </c>
    </row>
    <row r="2101" spans="2:7" ht="20.100000000000001" customHeight="1" x14ac:dyDescent="0.25">
      <c r="B2101" s="30" t="s">
        <v>5247</v>
      </c>
      <c r="C2101" s="16" t="str">
        <f>IFERROR(VLOOKUP(B2101,'BASE INCADEA'!A:D,2,FALSE),"Non référencé")</f>
        <v>043705</v>
      </c>
      <c r="D2101" s="16" t="str">
        <f>IFERROR(VLOOKUP(C2101,'BASE INCADEA'!B:E,2,FALSE),"Non référencé")</f>
        <v>2</v>
      </c>
      <c r="E2101" s="31" t="s">
        <v>3072</v>
      </c>
      <c r="F2101" s="31">
        <v>2</v>
      </c>
      <c r="G2101" s="14" t="str">
        <f>IF(F2101*1=D2101*1,"Quantité OK",IF(D2101*1&lt;F2101*1,"Ecart positif","Ecart négatif")&amp;" "&amp;IF(C2101*1=E2101*1,"","- Article déclassé"))</f>
        <v>Quantité OK</v>
      </c>
    </row>
    <row r="2102" spans="2:7" ht="20.100000000000001" customHeight="1" x14ac:dyDescent="0.25">
      <c r="B2102" s="30" t="s">
        <v>5249</v>
      </c>
      <c r="C2102" s="16" t="str">
        <f>IFERROR(VLOOKUP(B2102,'BASE INCADEA'!A:D,2,FALSE),"Non référencé")</f>
        <v>043704</v>
      </c>
      <c r="D2102" s="16" t="str">
        <f>IFERROR(VLOOKUP(C2102,'BASE INCADEA'!B:E,2,FALSE),"Non référencé")</f>
        <v>4</v>
      </c>
      <c r="E2102" s="31" t="s">
        <v>222</v>
      </c>
      <c r="F2102" s="31">
        <v>3</v>
      </c>
      <c r="G2102" s="14" t="str">
        <f>IF(F2102*1=D2102*1,"Quantité OK",IF(D2102*1&lt;F2102*1,"Ecart positif","Ecart négatif")&amp;" "&amp;IF(C2102*1=E2102*1,"","- Article déclassé"))</f>
        <v xml:space="preserve">Ecart négatif </v>
      </c>
    </row>
    <row r="2103" spans="2:7" ht="20.100000000000001" customHeight="1" x14ac:dyDescent="0.25">
      <c r="B2103" s="30" t="s">
        <v>5251</v>
      </c>
      <c r="C2103" s="16" t="str">
        <f>IFERROR(VLOOKUP(B2103,'BASE INCADEA'!A:D,2,FALSE),"Non référencé")</f>
        <v>040405</v>
      </c>
      <c r="D2103" s="16" t="str">
        <f>IFERROR(VLOOKUP(C2103,'BASE INCADEA'!B:E,2,FALSE),"Non référencé")</f>
        <v>12</v>
      </c>
      <c r="E2103" s="31" t="s">
        <v>1260</v>
      </c>
      <c r="F2103" s="31">
        <v>22</v>
      </c>
      <c r="G2103" s="14" t="str">
        <f>IF(F2103*1=D2103*1,"Quantité OK",IF(D2103*1&lt;F2103*1,"Ecart positif","Ecart négatif")&amp;" "&amp;IF(C2103*1=E2103*1,"","- Article déclassé"))</f>
        <v xml:space="preserve">Ecart positif </v>
      </c>
    </row>
    <row r="2104" spans="2:7" ht="20.100000000000001" customHeight="1" x14ac:dyDescent="0.25">
      <c r="B2104" s="30" t="s">
        <v>5253</v>
      </c>
      <c r="C2104" s="16" t="str">
        <f>IFERROR(VLOOKUP(B2104,'BASE INCADEA'!A:D,2,FALSE),"Non référencé")</f>
        <v>040405</v>
      </c>
      <c r="D2104" s="16" t="str">
        <f>IFERROR(VLOOKUP(C2104,'BASE INCADEA'!B:E,2,FALSE),"Non référencé")</f>
        <v>12</v>
      </c>
      <c r="E2104" s="31" t="s">
        <v>1260</v>
      </c>
      <c r="F2104" s="31">
        <v>24</v>
      </c>
      <c r="G2104" s="14" t="str">
        <f>IF(F2104*1=D2104*1,"Quantité OK",IF(D2104*1&lt;F2104*1,"Ecart positif","Ecart négatif")&amp;" "&amp;IF(C2104*1=E2104*1,"","- Article déclassé"))</f>
        <v xml:space="preserve">Ecart positif </v>
      </c>
    </row>
    <row r="2105" spans="2:7" ht="20.100000000000001" customHeight="1" x14ac:dyDescent="0.25">
      <c r="B2105" s="30" t="s">
        <v>5255</v>
      </c>
      <c r="C2105" s="16" t="str">
        <f>IFERROR(VLOOKUP(B2105,'BASE INCADEA'!A:D,2,FALSE),"Non référencé")</f>
        <v>021006</v>
      </c>
      <c r="D2105" s="16" t="str">
        <f>IFERROR(VLOOKUP(C2105,'BASE INCADEA'!B:E,2,FALSE),"Non référencé")</f>
        <v>1</v>
      </c>
      <c r="E2105" s="31" t="s">
        <v>432</v>
      </c>
      <c r="F2105" s="31">
        <v>1</v>
      </c>
      <c r="G2105" s="14" t="str">
        <f>IF(F2105*1=D2105*1,"Quantité OK",IF(D2105*1&lt;F2105*1,"Ecart positif","Ecart négatif")&amp;" "&amp;IF(C2105*1=E2105*1,"","- Article déclassé"))</f>
        <v>Quantité OK</v>
      </c>
    </row>
    <row r="2106" spans="2:7" ht="20.100000000000001" customHeight="1" x14ac:dyDescent="0.25">
      <c r="B2106" s="30" t="s">
        <v>5260</v>
      </c>
      <c r="C2106" s="16" t="str">
        <f>IFERROR(VLOOKUP(B2106,'BASE INCADEA'!A:D,2,FALSE),"Non référencé")</f>
        <v>025302</v>
      </c>
      <c r="D2106" s="16" t="str">
        <f>IFERROR(VLOOKUP(C2106,'BASE INCADEA'!B:E,2,FALSE),"Non référencé")</f>
        <v>1</v>
      </c>
      <c r="E2106" s="31" t="s">
        <v>2620</v>
      </c>
      <c r="F2106" s="31">
        <v>1</v>
      </c>
      <c r="G2106" s="14" t="str">
        <f>IF(F2106*1=D2106*1,"Quantité OK",IF(D2106*1&lt;F2106*1,"Ecart positif","Ecart négatif")&amp;" "&amp;IF(C2106*1=E2106*1,"","- Article déclassé"))</f>
        <v>Quantité OK</v>
      </c>
    </row>
    <row r="2107" spans="2:7" ht="20.100000000000001" customHeight="1" x14ac:dyDescent="0.25">
      <c r="B2107" s="30" t="s">
        <v>5262</v>
      </c>
      <c r="C2107" s="16" t="str">
        <f>IFERROR(VLOOKUP(B2107,'BASE INCADEA'!A:D,2,FALSE),"Non référencé")</f>
        <v>024904</v>
      </c>
      <c r="D2107" s="16" t="str">
        <f>IFERROR(VLOOKUP(C2107,'BASE INCADEA'!B:E,2,FALSE),"Non référencé")</f>
        <v>2</v>
      </c>
      <c r="E2107" s="31" t="s">
        <v>2860</v>
      </c>
      <c r="F2107" s="31">
        <v>1</v>
      </c>
      <c r="G2107" s="14" t="str">
        <f>IF(F2107*1=D2107*1,"Quantité OK",IF(D2107*1&lt;F2107*1,"Ecart positif","Ecart négatif")&amp;" "&amp;IF(C2107*1=E2107*1,"","- Article déclassé"))</f>
        <v xml:space="preserve">Ecart négatif </v>
      </c>
    </row>
    <row r="2108" spans="2:7" ht="20.100000000000001" customHeight="1" x14ac:dyDescent="0.25">
      <c r="B2108" s="30" t="s">
        <v>5264</v>
      </c>
      <c r="C2108" s="16" t="str">
        <f>IFERROR(VLOOKUP(B2108,'BASE INCADEA'!A:D,2,FALSE),"Non référencé")</f>
        <v>024901</v>
      </c>
      <c r="D2108" s="16" t="str">
        <f>IFERROR(VLOOKUP(C2108,'BASE INCADEA'!B:E,2,FALSE),"Non référencé")</f>
        <v>2</v>
      </c>
      <c r="E2108" s="31" t="s">
        <v>3030</v>
      </c>
      <c r="F2108" s="31">
        <v>2</v>
      </c>
      <c r="G2108" s="14" t="str">
        <f>IF(F2108*1=D2108*1,"Quantité OK",IF(D2108*1&lt;F2108*1,"Ecart positif","Ecart négatif")&amp;" "&amp;IF(C2108*1=E2108*1,"","- Article déclassé"))</f>
        <v>Quantité OK</v>
      </c>
    </row>
    <row r="2109" spans="2:7" ht="20.100000000000001" customHeight="1" x14ac:dyDescent="0.25">
      <c r="B2109" s="30" t="s">
        <v>5266</v>
      </c>
      <c r="C2109" s="16" t="str">
        <f>IFERROR(VLOOKUP(B2109,'BASE INCADEA'!A:D,2,FALSE),"Non référencé")</f>
        <v>025305</v>
      </c>
      <c r="D2109" s="16" t="str">
        <f>IFERROR(VLOOKUP(C2109,'BASE INCADEA'!B:E,2,FALSE),"Non référencé")</f>
        <v>2</v>
      </c>
      <c r="E2109" s="31" t="s">
        <v>2678</v>
      </c>
      <c r="F2109" s="31">
        <v>2</v>
      </c>
      <c r="G2109" s="14" t="str">
        <f>IF(F2109*1=D2109*1,"Quantité OK",IF(D2109*1&lt;F2109*1,"Ecart positif","Ecart négatif")&amp;" "&amp;IF(C2109*1=E2109*1,"","- Article déclassé"))</f>
        <v>Quantité OK</v>
      </c>
    </row>
    <row r="2110" spans="2:7" ht="20.100000000000001" customHeight="1" x14ac:dyDescent="0.25">
      <c r="B2110" s="30" t="s">
        <v>5268</v>
      </c>
      <c r="C2110" s="16" t="str">
        <f>IFERROR(VLOOKUP(B2110,'BASE INCADEA'!A:D,2,FALSE),"Non référencé")</f>
        <v>044104</v>
      </c>
      <c r="D2110" s="16" t="str">
        <f>IFERROR(VLOOKUP(C2110,'BASE INCADEA'!B:E,2,FALSE),"Non référencé")</f>
        <v>12</v>
      </c>
      <c r="E2110" s="31" t="s">
        <v>674</v>
      </c>
      <c r="F2110" s="31">
        <v>3</v>
      </c>
      <c r="G2110" s="14" t="str">
        <f>IF(F2110*1=D2110*1,"Quantité OK",IF(D2110*1&lt;F2110*1,"Ecart positif","Ecart négatif")&amp;" "&amp;IF(C2110*1=E2110*1,"","- Article déclassé"))</f>
        <v xml:space="preserve">Ecart négatif </v>
      </c>
    </row>
    <row r="2111" spans="2:7" ht="20.100000000000001" customHeight="1" x14ac:dyDescent="0.25">
      <c r="B2111" s="30" t="s">
        <v>5271</v>
      </c>
      <c r="C2111" s="16" t="str">
        <f>IFERROR(VLOOKUP(B2111,'BASE INCADEA'!A:D,2,FALSE),"Non référencé")</f>
        <v>030403</v>
      </c>
      <c r="D2111" s="16" t="str">
        <f>IFERROR(VLOOKUP(C2111,'BASE INCADEA'!B:E,2,FALSE),"Non référencé")</f>
        <v>160</v>
      </c>
      <c r="E2111" s="31" t="s">
        <v>218</v>
      </c>
      <c r="F2111" s="31">
        <v>2</v>
      </c>
      <c r="G2111" s="14" t="str">
        <f>IF(F2111*1=D2111*1,"Quantité OK",IF(D2111*1&lt;F2111*1,"Ecart positif","Ecart négatif")&amp;" "&amp;IF(C2111*1=E2111*1,"","- Article déclassé"))</f>
        <v xml:space="preserve">Ecart négatif </v>
      </c>
    </row>
    <row r="2112" spans="2:7" ht="20.100000000000001" customHeight="1" x14ac:dyDescent="0.25">
      <c r="B2112" s="30" t="s">
        <v>5272</v>
      </c>
      <c r="C2112" s="16" t="str">
        <f>IFERROR(VLOOKUP(B2112,'BASE INCADEA'!A:D,2,FALSE),"Non référencé")</f>
        <v>044105</v>
      </c>
      <c r="D2112" s="16" t="str">
        <f>IFERROR(VLOOKUP(C2112,'BASE INCADEA'!B:E,2,FALSE),"Non référencé")</f>
        <v>1</v>
      </c>
      <c r="E2112" s="31" t="s">
        <v>1973</v>
      </c>
      <c r="F2112" s="31">
        <v>1</v>
      </c>
      <c r="G2112" s="14" t="str">
        <f>IF(F2112*1=D2112*1,"Quantité OK",IF(D2112*1&lt;F2112*1,"Ecart positif","Ecart négatif")&amp;" "&amp;IF(C2112*1=E2112*1,"","- Article déclassé"))</f>
        <v>Quantité OK</v>
      </c>
    </row>
    <row r="2113" spans="2:7" ht="20.100000000000001" customHeight="1" x14ac:dyDescent="0.25">
      <c r="B2113" s="30" t="s">
        <v>5274</v>
      </c>
      <c r="C2113" s="16" t="str">
        <f>IFERROR(VLOOKUP(B2113,'BASE INCADEA'!A:D,2,FALSE),"Non référencé")</f>
        <v>901001</v>
      </c>
      <c r="D2113" s="16" t="str">
        <f>IFERROR(VLOOKUP(C2113,'BASE INCADEA'!B:E,2,FALSE),"Non référencé")</f>
        <v>1</v>
      </c>
      <c r="E2113" s="31" t="s">
        <v>2645</v>
      </c>
      <c r="F2113" s="31">
        <v>2</v>
      </c>
      <c r="G2113" s="14" t="str">
        <f>IF(F2113*1=D2113*1,"Quantité OK",IF(D2113*1&lt;F2113*1,"Ecart positif","Ecart négatif")&amp;" "&amp;IF(C2113*1=E2113*1,"","- Article déclassé"))</f>
        <v xml:space="preserve">Ecart positif </v>
      </c>
    </row>
    <row r="2114" spans="2:7" ht="20.100000000000001" customHeight="1" x14ac:dyDescent="0.25">
      <c r="B2114" s="30" t="s">
        <v>5276</v>
      </c>
      <c r="C2114" s="16" t="str">
        <f>IFERROR(VLOOKUP(B2114,'BASE INCADEA'!A:D,2,FALSE),"Non référencé")</f>
        <v>901404</v>
      </c>
      <c r="D2114" s="16" t="str">
        <f>IFERROR(VLOOKUP(C2114,'BASE INCADEA'!B:E,2,FALSE),"Non référencé")</f>
        <v>13</v>
      </c>
      <c r="E2114" s="31" t="s">
        <v>2995</v>
      </c>
      <c r="F2114" s="31">
        <v>1</v>
      </c>
      <c r="G2114" s="14" t="str">
        <f>IF(F2114*1=D2114*1,"Quantité OK",IF(D2114*1&lt;F2114*1,"Ecart positif","Ecart négatif")&amp;" "&amp;IF(C2114*1=E2114*1,"","- Article déclassé"))</f>
        <v xml:space="preserve">Ecart négatif </v>
      </c>
    </row>
    <row r="2115" spans="2:7" ht="20.100000000000001" customHeight="1" x14ac:dyDescent="0.25">
      <c r="B2115" s="30" t="s">
        <v>5277</v>
      </c>
      <c r="C2115" s="16" t="str">
        <f>IFERROR(VLOOKUP(B2115,'BASE INCADEA'!A:D,2,FALSE),"Non référencé")</f>
        <v>041404</v>
      </c>
      <c r="D2115" s="16" t="str">
        <f>IFERROR(VLOOKUP(C2115,'BASE INCADEA'!B:E,2,FALSE),"Non référencé")</f>
        <v>80</v>
      </c>
      <c r="E2115" s="31" t="s">
        <v>1501</v>
      </c>
      <c r="F2115" s="31">
        <v>7</v>
      </c>
      <c r="G2115" s="14" t="str">
        <f>IF(F2115*1=D2115*1,"Quantité OK",IF(D2115*1&lt;F2115*1,"Ecart positif","Ecart négatif")&amp;" "&amp;IF(C2115*1=E2115*1,"","- Article déclassé"))</f>
        <v xml:space="preserve">Ecart négatif </v>
      </c>
    </row>
    <row r="2116" spans="2:7" ht="20.100000000000001" customHeight="1" x14ac:dyDescent="0.25">
      <c r="B2116" s="30" t="s">
        <v>5279</v>
      </c>
      <c r="C2116" s="16" t="str">
        <f>IFERROR(VLOOKUP(B2116,'BASE INCADEA'!A:D,2,FALSE),"Non référencé")</f>
        <v>040803</v>
      </c>
      <c r="D2116" s="16" t="str">
        <f>IFERROR(VLOOKUP(C2116,'BASE INCADEA'!B:E,2,FALSE),"Non référencé")</f>
        <v>7</v>
      </c>
      <c r="E2116" s="31" t="s">
        <v>231</v>
      </c>
      <c r="F2116" s="31">
        <v>3</v>
      </c>
      <c r="G2116" s="14" t="str">
        <f>IF(F2116*1=D2116*1,"Quantité OK",IF(D2116*1&lt;F2116*1,"Ecart positif","Ecart négatif")&amp;" "&amp;IF(C2116*1=E2116*1,"","- Article déclassé"))</f>
        <v xml:space="preserve">Ecart négatif </v>
      </c>
    </row>
    <row r="2117" spans="2:7" ht="20.100000000000001" customHeight="1" x14ac:dyDescent="0.25">
      <c r="B2117" s="30" t="s">
        <v>5281</v>
      </c>
      <c r="C2117" s="16" t="str">
        <f>IFERROR(VLOOKUP(B2117,'BASE INCADEA'!A:D,2,FALSE),"Non référencé")</f>
        <v>044901</v>
      </c>
      <c r="D2117" s="16" t="str">
        <f>IFERROR(VLOOKUP(C2117,'BASE INCADEA'!B:E,2,FALSE),"Non référencé")</f>
        <v>1</v>
      </c>
      <c r="E2117" s="31" t="s">
        <v>1619</v>
      </c>
      <c r="F2117" s="31">
        <v>9</v>
      </c>
      <c r="G2117" s="14" t="str">
        <f>IF(F2117*1=D2117*1,"Quantité OK",IF(D2117*1&lt;F2117*1,"Ecart positif","Ecart négatif")&amp;" "&amp;IF(C2117*1=E2117*1,"","- Article déclassé"))</f>
        <v xml:space="preserve">Ecart positif </v>
      </c>
    </row>
    <row r="2118" spans="2:7" ht="20.100000000000001" customHeight="1" x14ac:dyDescent="0.25">
      <c r="B2118" s="30" t="s">
        <v>5283</v>
      </c>
      <c r="C2118" s="16" t="str">
        <f>IFERROR(VLOOKUP(B2118,'BASE INCADEA'!A:D,2,FALSE),"Non référencé")</f>
        <v>900802</v>
      </c>
      <c r="D2118" s="16" t="str">
        <f>IFERROR(VLOOKUP(C2118,'BASE INCADEA'!B:E,2,FALSE),"Non référencé")</f>
        <v>2</v>
      </c>
      <c r="E2118" s="31" t="s">
        <v>5284</v>
      </c>
      <c r="F2118" s="31">
        <v>2</v>
      </c>
      <c r="G2118" s="14" t="str">
        <f>IF(F2118*1=D2118*1,"Quantité OK",IF(D2118*1&lt;F2118*1,"Ecart positif","Ecart négatif")&amp;" "&amp;IF(C2118*1=E2118*1,"","- Article déclassé"))</f>
        <v>Quantité OK</v>
      </c>
    </row>
    <row r="2119" spans="2:7" ht="20.100000000000001" customHeight="1" x14ac:dyDescent="0.25">
      <c r="B2119" s="30" t="s">
        <v>5286</v>
      </c>
      <c r="C2119" s="16" t="str">
        <f>IFERROR(VLOOKUP(B2119,'BASE INCADEA'!A:D,2,FALSE),"Non référencé")</f>
        <v>900601</v>
      </c>
      <c r="D2119" s="16" t="str">
        <f>IFERROR(VLOOKUP(C2119,'BASE INCADEA'!B:E,2,FALSE),"Non référencé")</f>
        <v>2</v>
      </c>
      <c r="E2119" s="31" t="s">
        <v>2642</v>
      </c>
      <c r="F2119" s="31">
        <v>2</v>
      </c>
      <c r="G2119" s="14" t="str">
        <f>IF(F2119*1=D2119*1,"Quantité OK",IF(D2119*1&lt;F2119*1,"Ecart positif","Ecart négatif")&amp;" "&amp;IF(C2119*1=E2119*1,"","- Article déclassé"))</f>
        <v>Quantité OK</v>
      </c>
    </row>
    <row r="2120" spans="2:7" ht="20.100000000000001" customHeight="1" x14ac:dyDescent="0.25">
      <c r="B2120" s="30" t="s">
        <v>5288</v>
      </c>
      <c r="C2120" s="16" t="str">
        <f>IFERROR(VLOOKUP(B2120,'BASE INCADEA'!A:D,2,FALSE),"Non référencé")</f>
        <v>024706</v>
      </c>
      <c r="D2120" s="16" t="str">
        <f>IFERROR(VLOOKUP(C2120,'BASE INCADEA'!B:E,2,FALSE),"Non référencé")</f>
        <v>1</v>
      </c>
      <c r="E2120" s="31" t="s">
        <v>2117</v>
      </c>
      <c r="F2120" s="31">
        <v>1</v>
      </c>
      <c r="G2120" s="14" t="str">
        <f>IF(F2120*1=D2120*1,"Quantité OK",IF(D2120*1&lt;F2120*1,"Ecart positif","Ecart négatif")&amp;" "&amp;IF(C2120*1=E2120*1,"","- Article déclassé"))</f>
        <v>Quantité OK</v>
      </c>
    </row>
    <row r="2121" spans="2:7" ht="20.100000000000001" customHeight="1" x14ac:dyDescent="0.25">
      <c r="B2121" s="30" t="s">
        <v>5290</v>
      </c>
      <c r="C2121" s="16" t="str">
        <f>IFERROR(VLOOKUP(B2121,'BASE INCADEA'!A:D,2,FALSE),"Non référencé")</f>
        <v>024707</v>
      </c>
      <c r="D2121" s="16" t="str">
        <f>IFERROR(VLOOKUP(C2121,'BASE INCADEA'!B:E,2,FALSE),"Non référencé")</f>
        <v>5</v>
      </c>
      <c r="E2121" s="31" t="s">
        <v>1699</v>
      </c>
      <c r="F2121" s="31">
        <v>1</v>
      </c>
      <c r="G2121" s="14" t="str">
        <f>IF(F2121*1=D2121*1,"Quantité OK",IF(D2121*1&lt;F2121*1,"Ecart positif","Ecart négatif")&amp;" "&amp;IF(C2121*1=E2121*1,"","- Article déclassé"))</f>
        <v xml:space="preserve">Ecart négatif </v>
      </c>
    </row>
    <row r="2122" spans="2:7" ht="20.100000000000001" customHeight="1" x14ac:dyDescent="0.25">
      <c r="B2122" s="30" t="s">
        <v>5292</v>
      </c>
      <c r="C2122" s="16" t="str">
        <f>IFERROR(VLOOKUP(B2122,'BASE INCADEA'!A:D,2,FALSE),"Non référencé")</f>
        <v>020405</v>
      </c>
      <c r="D2122" s="16" t="str">
        <f>IFERROR(VLOOKUP(C2122,'BASE INCADEA'!B:E,2,FALSE),"Non référencé")</f>
        <v>9</v>
      </c>
      <c r="E2122" s="31" t="s">
        <v>1483</v>
      </c>
      <c r="F2122" s="31">
        <v>1</v>
      </c>
      <c r="G2122" s="14" t="str">
        <f>IF(F2122*1=D2122*1,"Quantité OK",IF(D2122*1&lt;F2122*1,"Ecart positif","Ecart négatif")&amp;" "&amp;IF(C2122*1=E2122*1,"","- Article déclassé"))</f>
        <v xml:space="preserve">Ecart négatif </v>
      </c>
    </row>
    <row r="2123" spans="2:7" ht="20.100000000000001" customHeight="1" x14ac:dyDescent="0.25">
      <c r="B2123" s="30" t="s">
        <v>5294</v>
      </c>
      <c r="C2123" s="16" t="str">
        <f>IFERROR(VLOOKUP(B2123,'BASE INCADEA'!A:D,2,FALSE),"Non référencé")</f>
        <v>011706</v>
      </c>
      <c r="D2123" s="16" t="str">
        <f>IFERROR(VLOOKUP(C2123,'BASE INCADEA'!B:E,2,FALSE),"Non référencé")</f>
        <v>1</v>
      </c>
      <c r="E2123" s="31" t="s">
        <v>5295</v>
      </c>
      <c r="F2123" s="31">
        <v>1</v>
      </c>
      <c r="G2123" s="14" t="str">
        <f>IF(F2123*1=D2123*1,"Quantité OK",IF(D2123*1&lt;F2123*1,"Ecart positif","Ecart négatif")&amp;" "&amp;IF(C2123*1=E2123*1,"","- Article déclassé"))</f>
        <v>Quantité OK</v>
      </c>
    </row>
    <row r="2124" spans="2:7" ht="20.100000000000001" customHeight="1" x14ac:dyDescent="0.25">
      <c r="B2124" s="30" t="s">
        <v>5297</v>
      </c>
      <c r="C2124" s="16" t="str">
        <f>IFERROR(VLOOKUP(B2124,'BASE INCADEA'!A:D,2,FALSE),"Non référencé")</f>
        <v>020606</v>
      </c>
      <c r="D2124" s="16" t="str">
        <f>IFERROR(VLOOKUP(C2124,'BASE INCADEA'!B:E,2,FALSE),"Non référencé")</f>
        <v>6</v>
      </c>
      <c r="E2124" s="31" t="s">
        <v>521</v>
      </c>
      <c r="F2124" s="31">
        <v>1</v>
      </c>
      <c r="G2124" s="14" t="str">
        <f>IF(F2124*1=D2124*1,"Quantité OK",IF(D2124*1&lt;F2124*1,"Ecart positif","Ecart négatif")&amp;" "&amp;IF(C2124*1=E2124*1,"","- Article déclassé"))</f>
        <v xml:space="preserve">Ecart négatif </v>
      </c>
    </row>
    <row r="2125" spans="2:7" ht="20.100000000000001" customHeight="1" x14ac:dyDescent="0.25">
      <c r="B2125" s="30" t="s">
        <v>5299</v>
      </c>
      <c r="C2125" s="16" t="str">
        <f>IFERROR(VLOOKUP(B2125,'BASE INCADEA'!A:D,2,FALSE),"Non référencé")</f>
        <v>010701</v>
      </c>
      <c r="D2125" s="16" t="str">
        <f>IFERROR(VLOOKUP(C2125,'BASE INCADEA'!B:E,2,FALSE),"Non référencé")</f>
        <v>2</v>
      </c>
      <c r="E2125" s="31" t="s">
        <v>1727</v>
      </c>
      <c r="F2125" s="31">
        <v>2</v>
      </c>
      <c r="G2125" s="14" t="str">
        <f>IF(F2125*1=D2125*1,"Quantité OK",IF(D2125*1&lt;F2125*1,"Ecart positif","Ecart négatif")&amp;" "&amp;IF(C2125*1=E2125*1,"","- Article déclassé"))</f>
        <v>Quantité OK</v>
      </c>
    </row>
    <row r="2126" spans="2:7" ht="20.100000000000001" customHeight="1" x14ac:dyDescent="0.25">
      <c r="B2126" s="30" t="s">
        <v>5300</v>
      </c>
      <c r="C2126" s="16" t="str">
        <f>IFERROR(VLOOKUP(B2126,'BASE INCADEA'!A:D,2,FALSE),"Non référencé")</f>
        <v>030606</v>
      </c>
      <c r="D2126" s="16" t="str">
        <f>IFERROR(VLOOKUP(C2126,'BASE INCADEA'!B:E,2,FALSE),"Non référencé")</f>
        <v>3</v>
      </c>
      <c r="E2126" s="31" t="s">
        <v>1498</v>
      </c>
      <c r="F2126" s="31">
        <v>2</v>
      </c>
      <c r="G2126" s="14" t="str">
        <f>IF(F2126*1=D2126*1,"Quantité OK",IF(D2126*1&lt;F2126*1,"Ecart positif","Ecart négatif")&amp;" "&amp;IF(C2126*1=E2126*1,"","- Article déclassé"))</f>
        <v xml:space="preserve">Ecart négatif </v>
      </c>
    </row>
    <row r="2127" spans="2:7" ht="20.100000000000001" customHeight="1" x14ac:dyDescent="0.25">
      <c r="B2127" s="30" t="s">
        <v>5301</v>
      </c>
      <c r="C2127" s="16" t="str">
        <f>IFERROR(VLOOKUP(B2127,'BASE INCADEA'!A:D,2,FALSE),"Non référencé")</f>
        <v>010704</v>
      </c>
      <c r="D2127" s="16" t="str">
        <f>IFERROR(VLOOKUP(C2127,'BASE INCADEA'!B:E,2,FALSE),"Non référencé")</f>
        <v>1</v>
      </c>
      <c r="E2127" s="31" t="s">
        <v>692</v>
      </c>
      <c r="F2127" s="31">
        <v>2</v>
      </c>
      <c r="G2127" s="14" t="str">
        <f>IF(F2127*1=D2127*1,"Quantité OK",IF(D2127*1&lt;F2127*1,"Ecart positif","Ecart négatif")&amp;" "&amp;IF(C2127*1=E2127*1,"","- Article déclassé"))</f>
        <v xml:space="preserve">Ecart positif </v>
      </c>
    </row>
    <row r="2128" spans="2:7" ht="20.100000000000001" customHeight="1" x14ac:dyDescent="0.25">
      <c r="B2128" s="30" t="s">
        <v>5303</v>
      </c>
      <c r="C2128" s="16" t="str">
        <f>IFERROR(VLOOKUP(B2128,'BASE INCADEA'!A:D,2,FALSE),"Non référencé")</f>
        <v>015206</v>
      </c>
      <c r="D2128" s="16" t="str">
        <f>IFERROR(VLOOKUP(C2128,'BASE INCADEA'!B:E,2,FALSE),"Non référencé")</f>
        <v>16</v>
      </c>
      <c r="E2128" s="31" t="s">
        <v>1741</v>
      </c>
      <c r="F2128" s="31">
        <v>8</v>
      </c>
      <c r="G2128" s="14" t="str">
        <f>IF(F2128*1=D2128*1,"Quantité OK",IF(D2128*1&lt;F2128*1,"Ecart positif","Ecart négatif")&amp;" "&amp;IF(C2128*1=E2128*1,"","- Article déclassé"))</f>
        <v xml:space="preserve">Ecart négatif </v>
      </c>
    </row>
    <row r="2129" spans="2:7" ht="20.100000000000001" customHeight="1" x14ac:dyDescent="0.25">
      <c r="B2129" s="30" t="s">
        <v>5305</v>
      </c>
      <c r="C2129" s="16" t="str">
        <f>IFERROR(VLOOKUP(B2129,'BASE INCADEA'!A:D,2,FALSE),"Non référencé")</f>
        <v>041004</v>
      </c>
      <c r="D2129" s="16" t="str">
        <f>IFERROR(VLOOKUP(C2129,'BASE INCADEA'!B:E,2,FALSE),"Non référencé")</f>
        <v>1</v>
      </c>
      <c r="E2129" s="31" t="s">
        <v>324</v>
      </c>
      <c r="F2129" s="31">
        <v>59</v>
      </c>
      <c r="G2129" s="14" t="str">
        <f>IF(F2129*1=D2129*1,"Quantité OK",IF(D2129*1&lt;F2129*1,"Ecart positif","Ecart négatif")&amp;" "&amp;IF(C2129*1=E2129*1,"","- Article déclassé"))</f>
        <v xml:space="preserve">Ecart positif </v>
      </c>
    </row>
    <row r="2130" spans="2:7" ht="20.100000000000001" customHeight="1" x14ac:dyDescent="0.25">
      <c r="B2130" s="30" t="s">
        <v>5307</v>
      </c>
      <c r="C2130" s="16" t="str">
        <f>IFERROR(VLOOKUP(B2130,'BASE INCADEA'!A:D,2,FALSE),"Non référencé")</f>
        <v>020201</v>
      </c>
      <c r="D2130" s="16" t="str">
        <f>IFERROR(VLOOKUP(C2130,'BASE INCADEA'!B:E,2,FALSE),"Non référencé")</f>
        <v>3</v>
      </c>
      <c r="E2130" s="31" t="s">
        <v>471</v>
      </c>
      <c r="F2130" s="31">
        <v>11</v>
      </c>
      <c r="G2130" s="14" t="str">
        <f>IF(F2130*1=D2130*1,"Quantité OK",IF(D2130*1&lt;F2130*1,"Ecart positif","Ecart négatif")&amp;" "&amp;IF(C2130*1=E2130*1,"","- Article déclassé"))</f>
        <v xml:space="preserve">Ecart positif </v>
      </c>
    </row>
    <row r="2131" spans="2:7" ht="20.100000000000001" customHeight="1" x14ac:dyDescent="0.25">
      <c r="B2131" s="30" t="s">
        <v>5316</v>
      </c>
      <c r="C2131" s="16" t="str">
        <f>IFERROR(VLOOKUP(B2131,'BASE INCADEA'!A:D,2,FALSE),"Non référencé")</f>
        <v>020807</v>
      </c>
      <c r="D2131" s="16" t="str">
        <f>IFERROR(VLOOKUP(C2131,'BASE INCADEA'!B:E,2,FALSE),"Non référencé")</f>
        <v>1</v>
      </c>
      <c r="E2131" s="31" t="s">
        <v>5317</v>
      </c>
      <c r="F2131" s="31">
        <v>1</v>
      </c>
      <c r="G2131" s="14" t="str">
        <f>IF(F2131*1=D2131*1,"Quantité OK",IF(D2131*1&lt;F2131*1,"Ecart positif","Ecart négatif")&amp;" "&amp;IF(C2131*1=E2131*1,"","- Article déclassé"))</f>
        <v>Quantité OK</v>
      </c>
    </row>
    <row r="2132" spans="2:7" ht="20.100000000000001" customHeight="1" x14ac:dyDescent="0.25">
      <c r="B2132" s="30" t="s">
        <v>5319</v>
      </c>
      <c r="C2132" s="16" t="str">
        <f>IFERROR(VLOOKUP(B2132,'BASE INCADEA'!A:D,2,FALSE),"Non référencé")</f>
        <v>034506</v>
      </c>
      <c r="D2132" s="16" t="str">
        <f>IFERROR(VLOOKUP(C2132,'BASE INCADEA'!B:E,2,FALSE),"Non référencé")</f>
        <v>1</v>
      </c>
      <c r="E2132" s="31" t="s">
        <v>263</v>
      </c>
      <c r="F2132" s="31">
        <v>10</v>
      </c>
      <c r="G2132" s="14" t="str">
        <f>IF(F2132*1=D2132*1,"Quantité OK",IF(D2132*1&lt;F2132*1,"Ecart positif","Ecart négatif")&amp;" "&amp;IF(C2132*1=E2132*1,"","- Article déclassé"))</f>
        <v xml:space="preserve">Ecart positif </v>
      </c>
    </row>
    <row r="2133" spans="2:7" ht="20.100000000000001" customHeight="1" x14ac:dyDescent="0.25">
      <c r="B2133" s="30" t="s">
        <v>5321</v>
      </c>
      <c r="C2133" s="16" t="str">
        <f>IFERROR(VLOOKUP(B2133,'BASE INCADEA'!A:D,2,FALSE),"Non référencé")</f>
        <v>034304</v>
      </c>
      <c r="D2133" s="16" t="str">
        <f>IFERROR(VLOOKUP(C2133,'BASE INCADEA'!B:E,2,FALSE),"Non référencé")</f>
        <v>11</v>
      </c>
      <c r="E2133" s="31" t="s">
        <v>2136</v>
      </c>
      <c r="F2133" s="31">
        <v>9</v>
      </c>
      <c r="G2133" s="14" t="str">
        <f>IF(F2133*1=D2133*1,"Quantité OK",IF(D2133*1&lt;F2133*1,"Ecart positif","Ecart négatif")&amp;" "&amp;IF(C2133*1=E2133*1,"","- Article déclassé"))</f>
        <v xml:space="preserve">Ecart négatif </v>
      </c>
    </row>
    <row r="2134" spans="2:7" ht="20.100000000000001" customHeight="1" x14ac:dyDescent="0.25">
      <c r="B2134" s="30" t="s">
        <v>5322</v>
      </c>
      <c r="C2134" s="16" t="str">
        <f>IFERROR(VLOOKUP(B2134,'BASE INCADEA'!A:D,2,FALSE),"Non référencé")</f>
        <v>034906</v>
      </c>
      <c r="D2134" s="16" t="str">
        <f>IFERROR(VLOOKUP(C2134,'BASE INCADEA'!B:E,2,FALSE),"Non référencé")</f>
        <v>1</v>
      </c>
      <c r="E2134" s="31" t="s">
        <v>1048</v>
      </c>
      <c r="F2134" s="31">
        <v>9</v>
      </c>
      <c r="G2134" s="14" t="str">
        <f>IF(F2134*1=D2134*1,"Quantité OK",IF(D2134*1&lt;F2134*1,"Ecart positif","Ecart négatif")&amp;" "&amp;IF(C2134*1=E2134*1,"","- Article déclassé"))</f>
        <v xml:space="preserve">Ecart positif </v>
      </c>
    </row>
    <row r="2135" spans="2:7" ht="20.100000000000001" customHeight="1" x14ac:dyDescent="0.25">
      <c r="B2135" s="30" t="s">
        <v>5325</v>
      </c>
      <c r="C2135" s="16" t="str">
        <f>IFERROR(VLOOKUP(B2135,'BASE INCADEA'!A:D,2,FALSE),"Non référencé")</f>
        <v>034106</v>
      </c>
      <c r="D2135" s="16" t="str">
        <f>IFERROR(VLOOKUP(C2135,'BASE INCADEA'!B:E,2,FALSE),"Non référencé")</f>
        <v>3</v>
      </c>
      <c r="E2135" s="31" t="s">
        <v>4473</v>
      </c>
      <c r="F2135" s="31">
        <v>3</v>
      </c>
      <c r="G2135" s="14" t="str">
        <f>IF(F2135*1=D2135*1,"Quantité OK",IF(D2135*1&lt;F2135*1,"Ecart positif","Ecart négatif")&amp;" "&amp;IF(C2135*1=E2135*1,"","- Article déclassé"))</f>
        <v>Quantité OK</v>
      </c>
    </row>
    <row r="2136" spans="2:7" ht="20.100000000000001" customHeight="1" x14ac:dyDescent="0.25">
      <c r="B2136" s="30" t="s">
        <v>5326</v>
      </c>
      <c r="C2136" s="16" t="str">
        <f>IFERROR(VLOOKUP(B2136,'BASE INCADEA'!A:D,2,FALSE),"Non référencé")</f>
        <v>034507</v>
      </c>
      <c r="D2136" s="16" t="str">
        <f>IFERROR(VLOOKUP(C2136,'BASE INCADEA'!B:E,2,FALSE),"Non référencé")</f>
        <v>1</v>
      </c>
      <c r="E2136" s="31" t="s">
        <v>2887</v>
      </c>
      <c r="F2136" s="31">
        <v>2</v>
      </c>
      <c r="G2136" s="14" t="str">
        <f>IF(F2136*1=D2136*1,"Quantité OK",IF(D2136*1&lt;F2136*1,"Ecart positif","Ecart négatif")&amp;" "&amp;IF(C2136*1=E2136*1,"","- Article déclassé"))</f>
        <v xml:space="preserve">Ecart positif </v>
      </c>
    </row>
    <row r="2137" spans="2:7" ht="20.100000000000001" customHeight="1" x14ac:dyDescent="0.25">
      <c r="B2137" s="30" t="s">
        <v>5327</v>
      </c>
      <c r="C2137" s="16" t="str">
        <f>IFERROR(VLOOKUP(B2137,'BASE INCADEA'!A:D,2,FALSE),"Non référencé")</f>
        <v>034107</v>
      </c>
      <c r="D2137" s="16" t="str">
        <f>IFERROR(VLOOKUP(C2137,'BASE INCADEA'!B:E,2,FALSE),"Non référencé")</f>
        <v>2</v>
      </c>
      <c r="E2137" s="31" t="s">
        <v>3476</v>
      </c>
      <c r="F2137" s="31">
        <v>4</v>
      </c>
      <c r="G2137" s="14" t="str">
        <f>IF(F2137*1=D2137*1,"Quantité OK",IF(D2137*1&lt;F2137*1,"Ecart positif","Ecart négatif")&amp;" "&amp;IF(C2137*1=E2137*1,"","- Article déclassé"))</f>
        <v xml:space="preserve">Ecart positif </v>
      </c>
    </row>
    <row r="2138" spans="2:7" ht="20.100000000000001" customHeight="1" x14ac:dyDescent="0.25">
      <c r="B2138" s="30" t="s">
        <v>5329</v>
      </c>
      <c r="C2138" s="16" t="str">
        <f>IFERROR(VLOOKUP(B2138,'BASE INCADEA'!A:D,2,FALSE),"Non référencé")</f>
        <v>034707</v>
      </c>
      <c r="D2138" s="16" t="str">
        <f>IFERROR(VLOOKUP(C2138,'BASE INCADEA'!B:E,2,FALSE),"Non référencé")</f>
        <v>1</v>
      </c>
      <c r="E2138" s="31" t="s">
        <v>3471</v>
      </c>
      <c r="F2138" s="31">
        <v>2</v>
      </c>
      <c r="G2138" s="14" t="str">
        <f>IF(F2138*1=D2138*1,"Quantité OK",IF(D2138*1&lt;F2138*1,"Ecart positif","Ecart négatif")&amp;" "&amp;IF(C2138*1=E2138*1,"","- Article déclassé"))</f>
        <v xml:space="preserve">Ecart positif </v>
      </c>
    </row>
    <row r="2139" spans="2:7" ht="20.100000000000001" customHeight="1" x14ac:dyDescent="0.25">
      <c r="B2139" s="30" t="s">
        <v>5331</v>
      </c>
      <c r="C2139" s="16" t="str">
        <f>IFERROR(VLOOKUP(B2139,'BASE INCADEA'!A:D,2,FALSE),"Non référencé")</f>
        <v>034507</v>
      </c>
      <c r="D2139" s="16" t="str">
        <f>IFERROR(VLOOKUP(C2139,'BASE INCADEA'!B:E,2,FALSE),"Non référencé")</f>
        <v>1</v>
      </c>
      <c r="E2139" s="31" t="s">
        <v>2887</v>
      </c>
      <c r="F2139" s="31">
        <v>5</v>
      </c>
      <c r="G2139" s="14" t="str">
        <f>IF(F2139*1=D2139*1,"Quantité OK",IF(D2139*1&lt;F2139*1,"Ecart positif","Ecart négatif")&amp;" "&amp;IF(C2139*1=E2139*1,"","- Article déclassé"))</f>
        <v xml:space="preserve">Ecart positif </v>
      </c>
    </row>
    <row r="2140" spans="2:7" ht="20.100000000000001" customHeight="1" x14ac:dyDescent="0.25">
      <c r="B2140" s="30" t="s">
        <v>5332</v>
      </c>
      <c r="C2140" s="16" t="str">
        <f>IFERROR(VLOOKUP(B2140,'BASE INCADEA'!A:D,2,FALSE),"Non référencé")</f>
        <v>034707</v>
      </c>
      <c r="D2140" s="16" t="str">
        <f>IFERROR(VLOOKUP(C2140,'BASE INCADEA'!B:E,2,FALSE),"Non référencé")</f>
        <v>1</v>
      </c>
      <c r="E2140" s="31" t="s">
        <v>3471</v>
      </c>
      <c r="F2140" s="31">
        <v>17</v>
      </c>
      <c r="G2140" s="14" t="str">
        <f>IF(F2140*1=D2140*1,"Quantité OK",IF(D2140*1&lt;F2140*1,"Ecart positif","Ecart négatif")&amp;" "&amp;IF(C2140*1=E2140*1,"","- Article déclassé"))</f>
        <v xml:space="preserve">Ecart positif </v>
      </c>
    </row>
    <row r="2141" spans="2:7" ht="20.100000000000001" customHeight="1" x14ac:dyDescent="0.25">
      <c r="B2141" s="30" t="s">
        <v>5334</v>
      </c>
      <c r="C2141" s="16" t="str">
        <f>IFERROR(VLOOKUP(B2141,'BASE INCADEA'!A:D,2,FALSE),"Non référencé")</f>
        <v>033906</v>
      </c>
      <c r="D2141" s="16" t="str">
        <f>IFERROR(VLOOKUP(C2141,'BASE INCADEA'!B:E,2,FALSE),"Non référencé")</f>
        <v>3</v>
      </c>
      <c r="E2141" s="31" t="s">
        <v>2212</v>
      </c>
      <c r="F2141" s="31">
        <v>2</v>
      </c>
      <c r="G2141" s="14" t="str">
        <f>IF(F2141*1=D2141*1,"Quantité OK",IF(D2141*1&lt;F2141*1,"Ecart positif","Ecart négatif")&amp;" "&amp;IF(C2141*1=E2141*1,"","- Article déclassé"))</f>
        <v xml:space="preserve">Ecart négatif </v>
      </c>
    </row>
    <row r="2142" spans="2:7" ht="20.100000000000001" customHeight="1" x14ac:dyDescent="0.25">
      <c r="B2142" s="30" t="s">
        <v>5335</v>
      </c>
      <c r="C2142" s="16" t="str">
        <f>IFERROR(VLOOKUP(B2142,'BASE INCADEA'!A:D,2,FALSE),"Non référencé")</f>
        <v>034506</v>
      </c>
      <c r="D2142" s="16" t="str">
        <f>IFERROR(VLOOKUP(C2142,'BASE INCADEA'!B:E,2,FALSE),"Non référencé")</f>
        <v>1</v>
      </c>
      <c r="E2142" s="31" t="s">
        <v>263</v>
      </c>
      <c r="F2142" s="31">
        <v>3</v>
      </c>
      <c r="G2142" s="14" t="str">
        <f>IF(F2142*1=D2142*1,"Quantité OK",IF(D2142*1&lt;F2142*1,"Ecart positif","Ecart négatif")&amp;" "&amp;IF(C2142*1=E2142*1,"","- Article déclassé"))</f>
        <v xml:space="preserve">Ecart positif </v>
      </c>
    </row>
    <row r="2143" spans="2:7" ht="20.100000000000001" customHeight="1" x14ac:dyDescent="0.25">
      <c r="B2143" s="30" t="s">
        <v>5337</v>
      </c>
      <c r="C2143" s="16" t="str">
        <f>IFERROR(VLOOKUP(B2143,'BASE INCADEA'!A:D,2,FALSE),"Non référencé")</f>
        <v>034507</v>
      </c>
      <c r="D2143" s="16" t="str">
        <f>IFERROR(VLOOKUP(C2143,'BASE INCADEA'!B:E,2,FALSE),"Non référencé")</f>
        <v>1</v>
      </c>
      <c r="E2143" s="31" t="s">
        <v>2887</v>
      </c>
      <c r="F2143" s="31">
        <v>2</v>
      </c>
      <c r="G2143" s="14" t="str">
        <f>IF(F2143*1=D2143*1,"Quantité OK",IF(D2143*1&lt;F2143*1,"Ecart positif","Ecart négatif")&amp;" "&amp;IF(C2143*1=E2143*1,"","- Article déclassé"))</f>
        <v xml:space="preserve">Ecart positif </v>
      </c>
    </row>
    <row r="2144" spans="2:7" ht="20.100000000000001" customHeight="1" x14ac:dyDescent="0.25">
      <c r="B2144" s="30" t="s">
        <v>5341</v>
      </c>
      <c r="C2144" s="16" t="str">
        <f>IFERROR(VLOOKUP(B2144,'BASE INCADEA'!A:D,2,FALSE),"Non référencé")</f>
        <v>016406</v>
      </c>
      <c r="D2144" s="16" t="str">
        <f>IFERROR(VLOOKUP(C2144,'BASE INCADEA'!B:E,2,FALSE),"Non référencé")</f>
        <v>1</v>
      </c>
      <c r="E2144" s="31" t="s">
        <v>506</v>
      </c>
      <c r="F2144" s="31">
        <v>1</v>
      </c>
      <c r="G2144" s="14" t="str">
        <f>IF(F2144*1=D2144*1,"Quantité OK",IF(D2144*1&lt;F2144*1,"Ecart positif","Ecart négatif")&amp;" "&amp;IF(C2144*1=E2144*1,"","- Article déclassé"))</f>
        <v>Quantité OK</v>
      </c>
    </row>
    <row r="2145" spans="2:7" ht="20.100000000000001" customHeight="1" x14ac:dyDescent="0.25">
      <c r="B2145" s="30" t="s">
        <v>5343</v>
      </c>
      <c r="C2145" s="16" t="str">
        <f>IFERROR(VLOOKUP(B2145,'BASE INCADEA'!A:D,2,FALSE),"Non référencé")</f>
        <v>041003</v>
      </c>
      <c r="D2145" s="16" t="str">
        <f>IFERROR(VLOOKUP(C2145,'BASE INCADEA'!B:E,2,FALSE),"Non référencé")</f>
        <v>2</v>
      </c>
      <c r="E2145" s="31" t="s">
        <v>2469</v>
      </c>
      <c r="F2145" s="31">
        <v>3</v>
      </c>
      <c r="G2145" s="14" t="str">
        <f>IF(F2145*1=D2145*1,"Quantité OK",IF(D2145*1&lt;F2145*1,"Ecart positif","Ecart négatif")&amp;" "&amp;IF(C2145*1=E2145*1,"","- Article déclassé"))</f>
        <v xml:space="preserve">Ecart positif </v>
      </c>
    </row>
    <row r="2146" spans="2:7" ht="20.100000000000001" customHeight="1" x14ac:dyDescent="0.25">
      <c r="B2146" s="30" t="s">
        <v>5348</v>
      </c>
      <c r="C2146" s="16" t="str">
        <f>IFERROR(VLOOKUP(B2146,'BASE INCADEA'!A:D,2,FALSE),"Non référencé")</f>
        <v>901201</v>
      </c>
      <c r="D2146" s="16" t="str">
        <f>IFERROR(VLOOKUP(C2146,'BASE INCADEA'!B:E,2,FALSE),"Non référencé")</f>
        <v>1</v>
      </c>
      <c r="E2146" s="31" t="s">
        <v>5200</v>
      </c>
      <c r="F2146" s="31">
        <v>4</v>
      </c>
      <c r="G2146" s="14" t="str">
        <f>IF(F2146*1=D2146*1,"Quantité OK",IF(D2146*1&lt;F2146*1,"Ecart positif","Ecart négatif")&amp;" "&amp;IF(C2146*1=E2146*1,"","- Article déclassé"))</f>
        <v>Ecart positif - Article déclassé</v>
      </c>
    </row>
    <row r="2147" spans="2:7" ht="20.100000000000001" customHeight="1" x14ac:dyDescent="0.25">
      <c r="B2147" s="30" t="s">
        <v>5350</v>
      </c>
      <c r="C2147" s="16" t="str">
        <f>IFERROR(VLOOKUP(B2147,'BASE INCADEA'!A:D,2,FALSE),"Non référencé")</f>
        <v>901104</v>
      </c>
      <c r="D2147" s="16" t="str">
        <f>IFERROR(VLOOKUP(C2147,'BASE INCADEA'!B:E,2,FALSE),"Non référencé")</f>
        <v>1</v>
      </c>
      <c r="E2147" s="31" t="s">
        <v>2648</v>
      </c>
      <c r="F2147" s="31">
        <v>1</v>
      </c>
      <c r="G2147" s="14" t="str">
        <f>IF(F2147*1=D2147*1,"Quantité OK",IF(D2147*1&lt;F2147*1,"Ecart positif","Ecart négatif")&amp;" "&amp;IF(C2147*1=E2147*1,"","- Article déclassé"))</f>
        <v>Quantité OK</v>
      </c>
    </row>
    <row r="2148" spans="2:7" ht="20.100000000000001" customHeight="1" x14ac:dyDescent="0.25">
      <c r="B2148" s="30" t="s">
        <v>5350</v>
      </c>
      <c r="C2148" s="16" t="str">
        <f>IFERROR(VLOOKUP(B2148,'BASE INCADEA'!A:D,2,FALSE),"Non référencé")</f>
        <v>901104</v>
      </c>
      <c r="D2148" s="16" t="str">
        <f>IFERROR(VLOOKUP(C2148,'BASE INCADEA'!B:E,2,FALSE),"Non référencé")</f>
        <v>1</v>
      </c>
      <c r="E2148" s="31" t="s">
        <v>2995</v>
      </c>
      <c r="F2148" s="31">
        <v>1</v>
      </c>
      <c r="G2148" s="14" t="str">
        <f>IF(F2148*1=D2148*1,"Quantité OK",IF(D2148*1&lt;F2148*1,"Ecart positif","Ecart négatif")&amp;" "&amp;IF(C2148*1=E2148*1,"","- Article déclassé"))</f>
        <v>Quantité OK</v>
      </c>
    </row>
    <row r="2149" spans="2:7" ht="20.100000000000001" customHeight="1" x14ac:dyDescent="0.25">
      <c r="B2149" s="30" t="s">
        <v>5350</v>
      </c>
      <c r="C2149" s="16" t="str">
        <f>IFERROR(VLOOKUP(B2149,'BASE INCADEA'!A:D,2,FALSE),"Non référencé")</f>
        <v>901104</v>
      </c>
      <c r="D2149" s="16" t="str">
        <f>IFERROR(VLOOKUP(C2149,'BASE INCADEA'!B:E,2,FALSE),"Non référencé")</f>
        <v>1</v>
      </c>
      <c r="E2149" s="31" t="s">
        <v>2120</v>
      </c>
      <c r="F2149" s="31">
        <v>1</v>
      </c>
      <c r="G2149" s="14" t="str">
        <f>IF(F2149*1=D2149*1,"Quantité OK",IF(D2149*1&lt;F2149*1,"Ecart positif","Ecart négatif")&amp;" "&amp;IF(C2149*1=E2149*1,"","- Article déclassé"))</f>
        <v>Quantité OK</v>
      </c>
    </row>
    <row r="2150" spans="2:7" ht="20.100000000000001" customHeight="1" x14ac:dyDescent="0.25">
      <c r="B2150" s="30" t="s">
        <v>5354</v>
      </c>
      <c r="C2150" s="16" t="str">
        <f>IFERROR(VLOOKUP(B2150,'BASE INCADEA'!A:D,2,FALSE),"Non référencé")</f>
        <v>020405</v>
      </c>
      <c r="D2150" s="16" t="str">
        <f>IFERROR(VLOOKUP(C2150,'BASE INCADEA'!B:E,2,FALSE),"Non référencé")</f>
        <v>9</v>
      </c>
      <c r="E2150" s="31" t="s">
        <v>1483</v>
      </c>
      <c r="F2150" s="31">
        <v>1</v>
      </c>
      <c r="G2150" s="14" t="str">
        <f>IF(F2150*1=D2150*1,"Quantité OK",IF(D2150*1&lt;F2150*1,"Ecart positif","Ecart négatif")&amp;" "&amp;IF(C2150*1=E2150*1,"","- Article déclassé"))</f>
        <v xml:space="preserve">Ecart négatif </v>
      </c>
    </row>
    <row r="2151" spans="2:7" ht="20.100000000000001" customHeight="1" x14ac:dyDescent="0.25">
      <c r="B2151" s="30" t="s">
        <v>5358</v>
      </c>
      <c r="C2151" s="16" t="str">
        <f>IFERROR(VLOOKUP(B2151,'BASE INCADEA'!A:D,2,FALSE),"Non référencé")</f>
        <v>900403</v>
      </c>
      <c r="D2151" s="16" t="str">
        <f>IFERROR(VLOOKUP(C2151,'BASE INCADEA'!B:E,2,FALSE),"Non référencé")</f>
        <v>5</v>
      </c>
      <c r="E2151" s="31" t="s">
        <v>2247</v>
      </c>
      <c r="F2151" s="31">
        <v>4</v>
      </c>
      <c r="G2151" s="14" t="str">
        <f>IF(F2151*1=D2151*1,"Quantité OK",IF(D2151*1&lt;F2151*1,"Ecart positif","Ecart négatif")&amp;" "&amp;IF(C2151*1=E2151*1,"","- Article déclassé"))</f>
        <v>Ecart négatif - Article déclassé</v>
      </c>
    </row>
    <row r="2152" spans="2:7" ht="20.100000000000001" customHeight="1" x14ac:dyDescent="0.25">
      <c r="B2152" s="30" t="s">
        <v>5361</v>
      </c>
      <c r="C2152" s="16" t="str">
        <f>IFERROR(VLOOKUP(B2152,'BASE INCADEA'!A:D,2,FALSE),"Non référencé")</f>
        <v>901404</v>
      </c>
      <c r="D2152" s="16" t="str">
        <f>IFERROR(VLOOKUP(C2152,'BASE INCADEA'!B:E,2,FALSE),"Non référencé")</f>
        <v>13</v>
      </c>
      <c r="E2152" s="31" t="s">
        <v>2995</v>
      </c>
      <c r="F2152" s="31">
        <v>4</v>
      </c>
      <c r="G2152" s="14" t="str">
        <f>IF(F2152*1=D2152*1,"Quantité OK",IF(D2152*1&lt;F2152*1,"Ecart positif","Ecart négatif")&amp;" "&amp;IF(C2152*1=E2152*1,"","- Article déclassé"))</f>
        <v xml:space="preserve">Ecart négatif </v>
      </c>
    </row>
    <row r="2153" spans="2:7" ht="20.100000000000001" customHeight="1" x14ac:dyDescent="0.25">
      <c r="B2153" s="30" t="s">
        <v>5361</v>
      </c>
      <c r="C2153" s="16" t="str">
        <f>IFERROR(VLOOKUP(B2153,'BASE INCADEA'!A:D,2,FALSE),"Non référencé")</f>
        <v>901404</v>
      </c>
      <c r="D2153" s="16" t="str">
        <f>IFERROR(VLOOKUP(C2153,'BASE INCADEA'!B:E,2,FALSE),"Non référencé")</f>
        <v>13</v>
      </c>
      <c r="E2153" s="31" t="s">
        <v>2705</v>
      </c>
      <c r="F2153" s="31">
        <v>1</v>
      </c>
      <c r="G2153" s="14" t="str">
        <f>IF(F2153*1=D2153*1,"Quantité OK",IF(D2153*1&lt;F2153*1,"Ecart positif","Ecart négatif")&amp;" "&amp;IF(C2153*1=E2153*1,"","- Article déclassé"))</f>
        <v>Ecart négatif - Article déclassé</v>
      </c>
    </row>
    <row r="2154" spans="2:7" ht="20.100000000000001" customHeight="1" x14ac:dyDescent="0.25">
      <c r="B2154" s="30" t="s">
        <v>5362</v>
      </c>
      <c r="C2154" s="16" t="str">
        <f>IFERROR(VLOOKUP(B2154,'BASE INCADEA'!A:D,2,FALSE),"Non référencé")</f>
        <v>901202</v>
      </c>
      <c r="D2154" s="16" t="str">
        <f>IFERROR(VLOOKUP(C2154,'BASE INCADEA'!B:E,2,FALSE),"Non référencé")</f>
        <v>2</v>
      </c>
      <c r="E2154" s="31" t="s">
        <v>2606</v>
      </c>
      <c r="F2154" s="31">
        <v>6</v>
      </c>
      <c r="G2154" s="14" t="str">
        <f>IF(F2154*1=D2154*1,"Quantité OK",IF(D2154*1&lt;F2154*1,"Ecart positif","Ecart négatif")&amp;" "&amp;IF(C2154*1=E2154*1,"","- Article déclassé"))</f>
        <v xml:space="preserve">Ecart positif </v>
      </c>
    </row>
    <row r="2155" spans="2:7" ht="20.100000000000001" customHeight="1" x14ac:dyDescent="0.25">
      <c r="B2155" s="30" t="s">
        <v>5362</v>
      </c>
      <c r="C2155" s="16" t="str">
        <f>IFERROR(VLOOKUP(B2155,'BASE INCADEA'!A:D,2,FALSE),"Non référencé")</f>
        <v>901202</v>
      </c>
      <c r="D2155" s="16" t="str">
        <f>IFERROR(VLOOKUP(C2155,'BASE INCADEA'!B:E,2,FALSE),"Non référencé")</f>
        <v>2</v>
      </c>
      <c r="E2155" s="31" t="s">
        <v>2249</v>
      </c>
      <c r="F2155" s="31">
        <v>2</v>
      </c>
      <c r="G2155" s="14" t="str">
        <f>IF(F2155*1=D2155*1,"Quantité OK",IF(D2155*1&lt;F2155*1,"Ecart positif","Ecart négatif")&amp;" "&amp;IF(C2155*1=E2155*1,"","- Article déclassé"))</f>
        <v>Quantité OK</v>
      </c>
    </row>
    <row r="2156" spans="2:7" ht="20.100000000000001" customHeight="1" x14ac:dyDescent="0.25">
      <c r="B2156" s="30" t="s">
        <v>5364</v>
      </c>
      <c r="C2156" s="16" t="str">
        <f>IFERROR(VLOOKUP(B2156,'BASE INCADEA'!A:D,2,FALSE),"Non référencé")</f>
        <v>900903</v>
      </c>
      <c r="D2156" s="16" t="str">
        <f>IFERROR(VLOOKUP(C2156,'BASE INCADEA'!B:E,2,FALSE),"Non référencé")</f>
        <v>2</v>
      </c>
      <c r="E2156" s="31" t="s">
        <v>2639</v>
      </c>
      <c r="F2156" s="31">
        <v>9</v>
      </c>
      <c r="G2156" s="14" t="str">
        <f>IF(F2156*1=D2156*1,"Quantité OK",IF(D2156*1&lt;F2156*1,"Ecart positif","Ecart négatif")&amp;" "&amp;IF(C2156*1=E2156*1,"","- Article déclassé"))</f>
        <v xml:space="preserve">Ecart positif </v>
      </c>
    </row>
    <row r="2157" spans="2:7" ht="20.100000000000001" customHeight="1" x14ac:dyDescent="0.25">
      <c r="B2157" s="30" t="s">
        <v>5364</v>
      </c>
      <c r="C2157" s="16" t="str">
        <f>IFERROR(VLOOKUP(B2157,'BASE INCADEA'!A:D,2,FALSE),"Non référencé")</f>
        <v>900903</v>
      </c>
      <c r="D2157" s="16" t="str">
        <f>IFERROR(VLOOKUP(C2157,'BASE INCADEA'!B:E,2,FALSE),"Non référencé")</f>
        <v>2</v>
      </c>
      <c r="E2157" s="31" t="s">
        <v>2543</v>
      </c>
      <c r="F2157" s="31">
        <v>4</v>
      </c>
      <c r="G2157" s="14" t="str">
        <f>IF(F2157*1=D2157*1,"Quantité OK",IF(D2157*1&lt;F2157*1,"Ecart positif","Ecart négatif")&amp;" "&amp;IF(C2157*1=E2157*1,"","- Article déclassé"))</f>
        <v>Ecart positif - Article déclassé</v>
      </c>
    </row>
    <row r="2158" spans="2:7" ht="20.100000000000001" customHeight="1" x14ac:dyDescent="0.25">
      <c r="B2158" s="30" t="s">
        <v>5365</v>
      </c>
      <c r="C2158" s="16" t="str">
        <f>IFERROR(VLOOKUP(B2158,'BASE INCADEA'!A:D,2,FALSE),"Non référencé")</f>
        <v>043703</v>
      </c>
      <c r="D2158" s="16" t="str">
        <f>IFERROR(VLOOKUP(C2158,'BASE INCADEA'!B:E,2,FALSE),"Non référencé")</f>
        <v>18</v>
      </c>
      <c r="E2158" s="31" t="s">
        <v>2195</v>
      </c>
      <c r="F2158" s="31">
        <v>10</v>
      </c>
      <c r="G2158" s="14" t="str">
        <f>IF(F2158*1=D2158*1,"Quantité OK",IF(D2158*1&lt;F2158*1,"Ecart positif","Ecart négatif")&amp;" "&amp;IF(C2158*1=E2158*1,"","- Article déclassé"))</f>
        <v xml:space="preserve">Ecart négatif </v>
      </c>
    </row>
    <row r="2159" spans="2:7" ht="20.100000000000001" customHeight="1" x14ac:dyDescent="0.25">
      <c r="B2159" s="30" t="s">
        <v>5367</v>
      </c>
      <c r="C2159" s="16" t="str">
        <f>IFERROR(VLOOKUP(B2159,'BASE INCADEA'!A:D,2,FALSE),"Non référencé")</f>
        <v>024305</v>
      </c>
      <c r="D2159" s="16" t="str">
        <f>IFERROR(VLOOKUP(C2159,'BASE INCADEA'!B:E,2,FALSE),"Non référencé")</f>
        <v>4</v>
      </c>
      <c r="E2159" s="31" t="s">
        <v>4318</v>
      </c>
      <c r="F2159" s="31">
        <v>4</v>
      </c>
      <c r="G2159" s="14" t="str">
        <f>IF(F2159*1=D2159*1,"Quantité OK",IF(D2159*1&lt;F2159*1,"Ecart positif","Ecart négatif")&amp;" "&amp;IF(C2159*1=E2159*1,"","- Article déclassé"))</f>
        <v>Quantité OK</v>
      </c>
    </row>
    <row r="2160" spans="2:7" ht="20.100000000000001" customHeight="1" x14ac:dyDescent="0.25">
      <c r="B2160" s="30" t="s">
        <v>5369</v>
      </c>
      <c r="C2160" s="16" t="str">
        <f>IFERROR(VLOOKUP(B2160,'BASE INCADEA'!A:D,2,FALSE),"Non référencé")</f>
        <v>023906</v>
      </c>
      <c r="D2160" s="16" t="str">
        <f>IFERROR(VLOOKUP(C2160,'BASE INCADEA'!B:E,2,FALSE),"Non référencé")</f>
        <v>3</v>
      </c>
      <c r="E2160" s="31" t="s">
        <v>2526</v>
      </c>
      <c r="F2160" s="31">
        <v>1</v>
      </c>
      <c r="G2160" s="14" t="str">
        <f>IF(F2160*1=D2160*1,"Quantité OK",IF(D2160*1&lt;F2160*1,"Ecart positif","Ecart négatif")&amp;" "&amp;IF(C2160*1=E2160*1,"","- Article déclassé"))</f>
        <v xml:space="preserve">Ecart négatif </v>
      </c>
    </row>
    <row r="2161" spans="2:7" ht="20.100000000000001" customHeight="1" x14ac:dyDescent="0.25">
      <c r="B2161" s="30" t="s">
        <v>5370</v>
      </c>
      <c r="C2161" s="16" t="str">
        <f>IFERROR(VLOOKUP(B2161,'BASE INCADEA'!A:D,2,FALSE),"Non référencé")</f>
        <v>024503</v>
      </c>
      <c r="D2161" s="16" t="str">
        <f>IFERROR(VLOOKUP(C2161,'BASE INCADEA'!B:E,2,FALSE),"Non référencé")</f>
        <v>1</v>
      </c>
      <c r="E2161" s="31" t="s">
        <v>1928</v>
      </c>
      <c r="F2161" s="31">
        <v>1</v>
      </c>
      <c r="G2161" s="14" t="str">
        <f>IF(F2161*1=D2161*1,"Quantité OK",IF(D2161*1&lt;F2161*1,"Ecart positif","Ecart négatif")&amp;" "&amp;IF(C2161*1=E2161*1,"","- Article déclassé"))</f>
        <v>Quantité OK</v>
      </c>
    </row>
    <row r="2162" spans="2:7" ht="20.100000000000001" customHeight="1" x14ac:dyDescent="0.25">
      <c r="B2162" s="30" t="s">
        <v>5372</v>
      </c>
      <c r="C2162" s="16" t="str">
        <f>IFERROR(VLOOKUP(B2162,'BASE INCADEA'!A:D,2,FALSE),"Non référencé")</f>
        <v>030405</v>
      </c>
      <c r="D2162" s="16" t="str">
        <f>IFERROR(VLOOKUP(C2162,'BASE INCADEA'!B:E,2,FALSE),"Non référencé")</f>
        <v>3</v>
      </c>
      <c r="E2162" s="31" t="s">
        <v>1308</v>
      </c>
      <c r="F2162" s="31">
        <v>3</v>
      </c>
      <c r="G2162" s="14" t="str">
        <f>IF(F2162*1=D2162*1,"Quantité OK",IF(D2162*1&lt;F2162*1,"Ecart positif","Ecart négatif")&amp;" "&amp;IF(C2162*1=E2162*1,"","- Article déclassé"))</f>
        <v>Quantité OK</v>
      </c>
    </row>
    <row r="2163" spans="2:7" ht="20.100000000000001" customHeight="1" x14ac:dyDescent="0.25">
      <c r="B2163" s="30" t="s">
        <v>5374</v>
      </c>
      <c r="C2163" s="16" t="str">
        <f>IFERROR(VLOOKUP(B2163,'BASE INCADEA'!A:D,2,FALSE),"Non référencé")</f>
        <v>024703</v>
      </c>
      <c r="D2163" s="16" t="str">
        <f>IFERROR(VLOOKUP(C2163,'BASE INCADEA'!B:E,2,FALSE),"Non référencé")</f>
        <v>2</v>
      </c>
      <c r="E2163" s="31" t="s">
        <v>1986</v>
      </c>
      <c r="F2163" s="31">
        <v>3</v>
      </c>
      <c r="G2163" s="14" t="str">
        <f>IF(F2163*1=D2163*1,"Quantité OK",IF(D2163*1&lt;F2163*1,"Ecart positif","Ecart négatif")&amp;" "&amp;IF(C2163*1=E2163*1,"","- Article déclassé"))</f>
        <v xml:space="preserve">Ecart positif </v>
      </c>
    </row>
    <row r="2164" spans="2:7" ht="20.100000000000001" customHeight="1" x14ac:dyDescent="0.25">
      <c r="B2164" s="30" t="s">
        <v>5376</v>
      </c>
      <c r="C2164" s="16" t="str">
        <f>IFERROR(VLOOKUP(B2164,'BASE INCADEA'!A:D,2,FALSE),"Non référencé")</f>
        <v>030206</v>
      </c>
      <c r="D2164" s="16" t="str">
        <f>IFERROR(VLOOKUP(C2164,'BASE INCADEA'!B:E,2,FALSE),"Non référencé")</f>
        <v>2</v>
      </c>
      <c r="E2164" s="31" t="s">
        <v>2400</v>
      </c>
      <c r="F2164" s="31">
        <v>1</v>
      </c>
      <c r="G2164" s="14" t="str">
        <f>IF(F2164*1=D2164*1,"Quantité OK",IF(D2164*1&lt;F2164*1,"Ecart positif","Ecart négatif")&amp;" "&amp;IF(C2164*1=E2164*1,"","- Article déclassé"))</f>
        <v xml:space="preserve">Ecart négatif </v>
      </c>
    </row>
    <row r="2165" spans="2:7" ht="20.100000000000001" customHeight="1" x14ac:dyDescent="0.25">
      <c r="B2165" s="30" t="s">
        <v>5378</v>
      </c>
      <c r="C2165" s="16" t="str">
        <f>IFERROR(VLOOKUP(B2165,'BASE INCADEA'!A:D,2,FALSE),"Non référencé")</f>
        <v>025105</v>
      </c>
      <c r="D2165" s="16" t="str">
        <f>IFERROR(VLOOKUP(C2165,'BASE INCADEA'!B:E,2,FALSE),"Non référencé")</f>
        <v>3</v>
      </c>
      <c r="E2165" s="31" t="s">
        <v>347</v>
      </c>
      <c r="F2165" s="31">
        <v>1</v>
      </c>
      <c r="G2165" s="14" t="str">
        <f>IF(F2165*1=D2165*1,"Quantité OK",IF(D2165*1&lt;F2165*1,"Ecart positif","Ecart négatif")&amp;" "&amp;IF(C2165*1=E2165*1,"","- Article déclassé"))</f>
        <v xml:space="preserve">Ecart négatif </v>
      </c>
    </row>
    <row r="2166" spans="2:7" ht="20.100000000000001" customHeight="1" x14ac:dyDescent="0.25">
      <c r="B2166" s="30" t="s">
        <v>5380</v>
      </c>
      <c r="C2166" s="16" t="str">
        <f>IFERROR(VLOOKUP(B2166,'BASE INCADEA'!A:D,2,FALSE),"Non référencé")</f>
        <v>015405</v>
      </c>
      <c r="D2166" s="16" t="str">
        <f>IFERROR(VLOOKUP(C2166,'BASE INCADEA'!B:E,2,FALSE),"Non référencé")</f>
        <v>1</v>
      </c>
      <c r="E2166" s="31" t="s">
        <v>831</v>
      </c>
      <c r="F2166" s="31">
        <v>2</v>
      </c>
      <c r="G2166" s="14" t="str">
        <f>IF(F2166*1=D2166*1,"Quantité OK",IF(D2166*1&lt;F2166*1,"Ecart positif","Ecart négatif")&amp;" "&amp;IF(C2166*1=E2166*1,"","- Article déclassé"))</f>
        <v xml:space="preserve">Ecart positif </v>
      </c>
    </row>
    <row r="2167" spans="2:7" ht="20.100000000000001" customHeight="1" x14ac:dyDescent="0.25">
      <c r="B2167" s="30" t="s">
        <v>5383</v>
      </c>
      <c r="C2167" s="16" t="str">
        <f>IFERROR(VLOOKUP(B2167,'BASE INCADEA'!A:D,2,FALSE),"Non référencé")</f>
        <v>041202</v>
      </c>
      <c r="D2167" s="16" t="str">
        <f>IFERROR(VLOOKUP(C2167,'BASE INCADEA'!B:E,2,FALSE),"Non référencé")</f>
        <v>1</v>
      </c>
      <c r="E2167" s="31" t="s">
        <v>269</v>
      </c>
      <c r="F2167" s="31">
        <v>2</v>
      </c>
      <c r="G2167" s="14" t="str">
        <f>IF(F2167*1=D2167*1,"Quantité OK",IF(D2167*1&lt;F2167*1,"Ecart positif","Ecart négatif")&amp;" "&amp;IF(C2167*1=E2167*1,"","- Article déclassé"))</f>
        <v xml:space="preserve">Ecart positif </v>
      </c>
    </row>
    <row r="2168" spans="2:7" ht="20.100000000000001" customHeight="1" x14ac:dyDescent="0.25">
      <c r="B2168" s="30" t="s">
        <v>5385</v>
      </c>
      <c r="C2168" s="16" t="str">
        <f>IFERROR(VLOOKUP(B2168,'BASE INCADEA'!A:D,2,FALSE),"Non référencé")</f>
        <v>031005</v>
      </c>
      <c r="D2168" s="16" t="str">
        <f>IFERROR(VLOOKUP(C2168,'BASE INCADEA'!B:E,2,FALSE),"Non référencé")</f>
        <v>30</v>
      </c>
      <c r="E2168" s="31" t="s">
        <v>400</v>
      </c>
      <c r="F2168" s="31">
        <v>32</v>
      </c>
      <c r="G2168" s="14" t="str">
        <f>IF(F2168*1=D2168*1,"Quantité OK",IF(D2168*1&lt;F2168*1,"Ecart positif","Ecart négatif")&amp;" "&amp;IF(C2168*1=E2168*1,"","- Article déclassé"))</f>
        <v xml:space="preserve">Ecart positif </v>
      </c>
    </row>
    <row r="2169" spans="2:7" ht="20.100000000000001" customHeight="1" x14ac:dyDescent="0.25">
      <c r="B2169" s="30" t="s">
        <v>5389</v>
      </c>
      <c r="C2169" s="16" t="str">
        <f>IFERROR(VLOOKUP(B2169,'BASE INCADEA'!A:D,2,FALSE),"Non référencé")</f>
        <v>016401</v>
      </c>
      <c r="D2169" s="16" t="str">
        <f>IFERROR(VLOOKUP(C2169,'BASE INCADEA'!B:E,2,FALSE),"Non référencé")</f>
        <v>1</v>
      </c>
      <c r="E2169" s="31" t="s">
        <v>1645</v>
      </c>
      <c r="F2169" s="31">
        <v>2</v>
      </c>
      <c r="G2169" s="14" t="str">
        <f>IF(F2169*1=D2169*1,"Quantité OK",IF(D2169*1&lt;F2169*1,"Ecart positif","Ecart négatif")&amp;" "&amp;IF(C2169*1=E2169*1,"","- Article déclassé"))</f>
        <v xml:space="preserve">Ecart positif </v>
      </c>
    </row>
    <row r="2170" spans="2:7" ht="20.100000000000001" customHeight="1" x14ac:dyDescent="0.25">
      <c r="B2170" s="30" t="s">
        <v>5393</v>
      </c>
      <c r="C2170" s="16" t="str">
        <f>IFERROR(VLOOKUP(B2170,'BASE INCADEA'!A:D,2,FALSE),"Non référencé")</f>
        <v>041403</v>
      </c>
      <c r="D2170" s="16" t="str">
        <f>IFERROR(VLOOKUP(C2170,'BASE INCADEA'!B:E,2,FALSE),"Non référencé")</f>
        <v>2</v>
      </c>
      <c r="E2170" s="31" t="s">
        <v>1297</v>
      </c>
      <c r="F2170" s="31">
        <v>30</v>
      </c>
      <c r="G2170" s="14" t="str">
        <f>IF(F2170*1=D2170*1,"Quantité OK",IF(D2170*1&lt;F2170*1,"Ecart positif","Ecart négatif")&amp;" "&amp;IF(C2170*1=E2170*1,"","- Article déclassé"))</f>
        <v xml:space="preserve">Ecart positif </v>
      </c>
    </row>
    <row r="2171" spans="2:7" ht="20.100000000000001" customHeight="1" x14ac:dyDescent="0.25">
      <c r="B2171" s="30" t="s">
        <v>5395</v>
      </c>
      <c r="C2171" s="16" t="str">
        <f>IFERROR(VLOOKUP(B2171,'BASE INCADEA'!A:D,2,FALSE),"Non référencé")</f>
        <v>015404</v>
      </c>
      <c r="D2171" s="16" t="str">
        <f>IFERROR(VLOOKUP(C2171,'BASE INCADEA'!B:E,2,FALSE),"Non référencé")</f>
        <v>6</v>
      </c>
      <c r="E2171" s="31" t="s">
        <v>1034</v>
      </c>
      <c r="F2171" s="31">
        <v>2</v>
      </c>
      <c r="G2171" s="14" t="str">
        <f>IF(F2171*1=D2171*1,"Quantité OK",IF(D2171*1&lt;F2171*1,"Ecart positif","Ecart négatif")&amp;" "&amp;IF(C2171*1=E2171*1,"","- Article déclassé"))</f>
        <v xml:space="preserve">Ecart négatif </v>
      </c>
    </row>
    <row r="2172" spans="2:7" ht="20.100000000000001" customHeight="1" x14ac:dyDescent="0.25">
      <c r="B2172" s="30" t="s">
        <v>5397</v>
      </c>
      <c r="C2172" s="16" t="str">
        <f>IFERROR(VLOOKUP(B2172,'BASE INCADEA'!A:D,2,FALSE),"Non référencé")</f>
        <v>020406</v>
      </c>
      <c r="D2172" s="16" t="str">
        <f>IFERROR(VLOOKUP(C2172,'BASE INCADEA'!B:E,2,FALSE),"Non référencé")</f>
        <v>2</v>
      </c>
      <c r="E2172" s="31" t="s">
        <v>1075</v>
      </c>
      <c r="F2172" s="31">
        <v>1</v>
      </c>
      <c r="G2172" s="14" t="str">
        <f>IF(F2172*1=D2172*1,"Quantité OK",IF(D2172*1&lt;F2172*1,"Ecart positif","Ecart négatif")&amp;" "&amp;IF(C2172*1=E2172*1,"","- Article déclassé"))</f>
        <v xml:space="preserve">Ecart négatif </v>
      </c>
    </row>
    <row r="2173" spans="2:7" ht="20.100000000000001" customHeight="1" x14ac:dyDescent="0.25">
      <c r="B2173" s="30" t="s">
        <v>5399</v>
      </c>
      <c r="C2173" s="16" t="str">
        <f>IFERROR(VLOOKUP(B2173,'BASE INCADEA'!A:D,2,FALSE),"Non référencé")</f>
        <v>034703</v>
      </c>
      <c r="D2173" s="16" t="str">
        <f>IFERROR(VLOOKUP(C2173,'BASE INCADEA'!B:E,2,FALSE),"Non référencé")</f>
        <v>37</v>
      </c>
      <c r="E2173" s="31" t="s">
        <v>182</v>
      </c>
      <c r="F2173" s="31">
        <v>1</v>
      </c>
      <c r="G2173" s="14" t="str">
        <f>IF(F2173*1=D2173*1,"Quantité OK",IF(D2173*1&lt;F2173*1,"Ecart positif","Ecart négatif")&amp;" "&amp;IF(C2173*1=E2173*1,"","- Article déclassé"))</f>
        <v xml:space="preserve">Ecart négatif </v>
      </c>
    </row>
    <row r="2174" spans="2:7" ht="20.100000000000001" customHeight="1" x14ac:dyDescent="0.25">
      <c r="B2174" s="30" t="s">
        <v>5401</v>
      </c>
      <c r="C2174" s="16" t="str">
        <f>IFERROR(VLOOKUP(B2174,'BASE INCADEA'!A:D,2,FALSE),"Non référencé")</f>
        <v>034503</v>
      </c>
      <c r="D2174" s="16" t="str">
        <f>IFERROR(VLOOKUP(C2174,'BASE INCADEA'!B:E,2,FALSE),"Non référencé")</f>
        <v>18</v>
      </c>
      <c r="E2174" s="31" t="s">
        <v>2139</v>
      </c>
      <c r="F2174" s="31">
        <v>2</v>
      </c>
      <c r="G2174" s="14" t="str">
        <f>IF(F2174*1=D2174*1,"Quantité OK",IF(D2174*1&lt;F2174*1,"Ecart positif","Ecart négatif")&amp;" "&amp;IF(C2174*1=E2174*1,"","- Article déclassé"))</f>
        <v xml:space="preserve">Ecart négatif </v>
      </c>
    </row>
    <row r="2175" spans="2:7" ht="20.100000000000001" customHeight="1" x14ac:dyDescent="0.25">
      <c r="B2175" s="30" t="s">
        <v>5403</v>
      </c>
      <c r="C2175" s="16" t="str">
        <f>IFERROR(VLOOKUP(B2175,'BASE INCADEA'!A:D,2,FALSE),"Non référencé")</f>
        <v>031405</v>
      </c>
      <c r="D2175" s="16" t="str">
        <f>IFERROR(VLOOKUP(C2175,'BASE INCADEA'!B:E,2,FALSE),"Non référencé")</f>
        <v>10</v>
      </c>
      <c r="E2175" s="31" t="s">
        <v>330</v>
      </c>
      <c r="F2175" s="31">
        <v>2</v>
      </c>
      <c r="G2175" s="14" t="str">
        <f>IF(F2175*1=D2175*1,"Quantité OK",IF(D2175*1&lt;F2175*1,"Ecart positif","Ecart négatif")&amp;" "&amp;IF(C2175*1=E2175*1,"","- Article déclassé"))</f>
        <v xml:space="preserve">Ecart négatif </v>
      </c>
    </row>
    <row r="2176" spans="2:7" ht="20.100000000000001" customHeight="1" x14ac:dyDescent="0.25">
      <c r="B2176" s="30" t="s">
        <v>5405</v>
      </c>
      <c r="C2176" s="16" t="str">
        <f>IFERROR(VLOOKUP(B2176,'BASE INCADEA'!A:D,2,FALSE),"Non référencé")</f>
        <v>041203</v>
      </c>
      <c r="D2176" s="16" t="str">
        <f>IFERROR(VLOOKUP(C2176,'BASE INCADEA'!B:E,2,FALSE),"Non référencé")</f>
        <v>7</v>
      </c>
      <c r="E2176" s="31" t="s">
        <v>2849</v>
      </c>
      <c r="F2176" s="31">
        <v>4</v>
      </c>
      <c r="G2176" s="14" t="str">
        <f>IF(F2176*1=D2176*1,"Quantité OK",IF(D2176*1&lt;F2176*1,"Ecart positif","Ecart négatif")&amp;" "&amp;IF(C2176*1=E2176*1,"","- Article déclassé"))</f>
        <v xml:space="preserve">Ecart négatif </v>
      </c>
    </row>
    <row r="2177" spans="2:7" ht="20.100000000000001" customHeight="1" x14ac:dyDescent="0.25">
      <c r="B2177" s="30" t="s">
        <v>5407</v>
      </c>
      <c r="C2177" s="16" t="str">
        <f>IFERROR(VLOOKUP(B2177,'BASE INCADEA'!A:D,2,FALSE),"Non référencé")</f>
        <v>041403</v>
      </c>
      <c r="D2177" s="16" t="str">
        <f>IFERROR(VLOOKUP(C2177,'BASE INCADEA'!B:E,2,FALSE),"Non référencé")</f>
        <v>2</v>
      </c>
      <c r="E2177" s="31" t="s">
        <v>1297</v>
      </c>
      <c r="F2177" s="31">
        <v>8</v>
      </c>
      <c r="G2177" s="14" t="str">
        <f>IF(F2177*1=D2177*1,"Quantité OK",IF(D2177*1&lt;F2177*1,"Ecart positif","Ecart négatif")&amp;" "&amp;IF(C2177*1=E2177*1,"","- Article déclassé"))</f>
        <v xml:space="preserve">Ecart positif </v>
      </c>
    </row>
    <row r="2178" spans="2:7" ht="20.100000000000001" customHeight="1" x14ac:dyDescent="0.25">
      <c r="B2178" s="30" t="s">
        <v>5409</v>
      </c>
      <c r="C2178" s="16" t="str">
        <f>IFERROR(VLOOKUP(B2178,'BASE INCADEA'!A:D,2,FALSE),"Non référencé")</f>
        <v>016602</v>
      </c>
      <c r="D2178" s="16" t="str">
        <f>IFERROR(VLOOKUP(C2178,'BASE INCADEA'!B:E,2,FALSE),"Non référencé")</f>
        <v>3</v>
      </c>
      <c r="E2178" s="31" t="s">
        <v>51</v>
      </c>
      <c r="F2178" s="31">
        <v>1</v>
      </c>
      <c r="G2178" s="14" t="str">
        <f>IF(F2178*1=D2178*1,"Quantité OK",IF(D2178*1&lt;F2178*1,"Ecart positif","Ecart négatif")&amp;" "&amp;IF(C2178*1=E2178*1,"","- Article déclassé"))</f>
        <v xml:space="preserve">Ecart négatif </v>
      </c>
    </row>
    <row r="2179" spans="2:7" ht="20.100000000000001" customHeight="1" x14ac:dyDescent="0.25">
      <c r="B2179" s="30" t="s">
        <v>5411</v>
      </c>
      <c r="C2179" s="16" t="str">
        <f>IFERROR(VLOOKUP(B2179,'BASE INCADEA'!A:D,2,FALSE),"Non référencé")</f>
        <v>030402</v>
      </c>
      <c r="D2179" s="16" t="str">
        <f>IFERROR(VLOOKUP(C2179,'BASE INCADEA'!B:E,2,FALSE),"Non référencé")</f>
        <v>1</v>
      </c>
      <c r="E2179" s="31" t="s">
        <v>594</v>
      </c>
      <c r="F2179" s="31">
        <v>1</v>
      </c>
      <c r="G2179" s="14" t="str">
        <f>IF(F2179*1=D2179*1,"Quantité OK",IF(D2179*1&lt;F2179*1,"Ecart positif","Ecart négatif")&amp;" "&amp;IF(C2179*1=E2179*1,"","- Article déclassé"))</f>
        <v>Quantité OK</v>
      </c>
    </row>
    <row r="2180" spans="2:7" ht="20.100000000000001" customHeight="1" x14ac:dyDescent="0.25">
      <c r="B2180" s="30" t="s">
        <v>5413</v>
      </c>
      <c r="C2180" s="16" t="str">
        <f>IFERROR(VLOOKUP(B2180,'BASE INCADEA'!A:D,2,FALSE),"Non référencé")</f>
        <v>044704</v>
      </c>
      <c r="D2180" s="16" t="str">
        <f>IFERROR(VLOOKUP(C2180,'BASE INCADEA'!B:E,2,FALSE),"Non référencé")</f>
        <v>2</v>
      </c>
      <c r="E2180" s="31" t="s">
        <v>885</v>
      </c>
      <c r="F2180" s="31">
        <v>4</v>
      </c>
      <c r="G2180" s="14" t="str">
        <f>IF(F2180*1=D2180*1,"Quantité OK",IF(D2180*1&lt;F2180*1,"Ecart positif","Ecart négatif")&amp;" "&amp;IF(C2180*1=E2180*1,"","- Article déclassé"))</f>
        <v xml:space="preserve">Ecart positif </v>
      </c>
    </row>
    <row r="2181" spans="2:7" ht="20.100000000000001" customHeight="1" x14ac:dyDescent="0.25">
      <c r="B2181" s="30" t="s">
        <v>5415</v>
      </c>
      <c r="C2181" s="16" t="str">
        <f>IFERROR(VLOOKUP(B2181,'BASE INCADEA'!A:D,2,FALSE),"Non référencé")</f>
        <v>040605</v>
      </c>
      <c r="D2181" s="16" t="str">
        <f>IFERROR(VLOOKUP(C2181,'BASE INCADEA'!B:E,2,FALSE),"Non référencé")</f>
        <v>4</v>
      </c>
      <c r="E2181" s="31" t="s">
        <v>965</v>
      </c>
      <c r="F2181" s="31">
        <v>11</v>
      </c>
      <c r="G2181" s="14" t="str">
        <f>IF(F2181*1=D2181*1,"Quantité OK",IF(D2181*1&lt;F2181*1,"Ecart positif","Ecart négatif")&amp;" "&amp;IF(C2181*1=E2181*1,"","- Article déclassé"))</f>
        <v xml:space="preserve">Ecart positif </v>
      </c>
    </row>
    <row r="2182" spans="2:7" ht="20.100000000000001" customHeight="1" x14ac:dyDescent="0.25">
      <c r="B2182" s="30" t="s">
        <v>5419</v>
      </c>
      <c r="C2182" s="16" t="str">
        <f>IFERROR(VLOOKUP(B2182,'BASE INCADEA'!A:D,2,FALSE),"Non référencé")</f>
        <v>044703</v>
      </c>
      <c r="D2182" s="16" t="str">
        <f>IFERROR(VLOOKUP(C2182,'BASE INCADEA'!B:E,2,FALSE),"Non référencé")</f>
        <v>1</v>
      </c>
      <c r="E2182" s="31" t="s">
        <v>1606</v>
      </c>
      <c r="F2182" s="31">
        <v>1</v>
      </c>
      <c r="G2182" s="14" t="str">
        <f>IF(F2182*1=D2182*1,"Quantité OK",IF(D2182*1&lt;F2182*1,"Ecart positif","Ecart négatif")&amp;" "&amp;IF(C2182*1=E2182*1,"","- Article déclassé"))</f>
        <v>Quantité OK</v>
      </c>
    </row>
    <row r="2183" spans="2:7" ht="20.100000000000001" customHeight="1" x14ac:dyDescent="0.25">
      <c r="B2183" s="30" t="s">
        <v>6228</v>
      </c>
      <c r="C2183" s="16" t="str">
        <f>IFERROR(VLOOKUP(B2183,'BASE INCADEA'!A:D,2,FALSE),"Non référencé")</f>
        <v>Non référencé</v>
      </c>
      <c r="D2183" s="16" t="str">
        <f>IFERROR(VLOOKUP(C2183,'BASE INCADEA'!B:E,2,FALSE),"Non référencé")</f>
        <v>Non référencé</v>
      </c>
      <c r="E2183" s="31" t="s">
        <v>4526</v>
      </c>
      <c r="F2183" s="31">
        <v>1</v>
      </c>
      <c r="G2183" s="14" t="e">
        <f>IF(F2183*1=D2183*1,"Quantité OK",IF(D2183*1&lt;F2183*1,"Ecart positif","Ecart négatif")&amp;" "&amp;IF(C2183*1=E2183*1,"","- Article déclassé"))</f>
        <v>#VALUE!</v>
      </c>
    </row>
    <row r="2184" spans="2:7" ht="20.100000000000001" customHeight="1" x14ac:dyDescent="0.25">
      <c r="B2184" s="30" t="s">
        <v>5427</v>
      </c>
      <c r="C2184" s="16" t="str">
        <f>IFERROR(VLOOKUP(B2184,'BASE INCADEA'!A:D,2,FALSE),"Non référencé")</f>
        <v>041402</v>
      </c>
      <c r="D2184" s="16" t="str">
        <f>IFERROR(VLOOKUP(C2184,'BASE INCADEA'!B:E,2,FALSE),"Non référencé")</f>
        <v>1</v>
      </c>
      <c r="E2184" s="31" t="s">
        <v>1867</v>
      </c>
      <c r="F2184" s="31">
        <v>2</v>
      </c>
      <c r="G2184" s="14" t="str">
        <f>IF(F2184*1=D2184*1,"Quantité OK",IF(D2184*1&lt;F2184*1,"Ecart positif","Ecart négatif")&amp;" "&amp;IF(C2184*1=E2184*1,"","- Article déclassé"))</f>
        <v xml:space="preserve">Ecart positif </v>
      </c>
    </row>
    <row r="2185" spans="2:7" ht="20.100000000000001" customHeight="1" x14ac:dyDescent="0.25">
      <c r="B2185" s="30" t="s">
        <v>5429</v>
      </c>
      <c r="C2185" s="16" t="str">
        <f>IFERROR(VLOOKUP(B2185,'BASE INCADEA'!A:D,2,FALSE),"Non référencé")</f>
        <v>041205</v>
      </c>
      <c r="D2185" s="16" t="str">
        <f>IFERROR(VLOOKUP(C2185,'BASE INCADEA'!B:E,2,FALSE),"Non référencé")</f>
        <v>1</v>
      </c>
      <c r="E2185" s="31" t="s">
        <v>1300</v>
      </c>
      <c r="F2185" s="31">
        <v>2</v>
      </c>
      <c r="G2185" s="14" t="str">
        <f>IF(F2185*1=D2185*1,"Quantité OK",IF(D2185*1&lt;F2185*1,"Ecart positif","Ecart négatif")&amp;" "&amp;IF(C2185*1=E2185*1,"","- Article déclassé"))</f>
        <v xml:space="preserve">Ecart positif </v>
      </c>
    </row>
    <row r="2186" spans="2:7" ht="20.100000000000001" customHeight="1" x14ac:dyDescent="0.25">
      <c r="B2186" s="30" t="s">
        <v>5431</v>
      </c>
      <c r="C2186" s="16" t="str">
        <f>IFERROR(VLOOKUP(B2186,'BASE INCADEA'!A:D,2,FALSE),"Non référencé")</f>
        <v>031004</v>
      </c>
      <c r="D2186" s="16" t="str">
        <f>IFERROR(VLOOKUP(C2186,'BASE INCADEA'!B:E,2,FALSE),"Non référencé")</f>
        <v>1</v>
      </c>
      <c r="E2186" s="31" t="s">
        <v>968</v>
      </c>
      <c r="F2186" s="31">
        <v>6</v>
      </c>
      <c r="G2186" s="14" t="str">
        <f>IF(F2186*1=D2186*1,"Quantité OK",IF(D2186*1&lt;F2186*1,"Ecart positif","Ecart négatif")&amp;" "&amp;IF(C2186*1=E2186*1,"","- Article déclassé"))</f>
        <v xml:space="preserve">Ecart positif </v>
      </c>
    </row>
    <row r="2187" spans="2:7" ht="20.100000000000001" customHeight="1" x14ac:dyDescent="0.25">
      <c r="B2187" s="30" t="s">
        <v>5435</v>
      </c>
      <c r="C2187" s="16" t="str">
        <f>IFERROR(VLOOKUP(B2187,'BASE INCADEA'!A:D,2,FALSE),"Non référencé")</f>
        <v>010506</v>
      </c>
      <c r="D2187" s="16" t="str">
        <f>IFERROR(VLOOKUP(C2187,'BASE INCADEA'!B:E,2,FALSE),"Non référencé")</f>
        <v>4</v>
      </c>
      <c r="E2187" s="31" t="s">
        <v>1159</v>
      </c>
      <c r="F2187" s="31">
        <v>3</v>
      </c>
      <c r="G2187" s="14" t="str">
        <f>IF(F2187*1=D2187*1,"Quantité OK",IF(D2187*1&lt;F2187*1,"Ecart positif","Ecart négatif")&amp;" "&amp;IF(C2187*1=E2187*1,"","- Article déclassé"))</f>
        <v xml:space="preserve">Ecart négatif </v>
      </c>
    </row>
    <row r="2188" spans="2:7" ht="20.100000000000001" customHeight="1" x14ac:dyDescent="0.25">
      <c r="B2188" s="30" t="s">
        <v>5437</v>
      </c>
      <c r="C2188" s="16" t="str">
        <f>IFERROR(VLOOKUP(B2188,'BASE INCADEA'!A:D,2,FALSE),"Non référencé")</f>
        <v>040406</v>
      </c>
      <c r="D2188" s="16" t="str">
        <f>IFERROR(VLOOKUP(C2188,'BASE INCADEA'!B:E,2,FALSE),"Non référencé")</f>
        <v>37</v>
      </c>
      <c r="E2188" s="31" t="s">
        <v>4543</v>
      </c>
      <c r="F2188" s="31">
        <v>11</v>
      </c>
      <c r="G2188" s="14" t="str">
        <f>IF(F2188*1=D2188*1,"Quantité OK",IF(D2188*1&lt;F2188*1,"Ecart positif","Ecart négatif")&amp;" "&amp;IF(C2188*1=E2188*1,"","- Article déclassé"))</f>
        <v xml:space="preserve">Ecart négatif </v>
      </c>
    </row>
    <row r="2189" spans="2:7" ht="20.100000000000001" customHeight="1" x14ac:dyDescent="0.25">
      <c r="B2189" s="30" t="s">
        <v>5439</v>
      </c>
      <c r="C2189" s="16" t="str">
        <f>IFERROR(VLOOKUP(B2189,'BASE INCADEA'!A:D,2,FALSE),"Non référencé")</f>
        <v>030205</v>
      </c>
      <c r="D2189" s="16" t="str">
        <f>IFERROR(VLOOKUP(C2189,'BASE INCADEA'!B:E,2,FALSE),"Non référencé")</f>
        <v>14</v>
      </c>
      <c r="E2189" s="31" t="s">
        <v>2500</v>
      </c>
      <c r="F2189" s="31">
        <v>2</v>
      </c>
      <c r="G2189" s="14" t="str">
        <f>IF(F2189*1=D2189*1,"Quantité OK",IF(D2189*1&lt;F2189*1,"Ecart positif","Ecart négatif")&amp;" "&amp;IF(C2189*1=E2189*1,"","- Article déclassé"))</f>
        <v xml:space="preserve">Ecart négatif </v>
      </c>
    </row>
    <row r="2190" spans="2:7" ht="20.100000000000001" customHeight="1" x14ac:dyDescent="0.25">
      <c r="B2190" s="30" t="s">
        <v>5441</v>
      </c>
      <c r="C2190" s="16" t="str">
        <f>IFERROR(VLOOKUP(B2190,'BASE INCADEA'!A:D,2,FALSE),"Non référencé")</f>
        <v>041004</v>
      </c>
      <c r="D2190" s="16" t="str">
        <f>IFERROR(VLOOKUP(C2190,'BASE INCADEA'!B:E,2,FALSE),"Non référencé")</f>
        <v>1</v>
      </c>
      <c r="E2190" s="31" t="s">
        <v>324</v>
      </c>
      <c r="F2190" s="31">
        <v>2</v>
      </c>
      <c r="G2190" s="14" t="str">
        <f>IF(F2190*1=D2190*1,"Quantité OK",IF(D2190*1&lt;F2190*1,"Ecart positif","Ecart négatif")&amp;" "&amp;IF(C2190*1=E2190*1,"","- Article déclassé"))</f>
        <v xml:space="preserve">Ecart positif </v>
      </c>
    </row>
    <row r="2191" spans="2:7" ht="20.100000000000001" customHeight="1" x14ac:dyDescent="0.25">
      <c r="B2191" s="30" t="s">
        <v>5443</v>
      </c>
      <c r="C2191" s="16" t="str">
        <f>IFERROR(VLOOKUP(B2191,'BASE INCADEA'!A:D,2,FALSE),"Non référencé")</f>
        <v>034102</v>
      </c>
      <c r="D2191" s="16" t="str">
        <f>IFERROR(VLOOKUP(C2191,'BASE INCADEA'!B:E,2,FALSE),"Non référencé")</f>
        <v>1</v>
      </c>
      <c r="E2191" s="31" t="s">
        <v>295</v>
      </c>
      <c r="F2191" s="31">
        <v>13</v>
      </c>
      <c r="G2191" s="14" t="str">
        <f>IF(F2191*1=D2191*1,"Quantité OK",IF(D2191*1&lt;F2191*1,"Ecart positif","Ecart négatif")&amp;" "&amp;IF(C2191*1=E2191*1,"","- Article déclassé"))</f>
        <v xml:space="preserve">Ecart positif </v>
      </c>
    </row>
    <row r="2192" spans="2:7" ht="20.100000000000001" customHeight="1" x14ac:dyDescent="0.25">
      <c r="B2192" s="30" t="s">
        <v>5445</v>
      </c>
      <c r="C2192" s="16" t="str">
        <f>IFERROR(VLOOKUP(B2192,'BASE INCADEA'!A:D,2,FALSE),"Non référencé")</f>
        <v>044703</v>
      </c>
      <c r="D2192" s="16" t="str">
        <f>IFERROR(VLOOKUP(C2192,'BASE INCADEA'!B:E,2,FALSE),"Non référencé")</f>
        <v>1</v>
      </c>
      <c r="E2192" s="31" t="s">
        <v>885</v>
      </c>
      <c r="F2192" s="31">
        <v>7</v>
      </c>
      <c r="G2192" s="14" t="str">
        <f>IF(F2192*1=D2192*1,"Quantité OK",IF(D2192*1&lt;F2192*1,"Ecart positif","Ecart négatif")&amp;" "&amp;IF(C2192*1=E2192*1,"","- Article déclassé"))</f>
        <v>Ecart positif - Article déclassé</v>
      </c>
    </row>
    <row r="2193" spans="2:7" ht="20.100000000000001" customHeight="1" x14ac:dyDescent="0.25">
      <c r="B2193" s="30" t="s">
        <v>5447</v>
      </c>
      <c r="C2193" s="16" t="str">
        <f>IFERROR(VLOOKUP(B2193,'BASE INCADEA'!A:D,2,FALSE),"Non référencé")</f>
        <v>011506</v>
      </c>
      <c r="D2193" s="16" t="str">
        <f>IFERROR(VLOOKUP(C2193,'BASE INCADEA'!B:E,2,FALSE),"Non référencé")</f>
        <v>7</v>
      </c>
      <c r="E2193" s="31" t="s">
        <v>1025</v>
      </c>
      <c r="F2193" s="31">
        <v>1</v>
      </c>
      <c r="G2193" s="14" t="str">
        <f>IF(F2193*1=D2193*1,"Quantité OK",IF(D2193*1&lt;F2193*1,"Ecart positif","Ecart négatif")&amp;" "&amp;IF(C2193*1=E2193*1,"","- Article déclassé"))</f>
        <v xml:space="preserve">Ecart négatif </v>
      </c>
    </row>
    <row r="2194" spans="2:7" ht="20.100000000000001" customHeight="1" x14ac:dyDescent="0.25">
      <c r="B2194" s="30" t="s">
        <v>6241</v>
      </c>
      <c r="C2194" s="16" t="str">
        <f>IFERROR(VLOOKUP(B2194,'BASE INCADEA'!A:D,2,FALSE),"Non référencé")</f>
        <v>Non référencé</v>
      </c>
      <c r="D2194" s="16" t="str">
        <f>IFERROR(VLOOKUP(C2194,'BASE INCADEA'!B:E,2,FALSE),"Non référencé")</f>
        <v>Non référencé</v>
      </c>
      <c r="E2194" s="31" t="s">
        <v>2670</v>
      </c>
      <c r="F2194" s="31">
        <v>2</v>
      </c>
      <c r="G2194" s="14" t="e">
        <f>IF(F2194*1=D2194*1,"Quantité OK",IF(D2194*1&lt;F2194*1,"Ecart positif","Ecart négatif")&amp;" "&amp;IF(C2194*1=E2194*1,"","- Article déclassé"))</f>
        <v>#VALUE!</v>
      </c>
    </row>
    <row r="2195" spans="2:7" ht="20.100000000000001" customHeight="1" x14ac:dyDescent="0.25">
      <c r="B2195" s="30" t="s">
        <v>5455</v>
      </c>
      <c r="C2195" s="16" t="str">
        <f>IFERROR(VLOOKUP(B2195,'BASE INCADEA'!A:D,2,FALSE),"Non référencé")</f>
        <v>041006</v>
      </c>
      <c r="D2195" s="16" t="str">
        <f>IFERROR(VLOOKUP(C2195,'BASE INCADEA'!B:E,2,FALSE),"Non référencé")</f>
        <v>6</v>
      </c>
      <c r="E2195" s="31" t="s">
        <v>1229</v>
      </c>
      <c r="F2195" s="31">
        <v>1</v>
      </c>
      <c r="G2195" s="14" t="str">
        <f>IF(F2195*1=D2195*1,"Quantité OK",IF(D2195*1&lt;F2195*1,"Ecart positif","Ecart négatif")&amp;" "&amp;IF(C2195*1=E2195*1,"","- Article déclassé"))</f>
        <v xml:space="preserve">Ecart négatif </v>
      </c>
    </row>
    <row r="2196" spans="2:7" ht="20.100000000000001" customHeight="1" x14ac:dyDescent="0.25">
      <c r="B2196" s="30" t="s">
        <v>5455</v>
      </c>
      <c r="C2196" s="16" t="str">
        <f>IFERROR(VLOOKUP(B2196,'BASE INCADEA'!A:D,2,FALSE),"Non référencé")</f>
        <v>041006</v>
      </c>
      <c r="D2196" s="16" t="str">
        <f>IFERROR(VLOOKUP(C2196,'BASE INCADEA'!B:E,2,FALSE),"Non référencé")</f>
        <v>6</v>
      </c>
      <c r="E2196" s="31" t="s">
        <v>2533</v>
      </c>
      <c r="F2196" s="31">
        <v>1</v>
      </c>
      <c r="G2196" s="14" t="str">
        <f>IF(F2196*1=D2196*1,"Quantité OK",IF(D2196*1&lt;F2196*1,"Ecart positif","Ecart négatif")&amp;" "&amp;IF(C2196*1=E2196*1,"","- Article déclassé"))</f>
        <v>Ecart négatif - Article déclassé</v>
      </c>
    </row>
    <row r="2197" spans="2:7" ht="20.100000000000001" customHeight="1" x14ac:dyDescent="0.25">
      <c r="B2197" s="30" t="s">
        <v>5456</v>
      </c>
      <c r="C2197" s="16" t="str">
        <f>IFERROR(VLOOKUP(B2197,'BASE INCADEA'!A:D,2,FALSE),"Non référencé")</f>
        <v>025503</v>
      </c>
      <c r="D2197" s="16" t="str">
        <f>IFERROR(VLOOKUP(C2197,'BASE INCADEA'!B:E,2,FALSE),"Non référencé")</f>
        <v>2</v>
      </c>
      <c r="E2197" s="31" t="s">
        <v>4345</v>
      </c>
      <c r="F2197" s="31">
        <v>1</v>
      </c>
      <c r="G2197" s="14" t="str">
        <f>IF(F2197*1=D2197*1,"Quantité OK",IF(D2197*1&lt;F2197*1,"Ecart positif","Ecart négatif")&amp;" "&amp;IF(C2197*1=E2197*1,"","- Article déclassé"))</f>
        <v xml:space="preserve">Ecart négatif </v>
      </c>
    </row>
    <row r="2198" spans="2:7" ht="20.100000000000001" customHeight="1" x14ac:dyDescent="0.25">
      <c r="B2198" s="30" t="s">
        <v>5458</v>
      </c>
      <c r="C2198" s="16" t="str">
        <f>IFERROR(VLOOKUP(B2198,'BASE INCADEA'!A:D,2,FALSE),"Non référencé")</f>
        <v>900604</v>
      </c>
      <c r="D2198" s="16" t="str">
        <f>IFERROR(VLOOKUP(C2198,'BASE INCADEA'!B:E,2,FALSE),"Non référencé")</f>
        <v>3</v>
      </c>
      <c r="E2198" s="31" t="s">
        <v>2642</v>
      </c>
      <c r="F2198" s="31">
        <v>1</v>
      </c>
      <c r="G2198" s="14" t="str">
        <f>IF(F2198*1=D2198*1,"Quantité OK",IF(D2198*1&lt;F2198*1,"Ecart positif","Ecart négatif")&amp;" "&amp;IF(C2198*1=E2198*1,"","- Article déclassé"))</f>
        <v xml:space="preserve">Ecart négatif </v>
      </c>
    </row>
    <row r="2199" spans="2:7" ht="20.100000000000001" customHeight="1" x14ac:dyDescent="0.25">
      <c r="B2199" s="30" t="s">
        <v>6235</v>
      </c>
      <c r="C2199" s="16" t="str">
        <f>IFERROR(VLOOKUP(B2199,'BASE INCADEA'!A:D,2,FALSE),"Non référencé")</f>
        <v>Non référencé</v>
      </c>
      <c r="D2199" s="16" t="str">
        <f>IFERROR(VLOOKUP(C2199,'BASE INCADEA'!B:E,2,FALSE),"Non référencé")</f>
        <v>Non référencé</v>
      </c>
      <c r="E2199" s="31" t="s">
        <v>2949</v>
      </c>
      <c r="F2199" s="31">
        <v>2</v>
      </c>
      <c r="G2199" s="14" t="e">
        <f>IF(F2199*1=D2199*1,"Quantité OK",IF(D2199*1&lt;F2199*1,"Ecart positif","Ecart négatif")&amp;" "&amp;IF(C2199*1=E2199*1,"","- Article déclassé"))</f>
        <v>#VALUE!</v>
      </c>
    </row>
    <row r="2200" spans="2:7" ht="20.100000000000001" customHeight="1" x14ac:dyDescent="0.25">
      <c r="B2200" s="30" t="s">
        <v>5459</v>
      </c>
      <c r="C2200" s="16" t="str">
        <f>IFERROR(VLOOKUP(B2200,'BASE INCADEA'!A:D,2,FALSE),"Non référencé")</f>
        <v>900504</v>
      </c>
      <c r="D2200" s="16" t="str">
        <f>IFERROR(VLOOKUP(C2200,'BASE INCADEA'!B:E,2,FALSE),"Non référencé")</f>
        <v>3</v>
      </c>
      <c r="E2200" s="31" t="s">
        <v>2642</v>
      </c>
      <c r="F2200" s="31">
        <v>1</v>
      </c>
      <c r="G2200" s="14" t="str">
        <f>IF(F2200*1=D2200*1,"Quantité OK",IF(D2200*1&lt;F2200*1,"Ecart positif","Ecart négatif")&amp;" "&amp;IF(C2200*1=E2200*1,"","- Article déclassé"))</f>
        <v>Ecart négatif - Article déclassé</v>
      </c>
    </row>
    <row r="2201" spans="2:7" ht="20.100000000000001" customHeight="1" x14ac:dyDescent="0.25">
      <c r="B2201" s="30" t="s">
        <v>5459</v>
      </c>
      <c r="C2201" s="16" t="str">
        <f>IFERROR(VLOOKUP(B2201,'BASE INCADEA'!A:D,2,FALSE),"Non référencé")</f>
        <v>900504</v>
      </c>
      <c r="D2201" s="16" t="str">
        <f>IFERROR(VLOOKUP(C2201,'BASE INCADEA'!B:E,2,FALSE),"Non référencé")</f>
        <v>3</v>
      </c>
      <c r="E2201" s="31" t="s">
        <v>2436</v>
      </c>
      <c r="F2201" s="31">
        <v>3</v>
      </c>
      <c r="G2201" s="14" t="str">
        <f>IF(F2201*1=D2201*1,"Quantité OK",IF(D2201*1&lt;F2201*1,"Ecart positif","Ecart négatif")&amp;" "&amp;IF(C2201*1=E2201*1,"","- Article déclassé"))</f>
        <v>Quantité OK</v>
      </c>
    </row>
    <row r="2202" spans="2:7" ht="20.100000000000001" customHeight="1" x14ac:dyDescent="0.25">
      <c r="B2202" s="30" t="s">
        <v>5463</v>
      </c>
      <c r="C2202" s="16" t="str">
        <f>IFERROR(VLOOKUP(B2202,'BASE INCADEA'!A:D,2,FALSE),"Non référencé")</f>
        <v>900303</v>
      </c>
      <c r="D2202" s="16" t="str">
        <f>IFERROR(VLOOKUP(C2202,'BASE INCADEA'!B:E,2,FALSE),"Non référencé")</f>
        <v>1</v>
      </c>
      <c r="E2202" s="31" t="s">
        <v>4021</v>
      </c>
      <c r="F2202" s="31">
        <v>1</v>
      </c>
      <c r="G2202" s="14" t="str">
        <f>IF(F2202*1=D2202*1,"Quantité OK",IF(D2202*1&lt;F2202*1,"Ecart positif","Ecart négatif")&amp;" "&amp;IF(C2202*1=E2202*1,"","- Article déclassé"))</f>
        <v>Quantité OK</v>
      </c>
    </row>
    <row r="2203" spans="2:7" ht="20.100000000000001" customHeight="1" x14ac:dyDescent="0.25">
      <c r="B2203" s="30" t="s">
        <v>5463</v>
      </c>
      <c r="C2203" s="16" t="str">
        <f>IFERROR(VLOOKUP(B2203,'BASE INCADEA'!A:D,2,FALSE),"Non référencé")</f>
        <v>900303</v>
      </c>
      <c r="D2203" s="16" t="str">
        <f>IFERROR(VLOOKUP(C2203,'BASE INCADEA'!B:E,2,FALSE),"Non référencé")</f>
        <v>1</v>
      </c>
      <c r="E2203" s="31" t="s">
        <v>2949</v>
      </c>
      <c r="F2203" s="31">
        <v>4</v>
      </c>
      <c r="G2203" s="14" t="str">
        <f>IF(F2203*1=D2203*1,"Quantité OK",IF(D2203*1&lt;F2203*1,"Ecart positif","Ecart négatif")&amp;" "&amp;IF(C2203*1=E2203*1,"","- Article déclassé"))</f>
        <v>Ecart positif - Article déclassé</v>
      </c>
    </row>
    <row r="2204" spans="2:7" ht="20.100000000000001" customHeight="1" x14ac:dyDescent="0.25">
      <c r="B2204" s="30" t="s">
        <v>5463</v>
      </c>
      <c r="C2204" s="16" t="str">
        <f>IFERROR(VLOOKUP(B2204,'BASE INCADEA'!A:D,2,FALSE),"Non référencé")</f>
        <v>900303</v>
      </c>
      <c r="D2204" s="16" t="str">
        <f>IFERROR(VLOOKUP(C2204,'BASE INCADEA'!B:E,2,FALSE),"Non référencé")</f>
        <v>1</v>
      </c>
      <c r="E2204" s="31" t="s">
        <v>2443</v>
      </c>
      <c r="F2204" s="31">
        <v>2</v>
      </c>
      <c r="G2204" s="14" t="str">
        <f>IF(F2204*1=D2204*1,"Quantité OK",IF(D2204*1&lt;F2204*1,"Ecart positif","Ecart négatif")&amp;" "&amp;IF(C2204*1=E2204*1,"","- Article déclassé"))</f>
        <v>Ecart positif - Article déclassé</v>
      </c>
    </row>
    <row r="2205" spans="2:7" ht="20.100000000000001" customHeight="1" x14ac:dyDescent="0.25">
      <c r="B2205" s="30" t="s">
        <v>5465</v>
      </c>
      <c r="C2205" s="16" t="str">
        <f>IFERROR(VLOOKUP(B2205,'BASE INCADEA'!A:D,2,FALSE),"Non référencé")</f>
        <v>900303</v>
      </c>
      <c r="D2205" s="16" t="str">
        <f>IFERROR(VLOOKUP(C2205,'BASE INCADEA'!B:E,2,FALSE),"Non référencé")</f>
        <v>1</v>
      </c>
      <c r="E2205" s="31" t="s">
        <v>4295</v>
      </c>
      <c r="F2205" s="31">
        <v>5</v>
      </c>
      <c r="G2205" s="14" t="str">
        <f>IF(F2205*1=D2205*1,"Quantité OK",IF(D2205*1&lt;F2205*1,"Ecart positif","Ecart négatif")&amp;" "&amp;IF(C2205*1=E2205*1,"","- Article déclassé"))</f>
        <v xml:space="preserve">Ecart positif </v>
      </c>
    </row>
    <row r="2206" spans="2:7" ht="20.100000000000001" customHeight="1" x14ac:dyDescent="0.25">
      <c r="B2206" s="30" t="s">
        <v>5466</v>
      </c>
      <c r="C2206" s="16" t="str">
        <f>IFERROR(VLOOKUP(B2206,'BASE INCADEA'!A:D,2,FALSE),"Non référencé")</f>
        <v>024306</v>
      </c>
      <c r="D2206" s="16" t="str">
        <f>IFERROR(VLOOKUP(C2206,'BASE INCADEA'!B:E,2,FALSE),"Non référencé")</f>
        <v>13</v>
      </c>
      <c r="E2206" s="31" t="s">
        <v>4310</v>
      </c>
      <c r="F2206" s="31">
        <v>1</v>
      </c>
      <c r="G2206" s="14" t="str">
        <f>IF(F2206*1=D2206*1,"Quantité OK",IF(D2206*1&lt;F2206*1,"Ecart positif","Ecart négatif")&amp;" "&amp;IF(C2206*1=E2206*1,"","- Article déclassé"))</f>
        <v xml:space="preserve">Ecart négatif </v>
      </c>
    </row>
    <row r="2207" spans="2:7" ht="20.100000000000001" customHeight="1" x14ac:dyDescent="0.25">
      <c r="B2207" s="30" t="s">
        <v>5468</v>
      </c>
      <c r="C2207" s="16" t="str">
        <f>IFERROR(VLOOKUP(B2207,'BASE INCADEA'!A:D,2,FALSE),"Non référencé")</f>
        <v>024106</v>
      </c>
      <c r="D2207" s="16" t="str">
        <f>IFERROR(VLOOKUP(C2207,'BASE INCADEA'!B:E,2,FALSE),"Non référencé")</f>
        <v>2</v>
      </c>
      <c r="E2207" s="31" t="s">
        <v>2681</v>
      </c>
      <c r="F2207" s="31">
        <v>4</v>
      </c>
      <c r="G2207" s="14" t="str">
        <f>IF(F2207*1=D2207*1,"Quantité OK",IF(D2207*1&lt;F2207*1,"Ecart positif","Ecart négatif")&amp;" "&amp;IF(C2207*1=E2207*1,"","- Article déclassé"))</f>
        <v xml:space="preserve">Ecart positif </v>
      </c>
    </row>
    <row r="2208" spans="2:7" ht="20.100000000000001" customHeight="1" x14ac:dyDescent="0.25">
      <c r="B2208" s="30" t="s">
        <v>5472</v>
      </c>
      <c r="C2208" s="16" t="str">
        <f>IFERROR(VLOOKUP(B2208,'BASE INCADEA'!A:D,2,FALSE),"Non référencé")</f>
        <v>031203</v>
      </c>
      <c r="D2208" s="16" t="str">
        <f>IFERROR(VLOOKUP(C2208,'BASE INCADEA'!B:E,2,FALSE),"Non référencé")</f>
        <v>5</v>
      </c>
      <c r="E2208" s="31" t="s">
        <v>1114</v>
      </c>
      <c r="F2208" s="31">
        <v>1</v>
      </c>
      <c r="G2208" s="14" t="str">
        <f>IF(F2208*1=D2208*1,"Quantité OK",IF(D2208*1&lt;F2208*1,"Ecart positif","Ecart négatif")&amp;" "&amp;IF(C2208*1=E2208*1,"","- Article déclassé"))</f>
        <v xml:space="preserve">Ecart négatif </v>
      </c>
    </row>
    <row r="2209" spans="2:7" ht="20.100000000000001" customHeight="1" x14ac:dyDescent="0.25">
      <c r="B2209" s="30" t="s">
        <v>5477</v>
      </c>
      <c r="C2209" s="16" t="str">
        <f>IFERROR(VLOOKUP(B2209,'BASE INCADEA'!A:D,2,FALSE),"Non référencé")</f>
        <v>016406</v>
      </c>
      <c r="D2209" s="16" t="str">
        <f>IFERROR(VLOOKUP(C2209,'BASE INCADEA'!B:E,2,FALSE),"Non référencé")</f>
        <v>1</v>
      </c>
      <c r="E2209" s="31" t="s">
        <v>506</v>
      </c>
      <c r="F2209" s="31">
        <v>14</v>
      </c>
      <c r="G2209" s="14" t="str">
        <f>IF(F2209*1=D2209*1,"Quantité OK",IF(D2209*1&lt;F2209*1,"Ecart positif","Ecart négatif")&amp;" "&amp;IF(C2209*1=E2209*1,"","- Article déclassé"))</f>
        <v xml:space="preserve">Ecart positif </v>
      </c>
    </row>
    <row r="2210" spans="2:7" ht="20.100000000000001" customHeight="1" x14ac:dyDescent="0.25">
      <c r="B2210" s="30" t="s">
        <v>5481</v>
      </c>
      <c r="C2210" s="16" t="str">
        <f>IFERROR(VLOOKUP(B2210,'BASE INCADEA'!A:D,2,FALSE),"Non référencé")</f>
        <v>031403</v>
      </c>
      <c r="D2210" s="16" t="str">
        <f>IFERROR(VLOOKUP(C2210,'BASE INCADEA'!B:E,2,FALSE),"Non référencé")</f>
        <v>1</v>
      </c>
      <c r="E2210" s="31" t="s">
        <v>154</v>
      </c>
      <c r="F2210" s="31">
        <v>1</v>
      </c>
      <c r="G2210" s="14" t="str">
        <f>IF(F2210*1=D2210*1,"Quantité OK",IF(D2210*1&lt;F2210*1,"Ecart positif","Ecart négatif")&amp;" "&amp;IF(C2210*1=E2210*1,"","- Article déclassé"))</f>
        <v>Quantité OK</v>
      </c>
    </row>
    <row r="2211" spans="2:7" ht="20.100000000000001" customHeight="1" x14ac:dyDescent="0.25">
      <c r="B2211" s="30" t="s">
        <v>5483</v>
      </c>
      <c r="C2211" s="16" t="str">
        <f>IFERROR(VLOOKUP(B2211,'BASE INCADEA'!A:D,2,FALSE),"Non référencé")</f>
        <v>040403</v>
      </c>
      <c r="D2211" s="16" t="str">
        <f>IFERROR(VLOOKUP(C2211,'BASE INCADEA'!B:E,2,FALSE),"Non référencé")</f>
        <v>18</v>
      </c>
      <c r="E2211" s="31" t="s">
        <v>2128</v>
      </c>
      <c r="F2211" s="31">
        <v>1</v>
      </c>
      <c r="G2211" s="14" t="str">
        <f>IF(F2211*1=D2211*1,"Quantité OK",IF(D2211*1&lt;F2211*1,"Ecart positif","Ecart négatif")&amp;" "&amp;IF(C2211*1=E2211*1,"","- Article déclassé"))</f>
        <v xml:space="preserve">Ecart négatif </v>
      </c>
    </row>
    <row r="2212" spans="2:7" ht="20.100000000000001" customHeight="1" x14ac:dyDescent="0.25">
      <c r="B2212" s="30" t="s">
        <v>5487</v>
      </c>
      <c r="C2212" s="16" t="str">
        <f>IFERROR(VLOOKUP(B2212,'BASE INCADEA'!A:D,2,FALSE),"Non référencé")</f>
        <v>015605</v>
      </c>
      <c r="D2212" s="16" t="str">
        <f>IFERROR(VLOOKUP(C2212,'BASE INCADEA'!B:E,2,FALSE),"Non référencé")</f>
        <v>6</v>
      </c>
      <c r="E2212" s="31" t="s">
        <v>727</v>
      </c>
      <c r="F2212" s="31">
        <v>5</v>
      </c>
      <c r="G2212" s="14" t="str">
        <f>IF(F2212*1=D2212*1,"Quantité OK",IF(D2212*1&lt;F2212*1,"Ecart positif","Ecart négatif")&amp;" "&amp;IF(C2212*1=E2212*1,"","- Article déclassé"))</f>
        <v xml:space="preserve">Ecart négatif </v>
      </c>
    </row>
    <row r="2213" spans="2:7" ht="20.100000000000001" customHeight="1" x14ac:dyDescent="0.25">
      <c r="B2213" s="30" t="s">
        <v>6142</v>
      </c>
      <c r="C2213" s="16" t="str">
        <f>IFERROR(VLOOKUP(B2213,'BASE INCADEA'!A:D,2,FALSE),"Non référencé")</f>
        <v>Non référencé</v>
      </c>
      <c r="D2213" s="16" t="str">
        <f>IFERROR(VLOOKUP(C2213,'BASE INCADEA'!B:E,2,FALSE),"Non référencé")</f>
        <v>Non référencé</v>
      </c>
      <c r="E2213" s="31" t="s">
        <v>93</v>
      </c>
      <c r="F2213" s="31">
        <v>1</v>
      </c>
      <c r="G2213" s="14" t="e">
        <f>IF(F2213*1=D2213*1,"Quantité OK",IF(D2213*1&lt;F2213*1,"Ecart positif","Ecart négatif")&amp;" "&amp;IF(C2213*1=E2213*1,"","- Article déclassé"))</f>
        <v>#VALUE!</v>
      </c>
    </row>
    <row r="2214" spans="2:7" ht="20.100000000000001" customHeight="1" x14ac:dyDescent="0.25">
      <c r="B2214" s="30" t="s">
        <v>5489</v>
      </c>
      <c r="C2214" s="16" t="str">
        <f>IFERROR(VLOOKUP(B2214,'BASE INCADEA'!A:D,2,FALSE),"Non référencé")</f>
        <v>016407</v>
      </c>
      <c r="D2214" s="16" t="str">
        <f>IFERROR(VLOOKUP(C2214,'BASE INCADEA'!B:E,2,FALSE),"Non référencé")</f>
        <v>1</v>
      </c>
      <c r="E2214" s="31" t="s">
        <v>1081</v>
      </c>
      <c r="F2214" s="31">
        <v>1</v>
      </c>
      <c r="G2214" s="14" t="str">
        <f>IF(F2214*1=D2214*1,"Quantité OK",IF(D2214*1&lt;F2214*1,"Ecart positif","Ecart négatif")&amp;" "&amp;IF(C2214*1=E2214*1,"","- Article déclassé"))</f>
        <v>Quantité OK</v>
      </c>
    </row>
    <row r="2215" spans="2:7" ht="20.100000000000001" customHeight="1" x14ac:dyDescent="0.25">
      <c r="B2215" s="30" t="s">
        <v>5494</v>
      </c>
      <c r="C2215" s="16" t="str">
        <f>IFERROR(VLOOKUP(B2215,'BASE INCADEA'!A:D,2,FALSE),"Non référencé")</f>
        <v>040604</v>
      </c>
      <c r="D2215" s="16" t="str">
        <f>IFERROR(VLOOKUP(C2215,'BASE INCADEA'!B:E,2,FALSE),"Non référencé")</f>
        <v>9</v>
      </c>
      <c r="E2215" s="31" t="s">
        <v>888</v>
      </c>
      <c r="F2215" s="31">
        <v>4</v>
      </c>
      <c r="G2215" s="14" t="str">
        <f>IF(F2215*1=D2215*1,"Quantité OK",IF(D2215*1&lt;F2215*1,"Ecart positif","Ecart négatif")&amp;" "&amp;IF(C2215*1=E2215*1,"","- Article déclassé"))</f>
        <v xml:space="preserve">Ecart négatif </v>
      </c>
    </row>
    <row r="2216" spans="2:7" ht="20.100000000000001" customHeight="1" x14ac:dyDescent="0.25">
      <c r="B2216" s="30" t="s">
        <v>5496</v>
      </c>
      <c r="C2216" s="16" t="str">
        <f>IFERROR(VLOOKUP(B2216,'BASE INCADEA'!A:D,2,FALSE),"Non référencé")</f>
        <v>900204</v>
      </c>
      <c r="D2216" s="16" t="str">
        <f>IFERROR(VLOOKUP(C2216,'BASE INCADEA'!B:E,2,FALSE),"Non référencé")</f>
        <v>14</v>
      </c>
      <c r="E2216" s="31" t="s">
        <v>4025</v>
      </c>
      <c r="F2216" s="31">
        <v>1</v>
      </c>
      <c r="G2216" s="14" t="str">
        <f>IF(F2216*1=D2216*1,"Quantité OK",IF(D2216*1&lt;F2216*1,"Ecart positif","Ecart négatif")&amp;" "&amp;IF(C2216*1=E2216*1,"","- Article déclassé"))</f>
        <v xml:space="preserve">Ecart négatif </v>
      </c>
    </row>
    <row r="2217" spans="2:7" ht="20.100000000000001" customHeight="1" x14ac:dyDescent="0.25">
      <c r="B2217" s="30" t="s">
        <v>5496</v>
      </c>
      <c r="C2217" s="16" t="str">
        <f>IFERROR(VLOOKUP(B2217,'BASE INCADEA'!A:D,2,FALSE),"Non référencé")</f>
        <v>900204</v>
      </c>
      <c r="D2217" s="16" t="str">
        <f>IFERROR(VLOOKUP(C2217,'BASE INCADEA'!B:E,2,FALSE),"Non référencé")</f>
        <v>14</v>
      </c>
      <c r="E2217" s="31" t="s">
        <v>3591</v>
      </c>
      <c r="F2217" s="31">
        <v>1</v>
      </c>
      <c r="G2217" s="14" t="str">
        <f>IF(F2217*1=D2217*1,"Quantité OK",IF(D2217*1&lt;F2217*1,"Ecart positif","Ecart négatif")&amp;" "&amp;IF(C2217*1=E2217*1,"","- Article déclassé"))</f>
        <v>Ecart négatif - Article déclassé</v>
      </c>
    </row>
    <row r="2218" spans="2:7" ht="20.100000000000001" customHeight="1" x14ac:dyDescent="0.25">
      <c r="B2218" s="30" t="s">
        <v>5496</v>
      </c>
      <c r="C2218" s="16" t="str">
        <f>IFERROR(VLOOKUP(B2218,'BASE INCADEA'!A:D,2,FALSE),"Non référencé")</f>
        <v>900204</v>
      </c>
      <c r="D2218" s="16" t="str">
        <f>IFERROR(VLOOKUP(C2218,'BASE INCADEA'!B:E,2,FALSE),"Non référencé")</f>
        <v>14</v>
      </c>
      <c r="E2218" s="31" t="s">
        <v>3308</v>
      </c>
      <c r="F2218" s="31">
        <v>1</v>
      </c>
      <c r="G2218" s="14" t="str">
        <f>IF(F2218*1=D2218*1,"Quantité OK",IF(D2218*1&lt;F2218*1,"Ecart positif","Ecart négatif")&amp;" "&amp;IF(C2218*1=E2218*1,"","- Article déclassé"))</f>
        <v>Ecart négatif - Article déclassé</v>
      </c>
    </row>
    <row r="2219" spans="2:7" ht="20.100000000000001" customHeight="1" x14ac:dyDescent="0.25">
      <c r="B2219" s="30" t="s">
        <v>5498</v>
      </c>
      <c r="C2219" s="16" t="str">
        <f>IFERROR(VLOOKUP(B2219,'BASE INCADEA'!A:D,2,FALSE),"Non référencé")</f>
        <v>901201</v>
      </c>
      <c r="D2219" s="16" t="str">
        <f>IFERROR(VLOOKUP(C2219,'BASE INCADEA'!B:E,2,FALSE),"Non référencé")</f>
        <v>1</v>
      </c>
      <c r="E2219" s="31" t="s">
        <v>2120</v>
      </c>
      <c r="F2219" s="31">
        <v>1</v>
      </c>
      <c r="G2219" s="14" t="str">
        <f>IF(F2219*1=D2219*1,"Quantité OK",IF(D2219*1&lt;F2219*1,"Ecart positif","Ecart négatif")&amp;" "&amp;IF(C2219*1=E2219*1,"","- Article déclassé"))</f>
        <v>Quantité OK</v>
      </c>
    </row>
    <row r="2220" spans="2:7" ht="20.100000000000001" customHeight="1" x14ac:dyDescent="0.25">
      <c r="B2220" s="30" t="s">
        <v>5499</v>
      </c>
      <c r="C2220" s="16" t="str">
        <f>IFERROR(VLOOKUP(B2220,'BASE INCADEA'!A:D,2,FALSE),"Non référencé")</f>
        <v>901001</v>
      </c>
      <c r="D2220" s="16" t="str">
        <f>IFERROR(VLOOKUP(C2220,'BASE INCADEA'!B:E,2,FALSE),"Non référencé")</f>
        <v>1</v>
      </c>
      <c r="E2220" s="31" t="s">
        <v>2645</v>
      </c>
      <c r="F2220" s="31">
        <v>4</v>
      </c>
      <c r="G2220" s="14" t="str">
        <f>IF(F2220*1=D2220*1,"Quantité OK",IF(D2220*1&lt;F2220*1,"Ecart positif","Ecart négatif")&amp;" "&amp;IF(C2220*1=E2220*1,"","- Article déclassé"))</f>
        <v xml:space="preserve">Ecart positif </v>
      </c>
    </row>
    <row r="2221" spans="2:7" ht="20.100000000000001" customHeight="1" x14ac:dyDescent="0.25">
      <c r="B2221" s="30" t="s">
        <v>5501</v>
      </c>
      <c r="C2221" s="16" t="str">
        <f>IFERROR(VLOOKUP(B2221,'BASE INCADEA'!A:D,2,FALSE),"Non référencé")</f>
        <v>900402</v>
      </c>
      <c r="D2221" s="16" t="str">
        <f>IFERROR(VLOOKUP(C2221,'BASE INCADEA'!B:E,2,FALSE),"Non référencé")</f>
        <v>4</v>
      </c>
      <c r="E2221" s="31" t="s">
        <v>2443</v>
      </c>
      <c r="F2221" s="31">
        <v>1</v>
      </c>
      <c r="G2221" s="14" t="str">
        <f>IF(F2221*1=D2221*1,"Quantité OK",IF(D2221*1&lt;F2221*1,"Ecart positif","Ecart négatif")&amp;" "&amp;IF(C2221*1=E2221*1,"","- Article déclassé"))</f>
        <v xml:space="preserve">Ecart négatif </v>
      </c>
    </row>
    <row r="2222" spans="2:7" ht="20.100000000000001" customHeight="1" x14ac:dyDescent="0.25">
      <c r="B2222" s="30" t="s">
        <v>5501</v>
      </c>
      <c r="C2222" s="16" t="str">
        <f>IFERROR(VLOOKUP(B2222,'BASE INCADEA'!A:D,2,FALSE),"Non référencé")</f>
        <v>900402</v>
      </c>
      <c r="D2222" s="16" t="str">
        <f>IFERROR(VLOOKUP(C2222,'BASE INCADEA'!B:E,2,FALSE),"Non référencé")</f>
        <v>4</v>
      </c>
      <c r="E2222" s="31" t="s">
        <v>5359</v>
      </c>
      <c r="F2222" s="31">
        <v>2</v>
      </c>
      <c r="G2222" s="14" t="str">
        <f>IF(F2222*1=D2222*1,"Quantité OK",IF(D2222*1&lt;F2222*1,"Ecart positif","Ecart négatif")&amp;" "&amp;IF(C2222*1=E2222*1,"","- Article déclassé"))</f>
        <v>Ecart négatif - Article déclassé</v>
      </c>
    </row>
    <row r="2223" spans="2:7" ht="20.100000000000001" customHeight="1" x14ac:dyDescent="0.25">
      <c r="B2223" s="30" t="s">
        <v>5501</v>
      </c>
      <c r="C2223" s="16" t="str">
        <f>IFERROR(VLOOKUP(B2223,'BASE INCADEA'!A:D,2,FALSE),"Non référencé")</f>
        <v>900402</v>
      </c>
      <c r="D2223" s="16" t="str">
        <f>IFERROR(VLOOKUP(C2223,'BASE INCADEA'!B:E,2,FALSE),"Non référencé")</f>
        <v>4</v>
      </c>
      <c r="E2223" s="31" t="s">
        <v>2145</v>
      </c>
      <c r="F2223" s="31">
        <v>1</v>
      </c>
      <c r="G2223" s="14" t="str">
        <f>IF(F2223*1=D2223*1,"Quantité OK",IF(D2223*1&lt;F2223*1,"Ecart positif","Ecart négatif")&amp;" "&amp;IF(C2223*1=E2223*1,"","- Article déclassé"))</f>
        <v>Ecart négatif - Article déclassé</v>
      </c>
    </row>
    <row r="2224" spans="2:7" ht="20.100000000000001" customHeight="1" x14ac:dyDescent="0.25">
      <c r="B2224" s="30" t="s">
        <v>5502</v>
      </c>
      <c r="C2224" s="16" t="str">
        <f>IFERROR(VLOOKUP(B2224,'BASE INCADEA'!A:D,2,FALSE),"Non référencé")</f>
        <v>901202</v>
      </c>
      <c r="D2224" s="16" t="str">
        <f>IFERROR(VLOOKUP(C2224,'BASE INCADEA'!B:E,2,FALSE),"Non référencé")</f>
        <v>2</v>
      </c>
      <c r="E2224" s="31" t="s">
        <v>2120</v>
      </c>
      <c r="F2224" s="31">
        <v>1</v>
      </c>
      <c r="G2224" s="14" t="str">
        <f>IF(F2224*1=D2224*1,"Quantité OK",IF(D2224*1&lt;F2224*1,"Ecart positif","Ecart négatif")&amp;" "&amp;IF(C2224*1=E2224*1,"","- Article déclassé"))</f>
        <v>Ecart négatif - Article déclassé</v>
      </c>
    </row>
    <row r="2225" spans="2:7" ht="20.100000000000001" customHeight="1" x14ac:dyDescent="0.25">
      <c r="B2225" s="30" t="s">
        <v>5504</v>
      </c>
      <c r="C2225" s="16" t="str">
        <f>IFERROR(VLOOKUP(B2225,'BASE INCADEA'!A:D,2,FALSE),"Non référencé")</f>
        <v>014806</v>
      </c>
      <c r="D2225" s="16" t="str">
        <f>IFERROR(VLOOKUP(C2225,'BASE INCADEA'!B:E,2,FALSE),"Non référencé")</f>
        <v>3</v>
      </c>
      <c r="E2225" s="31" t="s">
        <v>160</v>
      </c>
      <c r="F2225" s="31">
        <v>2</v>
      </c>
      <c r="G2225" s="14" t="str">
        <f>IF(F2225*1=D2225*1,"Quantité OK",IF(D2225*1&lt;F2225*1,"Ecart positif","Ecart négatif")&amp;" "&amp;IF(C2225*1=E2225*1,"","- Article déclassé"))</f>
        <v xml:space="preserve">Ecart négatif </v>
      </c>
    </row>
    <row r="2226" spans="2:7" ht="20.100000000000001" customHeight="1" x14ac:dyDescent="0.25">
      <c r="B2226" s="30" t="s">
        <v>5506</v>
      </c>
      <c r="C2226" s="16" t="str">
        <f>IFERROR(VLOOKUP(B2226,'BASE INCADEA'!A:D,2,FALSE),"Non référencé")</f>
        <v>900504</v>
      </c>
      <c r="D2226" s="16" t="str">
        <f>IFERROR(VLOOKUP(C2226,'BASE INCADEA'!B:E,2,FALSE),"Non référencé")</f>
        <v>3</v>
      </c>
      <c r="E2226" s="31" t="s">
        <v>2428</v>
      </c>
      <c r="F2226" s="31">
        <v>1</v>
      </c>
      <c r="G2226" s="14" t="str">
        <f>IF(F2226*1=D2226*1,"Quantité OK",IF(D2226*1&lt;F2226*1,"Ecart positif","Ecart négatif")&amp;" "&amp;IF(C2226*1=E2226*1,"","- Article déclassé"))</f>
        <v xml:space="preserve">Ecart négatif </v>
      </c>
    </row>
    <row r="2227" spans="2:7" ht="20.100000000000001" customHeight="1" x14ac:dyDescent="0.25">
      <c r="B2227" s="30" t="s">
        <v>5507</v>
      </c>
      <c r="C2227" s="16" t="str">
        <f>IFERROR(VLOOKUP(B2227,'BASE INCADEA'!A:D,2,FALSE),"Non référencé")</f>
        <v>016006</v>
      </c>
      <c r="D2227" s="16" t="str">
        <f>IFERROR(VLOOKUP(C2227,'BASE INCADEA'!B:E,2,FALSE),"Non référencé")</f>
        <v>1</v>
      </c>
      <c r="E2227" s="31" t="s">
        <v>1384</v>
      </c>
      <c r="F2227" s="31">
        <v>2</v>
      </c>
      <c r="G2227" s="14" t="str">
        <f>IF(F2227*1=D2227*1,"Quantité OK",IF(D2227*1&lt;F2227*1,"Ecart positif","Ecart négatif")&amp;" "&amp;IF(C2227*1=E2227*1,"","- Article déclassé"))</f>
        <v xml:space="preserve">Ecart positif </v>
      </c>
    </row>
    <row r="2228" spans="2:7" ht="20.100000000000001" customHeight="1" x14ac:dyDescent="0.25">
      <c r="B2228" s="30" t="s">
        <v>5509</v>
      </c>
      <c r="C2228" s="16" t="str">
        <f>IFERROR(VLOOKUP(B2228,'BASE INCADEA'!A:D,2,FALSE),"Non référencé")</f>
        <v>015403</v>
      </c>
      <c r="D2228" s="16" t="str">
        <f>IFERROR(VLOOKUP(C2228,'BASE INCADEA'!B:E,2,FALSE),"Non référencé")</f>
        <v>1</v>
      </c>
      <c r="E2228" s="31" t="s">
        <v>1732</v>
      </c>
      <c r="F2228" s="31">
        <v>1</v>
      </c>
      <c r="G2228" s="14" t="str">
        <f>IF(F2228*1=D2228*1,"Quantité OK",IF(D2228*1&lt;F2228*1,"Ecart positif","Ecart négatif")&amp;" "&amp;IF(C2228*1=E2228*1,"","- Article déclassé"))</f>
        <v>Quantité OK</v>
      </c>
    </row>
    <row r="2229" spans="2:7" ht="20.100000000000001" customHeight="1" x14ac:dyDescent="0.25">
      <c r="B2229" s="30" t="s">
        <v>5511</v>
      </c>
      <c r="C2229" s="16" t="str">
        <f>IFERROR(VLOOKUP(B2229,'BASE INCADEA'!A:D,2,FALSE),"Non référencé")</f>
        <v>044306</v>
      </c>
      <c r="D2229" s="16" t="str">
        <f>IFERROR(VLOOKUP(C2229,'BASE INCADEA'!B:E,2,FALSE),"Non référencé")</f>
        <v>1</v>
      </c>
      <c r="E2229" s="31" t="s">
        <v>2053</v>
      </c>
      <c r="F2229" s="31">
        <v>2</v>
      </c>
      <c r="G2229" s="14" t="str">
        <f>IF(F2229*1=D2229*1,"Quantité OK",IF(D2229*1&lt;F2229*1,"Ecart positif","Ecart négatif")&amp;" "&amp;IF(C2229*1=E2229*1,"","- Article déclassé"))</f>
        <v xml:space="preserve">Ecart positif </v>
      </c>
    </row>
    <row r="2230" spans="2:7" ht="20.100000000000001" customHeight="1" x14ac:dyDescent="0.25">
      <c r="B2230" s="30" t="s">
        <v>5516</v>
      </c>
      <c r="C2230" s="16" t="str">
        <f>IFERROR(VLOOKUP(B2230,'BASE INCADEA'!A:D,2,FALSE),"Non référencé")</f>
        <v>021204</v>
      </c>
      <c r="D2230" s="16" t="str">
        <f>IFERROR(VLOOKUP(C2230,'BASE INCADEA'!B:E,2,FALSE),"Non référencé")</f>
        <v>1</v>
      </c>
      <c r="E2230" s="31" t="s">
        <v>200</v>
      </c>
      <c r="F2230" s="31">
        <v>2</v>
      </c>
      <c r="G2230" s="14" t="str">
        <f>IF(F2230*1=D2230*1,"Quantité OK",IF(D2230*1&lt;F2230*1,"Ecart positif","Ecart négatif")&amp;" "&amp;IF(C2230*1=E2230*1,"","- Article déclassé"))</f>
        <v xml:space="preserve">Ecart positif </v>
      </c>
    </row>
    <row r="2231" spans="2:7" ht="20.100000000000001" customHeight="1" x14ac:dyDescent="0.25">
      <c r="B2231" s="30" t="s">
        <v>5518</v>
      </c>
      <c r="C2231" s="16" t="str">
        <f>IFERROR(VLOOKUP(B2231,'BASE INCADEA'!A:D,2,FALSE),"Non référencé")</f>
        <v>040402</v>
      </c>
      <c r="D2231" s="16" t="str">
        <f>IFERROR(VLOOKUP(C2231,'BASE INCADEA'!B:E,2,FALSE),"Non référencé")</f>
        <v>19</v>
      </c>
      <c r="E2231" s="31" t="s">
        <v>3727</v>
      </c>
      <c r="F2231" s="31">
        <v>4</v>
      </c>
      <c r="G2231" s="14" t="str">
        <f>IF(F2231*1=D2231*1,"Quantité OK",IF(D2231*1&lt;F2231*1,"Ecart positif","Ecart négatif")&amp;" "&amp;IF(C2231*1=E2231*1,"","- Article déclassé"))</f>
        <v xml:space="preserve">Ecart négatif </v>
      </c>
    </row>
    <row r="2232" spans="2:7" ht="20.100000000000001" customHeight="1" x14ac:dyDescent="0.25">
      <c r="B2232" s="30" t="s">
        <v>5520</v>
      </c>
      <c r="C2232" s="16" t="str">
        <f>IFERROR(VLOOKUP(B2232,'BASE INCADEA'!A:D,2,FALSE),"Non référencé")</f>
        <v>040802</v>
      </c>
      <c r="D2232" s="16" t="str">
        <f>IFERROR(VLOOKUP(C2232,'BASE INCADEA'!B:E,2,FALSE),"Non référencé")</f>
        <v>43</v>
      </c>
      <c r="E2232" s="31" t="s">
        <v>549</v>
      </c>
      <c r="F2232" s="31">
        <v>5</v>
      </c>
      <c r="G2232" s="14" t="str">
        <f>IF(F2232*1=D2232*1,"Quantité OK",IF(D2232*1&lt;F2232*1,"Ecart positif","Ecart négatif")&amp;" "&amp;IF(C2232*1=E2232*1,"","- Article déclassé"))</f>
        <v xml:space="preserve">Ecart négatif </v>
      </c>
    </row>
    <row r="2233" spans="2:7" ht="20.100000000000001" customHeight="1" x14ac:dyDescent="0.25">
      <c r="B2233" s="30" t="s">
        <v>5522</v>
      </c>
      <c r="C2233" s="16" t="str">
        <f>IFERROR(VLOOKUP(B2233,'BASE INCADEA'!A:D,2,FALSE),"Non référencé")</f>
        <v>031402</v>
      </c>
      <c r="D2233" s="16" t="str">
        <f>IFERROR(VLOOKUP(C2233,'BASE INCADEA'!B:E,2,FALSE),"Non référencé")</f>
        <v>4</v>
      </c>
      <c r="E2233" s="31" t="s">
        <v>2518</v>
      </c>
      <c r="F2233" s="31">
        <v>2</v>
      </c>
      <c r="G2233" s="14" t="str">
        <f>IF(F2233*1=D2233*1,"Quantité OK",IF(D2233*1&lt;F2233*1,"Ecart positif","Ecart négatif")&amp;" "&amp;IF(C2233*1=E2233*1,"","- Article déclassé"))</f>
        <v xml:space="preserve">Ecart négatif </v>
      </c>
    </row>
    <row r="2234" spans="2:7" ht="20.100000000000001" customHeight="1" x14ac:dyDescent="0.25">
      <c r="B2234" s="30" t="s">
        <v>5534</v>
      </c>
      <c r="C2234" s="16" t="str">
        <f>IFERROR(VLOOKUP(B2234,'BASE INCADEA'!A:D,2,FALSE),"Non référencé")</f>
        <v>901002</v>
      </c>
      <c r="D2234" s="16" t="str">
        <f>IFERROR(VLOOKUP(C2234,'BASE INCADEA'!B:E,2,FALSE),"Non référencé")</f>
        <v>1</v>
      </c>
      <c r="E2234" s="31" t="s">
        <v>3488</v>
      </c>
      <c r="F2234" s="31">
        <v>3</v>
      </c>
      <c r="G2234" s="14" t="str">
        <f>IF(F2234*1=D2234*1,"Quantité OK",IF(D2234*1&lt;F2234*1,"Ecart positif","Ecart négatif")&amp;" "&amp;IF(C2234*1=E2234*1,"","- Article déclassé"))</f>
        <v xml:space="preserve">Ecart positif </v>
      </c>
    </row>
    <row r="2235" spans="2:7" ht="20.100000000000001" customHeight="1" x14ac:dyDescent="0.25">
      <c r="B2235" s="30" t="s">
        <v>5538</v>
      </c>
      <c r="C2235" s="16" t="str">
        <f>IFERROR(VLOOKUP(B2235,'BASE INCADEA'!A:D,2,FALSE),"Non référencé")</f>
        <v>901202</v>
      </c>
      <c r="D2235" s="16" t="str">
        <f>IFERROR(VLOOKUP(C2235,'BASE INCADEA'!B:E,2,FALSE),"Non référencé")</f>
        <v>2</v>
      </c>
      <c r="E2235" s="31" t="s">
        <v>2606</v>
      </c>
      <c r="F2235" s="31">
        <v>5</v>
      </c>
      <c r="G2235" s="14" t="str">
        <f>IF(F2235*1=D2235*1,"Quantité OK",IF(D2235*1&lt;F2235*1,"Ecart positif","Ecart négatif")&amp;" "&amp;IF(C2235*1=E2235*1,"","- Article déclassé"))</f>
        <v xml:space="preserve">Ecart positif </v>
      </c>
    </row>
    <row r="2236" spans="2:7" ht="20.100000000000001" customHeight="1" x14ac:dyDescent="0.25">
      <c r="B2236" s="30" t="s">
        <v>5540</v>
      </c>
      <c r="C2236" s="16" t="str">
        <f>IFERROR(VLOOKUP(B2236,'BASE INCADEA'!A:D,2,FALSE),"Non référencé")</f>
        <v>900301</v>
      </c>
      <c r="D2236" s="16" t="str">
        <f>IFERROR(VLOOKUP(C2236,'BASE INCADEA'!B:E,2,FALSE),"Non référencé")</f>
        <v>3</v>
      </c>
      <c r="E2236" s="31" t="s">
        <v>2422</v>
      </c>
      <c r="F2236" s="31">
        <v>1</v>
      </c>
      <c r="G2236" s="14" t="str">
        <f>IF(F2236*1=D2236*1,"Quantité OK",IF(D2236*1&lt;F2236*1,"Ecart positif","Ecart négatif")&amp;" "&amp;IF(C2236*1=E2236*1,"","- Article déclassé"))</f>
        <v>Ecart négatif - Article déclassé</v>
      </c>
    </row>
    <row r="2237" spans="2:7" ht="20.100000000000001" customHeight="1" x14ac:dyDescent="0.25">
      <c r="B2237" s="30" t="s">
        <v>5541</v>
      </c>
      <c r="C2237" s="16" t="str">
        <f>IFERROR(VLOOKUP(B2237,'BASE INCADEA'!A:D,2,FALSE),"Non référencé")</f>
        <v>031004</v>
      </c>
      <c r="D2237" s="16" t="str">
        <f>IFERROR(VLOOKUP(C2237,'BASE INCADEA'!B:E,2,FALSE),"Non référencé")</f>
        <v>1</v>
      </c>
      <c r="E2237" s="31" t="s">
        <v>968</v>
      </c>
      <c r="F2237" s="31">
        <v>3</v>
      </c>
      <c r="G2237" s="14" t="str">
        <f>IF(F2237*1=D2237*1,"Quantité OK",IF(D2237*1&lt;F2237*1,"Ecart positif","Ecart négatif")&amp;" "&amp;IF(C2237*1=E2237*1,"","- Article déclassé"))</f>
        <v xml:space="preserve">Ecart positif </v>
      </c>
    </row>
    <row r="2238" spans="2:7" ht="20.100000000000001" customHeight="1" x14ac:dyDescent="0.25">
      <c r="B2238" s="30" t="s">
        <v>5543</v>
      </c>
      <c r="C2238" s="16" t="str">
        <f>IFERROR(VLOOKUP(B2238,'BASE INCADEA'!A:D,2,FALSE),"Non référencé")</f>
        <v>024103</v>
      </c>
      <c r="D2238" s="16" t="str">
        <f>IFERROR(VLOOKUP(C2238,'BASE INCADEA'!B:E,2,FALSE),"Non référencé")</f>
        <v>2</v>
      </c>
      <c r="E2238" s="31" t="s">
        <v>3747</v>
      </c>
      <c r="F2238" s="31">
        <v>1</v>
      </c>
      <c r="G2238" s="14" t="str">
        <f>IF(F2238*1=D2238*1,"Quantité OK",IF(D2238*1&lt;F2238*1,"Ecart positif","Ecart négatif")&amp;" "&amp;IF(C2238*1=E2238*1,"","- Article déclassé"))</f>
        <v xml:space="preserve">Ecart négatif </v>
      </c>
    </row>
    <row r="2239" spans="2:7" ht="20.100000000000001" customHeight="1" x14ac:dyDescent="0.25">
      <c r="B2239" s="30" t="s">
        <v>5545</v>
      </c>
      <c r="C2239" s="16" t="str">
        <f>IFERROR(VLOOKUP(B2239,'BASE INCADEA'!A:D,2,FALSE),"Non référencé")</f>
        <v>023904</v>
      </c>
      <c r="D2239" s="16" t="str">
        <f>IFERROR(VLOOKUP(C2239,'BASE INCADEA'!B:E,2,FALSE),"Non référencé")</f>
        <v>2</v>
      </c>
      <c r="E2239" s="31" t="s">
        <v>631</v>
      </c>
      <c r="F2239" s="31">
        <v>1</v>
      </c>
      <c r="G2239" s="14" t="str">
        <f>IF(F2239*1=D2239*1,"Quantité OK",IF(D2239*1&lt;F2239*1,"Ecart positif","Ecart négatif")&amp;" "&amp;IF(C2239*1=E2239*1,"","- Article déclassé"))</f>
        <v xml:space="preserve">Ecart négatif </v>
      </c>
    </row>
    <row r="2240" spans="2:7" ht="20.100000000000001" customHeight="1" x14ac:dyDescent="0.25">
      <c r="B2240" s="30" t="s">
        <v>5547</v>
      </c>
      <c r="C2240" s="16" t="str">
        <f>IFERROR(VLOOKUP(B2240,'BASE INCADEA'!A:D,2,FALSE),"Non référencé")</f>
        <v>024103</v>
      </c>
      <c r="D2240" s="16" t="str">
        <f>IFERROR(VLOOKUP(C2240,'BASE INCADEA'!B:E,2,FALSE),"Non référencé")</f>
        <v>2</v>
      </c>
      <c r="E2240" s="31" t="s">
        <v>3747</v>
      </c>
      <c r="F2240" s="31">
        <v>1</v>
      </c>
      <c r="G2240" s="14" t="str">
        <f>IF(F2240*1=D2240*1,"Quantité OK",IF(D2240*1&lt;F2240*1,"Ecart positif","Ecart négatif")&amp;" "&amp;IF(C2240*1=E2240*1,"","- Article déclassé"))</f>
        <v xml:space="preserve">Ecart négatif </v>
      </c>
    </row>
    <row r="2241" spans="2:7" ht="20.100000000000001" customHeight="1" x14ac:dyDescent="0.25">
      <c r="B2241" s="30" t="s">
        <v>5548</v>
      </c>
      <c r="C2241" s="16" t="str">
        <f>IFERROR(VLOOKUP(B2241,'BASE INCADEA'!A:D,2,FALSE),"Non référencé")</f>
        <v>023505</v>
      </c>
      <c r="D2241" s="16" t="str">
        <f>IFERROR(VLOOKUP(C2241,'BASE INCADEA'!B:E,2,FALSE),"Non référencé")</f>
        <v>11</v>
      </c>
      <c r="E2241" s="31" t="s">
        <v>686</v>
      </c>
      <c r="F2241" s="31">
        <v>3</v>
      </c>
      <c r="G2241" s="14" t="str">
        <f>IF(F2241*1=D2241*1,"Quantité OK",IF(D2241*1&lt;F2241*1,"Ecart positif","Ecart négatif")&amp;" "&amp;IF(C2241*1=E2241*1,"","- Article déclassé"))</f>
        <v xml:space="preserve">Ecart négatif </v>
      </c>
    </row>
    <row r="2242" spans="2:7" ht="20.100000000000001" customHeight="1" x14ac:dyDescent="0.25">
      <c r="B2242" s="30" t="s">
        <v>5549</v>
      </c>
      <c r="C2242" s="16" t="str">
        <f>IFERROR(VLOOKUP(B2242,'BASE INCADEA'!A:D,2,FALSE),"Non référencé")</f>
        <v>016604</v>
      </c>
      <c r="D2242" s="16" t="str">
        <f>IFERROR(VLOOKUP(C2242,'BASE INCADEA'!B:E,2,FALSE),"Non référencé")</f>
        <v>1</v>
      </c>
      <c r="E2242" s="31" t="s">
        <v>707</v>
      </c>
      <c r="F2242" s="31">
        <v>10</v>
      </c>
      <c r="G2242" s="14" t="str">
        <f>IF(F2242*1=D2242*1,"Quantité OK",IF(D2242*1&lt;F2242*1,"Ecart positif","Ecart négatif")&amp;" "&amp;IF(C2242*1=E2242*1,"","- Article déclassé"))</f>
        <v xml:space="preserve">Ecart positif </v>
      </c>
    </row>
    <row r="2243" spans="2:7" ht="20.100000000000001" customHeight="1" x14ac:dyDescent="0.25">
      <c r="B2243" s="30" t="s">
        <v>5557</v>
      </c>
      <c r="C2243" s="16" t="str">
        <f>IFERROR(VLOOKUP(B2243,'BASE INCADEA'!A:D,2,FALSE),"Non référencé")</f>
        <v>024901</v>
      </c>
      <c r="D2243" s="16" t="str">
        <f>IFERROR(VLOOKUP(C2243,'BASE INCADEA'!B:E,2,FALSE),"Non référencé")</f>
        <v>2</v>
      </c>
      <c r="E2243" s="31" t="s">
        <v>3030</v>
      </c>
      <c r="F2243" s="31">
        <v>8</v>
      </c>
      <c r="G2243" s="14" t="str">
        <f>IF(F2243*1=D2243*1,"Quantité OK",IF(D2243*1&lt;F2243*1,"Ecart positif","Ecart négatif")&amp;" "&amp;IF(C2243*1=E2243*1,"","- Article déclassé"))</f>
        <v xml:space="preserve">Ecart positif </v>
      </c>
    </row>
    <row r="2244" spans="2:7" ht="20.100000000000001" customHeight="1" x14ac:dyDescent="0.25">
      <c r="B2244" s="30" t="s">
        <v>5559</v>
      </c>
      <c r="C2244" s="16" t="str">
        <f>IFERROR(VLOOKUP(B2244,'BASE INCADEA'!A:D,2,FALSE),"Non référencé")</f>
        <v>041204</v>
      </c>
      <c r="D2244" s="16" t="str">
        <f>IFERROR(VLOOKUP(C2244,'BASE INCADEA'!B:E,2,FALSE),"Non référencé")</f>
        <v>100</v>
      </c>
      <c r="E2244" s="31" t="s">
        <v>1404</v>
      </c>
      <c r="F2244" s="31">
        <v>2</v>
      </c>
      <c r="G2244" s="14" t="str">
        <f>IF(F2244*1=D2244*1,"Quantité OK",IF(D2244*1&lt;F2244*1,"Ecart positif","Ecart négatif")&amp;" "&amp;IF(C2244*1=E2244*1,"","- Article déclassé"))</f>
        <v xml:space="preserve">Ecart négatif </v>
      </c>
    </row>
    <row r="2245" spans="2:7" ht="20.100000000000001" customHeight="1" x14ac:dyDescent="0.25">
      <c r="B2245" s="30" t="s">
        <v>5561</v>
      </c>
      <c r="C2245" s="16" t="str">
        <f>IFERROR(VLOOKUP(B2245,'BASE INCADEA'!A:D,2,FALSE),"Non référencé")</f>
        <v>030606</v>
      </c>
      <c r="D2245" s="16" t="str">
        <f>IFERROR(VLOOKUP(C2245,'BASE INCADEA'!B:E,2,FALSE),"Non référencé")</f>
        <v>3</v>
      </c>
      <c r="E2245" s="31" t="s">
        <v>1498</v>
      </c>
      <c r="F2245" s="31">
        <v>2</v>
      </c>
      <c r="G2245" s="14" t="str">
        <f>IF(F2245*1=D2245*1,"Quantité OK",IF(D2245*1&lt;F2245*1,"Ecart positif","Ecart négatif")&amp;" "&amp;IF(C2245*1=E2245*1,"","- Article déclassé"))</f>
        <v xml:space="preserve">Ecart négatif </v>
      </c>
    </row>
    <row r="2246" spans="2:7" ht="20.100000000000001" customHeight="1" x14ac:dyDescent="0.25">
      <c r="B2246" s="30" t="s">
        <v>5563</v>
      </c>
      <c r="C2246" s="16" t="str">
        <f>IFERROR(VLOOKUP(B2246,'BASE INCADEA'!A:D,2,FALSE),"Non référencé")</f>
        <v>044303</v>
      </c>
      <c r="D2246" s="16" t="str">
        <f>IFERROR(VLOOKUP(C2246,'BASE INCADEA'!B:E,2,FALSE),"Non référencé")</f>
        <v>15</v>
      </c>
      <c r="E2246" s="31" t="s">
        <v>404</v>
      </c>
      <c r="F2246" s="31">
        <v>3</v>
      </c>
      <c r="G2246" s="14" t="str">
        <f>IF(F2246*1=D2246*1,"Quantité OK",IF(D2246*1&lt;F2246*1,"Ecart positif","Ecart négatif")&amp;" "&amp;IF(C2246*1=E2246*1,"","- Article déclassé"))</f>
        <v xml:space="preserve">Ecart négatif </v>
      </c>
    </row>
    <row r="2247" spans="2:7" ht="20.100000000000001" customHeight="1" x14ac:dyDescent="0.25">
      <c r="B2247" s="30" t="s">
        <v>6183</v>
      </c>
      <c r="C2247" s="16" t="str">
        <f>IFERROR(VLOOKUP(B2247,'BASE INCADEA'!A:D,2,FALSE),"Non référencé")</f>
        <v>Non référencé</v>
      </c>
      <c r="D2247" s="16" t="str">
        <f>IFERROR(VLOOKUP(C2247,'BASE INCADEA'!B:E,2,FALSE),"Non référencé")</f>
        <v>Non référencé</v>
      </c>
      <c r="E2247" s="31" t="s">
        <v>4417</v>
      </c>
      <c r="F2247" s="31">
        <v>1</v>
      </c>
      <c r="G2247" s="14" t="e">
        <f>IF(F2247*1=D2247*1,"Quantité OK",IF(D2247*1&lt;F2247*1,"Ecart positif","Ecart négatif")&amp;" "&amp;IF(C2247*1=E2247*1,"","- Article déclassé"))</f>
        <v>#VALUE!</v>
      </c>
    </row>
    <row r="2248" spans="2:7" ht="20.100000000000001" customHeight="1" x14ac:dyDescent="0.25">
      <c r="B2248" s="30" t="s">
        <v>5565</v>
      </c>
      <c r="C2248" s="16" t="str">
        <f>IFERROR(VLOOKUP(B2248,'BASE INCADEA'!A:D,2,FALSE),"Non référencé")</f>
        <v>040204</v>
      </c>
      <c r="D2248" s="16" t="str">
        <f>IFERROR(VLOOKUP(C2248,'BASE INCADEA'!B:E,2,FALSE),"Non référencé")</f>
        <v>2</v>
      </c>
      <c r="E2248" s="31" t="s">
        <v>1765</v>
      </c>
      <c r="F2248" s="31">
        <v>1</v>
      </c>
      <c r="G2248" s="14" t="str">
        <f>IF(F2248*1=D2248*1,"Quantité OK",IF(D2248*1&lt;F2248*1,"Ecart positif","Ecart négatif")&amp;" "&amp;IF(C2248*1=E2248*1,"","- Article déclassé"))</f>
        <v xml:space="preserve">Ecart négatif </v>
      </c>
    </row>
    <row r="2249" spans="2:7" ht="20.100000000000001" customHeight="1" x14ac:dyDescent="0.25">
      <c r="B2249" s="30" t="s">
        <v>5569</v>
      </c>
      <c r="C2249" s="16" t="str">
        <f>IFERROR(VLOOKUP(B2249,'BASE INCADEA'!A:D,2,FALSE),"Non référencé")</f>
        <v>044105</v>
      </c>
      <c r="D2249" s="16" t="str">
        <f>IFERROR(VLOOKUP(C2249,'BASE INCADEA'!B:E,2,FALSE),"Non référencé")</f>
        <v>1</v>
      </c>
      <c r="E2249" s="31" t="s">
        <v>1973</v>
      </c>
      <c r="F2249" s="31">
        <v>4</v>
      </c>
      <c r="G2249" s="14" t="str">
        <f>IF(F2249*1=D2249*1,"Quantité OK",IF(D2249*1&lt;F2249*1,"Ecart positif","Ecart négatif")&amp;" "&amp;IF(C2249*1=E2249*1,"","- Article déclassé"))</f>
        <v xml:space="preserve">Ecart positif </v>
      </c>
    </row>
    <row r="2250" spans="2:7" ht="20.100000000000001" customHeight="1" x14ac:dyDescent="0.25">
      <c r="B2250" s="30" t="s">
        <v>5571</v>
      </c>
      <c r="C2250" s="16" t="str">
        <f>IFERROR(VLOOKUP(B2250,'BASE INCADEA'!A:D,2,FALSE),"Non référencé")</f>
        <v>031001</v>
      </c>
      <c r="D2250" s="16" t="str">
        <f>IFERROR(VLOOKUP(C2250,'BASE INCADEA'!B:E,2,FALSE),"Non référencé")</f>
        <v>14</v>
      </c>
      <c r="E2250" s="31" t="s">
        <v>1137</v>
      </c>
      <c r="F2250" s="31">
        <v>1</v>
      </c>
      <c r="G2250" s="14" t="str">
        <f>IF(F2250*1=D2250*1,"Quantité OK",IF(D2250*1&lt;F2250*1,"Ecart positif","Ecart négatif")&amp;" "&amp;IF(C2250*1=E2250*1,"","- Article déclassé"))</f>
        <v xml:space="preserve">Ecart négatif </v>
      </c>
    </row>
    <row r="2251" spans="2:7" ht="20.100000000000001" customHeight="1" x14ac:dyDescent="0.25">
      <c r="B2251" s="30" t="s">
        <v>5573</v>
      </c>
      <c r="C2251" s="16" t="str">
        <f>IFERROR(VLOOKUP(B2251,'BASE INCADEA'!A:D,2,FALSE),"Non référencé")</f>
        <v>031402</v>
      </c>
      <c r="D2251" s="16" t="str">
        <f>IFERROR(VLOOKUP(C2251,'BASE INCADEA'!B:E,2,FALSE),"Non référencé")</f>
        <v>4</v>
      </c>
      <c r="E2251" s="31" t="s">
        <v>2518</v>
      </c>
      <c r="F2251" s="31">
        <v>2</v>
      </c>
      <c r="G2251" s="14" t="str">
        <f>IF(F2251*1=D2251*1,"Quantité OK",IF(D2251*1&lt;F2251*1,"Ecart positif","Ecart négatif")&amp;" "&amp;IF(C2251*1=E2251*1,"","- Article déclassé"))</f>
        <v xml:space="preserve">Ecart négatif </v>
      </c>
    </row>
    <row r="2252" spans="2:7" ht="20.100000000000001" customHeight="1" x14ac:dyDescent="0.25">
      <c r="B2252" s="30" t="s">
        <v>5575</v>
      </c>
      <c r="C2252" s="16" t="str">
        <f>IFERROR(VLOOKUP(B2252,'BASE INCADEA'!A:D,2,FALSE),"Non référencé")</f>
        <v>030602</v>
      </c>
      <c r="D2252" s="16" t="str">
        <f>IFERROR(VLOOKUP(C2252,'BASE INCADEA'!B:E,2,FALSE),"Non référencé")</f>
        <v>20</v>
      </c>
      <c r="E2252" s="31" t="s">
        <v>2840</v>
      </c>
      <c r="F2252" s="31">
        <v>2</v>
      </c>
      <c r="G2252" s="14" t="str">
        <f>IF(F2252*1=D2252*1,"Quantité OK",IF(D2252*1&lt;F2252*1,"Ecart positif","Ecart négatif")&amp;" "&amp;IF(C2252*1=E2252*1,"","- Article déclassé"))</f>
        <v xml:space="preserve">Ecart négatif </v>
      </c>
    </row>
    <row r="2253" spans="2:7" ht="20.100000000000001" customHeight="1" x14ac:dyDescent="0.25">
      <c r="B2253" s="30" t="s">
        <v>5577</v>
      </c>
      <c r="C2253" s="16" t="str">
        <f>IFERROR(VLOOKUP(B2253,'BASE INCADEA'!A:D,2,FALSE),"Non référencé")</f>
        <v>031404</v>
      </c>
      <c r="D2253" s="16" t="str">
        <f>IFERROR(VLOOKUP(C2253,'BASE INCADEA'!B:E,2,FALSE),"Non référencé")</f>
        <v>1</v>
      </c>
      <c r="E2253" s="31" t="s">
        <v>533</v>
      </c>
      <c r="F2253" s="31">
        <v>2</v>
      </c>
      <c r="G2253" s="14" t="str">
        <f>IF(F2253*1=D2253*1,"Quantité OK",IF(D2253*1&lt;F2253*1,"Ecart positif","Ecart négatif")&amp;" "&amp;IF(C2253*1=E2253*1,"","- Article déclassé"))</f>
        <v xml:space="preserve">Ecart positif </v>
      </c>
    </row>
    <row r="2254" spans="2:7" ht="20.100000000000001" customHeight="1" x14ac:dyDescent="0.25">
      <c r="B2254" s="30" t="s">
        <v>5580</v>
      </c>
      <c r="C2254" s="16" t="str">
        <f>IFERROR(VLOOKUP(B2254,'BASE INCADEA'!A:D,2,FALSE),"Non référencé")</f>
        <v>044104</v>
      </c>
      <c r="D2254" s="16" t="str">
        <f>IFERROR(VLOOKUP(C2254,'BASE INCADEA'!B:E,2,FALSE),"Non référencé")</f>
        <v>12</v>
      </c>
      <c r="E2254" s="31" t="s">
        <v>674</v>
      </c>
      <c r="F2254" s="31">
        <v>1</v>
      </c>
      <c r="G2254" s="14" t="str">
        <f>IF(F2254*1=D2254*1,"Quantité OK",IF(D2254*1&lt;F2254*1,"Ecart positif","Ecart négatif")&amp;" "&amp;IF(C2254*1=E2254*1,"","- Article déclassé"))</f>
        <v xml:space="preserve">Ecart négatif </v>
      </c>
    </row>
    <row r="2255" spans="2:7" ht="20.100000000000001" customHeight="1" x14ac:dyDescent="0.25">
      <c r="B2255" s="30" t="s">
        <v>5582</v>
      </c>
      <c r="C2255" s="16" t="str">
        <f>IFERROR(VLOOKUP(B2255,'BASE INCADEA'!A:D,2,FALSE),"Non référencé")</f>
        <v>043904</v>
      </c>
      <c r="D2255" s="16" t="str">
        <f>IFERROR(VLOOKUP(C2255,'BASE INCADEA'!B:E,2,FALSE),"Non référencé")</f>
        <v>1</v>
      </c>
      <c r="E2255" s="31" t="s">
        <v>1528</v>
      </c>
      <c r="F2255" s="31">
        <v>6</v>
      </c>
      <c r="G2255" s="14" t="str">
        <f>IF(F2255*1=D2255*1,"Quantité OK",IF(D2255*1&lt;F2255*1,"Ecart positif","Ecart négatif")&amp;" "&amp;IF(C2255*1=E2255*1,"","- Article déclassé"))</f>
        <v xml:space="preserve">Ecart positif </v>
      </c>
    </row>
    <row r="2256" spans="2:7" ht="20.100000000000001" customHeight="1" x14ac:dyDescent="0.25">
      <c r="B2256" s="30" t="s">
        <v>5584</v>
      </c>
      <c r="C2256" s="16" t="str">
        <f>IFERROR(VLOOKUP(B2256,'BASE INCADEA'!A:D,2,FALSE),"Non référencé")</f>
        <v>900804</v>
      </c>
      <c r="D2256" s="16" t="str">
        <f>IFERROR(VLOOKUP(C2256,'BASE INCADEA'!B:E,2,FALSE),"Non référencé")</f>
        <v>11</v>
      </c>
      <c r="E2256" s="31" t="s">
        <v>3919</v>
      </c>
      <c r="F2256" s="31">
        <v>1</v>
      </c>
      <c r="G2256" s="14" t="str">
        <f>IF(F2256*1=D2256*1,"Quantité OK",IF(D2256*1&lt;F2256*1,"Ecart positif","Ecart négatif")&amp;" "&amp;IF(C2256*1=E2256*1,"","- Article déclassé"))</f>
        <v xml:space="preserve">Ecart négatif </v>
      </c>
    </row>
    <row r="2257" spans="2:7" ht="20.100000000000001" customHeight="1" x14ac:dyDescent="0.25">
      <c r="B2257" s="30" t="s">
        <v>5585</v>
      </c>
      <c r="C2257" s="16" t="str">
        <f>IFERROR(VLOOKUP(B2257,'BASE INCADEA'!A:D,2,FALSE),"Non référencé")</f>
        <v>900202</v>
      </c>
      <c r="D2257" s="16" t="str">
        <f>IFERROR(VLOOKUP(C2257,'BASE INCADEA'!B:E,2,FALSE),"Non référencé")</f>
        <v>1</v>
      </c>
      <c r="E2257" s="31" t="s">
        <v>3591</v>
      </c>
      <c r="F2257" s="31">
        <v>2</v>
      </c>
      <c r="G2257" s="14" t="str">
        <f>IF(F2257*1=D2257*1,"Quantité OK",IF(D2257*1&lt;F2257*1,"Ecart positif","Ecart négatif")&amp;" "&amp;IF(C2257*1=E2257*1,"","- Article déclassé"))</f>
        <v>Ecart positif - Article déclassé</v>
      </c>
    </row>
    <row r="2258" spans="2:7" ht="20.100000000000001" customHeight="1" x14ac:dyDescent="0.25">
      <c r="B2258" s="30" t="s">
        <v>5587</v>
      </c>
      <c r="C2258" s="16" t="str">
        <f>IFERROR(VLOOKUP(B2258,'BASE INCADEA'!A:D,2,FALSE),"Non référencé")</f>
        <v>011104</v>
      </c>
      <c r="D2258" s="16" t="str">
        <f>IFERROR(VLOOKUP(C2258,'BASE INCADEA'!B:E,2,FALSE),"Non référencé")</f>
        <v>2</v>
      </c>
      <c r="E2258" s="31" t="s">
        <v>1121</v>
      </c>
      <c r="F2258" s="31">
        <v>2</v>
      </c>
      <c r="G2258" s="14" t="str">
        <f>IF(F2258*1=D2258*1,"Quantité OK",IF(D2258*1&lt;F2258*1,"Ecart positif","Ecart négatif")&amp;" "&amp;IF(C2258*1=E2258*1,"","- Article déclassé"))</f>
        <v>Quantité OK</v>
      </c>
    </row>
    <row r="2259" spans="2:7" ht="20.100000000000001" customHeight="1" x14ac:dyDescent="0.25">
      <c r="B2259" s="30" t="s">
        <v>5589</v>
      </c>
      <c r="C2259" s="16" t="str">
        <f>IFERROR(VLOOKUP(B2259,'BASE INCADEA'!A:D,2,FALSE),"Non référencé")</f>
        <v>016203</v>
      </c>
      <c r="D2259" s="16" t="str">
        <f>IFERROR(VLOOKUP(C2259,'BASE INCADEA'!B:E,2,FALSE),"Non référencé")</f>
        <v>1</v>
      </c>
      <c r="E2259" s="31" t="s">
        <v>117</v>
      </c>
      <c r="F2259" s="31">
        <v>8</v>
      </c>
      <c r="G2259" s="14" t="str">
        <f>IF(F2259*1=D2259*1,"Quantité OK",IF(D2259*1&lt;F2259*1,"Ecart positif","Ecart négatif")&amp;" "&amp;IF(C2259*1=E2259*1,"","- Article déclassé"))</f>
        <v>Ecart positif - Article déclassé</v>
      </c>
    </row>
    <row r="2260" spans="2:7" ht="20.100000000000001" customHeight="1" x14ac:dyDescent="0.25">
      <c r="B2260" s="30" t="s">
        <v>5591</v>
      </c>
      <c r="C2260" s="16" t="str">
        <f>IFERROR(VLOOKUP(B2260,'BASE INCADEA'!A:D,2,FALSE),"Non référencé")</f>
        <v>016007</v>
      </c>
      <c r="D2260" s="16" t="str">
        <f>IFERROR(VLOOKUP(C2260,'BASE INCADEA'!B:E,2,FALSE),"Non référencé")</f>
        <v>2</v>
      </c>
      <c r="E2260" s="31" t="s">
        <v>5592</v>
      </c>
      <c r="F2260" s="31">
        <v>2</v>
      </c>
      <c r="G2260" s="14" t="str">
        <f>IF(F2260*1=D2260*1,"Quantité OK",IF(D2260*1&lt;F2260*1,"Ecart positif","Ecart négatif")&amp;" "&amp;IF(C2260*1=E2260*1,"","- Article déclassé"))</f>
        <v>Quantité OK</v>
      </c>
    </row>
    <row r="2261" spans="2:7" ht="20.100000000000001" customHeight="1" x14ac:dyDescent="0.25">
      <c r="B2261" s="30" t="s">
        <v>5594</v>
      </c>
      <c r="C2261" s="16" t="str">
        <f>IFERROR(VLOOKUP(B2261,'BASE INCADEA'!A:D,2,FALSE),"Non référencé")</f>
        <v>044303</v>
      </c>
      <c r="D2261" s="16" t="str">
        <f>IFERROR(VLOOKUP(C2261,'BASE INCADEA'!B:E,2,FALSE),"Non référencé")</f>
        <v>15</v>
      </c>
      <c r="E2261" s="31" t="s">
        <v>404</v>
      </c>
      <c r="F2261" s="31">
        <v>2</v>
      </c>
      <c r="G2261" s="14" t="str">
        <f>IF(F2261*1=D2261*1,"Quantité OK",IF(D2261*1&lt;F2261*1,"Ecart positif","Ecart négatif")&amp;" "&amp;IF(C2261*1=E2261*1,"","- Article déclassé"))</f>
        <v xml:space="preserve">Ecart négatif </v>
      </c>
    </row>
    <row r="2262" spans="2:7" ht="20.100000000000001" customHeight="1" x14ac:dyDescent="0.25">
      <c r="B2262" s="30" t="s">
        <v>5596</v>
      </c>
      <c r="C2262" s="16" t="str">
        <f>IFERROR(VLOOKUP(B2262,'BASE INCADEA'!A:D,2,FALSE),"Non référencé")</f>
        <v>901201</v>
      </c>
      <c r="D2262" s="16" t="str">
        <f>IFERROR(VLOOKUP(C2262,'BASE INCADEA'!B:E,2,FALSE),"Non référencé")</f>
        <v>1</v>
      </c>
      <c r="E2262" s="31" t="s">
        <v>2120</v>
      </c>
      <c r="F2262" s="31">
        <v>2</v>
      </c>
      <c r="G2262" s="14" t="str">
        <f>IF(F2262*1=D2262*1,"Quantité OK",IF(D2262*1&lt;F2262*1,"Ecart positif","Ecart négatif")&amp;" "&amp;IF(C2262*1=E2262*1,"","- Article déclassé"))</f>
        <v xml:space="preserve">Ecart positif </v>
      </c>
    </row>
    <row r="2263" spans="2:7" ht="20.100000000000001" customHeight="1" x14ac:dyDescent="0.25">
      <c r="B2263" s="30" t="s">
        <v>6244</v>
      </c>
      <c r="C2263" s="16" t="str">
        <f>IFERROR(VLOOKUP(B2263,'BASE INCADEA'!A:D,2,FALSE),"Non référencé")</f>
        <v>Non référencé</v>
      </c>
      <c r="D2263" s="16" t="str">
        <f>IFERROR(VLOOKUP(C2263,'BASE INCADEA'!B:E,2,FALSE),"Non référencé")</f>
        <v>Non référencé</v>
      </c>
      <c r="E2263" s="31" t="s">
        <v>2131</v>
      </c>
      <c r="F2263" s="31">
        <v>1</v>
      </c>
      <c r="G2263" s="14" t="e">
        <f>IF(F2263*1=D2263*1,"Quantité OK",IF(D2263*1&lt;F2263*1,"Ecart positif","Ecart négatif")&amp;" "&amp;IF(C2263*1=E2263*1,"","- Article déclassé"))</f>
        <v>#VALUE!</v>
      </c>
    </row>
    <row r="2264" spans="2:7" ht="20.100000000000001" customHeight="1" x14ac:dyDescent="0.25">
      <c r="B2264" s="30" t="s">
        <v>5599</v>
      </c>
      <c r="C2264" s="16" t="str">
        <f>IFERROR(VLOOKUP(B2264,'BASE INCADEA'!A:D,2,FALSE),"Non référencé")</f>
        <v>901104</v>
      </c>
      <c r="D2264" s="16" t="str">
        <f>IFERROR(VLOOKUP(C2264,'BASE INCADEA'!B:E,2,FALSE),"Non référencé")</f>
        <v>1</v>
      </c>
      <c r="E2264" s="31" t="s">
        <v>2670</v>
      </c>
      <c r="F2264" s="31">
        <v>4</v>
      </c>
      <c r="G2264" s="14" t="str">
        <f>IF(F2264*1=D2264*1,"Quantité OK",IF(D2264*1&lt;F2264*1,"Ecart positif","Ecart négatif")&amp;" "&amp;IF(C2264*1=E2264*1,"","- Article déclassé"))</f>
        <v xml:space="preserve">Ecart positif </v>
      </c>
    </row>
    <row r="2265" spans="2:7" ht="20.100000000000001" customHeight="1" x14ac:dyDescent="0.25">
      <c r="B2265" s="30" t="s">
        <v>5601</v>
      </c>
      <c r="C2265" s="16" t="str">
        <f>IFERROR(VLOOKUP(B2265,'BASE INCADEA'!A:D,2,FALSE),"Non référencé")</f>
        <v>023905</v>
      </c>
      <c r="D2265" s="16" t="str">
        <f>IFERROR(VLOOKUP(C2265,'BASE INCADEA'!B:E,2,FALSE),"Non référencé")</f>
        <v>3</v>
      </c>
      <c r="E2265" s="31" t="s">
        <v>3375</v>
      </c>
      <c r="F2265" s="31">
        <v>1</v>
      </c>
      <c r="G2265" s="14" t="str">
        <f>IF(F2265*1=D2265*1,"Quantité OK",IF(D2265*1&lt;F2265*1,"Ecart positif","Ecart négatif")&amp;" "&amp;IF(C2265*1=E2265*1,"","- Article déclassé"))</f>
        <v xml:space="preserve">Ecart négatif </v>
      </c>
    </row>
    <row r="2266" spans="2:7" ht="20.100000000000001" customHeight="1" x14ac:dyDescent="0.25">
      <c r="B2266" s="30" t="s">
        <v>5603</v>
      </c>
      <c r="C2266" s="16" t="str">
        <f>IFERROR(VLOOKUP(B2266,'BASE INCADEA'!A:D,2,FALSE),"Non référencé")</f>
        <v>023904</v>
      </c>
      <c r="D2266" s="16" t="str">
        <f>IFERROR(VLOOKUP(C2266,'BASE INCADEA'!B:E,2,FALSE),"Non référencé")</f>
        <v>2</v>
      </c>
      <c r="E2266" s="31" t="s">
        <v>631</v>
      </c>
      <c r="F2266" s="31">
        <v>1</v>
      </c>
      <c r="G2266" s="14" t="str">
        <f>IF(F2266*1=D2266*1,"Quantité OK",IF(D2266*1&lt;F2266*1,"Ecart positif","Ecart négatif")&amp;" "&amp;IF(C2266*1=E2266*1,"","- Article déclassé"))</f>
        <v xml:space="preserve">Ecart négatif </v>
      </c>
    </row>
    <row r="2267" spans="2:7" ht="20.100000000000001" customHeight="1" x14ac:dyDescent="0.25">
      <c r="B2267" s="30" t="s">
        <v>5604</v>
      </c>
      <c r="C2267" s="16" t="str">
        <f>IFERROR(VLOOKUP(B2267,'BASE INCADEA'!A:D,2,FALSE),"Non référencé")</f>
        <v>023501</v>
      </c>
      <c r="D2267" s="16" t="str">
        <f>IFERROR(VLOOKUP(C2267,'BASE INCADEA'!B:E,2,FALSE),"Non référencé")</f>
        <v>4</v>
      </c>
      <c r="E2267" s="31" t="s">
        <v>2259</v>
      </c>
      <c r="F2267" s="31">
        <v>10</v>
      </c>
      <c r="G2267" s="14" t="str">
        <f>IF(F2267*1=D2267*1,"Quantité OK",IF(D2267*1&lt;F2267*1,"Ecart positif","Ecart négatif")&amp;" "&amp;IF(C2267*1=E2267*1,"","- Article déclassé"))</f>
        <v xml:space="preserve">Ecart positif </v>
      </c>
    </row>
    <row r="2268" spans="2:7" ht="20.100000000000001" customHeight="1" x14ac:dyDescent="0.25">
      <c r="B2268" s="30" t="s">
        <v>5606</v>
      </c>
      <c r="C2268" s="16" t="str">
        <f>IFERROR(VLOOKUP(B2268,'BASE INCADEA'!A:D,2,FALSE),"Non référencé")</f>
        <v>016404</v>
      </c>
      <c r="D2268" s="16" t="str">
        <f>IFERROR(VLOOKUP(C2268,'BASE INCADEA'!B:E,2,FALSE),"Non référencé")</f>
        <v>3</v>
      </c>
      <c r="E2268" s="31" t="s">
        <v>647</v>
      </c>
      <c r="F2268" s="31">
        <v>4</v>
      </c>
      <c r="G2268" s="14" t="str">
        <f>IF(F2268*1=D2268*1,"Quantité OK",IF(D2268*1&lt;F2268*1,"Ecart positif","Ecart négatif")&amp;" "&amp;IF(C2268*1=E2268*1,"","- Article déclassé"))</f>
        <v xml:space="preserve">Ecart positif </v>
      </c>
    </row>
    <row r="2269" spans="2:7" ht="20.100000000000001" customHeight="1" x14ac:dyDescent="0.25">
      <c r="B2269" s="30" t="s">
        <v>5608</v>
      </c>
      <c r="C2269" s="16" t="str">
        <f>IFERROR(VLOOKUP(B2269,'BASE INCADEA'!A:D,2,FALSE),"Non référencé")</f>
        <v>031205</v>
      </c>
      <c r="D2269" s="16" t="str">
        <f>IFERROR(VLOOKUP(C2269,'BASE INCADEA'!B:E,2,FALSE),"Non référencé")</f>
        <v>2</v>
      </c>
      <c r="E2269" s="31" t="s">
        <v>892</v>
      </c>
      <c r="F2269" s="31">
        <v>3</v>
      </c>
      <c r="G2269" s="14" t="str">
        <f>IF(F2269*1=D2269*1,"Quantité OK",IF(D2269*1&lt;F2269*1,"Ecart positif","Ecart négatif")&amp;" "&amp;IF(C2269*1=E2269*1,"","- Article déclassé"))</f>
        <v xml:space="preserve">Ecart positif </v>
      </c>
    </row>
    <row r="2270" spans="2:7" ht="20.100000000000001" customHeight="1" x14ac:dyDescent="0.25">
      <c r="B2270" s="30" t="s">
        <v>5610</v>
      </c>
      <c r="C2270" s="16" t="str">
        <f>IFERROR(VLOOKUP(B2270,'BASE INCADEA'!A:D,2,FALSE),"Non référencé")</f>
        <v>900801</v>
      </c>
      <c r="D2270" s="16" t="str">
        <f>IFERROR(VLOOKUP(C2270,'BASE INCADEA'!B:E,2,FALSE),"Non référencé")</f>
        <v>2</v>
      </c>
      <c r="E2270" s="31" t="s">
        <v>3214</v>
      </c>
      <c r="F2270" s="31">
        <v>1</v>
      </c>
      <c r="G2270" s="14" t="str">
        <f>IF(F2270*1=D2270*1,"Quantité OK",IF(D2270*1&lt;F2270*1,"Ecart positif","Ecart négatif")&amp;" "&amp;IF(C2270*1=E2270*1,"","- Article déclassé"))</f>
        <v xml:space="preserve">Ecart négatif </v>
      </c>
    </row>
    <row r="2271" spans="2:7" ht="20.100000000000001" customHeight="1" x14ac:dyDescent="0.25">
      <c r="B2271" s="30" t="s">
        <v>5612</v>
      </c>
      <c r="C2271" s="16" t="str">
        <f>IFERROR(VLOOKUP(B2271,'BASE INCADEA'!A:D,2,FALSE),"Non référencé")</f>
        <v>031405</v>
      </c>
      <c r="D2271" s="16" t="str">
        <f>IFERROR(VLOOKUP(C2271,'BASE INCADEA'!B:E,2,FALSE),"Non référencé")</f>
        <v>10</v>
      </c>
      <c r="E2271" s="31" t="s">
        <v>330</v>
      </c>
      <c r="F2271" s="31">
        <v>1</v>
      </c>
      <c r="G2271" s="14" t="str">
        <f>IF(F2271*1=D2271*1,"Quantité OK",IF(D2271*1&lt;F2271*1,"Ecart positif","Ecart négatif")&amp;" "&amp;IF(C2271*1=E2271*1,"","- Article déclassé"))</f>
        <v xml:space="preserve">Ecart négatif </v>
      </c>
    </row>
    <row r="2272" spans="2:7" ht="20.100000000000001" customHeight="1" x14ac:dyDescent="0.25">
      <c r="B2272" s="30" t="s">
        <v>5614</v>
      </c>
      <c r="C2272" s="16" t="str">
        <f>IFERROR(VLOOKUP(B2272,'BASE INCADEA'!A:D,2,FALSE),"Non référencé")</f>
        <v>034704</v>
      </c>
      <c r="D2272" s="16" t="str">
        <f>IFERROR(VLOOKUP(C2272,'BASE INCADEA'!B:E,2,FALSE),"Non référencé")</f>
        <v>1</v>
      </c>
      <c r="E2272" s="31" t="s">
        <v>2043</v>
      </c>
      <c r="F2272" s="31">
        <v>2</v>
      </c>
      <c r="G2272" s="14" t="str">
        <f>IF(F2272*1=D2272*1,"Quantité OK",IF(D2272*1&lt;F2272*1,"Ecart positif","Ecart négatif")&amp;" "&amp;IF(C2272*1=E2272*1,"","- Article déclassé"))</f>
        <v xml:space="preserve">Ecart positif </v>
      </c>
    </row>
    <row r="2273" spans="2:7" ht="20.100000000000001" customHeight="1" x14ac:dyDescent="0.25">
      <c r="B2273" s="30" t="s">
        <v>5616</v>
      </c>
      <c r="C2273" s="16" t="str">
        <f>IFERROR(VLOOKUP(B2273,'BASE INCADEA'!A:D,2,FALSE),"Non référencé")</f>
        <v>041001</v>
      </c>
      <c r="D2273" s="16" t="str">
        <f>IFERROR(VLOOKUP(C2273,'BASE INCADEA'!B:E,2,FALSE),"Non référencé")</f>
        <v>4</v>
      </c>
      <c r="E2273" s="31" t="s">
        <v>304</v>
      </c>
      <c r="F2273" s="31">
        <v>1</v>
      </c>
      <c r="G2273" s="14" t="str">
        <f>IF(F2273*1=D2273*1,"Quantité OK",IF(D2273*1&lt;F2273*1,"Ecart positif","Ecart négatif")&amp;" "&amp;IF(C2273*1=E2273*1,"","- Article déclassé"))</f>
        <v xml:space="preserve">Ecart négatif </v>
      </c>
    </row>
    <row r="2274" spans="2:7" ht="20.100000000000001" customHeight="1" x14ac:dyDescent="0.25">
      <c r="B2274" s="30" t="s">
        <v>5618</v>
      </c>
      <c r="C2274" s="16" t="str">
        <f>IFERROR(VLOOKUP(B2274,'BASE INCADEA'!A:D,2,FALSE),"Non référencé")</f>
        <v>014803</v>
      </c>
      <c r="D2274" s="16" t="str">
        <f>IFERROR(VLOOKUP(C2274,'BASE INCADEA'!B:E,2,FALSE),"Non référencé")</f>
        <v>5</v>
      </c>
      <c r="E2274" s="31" t="s">
        <v>134</v>
      </c>
      <c r="F2274" s="31">
        <v>2</v>
      </c>
      <c r="G2274" s="14" t="str">
        <f>IF(F2274*1=D2274*1,"Quantité OK",IF(D2274*1&lt;F2274*1,"Ecart positif","Ecart négatif")&amp;" "&amp;IF(C2274*1=E2274*1,"","- Article déclassé"))</f>
        <v xml:space="preserve">Ecart négatif </v>
      </c>
    </row>
    <row r="2275" spans="2:7" ht="20.100000000000001" customHeight="1" x14ac:dyDescent="0.25">
      <c r="B2275" s="30" t="s">
        <v>5620</v>
      </c>
      <c r="C2275" s="16" t="str">
        <f>IFERROR(VLOOKUP(B2275,'BASE INCADEA'!A:D,2,FALSE),"Non référencé")</f>
        <v>015804</v>
      </c>
      <c r="D2275" s="16" t="str">
        <f>IFERROR(VLOOKUP(C2275,'BASE INCADEA'!B:E,2,FALSE),"Non référencé")</f>
        <v>1</v>
      </c>
      <c r="E2275" s="31" t="s">
        <v>96</v>
      </c>
      <c r="F2275" s="31">
        <v>2</v>
      </c>
      <c r="G2275" s="14" t="str">
        <f>IF(F2275*1=D2275*1,"Quantité OK",IF(D2275*1&lt;F2275*1,"Ecart positif","Ecart négatif")&amp;" "&amp;IF(C2275*1=E2275*1,"","- Article déclassé"))</f>
        <v xml:space="preserve">Ecart positif </v>
      </c>
    </row>
    <row r="2276" spans="2:7" ht="20.100000000000001" customHeight="1" x14ac:dyDescent="0.25">
      <c r="B2276" s="30" t="s">
        <v>5624</v>
      </c>
      <c r="C2276" s="16" t="str">
        <f>IFERROR(VLOOKUP(B2276,'BASE INCADEA'!A:D,2,FALSE),"Non référencé")</f>
        <v>043904</v>
      </c>
      <c r="D2276" s="16" t="str">
        <f>IFERROR(VLOOKUP(C2276,'BASE INCADEA'!B:E,2,FALSE),"Non référencé")</f>
        <v>1</v>
      </c>
      <c r="E2276" s="31" t="s">
        <v>1528</v>
      </c>
      <c r="F2276" s="31">
        <v>1</v>
      </c>
      <c r="G2276" s="14" t="str">
        <f>IF(F2276*1=D2276*1,"Quantité OK",IF(D2276*1&lt;F2276*1,"Ecart positif","Ecart négatif")&amp;" "&amp;IF(C2276*1=E2276*1,"","- Article déclassé"))</f>
        <v>Quantité OK</v>
      </c>
    </row>
    <row r="2277" spans="2:7" ht="20.100000000000001" customHeight="1" x14ac:dyDescent="0.25">
      <c r="B2277" s="30" t="s">
        <v>5626</v>
      </c>
      <c r="C2277" s="16" t="str">
        <f>IFERROR(VLOOKUP(B2277,'BASE INCADEA'!A:D,2,FALSE),"Non référencé")</f>
        <v>026504</v>
      </c>
      <c r="D2277" s="16" t="str">
        <f>IFERROR(VLOOKUP(C2277,'BASE INCADEA'!B:E,2,FALSE),"Non référencé")</f>
        <v>20</v>
      </c>
      <c r="E2277" s="31" t="s">
        <v>57</v>
      </c>
      <c r="F2277" s="31">
        <v>1</v>
      </c>
      <c r="G2277" s="14" t="str">
        <f>IF(F2277*1=D2277*1,"Quantité OK",IF(D2277*1&lt;F2277*1,"Ecart positif","Ecart négatif")&amp;" "&amp;IF(C2277*1=E2277*1,"","- Article déclassé"))</f>
        <v xml:space="preserve">Ecart négatif </v>
      </c>
    </row>
    <row r="2278" spans="2:7" ht="20.100000000000001" customHeight="1" x14ac:dyDescent="0.25">
      <c r="B2278" s="30" t="s">
        <v>5628</v>
      </c>
      <c r="C2278" s="16" t="str">
        <f>IFERROR(VLOOKUP(B2278,'BASE INCADEA'!A:D,2,FALSE),"Non référencé")</f>
        <v>030206</v>
      </c>
      <c r="D2278" s="16" t="str">
        <f>IFERROR(VLOOKUP(C2278,'BASE INCADEA'!B:E,2,FALSE),"Non référencé")</f>
        <v>2</v>
      </c>
      <c r="E2278" s="31" t="s">
        <v>2400</v>
      </c>
      <c r="F2278" s="31">
        <v>2</v>
      </c>
      <c r="G2278" s="14" t="str">
        <f>IF(F2278*1=D2278*1,"Quantité OK",IF(D2278*1&lt;F2278*1,"Ecart positif","Ecart négatif")&amp;" "&amp;IF(C2278*1=E2278*1,"","- Article déclassé"))</f>
        <v>Quantité OK</v>
      </c>
    </row>
    <row r="2279" spans="2:7" ht="20.100000000000001" customHeight="1" x14ac:dyDescent="0.25">
      <c r="B2279" s="30" t="s">
        <v>6240</v>
      </c>
      <c r="C2279" s="16" t="str">
        <f>IFERROR(VLOOKUP(B2279,'BASE INCADEA'!A:D,2,FALSE),"Non référencé")</f>
        <v>Non référencé</v>
      </c>
      <c r="D2279" s="16" t="str">
        <f>IFERROR(VLOOKUP(C2279,'BASE INCADEA'!B:E,2,FALSE),"Non référencé")</f>
        <v>Non référencé</v>
      </c>
      <c r="E2279" s="31" t="s">
        <v>2912</v>
      </c>
      <c r="F2279" s="31">
        <v>1</v>
      </c>
      <c r="G2279" s="14" t="e">
        <f>IF(F2279*1=D2279*1,"Quantité OK",IF(D2279*1&lt;F2279*1,"Ecart positif","Ecart négatif")&amp;" "&amp;IF(C2279*1=E2279*1,"","- Article déclassé"))</f>
        <v>#VALUE!</v>
      </c>
    </row>
    <row r="2280" spans="2:7" ht="20.100000000000001" customHeight="1" x14ac:dyDescent="0.25">
      <c r="B2280" s="30" t="s">
        <v>5632</v>
      </c>
      <c r="C2280" s="16" t="str">
        <f>IFERROR(VLOOKUP(B2280,'BASE INCADEA'!A:D,2,FALSE),"Non référencé")</f>
        <v>900602</v>
      </c>
      <c r="D2280" s="16" t="str">
        <f>IFERROR(VLOOKUP(C2280,'BASE INCADEA'!B:E,2,FALSE),"Non référencé")</f>
        <v>2</v>
      </c>
      <c r="E2280" s="31" t="s">
        <v>3111</v>
      </c>
      <c r="F2280" s="31">
        <v>1</v>
      </c>
      <c r="G2280" s="14" t="str">
        <f>IF(F2280*1=D2280*1,"Quantité OK",IF(D2280*1&lt;F2280*1,"Ecart positif","Ecart négatif")&amp;" "&amp;IF(C2280*1=E2280*1,"","- Article déclassé"))</f>
        <v>Ecart négatif - Article déclassé</v>
      </c>
    </row>
    <row r="2281" spans="2:7" ht="20.100000000000001" customHeight="1" x14ac:dyDescent="0.25">
      <c r="B2281" s="30" t="s">
        <v>5632</v>
      </c>
      <c r="C2281" s="16" t="str">
        <f>IFERROR(VLOOKUP(B2281,'BASE INCADEA'!A:D,2,FALSE),"Non référencé")</f>
        <v>900602</v>
      </c>
      <c r="D2281" s="16" t="str">
        <f>IFERROR(VLOOKUP(C2281,'BASE INCADEA'!B:E,2,FALSE),"Non référencé")</f>
        <v>2</v>
      </c>
      <c r="E2281" s="31" t="s">
        <v>2422</v>
      </c>
      <c r="F2281" s="31">
        <v>2</v>
      </c>
      <c r="G2281" s="14" t="str">
        <f>IF(F2281*1=D2281*1,"Quantité OK",IF(D2281*1&lt;F2281*1,"Ecart positif","Ecart négatif")&amp;" "&amp;IF(C2281*1=E2281*1,"","- Article déclassé"))</f>
        <v>Quantité OK</v>
      </c>
    </row>
    <row r="2282" spans="2:7" ht="20.100000000000001" customHeight="1" x14ac:dyDescent="0.25">
      <c r="B2282" s="30" t="s">
        <v>5634</v>
      </c>
      <c r="C2282" s="16" t="str">
        <f>IFERROR(VLOOKUP(B2282,'BASE INCADEA'!A:D,2,FALSE),"Non référencé")</f>
        <v>901104</v>
      </c>
      <c r="D2282" s="16" t="str">
        <f>IFERROR(VLOOKUP(C2282,'BASE INCADEA'!B:E,2,FALSE),"Non référencé")</f>
        <v>1</v>
      </c>
      <c r="E2282" s="31" t="s">
        <v>2670</v>
      </c>
      <c r="F2282" s="31">
        <v>3</v>
      </c>
      <c r="G2282" s="14" t="str">
        <f>IF(F2282*1=D2282*1,"Quantité OK",IF(D2282*1&lt;F2282*1,"Ecart positif","Ecart négatif")&amp;" "&amp;IF(C2282*1=E2282*1,"","- Article déclassé"))</f>
        <v xml:space="preserve">Ecart positif </v>
      </c>
    </row>
    <row r="2283" spans="2:7" ht="20.100000000000001" customHeight="1" x14ac:dyDescent="0.25">
      <c r="B2283" s="30" t="s">
        <v>5636</v>
      </c>
      <c r="C2283" s="16" t="str">
        <f>IFERROR(VLOOKUP(B2283,'BASE INCADEA'!A:D,2,FALSE),"Non référencé")</f>
        <v>023701</v>
      </c>
      <c r="D2283" s="16" t="str">
        <f>IFERROR(VLOOKUP(C2283,'BASE INCADEA'!B:E,2,FALSE),"Non référencé")</f>
        <v>2</v>
      </c>
      <c r="E2283" s="31" t="s">
        <v>3413</v>
      </c>
      <c r="F2283" s="31">
        <v>4</v>
      </c>
      <c r="G2283" s="14" t="str">
        <f>IF(F2283*1=D2283*1,"Quantité OK",IF(D2283*1&lt;F2283*1,"Ecart positif","Ecart négatif")&amp;" "&amp;IF(C2283*1=E2283*1,"","- Article déclassé"))</f>
        <v xml:space="preserve">Ecart positif </v>
      </c>
    </row>
    <row r="2284" spans="2:7" ht="20.100000000000001" customHeight="1" x14ac:dyDescent="0.25">
      <c r="B2284" s="30" t="s">
        <v>5638</v>
      </c>
      <c r="C2284" s="16" t="str">
        <f>IFERROR(VLOOKUP(B2284,'BASE INCADEA'!A:D,2,FALSE),"Non référencé")</f>
        <v>024104</v>
      </c>
      <c r="D2284" s="16" t="str">
        <f>IFERROR(VLOOKUP(C2284,'BASE INCADEA'!B:E,2,FALSE),"Non référencé")</f>
        <v>6</v>
      </c>
      <c r="E2284" s="31" t="s">
        <v>2454</v>
      </c>
      <c r="F2284" s="31">
        <v>2</v>
      </c>
      <c r="G2284" s="14" t="str">
        <f>IF(F2284*1=D2284*1,"Quantité OK",IF(D2284*1&lt;F2284*1,"Ecart positif","Ecart négatif")&amp;" "&amp;IF(C2284*1=E2284*1,"","- Article déclassé"))</f>
        <v xml:space="preserve">Ecart négatif </v>
      </c>
    </row>
    <row r="2285" spans="2:7" ht="20.100000000000001" customHeight="1" x14ac:dyDescent="0.25">
      <c r="B2285" s="30" t="s">
        <v>5640</v>
      </c>
      <c r="C2285" s="16" t="str">
        <f>IFERROR(VLOOKUP(B2285,'BASE INCADEA'!A:D,2,FALSE),"Non référencé")</f>
        <v>024305</v>
      </c>
      <c r="D2285" s="16" t="str">
        <f>IFERROR(VLOOKUP(C2285,'BASE INCADEA'!B:E,2,FALSE),"Non référencé")</f>
        <v>4</v>
      </c>
      <c r="E2285" s="31" t="s">
        <v>4318</v>
      </c>
      <c r="F2285" s="31">
        <v>5</v>
      </c>
      <c r="G2285" s="14" t="str">
        <f>IF(F2285*1=D2285*1,"Quantité OK",IF(D2285*1&lt;F2285*1,"Ecart positif","Ecart négatif")&amp;" "&amp;IF(C2285*1=E2285*1,"","- Article déclassé"))</f>
        <v xml:space="preserve">Ecart positif </v>
      </c>
    </row>
    <row r="2286" spans="2:7" ht="20.100000000000001" customHeight="1" x14ac:dyDescent="0.25">
      <c r="B2286" s="30" t="s">
        <v>5642</v>
      </c>
      <c r="C2286" s="16" t="str">
        <f>IFERROR(VLOOKUP(B2286,'BASE INCADEA'!A:D,2,FALSE),"Non référencé")</f>
        <v>023506</v>
      </c>
      <c r="D2286" s="16" t="str">
        <f>IFERROR(VLOOKUP(C2286,'BASE INCADEA'!B:E,2,FALSE),"Non référencé")</f>
        <v>6</v>
      </c>
      <c r="E2286" s="31" t="s">
        <v>3087</v>
      </c>
      <c r="F2286" s="31">
        <v>2</v>
      </c>
      <c r="G2286" s="14" t="str">
        <f>IF(F2286*1=D2286*1,"Quantité OK",IF(D2286*1&lt;F2286*1,"Ecart positif","Ecart négatif")&amp;" "&amp;IF(C2286*1=E2286*1,"","- Article déclassé"))</f>
        <v xml:space="preserve">Ecart négatif </v>
      </c>
    </row>
    <row r="2287" spans="2:7" ht="20.100000000000001" customHeight="1" x14ac:dyDescent="0.25">
      <c r="B2287" s="30" t="s">
        <v>6169</v>
      </c>
      <c r="C2287" s="16" t="str">
        <f>IFERROR(VLOOKUP(B2287,'BASE INCADEA'!A:D,2,FALSE),"Non référencé")</f>
        <v>Non référencé</v>
      </c>
      <c r="D2287" s="16" t="str">
        <f>IFERROR(VLOOKUP(C2287,'BASE INCADEA'!B:E,2,FALSE),"Non référencé")</f>
        <v>Non référencé</v>
      </c>
      <c r="E2287" s="31" t="s">
        <v>4307</v>
      </c>
      <c r="F2287" s="31">
        <v>1</v>
      </c>
      <c r="G2287" s="14" t="e">
        <f>IF(F2287*1=D2287*1,"Quantité OK",IF(D2287*1&lt;F2287*1,"Ecart positif","Ecart négatif")&amp;" "&amp;IF(C2287*1=E2287*1,"","- Article déclassé"))</f>
        <v>#VALUE!</v>
      </c>
    </row>
    <row r="2288" spans="2:7" ht="20.100000000000001" customHeight="1" x14ac:dyDescent="0.25">
      <c r="B2288" s="30" t="s">
        <v>5644</v>
      </c>
      <c r="C2288" s="16" t="str">
        <f>IFERROR(VLOOKUP(B2288,'BASE INCADEA'!A:D,2,FALSE),"Non référencé")</f>
        <v>044904</v>
      </c>
      <c r="D2288" s="16" t="str">
        <f>IFERROR(VLOOKUP(C2288,'BASE INCADEA'!B:E,2,FALSE),"Non référencé")</f>
        <v>3</v>
      </c>
      <c r="E2288" s="31" t="s">
        <v>338</v>
      </c>
      <c r="F2288" s="31">
        <v>7</v>
      </c>
      <c r="G2288" s="14" t="str">
        <f>IF(F2288*1=D2288*1,"Quantité OK",IF(D2288*1&lt;F2288*1,"Ecart positif","Ecart négatif")&amp;" "&amp;IF(C2288*1=E2288*1,"","- Article déclassé"))</f>
        <v xml:space="preserve">Ecart positif </v>
      </c>
    </row>
    <row r="2289" spans="2:7" ht="20.100000000000001" customHeight="1" x14ac:dyDescent="0.25">
      <c r="B2289" s="30" t="s">
        <v>5646</v>
      </c>
      <c r="C2289" s="16" t="str">
        <f>IFERROR(VLOOKUP(B2289,'BASE INCADEA'!A:D,2,FALSE),"Non référencé")</f>
        <v>024904</v>
      </c>
      <c r="D2289" s="16" t="str">
        <f>IFERROR(VLOOKUP(C2289,'BASE INCADEA'!B:E,2,FALSE),"Non référencé")</f>
        <v>2</v>
      </c>
      <c r="E2289" s="31" t="s">
        <v>2860</v>
      </c>
      <c r="F2289" s="31">
        <v>1</v>
      </c>
      <c r="G2289" s="14" t="str">
        <f>IF(F2289*1=D2289*1,"Quantité OK",IF(D2289*1&lt;F2289*1,"Ecart positif","Ecart négatif")&amp;" "&amp;IF(C2289*1=E2289*1,"","- Article déclassé"))</f>
        <v xml:space="preserve">Ecart négatif </v>
      </c>
    </row>
    <row r="2290" spans="2:7" ht="20.100000000000001" customHeight="1" x14ac:dyDescent="0.25">
      <c r="B2290" s="30" t="s">
        <v>5648</v>
      </c>
      <c r="C2290" s="16" t="str">
        <f>IFERROR(VLOOKUP(B2290,'BASE INCADEA'!A:D,2,FALSE),"Non référencé")</f>
        <v>030603</v>
      </c>
      <c r="D2290" s="16" t="str">
        <f>IFERROR(VLOOKUP(C2290,'BASE INCADEA'!B:E,2,FALSE),"Non référencé")</f>
        <v>1</v>
      </c>
      <c r="E2290" s="31" t="s">
        <v>2304</v>
      </c>
      <c r="F2290" s="31">
        <v>1</v>
      </c>
      <c r="G2290" s="14" t="str">
        <f>IF(F2290*1=D2290*1,"Quantité OK",IF(D2290*1&lt;F2290*1,"Ecart positif","Ecart négatif")&amp;" "&amp;IF(C2290*1=E2290*1,"","- Article déclassé"))</f>
        <v>Quantité OK</v>
      </c>
    </row>
    <row r="2291" spans="2:7" ht="20.100000000000001" customHeight="1" x14ac:dyDescent="0.25">
      <c r="B2291" s="30" t="s">
        <v>5650</v>
      </c>
      <c r="C2291" s="16" t="str">
        <f>IFERROR(VLOOKUP(B2291,'BASE INCADEA'!A:D,2,FALSE),"Non référencé")</f>
        <v>020202</v>
      </c>
      <c r="D2291" s="16" t="str">
        <f>IFERROR(VLOOKUP(C2291,'BASE INCADEA'!B:E,2,FALSE),"Non référencé")</f>
        <v>2</v>
      </c>
      <c r="E2291" s="31" t="s">
        <v>3461</v>
      </c>
      <c r="F2291" s="31">
        <v>1</v>
      </c>
      <c r="G2291" s="14" t="str">
        <f>IF(F2291*1=D2291*1,"Quantité OK",IF(D2291*1&lt;F2291*1,"Ecart positif","Ecart négatif")&amp;" "&amp;IF(C2291*1=E2291*1,"","- Article déclassé"))</f>
        <v xml:space="preserve">Ecart négatif </v>
      </c>
    </row>
    <row r="2292" spans="2:7" ht="20.100000000000001" customHeight="1" x14ac:dyDescent="0.25">
      <c r="B2292" s="30" t="s">
        <v>5652</v>
      </c>
      <c r="C2292" s="16" t="str">
        <f>IFERROR(VLOOKUP(B2292,'BASE INCADEA'!A:D,2,FALSE),"Non référencé")</f>
        <v>034704</v>
      </c>
      <c r="D2292" s="16" t="str">
        <f>IFERROR(VLOOKUP(C2292,'BASE INCADEA'!B:E,2,FALSE),"Non référencé")</f>
        <v>1</v>
      </c>
      <c r="E2292" s="31" t="s">
        <v>2043</v>
      </c>
      <c r="F2292" s="31">
        <v>4</v>
      </c>
      <c r="G2292" s="14" t="str">
        <f>IF(F2292*1=D2292*1,"Quantité OK",IF(D2292*1&lt;F2292*1,"Ecart positif","Ecart négatif")&amp;" "&amp;IF(C2292*1=E2292*1,"","- Article déclassé"))</f>
        <v xml:space="preserve">Ecart positif </v>
      </c>
    </row>
    <row r="2293" spans="2:7" ht="20.100000000000001" customHeight="1" x14ac:dyDescent="0.25">
      <c r="B2293" s="30" t="s">
        <v>5654</v>
      </c>
      <c r="C2293" s="16" t="str">
        <f>IFERROR(VLOOKUP(B2293,'BASE INCADEA'!A:D,2,FALSE),"Non référencé")</f>
        <v>041202</v>
      </c>
      <c r="D2293" s="16" t="str">
        <f>IFERROR(VLOOKUP(C2293,'BASE INCADEA'!B:E,2,FALSE),"Non référencé")</f>
        <v>1</v>
      </c>
      <c r="E2293" s="31" t="s">
        <v>269</v>
      </c>
      <c r="F2293" s="31">
        <v>5</v>
      </c>
      <c r="G2293" s="14" t="str">
        <f>IF(F2293*1=D2293*1,"Quantité OK",IF(D2293*1&lt;F2293*1,"Ecart positif","Ecart négatif")&amp;" "&amp;IF(C2293*1=E2293*1,"","- Article déclassé"))</f>
        <v xml:space="preserve">Ecart positif </v>
      </c>
    </row>
    <row r="2294" spans="2:7" ht="20.100000000000001" customHeight="1" x14ac:dyDescent="0.25">
      <c r="B2294" s="30" t="s">
        <v>5656</v>
      </c>
      <c r="C2294" s="16" t="str">
        <f>IFERROR(VLOOKUP(B2294,'BASE INCADEA'!A:D,2,FALSE),"Non référencé")</f>
        <v>030603</v>
      </c>
      <c r="D2294" s="16" t="str">
        <f>IFERROR(VLOOKUP(C2294,'BASE INCADEA'!B:E,2,FALSE),"Non référencé")</f>
        <v>1</v>
      </c>
      <c r="E2294" s="31" t="s">
        <v>2304</v>
      </c>
      <c r="F2294" s="31">
        <v>4</v>
      </c>
      <c r="G2294" s="14" t="str">
        <f>IF(F2294*1=D2294*1,"Quantité OK",IF(D2294*1&lt;F2294*1,"Ecart positif","Ecart négatif")&amp;" "&amp;IF(C2294*1=E2294*1,"","- Article déclassé"))</f>
        <v xml:space="preserve">Ecart positif </v>
      </c>
    </row>
    <row r="2295" spans="2:7" ht="20.100000000000001" customHeight="1" x14ac:dyDescent="0.25">
      <c r="B2295" s="30" t="s">
        <v>5658</v>
      </c>
      <c r="C2295" s="16" t="str">
        <f>IFERROR(VLOOKUP(B2295,'BASE INCADEA'!A:D,2,FALSE),"Non référencé")</f>
        <v>031205</v>
      </c>
      <c r="D2295" s="16" t="str">
        <f>IFERROR(VLOOKUP(C2295,'BASE INCADEA'!B:E,2,FALSE),"Non référencé")</f>
        <v>2</v>
      </c>
      <c r="E2295" s="31" t="s">
        <v>892</v>
      </c>
      <c r="F2295" s="31">
        <v>2</v>
      </c>
      <c r="G2295" s="14" t="str">
        <f>IF(F2295*1=D2295*1,"Quantité OK",IF(D2295*1&lt;F2295*1,"Ecart positif","Ecart négatif")&amp;" "&amp;IF(C2295*1=E2295*1,"","- Article déclassé"))</f>
        <v>Quantité OK</v>
      </c>
    </row>
    <row r="2296" spans="2:7" ht="20.100000000000001" customHeight="1" x14ac:dyDescent="0.25">
      <c r="B2296" s="30" t="s">
        <v>5659</v>
      </c>
      <c r="C2296" s="16" t="str">
        <f>IFERROR(VLOOKUP(B2296,'BASE INCADEA'!A:D,2,FALSE),"Non référencé")</f>
        <v>015002</v>
      </c>
      <c r="D2296" s="16" t="str">
        <f>IFERROR(VLOOKUP(C2296,'BASE INCADEA'!B:E,2,FALSE),"Non référencé")</f>
        <v>1</v>
      </c>
      <c r="E2296" s="31" t="s">
        <v>722</v>
      </c>
      <c r="F2296" s="31">
        <v>1</v>
      </c>
      <c r="G2296" s="14" t="str">
        <f>IF(F2296*1=D2296*1,"Quantité OK",IF(D2296*1&lt;F2296*1,"Ecart positif","Ecart négatif")&amp;" "&amp;IF(C2296*1=E2296*1,"","- Article déclassé"))</f>
        <v>Quantité OK</v>
      </c>
    </row>
    <row r="2297" spans="2:7" ht="20.100000000000001" customHeight="1" x14ac:dyDescent="0.25">
      <c r="B2297" s="30" t="s">
        <v>5666</v>
      </c>
      <c r="C2297" s="16" t="str">
        <f>IFERROR(VLOOKUP(B2297,'BASE INCADEA'!A:D,2,FALSE),"Non référencé")</f>
        <v>020605</v>
      </c>
      <c r="D2297" s="16" t="str">
        <f>IFERROR(VLOOKUP(C2297,'BASE INCADEA'!B:E,2,FALSE),"Non référencé")</f>
        <v>2</v>
      </c>
      <c r="E2297" s="31" t="s">
        <v>700</v>
      </c>
      <c r="F2297" s="31">
        <v>3</v>
      </c>
      <c r="G2297" s="14" t="str">
        <f>IF(F2297*1=D2297*1,"Quantité OK",IF(D2297*1&lt;F2297*1,"Ecart positif","Ecart négatif")&amp;" "&amp;IF(C2297*1=E2297*1,"","- Article déclassé"))</f>
        <v xml:space="preserve">Ecart positif </v>
      </c>
    </row>
    <row r="2298" spans="2:7" ht="20.100000000000001" customHeight="1" x14ac:dyDescent="0.25">
      <c r="B2298" s="30" t="s">
        <v>5668</v>
      </c>
      <c r="C2298" s="16" t="str">
        <f>IFERROR(VLOOKUP(B2298,'BASE INCADEA'!A:D,2,FALSE),"Non référencé")</f>
        <v>043904</v>
      </c>
      <c r="D2298" s="16" t="str">
        <f>IFERROR(VLOOKUP(C2298,'BASE INCADEA'!B:E,2,FALSE),"Non référencé")</f>
        <v>1</v>
      </c>
      <c r="E2298" s="31" t="s">
        <v>1528</v>
      </c>
      <c r="F2298" s="31">
        <v>3</v>
      </c>
      <c r="G2298" s="14" t="str">
        <f>IF(F2298*1=D2298*1,"Quantité OK",IF(D2298*1&lt;F2298*1,"Ecart positif","Ecart négatif")&amp;" "&amp;IF(C2298*1=E2298*1,"","- Article déclassé"))</f>
        <v xml:space="preserve">Ecart positif </v>
      </c>
    </row>
    <row r="2299" spans="2:7" ht="20.100000000000001" customHeight="1" x14ac:dyDescent="0.25">
      <c r="B2299" s="30" t="s">
        <v>5669</v>
      </c>
      <c r="C2299" s="16" t="str">
        <f>IFERROR(VLOOKUP(B2299,'BASE INCADEA'!A:D,2,FALSE),"Non référencé")</f>
        <v>021001</v>
      </c>
      <c r="D2299" s="16" t="str">
        <f>IFERROR(VLOOKUP(C2299,'BASE INCADEA'!B:E,2,FALSE),"Non référencé")</f>
        <v>19</v>
      </c>
      <c r="E2299" s="31" t="s">
        <v>5670</v>
      </c>
      <c r="F2299" s="31">
        <v>19</v>
      </c>
      <c r="G2299" s="14" t="str">
        <f>IF(F2299*1=D2299*1,"Quantité OK",IF(D2299*1&lt;F2299*1,"Ecart positif","Ecart négatif")&amp;" "&amp;IF(C2299*1=E2299*1,"","- Article déclassé"))</f>
        <v>Quantité OK</v>
      </c>
    </row>
    <row r="2300" spans="2:7" ht="20.100000000000001" customHeight="1" x14ac:dyDescent="0.25">
      <c r="B2300" s="30" t="s">
        <v>5672</v>
      </c>
      <c r="C2300" s="16" t="str">
        <f>IFERROR(VLOOKUP(B2300,'BASE INCADEA'!A:D,2,FALSE),"Non référencé")</f>
        <v>041405</v>
      </c>
      <c r="D2300" s="16" t="str">
        <f>IFERROR(VLOOKUP(C2300,'BASE INCADEA'!B:E,2,FALSE),"Non référencé")</f>
        <v>21</v>
      </c>
      <c r="E2300" s="31" t="s">
        <v>1842</v>
      </c>
      <c r="F2300" s="31">
        <v>2</v>
      </c>
      <c r="G2300" s="14" t="str">
        <f>IF(F2300*1=D2300*1,"Quantité OK",IF(D2300*1&lt;F2300*1,"Ecart positif","Ecart négatif")&amp;" "&amp;IF(C2300*1=E2300*1,"","- Article déclassé"))</f>
        <v xml:space="preserve">Ecart négatif </v>
      </c>
    </row>
    <row r="2301" spans="2:7" ht="20.100000000000001" customHeight="1" x14ac:dyDescent="0.25">
      <c r="B2301" s="30" t="s">
        <v>5674</v>
      </c>
      <c r="C2301" s="16" t="str">
        <f>IFERROR(VLOOKUP(B2301,'BASE INCADEA'!A:D,2,FALSE),"Non référencé")</f>
        <v>043903</v>
      </c>
      <c r="D2301" s="16" t="str">
        <f>IFERROR(VLOOKUP(C2301,'BASE INCADEA'!B:E,2,FALSE),"Non référencé")</f>
        <v>13</v>
      </c>
      <c r="E2301" s="31" t="s">
        <v>2283</v>
      </c>
      <c r="F2301" s="31">
        <v>1</v>
      </c>
      <c r="G2301" s="14" t="str">
        <f>IF(F2301*1=D2301*1,"Quantité OK",IF(D2301*1&lt;F2301*1,"Ecart positif","Ecart négatif")&amp;" "&amp;IF(C2301*1=E2301*1,"","- Article déclassé"))</f>
        <v xml:space="preserve">Ecart négatif </v>
      </c>
    </row>
    <row r="2302" spans="2:7" ht="20.100000000000001" customHeight="1" x14ac:dyDescent="0.25">
      <c r="B2302" s="30" t="s">
        <v>5676</v>
      </c>
      <c r="C2302" s="16" t="str">
        <f>IFERROR(VLOOKUP(B2302,'BASE INCADEA'!A:D,2,FALSE),"Non référencé")</f>
        <v>900502</v>
      </c>
      <c r="D2302" s="16" t="str">
        <f>IFERROR(VLOOKUP(C2302,'BASE INCADEA'!B:E,2,FALSE),"Non référencé")</f>
        <v>4</v>
      </c>
      <c r="E2302" s="31" t="s">
        <v>2247</v>
      </c>
      <c r="F2302" s="31">
        <v>4</v>
      </c>
      <c r="G2302" s="14" t="str">
        <f>IF(F2302*1=D2302*1,"Quantité OK",IF(D2302*1&lt;F2302*1,"Ecart positif","Ecart négatif")&amp;" "&amp;IF(C2302*1=E2302*1,"","- Article déclassé"))</f>
        <v>Quantité OK</v>
      </c>
    </row>
    <row r="2303" spans="2:7" ht="20.100000000000001" customHeight="1" x14ac:dyDescent="0.25">
      <c r="B2303" s="30" t="s">
        <v>5676</v>
      </c>
      <c r="C2303" s="16" t="str">
        <f>IFERROR(VLOOKUP(B2303,'BASE INCADEA'!A:D,2,FALSE),"Non référencé")</f>
        <v>900502</v>
      </c>
      <c r="D2303" s="16" t="str">
        <f>IFERROR(VLOOKUP(C2303,'BASE INCADEA'!B:E,2,FALSE),"Non référencé")</f>
        <v>4</v>
      </c>
      <c r="E2303" s="31" t="s">
        <v>2145</v>
      </c>
      <c r="F2303" s="31">
        <v>1</v>
      </c>
      <c r="G2303" s="14" t="str">
        <f>IF(F2303*1=D2303*1,"Quantité OK",IF(D2303*1&lt;F2303*1,"Ecart positif","Ecart négatif")&amp;" "&amp;IF(C2303*1=E2303*1,"","- Article déclassé"))</f>
        <v>Ecart négatif - Article déclassé</v>
      </c>
    </row>
    <row r="2304" spans="2:7" ht="20.100000000000001" customHeight="1" x14ac:dyDescent="0.25">
      <c r="B2304" s="30" t="s">
        <v>5678</v>
      </c>
      <c r="C2304" s="16" t="str">
        <f>IFERROR(VLOOKUP(B2304,'BASE INCADEA'!A:D,2,FALSE),"Non référencé")</f>
        <v>900802</v>
      </c>
      <c r="D2304" s="16" t="str">
        <f>IFERROR(VLOOKUP(C2304,'BASE INCADEA'!B:E,2,FALSE),"Non référencé")</f>
        <v>2</v>
      </c>
      <c r="E2304" s="31" t="s">
        <v>5284</v>
      </c>
      <c r="F2304" s="31">
        <v>2</v>
      </c>
      <c r="G2304" s="14" t="str">
        <f>IF(F2304*1=D2304*1,"Quantité OK",IF(D2304*1&lt;F2304*1,"Ecart positif","Ecart négatif")&amp;" "&amp;IF(C2304*1=E2304*1,"","- Article déclassé"))</f>
        <v>Quantité OK</v>
      </c>
    </row>
    <row r="2305" spans="2:7" ht="20.100000000000001" customHeight="1" x14ac:dyDescent="0.25">
      <c r="B2305" s="30" t="s">
        <v>5679</v>
      </c>
      <c r="C2305" s="16" t="str">
        <f>IFERROR(VLOOKUP(B2305,'BASE INCADEA'!A:D,2,FALSE),"Non référencé")</f>
        <v>900301</v>
      </c>
      <c r="D2305" s="16" t="str">
        <f>IFERROR(VLOOKUP(C2305,'BASE INCADEA'!B:E,2,FALSE),"Non référencé")</f>
        <v>3</v>
      </c>
      <c r="E2305" s="31" t="s">
        <v>4021</v>
      </c>
      <c r="F2305" s="31">
        <v>1</v>
      </c>
      <c r="G2305" s="14" t="str">
        <f>IF(F2305*1=D2305*1,"Quantité OK",IF(D2305*1&lt;F2305*1,"Ecart positif","Ecart négatif")&amp;" "&amp;IF(C2305*1=E2305*1,"","- Article déclassé"))</f>
        <v>Ecart négatif - Article déclassé</v>
      </c>
    </row>
    <row r="2306" spans="2:7" ht="20.100000000000001" customHeight="1" x14ac:dyDescent="0.25">
      <c r="B2306" s="30" t="s">
        <v>5681</v>
      </c>
      <c r="C2306" s="16" t="str">
        <f>IFERROR(VLOOKUP(B2306,'BASE INCADEA'!A:D,2,FALSE),"Non référencé")</f>
        <v>901001</v>
      </c>
      <c r="D2306" s="16" t="str">
        <f>IFERROR(VLOOKUP(C2306,'BASE INCADEA'!B:E,2,FALSE),"Non référencé")</f>
        <v>1</v>
      </c>
      <c r="E2306" s="31" t="s">
        <v>2540</v>
      </c>
      <c r="F2306" s="31">
        <v>3</v>
      </c>
      <c r="G2306" s="14" t="str">
        <f>IF(F2306*1=D2306*1,"Quantité OK",IF(D2306*1&lt;F2306*1,"Ecart positif","Ecart négatif")&amp;" "&amp;IF(C2306*1=E2306*1,"","- Article déclassé"))</f>
        <v>Ecart positif - Article déclassé</v>
      </c>
    </row>
    <row r="2307" spans="2:7" ht="20.100000000000001" customHeight="1" x14ac:dyDescent="0.25">
      <c r="B2307" s="30" t="s">
        <v>5683</v>
      </c>
      <c r="C2307" s="16" t="str">
        <f>IFERROR(VLOOKUP(B2307,'BASE INCADEA'!A:D,2,FALSE),"Non référencé")</f>
        <v>901203</v>
      </c>
      <c r="D2307" s="16" t="str">
        <f>IFERROR(VLOOKUP(C2307,'BASE INCADEA'!B:E,2,FALSE),"Non référencé")</f>
        <v>1</v>
      </c>
      <c r="E2307" s="31" t="s">
        <v>2249</v>
      </c>
      <c r="F2307" s="31">
        <v>1</v>
      </c>
      <c r="G2307" s="14" t="str">
        <f>IF(F2307*1=D2307*1,"Quantité OK",IF(D2307*1&lt;F2307*1,"Ecart positif","Ecart négatif")&amp;" "&amp;IF(C2307*1=E2307*1,"","- Article déclassé"))</f>
        <v>Quantité OK</v>
      </c>
    </row>
    <row r="2308" spans="2:7" ht="20.100000000000001" customHeight="1" x14ac:dyDescent="0.25">
      <c r="B2308" s="30" t="s">
        <v>5686</v>
      </c>
      <c r="C2308" s="16" t="str">
        <f>IFERROR(VLOOKUP(B2308,'BASE INCADEA'!A:D,2,FALSE),"Non référencé")</f>
        <v>900802</v>
      </c>
      <c r="D2308" s="16" t="str">
        <f>IFERROR(VLOOKUP(C2308,'BASE INCADEA'!B:E,2,FALSE),"Non référencé")</f>
        <v>2</v>
      </c>
      <c r="E2308" s="31" t="s">
        <v>3591</v>
      </c>
      <c r="F2308" s="31">
        <v>1</v>
      </c>
      <c r="G2308" s="14" t="str">
        <f>IF(F2308*1=D2308*1,"Quantité OK",IF(D2308*1&lt;F2308*1,"Ecart positif","Ecart négatif")&amp;" "&amp;IF(C2308*1=E2308*1,"","- Article déclassé"))</f>
        <v>Ecart négatif - Article déclassé</v>
      </c>
    </row>
    <row r="2309" spans="2:7" ht="20.100000000000001" customHeight="1" x14ac:dyDescent="0.25">
      <c r="B2309" s="30" t="s">
        <v>5686</v>
      </c>
      <c r="C2309" s="16" t="str">
        <f>IFERROR(VLOOKUP(B2309,'BASE INCADEA'!A:D,2,FALSE),"Non référencé")</f>
        <v>900802</v>
      </c>
      <c r="D2309" s="16" t="str">
        <f>IFERROR(VLOOKUP(C2309,'BASE INCADEA'!B:E,2,FALSE),"Non référencé")</f>
        <v>2</v>
      </c>
      <c r="E2309" s="31" t="s">
        <v>5284</v>
      </c>
      <c r="F2309" s="31">
        <v>2</v>
      </c>
      <c r="G2309" s="14" t="str">
        <f>IF(F2309*1=D2309*1,"Quantité OK",IF(D2309*1&lt;F2309*1,"Ecart positif","Ecart négatif")&amp;" "&amp;IF(C2309*1=E2309*1,"","- Article déclassé"))</f>
        <v>Quantité OK</v>
      </c>
    </row>
    <row r="2310" spans="2:7" ht="20.100000000000001" customHeight="1" x14ac:dyDescent="0.25">
      <c r="B2310" s="30" t="s">
        <v>5688</v>
      </c>
      <c r="C2310" s="16" t="str">
        <f>IFERROR(VLOOKUP(B2310,'BASE INCADEA'!A:D,2,FALSE),"Non référencé")</f>
        <v>900604</v>
      </c>
      <c r="D2310" s="16" t="str">
        <f>IFERROR(VLOOKUP(C2310,'BASE INCADEA'!B:E,2,FALSE),"Non référencé")</f>
        <v>3</v>
      </c>
      <c r="E2310" s="31" t="s">
        <v>2642</v>
      </c>
      <c r="F2310" s="31">
        <v>1</v>
      </c>
      <c r="G2310" s="14" t="str">
        <f>IF(F2310*1=D2310*1,"Quantité OK",IF(D2310*1&lt;F2310*1,"Ecart positif","Ecart négatif")&amp;" "&amp;IF(C2310*1=E2310*1,"","- Article déclassé"))</f>
        <v xml:space="preserve">Ecart négatif </v>
      </c>
    </row>
    <row r="2311" spans="2:7" ht="20.100000000000001" customHeight="1" x14ac:dyDescent="0.25">
      <c r="B2311" s="30" t="s">
        <v>5688</v>
      </c>
      <c r="C2311" s="16" t="str">
        <f>IFERROR(VLOOKUP(B2311,'BASE INCADEA'!A:D,2,FALSE),"Non référencé")</f>
        <v>900604</v>
      </c>
      <c r="D2311" s="16" t="str">
        <f>IFERROR(VLOOKUP(C2311,'BASE INCADEA'!B:E,2,FALSE),"Non référencé")</f>
        <v>3</v>
      </c>
      <c r="E2311" s="31" t="s">
        <v>2430</v>
      </c>
      <c r="F2311" s="31">
        <v>1</v>
      </c>
      <c r="G2311" s="14" t="str">
        <f>IF(F2311*1=D2311*1,"Quantité OK",IF(D2311*1&lt;F2311*1,"Ecart positif","Ecart négatif")&amp;" "&amp;IF(C2311*1=E2311*1,"","- Article déclassé"))</f>
        <v>Ecart négatif - Article déclassé</v>
      </c>
    </row>
    <row r="2312" spans="2:7" ht="20.100000000000001" customHeight="1" x14ac:dyDescent="0.25">
      <c r="B2312" s="30" t="s">
        <v>5689</v>
      </c>
      <c r="C2312" s="16" t="str">
        <f>IFERROR(VLOOKUP(B2312,'BASE INCADEA'!A:D,2,FALSE),"Non référencé")</f>
        <v>016004</v>
      </c>
      <c r="D2312" s="16" t="str">
        <f>IFERROR(VLOOKUP(C2312,'BASE INCADEA'!B:E,2,FALSE),"Non référencé")</f>
        <v>1</v>
      </c>
      <c r="E2312" s="31" t="s">
        <v>828</v>
      </c>
      <c r="F2312" s="31">
        <v>1</v>
      </c>
      <c r="G2312" s="14" t="str">
        <f>IF(F2312*1=D2312*1,"Quantité OK",IF(D2312*1&lt;F2312*1,"Ecart positif","Ecart négatif")&amp;" "&amp;IF(C2312*1=E2312*1,"","- Article déclassé"))</f>
        <v>Quantité OK</v>
      </c>
    </row>
    <row r="2313" spans="2:7" ht="20.100000000000001" customHeight="1" x14ac:dyDescent="0.25">
      <c r="B2313" s="30" t="s">
        <v>5693</v>
      </c>
      <c r="C2313" s="16" t="str">
        <f>IFERROR(VLOOKUP(B2313,'BASE INCADEA'!A:D,2,FALSE),"Non référencé")</f>
        <v>031406</v>
      </c>
      <c r="D2313" s="16" t="str">
        <f>IFERROR(VLOOKUP(C2313,'BASE INCADEA'!B:E,2,FALSE),"Non référencé")</f>
        <v>1</v>
      </c>
      <c r="E2313" s="31" t="s">
        <v>2009</v>
      </c>
      <c r="F2313" s="31">
        <v>2</v>
      </c>
      <c r="G2313" s="14" t="str">
        <f>IF(F2313*1=D2313*1,"Quantité OK",IF(D2313*1&lt;F2313*1,"Ecart positif","Ecart négatif")&amp;" "&amp;IF(C2313*1=E2313*1,"","- Article déclassé"))</f>
        <v xml:space="preserve">Ecart positif </v>
      </c>
    </row>
    <row r="2314" spans="2:7" ht="20.100000000000001" customHeight="1" x14ac:dyDescent="0.25">
      <c r="B2314" s="30" t="s">
        <v>5695</v>
      </c>
      <c r="C2314" s="16" t="str">
        <f>IFERROR(VLOOKUP(B2314,'BASE INCADEA'!A:D,2,FALSE),"Non référencé")</f>
        <v>030805</v>
      </c>
      <c r="D2314" s="16" t="str">
        <f>IFERROR(VLOOKUP(C2314,'BASE INCADEA'!B:E,2,FALSE),"Non référencé")</f>
        <v>20</v>
      </c>
      <c r="E2314" s="31" t="s">
        <v>3125</v>
      </c>
      <c r="F2314" s="31">
        <v>4</v>
      </c>
      <c r="G2314" s="14" t="str">
        <f>IF(F2314*1=D2314*1,"Quantité OK",IF(D2314*1&lt;F2314*1,"Ecart positif","Ecart négatif")&amp;" "&amp;IF(C2314*1=E2314*1,"","- Article déclassé"))</f>
        <v xml:space="preserve">Ecart négatif </v>
      </c>
    </row>
    <row r="2315" spans="2:7" ht="20.100000000000001" customHeight="1" x14ac:dyDescent="0.25">
      <c r="B2315" s="30" t="s">
        <v>5697</v>
      </c>
      <c r="C2315" s="16" t="str">
        <f>IFERROR(VLOOKUP(B2315,'BASE INCADEA'!A:D,2,FALSE),"Non référencé")</f>
        <v>030807</v>
      </c>
      <c r="D2315" s="16" t="str">
        <f>IFERROR(VLOOKUP(C2315,'BASE INCADEA'!B:E,2,FALSE),"Non référencé")</f>
        <v>2</v>
      </c>
      <c r="E2315" s="31" t="s">
        <v>3297</v>
      </c>
      <c r="F2315" s="31">
        <v>11</v>
      </c>
      <c r="G2315" s="14" t="str">
        <f>IF(F2315*1=D2315*1,"Quantité OK",IF(D2315*1&lt;F2315*1,"Ecart positif","Ecart négatif")&amp;" "&amp;IF(C2315*1=E2315*1,"","- Article déclassé"))</f>
        <v xml:space="preserve">Ecart positif </v>
      </c>
    </row>
    <row r="2316" spans="2:7" ht="20.100000000000001" customHeight="1" x14ac:dyDescent="0.25">
      <c r="B2316" s="30" t="s">
        <v>5698</v>
      </c>
      <c r="C2316" s="16" t="str">
        <f>IFERROR(VLOOKUP(B2316,'BASE INCADEA'!A:D,2,FALSE),"Non référencé")</f>
        <v>034104</v>
      </c>
      <c r="D2316" s="16" t="str">
        <f>IFERROR(VLOOKUP(C2316,'BASE INCADEA'!B:E,2,FALSE),"Non référencé")</f>
        <v>4</v>
      </c>
      <c r="E2316" s="31" t="s">
        <v>438</v>
      </c>
      <c r="F2316" s="31">
        <v>260</v>
      </c>
      <c r="G2316" s="14" t="str">
        <f>IF(F2316*1=D2316*1,"Quantité OK",IF(D2316*1&lt;F2316*1,"Ecart positif","Ecart négatif")&amp;" "&amp;IF(C2316*1=E2316*1,"","- Article déclassé"))</f>
        <v xml:space="preserve">Ecart positif </v>
      </c>
    </row>
    <row r="2317" spans="2:7" ht="20.100000000000001" customHeight="1" x14ac:dyDescent="0.25">
      <c r="B2317" s="30" t="s">
        <v>5700</v>
      </c>
      <c r="C2317" s="16" t="str">
        <f>IFERROR(VLOOKUP(B2317,'BASE INCADEA'!A:D,2,FALSE),"Non référencé")</f>
        <v>901404</v>
      </c>
      <c r="D2317" s="16" t="str">
        <f>IFERROR(VLOOKUP(C2317,'BASE INCADEA'!B:E,2,FALSE),"Non référencé")</f>
        <v>13</v>
      </c>
      <c r="E2317" s="31" t="s">
        <v>2995</v>
      </c>
      <c r="F2317" s="31">
        <v>1</v>
      </c>
      <c r="G2317" s="14" t="str">
        <f>IF(F2317*1=D2317*1,"Quantité OK",IF(D2317*1&lt;F2317*1,"Ecart positif","Ecart négatif")&amp;" "&amp;IF(C2317*1=E2317*1,"","- Article déclassé"))</f>
        <v xml:space="preserve">Ecart négatif </v>
      </c>
    </row>
    <row r="2318" spans="2:7" ht="20.100000000000001" customHeight="1" x14ac:dyDescent="0.25">
      <c r="B2318" s="30" t="s">
        <v>5700</v>
      </c>
      <c r="C2318" s="16" t="str">
        <f>IFERROR(VLOOKUP(B2318,'BASE INCADEA'!A:D,2,FALSE),"Non référencé")</f>
        <v>901404</v>
      </c>
      <c r="D2318" s="16" t="str">
        <f>IFERROR(VLOOKUP(C2318,'BASE INCADEA'!B:E,2,FALSE),"Non référencé")</f>
        <v>13</v>
      </c>
      <c r="E2318" s="31" t="s">
        <v>2601</v>
      </c>
      <c r="F2318" s="31">
        <v>5</v>
      </c>
      <c r="G2318" s="14" t="str">
        <f>IF(F2318*1=D2318*1,"Quantité OK",IF(D2318*1&lt;F2318*1,"Ecart positif","Ecart négatif")&amp;" "&amp;IF(C2318*1=E2318*1,"","- Article déclassé"))</f>
        <v>Ecart négatif - Article déclassé</v>
      </c>
    </row>
    <row r="2319" spans="2:7" ht="20.100000000000001" customHeight="1" x14ac:dyDescent="0.25">
      <c r="B2319" s="30" t="s">
        <v>5701</v>
      </c>
      <c r="C2319" s="16" t="str">
        <f>IFERROR(VLOOKUP(B2319,'BASE INCADEA'!A:D,2,FALSE),"Non référencé")</f>
        <v>901403</v>
      </c>
      <c r="D2319" s="16" t="str">
        <f>IFERROR(VLOOKUP(C2319,'BASE INCADEA'!B:E,2,FALSE),"Non référencé")</f>
        <v>4</v>
      </c>
      <c r="E2319" s="31" t="s">
        <v>2131</v>
      </c>
      <c r="F2319" s="31">
        <v>1</v>
      </c>
      <c r="G2319" s="14" t="str">
        <f>IF(F2319*1=D2319*1,"Quantité OK",IF(D2319*1&lt;F2319*1,"Ecart positif","Ecart négatif")&amp;" "&amp;IF(C2319*1=E2319*1,"","- Article déclassé"))</f>
        <v>Ecart négatif - Article déclassé</v>
      </c>
    </row>
    <row r="2320" spans="2:7" ht="20.100000000000001" customHeight="1" x14ac:dyDescent="0.25">
      <c r="B2320" s="30" t="s">
        <v>5703</v>
      </c>
      <c r="C2320" s="16" t="str">
        <f>IFERROR(VLOOKUP(B2320,'BASE INCADEA'!A:D,2,FALSE),"Non référencé")</f>
        <v>900801</v>
      </c>
      <c r="D2320" s="16" t="str">
        <f>IFERROR(VLOOKUP(C2320,'BASE INCADEA'!B:E,2,FALSE),"Non référencé")</f>
        <v>2</v>
      </c>
      <c r="E2320" s="31" t="s">
        <v>5284</v>
      </c>
      <c r="F2320" s="31">
        <v>1</v>
      </c>
      <c r="G2320" s="14" t="str">
        <f>IF(F2320*1=D2320*1,"Quantité OK",IF(D2320*1&lt;F2320*1,"Ecart positif","Ecart négatif")&amp;" "&amp;IF(C2320*1=E2320*1,"","- Article déclassé"))</f>
        <v>Ecart négatif - Article déclassé</v>
      </c>
    </row>
    <row r="2321" spans="2:7" ht="20.100000000000001" customHeight="1" x14ac:dyDescent="0.25">
      <c r="B2321" s="30" t="s">
        <v>5703</v>
      </c>
      <c r="C2321" s="16" t="str">
        <f>IFERROR(VLOOKUP(B2321,'BASE INCADEA'!A:D,2,FALSE),"Non référencé")</f>
        <v>900801</v>
      </c>
      <c r="D2321" s="16" t="str">
        <f>IFERROR(VLOOKUP(C2321,'BASE INCADEA'!B:E,2,FALSE),"Non référencé")</f>
        <v>2</v>
      </c>
      <c r="E2321" s="31" t="s">
        <v>2705</v>
      </c>
      <c r="F2321" s="31">
        <v>2</v>
      </c>
      <c r="G2321" s="14" t="str">
        <f>IF(F2321*1=D2321*1,"Quantité OK",IF(D2321*1&lt;F2321*1,"Ecart positif","Ecart négatif")&amp;" "&amp;IF(C2321*1=E2321*1,"","- Article déclassé"))</f>
        <v>Quantité OK</v>
      </c>
    </row>
    <row r="2322" spans="2:7" ht="20.100000000000001" customHeight="1" x14ac:dyDescent="0.25">
      <c r="B2322" s="30" t="s">
        <v>6245</v>
      </c>
      <c r="C2322" s="16" t="str">
        <f>IFERROR(VLOOKUP(B2322,'BASE INCADEA'!A:D,2,FALSE),"Non référencé")</f>
        <v>Non référencé</v>
      </c>
      <c r="D2322" s="16" t="str">
        <f>IFERROR(VLOOKUP(C2322,'BASE INCADEA'!B:E,2,FALSE),"Non référencé")</f>
        <v>Non référencé</v>
      </c>
      <c r="E2322" s="31" t="s">
        <v>2601</v>
      </c>
      <c r="F2322" s="31">
        <v>2</v>
      </c>
      <c r="G2322" s="14" t="e">
        <f>IF(F2322*1=D2322*1,"Quantité OK",IF(D2322*1&lt;F2322*1,"Ecart positif","Ecart négatif")&amp;" "&amp;IF(C2322*1=E2322*1,"","- Article déclassé"))</f>
        <v>#VALUE!</v>
      </c>
    </row>
    <row r="2323" spans="2:7" ht="20.100000000000001" customHeight="1" x14ac:dyDescent="0.25">
      <c r="B2323" s="30" t="s">
        <v>5704</v>
      </c>
      <c r="C2323" s="16" t="str">
        <f>IFERROR(VLOOKUP(B2323,'BASE INCADEA'!A:D,2,FALSE),"Non référencé")</f>
        <v>030604</v>
      </c>
      <c r="D2323" s="16" t="str">
        <f>IFERROR(VLOOKUP(C2323,'BASE INCADEA'!B:E,2,FALSE),"Non référencé")</f>
        <v>2</v>
      </c>
      <c r="E2323" s="31" t="s">
        <v>2309</v>
      </c>
      <c r="F2323" s="31">
        <v>2</v>
      </c>
      <c r="G2323" s="14" t="str">
        <f>IF(F2323*1=D2323*1,"Quantité OK",IF(D2323*1&lt;F2323*1,"Ecart positif","Ecart négatif")&amp;" "&amp;IF(C2323*1=E2323*1,"","- Article déclassé"))</f>
        <v>Quantité OK</v>
      </c>
    </row>
    <row r="2324" spans="2:7" ht="20.100000000000001" customHeight="1" x14ac:dyDescent="0.25">
      <c r="B2324" s="30" t="s">
        <v>5706</v>
      </c>
      <c r="C2324" s="16" t="str">
        <f>IFERROR(VLOOKUP(B2324,'BASE INCADEA'!A:D,2,FALSE),"Non référencé")</f>
        <v>030803</v>
      </c>
      <c r="D2324" s="16" t="str">
        <f>IFERROR(VLOOKUP(C2324,'BASE INCADEA'!B:E,2,FALSE),"Non référencé")</f>
        <v>1</v>
      </c>
      <c r="E2324" s="31" t="s">
        <v>2012</v>
      </c>
      <c r="F2324" s="31">
        <v>3</v>
      </c>
      <c r="G2324" s="14" t="str">
        <f>IF(F2324*1=D2324*1,"Quantité OK",IF(D2324*1&lt;F2324*1,"Ecart positif","Ecart négatif")&amp;" "&amp;IF(C2324*1=E2324*1,"","- Article déclassé"))</f>
        <v xml:space="preserve">Ecart positif </v>
      </c>
    </row>
    <row r="2325" spans="2:7" ht="20.100000000000001" customHeight="1" x14ac:dyDescent="0.25">
      <c r="B2325" s="30" t="s">
        <v>5706</v>
      </c>
      <c r="C2325" s="16" t="str">
        <f>IFERROR(VLOOKUP(B2325,'BASE INCADEA'!A:D,2,FALSE),"Non référencé")</f>
        <v>030803</v>
      </c>
      <c r="D2325" s="16" t="str">
        <f>IFERROR(VLOOKUP(C2325,'BASE INCADEA'!B:E,2,FALSE),"Non référencé")</f>
        <v>1</v>
      </c>
      <c r="E2325" s="31" t="s">
        <v>753</v>
      </c>
      <c r="F2325" s="31">
        <v>1</v>
      </c>
      <c r="G2325" s="14" t="str">
        <f>IF(F2325*1=D2325*1,"Quantité OK",IF(D2325*1&lt;F2325*1,"Ecart positif","Ecart négatif")&amp;" "&amp;IF(C2325*1=E2325*1,"","- Article déclassé"))</f>
        <v>Quantité OK</v>
      </c>
    </row>
    <row r="2326" spans="2:7" ht="20.100000000000001" customHeight="1" x14ac:dyDescent="0.25">
      <c r="B2326" s="30" t="s">
        <v>5708</v>
      </c>
      <c r="C2326" s="16" t="str">
        <f>IFERROR(VLOOKUP(B2326,'BASE INCADEA'!A:D,2,FALSE),"Non référencé")</f>
        <v>044904</v>
      </c>
      <c r="D2326" s="16" t="str">
        <f>IFERROR(VLOOKUP(C2326,'BASE INCADEA'!B:E,2,FALSE),"Non référencé")</f>
        <v>3</v>
      </c>
      <c r="E2326" s="31" t="s">
        <v>338</v>
      </c>
      <c r="F2326" s="31">
        <v>4</v>
      </c>
      <c r="G2326" s="14" t="str">
        <f>IF(F2326*1=D2326*1,"Quantité OK",IF(D2326*1&lt;F2326*1,"Ecart positif","Ecart négatif")&amp;" "&amp;IF(C2326*1=E2326*1,"","- Article déclassé"))</f>
        <v xml:space="preserve">Ecart positif </v>
      </c>
    </row>
    <row r="2327" spans="2:7" ht="20.100000000000001" customHeight="1" x14ac:dyDescent="0.25">
      <c r="B2327" s="30" t="s">
        <v>5710</v>
      </c>
      <c r="C2327" s="16" t="str">
        <f>IFERROR(VLOOKUP(B2327,'BASE INCADEA'!A:D,2,FALSE),"Non référencé")</f>
        <v>040204</v>
      </c>
      <c r="D2327" s="16" t="str">
        <f>IFERROR(VLOOKUP(C2327,'BASE INCADEA'!B:E,2,FALSE),"Non référencé")</f>
        <v>2</v>
      </c>
      <c r="E2327" s="31" t="s">
        <v>1765</v>
      </c>
      <c r="F2327" s="31">
        <v>4</v>
      </c>
      <c r="G2327" s="14" t="str">
        <f>IF(F2327*1=D2327*1,"Quantité OK",IF(D2327*1&lt;F2327*1,"Ecart positif","Ecart négatif")&amp;" "&amp;IF(C2327*1=E2327*1,"","- Article déclassé"))</f>
        <v xml:space="preserve">Ecart positif </v>
      </c>
    </row>
    <row r="2328" spans="2:7" ht="20.100000000000001" customHeight="1" x14ac:dyDescent="0.25">
      <c r="B2328" s="30" t="s">
        <v>5711</v>
      </c>
      <c r="C2328" s="16" t="str">
        <f>IFERROR(VLOOKUP(B2328,'BASE INCADEA'!A:D,2,FALSE),"Non référencé")</f>
        <v>023905</v>
      </c>
      <c r="D2328" s="16" t="str">
        <f>IFERROR(VLOOKUP(C2328,'BASE INCADEA'!B:E,2,FALSE),"Non référencé")</f>
        <v>3</v>
      </c>
      <c r="E2328" s="31" t="s">
        <v>3375</v>
      </c>
      <c r="F2328" s="31">
        <v>11</v>
      </c>
      <c r="G2328" s="14" t="str">
        <f>IF(F2328*1=D2328*1,"Quantité OK",IF(D2328*1&lt;F2328*1,"Ecart positif","Ecart négatif")&amp;" "&amp;IF(C2328*1=E2328*1,"","- Article déclassé"))</f>
        <v xml:space="preserve">Ecart positif </v>
      </c>
    </row>
    <row r="2329" spans="2:7" ht="20.100000000000001" customHeight="1" x14ac:dyDescent="0.25">
      <c r="B2329" s="30" t="s">
        <v>5713</v>
      </c>
      <c r="C2329" s="16" t="str">
        <f>IFERROR(VLOOKUP(B2329,'BASE INCADEA'!A:D,2,FALSE),"Non référencé")</f>
        <v>021006</v>
      </c>
      <c r="D2329" s="16" t="str">
        <f>IFERROR(VLOOKUP(C2329,'BASE INCADEA'!B:E,2,FALSE),"Non référencé")</f>
        <v>1</v>
      </c>
      <c r="E2329" s="31" t="s">
        <v>432</v>
      </c>
      <c r="F2329" s="31">
        <v>1</v>
      </c>
      <c r="G2329" s="14" t="str">
        <f>IF(F2329*1=D2329*1,"Quantité OK",IF(D2329*1&lt;F2329*1,"Ecart positif","Ecart négatif")&amp;" "&amp;IF(C2329*1=E2329*1,"","- Article déclassé"))</f>
        <v>Quantité OK</v>
      </c>
    </row>
    <row r="2330" spans="2:7" ht="20.100000000000001" customHeight="1" x14ac:dyDescent="0.25">
      <c r="B2330" s="30" t="s">
        <v>6205</v>
      </c>
      <c r="C2330" s="16" t="str">
        <f>IFERROR(VLOOKUP(B2330,'BASE INCADEA'!A:D,2,FALSE),"Non référencé")</f>
        <v>Non référencé</v>
      </c>
      <c r="D2330" s="16" t="str">
        <f>IFERROR(VLOOKUP(C2330,'BASE INCADEA'!B:E,2,FALSE),"Non référencé")</f>
        <v>Non référencé</v>
      </c>
      <c r="E2330" s="31" t="s">
        <v>400</v>
      </c>
      <c r="F2330" s="31">
        <v>1</v>
      </c>
      <c r="G2330" s="14" t="e">
        <f>IF(F2330*1=D2330*1,"Quantité OK",IF(D2330*1&lt;F2330*1,"Ecart positif","Ecart négatif")&amp;" "&amp;IF(C2330*1=E2330*1,"","- Article déclassé"))</f>
        <v>#VALUE!</v>
      </c>
    </row>
    <row r="2331" spans="2:7" ht="20.100000000000001" customHeight="1" x14ac:dyDescent="0.25">
      <c r="B2331" s="30" t="s">
        <v>5717</v>
      </c>
      <c r="C2331" s="16" t="str">
        <f>IFERROR(VLOOKUP(B2331,'BASE INCADEA'!A:D,2,FALSE),"Non référencé")</f>
        <v>041204</v>
      </c>
      <c r="D2331" s="16" t="str">
        <f>IFERROR(VLOOKUP(C2331,'BASE INCADEA'!B:E,2,FALSE),"Non référencé")</f>
        <v>100</v>
      </c>
      <c r="E2331" s="31" t="s">
        <v>1404</v>
      </c>
      <c r="F2331" s="31">
        <v>14</v>
      </c>
      <c r="G2331" s="14" t="str">
        <f>IF(F2331*1=D2331*1,"Quantité OK",IF(D2331*1&lt;F2331*1,"Ecart positif","Ecart négatif")&amp;" "&amp;IF(C2331*1=E2331*1,"","- Article déclassé"))</f>
        <v xml:space="preserve">Ecart négatif </v>
      </c>
    </row>
    <row r="2332" spans="2:7" ht="20.100000000000001" customHeight="1" x14ac:dyDescent="0.25">
      <c r="B2332" s="30" t="s">
        <v>5719</v>
      </c>
      <c r="C2332" s="16" t="str">
        <f>IFERROR(VLOOKUP(B2332,'BASE INCADEA'!A:D,2,FALSE),"Non référencé")</f>
        <v>026105</v>
      </c>
      <c r="D2332" s="16" t="str">
        <f>IFERROR(VLOOKUP(C2332,'BASE INCADEA'!B:E,2,FALSE),"Non référencé")</f>
        <v>4</v>
      </c>
      <c r="E2332" s="31" t="s">
        <v>5720</v>
      </c>
      <c r="F2332" s="31">
        <v>4</v>
      </c>
      <c r="G2332" s="14" t="str">
        <f>IF(F2332*1=D2332*1,"Quantité OK",IF(D2332*1&lt;F2332*1,"Ecart positif","Ecart négatif")&amp;" "&amp;IF(C2332*1=E2332*1,"","- Article déclassé"))</f>
        <v>Quantité OK</v>
      </c>
    </row>
    <row r="2333" spans="2:7" ht="20.100000000000001" customHeight="1" x14ac:dyDescent="0.25">
      <c r="B2333" s="30" t="s">
        <v>5722</v>
      </c>
      <c r="C2333" s="16" t="str">
        <f>IFERROR(VLOOKUP(B2333,'BASE INCADEA'!A:D,2,FALSE),"Non référencé")</f>
        <v>011104</v>
      </c>
      <c r="D2333" s="16" t="str">
        <f>IFERROR(VLOOKUP(C2333,'BASE INCADEA'!B:E,2,FALSE),"Non référencé")</f>
        <v>2</v>
      </c>
      <c r="E2333" s="31" t="s">
        <v>1121</v>
      </c>
      <c r="F2333" s="31">
        <v>2</v>
      </c>
      <c r="G2333" s="14" t="str">
        <f>IF(F2333*1=D2333*1,"Quantité OK",IF(D2333*1&lt;F2333*1,"Ecart positif","Ecart négatif")&amp;" "&amp;IF(C2333*1=E2333*1,"","- Article déclassé"))</f>
        <v>Quantité OK</v>
      </c>
    </row>
    <row r="2334" spans="2:7" ht="20.100000000000001" customHeight="1" x14ac:dyDescent="0.25">
      <c r="B2334" s="30" t="s">
        <v>5724</v>
      </c>
      <c r="C2334" s="16" t="str">
        <f>IFERROR(VLOOKUP(B2334,'BASE INCADEA'!A:D,2,FALSE),"Non référencé")</f>
        <v>044305</v>
      </c>
      <c r="D2334" s="16" t="str">
        <f>IFERROR(VLOOKUP(C2334,'BASE INCADEA'!B:E,2,FALSE),"Non référencé")</f>
        <v>1</v>
      </c>
      <c r="E2334" s="31" t="s">
        <v>2491</v>
      </c>
      <c r="F2334" s="31">
        <v>6</v>
      </c>
      <c r="G2334" s="14" t="str">
        <f>IF(F2334*1=D2334*1,"Quantité OK",IF(D2334*1&lt;F2334*1,"Ecart positif","Ecart négatif")&amp;" "&amp;IF(C2334*1=E2334*1,"","- Article déclassé"))</f>
        <v xml:space="preserve">Ecart positif </v>
      </c>
    </row>
    <row r="2335" spans="2:7" ht="20.100000000000001" customHeight="1" x14ac:dyDescent="0.25">
      <c r="B2335" s="30" t="s">
        <v>5726</v>
      </c>
      <c r="C2335" s="16" t="str">
        <f>IFERROR(VLOOKUP(B2335,'BASE INCADEA'!A:D,2,FALSE),"Non référencé")</f>
        <v>040402</v>
      </c>
      <c r="D2335" s="16" t="str">
        <f>IFERROR(VLOOKUP(C2335,'BASE INCADEA'!B:E,2,FALSE),"Non référencé")</f>
        <v>19</v>
      </c>
      <c r="E2335" s="31" t="s">
        <v>3727</v>
      </c>
      <c r="F2335" s="31">
        <v>3</v>
      </c>
      <c r="G2335" s="14" t="str">
        <f>IF(F2335*1=D2335*1,"Quantité OK",IF(D2335*1&lt;F2335*1,"Ecart positif","Ecart négatif")&amp;" "&amp;IF(C2335*1=E2335*1,"","- Article déclassé"))</f>
        <v xml:space="preserve">Ecart négatif </v>
      </c>
    </row>
    <row r="2336" spans="2:7" ht="20.100000000000001" customHeight="1" x14ac:dyDescent="0.25">
      <c r="B2336" s="30" t="s">
        <v>5728</v>
      </c>
      <c r="C2336" s="16" t="str">
        <f>IFERROR(VLOOKUP(B2336,'BASE INCADEA'!A:D,2,FALSE),"Non référencé")</f>
        <v>044703</v>
      </c>
      <c r="D2336" s="16" t="str">
        <f>IFERROR(VLOOKUP(C2336,'BASE INCADEA'!B:E,2,FALSE),"Non référencé")</f>
        <v>1</v>
      </c>
      <c r="E2336" s="31" t="s">
        <v>379</v>
      </c>
      <c r="F2336" s="31">
        <v>3</v>
      </c>
      <c r="G2336" s="14" t="str">
        <f>IF(F2336*1=D2336*1,"Quantité OK",IF(D2336*1&lt;F2336*1,"Ecart positif","Ecart négatif")&amp;" "&amp;IF(C2336*1=E2336*1,"","- Article déclassé"))</f>
        <v>Ecart positif - Article déclassé</v>
      </c>
    </row>
    <row r="2337" spans="2:7" ht="20.100000000000001" customHeight="1" x14ac:dyDescent="0.25">
      <c r="B2337" s="30" t="s">
        <v>5728</v>
      </c>
      <c r="C2337" s="16" t="str">
        <f>IFERROR(VLOOKUP(B2337,'BASE INCADEA'!A:D,2,FALSE),"Non référencé")</f>
        <v>044703</v>
      </c>
      <c r="D2337" s="16" t="str">
        <f>IFERROR(VLOOKUP(C2337,'BASE INCADEA'!B:E,2,FALSE),"Non référencé")</f>
        <v>1</v>
      </c>
      <c r="E2337" s="31" t="s">
        <v>1606</v>
      </c>
      <c r="F2337" s="31">
        <v>5</v>
      </c>
      <c r="G2337" s="14" t="str">
        <f>IF(F2337*1=D2337*1,"Quantité OK",IF(D2337*1&lt;F2337*1,"Ecart positif","Ecart négatif")&amp;" "&amp;IF(C2337*1=E2337*1,"","- Article déclassé"))</f>
        <v xml:space="preserve">Ecart positif </v>
      </c>
    </row>
    <row r="2338" spans="2:7" ht="20.100000000000001" customHeight="1" x14ac:dyDescent="0.25">
      <c r="B2338" s="30" t="s">
        <v>5729</v>
      </c>
      <c r="C2338" s="16" t="str">
        <f>IFERROR(VLOOKUP(B2338,'BASE INCADEA'!A:D,2,FALSE),"Non référencé")</f>
        <v>030804</v>
      </c>
      <c r="D2338" s="16" t="str">
        <f>IFERROR(VLOOKUP(C2338,'BASE INCADEA'!B:E,2,FALSE),"Non référencé")</f>
        <v>2</v>
      </c>
      <c r="E2338" s="31" t="s">
        <v>1313</v>
      </c>
      <c r="F2338" s="31">
        <v>20</v>
      </c>
      <c r="G2338" s="14" t="str">
        <f>IF(F2338*1=D2338*1,"Quantité OK",IF(D2338*1&lt;F2338*1,"Ecart positif","Ecart négatif")&amp;" "&amp;IF(C2338*1=E2338*1,"","- Article déclassé"))</f>
        <v xml:space="preserve">Ecart positif </v>
      </c>
    </row>
    <row r="2339" spans="2:7" ht="20.100000000000001" customHeight="1" x14ac:dyDescent="0.25">
      <c r="B2339" s="30" t="s">
        <v>5729</v>
      </c>
      <c r="C2339" s="16" t="str">
        <f>IFERROR(VLOOKUP(B2339,'BASE INCADEA'!A:D,2,FALSE),"Non référencé")</f>
        <v>030804</v>
      </c>
      <c r="D2339" s="16" t="str">
        <f>IFERROR(VLOOKUP(C2339,'BASE INCADEA'!B:E,2,FALSE),"Non référencé")</f>
        <v>2</v>
      </c>
      <c r="E2339" s="31" t="s">
        <v>2136</v>
      </c>
      <c r="F2339" s="31">
        <v>2</v>
      </c>
      <c r="G2339" s="14" t="str">
        <f>IF(F2339*1=D2339*1,"Quantité OK",IF(D2339*1&lt;F2339*1,"Ecart positif","Ecart négatif")&amp;" "&amp;IF(C2339*1=E2339*1,"","- Article déclassé"))</f>
        <v>Quantité OK</v>
      </c>
    </row>
    <row r="2340" spans="2:7" ht="20.100000000000001" customHeight="1" x14ac:dyDescent="0.25">
      <c r="B2340" s="30" t="s">
        <v>5730</v>
      </c>
      <c r="C2340" s="16" t="str">
        <f>IFERROR(VLOOKUP(B2340,'BASE INCADEA'!A:D,2,FALSE),"Non référencé")</f>
        <v>040405</v>
      </c>
      <c r="D2340" s="16" t="str">
        <f>IFERROR(VLOOKUP(C2340,'BASE INCADEA'!B:E,2,FALSE),"Non référencé")</f>
        <v>12</v>
      </c>
      <c r="E2340" s="31" t="s">
        <v>1260</v>
      </c>
      <c r="F2340" s="31">
        <v>4</v>
      </c>
      <c r="G2340" s="14" t="str">
        <f>IF(F2340*1=D2340*1,"Quantité OK",IF(D2340*1&lt;F2340*1,"Ecart positif","Ecart négatif")&amp;" "&amp;IF(C2340*1=E2340*1,"","- Article déclassé"))</f>
        <v xml:space="preserve">Ecart négatif </v>
      </c>
    </row>
    <row r="2341" spans="2:7" ht="20.100000000000001" customHeight="1" x14ac:dyDescent="0.25">
      <c r="B2341" s="30" t="s">
        <v>5732</v>
      </c>
      <c r="C2341" s="16" t="str">
        <f>IFERROR(VLOOKUP(B2341,'BASE INCADEA'!A:D,2,FALSE),"Non référencé")</f>
        <v>031006</v>
      </c>
      <c r="D2341" s="16" t="str">
        <f>IFERROR(VLOOKUP(C2341,'BASE INCADEA'!B:E,2,FALSE),"Non référencé")</f>
        <v>6</v>
      </c>
      <c r="E2341" s="31" t="s">
        <v>2813</v>
      </c>
      <c r="F2341" s="31">
        <v>2</v>
      </c>
      <c r="G2341" s="14" t="str">
        <f>IF(F2341*1=D2341*1,"Quantité OK",IF(D2341*1&lt;F2341*1,"Ecart positif","Ecart négatif")&amp;" "&amp;IF(C2341*1=E2341*1,"","- Article déclassé"))</f>
        <v xml:space="preserve">Ecart négatif </v>
      </c>
    </row>
    <row r="2342" spans="2:7" ht="20.100000000000001" customHeight="1" x14ac:dyDescent="0.25">
      <c r="B2342" s="30" t="s">
        <v>5734</v>
      </c>
      <c r="C2342" s="16" t="str">
        <f>IFERROR(VLOOKUP(B2342,'BASE INCADEA'!A:D,2,FALSE),"Non référencé")</f>
        <v>020805</v>
      </c>
      <c r="D2342" s="16" t="str">
        <f>IFERROR(VLOOKUP(C2342,'BASE INCADEA'!B:E,2,FALSE),"Non référencé")</f>
        <v>4</v>
      </c>
      <c r="E2342" s="31" t="s">
        <v>1016</v>
      </c>
      <c r="F2342" s="31">
        <v>2</v>
      </c>
      <c r="G2342" s="14" t="str">
        <f>IF(F2342*1=D2342*1,"Quantité OK",IF(D2342*1&lt;F2342*1,"Ecart positif","Ecart négatif")&amp;" "&amp;IF(C2342*1=E2342*1,"","- Article déclassé"))</f>
        <v>Ecart négatif - Article déclassé</v>
      </c>
    </row>
    <row r="2343" spans="2:7" ht="20.100000000000001" customHeight="1" x14ac:dyDescent="0.25">
      <c r="B2343" s="30" t="s">
        <v>5735</v>
      </c>
      <c r="C2343" s="16" t="str">
        <f>IFERROR(VLOOKUP(B2343,'BASE INCADEA'!A:D,2,FALSE),"Non référencé")</f>
        <v>040604</v>
      </c>
      <c r="D2343" s="16" t="str">
        <f>IFERROR(VLOOKUP(C2343,'BASE INCADEA'!B:E,2,FALSE),"Non référencé")</f>
        <v>9</v>
      </c>
      <c r="E2343" s="31" t="s">
        <v>888</v>
      </c>
      <c r="F2343" s="31">
        <v>2</v>
      </c>
      <c r="G2343" s="14" t="str">
        <f>IF(F2343*1=D2343*1,"Quantité OK",IF(D2343*1&lt;F2343*1,"Ecart positif","Ecart négatif")&amp;" "&amp;IF(C2343*1=E2343*1,"","- Article déclassé"))</f>
        <v xml:space="preserve">Ecart négatif </v>
      </c>
    </row>
    <row r="2344" spans="2:7" ht="20.100000000000001" customHeight="1" x14ac:dyDescent="0.25">
      <c r="B2344" s="30" t="s">
        <v>5737</v>
      </c>
      <c r="C2344" s="16" t="str">
        <f>IFERROR(VLOOKUP(B2344,'BASE INCADEA'!A:D,2,FALSE),"Non référencé")</f>
        <v>044503</v>
      </c>
      <c r="D2344" s="16" t="str">
        <f>IFERROR(VLOOKUP(C2344,'BASE INCADEA'!B:E,2,FALSE),"Non référencé")</f>
        <v>1</v>
      </c>
      <c r="E2344" s="31" t="s">
        <v>1107</v>
      </c>
      <c r="F2344" s="31">
        <v>2</v>
      </c>
      <c r="G2344" s="14" t="str">
        <f>IF(F2344*1=D2344*1,"Quantité OK",IF(D2344*1&lt;F2344*1,"Ecart positif","Ecart négatif")&amp;" "&amp;IF(C2344*1=E2344*1,"","- Article déclassé"))</f>
        <v xml:space="preserve">Ecart positif </v>
      </c>
    </row>
    <row r="2345" spans="2:7" ht="20.100000000000001" customHeight="1" x14ac:dyDescent="0.25">
      <c r="B2345" s="30" t="s">
        <v>5739</v>
      </c>
      <c r="C2345" s="16" t="str">
        <f>IFERROR(VLOOKUP(B2345,'BASE INCADEA'!A:D,2,FALSE),"Non référencé")</f>
        <v>044503</v>
      </c>
      <c r="D2345" s="16" t="str">
        <f>IFERROR(VLOOKUP(C2345,'BASE INCADEA'!B:E,2,FALSE),"Non référencé")</f>
        <v>1</v>
      </c>
      <c r="E2345" s="31" t="s">
        <v>1107</v>
      </c>
      <c r="F2345" s="31">
        <v>4</v>
      </c>
      <c r="G2345" s="14" t="str">
        <f>IF(F2345*1=D2345*1,"Quantité OK",IF(D2345*1&lt;F2345*1,"Ecart positif","Ecart négatif")&amp;" "&amp;IF(C2345*1=E2345*1,"","- Article déclassé"))</f>
        <v xml:space="preserve">Ecart positif </v>
      </c>
    </row>
    <row r="2346" spans="2:7" ht="20.100000000000001" customHeight="1" x14ac:dyDescent="0.25">
      <c r="B2346" s="30" t="s">
        <v>5741</v>
      </c>
      <c r="C2346" s="16" t="str">
        <f>IFERROR(VLOOKUP(B2346,'BASE INCADEA'!A:D,2,FALSE),"Non référencé")</f>
        <v>024903</v>
      </c>
      <c r="D2346" s="16" t="str">
        <f>IFERROR(VLOOKUP(C2346,'BASE INCADEA'!B:E,2,FALSE),"Non référencé")</f>
        <v>6</v>
      </c>
      <c r="E2346" s="31" t="s">
        <v>3229</v>
      </c>
      <c r="F2346" s="31">
        <v>12</v>
      </c>
      <c r="G2346" s="14" t="str">
        <f>IF(F2346*1=D2346*1,"Quantité OK",IF(D2346*1&lt;F2346*1,"Ecart positif","Ecart négatif")&amp;" "&amp;IF(C2346*1=E2346*1,"","- Article déclassé"))</f>
        <v xml:space="preserve">Ecart positif </v>
      </c>
    </row>
    <row r="2347" spans="2:7" ht="20.100000000000001" customHeight="1" x14ac:dyDescent="0.25">
      <c r="B2347" s="30" t="s">
        <v>5743</v>
      </c>
      <c r="C2347" s="16" t="str">
        <f>IFERROR(VLOOKUP(B2347,'BASE INCADEA'!A:D,2,FALSE),"Non référencé")</f>
        <v>021206</v>
      </c>
      <c r="D2347" s="16" t="str">
        <f>IFERROR(VLOOKUP(C2347,'BASE INCADEA'!B:E,2,FALSE),"Non référencé")</f>
        <v>3</v>
      </c>
      <c r="E2347" s="31" t="s">
        <v>4443</v>
      </c>
      <c r="F2347" s="31">
        <v>2</v>
      </c>
      <c r="G2347" s="14" t="str">
        <f>IF(F2347*1=D2347*1,"Quantité OK",IF(D2347*1&lt;F2347*1,"Ecart positif","Ecart négatif")&amp;" "&amp;IF(C2347*1=E2347*1,"","- Article déclassé"))</f>
        <v xml:space="preserve">Ecart négatif </v>
      </c>
    </row>
    <row r="2348" spans="2:7" ht="20.100000000000001" customHeight="1" x14ac:dyDescent="0.25">
      <c r="B2348" s="30" t="s">
        <v>5745</v>
      </c>
      <c r="C2348" s="16" t="str">
        <f>IFERROR(VLOOKUP(B2348,'BASE INCADEA'!A:D,2,FALSE),"Non référencé")</f>
        <v>020804</v>
      </c>
      <c r="D2348" s="16" t="str">
        <f>IFERROR(VLOOKUP(C2348,'BASE INCADEA'!B:E,2,FALSE),"Non référencé")</f>
        <v>2</v>
      </c>
      <c r="E2348" s="31" t="s">
        <v>3394</v>
      </c>
      <c r="F2348" s="31">
        <v>2</v>
      </c>
      <c r="G2348" s="14" t="str">
        <f>IF(F2348*1=D2348*1,"Quantité OK",IF(D2348*1&lt;F2348*1,"Ecart positif","Ecart négatif")&amp;" "&amp;IF(C2348*1=E2348*1,"","- Article déclassé"))</f>
        <v>Quantité OK</v>
      </c>
    </row>
    <row r="2349" spans="2:7" ht="20.100000000000001" customHeight="1" x14ac:dyDescent="0.25">
      <c r="B2349" s="30" t="s">
        <v>5747</v>
      </c>
      <c r="C2349" s="16" t="str">
        <f>IFERROR(VLOOKUP(B2349,'BASE INCADEA'!A:D,2,FALSE),"Non référencé")</f>
        <v>044303</v>
      </c>
      <c r="D2349" s="16" t="str">
        <f>IFERROR(VLOOKUP(C2349,'BASE INCADEA'!B:E,2,FALSE),"Non référencé")</f>
        <v>15</v>
      </c>
      <c r="E2349" s="31" t="s">
        <v>404</v>
      </c>
      <c r="F2349" s="31">
        <v>2</v>
      </c>
      <c r="G2349" s="14" t="str">
        <f>IF(F2349*1=D2349*1,"Quantité OK",IF(D2349*1&lt;F2349*1,"Ecart positif","Ecart négatif")&amp;" "&amp;IF(C2349*1=E2349*1,"","- Article déclassé"))</f>
        <v xml:space="preserve">Ecart négatif </v>
      </c>
    </row>
    <row r="2350" spans="2:7" ht="20.100000000000001" customHeight="1" x14ac:dyDescent="0.25">
      <c r="B2350" s="30" t="s">
        <v>5749</v>
      </c>
      <c r="C2350" s="16" t="str">
        <f>IFERROR(VLOOKUP(B2350,'BASE INCADEA'!A:D,2,FALSE),"Non référencé")</f>
        <v>010504</v>
      </c>
      <c r="D2350" s="16" t="str">
        <f>IFERROR(VLOOKUP(C2350,'BASE INCADEA'!B:E,2,FALSE),"Non référencé")</f>
        <v>3</v>
      </c>
      <c r="E2350" s="31" t="s">
        <v>790</v>
      </c>
      <c r="F2350" s="31">
        <v>1</v>
      </c>
      <c r="G2350" s="14" t="str">
        <f>IF(F2350*1=D2350*1,"Quantité OK",IF(D2350*1&lt;F2350*1,"Ecart positif","Ecart négatif")&amp;" "&amp;IF(C2350*1=E2350*1,"","- Article déclassé"))</f>
        <v>Ecart négatif - Article déclassé</v>
      </c>
    </row>
    <row r="2351" spans="2:7" ht="20.100000000000001" customHeight="1" x14ac:dyDescent="0.25">
      <c r="B2351" s="30" t="s">
        <v>5751</v>
      </c>
      <c r="C2351" s="16" t="str">
        <f>IFERROR(VLOOKUP(B2351,'BASE INCADEA'!A:D,2,FALSE),"Non référencé")</f>
        <v>041404</v>
      </c>
      <c r="D2351" s="16" t="str">
        <f>IFERROR(VLOOKUP(C2351,'BASE INCADEA'!B:E,2,FALSE),"Non référencé")</f>
        <v>80</v>
      </c>
      <c r="E2351" s="31" t="s">
        <v>1501</v>
      </c>
      <c r="F2351" s="31">
        <v>3</v>
      </c>
      <c r="G2351" s="14" t="str">
        <f>IF(F2351*1=D2351*1,"Quantité OK",IF(D2351*1&lt;F2351*1,"Ecart positif","Ecart négatif")&amp;" "&amp;IF(C2351*1=E2351*1,"","- Article déclassé"))</f>
        <v xml:space="preserve">Ecart négatif </v>
      </c>
    </row>
    <row r="2352" spans="2:7" ht="20.100000000000001" customHeight="1" x14ac:dyDescent="0.25">
      <c r="B2352" s="30" t="s">
        <v>5753</v>
      </c>
      <c r="C2352" s="16" t="str">
        <f>IFERROR(VLOOKUP(B2352,'BASE INCADEA'!A:D,2,FALSE),"Non référencé")</f>
        <v>040206</v>
      </c>
      <c r="D2352" s="16" t="str">
        <f>IFERROR(VLOOKUP(C2352,'BASE INCADEA'!B:E,2,FALSE),"Non référencé")</f>
        <v>5</v>
      </c>
      <c r="E2352" s="31" t="s">
        <v>2230</v>
      </c>
      <c r="F2352" s="31">
        <v>5</v>
      </c>
      <c r="G2352" s="14" t="str">
        <f>IF(F2352*1=D2352*1,"Quantité OK",IF(D2352*1&lt;F2352*1,"Ecart positif","Ecart négatif")&amp;" "&amp;IF(C2352*1=E2352*1,"","- Article déclassé"))</f>
        <v>Quantité OK</v>
      </c>
    </row>
    <row r="2353" spans="2:7" ht="20.100000000000001" customHeight="1" x14ac:dyDescent="0.25">
      <c r="B2353" s="30" t="s">
        <v>5755</v>
      </c>
      <c r="C2353" s="16" t="str">
        <f>IFERROR(VLOOKUP(B2353,'BASE INCADEA'!A:D,2,FALSE),"Non référencé")</f>
        <v>024105</v>
      </c>
      <c r="D2353" s="16" t="str">
        <f>IFERROR(VLOOKUP(C2353,'BASE INCADEA'!B:E,2,FALSE),"Non référencé")</f>
        <v>5</v>
      </c>
      <c r="E2353" s="31" t="s">
        <v>2617</v>
      </c>
      <c r="F2353" s="31">
        <v>2</v>
      </c>
      <c r="G2353" s="14" t="str">
        <f>IF(F2353*1=D2353*1,"Quantité OK",IF(D2353*1&lt;F2353*1,"Ecart positif","Ecart négatif")&amp;" "&amp;IF(C2353*1=E2353*1,"","- Article déclassé"))</f>
        <v xml:space="preserve">Ecart négatif </v>
      </c>
    </row>
    <row r="2354" spans="2:7" ht="20.100000000000001" customHeight="1" x14ac:dyDescent="0.25">
      <c r="B2354" s="30" t="s">
        <v>5757</v>
      </c>
      <c r="C2354" s="16" t="str">
        <f>IFERROR(VLOOKUP(B2354,'BASE INCADEA'!A:D,2,FALSE),"Non référencé")</f>
        <v>023904</v>
      </c>
      <c r="D2354" s="16" t="str">
        <f>IFERROR(VLOOKUP(C2354,'BASE INCADEA'!B:E,2,FALSE),"Non référencé")</f>
        <v>2</v>
      </c>
      <c r="E2354" s="31" t="s">
        <v>631</v>
      </c>
      <c r="F2354" s="31">
        <v>2</v>
      </c>
      <c r="G2354" s="14" t="str">
        <f>IF(F2354*1=D2354*1,"Quantité OK",IF(D2354*1&lt;F2354*1,"Ecart positif","Ecart négatif")&amp;" "&amp;IF(C2354*1=E2354*1,"","- Article déclassé"))</f>
        <v>Quantité OK</v>
      </c>
    </row>
    <row r="2355" spans="2:7" ht="20.100000000000001" customHeight="1" x14ac:dyDescent="0.25">
      <c r="B2355" s="30" t="s">
        <v>5758</v>
      </c>
      <c r="C2355" s="16" t="str">
        <f>IFERROR(VLOOKUP(B2355,'BASE INCADEA'!A:D,2,FALSE),"Non référencé")</f>
        <v>900504</v>
      </c>
      <c r="D2355" s="16" t="str">
        <f>IFERROR(VLOOKUP(C2355,'BASE INCADEA'!B:E,2,FALSE),"Non référencé")</f>
        <v>3</v>
      </c>
      <c r="E2355" s="31" t="s">
        <v>2428</v>
      </c>
      <c r="F2355" s="31">
        <v>1</v>
      </c>
      <c r="G2355" s="14" t="str">
        <f>IF(F2355*1=D2355*1,"Quantité OK",IF(D2355*1&lt;F2355*1,"Ecart positif","Ecart négatif")&amp;" "&amp;IF(C2355*1=E2355*1,"","- Article déclassé"))</f>
        <v xml:space="preserve">Ecart négatif </v>
      </c>
    </row>
    <row r="2356" spans="2:7" ht="20.100000000000001" customHeight="1" x14ac:dyDescent="0.25">
      <c r="B2356" s="30" t="s">
        <v>5758</v>
      </c>
      <c r="C2356" s="16" t="str">
        <f>IFERROR(VLOOKUP(B2356,'BASE INCADEA'!A:D,2,FALSE),"Non référencé")</f>
        <v>900504</v>
      </c>
      <c r="D2356" s="16" t="str">
        <f>IFERROR(VLOOKUP(C2356,'BASE INCADEA'!B:E,2,FALSE),"Non référencé")</f>
        <v>3</v>
      </c>
      <c r="E2356" s="31" t="s">
        <v>3114</v>
      </c>
      <c r="F2356" s="31">
        <v>2</v>
      </c>
      <c r="G2356" s="14" t="str">
        <f>IF(F2356*1=D2356*1,"Quantité OK",IF(D2356*1&lt;F2356*1,"Ecart positif","Ecart négatif")&amp;" "&amp;IF(C2356*1=E2356*1,"","- Article déclassé"))</f>
        <v>Ecart négatif - Article déclassé</v>
      </c>
    </row>
    <row r="2357" spans="2:7" ht="20.100000000000001" customHeight="1" x14ac:dyDescent="0.25">
      <c r="B2357" s="30" t="s">
        <v>5759</v>
      </c>
      <c r="C2357" s="16" t="str">
        <f>IFERROR(VLOOKUP(B2357,'BASE INCADEA'!A:D,2,FALSE),"Non référencé")</f>
        <v>900902</v>
      </c>
      <c r="D2357" s="16" t="str">
        <f>IFERROR(VLOOKUP(C2357,'BASE INCADEA'!B:E,2,FALSE),"Non référencé")</f>
        <v>2</v>
      </c>
      <c r="E2357" s="31" t="s">
        <v>2543</v>
      </c>
      <c r="F2357" s="31">
        <v>3</v>
      </c>
      <c r="G2357" s="14" t="str">
        <f>IF(F2357*1=D2357*1,"Quantité OK",IF(D2357*1&lt;F2357*1,"Ecart positif","Ecart négatif")&amp;" "&amp;IF(C2357*1=E2357*1,"","- Article déclassé"))</f>
        <v xml:space="preserve">Ecart positif </v>
      </c>
    </row>
    <row r="2358" spans="2:7" ht="20.100000000000001" customHeight="1" x14ac:dyDescent="0.25">
      <c r="B2358" s="30" t="s">
        <v>5765</v>
      </c>
      <c r="C2358" s="16" t="str">
        <f>IFERROR(VLOOKUP(B2358,'BASE INCADEA'!A:D,2,FALSE),"Non référencé")</f>
        <v>040804</v>
      </c>
      <c r="D2358" s="16" t="str">
        <f>IFERROR(VLOOKUP(C2358,'BASE INCADEA'!B:E,2,FALSE),"Non référencé")</f>
        <v>2</v>
      </c>
      <c r="E2358" s="31" t="s">
        <v>316</v>
      </c>
      <c r="F2358" s="31">
        <v>1</v>
      </c>
      <c r="G2358" s="14" t="str">
        <f>IF(F2358*1=D2358*1,"Quantité OK",IF(D2358*1&lt;F2358*1,"Ecart positif","Ecart négatif")&amp;" "&amp;IF(C2358*1=E2358*1,"","- Article déclassé"))</f>
        <v xml:space="preserve">Ecart négatif </v>
      </c>
    </row>
    <row r="2359" spans="2:7" ht="20.100000000000001" customHeight="1" x14ac:dyDescent="0.25">
      <c r="B2359" s="30" t="s">
        <v>5767</v>
      </c>
      <c r="C2359" s="16" t="str">
        <f>IFERROR(VLOOKUP(B2359,'BASE INCADEA'!A:D,2,FALSE),"Non référencé")</f>
        <v>901103</v>
      </c>
      <c r="D2359" s="16" t="str">
        <f>IFERROR(VLOOKUP(C2359,'BASE INCADEA'!B:E,2,FALSE),"Non référencé")</f>
        <v>2</v>
      </c>
      <c r="E2359" s="31" t="s">
        <v>2648</v>
      </c>
      <c r="F2359" s="31">
        <v>2</v>
      </c>
      <c r="G2359" s="14" t="str">
        <f>IF(F2359*1=D2359*1,"Quantité OK",IF(D2359*1&lt;F2359*1,"Ecart positif","Ecart négatif")&amp;" "&amp;IF(C2359*1=E2359*1,"","- Article déclassé"))</f>
        <v>Quantité OK</v>
      </c>
    </row>
    <row r="2360" spans="2:7" ht="20.100000000000001" customHeight="1" x14ac:dyDescent="0.25">
      <c r="B2360" s="30" t="s">
        <v>5768</v>
      </c>
      <c r="C2360" s="16" t="str">
        <f>IFERROR(VLOOKUP(B2360,'BASE INCADEA'!A:D,2,FALSE),"Non référencé")</f>
        <v>901202</v>
      </c>
      <c r="D2360" s="16" t="str">
        <f>IFERROR(VLOOKUP(C2360,'BASE INCADEA'!B:E,2,FALSE),"Non référencé")</f>
        <v>2</v>
      </c>
      <c r="E2360" s="31" t="s">
        <v>2249</v>
      </c>
      <c r="F2360" s="31">
        <v>2</v>
      </c>
      <c r="G2360" s="14" t="str">
        <f>IF(F2360*1=D2360*1,"Quantité OK",IF(D2360*1&lt;F2360*1,"Ecart positif","Ecart négatif")&amp;" "&amp;IF(C2360*1=E2360*1,"","- Article déclassé"))</f>
        <v>Quantité OK</v>
      </c>
    </row>
    <row r="2361" spans="2:7" ht="20.100000000000001" customHeight="1" x14ac:dyDescent="0.25">
      <c r="B2361" s="30" t="s">
        <v>5770</v>
      </c>
      <c r="C2361" s="16" t="str">
        <f>IFERROR(VLOOKUP(B2361,'BASE INCADEA'!A:D,2,FALSE),"Non référencé")</f>
        <v>023506</v>
      </c>
      <c r="D2361" s="16" t="str">
        <f>IFERROR(VLOOKUP(C2361,'BASE INCADEA'!B:E,2,FALSE),"Non référencé")</f>
        <v>6</v>
      </c>
      <c r="E2361" s="31" t="s">
        <v>3087</v>
      </c>
      <c r="F2361" s="31">
        <v>3</v>
      </c>
      <c r="G2361" s="14" t="str">
        <f>IF(F2361*1=D2361*1,"Quantité OK",IF(D2361*1&lt;F2361*1,"Ecart positif","Ecart négatif")&amp;" "&amp;IF(C2361*1=E2361*1,"","- Article déclassé"))</f>
        <v xml:space="preserve">Ecart négatif </v>
      </c>
    </row>
    <row r="2362" spans="2:7" ht="20.100000000000001" customHeight="1" x14ac:dyDescent="0.25">
      <c r="B2362" s="30" t="s">
        <v>5772</v>
      </c>
      <c r="C2362" s="16" t="str">
        <f>IFERROR(VLOOKUP(B2362,'BASE INCADEA'!A:D,2,FALSE),"Non référencé")</f>
        <v>020607</v>
      </c>
      <c r="D2362" s="16" t="str">
        <f>IFERROR(VLOOKUP(C2362,'BASE INCADEA'!B:E,2,FALSE),"Non référencé")</f>
        <v>27</v>
      </c>
      <c r="E2362" s="31" t="s">
        <v>515</v>
      </c>
      <c r="F2362" s="31">
        <v>1</v>
      </c>
      <c r="G2362" s="14" t="str">
        <f>IF(F2362*1=D2362*1,"Quantité OK",IF(D2362*1&lt;F2362*1,"Ecart positif","Ecart négatif")&amp;" "&amp;IF(C2362*1=E2362*1,"","- Article déclassé"))</f>
        <v xml:space="preserve">Ecart négatif </v>
      </c>
    </row>
    <row r="2363" spans="2:7" ht="20.100000000000001" customHeight="1" x14ac:dyDescent="0.25">
      <c r="B2363" s="30" t="s">
        <v>5774</v>
      </c>
      <c r="C2363" s="16" t="str">
        <f>IFERROR(VLOOKUP(B2363,'BASE INCADEA'!A:D,2,FALSE),"Non référencé")</f>
        <v>041004</v>
      </c>
      <c r="D2363" s="16" t="str">
        <f>IFERROR(VLOOKUP(C2363,'BASE INCADEA'!B:E,2,FALSE),"Non référencé")</f>
        <v>1</v>
      </c>
      <c r="E2363" s="31" t="s">
        <v>324</v>
      </c>
      <c r="F2363" s="31">
        <v>6</v>
      </c>
      <c r="G2363" s="14" t="str">
        <f>IF(F2363*1=D2363*1,"Quantité OK",IF(D2363*1&lt;F2363*1,"Ecart positif","Ecart négatif")&amp;" "&amp;IF(C2363*1=E2363*1,"","- Article déclassé"))</f>
        <v xml:space="preserve">Ecart positif </v>
      </c>
    </row>
    <row r="2364" spans="2:7" ht="20.100000000000001" customHeight="1" x14ac:dyDescent="0.25">
      <c r="B2364" s="30" t="s">
        <v>5776</v>
      </c>
      <c r="C2364" s="16" t="str">
        <f>IFERROR(VLOOKUP(B2364,'BASE INCADEA'!A:D,2,FALSE),"Non référencé")</f>
        <v>030406</v>
      </c>
      <c r="D2364" s="16" t="str">
        <f>IFERROR(VLOOKUP(C2364,'BASE INCADEA'!B:E,2,FALSE),"Non référencé")</f>
        <v>28</v>
      </c>
      <c r="E2364" s="31" t="s">
        <v>2909</v>
      </c>
      <c r="F2364" s="31">
        <v>3</v>
      </c>
      <c r="G2364" s="14" t="str">
        <f>IF(F2364*1=D2364*1,"Quantité OK",IF(D2364*1&lt;F2364*1,"Ecart positif","Ecart négatif")&amp;" "&amp;IF(C2364*1=E2364*1,"","- Article déclassé"))</f>
        <v xml:space="preserve">Ecart négatif </v>
      </c>
    </row>
    <row r="2365" spans="2:7" ht="20.100000000000001" customHeight="1" x14ac:dyDescent="0.25">
      <c r="B2365" s="30" t="s">
        <v>5778</v>
      </c>
      <c r="C2365" s="16" t="str">
        <f>IFERROR(VLOOKUP(B2365,'BASE INCADEA'!A:D,2,FALSE),"Non référencé")</f>
        <v>040402</v>
      </c>
      <c r="D2365" s="16" t="str">
        <f>IFERROR(VLOOKUP(C2365,'BASE INCADEA'!B:E,2,FALSE),"Non référencé")</f>
        <v>19</v>
      </c>
      <c r="E2365" s="31" t="s">
        <v>3727</v>
      </c>
      <c r="F2365" s="31">
        <v>2</v>
      </c>
      <c r="G2365" s="14" t="str">
        <f>IF(F2365*1=D2365*1,"Quantité OK",IF(D2365*1&lt;F2365*1,"Ecart positif","Ecart négatif")&amp;" "&amp;IF(C2365*1=E2365*1,"","- Article déclassé"))</f>
        <v xml:space="preserve">Ecart négatif </v>
      </c>
    </row>
    <row r="2366" spans="2:7" ht="20.100000000000001" customHeight="1" x14ac:dyDescent="0.25">
      <c r="B2366" s="30" t="s">
        <v>5782</v>
      </c>
      <c r="C2366" s="16" t="str">
        <f>IFERROR(VLOOKUP(B2366,'BASE INCADEA'!A:D,2,FALSE),"Non référencé")</f>
        <v>024905</v>
      </c>
      <c r="D2366" s="16" t="str">
        <f>IFERROR(VLOOKUP(C2366,'BASE INCADEA'!B:E,2,FALSE),"Non référencé")</f>
        <v>2</v>
      </c>
      <c r="E2366" s="31" t="s">
        <v>2464</v>
      </c>
      <c r="F2366" s="31">
        <v>1</v>
      </c>
      <c r="G2366" s="14" t="str">
        <f>IF(F2366*1=D2366*1,"Quantité OK",IF(D2366*1&lt;F2366*1,"Ecart positif","Ecart négatif")&amp;" "&amp;IF(C2366*1=E2366*1,"","- Article déclassé"))</f>
        <v xml:space="preserve">Ecart négatif </v>
      </c>
    </row>
    <row r="2367" spans="2:7" ht="20.100000000000001" customHeight="1" x14ac:dyDescent="0.25">
      <c r="B2367" s="30" t="s">
        <v>5784</v>
      </c>
      <c r="C2367" s="16" t="str">
        <f>IFERROR(VLOOKUP(B2367,'BASE INCADEA'!A:D,2,FALSE),"Non référencé")</f>
        <v>015606</v>
      </c>
      <c r="D2367" s="16" t="str">
        <f>IFERROR(VLOOKUP(C2367,'BASE INCADEA'!B:E,2,FALSE),"Non référencé")</f>
        <v>4</v>
      </c>
      <c r="E2367" s="31" t="s">
        <v>503</v>
      </c>
      <c r="F2367" s="31">
        <v>10</v>
      </c>
      <c r="G2367" s="14" t="str">
        <f>IF(F2367*1=D2367*1,"Quantité OK",IF(D2367*1&lt;F2367*1,"Ecart positif","Ecart négatif")&amp;" "&amp;IF(C2367*1=E2367*1,"","- Article déclassé"))</f>
        <v xml:space="preserve">Ecart positif </v>
      </c>
    </row>
    <row r="2368" spans="2:7" ht="20.100000000000001" customHeight="1" x14ac:dyDescent="0.25">
      <c r="B2368" s="30" t="s">
        <v>5786</v>
      </c>
      <c r="C2368" s="16" t="str">
        <f>IFERROR(VLOOKUP(B2368,'BASE INCADEA'!A:D,2,FALSE),"Non référencé")</f>
        <v>041205</v>
      </c>
      <c r="D2368" s="16" t="str">
        <f>IFERROR(VLOOKUP(C2368,'BASE INCADEA'!B:E,2,FALSE),"Non référencé")</f>
        <v>1</v>
      </c>
      <c r="E2368" s="31" t="s">
        <v>1300</v>
      </c>
      <c r="F2368" s="31">
        <v>1</v>
      </c>
      <c r="G2368" s="14" t="str">
        <f>IF(F2368*1=D2368*1,"Quantité OK",IF(D2368*1&lt;F2368*1,"Ecart positif","Ecart négatif")&amp;" "&amp;IF(C2368*1=E2368*1,"","- Article déclassé"))</f>
        <v>Quantité OK</v>
      </c>
    </row>
    <row r="2369" spans="2:7" ht="20.100000000000001" customHeight="1" x14ac:dyDescent="0.25">
      <c r="B2369" s="30" t="s">
        <v>5788</v>
      </c>
      <c r="C2369" s="16" t="str">
        <f>IFERROR(VLOOKUP(B2369,'BASE INCADEA'!A:D,2,FALSE),"Non référencé")</f>
        <v>900804</v>
      </c>
      <c r="D2369" s="16" t="str">
        <f>IFERROR(VLOOKUP(C2369,'BASE INCADEA'!B:E,2,FALSE),"Non référencé")</f>
        <v>11</v>
      </c>
      <c r="E2369" s="31" t="s">
        <v>3203</v>
      </c>
      <c r="F2369" s="31">
        <v>2</v>
      </c>
      <c r="G2369" s="14" t="str">
        <f>IF(F2369*1=D2369*1,"Quantité OK",IF(D2369*1&lt;F2369*1,"Ecart positif","Ecart négatif")&amp;" "&amp;IF(C2369*1=E2369*1,"","- Article déclassé"))</f>
        <v>Ecart négatif - Article déclassé</v>
      </c>
    </row>
    <row r="2370" spans="2:7" ht="20.100000000000001" customHeight="1" x14ac:dyDescent="0.25">
      <c r="B2370" s="30" t="s">
        <v>5789</v>
      </c>
      <c r="C2370" s="16" t="str">
        <f>IFERROR(VLOOKUP(B2370,'BASE INCADEA'!A:D,2,FALSE),"Non référencé")</f>
        <v>900903</v>
      </c>
      <c r="D2370" s="16" t="str">
        <f>IFERROR(VLOOKUP(C2370,'BASE INCADEA'!B:E,2,FALSE),"Non référencé")</f>
        <v>2</v>
      </c>
      <c r="E2370" s="31" t="s">
        <v>2639</v>
      </c>
      <c r="F2370" s="31">
        <v>2</v>
      </c>
      <c r="G2370" s="14" t="str">
        <f>IF(F2370*1=D2370*1,"Quantité OK",IF(D2370*1&lt;F2370*1,"Ecart positif","Ecart négatif")&amp;" "&amp;IF(C2370*1=E2370*1,"","- Article déclassé"))</f>
        <v>Quantité OK</v>
      </c>
    </row>
    <row r="2371" spans="2:7" ht="20.100000000000001" customHeight="1" x14ac:dyDescent="0.25">
      <c r="B2371" s="30" t="s">
        <v>5790</v>
      </c>
      <c r="C2371" s="16" t="str">
        <f>IFERROR(VLOOKUP(B2371,'BASE INCADEA'!A:D,2,FALSE),"Non référencé")</f>
        <v>020805</v>
      </c>
      <c r="D2371" s="16" t="str">
        <f>IFERROR(VLOOKUP(C2371,'BASE INCADEA'!B:E,2,FALSE),"Non référencé")</f>
        <v>4</v>
      </c>
      <c r="E2371" s="31" t="s">
        <v>1016</v>
      </c>
      <c r="F2371" s="31">
        <v>4</v>
      </c>
      <c r="G2371" s="14" t="str">
        <f>IF(F2371*1=D2371*1,"Quantité OK",IF(D2371*1&lt;F2371*1,"Ecart positif","Ecart négatif")&amp;" "&amp;IF(C2371*1=E2371*1,"","- Article déclassé"))</f>
        <v>Quantité OK</v>
      </c>
    </row>
    <row r="2372" spans="2:7" ht="20.100000000000001" customHeight="1" x14ac:dyDescent="0.25">
      <c r="B2372" s="30" t="s">
        <v>5792</v>
      </c>
      <c r="C2372" s="16" t="str">
        <f>IFERROR(VLOOKUP(B2372,'BASE INCADEA'!A:D,2,FALSE),"Non référencé")</f>
        <v>011104</v>
      </c>
      <c r="D2372" s="16" t="str">
        <f>IFERROR(VLOOKUP(C2372,'BASE INCADEA'!B:E,2,FALSE),"Non référencé")</f>
        <v>2</v>
      </c>
      <c r="E2372" s="31" t="s">
        <v>1121</v>
      </c>
      <c r="F2372" s="31">
        <v>2</v>
      </c>
      <c r="G2372" s="14" t="str">
        <f>IF(F2372*1=D2372*1,"Quantité OK",IF(D2372*1&lt;F2372*1,"Ecart positif","Ecart négatif")&amp;" "&amp;IF(C2372*1=E2372*1,"","- Article déclassé"))</f>
        <v>Quantité OK</v>
      </c>
    </row>
    <row r="2373" spans="2:7" ht="20.100000000000001" customHeight="1" x14ac:dyDescent="0.25">
      <c r="B2373" s="30" t="s">
        <v>5794</v>
      </c>
      <c r="C2373" s="16" t="str">
        <f>IFERROR(VLOOKUP(B2373,'BASE INCADEA'!A:D,2,FALSE),"Non référencé")</f>
        <v>040202</v>
      </c>
      <c r="D2373" s="16" t="str">
        <f>IFERROR(VLOOKUP(C2373,'BASE INCADEA'!B:E,2,FALSE),"Non référencé")</f>
        <v>4</v>
      </c>
      <c r="E2373" s="31" t="s">
        <v>2696</v>
      </c>
      <c r="F2373" s="31">
        <v>2</v>
      </c>
      <c r="G2373" s="14" t="str">
        <f>IF(F2373*1=D2373*1,"Quantité OK",IF(D2373*1&lt;F2373*1,"Ecart positif","Ecart négatif")&amp;" "&amp;IF(C2373*1=E2373*1,"","- Article déclassé"))</f>
        <v xml:space="preserve">Ecart négatif </v>
      </c>
    </row>
    <row r="2374" spans="2:7" ht="20.100000000000001" customHeight="1" x14ac:dyDescent="0.25">
      <c r="B2374" s="30" t="s">
        <v>5796</v>
      </c>
      <c r="C2374" s="16" t="str">
        <f>IFERROR(VLOOKUP(B2374,'BASE INCADEA'!A:D,2,FALSE),"Non référencé")</f>
        <v>031405</v>
      </c>
      <c r="D2374" s="16" t="str">
        <f>IFERROR(VLOOKUP(C2374,'BASE INCADEA'!B:E,2,FALSE),"Non référencé")</f>
        <v>10</v>
      </c>
      <c r="E2374" s="31" t="s">
        <v>330</v>
      </c>
      <c r="F2374" s="31">
        <v>5</v>
      </c>
      <c r="G2374" s="14" t="str">
        <f>IF(F2374*1=D2374*1,"Quantité OK",IF(D2374*1&lt;F2374*1,"Ecart positif","Ecart négatif")&amp;" "&amp;IF(C2374*1=E2374*1,"","- Article déclassé"))</f>
        <v xml:space="preserve">Ecart négatif </v>
      </c>
    </row>
    <row r="2375" spans="2:7" ht="20.100000000000001" customHeight="1" x14ac:dyDescent="0.25">
      <c r="B2375" s="30" t="s">
        <v>5800</v>
      </c>
      <c r="C2375" s="16" t="str">
        <f>IFERROR(VLOOKUP(B2375,'BASE INCADEA'!A:D,2,FALSE),"Non référencé")</f>
        <v>010201</v>
      </c>
      <c r="D2375" s="16" t="str">
        <f>IFERROR(VLOOKUP(C2375,'BASE INCADEA'!B:E,2,FALSE),"Non référencé")</f>
        <v>16</v>
      </c>
      <c r="E2375" s="31" t="s">
        <v>5801</v>
      </c>
      <c r="F2375" s="31">
        <v>15</v>
      </c>
      <c r="G2375" s="14" t="str">
        <f>IF(F2375*1=D2375*1,"Quantité OK",IF(D2375*1&lt;F2375*1,"Ecart positif","Ecart négatif")&amp;" "&amp;IF(C2375*1=E2375*1,"","- Article déclassé"))</f>
        <v xml:space="preserve">Ecart négatif </v>
      </c>
    </row>
    <row r="2376" spans="2:7" ht="20.100000000000001" customHeight="1" x14ac:dyDescent="0.25">
      <c r="B2376" s="30" t="s">
        <v>6195</v>
      </c>
      <c r="C2376" s="16" t="str">
        <f>IFERROR(VLOOKUP(B2376,'BASE INCADEA'!A:D,2,FALSE),"Non référencé")</f>
        <v>Non référencé</v>
      </c>
      <c r="D2376" s="16" t="str">
        <f>IFERROR(VLOOKUP(C2376,'BASE INCADEA'!B:E,2,FALSE),"Non référencé")</f>
        <v>Non référencé</v>
      </c>
      <c r="E2376" s="31" t="s">
        <v>5900</v>
      </c>
      <c r="F2376" s="31">
        <v>10</v>
      </c>
      <c r="G2376" s="14" t="e">
        <f>IF(F2376*1=D2376*1,"Quantité OK",IF(D2376*1&lt;F2376*1,"Ecart positif","Ecart négatif")&amp;" "&amp;IF(C2376*1=E2376*1,"","- Article déclassé"))</f>
        <v>#VALUE!</v>
      </c>
    </row>
    <row r="2377" spans="2:7" ht="20.100000000000001" customHeight="1" x14ac:dyDescent="0.25">
      <c r="B2377" s="30" t="s">
        <v>6193</v>
      </c>
      <c r="C2377" s="16" t="str">
        <f>IFERROR(VLOOKUP(B2377,'BASE INCADEA'!A:D,2,FALSE),"Non référencé")</f>
        <v>Non référencé</v>
      </c>
      <c r="D2377" s="16" t="str">
        <f>IFERROR(VLOOKUP(C2377,'BASE INCADEA'!B:E,2,FALSE),"Non référencé")</f>
        <v>Non référencé</v>
      </c>
      <c r="E2377" s="31" t="s">
        <v>5861</v>
      </c>
      <c r="F2377" s="31">
        <v>10</v>
      </c>
      <c r="G2377" s="14" t="e">
        <f>IF(F2377*1=D2377*1,"Quantité OK",IF(D2377*1&lt;F2377*1,"Ecart positif","Ecart négatif")&amp;" "&amp;IF(C2377*1=E2377*1,"","- Article déclassé"))</f>
        <v>#VALUE!</v>
      </c>
    </row>
    <row r="2378" spans="2:7" ht="20.100000000000001" customHeight="1" x14ac:dyDescent="0.25">
      <c r="B2378" s="30" t="s">
        <v>6194</v>
      </c>
      <c r="C2378" s="16" t="str">
        <f>IFERROR(VLOOKUP(B2378,'BASE INCADEA'!A:D,2,FALSE),"Non référencé")</f>
        <v>Non référencé</v>
      </c>
      <c r="D2378" s="16" t="str">
        <f>IFERROR(VLOOKUP(C2378,'BASE INCADEA'!B:E,2,FALSE),"Non référencé")</f>
        <v>Non référencé</v>
      </c>
      <c r="E2378" s="31" t="s">
        <v>5900</v>
      </c>
      <c r="F2378" s="31">
        <v>10</v>
      </c>
      <c r="G2378" s="14" t="e">
        <f>IF(F2378*1=D2378*1,"Quantité OK",IF(D2378*1&lt;F2378*1,"Ecart positif","Ecart négatif")&amp;" "&amp;IF(C2378*1=E2378*1,"","- Article déclassé"))</f>
        <v>#VALUE!</v>
      </c>
    </row>
    <row r="2379" spans="2:7" ht="20.100000000000001" customHeight="1" x14ac:dyDescent="0.25">
      <c r="B2379" s="30" t="s">
        <v>5825</v>
      </c>
      <c r="C2379" s="16" t="str">
        <f>IFERROR(VLOOKUP(B2379,'BASE INCADEA'!A:D,2,FALSE),"Non référencé")</f>
        <v>026205</v>
      </c>
      <c r="D2379" s="16" t="str">
        <f>IFERROR(VLOOKUP(C2379,'BASE INCADEA'!B:E,2,FALSE),"Non référencé")</f>
        <v>1</v>
      </c>
      <c r="E2379" s="31" t="s">
        <v>6257</v>
      </c>
      <c r="F2379" s="31">
        <v>1</v>
      </c>
      <c r="G2379" s="14" t="str">
        <f>IF(F2379*1=D2379*1,"Quantité OK",IF(D2379*1&lt;F2379*1,"Ecart positif","Ecart négatif")&amp;" "&amp;IF(C2379*1=E2379*1,"","- Article déclassé"))</f>
        <v>Quantité OK</v>
      </c>
    </row>
    <row r="2380" spans="2:7" ht="20.100000000000001" customHeight="1" x14ac:dyDescent="0.25">
      <c r="B2380" s="30" t="s">
        <v>5836</v>
      </c>
      <c r="C2380" s="16" t="str">
        <f>IFERROR(VLOOKUP(B2380,'BASE INCADEA'!A:D,2,FALSE),"Non référencé")</f>
        <v>025605</v>
      </c>
      <c r="D2380" s="16" t="str">
        <f>IFERROR(VLOOKUP(C2380,'BASE INCADEA'!B:E,2,FALSE),"Non référencé")</f>
        <v>2</v>
      </c>
      <c r="E2380" s="31" t="s">
        <v>1788</v>
      </c>
      <c r="F2380" s="31">
        <v>3</v>
      </c>
      <c r="G2380" s="14" t="str">
        <f>IF(F2380*1=D2380*1,"Quantité OK",IF(D2380*1&lt;F2380*1,"Ecart positif","Ecart négatif")&amp;" "&amp;IF(C2380*1=E2380*1,"","- Article déclassé"))</f>
        <v xml:space="preserve">Ecart positif </v>
      </c>
    </row>
    <row r="2381" spans="2:7" ht="20.100000000000001" customHeight="1" x14ac:dyDescent="0.25">
      <c r="B2381" s="30" t="s">
        <v>5860</v>
      </c>
      <c r="C2381" s="16" t="str">
        <f>IFERROR(VLOOKUP(B2381,'BASE INCADEA'!A:D,2,FALSE),"Non référencé")</f>
        <v>026002</v>
      </c>
      <c r="D2381" s="16" t="str">
        <f>IFERROR(VLOOKUP(C2381,'BASE INCADEA'!B:E,2,FALSE),"Non référencé")</f>
        <v>1</v>
      </c>
      <c r="E2381" s="31" t="s">
        <v>5861</v>
      </c>
      <c r="F2381" s="31">
        <v>1</v>
      </c>
      <c r="G2381" s="14" t="str">
        <f>IF(F2381*1=D2381*1,"Quantité OK",IF(D2381*1&lt;F2381*1,"Ecart positif","Ecart négatif")&amp;" "&amp;IF(C2381*1=E2381*1,"","- Article déclassé"))</f>
        <v>Quantité OK</v>
      </c>
    </row>
    <row r="2382" spans="2:7" ht="20.100000000000001" customHeight="1" x14ac:dyDescent="0.25">
      <c r="B2382" s="30" t="s">
        <v>5899</v>
      </c>
      <c r="C2382" s="16" t="str">
        <f>IFERROR(VLOOKUP(B2382,'BASE INCADEA'!A:D,2,FALSE),"Non référencé")</f>
        <v>026003</v>
      </c>
      <c r="D2382" s="16" t="str">
        <f>IFERROR(VLOOKUP(C2382,'BASE INCADEA'!B:E,2,FALSE),"Non référencé")</f>
        <v>1</v>
      </c>
      <c r="E2382" s="31" t="s">
        <v>5900</v>
      </c>
      <c r="F2382" s="31">
        <v>1</v>
      </c>
      <c r="G2382" s="14" t="str">
        <f>IF(F2382*1=D2382*1,"Quantité OK",IF(D2382*1&lt;F2382*1,"Ecart positif","Ecart négatif")&amp;" "&amp;IF(C2382*1=E2382*1,"","- Article déclassé"))</f>
        <v>Quantité OK</v>
      </c>
    </row>
    <row r="2383" spans="2:7" ht="20.100000000000001" customHeight="1" x14ac:dyDescent="0.25">
      <c r="B2383" s="30" t="s">
        <v>5906</v>
      </c>
      <c r="C2383" s="16" t="str">
        <f>IFERROR(VLOOKUP(B2383,'BASE INCADEA'!A:D,2,FALSE),"Non référencé")</f>
        <v>010201</v>
      </c>
      <c r="D2383" s="16" t="str">
        <f>IFERROR(VLOOKUP(C2383,'BASE INCADEA'!B:E,2,FALSE),"Non référencé")</f>
        <v>16</v>
      </c>
      <c r="E2383" s="31" t="s">
        <v>5801</v>
      </c>
      <c r="F2383" s="31">
        <v>1</v>
      </c>
      <c r="G2383" s="14" t="str">
        <f>IF(F2383*1=D2383*1,"Quantité OK",IF(D2383*1&lt;F2383*1,"Ecart positif","Ecart négatif")&amp;" "&amp;IF(C2383*1=E2383*1,"","- Article déclassé"))</f>
        <v xml:space="preserve">Ecart négatif </v>
      </c>
    </row>
    <row r="2384" spans="2:7" ht="20.100000000000001" customHeight="1" x14ac:dyDescent="0.25">
      <c r="B2384" s="30" t="s">
        <v>5908</v>
      </c>
      <c r="C2384" s="16" t="str">
        <f>IFERROR(VLOOKUP(B2384,'BASE INCADEA'!A:D,2,FALSE),"Non référencé")</f>
        <v>010805</v>
      </c>
      <c r="D2384" s="16" t="str">
        <f>IFERROR(VLOOKUP(C2384,'BASE INCADEA'!B:E,2,FALSE),"Non référencé")</f>
        <v>28</v>
      </c>
      <c r="E2384" s="31" t="s">
        <v>5909</v>
      </c>
      <c r="F2384" s="31">
        <v>28</v>
      </c>
      <c r="G2384" s="14" t="str">
        <f>IF(F2384*1=D2384*1,"Quantité OK",IF(D2384*1&lt;F2384*1,"Ecart positif","Ecart négatif")&amp;" "&amp;IF(C2384*1=E2384*1,"","- Article déclassé"))</f>
        <v>Quantité OK</v>
      </c>
    </row>
    <row r="2385" spans="2:7" ht="20.100000000000001" customHeight="1" x14ac:dyDescent="0.25">
      <c r="B2385" s="30" t="s">
        <v>5911</v>
      </c>
      <c r="C2385" s="16" t="str">
        <f>IFERROR(VLOOKUP(B2385,'BASE INCADEA'!A:D,2,FALSE),"Non référencé")</f>
        <v>025704</v>
      </c>
      <c r="D2385" s="16" t="str">
        <f>IFERROR(VLOOKUP(C2385,'BASE INCADEA'!B:E,2,FALSE),"Non référencé")</f>
        <v>5</v>
      </c>
      <c r="E2385" s="31" t="s">
        <v>426</v>
      </c>
      <c r="F2385" s="31">
        <v>11</v>
      </c>
      <c r="G2385" s="14" t="str">
        <f>IF(F2385*1=D2385*1,"Quantité OK",IF(D2385*1&lt;F2385*1,"Ecart positif","Ecart négatif")&amp;" "&amp;IF(C2385*1=E2385*1,"","- Article déclassé"))</f>
        <v xml:space="preserve">Ecart positif </v>
      </c>
    </row>
    <row r="2386" spans="2:7" ht="20.100000000000001" customHeight="1" x14ac:dyDescent="0.25">
      <c r="B2386" s="30" t="s">
        <v>5913</v>
      </c>
      <c r="C2386" s="16" t="str">
        <f>IFERROR(VLOOKUP(B2386,'BASE INCADEA'!A:D,2,FALSE),"Non référencé")</f>
        <v>010603</v>
      </c>
      <c r="D2386" s="16" t="str">
        <f>IFERROR(VLOOKUP(C2386,'BASE INCADEA'!B:E,2,FALSE),"Non référencé")</f>
        <v>6</v>
      </c>
      <c r="E2386" s="31" t="s">
        <v>5938</v>
      </c>
      <c r="F2386" s="31">
        <v>16</v>
      </c>
      <c r="G2386" s="14" t="str">
        <f>IF(F2386*1=D2386*1,"Quantité OK",IF(D2386*1&lt;F2386*1,"Ecart positif","Ecart négatif")&amp;" "&amp;IF(C2386*1=E2386*1,"","- Article déclassé"))</f>
        <v>Ecart positif - Article déclassé</v>
      </c>
    </row>
    <row r="2387" spans="2:7" ht="20.100000000000001" customHeight="1" x14ac:dyDescent="0.25">
      <c r="B2387" s="30" t="s">
        <v>5915</v>
      </c>
      <c r="C2387" s="16" t="str">
        <f>IFERROR(VLOOKUP(B2387,'BASE INCADEA'!A:D,2,FALSE),"Non référencé")</f>
        <v>010405</v>
      </c>
      <c r="D2387" s="16" t="str">
        <f>IFERROR(VLOOKUP(C2387,'BASE INCADEA'!B:E,2,FALSE),"Non référencé")</f>
        <v>53</v>
      </c>
      <c r="E2387" s="31" t="s">
        <v>5916</v>
      </c>
      <c r="F2387" s="31">
        <v>134</v>
      </c>
      <c r="G2387" s="14" t="str">
        <f>IF(F2387*1=D2387*1,"Quantité OK",IF(D2387*1&lt;F2387*1,"Ecart positif","Ecart négatif")&amp;" "&amp;IF(C2387*1=E2387*1,"","- Article déclassé"))</f>
        <v xml:space="preserve">Ecart positif </v>
      </c>
    </row>
    <row r="2388" spans="2:7" ht="20.100000000000001" customHeight="1" x14ac:dyDescent="0.25">
      <c r="B2388" s="30" t="s">
        <v>6130</v>
      </c>
      <c r="C2388" s="16" t="str">
        <f>IFERROR(VLOOKUP(B2388,'BASE INCADEA'!A:D,2,FALSE),"Non référencé")</f>
        <v>Non référencé</v>
      </c>
      <c r="D2388" s="16" t="str">
        <f>IFERROR(VLOOKUP(C2388,'BASE INCADEA'!B:E,2,FALSE),"Non référencé")</f>
        <v>Non référencé</v>
      </c>
      <c r="E2388" s="31" t="s">
        <v>1486</v>
      </c>
      <c r="F2388" s="31">
        <v>14</v>
      </c>
      <c r="G2388" s="14" t="e">
        <f>IF(F2388*1=D2388*1,"Quantité OK",IF(D2388*1&lt;F2388*1,"Ecart positif","Ecart négatif")&amp;" "&amp;IF(C2388*1=E2388*1,"","- Article déclassé"))</f>
        <v>#VALUE!</v>
      </c>
    </row>
    <row r="2389" spans="2:7" ht="20.100000000000001" customHeight="1" x14ac:dyDescent="0.25">
      <c r="B2389" s="30" t="s">
        <v>5919</v>
      </c>
      <c r="C2389" s="16" t="str">
        <f>IFERROR(VLOOKUP(B2389,'BASE INCADEA'!A:D,2,FALSE),"Non référencé")</f>
        <v>010402</v>
      </c>
      <c r="D2389" s="16" t="str">
        <f>IFERROR(VLOOKUP(C2389,'BASE INCADEA'!B:E,2,FALSE),"Non référencé")</f>
        <v>6</v>
      </c>
      <c r="E2389" s="31" t="s">
        <v>5920</v>
      </c>
      <c r="F2389" s="31">
        <v>6</v>
      </c>
      <c r="G2389" s="14" t="str">
        <f>IF(F2389*1=D2389*1,"Quantité OK",IF(D2389*1&lt;F2389*1,"Ecart positif","Ecart négatif")&amp;" "&amp;IF(C2389*1=E2389*1,"","- Article déclassé"))</f>
        <v>Quantité OK</v>
      </c>
    </row>
    <row r="2390" spans="2:7" ht="20.100000000000001" customHeight="1" x14ac:dyDescent="0.25">
      <c r="B2390" s="30" t="s">
        <v>5922</v>
      </c>
      <c r="C2390" s="16" t="str">
        <f>IFERROR(VLOOKUP(B2390,'BASE INCADEA'!A:D,2,FALSE),"Non référencé")</f>
        <v>010204</v>
      </c>
      <c r="D2390" s="16" t="str">
        <f>IFERROR(VLOOKUP(C2390,'BASE INCADEA'!B:E,2,FALSE),"Non référencé")</f>
        <v>10</v>
      </c>
      <c r="E2390" s="31" t="s">
        <v>5923</v>
      </c>
      <c r="F2390" s="31">
        <v>10</v>
      </c>
      <c r="G2390" s="14" t="str">
        <f>IF(F2390*1=D2390*1,"Quantité OK",IF(D2390*1&lt;F2390*1,"Ecart positif","Ecart négatif")&amp;" "&amp;IF(C2390*1=E2390*1,"","- Article déclassé"))</f>
        <v>Quantité OK</v>
      </c>
    </row>
    <row r="2391" spans="2:7" ht="20.100000000000001" customHeight="1" x14ac:dyDescent="0.25">
      <c r="B2391" s="30" t="s">
        <v>5925</v>
      </c>
      <c r="C2391" s="16" t="str">
        <f>IFERROR(VLOOKUP(B2391,'BASE INCADEA'!A:D,2,FALSE),"Non référencé")</f>
        <v>010101</v>
      </c>
      <c r="D2391" s="16" t="str">
        <f>IFERROR(VLOOKUP(C2391,'BASE INCADEA'!B:E,2,FALSE),"Non référencé")</f>
        <v>6</v>
      </c>
      <c r="E2391" s="31" t="s">
        <v>89</v>
      </c>
      <c r="F2391" s="31">
        <v>20</v>
      </c>
      <c r="G2391" s="14" t="str">
        <f>IF(F2391*1=D2391*1,"Quantité OK",IF(D2391*1&lt;F2391*1,"Ecart positif","Ecart négatif")&amp;" "&amp;IF(C2391*1=E2391*1,"","- Article déclassé"))</f>
        <v xml:space="preserve">Ecart positif </v>
      </c>
    </row>
    <row r="2392" spans="2:7" ht="20.100000000000001" customHeight="1" x14ac:dyDescent="0.25">
      <c r="B2392" s="30" t="s">
        <v>5927</v>
      </c>
      <c r="C2392" s="16" t="str">
        <f>IFERROR(VLOOKUP(B2392,'BASE INCADEA'!A:D,2,FALSE),"Non référencé")</f>
        <v>010101</v>
      </c>
      <c r="D2392" s="16" t="str">
        <f>IFERROR(VLOOKUP(C2392,'BASE INCADEA'!B:E,2,FALSE),"Non référencé")</f>
        <v>6</v>
      </c>
      <c r="E2392" s="31" t="s">
        <v>89</v>
      </c>
      <c r="F2392" s="31">
        <v>22</v>
      </c>
      <c r="G2392" s="14" t="str">
        <f>IF(F2392*1=D2392*1,"Quantité OK",IF(D2392*1&lt;F2392*1,"Ecart positif","Ecart négatif")&amp;" "&amp;IF(C2392*1=E2392*1,"","- Article déclassé"))</f>
        <v xml:space="preserve">Ecart positif </v>
      </c>
    </row>
    <row r="2393" spans="2:7" ht="20.100000000000001" customHeight="1" x14ac:dyDescent="0.25">
      <c r="B2393" s="30" t="s">
        <v>5928</v>
      </c>
      <c r="C2393" s="16" t="str">
        <f>IFERROR(VLOOKUP(B2393,'BASE INCADEA'!A:D,2,FALSE),"Non référencé")</f>
        <v>020806</v>
      </c>
      <c r="D2393" s="16" t="str">
        <f>IFERROR(VLOOKUP(C2393,'BASE INCADEA'!B:E,2,FALSE),"Non référencé")</f>
        <v>12</v>
      </c>
      <c r="E2393" s="31" t="s">
        <v>1016</v>
      </c>
      <c r="F2393" s="31">
        <v>2</v>
      </c>
      <c r="G2393" s="14" t="str">
        <f>IF(F2393*1=D2393*1,"Quantité OK",IF(D2393*1&lt;F2393*1,"Ecart positif","Ecart négatif")&amp;" "&amp;IF(C2393*1=E2393*1,"","- Article déclassé"))</f>
        <v xml:space="preserve">Ecart négatif </v>
      </c>
    </row>
    <row r="2394" spans="2:7" ht="20.100000000000001" customHeight="1" x14ac:dyDescent="0.25">
      <c r="B2394" s="30" t="s">
        <v>5930</v>
      </c>
      <c r="C2394" s="16" t="str">
        <f>IFERROR(VLOOKUP(B2394,'BASE INCADEA'!A:D,2,FALSE),"Non référencé")</f>
        <v>010602</v>
      </c>
      <c r="D2394" s="16" t="str">
        <f>IFERROR(VLOOKUP(C2394,'BASE INCADEA'!B:E,2,FALSE),"Non référencé")</f>
        <v>20</v>
      </c>
      <c r="E2394" s="31" t="s">
        <v>5931</v>
      </c>
      <c r="F2394" s="31">
        <v>20</v>
      </c>
      <c r="G2394" s="14" t="str">
        <f>IF(F2394*1=D2394*1,"Quantité OK",IF(D2394*1&lt;F2394*1,"Ecart positif","Ecart négatif")&amp;" "&amp;IF(C2394*1=E2394*1,"","- Article déclassé"))</f>
        <v>Quantité OK</v>
      </c>
    </row>
    <row r="2395" spans="2:7" ht="20.100000000000001" customHeight="1" x14ac:dyDescent="0.25">
      <c r="B2395" s="30" t="s">
        <v>5935</v>
      </c>
      <c r="C2395" s="16" t="str">
        <f>IFERROR(VLOOKUP(B2395,'BASE INCADEA'!A:D,2,FALSE),"Non référencé")</f>
        <v>010403</v>
      </c>
      <c r="D2395" s="16" t="str">
        <f>IFERROR(VLOOKUP(C2395,'BASE INCADEA'!B:E,2,FALSE),"Non référencé")</f>
        <v>8</v>
      </c>
      <c r="E2395" s="31" t="s">
        <v>2091</v>
      </c>
      <c r="F2395" s="31">
        <v>10</v>
      </c>
      <c r="G2395" s="14" t="str">
        <f>IF(F2395*1=D2395*1,"Quantité OK",IF(D2395*1&lt;F2395*1,"Ecart positif","Ecart négatif")&amp;" "&amp;IF(C2395*1=E2395*1,"","- Article déclassé"))</f>
        <v xml:space="preserve">Ecart positif </v>
      </c>
    </row>
    <row r="2396" spans="2:7" ht="20.100000000000001" customHeight="1" x14ac:dyDescent="0.25">
      <c r="B2396" s="30" t="s">
        <v>5937</v>
      </c>
      <c r="C2396" s="16" t="str">
        <f>IFERROR(VLOOKUP(B2396,'BASE INCADEA'!A:D,2,FALSE),"Non référencé")</f>
        <v>010604</v>
      </c>
      <c r="D2396" s="16" t="str">
        <f>IFERROR(VLOOKUP(C2396,'BASE INCADEA'!B:E,2,FALSE),"Non référencé")</f>
        <v>2</v>
      </c>
      <c r="E2396" s="31" t="s">
        <v>1145</v>
      </c>
      <c r="F2396" s="31">
        <v>2</v>
      </c>
      <c r="G2396" s="14" t="str">
        <f>IF(F2396*1=D2396*1,"Quantité OK",IF(D2396*1&lt;F2396*1,"Ecart positif","Ecart négatif")&amp;" "&amp;IF(C2396*1=E2396*1,"","- Article déclassé"))</f>
        <v>Quantité OK</v>
      </c>
    </row>
    <row r="2397" spans="2:7" ht="20.100000000000001" customHeight="1" x14ac:dyDescent="0.25">
      <c r="B2397" s="30" t="s">
        <v>5940</v>
      </c>
      <c r="C2397" s="16" t="str">
        <f>IFERROR(VLOOKUP(B2397,'BASE INCADEA'!A:D,2,FALSE),"Non référencé")</f>
        <v>010203</v>
      </c>
      <c r="D2397" s="16" t="str">
        <f>IFERROR(VLOOKUP(C2397,'BASE INCADEA'!B:E,2,FALSE),"Non référencé")</f>
        <v>5</v>
      </c>
      <c r="E2397" s="31" t="s">
        <v>1486</v>
      </c>
      <c r="F2397" s="31">
        <v>1</v>
      </c>
      <c r="G2397" s="14" t="str">
        <f>IF(F2397*1=D2397*1,"Quantité OK",IF(D2397*1&lt;F2397*1,"Ecart positif","Ecart négatif")&amp;" "&amp;IF(C2397*1=E2397*1,"","- Article déclassé"))</f>
        <v xml:space="preserve">Ecart négatif </v>
      </c>
    </row>
    <row r="2398" spans="2:7" ht="20.100000000000001" customHeight="1" x14ac:dyDescent="0.25">
      <c r="B2398" s="30" t="s">
        <v>5942</v>
      </c>
      <c r="C2398" s="16" t="str">
        <f>IFERROR(VLOOKUP(B2398,'BASE INCADEA'!A:D,2,FALSE),"Non référencé")</f>
        <v>010202</v>
      </c>
      <c r="D2398" s="16" t="str">
        <f>IFERROR(VLOOKUP(C2398,'BASE INCADEA'!B:E,2,FALSE),"Non référencé")</f>
        <v>7</v>
      </c>
      <c r="E2398" s="31" t="s">
        <v>2094</v>
      </c>
      <c r="F2398" s="31">
        <v>2</v>
      </c>
      <c r="G2398" s="14" t="str">
        <f>IF(F2398*1=D2398*1,"Quantité OK",IF(D2398*1&lt;F2398*1,"Ecart positif","Ecart négatif")&amp;" "&amp;IF(C2398*1=E2398*1,"","- Article déclassé"))</f>
        <v xml:space="preserve">Ecart négatif </v>
      </c>
    </row>
    <row r="2399" spans="2:7" ht="20.100000000000001" customHeight="1" x14ac:dyDescent="0.25">
      <c r="B2399" s="30" t="s">
        <v>5944</v>
      </c>
      <c r="C2399" s="16" t="str">
        <f>IFERROR(VLOOKUP(B2399,'BASE INCADEA'!A:D,2,FALSE),"Non référencé")</f>
        <v>010201</v>
      </c>
      <c r="D2399" s="16" t="str">
        <f>IFERROR(VLOOKUP(C2399,'BASE INCADEA'!B:E,2,FALSE),"Non référencé")</f>
        <v>16</v>
      </c>
      <c r="E2399" s="31" t="s">
        <v>5801</v>
      </c>
      <c r="F2399" s="31">
        <v>2</v>
      </c>
      <c r="G2399" s="14" t="str">
        <f>IF(F2399*1=D2399*1,"Quantité OK",IF(D2399*1&lt;F2399*1,"Ecart positif","Ecart négatif")&amp;" "&amp;IF(C2399*1=E2399*1,"","- Article déclassé"))</f>
        <v xml:space="preserve">Ecart négatif </v>
      </c>
    </row>
    <row r="2400" spans="2:7" ht="20.100000000000001" customHeight="1" x14ac:dyDescent="0.25">
      <c r="B2400" s="30" t="s">
        <v>5946</v>
      </c>
      <c r="C2400" s="16" t="str">
        <f>IFERROR(VLOOKUP(B2400,'BASE INCADEA'!A:D,2,FALSE),"Non référencé")</f>
        <v>010402</v>
      </c>
      <c r="D2400" s="16" t="str">
        <f>IFERROR(VLOOKUP(C2400,'BASE INCADEA'!B:E,2,FALSE),"Non référencé")</f>
        <v>6</v>
      </c>
      <c r="E2400" s="31" t="s">
        <v>5920</v>
      </c>
      <c r="F2400" s="31">
        <v>5</v>
      </c>
      <c r="G2400" s="14" t="str">
        <f>IF(F2400*1=D2400*1,"Quantité OK",IF(D2400*1&lt;F2400*1,"Ecart positif","Ecart négatif")&amp;" "&amp;IF(C2400*1=E2400*1,"","- Article déclassé"))</f>
        <v xml:space="preserve">Ecart négatif </v>
      </c>
    </row>
    <row r="2401" spans="2:7" ht="20.100000000000001" customHeight="1" x14ac:dyDescent="0.25">
      <c r="B2401" s="30" t="s">
        <v>5948</v>
      </c>
      <c r="C2401" s="16" t="str">
        <f>IFERROR(VLOOKUP(B2401,'BASE INCADEA'!A:D,2,FALSE),"Non référencé")</f>
        <v>010203</v>
      </c>
      <c r="D2401" s="16" t="str">
        <f>IFERROR(VLOOKUP(C2401,'BASE INCADEA'!B:E,2,FALSE),"Non référencé")</f>
        <v>5</v>
      </c>
      <c r="E2401" s="31" t="s">
        <v>5920</v>
      </c>
      <c r="F2401" s="31">
        <v>4</v>
      </c>
      <c r="G2401" s="14" t="str">
        <f>IF(F2401*1=D2401*1,"Quantité OK",IF(D2401*1&lt;F2401*1,"Ecart positif","Ecart négatif")&amp;" "&amp;IF(C2401*1=E2401*1,"","- Article déclassé"))</f>
        <v>Ecart négatif - Article déclassé</v>
      </c>
    </row>
    <row r="2402" spans="2:7" ht="20.100000000000001" customHeight="1" x14ac:dyDescent="0.25">
      <c r="B2402" s="30" t="s">
        <v>6131</v>
      </c>
      <c r="C2402" s="16" t="str">
        <f>IFERROR(VLOOKUP(B2402,'BASE INCADEA'!A:D,2,FALSE),"Non référencé")</f>
        <v>Non référencé</v>
      </c>
      <c r="D2402" s="16" t="str">
        <f>IFERROR(VLOOKUP(C2402,'BASE INCADEA'!B:E,2,FALSE),"Non référencé")</f>
        <v>Non référencé</v>
      </c>
      <c r="E2402" s="31" t="s">
        <v>1486</v>
      </c>
      <c r="F2402" s="31">
        <v>2</v>
      </c>
      <c r="G2402" s="14" t="e">
        <f>IF(F2402*1=D2402*1,"Quantité OK",IF(D2402*1&lt;F2402*1,"Ecart positif","Ecart négatif")&amp;" "&amp;IF(C2402*1=E2402*1,"","- Article déclassé"))</f>
        <v>#VALUE!</v>
      </c>
    </row>
    <row r="2403" spans="2:7" ht="20.100000000000001" customHeight="1" x14ac:dyDescent="0.25">
      <c r="B2403" s="30" t="s">
        <v>5950</v>
      </c>
      <c r="C2403" s="16" t="str">
        <f>IFERROR(VLOOKUP(B2403,'BASE INCADEA'!A:D,2,FALSE),"Non référencé")</f>
        <v>025806</v>
      </c>
      <c r="D2403" s="16" t="str">
        <f>IFERROR(VLOOKUP(C2403,'BASE INCADEA'!B:E,2,FALSE),"Non référencé")</f>
        <v>2</v>
      </c>
      <c r="E2403" s="31" t="s">
        <v>962</v>
      </c>
      <c r="F2403" s="31">
        <v>1</v>
      </c>
      <c r="G2403" s="14" t="str">
        <f>IF(F2403*1=D2403*1,"Quantité OK",IF(D2403*1&lt;F2403*1,"Ecart positif","Ecart négatif")&amp;" "&amp;IF(C2403*1=E2403*1,"","- Article déclassé"))</f>
        <v xml:space="preserve">Ecart négatif </v>
      </c>
    </row>
    <row r="2404" spans="2:7" ht="20.100000000000001" customHeight="1" x14ac:dyDescent="0.25">
      <c r="B2404" s="30" t="s">
        <v>5955</v>
      </c>
      <c r="C2404" s="16" t="str">
        <f>IFERROR(VLOOKUP(B2404,'BASE INCADEA'!A:D,2,FALSE),"Non référencé")</f>
        <v>016605</v>
      </c>
      <c r="D2404" s="16" t="str">
        <f>IFERROR(VLOOKUP(C2404,'BASE INCADEA'!B:E,2,FALSE),"Non référencé")</f>
        <v>1</v>
      </c>
      <c r="E2404" s="31" t="s">
        <v>1140</v>
      </c>
      <c r="F2404" s="31">
        <v>10</v>
      </c>
      <c r="G2404" s="14" t="str">
        <f>IF(F2404*1=D2404*1,"Quantité OK",IF(D2404*1&lt;F2404*1,"Ecart positif","Ecart négatif")&amp;" "&amp;IF(C2404*1=E2404*1,"","- Article déclassé"))</f>
        <v xml:space="preserve">Ecart positif </v>
      </c>
    </row>
    <row r="2405" spans="2:7" ht="20.100000000000001" customHeight="1" x14ac:dyDescent="0.25">
      <c r="B2405" s="30" t="s">
        <v>5962</v>
      </c>
      <c r="C2405" s="16" t="str">
        <f>IFERROR(VLOOKUP(B2405,'BASE INCADEA'!A:D,2,FALSE),"Non référencé")</f>
        <v>016604</v>
      </c>
      <c r="D2405" s="16" t="str">
        <f>IFERROR(VLOOKUP(C2405,'BASE INCADEA'!B:E,2,FALSE),"Non référencé")</f>
        <v>1</v>
      </c>
      <c r="E2405" s="31" t="s">
        <v>707</v>
      </c>
      <c r="F2405" s="31">
        <v>25</v>
      </c>
      <c r="G2405" s="14" t="str">
        <f>IF(F2405*1=D2405*1,"Quantité OK",IF(D2405*1&lt;F2405*1,"Ecart positif","Ecart négatif")&amp;" "&amp;IF(C2405*1=E2405*1,"","- Article déclassé"))</f>
        <v xml:space="preserve">Ecart positif </v>
      </c>
    </row>
    <row r="2406" spans="2:7" ht="20.100000000000001" customHeight="1" x14ac:dyDescent="0.25">
      <c r="B2406" s="30" t="s">
        <v>5964</v>
      </c>
      <c r="C2406" s="16" t="str">
        <f>IFERROR(VLOOKUP(B2406,'BASE INCADEA'!A:D,2,FALSE),"Non référencé")</f>
        <v>010107</v>
      </c>
      <c r="D2406" s="16" t="str">
        <f>IFERROR(VLOOKUP(C2406,'BASE INCADEA'!B:E,2,FALSE),"Non référencé")</f>
        <v>75</v>
      </c>
      <c r="E2406" s="31" t="s">
        <v>717</v>
      </c>
      <c r="F2406" s="31">
        <v>75</v>
      </c>
      <c r="G2406" s="14" t="str">
        <f>IF(F2406*1=D2406*1,"Quantité OK",IF(D2406*1&lt;F2406*1,"Ecart positif","Ecart négatif")&amp;" "&amp;IF(C2406*1=E2406*1,"","- Article déclassé"))</f>
        <v>Quantité OK</v>
      </c>
    </row>
    <row r="2407" spans="2:7" ht="20.100000000000001" customHeight="1" x14ac:dyDescent="0.25">
      <c r="B2407" s="30" t="s">
        <v>5967</v>
      </c>
      <c r="C2407" s="16" t="str">
        <f>IFERROR(VLOOKUP(B2407,'BASE INCADEA'!A:D,2,FALSE),"Non référencé")</f>
        <v>025706</v>
      </c>
      <c r="D2407" s="16" t="str">
        <f>IFERROR(VLOOKUP(C2407,'BASE INCADEA'!B:E,2,FALSE),"Non référencé")</f>
        <v>12</v>
      </c>
      <c r="E2407" s="31" t="s">
        <v>373</v>
      </c>
      <c r="F2407" s="31">
        <v>20</v>
      </c>
      <c r="G2407" s="14" t="str">
        <f>IF(F2407*1=D2407*1,"Quantité OK",IF(D2407*1&lt;F2407*1,"Ecart positif","Ecart négatif")&amp;" "&amp;IF(C2407*1=E2407*1,"","- Article déclassé"))</f>
        <v>Ecart positif - Article déclassé</v>
      </c>
    </row>
    <row r="2408" spans="2:7" ht="20.100000000000001" customHeight="1" x14ac:dyDescent="0.25">
      <c r="B2408" s="30" t="s">
        <v>5976</v>
      </c>
      <c r="C2408" s="16" t="str">
        <f>IFERROR(VLOOKUP(B2408,'BASE INCADEA'!A:D,2,FALSE),"Non référencé")</f>
        <v>034505</v>
      </c>
      <c r="D2408" s="16" t="str">
        <f>IFERROR(VLOOKUP(C2408,'BASE INCADEA'!B:E,2,FALSE),"Non référencé")</f>
        <v>8</v>
      </c>
      <c r="E2408" s="31" t="s">
        <v>65</v>
      </c>
      <c r="F2408" s="31">
        <v>48</v>
      </c>
      <c r="G2408" s="14" t="str">
        <f>IF(F2408*1=D2408*1,"Quantité OK",IF(D2408*1&lt;F2408*1,"Ecart positif","Ecart négatif")&amp;" "&amp;IF(C2408*1=E2408*1,"","- Article déclassé"))</f>
        <v xml:space="preserve">Ecart positif </v>
      </c>
    </row>
    <row r="2409" spans="2:7" ht="20.100000000000001" customHeight="1" x14ac:dyDescent="0.25">
      <c r="B2409" s="30" t="s">
        <v>6154</v>
      </c>
      <c r="C2409" s="16" t="str">
        <f>IFERROR(VLOOKUP(B2409,'BASE INCADEA'!A:D,2,FALSE),"Non référencé")</f>
        <v>Non référencé</v>
      </c>
      <c r="D2409" s="16" t="str">
        <f>IFERROR(VLOOKUP(C2409,'BASE INCADEA'!B:E,2,FALSE),"Non référencé")</f>
        <v>Non référencé</v>
      </c>
      <c r="E2409" s="31" t="s">
        <v>1140</v>
      </c>
      <c r="F2409" s="31">
        <v>25</v>
      </c>
      <c r="G2409" s="14" t="e">
        <f>IF(F2409*1=D2409*1,"Quantité OK",IF(D2409*1&lt;F2409*1,"Ecart positif","Ecart négatif")&amp;" "&amp;IF(C2409*1=E2409*1,"","- Article déclassé"))</f>
        <v>#VALUE!</v>
      </c>
    </row>
    <row r="2410" spans="2:7" ht="20.100000000000001" customHeight="1" x14ac:dyDescent="0.25">
      <c r="B2410" s="30" t="s">
        <v>5978</v>
      </c>
      <c r="C2410" s="16" t="str">
        <f>IFERROR(VLOOKUP(B2410,'BASE INCADEA'!A:D,2,FALSE),"Non référencé")</f>
        <v>025703</v>
      </c>
      <c r="D2410" s="16" t="str">
        <f>IFERROR(VLOOKUP(C2410,'BASE INCADEA'!B:E,2,FALSE),"Non référencé")</f>
        <v>2</v>
      </c>
      <c r="E2410" s="31" t="s">
        <v>5968</v>
      </c>
      <c r="F2410" s="31">
        <v>9</v>
      </c>
      <c r="G2410" s="14" t="str">
        <f>IF(F2410*1=D2410*1,"Quantité OK",IF(D2410*1&lt;F2410*1,"Ecart positif","Ecart négatif")&amp;" "&amp;IF(C2410*1=E2410*1,"","- Article déclassé"))</f>
        <v>Ecart positif - Article déclassé</v>
      </c>
    </row>
    <row r="2411" spans="2:7" ht="20.100000000000001" customHeight="1" x14ac:dyDescent="0.25">
      <c r="B2411" s="30" t="s">
        <v>5983</v>
      </c>
      <c r="C2411" s="16" t="str">
        <f>IFERROR(VLOOKUP(B2411,'BASE INCADEA'!A:D,2,FALSE),"Non référencé")</f>
        <v>016602</v>
      </c>
      <c r="D2411" s="16" t="str">
        <f>IFERROR(VLOOKUP(C2411,'BASE INCADEA'!B:E,2,FALSE),"Non référencé")</f>
        <v>3</v>
      </c>
      <c r="E2411" s="31" t="s">
        <v>51</v>
      </c>
      <c r="F2411" s="31">
        <v>16</v>
      </c>
      <c r="G2411" s="14" t="str">
        <f>IF(F2411*1=D2411*1,"Quantité OK",IF(D2411*1&lt;F2411*1,"Ecart positif","Ecart négatif")&amp;" "&amp;IF(C2411*1=E2411*1,"","- Article déclassé"))</f>
        <v xml:space="preserve">Ecart positif </v>
      </c>
    </row>
    <row r="2412" spans="2:7" ht="20.100000000000001" customHeight="1" x14ac:dyDescent="0.25">
      <c r="B2412" s="30" t="s">
        <v>5985</v>
      </c>
      <c r="C2412" s="16" t="str">
        <f>IFERROR(VLOOKUP(B2412,'BASE INCADEA'!A:D,2,FALSE),"Non référencé")</f>
        <v>016007</v>
      </c>
      <c r="D2412" s="16" t="str">
        <f>IFERROR(VLOOKUP(C2412,'BASE INCADEA'!B:E,2,FALSE),"Non référencé")</f>
        <v>2</v>
      </c>
      <c r="E2412" s="31" t="s">
        <v>5592</v>
      </c>
      <c r="F2412" s="31">
        <v>1</v>
      </c>
      <c r="G2412" s="14" t="str">
        <f>IF(F2412*1=D2412*1,"Quantité OK",IF(D2412*1&lt;F2412*1,"Ecart positif","Ecart négatif")&amp;" "&amp;IF(C2412*1=E2412*1,"","- Article déclassé"))</f>
        <v xml:space="preserve">Ecart négatif </v>
      </c>
    </row>
    <row r="2413" spans="2:7" ht="20.100000000000001" customHeight="1" x14ac:dyDescent="0.25">
      <c r="B2413" s="30" t="s">
        <v>5989</v>
      </c>
      <c r="C2413" s="16" t="str">
        <f>IFERROR(VLOOKUP(B2413,'BASE INCADEA'!A:D,2,FALSE),"Non référencé")</f>
        <v>020405</v>
      </c>
      <c r="D2413" s="16" t="str">
        <f>IFERROR(VLOOKUP(C2413,'BASE INCADEA'!B:E,2,FALSE),"Non référencé")</f>
        <v>9</v>
      </c>
      <c r="E2413" s="31" t="s">
        <v>1483</v>
      </c>
      <c r="F2413" s="31">
        <v>8</v>
      </c>
      <c r="G2413" s="14" t="str">
        <f>IF(F2413*1=D2413*1,"Quantité OK",IF(D2413*1&lt;F2413*1,"Ecart positif","Ecart négatif")&amp;" "&amp;IF(C2413*1=E2413*1,"","- Article déclassé"))</f>
        <v xml:space="preserve">Ecart négatif </v>
      </c>
    </row>
    <row r="2414" spans="2:7" ht="20.100000000000001" customHeight="1" x14ac:dyDescent="0.25">
      <c r="B2414" s="30" t="s">
        <v>5991</v>
      </c>
      <c r="C2414" s="16" t="str">
        <f>IFERROR(VLOOKUP(B2414,'BASE INCADEA'!A:D,2,FALSE),"Non référencé")</f>
        <v>016604</v>
      </c>
      <c r="D2414" s="16" t="str">
        <f>IFERROR(VLOOKUP(C2414,'BASE INCADEA'!B:E,2,FALSE),"Non référencé")</f>
        <v>1</v>
      </c>
      <c r="E2414" s="31" t="s">
        <v>707</v>
      </c>
      <c r="F2414" s="31">
        <v>25</v>
      </c>
      <c r="G2414" s="14" t="str">
        <f>IF(F2414*1=D2414*1,"Quantité OK",IF(D2414*1&lt;F2414*1,"Ecart positif","Ecart négatif")&amp;" "&amp;IF(C2414*1=E2414*1,"","- Article déclassé"))</f>
        <v xml:space="preserve">Ecart positif </v>
      </c>
    </row>
    <row r="2415" spans="2:7" ht="20.100000000000001" customHeight="1" x14ac:dyDescent="0.25">
      <c r="B2415" s="30" t="s">
        <v>5993</v>
      </c>
      <c r="C2415" s="16" t="str">
        <f>IFERROR(VLOOKUP(B2415,'BASE INCADEA'!A:D,2,FALSE),"Non référencé")</f>
        <v>025704</v>
      </c>
      <c r="D2415" s="16" t="str">
        <f>IFERROR(VLOOKUP(C2415,'BASE INCADEA'!B:E,2,FALSE),"Non référencé")</f>
        <v>5</v>
      </c>
      <c r="E2415" s="31" t="s">
        <v>373</v>
      </c>
      <c r="F2415" s="31">
        <v>70</v>
      </c>
      <c r="G2415" s="14" t="str">
        <f>IF(F2415*1=D2415*1,"Quantité OK",IF(D2415*1&lt;F2415*1,"Ecart positif","Ecart négatif")&amp;" "&amp;IF(C2415*1=E2415*1,"","- Article déclassé"))</f>
        <v>Ecart positif - Article déclassé</v>
      </c>
    </row>
    <row r="2416" spans="2:7" ht="20.100000000000001" customHeight="1" x14ac:dyDescent="0.25">
      <c r="B2416" s="30" t="s">
        <v>5999</v>
      </c>
      <c r="C2416" s="16" t="str">
        <f>IFERROR(VLOOKUP(B2416,'BASE INCADEA'!A:D,2,FALSE),"Non référencé")</f>
        <v>020406</v>
      </c>
      <c r="D2416" s="16" t="str">
        <f>IFERROR(VLOOKUP(C2416,'BASE INCADEA'!B:E,2,FALSE),"Non référencé")</f>
        <v>2</v>
      </c>
      <c r="E2416" s="31" t="s">
        <v>1075</v>
      </c>
      <c r="F2416" s="31">
        <v>2</v>
      </c>
      <c r="G2416" s="14" t="str">
        <f>IF(F2416*1=D2416*1,"Quantité OK",IF(D2416*1&lt;F2416*1,"Ecart positif","Ecart négatif")&amp;" "&amp;IF(C2416*1=E2416*1,"","- Article déclassé"))</f>
        <v>Quantité OK</v>
      </c>
    </row>
    <row r="2417" spans="2:7" ht="20.100000000000001" customHeight="1" x14ac:dyDescent="0.25">
      <c r="B2417" s="30" t="s">
        <v>6208</v>
      </c>
      <c r="C2417" s="16" t="str">
        <f>IFERROR(VLOOKUP(B2417,'BASE INCADEA'!A:D,2,FALSE),"Non référencé")</f>
        <v>Non référencé</v>
      </c>
      <c r="D2417" s="16" t="str">
        <f>IFERROR(VLOOKUP(C2417,'BASE INCADEA'!B:E,2,FALSE),"Non référencé")</f>
        <v>Non référencé</v>
      </c>
      <c r="E2417" s="31" t="s">
        <v>295</v>
      </c>
      <c r="F2417" s="31">
        <v>12</v>
      </c>
      <c r="G2417" s="14" t="e">
        <f>IF(F2417*1=D2417*1,"Quantité OK",IF(D2417*1&lt;F2417*1,"Ecart positif","Ecart négatif")&amp;" "&amp;IF(C2417*1=E2417*1,"","- Article déclassé"))</f>
        <v>#VALUE!</v>
      </c>
    </row>
    <row r="2418" spans="2:7" ht="20.100000000000001" customHeight="1" x14ac:dyDescent="0.25">
      <c r="B2418" s="30" t="s">
        <v>6008</v>
      </c>
      <c r="C2418" s="16" t="str">
        <f>IFERROR(VLOOKUP(B2418,'BASE INCADEA'!A:D,2,FALSE),"Non référencé")</f>
        <v>016601</v>
      </c>
      <c r="D2418" s="16" t="str">
        <f>IFERROR(VLOOKUP(C2418,'BASE INCADEA'!B:E,2,FALSE),"Non référencé")</f>
        <v>1</v>
      </c>
      <c r="E2418" s="31" t="s">
        <v>864</v>
      </c>
      <c r="F2418" s="31">
        <v>25</v>
      </c>
      <c r="G2418" s="14" t="str">
        <f>IF(F2418*1=D2418*1,"Quantité OK",IF(D2418*1&lt;F2418*1,"Ecart positif","Ecart négatif")&amp;" "&amp;IF(C2418*1=E2418*1,"","- Article déclassé"))</f>
        <v xml:space="preserve">Ecart positif </v>
      </c>
    </row>
    <row r="2419" spans="2:7" ht="20.100000000000001" customHeight="1" x14ac:dyDescent="0.25">
      <c r="B2419" s="30" t="s">
        <v>6011</v>
      </c>
      <c r="C2419" s="16" t="str">
        <f>IFERROR(VLOOKUP(B2419,'BASE INCADEA'!A:D,2,FALSE),"Non référencé")</f>
        <v>030804</v>
      </c>
      <c r="D2419" s="16" t="str">
        <f>IFERROR(VLOOKUP(C2419,'BASE INCADEA'!B:E,2,FALSE),"Non référencé")</f>
        <v>2</v>
      </c>
      <c r="E2419" s="31" t="s">
        <v>1313</v>
      </c>
      <c r="F2419" s="31">
        <v>105</v>
      </c>
      <c r="G2419" s="14" t="str">
        <f>IF(F2419*1=D2419*1,"Quantité OK",IF(D2419*1&lt;F2419*1,"Ecart positif","Ecart négatif")&amp;" "&amp;IF(C2419*1=E2419*1,"","- Article déclassé"))</f>
        <v xml:space="preserve">Ecart positif </v>
      </c>
    </row>
    <row r="2420" spans="2:7" ht="20.100000000000001" customHeight="1" x14ac:dyDescent="0.25">
      <c r="B2420" s="30" t="s">
        <v>6014</v>
      </c>
      <c r="C2420" s="16" t="str">
        <f>IFERROR(VLOOKUP(B2420,'BASE INCADEA'!A:D,2,FALSE),"Non référencé")</f>
        <v>020804</v>
      </c>
      <c r="D2420" s="16" t="str">
        <f>IFERROR(VLOOKUP(C2420,'BASE INCADEA'!B:E,2,FALSE),"Non référencé")</f>
        <v>2</v>
      </c>
      <c r="E2420" s="31" t="s">
        <v>1633</v>
      </c>
      <c r="F2420" s="31">
        <v>1</v>
      </c>
      <c r="G2420" s="14" t="str">
        <f>IF(F2420*1=D2420*1,"Quantité OK",IF(D2420*1&lt;F2420*1,"Ecart positif","Ecart négatif")&amp;" "&amp;IF(C2420*1=E2420*1,"","- Article déclassé"))</f>
        <v xml:space="preserve">Ecart négatif </v>
      </c>
    </row>
    <row r="2421" spans="2:7" ht="20.100000000000001" customHeight="1" x14ac:dyDescent="0.25">
      <c r="B2421" s="30" t="s">
        <v>6016</v>
      </c>
      <c r="C2421" s="16" t="str">
        <f>IFERROR(VLOOKUP(B2421,'BASE INCADEA'!A:D,2,FALSE),"Non référencé")</f>
        <v>033901</v>
      </c>
      <c r="D2421" s="16" t="str">
        <f>IFERROR(VLOOKUP(C2421,'BASE INCADEA'!B:E,2,FALSE),"Non référencé")</f>
        <v>24</v>
      </c>
      <c r="E2421" s="31" t="s">
        <v>192</v>
      </c>
      <c r="F2421" s="31">
        <v>10</v>
      </c>
      <c r="G2421" s="14" t="str">
        <f>IF(F2421*1=D2421*1,"Quantité OK",IF(D2421*1&lt;F2421*1,"Ecart positif","Ecart négatif")&amp;" "&amp;IF(C2421*1=E2421*1,"","- Article déclassé"))</f>
        <v xml:space="preserve">Ecart négatif </v>
      </c>
    </row>
    <row r="2422" spans="2:7" ht="20.100000000000001" customHeight="1" x14ac:dyDescent="0.25">
      <c r="B2422" s="30" t="s">
        <v>6190</v>
      </c>
      <c r="C2422" s="16" t="str">
        <f>IFERROR(VLOOKUP(B2422,'BASE INCADEA'!A:D,2,FALSE),"Non référencé")</f>
        <v>Non référencé</v>
      </c>
      <c r="D2422" s="16" t="str">
        <f>IFERROR(VLOOKUP(C2422,'BASE INCADEA'!B:E,2,FALSE),"Non référencé")</f>
        <v>Non référencé</v>
      </c>
      <c r="E2422" s="31" t="s">
        <v>6256</v>
      </c>
      <c r="F2422" s="31">
        <v>8</v>
      </c>
      <c r="G2422" s="14" t="e">
        <f>IF(F2422*1=D2422*1,"Quantité OK",IF(D2422*1&lt;F2422*1,"Ecart positif","Ecart négatif")&amp;" "&amp;IF(C2422*1=E2422*1,"","- Article déclassé"))</f>
        <v>#VALUE!</v>
      </c>
    </row>
    <row r="2423" spans="2:7" ht="20.100000000000001" customHeight="1" x14ac:dyDescent="0.25">
      <c r="B2423" s="30" t="s">
        <v>6018</v>
      </c>
      <c r="C2423" s="16" t="str">
        <f>IFERROR(VLOOKUP(B2423,'BASE INCADEA'!A:D,2,FALSE),"Non référencé")</f>
        <v>020402</v>
      </c>
      <c r="D2423" s="16" t="str">
        <f>IFERROR(VLOOKUP(C2423,'BASE INCADEA'!B:E,2,FALSE),"Non référencé")</f>
        <v>2</v>
      </c>
      <c r="E2423" s="31" t="s">
        <v>189</v>
      </c>
      <c r="F2423" s="31">
        <v>23</v>
      </c>
      <c r="G2423" s="14" t="str">
        <f>IF(F2423*1=D2423*1,"Quantité OK",IF(D2423*1&lt;F2423*1,"Ecart positif","Ecart négatif")&amp;" "&amp;IF(C2423*1=E2423*1,"","- Article déclassé"))</f>
        <v xml:space="preserve">Ecart positif </v>
      </c>
    </row>
    <row r="2424" spans="2:7" ht="20.100000000000001" customHeight="1" x14ac:dyDescent="0.25">
      <c r="B2424" s="30" t="s">
        <v>6126</v>
      </c>
      <c r="C2424" s="16" t="str">
        <f>IFERROR(VLOOKUP(B2424,'BASE INCADEA'!A:D,2,FALSE),"Non référencé")</f>
        <v>Non référencé</v>
      </c>
      <c r="D2424" s="16" t="str">
        <f>IFERROR(VLOOKUP(C2424,'BASE INCADEA'!B:E,2,FALSE),"Non référencé")</f>
        <v>Non référencé</v>
      </c>
      <c r="E2424" s="31" t="s">
        <v>203</v>
      </c>
      <c r="F2424" s="31">
        <v>1</v>
      </c>
      <c r="G2424" s="14" t="e">
        <f>IF(F2424*1=D2424*1,"Quantité OK",IF(D2424*1&lt;F2424*1,"Ecart positif","Ecart négatif")&amp;" "&amp;IF(C2424*1=E2424*1,"","- Article déclassé"))</f>
        <v>#VALUE!</v>
      </c>
    </row>
    <row r="2425" spans="2:7" ht="20.100000000000001" customHeight="1" x14ac:dyDescent="0.25">
      <c r="B2425" s="30" t="s">
        <v>6020</v>
      </c>
      <c r="C2425" s="16" t="str">
        <f>IFERROR(VLOOKUP(B2425,'BASE INCADEA'!A:D,2,FALSE),"Non référencé")</f>
        <v>016604</v>
      </c>
      <c r="D2425" s="16" t="str">
        <f>IFERROR(VLOOKUP(C2425,'BASE INCADEA'!B:E,2,FALSE),"Non référencé")</f>
        <v>1</v>
      </c>
      <c r="E2425" s="31" t="s">
        <v>707</v>
      </c>
      <c r="F2425" s="31">
        <v>216</v>
      </c>
      <c r="G2425" s="14" t="str">
        <f>IF(F2425*1=D2425*1,"Quantité OK",IF(D2425*1&lt;F2425*1,"Ecart positif","Ecart négatif")&amp;" "&amp;IF(C2425*1=E2425*1,"","- Article déclassé"))</f>
        <v xml:space="preserve">Ecart positif </v>
      </c>
    </row>
    <row r="2426" spans="2:7" ht="20.100000000000001" customHeight="1" x14ac:dyDescent="0.25">
      <c r="B2426" s="30" t="s">
        <v>6024</v>
      </c>
      <c r="C2426" s="16" t="str">
        <f>IFERROR(VLOOKUP(B2426,'BASE INCADEA'!A:D,2,FALSE),"Non référencé")</f>
        <v>016201</v>
      </c>
      <c r="D2426" s="16" t="str">
        <f>IFERROR(VLOOKUP(C2426,'BASE INCADEA'!B:E,2,FALSE),"Non référencé")</f>
        <v>6</v>
      </c>
      <c r="E2426" s="31" t="s">
        <v>124</v>
      </c>
      <c r="F2426" s="31">
        <v>7</v>
      </c>
      <c r="G2426" s="14" t="str">
        <f>IF(F2426*1=D2426*1,"Quantité OK",IF(D2426*1&lt;F2426*1,"Ecart positif","Ecart négatif")&amp;" "&amp;IF(C2426*1=E2426*1,"","- Article déclassé"))</f>
        <v xml:space="preserve">Ecart positif </v>
      </c>
    </row>
    <row r="2427" spans="2:7" ht="20.100000000000001" customHeight="1" x14ac:dyDescent="0.25">
      <c r="B2427" s="30" t="s">
        <v>6026</v>
      </c>
      <c r="C2427" s="16" t="str">
        <f>IFERROR(VLOOKUP(B2427,'BASE INCADEA'!A:D,2,FALSE),"Non référencé")</f>
        <v>043704</v>
      </c>
      <c r="D2427" s="16" t="str">
        <f>IFERROR(VLOOKUP(C2427,'BASE INCADEA'!B:E,2,FALSE),"Non référencé")</f>
        <v>4</v>
      </c>
      <c r="E2427" s="31" t="s">
        <v>222</v>
      </c>
      <c r="F2427" s="31">
        <v>45</v>
      </c>
      <c r="G2427" s="14" t="str">
        <f>IF(F2427*1=D2427*1,"Quantité OK",IF(D2427*1&lt;F2427*1,"Ecart positif","Ecart négatif")&amp;" "&amp;IF(C2427*1=E2427*1,"","- Article déclassé"))</f>
        <v xml:space="preserve">Ecart positif </v>
      </c>
    </row>
    <row r="2428" spans="2:7" ht="20.100000000000001" customHeight="1" x14ac:dyDescent="0.25">
      <c r="B2428" s="30" t="s">
        <v>6027</v>
      </c>
      <c r="C2428" s="16" t="str">
        <f>IFERROR(VLOOKUP(B2428,'BASE INCADEA'!A:D,2,FALSE),"Non référencé")</f>
        <v>040204</v>
      </c>
      <c r="D2428" s="16" t="str">
        <f>IFERROR(VLOOKUP(C2428,'BASE INCADEA'!B:E,2,FALSE),"Non référencé")</f>
        <v>2</v>
      </c>
      <c r="E2428" s="31" t="s">
        <v>1765</v>
      </c>
      <c r="F2428" s="31">
        <v>7</v>
      </c>
      <c r="G2428" s="14" t="str">
        <f>IF(F2428*1=D2428*1,"Quantité OK",IF(D2428*1&lt;F2428*1,"Ecart positif","Ecart négatif")&amp;" "&amp;IF(C2428*1=E2428*1,"","- Article déclassé"))</f>
        <v xml:space="preserve">Ecart positif </v>
      </c>
    </row>
    <row r="2429" spans="2:7" ht="20.100000000000001" customHeight="1" x14ac:dyDescent="0.25">
      <c r="B2429" s="30" t="s">
        <v>6029</v>
      </c>
      <c r="C2429" s="16" t="str">
        <f>IFERROR(VLOOKUP(B2429,'BASE INCADEA'!A:D,2,FALSE),"Non référencé")</f>
        <v>044501</v>
      </c>
      <c r="D2429" s="16" t="str">
        <f>IFERROR(VLOOKUP(C2429,'BASE INCADEA'!B:E,2,FALSE),"Non référencé")</f>
        <v>4</v>
      </c>
      <c r="E2429" s="31" t="s">
        <v>2931</v>
      </c>
      <c r="F2429" s="31">
        <v>80</v>
      </c>
      <c r="G2429" s="14" t="str">
        <f>IF(F2429*1=D2429*1,"Quantité OK",IF(D2429*1&lt;F2429*1,"Ecart positif","Ecart négatif")&amp;" "&amp;IF(C2429*1=E2429*1,"","- Article déclassé"))</f>
        <v xml:space="preserve">Ecart positif </v>
      </c>
    </row>
    <row r="2430" spans="2:7" ht="20.100000000000001" customHeight="1" x14ac:dyDescent="0.25">
      <c r="B2430" s="30" t="s">
        <v>6031</v>
      </c>
      <c r="C2430" s="16" t="str">
        <f>IFERROR(VLOOKUP(B2430,'BASE INCADEA'!A:D,2,FALSE),"Non référencé")</f>
        <v>031202</v>
      </c>
      <c r="D2430" s="16" t="str">
        <f>IFERROR(VLOOKUP(C2430,'BASE INCADEA'!B:E,2,FALSE),"Non référencé")</f>
        <v>19</v>
      </c>
      <c r="E2430" s="31" t="s">
        <v>286</v>
      </c>
      <c r="F2430" s="31">
        <v>15</v>
      </c>
      <c r="G2430" s="14" t="str">
        <f>IF(F2430*1=D2430*1,"Quantité OK",IF(D2430*1&lt;F2430*1,"Ecart positif","Ecart négatif")&amp;" "&amp;IF(C2430*1=E2430*1,"","- Article déclassé"))</f>
        <v xml:space="preserve">Ecart négatif </v>
      </c>
    </row>
    <row r="2431" spans="2:7" ht="20.100000000000001" customHeight="1" x14ac:dyDescent="0.25">
      <c r="B2431" s="30" t="s">
        <v>6033</v>
      </c>
      <c r="C2431" s="16" t="str">
        <f>IFERROR(VLOOKUP(B2431,'BASE INCADEA'!A:D,2,FALSE),"Non référencé")</f>
        <v>015603</v>
      </c>
      <c r="D2431" s="16" t="str">
        <f>IFERROR(VLOOKUP(C2431,'BASE INCADEA'!B:E,2,FALSE),"Non référencé")</f>
        <v>1</v>
      </c>
      <c r="E2431" s="31" t="s">
        <v>75</v>
      </c>
      <c r="F2431" s="31">
        <v>8</v>
      </c>
      <c r="G2431" s="14" t="str">
        <f>IF(F2431*1=D2431*1,"Quantité OK",IF(D2431*1&lt;F2431*1,"Ecart positif","Ecart négatif")&amp;" "&amp;IF(C2431*1=E2431*1,"","- Article déclassé"))</f>
        <v xml:space="preserve">Ecart positif </v>
      </c>
    </row>
    <row r="2432" spans="2:7" ht="20.100000000000001" customHeight="1" x14ac:dyDescent="0.25">
      <c r="B2432" s="30" t="s">
        <v>6135</v>
      </c>
      <c r="C2432" s="16" t="str">
        <f>IFERROR(VLOOKUP(B2432,'BASE INCADEA'!A:D,2,FALSE),"Non référencé")</f>
        <v>Non référencé</v>
      </c>
      <c r="D2432" s="16" t="str">
        <f>IFERROR(VLOOKUP(C2432,'BASE INCADEA'!B:E,2,FALSE),"Non référencé")</f>
        <v>Non référencé</v>
      </c>
      <c r="E2432" s="31" t="s">
        <v>2699</v>
      </c>
      <c r="F2432" s="31">
        <v>10</v>
      </c>
      <c r="G2432" s="14" t="e">
        <f>IF(F2432*1=D2432*1,"Quantité OK",IF(D2432*1&lt;F2432*1,"Ecart positif","Ecart négatif")&amp;" "&amp;IF(C2432*1=E2432*1,"","- Article déclassé"))</f>
        <v>#VALUE!</v>
      </c>
    </row>
    <row r="2433" spans="2:7" ht="20.100000000000001" customHeight="1" x14ac:dyDescent="0.25">
      <c r="B2433" s="30" t="s">
        <v>6095</v>
      </c>
      <c r="C2433" s="16" t="str">
        <f>IFERROR(VLOOKUP(B2433,'BASE INCADEA'!A:D,2,FALSE),"Non référencé")</f>
        <v>031404</v>
      </c>
      <c r="D2433" s="16" t="str">
        <f>IFERROR(VLOOKUP(C2433,'BASE INCADEA'!B:E,2,FALSE),"Non référencé")</f>
        <v>1</v>
      </c>
      <c r="E2433" s="31" t="s">
        <v>533</v>
      </c>
      <c r="F2433" s="31">
        <v>40</v>
      </c>
      <c r="G2433" s="14" t="str">
        <f>IF(F2433*1=D2433*1,"Quantité OK",IF(D2433*1&lt;F2433*1,"Ecart positif","Ecart négatif")&amp;" "&amp;IF(C2433*1=E2433*1,"","- Article déclassé"))</f>
        <v xml:space="preserve">Ecart positif </v>
      </c>
    </row>
    <row r="2434" spans="2:7" ht="20.100000000000001" customHeight="1" x14ac:dyDescent="0.25">
      <c r="B2434" s="30" t="s">
        <v>6216</v>
      </c>
      <c r="C2434" s="16" t="str">
        <f>IFERROR(VLOOKUP(B2434,'BASE INCADEA'!A:D,2,FALSE),"Non référencé")</f>
        <v>Non référencé</v>
      </c>
      <c r="D2434" s="16" t="str">
        <f>IFERROR(VLOOKUP(C2434,'BASE INCADEA'!B:E,2,FALSE),"Non référencé")</f>
        <v>Non référencé</v>
      </c>
      <c r="E2434" s="31" t="s">
        <v>263</v>
      </c>
      <c r="F2434" s="31">
        <v>25</v>
      </c>
      <c r="G2434" s="14" t="e">
        <f>IF(F2434*1=D2434*1,"Quantité OK",IF(D2434*1&lt;F2434*1,"Ecart positif","Ecart négatif")&amp;" "&amp;IF(C2434*1=E2434*1,"","- Article déclassé"))</f>
        <v>#VALUE!</v>
      </c>
    </row>
    <row r="2435" spans="2:7" ht="20.100000000000001" customHeight="1" x14ac:dyDescent="0.25">
      <c r="B2435" s="30" t="s">
        <v>6097</v>
      </c>
      <c r="C2435" s="16" t="str">
        <f>IFERROR(VLOOKUP(B2435,'BASE INCADEA'!A:D,2,FALSE),"Non référencé")</f>
        <v>016602</v>
      </c>
      <c r="D2435" s="16" t="str">
        <f>IFERROR(VLOOKUP(C2435,'BASE INCADEA'!B:E,2,FALSE),"Non référencé")</f>
        <v>3</v>
      </c>
      <c r="E2435" s="31" t="s">
        <v>51</v>
      </c>
      <c r="F2435" s="31">
        <v>21</v>
      </c>
      <c r="G2435" s="14" t="str">
        <f>IF(F2435*1=D2435*1,"Quantité OK",IF(D2435*1&lt;F2435*1,"Ecart positif","Ecart négatif")&amp;" "&amp;IF(C2435*1=E2435*1,"","- Article déclassé"))</f>
        <v xml:space="preserve">Ecart positif </v>
      </c>
    </row>
    <row r="2436" spans="2:7" ht="20.100000000000001" customHeight="1" x14ac:dyDescent="0.25">
      <c r="B2436" s="30" t="s">
        <v>6099</v>
      </c>
      <c r="C2436" s="16" t="str">
        <f>IFERROR(VLOOKUP(B2436,'BASE INCADEA'!A:D,2,FALSE),"Non référencé")</f>
        <v>015804</v>
      </c>
      <c r="D2436" s="16" t="str">
        <f>IFERROR(VLOOKUP(C2436,'BASE INCADEA'!B:E,2,FALSE),"Non référencé")</f>
        <v>1</v>
      </c>
      <c r="E2436" s="31" t="s">
        <v>96</v>
      </c>
      <c r="F2436" s="31">
        <v>2</v>
      </c>
      <c r="G2436" s="14" t="str">
        <f>IF(F2436*1=D2436*1,"Quantité OK",IF(D2436*1&lt;F2436*1,"Ecart positif","Ecart négatif")&amp;" "&amp;IF(C2436*1=E2436*1,"","- Article déclassé"))</f>
        <v xml:space="preserve">Ecart positif </v>
      </c>
    </row>
    <row r="2437" spans="2:7" ht="20.100000000000001" customHeight="1" x14ac:dyDescent="0.25">
      <c r="B2437" s="30" t="s">
        <v>6101</v>
      </c>
      <c r="C2437" s="16" t="str">
        <f>IFERROR(VLOOKUP(B2437,'BASE INCADEA'!A:D,2,FALSE),"Non référencé")</f>
        <v>016601</v>
      </c>
      <c r="D2437" s="16" t="str">
        <f>IFERROR(VLOOKUP(C2437,'BASE INCADEA'!B:E,2,FALSE),"Non référencé")</f>
        <v>1</v>
      </c>
      <c r="E2437" s="31" t="s">
        <v>864</v>
      </c>
      <c r="F2437" s="31">
        <v>7</v>
      </c>
      <c r="G2437" s="14" t="str">
        <f>IF(F2437*1=D2437*1,"Quantité OK",IF(D2437*1&lt;F2437*1,"Ecart positif","Ecart négatif")&amp;" "&amp;IF(C2437*1=E2437*1,"","- Article déclassé"))</f>
        <v xml:space="preserve">Ecart positif </v>
      </c>
    </row>
    <row r="2438" spans="2:7" ht="20.100000000000001" customHeight="1" x14ac:dyDescent="0.25">
      <c r="B2438" s="30" t="s">
        <v>6109</v>
      </c>
      <c r="C2438" s="16" t="str">
        <f>IFERROR(VLOOKUP(B2438,'BASE INCADEA'!A:D,2,FALSE),"Non référencé")</f>
        <v>025204</v>
      </c>
      <c r="D2438" s="16" t="str">
        <f>IFERROR(VLOOKUP(C2438,'BASE INCADEA'!B:E,2,FALSE),"Non référencé")</f>
        <v>1</v>
      </c>
      <c r="E2438" s="31" t="s">
        <v>605</v>
      </c>
      <c r="F2438" s="31">
        <v>89</v>
      </c>
      <c r="G2438" s="14" t="str">
        <f>IF(F2438*1=D2438*1,"Quantité OK",IF(D2438*1&lt;F2438*1,"Ecart positif","Ecart négatif")&amp;" "&amp;IF(C2438*1=E2438*1,"","- Article déclassé"))</f>
        <v xml:space="preserve">Ecart positif </v>
      </c>
    </row>
    <row r="2439" spans="2:7" ht="20.100000000000001" customHeight="1" x14ac:dyDescent="0.25">
      <c r="B2439" s="30" t="s">
        <v>6112</v>
      </c>
      <c r="C2439" s="16" t="str">
        <f>IFERROR(VLOOKUP(B2439,'BASE INCADEA'!A:D,2,FALSE),"Non référencé")</f>
        <v>016603</v>
      </c>
      <c r="D2439" s="16" t="str">
        <f>IFERROR(VLOOKUP(C2439,'BASE INCADEA'!B:E,2,FALSE),"Non référencé")</f>
        <v>2</v>
      </c>
      <c r="E2439" s="31" t="s">
        <v>562</v>
      </c>
      <c r="F2439" s="31">
        <v>6</v>
      </c>
      <c r="G2439" s="14" t="str">
        <f>IF(F2439*1=D2439*1,"Quantité OK",IF(D2439*1&lt;F2439*1,"Ecart positif","Ecart négatif")&amp;" "&amp;IF(C2439*1=E2439*1,"","- Article déclassé"))</f>
        <v xml:space="preserve">Ecart positif </v>
      </c>
    </row>
    <row r="2440" spans="2:7" ht="20.100000000000001" customHeight="1" x14ac:dyDescent="0.25">
      <c r="B2440" s="30" t="s">
        <v>6114</v>
      </c>
      <c r="C2440" s="16" t="str">
        <f>IFERROR(VLOOKUP(B2440,'BASE INCADEA'!A:D,2,FALSE),"Non référencé")</f>
        <v>025906</v>
      </c>
      <c r="D2440" s="16" t="str">
        <f>IFERROR(VLOOKUP(C2440,'BASE INCADEA'!B:E,2,FALSE),"Non référencé")</f>
        <v>339</v>
      </c>
      <c r="E2440" s="31" t="s">
        <v>6115</v>
      </c>
      <c r="F2440" s="31">
        <v>339</v>
      </c>
      <c r="G2440" s="14" t="str">
        <f>IF(F2440*1=D2440*1,"Quantité OK",IF(D2440*1&lt;F2440*1,"Ecart positif","Ecart négatif")&amp;" "&amp;IF(C2440*1=E2440*1,"","- Article déclassé"))</f>
        <v>Quantité OK</v>
      </c>
    </row>
    <row r="2441" spans="2:7" ht="20.100000000000001" customHeight="1" x14ac:dyDescent="0.25">
      <c r="B2441" s="30" t="s">
        <v>6118</v>
      </c>
      <c r="C2441" s="16" t="str">
        <f>IFERROR(VLOOKUP(B2441,'BASE INCADEA'!A:D,2,FALSE),"Non référencé")</f>
        <v>016005</v>
      </c>
      <c r="D2441" s="16" t="str">
        <f>IFERROR(VLOOKUP(C2441,'BASE INCADEA'!B:E,2,FALSE),"Non référencé")</f>
        <v>8</v>
      </c>
      <c r="E2441" s="31" t="s">
        <v>862</v>
      </c>
      <c r="F2441" s="31">
        <v>4</v>
      </c>
      <c r="G2441" s="14" t="str">
        <f>IF(F2441*1=D2441*1,"Quantité OK",IF(D2441*1&lt;F2441*1,"Ecart positif","Ecart négatif")&amp;" "&amp;IF(C2441*1=E2441*1,"","- Article déclassé"))</f>
        <v xml:space="preserve">Ecart négatif </v>
      </c>
    </row>
    <row r="2442" spans="2:7" ht="20.100000000000001" customHeight="1" x14ac:dyDescent="0.25">
      <c r="B2442" s="30" t="s">
        <v>6119</v>
      </c>
      <c r="C2442" s="16" t="str">
        <f>IFERROR(VLOOKUP(B2442,'BASE INCADEA'!A:D,2,FALSE),"Non référencé")</f>
        <v>025906</v>
      </c>
      <c r="D2442" s="16" t="str">
        <f>IFERROR(VLOOKUP(C2442,'BASE INCADEA'!B:E,2,FALSE),"Non référencé")</f>
        <v>339</v>
      </c>
      <c r="E2442" s="31" t="s">
        <v>6115</v>
      </c>
      <c r="F2442" s="31">
        <v>99</v>
      </c>
      <c r="G2442" s="14" t="str">
        <f>IF(F2442*1=D2442*1,"Quantité OK",IF(D2442*1&lt;F2442*1,"Ecart positif","Ecart négatif")&amp;" "&amp;IF(C2442*1=E2442*1,"","- Article déclassé"))</f>
        <v xml:space="preserve">Ecart négatif </v>
      </c>
    </row>
    <row r="2443" spans="2:7" ht="20.100000000000001" customHeight="1" x14ac:dyDescent="0.25">
      <c r="B2443" s="30" t="s">
        <v>6124</v>
      </c>
      <c r="C2443" s="16" t="str">
        <f>IFERROR(VLOOKUP(B2443,'BASE INCADEA'!A:D,2,FALSE),"Non référencé")</f>
        <v>010107</v>
      </c>
      <c r="D2443" s="16" t="str">
        <f>IFERROR(VLOOKUP(C2443,'BASE INCADEA'!B:E,2,FALSE),"Non référencé")</f>
        <v>75</v>
      </c>
      <c r="E2443" s="31" t="s">
        <v>5965</v>
      </c>
      <c r="F2443" s="31">
        <v>21</v>
      </c>
      <c r="G2443" s="14" t="str">
        <f>IF(F2443*1=D2443*1,"Quantité OK",IF(D2443*1&lt;F2443*1,"Ecart positif","Ecart négatif")&amp;" "&amp;IF(C2443*1=E2443*1,"","- Article déclassé"))</f>
        <v xml:space="preserve">Ecart négatif </v>
      </c>
    </row>
  </sheetData>
  <sheetProtection formatCells="0" formatColumns="0" formatRows="0" insertColumns="0" insertRows="0" insertHyperlinks="0" deleteColumns="0" deleteRows="0" sort="0" autoFilter="0" pivotTables="0"/>
  <autoFilter ref="A1:K652">
    <sortState ref="A2:L769">
      <sortCondition ref="B1"/>
    </sortState>
  </autoFilter>
  <conditionalFormatting sqref="B1">
    <cfRule type="duplicateValues" dxfId="13" priority="7"/>
  </conditionalFormatting>
  <conditionalFormatting sqref="B1">
    <cfRule type="duplicateValues" dxfId="12" priority="6"/>
  </conditionalFormatting>
  <conditionalFormatting sqref="B1 B2444:B1048576">
    <cfRule type="duplicateValues" dxfId="11" priority="4"/>
  </conditionalFormatting>
  <conditionalFormatting sqref="B2:B2443">
    <cfRule type="duplicateValues" dxfId="5" priority="1"/>
    <cfRule type="duplicateValues" dxfId="4" priority="2"/>
    <cfRule type="duplicateValues" dxfId="3" priority="3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M279"/>
  <sheetViews>
    <sheetView topLeftCell="B1" workbookViewId="0">
      <selection activeCell="M2" sqref="M2"/>
    </sheetView>
  </sheetViews>
  <sheetFormatPr baseColWidth="10" defaultRowHeight="15" x14ac:dyDescent="0.25"/>
  <cols>
    <col min="1" max="1" width="10.140625" bestFit="1" customWidth="1"/>
    <col min="2" max="2" width="17.140625" bestFit="1" customWidth="1"/>
    <col min="3" max="3" width="11" bestFit="1" customWidth="1"/>
    <col min="4" max="4" width="14.28515625" bestFit="1" customWidth="1"/>
    <col min="5" max="5" width="11.85546875" bestFit="1" customWidth="1"/>
    <col min="6" max="6" width="13" bestFit="1" customWidth="1"/>
    <col min="7" max="7" width="27.85546875" customWidth="1"/>
    <col min="8" max="8" width="3.5703125" bestFit="1" customWidth="1"/>
    <col min="9" max="9" width="14.5703125" bestFit="1" customWidth="1"/>
    <col min="10" max="10" width="15.7109375" bestFit="1" customWidth="1"/>
    <col min="11" max="11" width="27.85546875" bestFit="1" customWidth="1"/>
    <col min="12" max="12" width="15.7109375" bestFit="1" customWidth="1"/>
    <col min="13" max="13" width="14.5703125" bestFit="1" customWidth="1"/>
  </cols>
  <sheetData>
    <row r="1" spans="1:13" ht="45" x14ac:dyDescent="0.25">
      <c r="A1" s="2" t="s">
        <v>0</v>
      </c>
      <c r="B1" s="2" t="s">
        <v>2</v>
      </c>
      <c r="C1" s="15" t="s">
        <v>4</v>
      </c>
      <c r="D1" s="15" t="s">
        <v>5</v>
      </c>
      <c r="E1" s="3" t="s">
        <v>1</v>
      </c>
      <c r="F1" s="3" t="s">
        <v>3</v>
      </c>
      <c r="G1" s="13" t="s">
        <v>6</v>
      </c>
      <c r="H1" s="17"/>
      <c r="I1" s="17" t="s">
        <v>13</v>
      </c>
      <c r="J1" s="4" t="s">
        <v>7</v>
      </c>
      <c r="K1" s="17" t="s">
        <v>8</v>
      </c>
      <c r="L1" s="5" t="s">
        <v>9</v>
      </c>
      <c r="M1" s="19" t="s">
        <v>10</v>
      </c>
    </row>
    <row r="2" spans="1:13" ht="20.100000000000001" customHeight="1" x14ac:dyDescent="0.25">
      <c r="A2" s="24"/>
      <c r="B2" s="24"/>
      <c r="C2" s="25"/>
      <c r="D2" s="25"/>
      <c r="E2" s="26"/>
      <c r="F2" s="26"/>
      <c r="G2" s="26"/>
      <c r="H2" s="27"/>
      <c r="I2" s="27"/>
      <c r="J2" s="27"/>
      <c r="K2" s="27"/>
      <c r="L2" s="28"/>
      <c r="M2" s="28" t="str">
        <f t="shared" ref="M2:M65" si="0">IF(D2=L2,"Quantité OK",IF(D2&lt;L2,"Ecart positif","Ecart négatif"))</f>
        <v>Quantité OK</v>
      </c>
    </row>
    <row r="3" spans="1:13" ht="20.100000000000001" customHeight="1" x14ac:dyDescent="0.25">
      <c r="A3" s="24"/>
      <c r="B3" s="24"/>
      <c r="C3" s="25"/>
      <c r="D3" s="25"/>
      <c r="E3" s="26"/>
      <c r="F3" s="26"/>
      <c r="G3" s="26"/>
      <c r="H3" s="27"/>
      <c r="I3" s="27"/>
      <c r="J3" s="27"/>
      <c r="K3" s="27"/>
      <c r="L3" s="28"/>
      <c r="M3" s="28" t="str">
        <f t="shared" si="0"/>
        <v>Quantité OK</v>
      </c>
    </row>
    <row r="4" spans="1:13" ht="20.100000000000001" customHeight="1" x14ac:dyDescent="0.25">
      <c r="A4" s="24"/>
      <c r="B4" s="24"/>
      <c r="C4" s="25"/>
      <c r="D4" s="25"/>
      <c r="E4" s="26"/>
      <c r="F4" s="26"/>
      <c r="G4" s="26"/>
      <c r="H4" s="27"/>
      <c r="I4" s="27"/>
      <c r="J4" s="27"/>
      <c r="K4" s="27"/>
      <c r="L4" s="28"/>
      <c r="M4" s="28" t="str">
        <f t="shared" si="0"/>
        <v>Quantité OK</v>
      </c>
    </row>
    <row r="5" spans="1:13" ht="20.100000000000001" customHeight="1" x14ac:dyDescent="0.25">
      <c r="A5" s="24"/>
      <c r="B5" s="24"/>
      <c r="C5" s="25"/>
      <c r="D5" s="25"/>
      <c r="E5" s="26"/>
      <c r="F5" s="26"/>
      <c r="G5" s="26"/>
      <c r="H5" s="27"/>
      <c r="I5" s="27"/>
      <c r="J5" s="27"/>
      <c r="K5" s="27"/>
      <c r="L5" s="28"/>
      <c r="M5" s="28" t="str">
        <f t="shared" si="0"/>
        <v>Quantité OK</v>
      </c>
    </row>
    <row r="6" spans="1:13" ht="20.100000000000001" customHeight="1" x14ac:dyDescent="0.25">
      <c r="A6" s="24"/>
      <c r="B6" s="24"/>
      <c r="C6" s="25"/>
      <c r="D6" s="25"/>
      <c r="E6" s="26"/>
      <c r="F6" s="26"/>
      <c r="G6" s="26"/>
      <c r="H6" s="27"/>
      <c r="I6" s="27"/>
      <c r="J6" s="27"/>
      <c r="K6" s="27"/>
      <c r="L6" s="28"/>
      <c r="M6" s="28" t="str">
        <f t="shared" si="0"/>
        <v>Quantité OK</v>
      </c>
    </row>
    <row r="7" spans="1:13" ht="20.100000000000001" customHeight="1" x14ac:dyDescent="0.25">
      <c r="A7" s="24"/>
      <c r="B7" s="24"/>
      <c r="C7" s="25"/>
      <c r="D7" s="25"/>
      <c r="E7" s="26"/>
      <c r="F7" s="26"/>
      <c r="G7" s="26"/>
      <c r="H7" s="27"/>
      <c r="I7" s="27"/>
      <c r="J7" s="27"/>
      <c r="K7" s="27"/>
      <c r="L7" s="28"/>
      <c r="M7" s="28" t="str">
        <f t="shared" si="0"/>
        <v>Quantité OK</v>
      </c>
    </row>
    <row r="8" spans="1:13" ht="20.100000000000001" customHeight="1" x14ac:dyDescent="0.25">
      <c r="A8" s="24"/>
      <c r="B8" s="24"/>
      <c r="C8" s="25"/>
      <c r="D8" s="25"/>
      <c r="E8" s="26"/>
      <c r="F8" s="26"/>
      <c r="G8" s="26"/>
      <c r="H8" s="27"/>
      <c r="I8" s="27"/>
      <c r="J8" s="27"/>
      <c r="K8" s="27"/>
      <c r="L8" s="28"/>
      <c r="M8" s="28" t="str">
        <f t="shared" si="0"/>
        <v>Quantité OK</v>
      </c>
    </row>
    <row r="9" spans="1:13" ht="20.100000000000001" customHeight="1" x14ac:dyDescent="0.25">
      <c r="A9" s="24"/>
      <c r="B9" s="24"/>
      <c r="C9" s="25"/>
      <c r="D9" s="25"/>
      <c r="E9" s="26"/>
      <c r="F9" s="26"/>
      <c r="G9" s="26"/>
      <c r="H9" s="27"/>
      <c r="I9" s="27"/>
      <c r="J9" s="27"/>
      <c r="K9" s="27"/>
      <c r="L9" s="28"/>
      <c r="M9" s="28" t="str">
        <f t="shared" si="0"/>
        <v>Quantité OK</v>
      </c>
    </row>
    <row r="10" spans="1:13" ht="20.100000000000001" customHeight="1" x14ac:dyDescent="0.25">
      <c r="A10" s="24"/>
      <c r="B10" s="24"/>
      <c r="C10" s="25"/>
      <c r="D10" s="25"/>
      <c r="E10" s="26"/>
      <c r="F10" s="26"/>
      <c r="G10" s="26"/>
      <c r="H10" s="27"/>
      <c r="I10" s="27"/>
      <c r="J10" s="27"/>
      <c r="K10" s="27"/>
      <c r="L10" s="28"/>
      <c r="M10" s="28" t="str">
        <f t="shared" si="0"/>
        <v>Quantité OK</v>
      </c>
    </row>
    <row r="11" spans="1:13" ht="20.100000000000001" customHeight="1" x14ac:dyDescent="0.25">
      <c r="A11" s="24"/>
      <c r="B11" s="24"/>
      <c r="C11" s="25"/>
      <c r="D11" s="25"/>
      <c r="E11" s="26"/>
      <c r="F11" s="26"/>
      <c r="G11" s="26"/>
      <c r="H11" s="27"/>
      <c r="I11" s="27"/>
      <c r="J11" s="27"/>
      <c r="K11" s="27"/>
      <c r="L11" s="28"/>
      <c r="M11" s="28" t="str">
        <f t="shared" si="0"/>
        <v>Quantité OK</v>
      </c>
    </row>
    <row r="12" spans="1:13" ht="20.100000000000001" customHeight="1" x14ac:dyDescent="0.25">
      <c r="A12" s="24"/>
      <c r="B12" s="24"/>
      <c r="C12" s="25"/>
      <c r="D12" s="25"/>
      <c r="E12" s="26"/>
      <c r="F12" s="26"/>
      <c r="G12" s="26"/>
      <c r="H12" s="27"/>
      <c r="I12" s="27"/>
      <c r="J12" s="27"/>
      <c r="K12" s="27"/>
      <c r="L12" s="28"/>
      <c r="M12" s="28" t="str">
        <f t="shared" si="0"/>
        <v>Quantité OK</v>
      </c>
    </row>
    <row r="13" spans="1:13" ht="20.100000000000001" customHeight="1" x14ac:dyDescent="0.25">
      <c r="A13" s="24"/>
      <c r="B13" s="24"/>
      <c r="C13" s="25"/>
      <c r="D13" s="25"/>
      <c r="E13" s="26"/>
      <c r="F13" s="26"/>
      <c r="G13" s="26"/>
      <c r="H13" s="27"/>
      <c r="I13" s="27"/>
      <c r="J13" s="27"/>
      <c r="K13" s="27"/>
      <c r="L13" s="28"/>
      <c r="M13" s="28" t="str">
        <f t="shared" si="0"/>
        <v>Quantité OK</v>
      </c>
    </row>
    <row r="14" spans="1:13" ht="20.100000000000001" customHeight="1" x14ac:dyDescent="0.25">
      <c r="A14" s="24"/>
      <c r="B14" s="24"/>
      <c r="C14" s="25"/>
      <c r="D14" s="25"/>
      <c r="E14" s="26"/>
      <c r="F14" s="26"/>
      <c r="G14" s="26"/>
      <c r="H14" s="27"/>
      <c r="I14" s="27"/>
      <c r="J14" s="27"/>
      <c r="K14" s="27"/>
      <c r="L14" s="28"/>
      <c r="M14" s="28" t="str">
        <f t="shared" si="0"/>
        <v>Quantité OK</v>
      </c>
    </row>
    <row r="15" spans="1:13" ht="20.100000000000001" customHeight="1" x14ac:dyDescent="0.25">
      <c r="A15" s="24"/>
      <c r="B15" s="24"/>
      <c r="C15" s="25"/>
      <c r="D15" s="25"/>
      <c r="E15" s="26"/>
      <c r="F15" s="26"/>
      <c r="G15" s="26"/>
      <c r="H15" s="27"/>
      <c r="I15" s="27"/>
      <c r="J15" s="27"/>
      <c r="K15" s="27"/>
      <c r="L15" s="28"/>
      <c r="M15" s="28" t="str">
        <f t="shared" si="0"/>
        <v>Quantité OK</v>
      </c>
    </row>
    <row r="16" spans="1:13" ht="20.100000000000001" customHeight="1" x14ac:dyDescent="0.25">
      <c r="A16" s="24"/>
      <c r="B16" s="24"/>
      <c r="C16" s="25"/>
      <c r="D16" s="25"/>
      <c r="E16" s="26"/>
      <c r="F16" s="26"/>
      <c r="G16" s="26"/>
      <c r="H16" s="27"/>
      <c r="I16" s="27"/>
      <c r="J16" s="27"/>
      <c r="K16" s="27"/>
      <c r="L16" s="28"/>
      <c r="M16" s="28" t="str">
        <f t="shared" si="0"/>
        <v>Quantité OK</v>
      </c>
    </row>
    <row r="17" spans="1:13" ht="20.100000000000001" customHeight="1" x14ac:dyDescent="0.25">
      <c r="A17" s="24"/>
      <c r="B17" s="24"/>
      <c r="C17" s="25"/>
      <c r="D17" s="25"/>
      <c r="E17" s="26"/>
      <c r="F17" s="26"/>
      <c r="G17" s="26"/>
      <c r="H17" s="27"/>
      <c r="I17" s="27"/>
      <c r="J17" s="27"/>
      <c r="K17" s="27"/>
      <c r="L17" s="28"/>
      <c r="M17" s="28" t="str">
        <f t="shared" si="0"/>
        <v>Quantité OK</v>
      </c>
    </row>
    <row r="18" spans="1:13" ht="20.100000000000001" customHeight="1" x14ac:dyDescent="0.25">
      <c r="A18" s="24"/>
      <c r="B18" s="24"/>
      <c r="C18" s="25"/>
      <c r="D18" s="25"/>
      <c r="E18" s="26"/>
      <c r="F18" s="26"/>
      <c r="G18" s="26"/>
      <c r="H18" s="27"/>
      <c r="I18" s="27"/>
      <c r="J18" s="27"/>
      <c r="K18" s="27"/>
      <c r="L18" s="28"/>
      <c r="M18" s="28" t="str">
        <f t="shared" si="0"/>
        <v>Quantité OK</v>
      </c>
    </row>
    <row r="19" spans="1:13" ht="20.100000000000001" customHeight="1" x14ac:dyDescent="0.25">
      <c r="A19" s="24"/>
      <c r="B19" s="24"/>
      <c r="C19" s="25"/>
      <c r="D19" s="25"/>
      <c r="E19" s="26"/>
      <c r="F19" s="26"/>
      <c r="G19" s="26"/>
      <c r="H19" s="27"/>
      <c r="I19" s="27"/>
      <c r="J19" s="27"/>
      <c r="K19" s="27"/>
      <c r="L19" s="28"/>
      <c r="M19" s="28" t="str">
        <f t="shared" si="0"/>
        <v>Quantité OK</v>
      </c>
    </row>
    <row r="20" spans="1:13" ht="20.100000000000001" customHeight="1" x14ac:dyDescent="0.25">
      <c r="A20" s="24"/>
      <c r="B20" s="24"/>
      <c r="C20" s="25"/>
      <c r="D20" s="25"/>
      <c r="E20" s="26"/>
      <c r="F20" s="26"/>
      <c r="G20" s="26"/>
      <c r="H20" s="27"/>
      <c r="I20" s="27"/>
      <c r="J20" s="27"/>
      <c r="K20" s="27"/>
      <c r="L20" s="28"/>
      <c r="M20" s="28" t="str">
        <f t="shared" si="0"/>
        <v>Quantité OK</v>
      </c>
    </row>
    <row r="21" spans="1:13" ht="20.100000000000001" customHeight="1" x14ac:dyDescent="0.25">
      <c r="A21" s="24"/>
      <c r="B21" s="24"/>
      <c r="C21" s="25"/>
      <c r="D21" s="25"/>
      <c r="E21" s="26"/>
      <c r="F21" s="26"/>
      <c r="G21" s="26"/>
      <c r="H21" s="27"/>
      <c r="I21" s="27"/>
      <c r="J21" s="27"/>
      <c r="K21" s="27"/>
      <c r="L21" s="28"/>
      <c r="M21" s="28" t="str">
        <f t="shared" si="0"/>
        <v>Quantité OK</v>
      </c>
    </row>
    <row r="22" spans="1:13" ht="20.100000000000001" customHeight="1" x14ac:dyDescent="0.25">
      <c r="A22" s="24"/>
      <c r="B22" s="24"/>
      <c r="C22" s="25"/>
      <c r="D22" s="25"/>
      <c r="E22" s="26"/>
      <c r="F22" s="26"/>
      <c r="G22" s="26"/>
      <c r="H22" s="27"/>
      <c r="I22" s="27"/>
      <c r="J22" s="27"/>
      <c r="K22" s="27"/>
      <c r="L22" s="28"/>
      <c r="M22" s="28" t="str">
        <f t="shared" si="0"/>
        <v>Quantité OK</v>
      </c>
    </row>
    <row r="23" spans="1:13" ht="20.100000000000001" customHeight="1" x14ac:dyDescent="0.25">
      <c r="A23" s="24"/>
      <c r="B23" s="24"/>
      <c r="C23" s="25"/>
      <c r="D23" s="25"/>
      <c r="E23" s="26"/>
      <c r="F23" s="26"/>
      <c r="G23" s="26"/>
      <c r="H23" s="27"/>
      <c r="I23" s="27"/>
      <c r="J23" s="27"/>
      <c r="K23" s="27"/>
      <c r="L23" s="28"/>
      <c r="M23" s="28" t="str">
        <f t="shared" si="0"/>
        <v>Quantité OK</v>
      </c>
    </row>
    <row r="24" spans="1:13" ht="20.100000000000001" customHeight="1" x14ac:dyDescent="0.25">
      <c r="A24" s="24"/>
      <c r="B24" s="24"/>
      <c r="C24" s="25"/>
      <c r="D24" s="25"/>
      <c r="E24" s="26"/>
      <c r="F24" s="26"/>
      <c r="G24" s="26"/>
      <c r="H24" s="27"/>
      <c r="I24" s="27"/>
      <c r="J24" s="27"/>
      <c r="K24" s="27"/>
      <c r="L24" s="28"/>
      <c r="M24" s="28" t="str">
        <f t="shared" si="0"/>
        <v>Quantité OK</v>
      </c>
    </row>
    <row r="25" spans="1:13" ht="20.100000000000001" customHeight="1" x14ac:dyDescent="0.25">
      <c r="A25" s="24"/>
      <c r="B25" s="24"/>
      <c r="C25" s="25"/>
      <c r="D25" s="25"/>
      <c r="E25" s="26"/>
      <c r="F25" s="26"/>
      <c r="G25" s="26"/>
      <c r="H25" s="27"/>
      <c r="I25" s="27"/>
      <c r="J25" s="27"/>
      <c r="K25" s="27"/>
      <c r="L25" s="28"/>
      <c r="M25" s="28" t="str">
        <f t="shared" si="0"/>
        <v>Quantité OK</v>
      </c>
    </row>
    <row r="26" spans="1:13" ht="20.100000000000001" customHeight="1" x14ac:dyDescent="0.25">
      <c r="A26" s="24"/>
      <c r="B26" s="24"/>
      <c r="C26" s="25"/>
      <c r="D26" s="25"/>
      <c r="E26" s="26"/>
      <c r="F26" s="26"/>
      <c r="G26" s="26"/>
      <c r="H26" s="27"/>
      <c r="I26" s="27"/>
      <c r="J26" s="27"/>
      <c r="K26" s="27"/>
      <c r="L26" s="28"/>
      <c r="M26" s="28" t="str">
        <f t="shared" si="0"/>
        <v>Quantité OK</v>
      </c>
    </row>
    <row r="27" spans="1:13" ht="20.100000000000001" customHeight="1" x14ac:dyDescent="0.25">
      <c r="A27" s="24"/>
      <c r="B27" s="24"/>
      <c r="C27" s="25"/>
      <c r="D27" s="25"/>
      <c r="E27" s="26"/>
      <c r="F27" s="26"/>
      <c r="G27" s="26"/>
      <c r="H27" s="27"/>
      <c r="I27" s="27"/>
      <c r="J27" s="27"/>
      <c r="K27" s="27"/>
      <c r="L27" s="28"/>
      <c r="M27" s="28" t="str">
        <f t="shared" si="0"/>
        <v>Quantité OK</v>
      </c>
    </row>
    <row r="28" spans="1:13" ht="20.100000000000001" customHeight="1" x14ac:dyDescent="0.25">
      <c r="A28" s="24"/>
      <c r="B28" s="24"/>
      <c r="C28" s="25"/>
      <c r="D28" s="25"/>
      <c r="E28" s="26"/>
      <c r="F28" s="26"/>
      <c r="G28" s="26"/>
      <c r="H28" s="27"/>
      <c r="I28" s="27"/>
      <c r="J28" s="27"/>
      <c r="K28" s="27"/>
      <c r="L28" s="28"/>
      <c r="M28" s="28" t="str">
        <f t="shared" si="0"/>
        <v>Quantité OK</v>
      </c>
    </row>
    <row r="29" spans="1:13" ht="20.100000000000001" customHeight="1" x14ac:dyDescent="0.25">
      <c r="A29" s="24"/>
      <c r="B29" s="24"/>
      <c r="C29" s="25"/>
      <c r="D29" s="25"/>
      <c r="E29" s="26"/>
      <c r="F29" s="26"/>
      <c r="G29" s="26"/>
      <c r="H29" s="27"/>
      <c r="I29" s="27"/>
      <c r="J29" s="27"/>
      <c r="K29" s="27"/>
      <c r="L29" s="28"/>
      <c r="M29" s="28" t="str">
        <f t="shared" si="0"/>
        <v>Quantité OK</v>
      </c>
    </row>
    <row r="30" spans="1:13" ht="20.100000000000001" customHeight="1" x14ac:dyDescent="0.25">
      <c r="A30" s="24"/>
      <c r="B30" s="24"/>
      <c r="C30" s="25"/>
      <c r="D30" s="25"/>
      <c r="E30" s="26"/>
      <c r="F30" s="26"/>
      <c r="G30" s="26"/>
      <c r="H30" s="27"/>
      <c r="I30" s="27"/>
      <c r="J30" s="27"/>
      <c r="K30" s="27"/>
      <c r="L30" s="28"/>
      <c r="M30" s="28" t="str">
        <f t="shared" si="0"/>
        <v>Quantité OK</v>
      </c>
    </row>
    <row r="31" spans="1:13" ht="20.100000000000001" customHeight="1" x14ac:dyDescent="0.25">
      <c r="A31" s="24"/>
      <c r="B31" s="24"/>
      <c r="C31" s="25"/>
      <c r="D31" s="25"/>
      <c r="E31" s="26"/>
      <c r="F31" s="26"/>
      <c r="G31" s="26"/>
      <c r="H31" s="27"/>
      <c r="I31" s="27"/>
      <c r="J31" s="27"/>
      <c r="K31" s="27"/>
      <c r="L31" s="28"/>
      <c r="M31" s="28" t="str">
        <f t="shared" si="0"/>
        <v>Quantité OK</v>
      </c>
    </row>
    <row r="32" spans="1:13" ht="20.100000000000001" customHeight="1" x14ac:dyDescent="0.25">
      <c r="A32" s="24"/>
      <c r="B32" s="24"/>
      <c r="C32" s="25"/>
      <c r="D32" s="25"/>
      <c r="E32" s="26"/>
      <c r="F32" s="26"/>
      <c r="G32" s="26"/>
      <c r="H32" s="27"/>
      <c r="I32" s="27"/>
      <c r="J32" s="27"/>
      <c r="K32" s="27"/>
      <c r="L32" s="28"/>
      <c r="M32" s="28" t="str">
        <f t="shared" si="0"/>
        <v>Quantité OK</v>
      </c>
    </row>
    <row r="33" spans="1:13" ht="20.100000000000001" customHeight="1" x14ac:dyDescent="0.25">
      <c r="A33" s="24"/>
      <c r="B33" s="24"/>
      <c r="C33" s="25"/>
      <c r="D33" s="25"/>
      <c r="E33" s="26"/>
      <c r="F33" s="26"/>
      <c r="G33" s="26"/>
      <c r="H33" s="27"/>
      <c r="I33" s="27"/>
      <c r="J33" s="27"/>
      <c r="K33" s="27"/>
      <c r="L33" s="28"/>
      <c r="M33" s="28" t="str">
        <f t="shared" si="0"/>
        <v>Quantité OK</v>
      </c>
    </row>
    <row r="34" spans="1:13" ht="20.100000000000001" customHeight="1" x14ac:dyDescent="0.25">
      <c r="A34" s="24"/>
      <c r="B34" s="24"/>
      <c r="C34" s="25"/>
      <c r="D34" s="25"/>
      <c r="E34" s="26"/>
      <c r="F34" s="26"/>
      <c r="G34" s="26"/>
      <c r="H34" s="27"/>
      <c r="I34" s="27"/>
      <c r="J34" s="27"/>
      <c r="K34" s="27"/>
      <c r="L34" s="28"/>
      <c r="M34" s="28" t="str">
        <f t="shared" si="0"/>
        <v>Quantité OK</v>
      </c>
    </row>
    <row r="35" spans="1:13" ht="20.100000000000001" customHeight="1" x14ac:dyDescent="0.25">
      <c r="A35" s="24"/>
      <c r="B35" s="24"/>
      <c r="C35" s="25"/>
      <c r="D35" s="25"/>
      <c r="E35" s="26"/>
      <c r="F35" s="26"/>
      <c r="G35" s="26"/>
      <c r="H35" s="27"/>
      <c r="I35" s="27"/>
      <c r="J35" s="27"/>
      <c r="K35" s="27"/>
      <c r="L35" s="28"/>
      <c r="M35" s="28" t="str">
        <f t="shared" si="0"/>
        <v>Quantité OK</v>
      </c>
    </row>
    <row r="36" spans="1:13" ht="20.100000000000001" customHeight="1" x14ac:dyDescent="0.25">
      <c r="A36" s="24"/>
      <c r="B36" s="24"/>
      <c r="C36" s="25"/>
      <c r="D36" s="25"/>
      <c r="E36" s="26"/>
      <c r="F36" s="26"/>
      <c r="G36" s="26"/>
      <c r="H36" s="27"/>
      <c r="I36" s="27"/>
      <c r="J36" s="27"/>
      <c r="K36" s="27"/>
      <c r="L36" s="28"/>
      <c r="M36" s="28" t="str">
        <f t="shared" si="0"/>
        <v>Quantité OK</v>
      </c>
    </row>
    <row r="37" spans="1:13" ht="20.100000000000001" customHeight="1" x14ac:dyDescent="0.25">
      <c r="A37" s="24"/>
      <c r="B37" s="24"/>
      <c r="C37" s="25"/>
      <c r="D37" s="25"/>
      <c r="E37" s="26"/>
      <c r="F37" s="26"/>
      <c r="G37" s="26"/>
      <c r="H37" s="27"/>
      <c r="I37" s="27"/>
      <c r="J37" s="27"/>
      <c r="K37" s="27"/>
      <c r="L37" s="28"/>
      <c r="M37" s="28" t="str">
        <f t="shared" si="0"/>
        <v>Quantité OK</v>
      </c>
    </row>
    <row r="38" spans="1:13" ht="20.100000000000001" customHeight="1" x14ac:dyDescent="0.25">
      <c r="A38" s="24"/>
      <c r="B38" s="24"/>
      <c r="C38" s="25"/>
      <c r="D38" s="25"/>
      <c r="E38" s="26"/>
      <c r="F38" s="26"/>
      <c r="G38" s="26"/>
      <c r="H38" s="27"/>
      <c r="I38" s="27"/>
      <c r="J38" s="27"/>
      <c r="K38" s="27"/>
      <c r="L38" s="28"/>
      <c r="M38" s="28" t="str">
        <f t="shared" si="0"/>
        <v>Quantité OK</v>
      </c>
    </row>
    <row r="39" spans="1:13" ht="20.100000000000001" customHeight="1" x14ac:dyDescent="0.25">
      <c r="A39" s="24"/>
      <c r="B39" s="24"/>
      <c r="C39" s="25"/>
      <c r="D39" s="25"/>
      <c r="E39" s="26"/>
      <c r="F39" s="26"/>
      <c r="G39" s="26"/>
      <c r="H39" s="27"/>
      <c r="I39" s="27"/>
      <c r="J39" s="27"/>
      <c r="K39" s="27"/>
      <c r="L39" s="28"/>
      <c r="M39" s="28" t="str">
        <f t="shared" si="0"/>
        <v>Quantité OK</v>
      </c>
    </row>
    <row r="40" spans="1:13" ht="20.100000000000001" customHeight="1" x14ac:dyDescent="0.25">
      <c r="A40" s="24"/>
      <c r="B40" s="24"/>
      <c r="C40" s="25"/>
      <c r="D40" s="25"/>
      <c r="E40" s="26"/>
      <c r="F40" s="26"/>
      <c r="G40" s="26"/>
      <c r="H40" s="27"/>
      <c r="I40" s="27"/>
      <c r="J40" s="27"/>
      <c r="K40" s="27"/>
      <c r="L40" s="28"/>
      <c r="M40" s="28" t="str">
        <f t="shared" si="0"/>
        <v>Quantité OK</v>
      </c>
    </row>
    <row r="41" spans="1:13" ht="20.100000000000001" customHeight="1" x14ac:dyDescent="0.25">
      <c r="A41" s="24"/>
      <c r="B41" s="24"/>
      <c r="C41" s="25"/>
      <c r="D41" s="25"/>
      <c r="E41" s="26"/>
      <c r="F41" s="26"/>
      <c r="G41" s="26"/>
      <c r="H41" s="27"/>
      <c r="I41" s="27"/>
      <c r="J41" s="27"/>
      <c r="K41" s="27"/>
      <c r="L41" s="28"/>
      <c r="M41" s="28" t="str">
        <f t="shared" si="0"/>
        <v>Quantité OK</v>
      </c>
    </row>
    <row r="42" spans="1:13" ht="20.100000000000001" customHeight="1" x14ac:dyDescent="0.25">
      <c r="A42" s="24"/>
      <c r="B42" s="24"/>
      <c r="C42" s="25"/>
      <c r="D42" s="25"/>
      <c r="E42" s="26"/>
      <c r="F42" s="26"/>
      <c r="G42" s="26"/>
      <c r="H42" s="27"/>
      <c r="I42" s="27"/>
      <c r="J42" s="27"/>
      <c r="K42" s="27"/>
      <c r="L42" s="28"/>
      <c r="M42" s="28" t="str">
        <f t="shared" si="0"/>
        <v>Quantité OK</v>
      </c>
    </row>
    <row r="43" spans="1:13" ht="20.100000000000001" customHeight="1" x14ac:dyDescent="0.25">
      <c r="A43" s="24"/>
      <c r="B43" s="24"/>
      <c r="C43" s="25"/>
      <c r="D43" s="25"/>
      <c r="E43" s="26"/>
      <c r="F43" s="26"/>
      <c r="G43" s="26"/>
      <c r="H43" s="27"/>
      <c r="I43" s="27"/>
      <c r="J43" s="27"/>
      <c r="K43" s="27"/>
      <c r="L43" s="28"/>
      <c r="M43" s="28" t="str">
        <f t="shared" si="0"/>
        <v>Quantité OK</v>
      </c>
    </row>
    <row r="44" spans="1:13" ht="20.100000000000001" customHeight="1" x14ac:dyDescent="0.25">
      <c r="A44" s="24"/>
      <c r="B44" s="24"/>
      <c r="C44" s="25"/>
      <c r="D44" s="25"/>
      <c r="E44" s="26"/>
      <c r="F44" s="26"/>
      <c r="G44" s="26"/>
      <c r="H44" s="27"/>
      <c r="I44" s="27"/>
      <c r="J44" s="27"/>
      <c r="K44" s="27"/>
      <c r="L44" s="28"/>
      <c r="M44" s="28" t="str">
        <f t="shared" si="0"/>
        <v>Quantité OK</v>
      </c>
    </row>
    <row r="45" spans="1:13" ht="20.100000000000001" customHeight="1" x14ac:dyDescent="0.25">
      <c r="A45" s="24"/>
      <c r="B45" s="24"/>
      <c r="C45" s="25"/>
      <c r="D45" s="25"/>
      <c r="E45" s="26"/>
      <c r="F45" s="26"/>
      <c r="G45" s="26"/>
      <c r="H45" s="27"/>
      <c r="I45" s="27"/>
      <c r="J45" s="27"/>
      <c r="K45" s="27"/>
      <c r="L45" s="28"/>
      <c r="M45" s="28" t="str">
        <f t="shared" si="0"/>
        <v>Quantité OK</v>
      </c>
    </row>
    <row r="46" spans="1:13" ht="20.100000000000001" customHeight="1" x14ac:dyDescent="0.25">
      <c r="A46" s="24"/>
      <c r="B46" s="24"/>
      <c r="C46" s="25"/>
      <c r="D46" s="25"/>
      <c r="E46" s="26"/>
      <c r="F46" s="26"/>
      <c r="G46" s="26"/>
      <c r="H46" s="27"/>
      <c r="I46" s="27"/>
      <c r="J46" s="27"/>
      <c r="K46" s="27"/>
      <c r="L46" s="28"/>
      <c r="M46" s="28" t="str">
        <f t="shared" si="0"/>
        <v>Quantité OK</v>
      </c>
    </row>
    <row r="47" spans="1:13" ht="20.100000000000001" customHeight="1" x14ac:dyDescent="0.25">
      <c r="A47" s="24"/>
      <c r="B47" s="24"/>
      <c r="C47" s="25"/>
      <c r="D47" s="25"/>
      <c r="E47" s="26"/>
      <c r="F47" s="26"/>
      <c r="G47" s="26"/>
      <c r="H47" s="27"/>
      <c r="I47" s="27"/>
      <c r="J47" s="27"/>
      <c r="K47" s="27"/>
      <c r="L47" s="28"/>
      <c r="M47" s="28" t="str">
        <f t="shared" si="0"/>
        <v>Quantité OK</v>
      </c>
    </row>
    <row r="48" spans="1:13" ht="20.100000000000001" customHeight="1" x14ac:dyDescent="0.25">
      <c r="A48" s="24"/>
      <c r="B48" s="24"/>
      <c r="C48" s="25"/>
      <c r="D48" s="25"/>
      <c r="E48" s="26"/>
      <c r="F48" s="26"/>
      <c r="G48" s="26"/>
      <c r="H48" s="27"/>
      <c r="I48" s="27"/>
      <c r="J48" s="27"/>
      <c r="K48" s="27"/>
      <c r="L48" s="28"/>
      <c r="M48" s="28" t="str">
        <f t="shared" si="0"/>
        <v>Quantité OK</v>
      </c>
    </row>
    <row r="49" spans="1:13" ht="20.100000000000001" customHeight="1" x14ac:dyDescent="0.25">
      <c r="A49" s="24"/>
      <c r="B49" s="24"/>
      <c r="C49" s="25"/>
      <c r="D49" s="25"/>
      <c r="E49" s="26"/>
      <c r="F49" s="26"/>
      <c r="G49" s="26"/>
      <c r="H49" s="27"/>
      <c r="I49" s="27"/>
      <c r="J49" s="27"/>
      <c r="K49" s="27"/>
      <c r="L49" s="28"/>
      <c r="M49" s="28" t="str">
        <f t="shared" si="0"/>
        <v>Quantité OK</v>
      </c>
    </row>
    <row r="50" spans="1:13" ht="20.100000000000001" customHeight="1" x14ac:dyDescent="0.25">
      <c r="A50" s="24"/>
      <c r="B50" s="24"/>
      <c r="C50" s="25"/>
      <c r="D50" s="25"/>
      <c r="E50" s="26"/>
      <c r="F50" s="26"/>
      <c r="G50" s="26"/>
      <c r="H50" s="27"/>
      <c r="I50" s="27"/>
      <c r="J50" s="27"/>
      <c r="K50" s="27"/>
      <c r="L50" s="28"/>
      <c r="M50" s="28" t="str">
        <f t="shared" si="0"/>
        <v>Quantité OK</v>
      </c>
    </row>
    <row r="51" spans="1:13" ht="20.100000000000001" customHeight="1" x14ac:dyDescent="0.25">
      <c r="A51" s="24"/>
      <c r="B51" s="24"/>
      <c r="C51" s="25"/>
      <c r="D51" s="25"/>
      <c r="E51" s="26"/>
      <c r="F51" s="26"/>
      <c r="G51" s="26"/>
      <c r="H51" s="27"/>
      <c r="I51" s="27"/>
      <c r="J51" s="27"/>
      <c r="K51" s="27"/>
      <c r="L51" s="28"/>
      <c r="M51" s="28" t="str">
        <f t="shared" si="0"/>
        <v>Quantité OK</v>
      </c>
    </row>
    <row r="52" spans="1:13" ht="20.100000000000001" customHeight="1" x14ac:dyDescent="0.25">
      <c r="A52" s="24"/>
      <c r="B52" s="24"/>
      <c r="C52" s="25"/>
      <c r="D52" s="25"/>
      <c r="E52" s="26"/>
      <c r="F52" s="26"/>
      <c r="G52" s="26"/>
      <c r="H52" s="27"/>
      <c r="I52" s="27"/>
      <c r="J52" s="27"/>
      <c r="K52" s="27"/>
      <c r="L52" s="28"/>
      <c r="M52" s="28" t="str">
        <f t="shared" si="0"/>
        <v>Quantité OK</v>
      </c>
    </row>
    <row r="53" spans="1:13" ht="20.100000000000001" customHeight="1" x14ac:dyDescent="0.25">
      <c r="A53" s="24"/>
      <c r="B53" s="24"/>
      <c r="C53" s="25"/>
      <c r="D53" s="25"/>
      <c r="E53" s="26"/>
      <c r="F53" s="26"/>
      <c r="G53" s="26"/>
      <c r="H53" s="27"/>
      <c r="I53" s="27"/>
      <c r="J53" s="27"/>
      <c r="K53" s="27"/>
      <c r="L53" s="28"/>
      <c r="M53" s="28" t="str">
        <f t="shared" si="0"/>
        <v>Quantité OK</v>
      </c>
    </row>
    <row r="54" spans="1:13" ht="20.100000000000001" customHeight="1" x14ac:dyDescent="0.25">
      <c r="A54" s="24"/>
      <c r="B54" s="24"/>
      <c r="C54" s="25"/>
      <c r="D54" s="25"/>
      <c r="E54" s="26"/>
      <c r="F54" s="26"/>
      <c r="G54" s="26"/>
      <c r="H54" s="27"/>
      <c r="I54" s="27"/>
      <c r="J54" s="27"/>
      <c r="K54" s="27"/>
      <c r="L54" s="28"/>
      <c r="M54" s="28" t="str">
        <f t="shared" si="0"/>
        <v>Quantité OK</v>
      </c>
    </row>
    <row r="55" spans="1:13" ht="20.100000000000001" customHeight="1" x14ac:dyDescent="0.25">
      <c r="A55" s="24"/>
      <c r="B55" s="24"/>
      <c r="C55" s="25"/>
      <c r="D55" s="25"/>
      <c r="E55" s="26"/>
      <c r="F55" s="26"/>
      <c r="G55" s="26"/>
      <c r="H55" s="27"/>
      <c r="I55" s="27"/>
      <c r="J55" s="27"/>
      <c r="K55" s="27"/>
      <c r="L55" s="28"/>
      <c r="M55" s="28" t="str">
        <f t="shared" si="0"/>
        <v>Quantité OK</v>
      </c>
    </row>
    <row r="56" spans="1:13" ht="20.100000000000001" customHeight="1" x14ac:dyDescent="0.25">
      <c r="A56" s="24"/>
      <c r="B56" s="24"/>
      <c r="C56" s="25"/>
      <c r="D56" s="25"/>
      <c r="E56" s="26"/>
      <c r="F56" s="26"/>
      <c r="G56" s="26"/>
      <c r="H56" s="27"/>
      <c r="I56" s="27"/>
      <c r="J56" s="27"/>
      <c r="K56" s="27"/>
      <c r="L56" s="28"/>
      <c r="M56" s="28" t="str">
        <f t="shared" si="0"/>
        <v>Quantité OK</v>
      </c>
    </row>
    <row r="57" spans="1:13" ht="20.100000000000001" customHeight="1" x14ac:dyDescent="0.25">
      <c r="A57" s="24"/>
      <c r="B57" s="24"/>
      <c r="C57" s="25"/>
      <c r="D57" s="25"/>
      <c r="E57" s="26"/>
      <c r="F57" s="26"/>
      <c r="G57" s="26"/>
      <c r="H57" s="27"/>
      <c r="I57" s="27"/>
      <c r="J57" s="27"/>
      <c r="K57" s="27"/>
      <c r="L57" s="28"/>
      <c r="M57" s="28" t="str">
        <f t="shared" si="0"/>
        <v>Quantité OK</v>
      </c>
    </row>
    <row r="58" spans="1:13" ht="20.100000000000001" customHeight="1" x14ac:dyDescent="0.25">
      <c r="A58" s="24"/>
      <c r="B58" s="24"/>
      <c r="C58" s="25"/>
      <c r="D58" s="25"/>
      <c r="E58" s="26"/>
      <c r="F58" s="26"/>
      <c r="G58" s="26"/>
      <c r="H58" s="27"/>
      <c r="I58" s="27"/>
      <c r="J58" s="27"/>
      <c r="K58" s="27"/>
      <c r="L58" s="28"/>
      <c r="M58" s="28" t="str">
        <f t="shared" si="0"/>
        <v>Quantité OK</v>
      </c>
    </row>
    <row r="59" spans="1:13" ht="20.100000000000001" customHeight="1" x14ac:dyDescent="0.25">
      <c r="A59" s="24"/>
      <c r="B59" s="24"/>
      <c r="C59" s="25"/>
      <c r="D59" s="25"/>
      <c r="E59" s="26"/>
      <c r="F59" s="26"/>
      <c r="G59" s="26"/>
      <c r="H59" s="27"/>
      <c r="I59" s="27"/>
      <c r="J59" s="27"/>
      <c r="K59" s="27"/>
      <c r="L59" s="28"/>
      <c r="M59" s="28" t="str">
        <f t="shared" si="0"/>
        <v>Quantité OK</v>
      </c>
    </row>
    <row r="60" spans="1:13" ht="20.100000000000001" customHeight="1" x14ac:dyDescent="0.25">
      <c r="A60" s="24"/>
      <c r="B60" s="24"/>
      <c r="C60" s="25"/>
      <c r="D60" s="25"/>
      <c r="E60" s="26"/>
      <c r="F60" s="26"/>
      <c r="G60" s="26"/>
      <c r="H60" s="27"/>
      <c r="I60" s="27"/>
      <c r="J60" s="27"/>
      <c r="K60" s="27"/>
      <c r="L60" s="28"/>
      <c r="M60" s="28" t="str">
        <f t="shared" si="0"/>
        <v>Quantité OK</v>
      </c>
    </row>
    <row r="61" spans="1:13" ht="20.100000000000001" customHeight="1" x14ac:dyDescent="0.25">
      <c r="A61" s="24"/>
      <c r="B61" s="24"/>
      <c r="C61" s="25"/>
      <c r="D61" s="25"/>
      <c r="E61" s="26"/>
      <c r="F61" s="26"/>
      <c r="G61" s="26"/>
      <c r="H61" s="27"/>
      <c r="I61" s="27"/>
      <c r="J61" s="27"/>
      <c r="K61" s="27"/>
      <c r="L61" s="28"/>
      <c r="M61" s="28" t="str">
        <f t="shared" si="0"/>
        <v>Quantité OK</v>
      </c>
    </row>
    <row r="62" spans="1:13" ht="20.100000000000001" customHeight="1" x14ac:dyDescent="0.25">
      <c r="A62" s="24"/>
      <c r="B62" s="24"/>
      <c r="C62" s="25"/>
      <c r="D62" s="25"/>
      <c r="E62" s="26"/>
      <c r="F62" s="26"/>
      <c r="G62" s="26"/>
      <c r="H62" s="27"/>
      <c r="I62" s="27"/>
      <c r="J62" s="27"/>
      <c r="K62" s="27"/>
      <c r="L62" s="28"/>
      <c r="M62" s="28" t="str">
        <f t="shared" si="0"/>
        <v>Quantité OK</v>
      </c>
    </row>
    <row r="63" spans="1:13" ht="20.100000000000001" customHeight="1" x14ac:dyDescent="0.25">
      <c r="A63" s="24"/>
      <c r="B63" s="24"/>
      <c r="C63" s="25"/>
      <c r="D63" s="25"/>
      <c r="E63" s="26"/>
      <c r="F63" s="26"/>
      <c r="G63" s="26"/>
      <c r="H63" s="27"/>
      <c r="I63" s="27"/>
      <c r="J63" s="27"/>
      <c r="K63" s="27"/>
      <c r="L63" s="28"/>
      <c r="M63" s="28" t="str">
        <f t="shared" si="0"/>
        <v>Quantité OK</v>
      </c>
    </row>
    <row r="64" spans="1:13" ht="20.100000000000001" customHeight="1" x14ac:dyDescent="0.25">
      <c r="A64" s="24"/>
      <c r="B64" s="24"/>
      <c r="C64" s="25"/>
      <c r="D64" s="25"/>
      <c r="E64" s="26"/>
      <c r="F64" s="26"/>
      <c r="G64" s="26"/>
      <c r="H64" s="27"/>
      <c r="I64" s="27"/>
      <c r="J64" s="27"/>
      <c r="K64" s="27"/>
      <c r="L64" s="28"/>
      <c r="M64" s="28" t="str">
        <f t="shared" si="0"/>
        <v>Quantité OK</v>
      </c>
    </row>
    <row r="65" spans="1:13" ht="20.100000000000001" customHeight="1" x14ac:dyDescent="0.25">
      <c r="A65" s="24"/>
      <c r="B65" s="24"/>
      <c r="C65" s="25"/>
      <c r="D65" s="25"/>
      <c r="E65" s="26"/>
      <c r="F65" s="26"/>
      <c r="G65" s="26"/>
      <c r="H65" s="27"/>
      <c r="I65" s="27"/>
      <c r="J65" s="27"/>
      <c r="K65" s="27"/>
      <c r="L65" s="28"/>
      <c r="M65" s="28" t="str">
        <f t="shared" si="0"/>
        <v>Quantité OK</v>
      </c>
    </row>
    <row r="66" spans="1:13" ht="20.100000000000001" customHeight="1" x14ac:dyDescent="0.25">
      <c r="A66" s="24"/>
      <c r="B66" s="24"/>
      <c r="C66" s="25"/>
      <c r="D66" s="25"/>
      <c r="E66" s="26"/>
      <c r="F66" s="26"/>
      <c r="G66" s="26"/>
      <c r="H66" s="27"/>
      <c r="I66" s="27"/>
      <c r="J66" s="27"/>
      <c r="K66" s="27"/>
      <c r="L66" s="28"/>
      <c r="M66" s="28" t="str">
        <f t="shared" ref="M66:M129" si="1">IF(D66=L66,"Quantité OK",IF(D66&lt;L66,"Ecart positif","Ecart négatif"))</f>
        <v>Quantité OK</v>
      </c>
    </row>
    <row r="67" spans="1:13" ht="20.100000000000001" customHeight="1" x14ac:dyDescent="0.25">
      <c r="A67" s="24"/>
      <c r="B67" s="24"/>
      <c r="C67" s="25"/>
      <c r="D67" s="25"/>
      <c r="E67" s="26"/>
      <c r="F67" s="26"/>
      <c r="G67" s="26"/>
      <c r="H67" s="27"/>
      <c r="I67" s="27"/>
      <c r="J67" s="27"/>
      <c r="K67" s="27"/>
      <c r="L67" s="28"/>
      <c r="M67" s="28" t="str">
        <f t="shared" si="1"/>
        <v>Quantité OK</v>
      </c>
    </row>
    <row r="68" spans="1:13" ht="20.100000000000001" customHeight="1" x14ac:dyDescent="0.25">
      <c r="A68" s="24"/>
      <c r="B68" s="24"/>
      <c r="C68" s="25"/>
      <c r="D68" s="25"/>
      <c r="E68" s="26"/>
      <c r="F68" s="26"/>
      <c r="G68" s="26"/>
      <c r="H68" s="27"/>
      <c r="I68" s="27"/>
      <c r="J68" s="27"/>
      <c r="K68" s="27"/>
      <c r="L68" s="28"/>
      <c r="M68" s="28" t="str">
        <f t="shared" si="1"/>
        <v>Quantité OK</v>
      </c>
    </row>
    <row r="69" spans="1:13" ht="20.100000000000001" customHeight="1" x14ac:dyDescent="0.25">
      <c r="A69" s="24"/>
      <c r="B69" s="24"/>
      <c r="C69" s="25"/>
      <c r="D69" s="25"/>
      <c r="E69" s="26"/>
      <c r="F69" s="26"/>
      <c r="G69" s="26"/>
      <c r="H69" s="27"/>
      <c r="I69" s="27"/>
      <c r="J69" s="27"/>
      <c r="K69" s="27"/>
      <c r="L69" s="28"/>
      <c r="M69" s="28" t="str">
        <f t="shared" si="1"/>
        <v>Quantité OK</v>
      </c>
    </row>
    <row r="70" spans="1:13" ht="20.100000000000001" customHeight="1" x14ac:dyDescent="0.25">
      <c r="A70" s="24"/>
      <c r="B70" s="24"/>
      <c r="C70" s="25"/>
      <c r="D70" s="25"/>
      <c r="E70" s="26"/>
      <c r="F70" s="26"/>
      <c r="G70" s="26"/>
      <c r="H70" s="27"/>
      <c r="I70" s="27"/>
      <c r="J70" s="27"/>
      <c r="K70" s="27"/>
      <c r="L70" s="28"/>
      <c r="M70" s="28" t="str">
        <f t="shared" si="1"/>
        <v>Quantité OK</v>
      </c>
    </row>
    <row r="71" spans="1:13" ht="20.100000000000001" customHeight="1" x14ac:dyDescent="0.25">
      <c r="A71" s="24"/>
      <c r="B71" s="24"/>
      <c r="C71" s="25"/>
      <c r="D71" s="25"/>
      <c r="E71" s="26"/>
      <c r="F71" s="26"/>
      <c r="G71" s="26"/>
      <c r="H71" s="27"/>
      <c r="I71" s="27"/>
      <c r="J71" s="27"/>
      <c r="K71" s="27"/>
      <c r="L71" s="28"/>
      <c r="M71" s="28" t="str">
        <f t="shared" si="1"/>
        <v>Quantité OK</v>
      </c>
    </row>
    <row r="72" spans="1:13" ht="20.100000000000001" customHeight="1" x14ac:dyDescent="0.25">
      <c r="A72" s="24"/>
      <c r="B72" s="24"/>
      <c r="C72" s="25"/>
      <c r="D72" s="25"/>
      <c r="E72" s="26"/>
      <c r="F72" s="26"/>
      <c r="G72" s="26"/>
      <c r="H72" s="27"/>
      <c r="I72" s="27"/>
      <c r="J72" s="27"/>
      <c r="K72" s="27"/>
      <c r="L72" s="28"/>
      <c r="M72" s="28" t="str">
        <f t="shared" si="1"/>
        <v>Quantité OK</v>
      </c>
    </row>
    <row r="73" spans="1:13" ht="20.100000000000001" customHeight="1" x14ac:dyDescent="0.25">
      <c r="A73" s="24"/>
      <c r="B73" s="24"/>
      <c r="C73" s="25"/>
      <c r="D73" s="25"/>
      <c r="E73" s="26"/>
      <c r="F73" s="26"/>
      <c r="G73" s="26"/>
      <c r="H73" s="27"/>
      <c r="I73" s="27"/>
      <c r="J73" s="27"/>
      <c r="K73" s="27"/>
      <c r="L73" s="28"/>
      <c r="M73" s="28" t="str">
        <f t="shared" si="1"/>
        <v>Quantité OK</v>
      </c>
    </row>
    <row r="74" spans="1:13" ht="20.100000000000001" customHeight="1" x14ac:dyDescent="0.25">
      <c r="A74" s="24"/>
      <c r="B74" s="24"/>
      <c r="C74" s="25"/>
      <c r="D74" s="25"/>
      <c r="E74" s="26"/>
      <c r="F74" s="26"/>
      <c r="G74" s="26"/>
      <c r="H74" s="27"/>
      <c r="I74" s="27"/>
      <c r="J74" s="27"/>
      <c r="K74" s="27"/>
      <c r="L74" s="28"/>
      <c r="M74" s="28" t="str">
        <f t="shared" si="1"/>
        <v>Quantité OK</v>
      </c>
    </row>
    <row r="75" spans="1:13" ht="20.100000000000001" customHeight="1" x14ac:dyDescent="0.25">
      <c r="A75" s="24"/>
      <c r="B75" s="24"/>
      <c r="C75" s="25"/>
      <c r="D75" s="25"/>
      <c r="E75" s="26"/>
      <c r="F75" s="26"/>
      <c r="G75" s="26"/>
      <c r="H75" s="27"/>
      <c r="I75" s="27"/>
      <c r="J75" s="27"/>
      <c r="K75" s="27"/>
      <c r="L75" s="28"/>
      <c r="M75" s="28" t="str">
        <f t="shared" si="1"/>
        <v>Quantité OK</v>
      </c>
    </row>
    <row r="76" spans="1:13" ht="20.100000000000001" customHeight="1" x14ac:dyDescent="0.25">
      <c r="A76" s="24"/>
      <c r="B76" s="24"/>
      <c r="C76" s="25"/>
      <c r="D76" s="25"/>
      <c r="E76" s="26"/>
      <c r="F76" s="26"/>
      <c r="G76" s="26"/>
      <c r="H76" s="27"/>
      <c r="I76" s="27"/>
      <c r="J76" s="27"/>
      <c r="K76" s="27"/>
      <c r="L76" s="28"/>
      <c r="M76" s="28" t="str">
        <f t="shared" si="1"/>
        <v>Quantité OK</v>
      </c>
    </row>
    <row r="77" spans="1:13" ht="20.100000000000001" customHeight="1" x14ac:dyDescent="0.25">
      <c r="A77" s="24"/>
      <c r="B77" s="24"/>
      <c r="C77" s="25"/>
      <c r="D77" s="25"/>
      <c r="E77" s="26"/>
      <c r="F77" s="26"/>
      <c r="G77" s="26"/>
      <c r="H77" s="27"/>
      <c r="I77" s="27"/>
      <c r="J77" s="27"/>
      <c r="K77" s="27"/>
      <c r="L77" s="28"/>
      <c r="M77" s="28" t="str">
        <f t="shared" si="1"/>
        <v>Quantité OK</v>
      </c>
    </row>
    <row r="78" spans="1:13" ht="20.100000000000001" customHeight="1" x14ac:dyDescent="0.25">
      <c r="A78" s="24"/>
      <c r="B78" s="24"/>
      <c r="C78" s="25"/>
      <c r="D78" s="25"/>
      <c r="E78" s="26"/>
      <c r="F78" s="26"/>
      <c r="G78" s="26"/>
      <c r="H78" s="27"/>
      <c r="I78" s="27"/>
      <c r="J78" s="27"/>
      <c r="K78" s="27"/>
      <c r="L78" s="28"/>
      <c r="M78" s="28" t="str">
        <f t="shared" si="1"/>
        <v>Quantité OK</v>
      </c>
    </row>
    <row r="79" spans="1:13" ht="20.100000000000001" customHeight="1" x14ac:dyDescent="0.25">
      <c r="A79" s="24"/>
      <c r="B79" s="24"/>
      <c r="C79" s="25"/>
      <c r="D79" s="25"/>
      <c r="E79" s="26"/>
      <c r="F79" s="26"/>
      <c r="G79" s="26"/>
      <c r="H79" s="27"/>
      <c r="I79" s="27"/>
      <c r="J79" s="27"/>
      <c r="K79" s="27"/>
      <c r="L79" s="28"/>
      <c r="M79" s="28" t="str">
        <f t="shared" si="1"/>
        <v>Quantité OK</v>
      </c>
    </row>
    <row r="80" spans="1:13" ht="20.100000000000001" customHeight="1" x14ac:dyDescent="0.25">
      <c r="A80" s="24"/>
      <c r="B80" s="24"/>
      <c r="C80" s="25"/>
      <c r="D80" s="25"/>
      <c r="E80" s="26"/>
      <c r="F80" s="26"/>
      <c r="G80" s="26"/>
      <c r="H80" s="27"/>
      <c r="I80" s="27"/>
      <c r="J80" s="27"/>
      <c r="K80" s="27"/>
      <c r="L80" s="28"/>
      <c r="M80" s="28" t="str">
        <f t="shared" si="1"/>
        <v>Quantité OK</v>
      </c>
    </row>
    <row r="81" spans="1:13" ht="20.100000000000001" customHeight="1" x14ac:dyDescent="0.25">
      <c r="A81" s="24"/>
      <c r="B81" s="24"/>
      <c r="C81" s="25"/>
      <c r="D81" s="25"/>
      <c r="E81" s="26"/>
      <c r="F81" s="26"/>
      <c r="G81" s="26"/>
      <c r="H81" s="27"/>
      <c r="I81" s="27"/>
      <c r="J81" s="27"/>
      <c r="K81" s="27"/>
      <c r="L81" s="28"/>
      <c r="M81" s="28" t="str">
        <f t="shared" si="1"/>
        <v>Quantité OK</v>
      </c>
    </row>
    <row r="82" spans="1:13" ht="20.100000000000001" customHeight="1" x14ac:dyDescent="0.25">
      <c r="A82" s="24"/>
      <c r="B82" s="24"/>
      <c r="C82" s="25"/>
      <c r="D82" s="25"/>
      <c r="E82" s="26"/>
      <c r="F82" s="26"/>
      <c r="G82" s="26"/>
      <c r="H82" s="27"/>
      <c r="I82" s="27"/>
      <c r="J82" s="27"/>
      <c r="K82" s="27"/>
      <c r="L82" s="28"/>
      <c r="M82" s="28" t="str">
        <f t="shared" si="1"/>
        <v>Quantité OK</v>
      </c>
    </row>
    <row r="83" spans="1:13" ht="20.100000000000001" customHeight="1" x14ac:dyDescent="0.25">
      <c r="A83" s="24"/>
      <c r="B83" s="24"/>
      <c r="C83" s="25"/>
      <c r="D83" s="25"/>
      <c r="E83" s="26"/>
      <c r="F83" s="26"/>
      <c r="G83" s="26"/>
      <c r="H83" s="27"/>
      <c r="I83" s="27"/>
      <c r="J83" s="27"/>
      <c r="K83" s="27"/>
      <c r="L83" s="28"/>
      <c r="M83" s="28" t="str">
        <f t="shared" si="1"/>
        <v>Quantité OK</v>
      </c>
    </row>
    <row r="84" spans="1:13" ht="20.100000000000001" customHeight="1" x14ac:dyDescent="0.25">
      <c r="A84" s="24"/>
      <c r="B84" s="24"/>
      <c r="C84" s="25"/>
      <c r="D84" s="25"/>
      <c r="E84" s="26"/>
      <c r="F84" s="26"/>
      <c r="G84" s="26"/>
      <c r="H84" s="27"/>
      <c r="I84" s="27"/>
      <c r="J84" s="27"/>
      <c r="K84" s="27"/>
      <c r="L84" s="28"/>
      <c r="M84" s="28" t="str">
        <f t="shared" si="1"/>
        <v>Quantité OK</v>
      </c>
    </row>
    <row r="85" spans="1:13" ht="20.100000000000001" customHeight="1" x14ac:dyDescent="0.25">
      <c r="A85" s="24"/>
      <c r="B85" s="24"/>
      <c r="C85" s="25"/>
      <c r="D85" s="25"/>
      <c r="E85" s="26"/>
      <c r="F85" s="26"/>
      <c r="G85" s="26"/>
      <c r="H85" s="27"/>
      <c r="I85" s="27"/>
      <c r="J85" s="27"/>
      <c r="K85" s="27"/>
      <c r="L85" s="28"/>
      <c r="M85" s="28" t="str">
        <f t="shared" si="1"/>
        <v>Quantité OK</v>
      </c>
    </row>
    <row r="86" spans="1:13" ht="20.100000000000001" customHeight="1" x14ac:dyDescent="0.25">
      <c r="A86" s="24"/>
      <c r="B86" s="24"/>
      <c r="C86" s="25"/>
      <c r="D86" s="25"/>
      <c r="E86" s="26"/>
      <c r="F86" s="26"/>
      <c r="G86" s="26"/>
      <c r="H86" s="27"/>
      <c r="I86" s="27"/>
      <c r="J86" s="27"/>
      <c r="K86" s="27"/>
      <c r="L86" s="28"/>
      <c r="M86" s="28" t="str">
        <f t="shared" si="1"/>
        <v>Quantité OK</v>
      </c>
    </row>
    <row r="87" spans="1:13" ht="20.100000000000001" customHeight="1" x14ac:dyDescent="0.25">
      <c r="A87" s="24"/>
      <c r="B87" s="24"/>
      <c r="C87" s="25"/>
      <c r="D87" s="25"/>
      <c r="E87" s="26"/>
      <c r="F87" s="26"/>
      <c r="G87" s="26"/>
      <c r="H87" s="27"/>
      <c r="I87" s="27"/>
      <c r="J87" s="27"/>
      <c r="K87" s="27"/>
      <c r="L87" s="28"/>
      <c r="M87" s="28" t="str">
        <f t="shared" si="1"/>
        <v>Quantité OK</v>
      </c>
    </row>
    <row r="88" spans="1:13" ht="20.100000000000001" customHeight="1" x14ac:dyDescent="0.25">
      <c r="A88" s="24"/>
      <c r="B88" s="24"/>
      <c r="C88" s="25"/>
      <c r="D88" s="25"/>
      <c r="E88" s="26"/>
      <c r="F88" s="26"/>
      <c r="G88" s="26"/>
      <c r="H88" s="27"/>
      <c r="I88" s="27"/>
      <c r="J88" s="27"/>
      <c r="K88" s="27"/>
      <c r="L88" s="28"/>
      <c r="M88" s="28" t="str">
        <f t="shared" si="1"/>
        <v>Quantité OK</v>
      </c>
    </row>
    <row r="89" spans="1:13" ht="20.100000000000001" customHeight="1" x14ac:dyDescent="0.25">
      <c r="A89" s="24"/>
      <c r="B89" s="24"/>
      <c r="C89" s="25"/>
      <c r="D89" s="25"/>
      <c r="E89" s="26"/>
      <c r="F89" s="26"/>
      <c r="G89" s="26"/>
      <c r="H89" s="27"/>
      <c r="I89" s="27"/>
      <c r="J89" s="27"/>
      <c r="K89" s="27"/>
      <c r="L89" s="28"/>
      <c r="M89" s="28" t="str">
        <f t="shared" si="1"/>
        <v>Quantité OK</v>
      </c>
    </row>
    <row r="90" spans="1:13" ht="20.100000000000001" customHeight="1" x14ac:dyDescent="0.25">
      <c r="A90" s="24"/>
      <c r="B90" s="24"/>
      <c r="C90" s="25"/>
      <c r="D90" s="25"/>
      <c r="E90" s="26"/>
      <c r="F90" s="26"/>
      <c r="G90" s="26"/>
      <c r="H90" s="27"/>
      <c r="I90" s="27"/>
      <c r="J90" s="27"/>
      <c r="K90" s="27"/>
      <c r="L90" s="28"/>
      <c r="M90" s="28" t="str">
        <f t="shared" si="1"/>
        <v>Quantité OK</v>
      </c>
    </row>
    <row r="91" spans="1:13" ht="20.100000000000001" customHeight="1" x14ac:dyDescent="0.25">
      <c r="A91" s="24"/>
      <c r="B91" s="24"/>
      <c r="C91" s="25"/>
      <c r="D91" s="25"/>
      <c r="E91" s="26"/>
      <c r="F91" s="26"/>
      <c r="G91" s="26"/>
      <c r="H91" s="27"/>
      <c r="I91" s="27"/>
      <c r="J91" s="27"/>
      <c r="K91" s="27"/>
      <c r="L91" s="28"/>
      <c r="M91" s="28" t="str">
        <f t="shared" si="1"/>
        <v>Quantité OK</v>
      </c>
    </row>
    <row r="92" spans="1:13" ht="20.100000000000001" customHeight="1" x14ac:dyDescent="0.25">
      <c r="A92" s="24"/>
      <c r="B92" s="24"/>
      <c r="C92" s="25"/>
      <c r="D92" s="25"/>
      <c r="E92" s="26"/>
      <c r="F92" s="26"/>
      <c r="G92" s="26"/>
      <c r="H92" s="27"/>
      <c r="I92" s="27"/>
      <c r="J92" s="27"/>
      <c r="K92" s="27"/>
      <c r="L92" s="28"/>
      <c r="M92" s="28" t="str">
        <f t="shared" si="1"/>
        <v>Quantité OK</v>
      </c>
    </row>
    <row r="93" spans="1:13" ht="20.100000000000001" customHeight="1" x14ac:dyDescent="0.25">
      <c r="A93" s="24"/>
      <c r="B93" s="24"/>
      <c r="C93" s="25"/>
      <c r="D93" s="25"/>
      <c r="E93" s="26"/>
      <c r="F93" s="26"/>
      <c r="G93" s="26"/>
      <c r="H93" s="27"/>
      <c r="I93" s="27"/>
      <c r="J93" s="27"/>
      <c r="K93" s="27"/>
      <c r="L93" s="28"/>
      <c r="M93" s="28" t="str">
        <f t="shared" si="1"/>
        <v>Quantité OK</v>
      </c>
    </row>
    <row r="94" spans="1:13" ht="20.100000000000001" customHeight="1" x14ac:dyDescent="0.25">
      <c r="A94" s="24"/>
      <c r="B94" s="24"/>
      <c r="C94" s="25"/>
      <c r="D94" s="25"/>
      <c r="E94" s="26"/>
      <c r="F94" s="26"/>
      <c r="G94" s="26"/>
      <c r="H94" s="27"/>
      <c r="I94" s="27"/>
      <c r="J94" s="27"/>
      <c r="K94" s="27"/>
      <c r="L94" s="28"/>
      <c r="M94" s="28" t="str">
        <f t="shared" si="1"/>
        <v>Quantité OK</v>
      </c>
    </row>
    <row r="95" spans="1:13" ht="20.100000000000001" customHeight="1" x14ac:dyDescent="0.25">
      <c r="A95" s="24"/>
      <c r="B95" s="24"/>
      <c r="C95" s="25"/>
      <c r="D95" s="25"/>
      <c r="E95" s="26"/>
      <c r="F95" s="26"/>
      <c r="G95" s="26"/>
      <c r="H95" s="27"/>
      <c r="I95" s="27"/>
      <c r="J95" s="27"/>
      <c r="K95" s="27"/>
      <c r="L95" s="28"/>
      <c r="M95" s="28" t="str">
        <f t="shared" si="1"/>
        <v>Quantité OK</v>
      </c>
    </row>
    <row r="96" spans="1:13" ht="20.100000000000001" customHeight="1" x14ac:dyDescent="0.25">
      <c r="A96" s="24"/>
      <c r="B96" s="24"/>
      <c r="C96" s="25"/>
      <c r="D96" s="25"/>
      <c r="E96" s="26"/>
      <c r="F96" s="26"/>
      <c r="G96" s="26"/>
      <c r="H96" s="27"/>
      <c r="I96" s="27"/>
      <c r="J96" s="27"/>
      <c r="K96" s="27"/>
      <c r="L96" s="28"/>
      <c r="M96" s="28" t="str">
        <f t="shared" si="1"/>
        <v>Quantité OK</v>
      </c>
    </row>
    <row r="97" spans="1:13" ht="20.100000000000001" customHeight="1" x14ac:dyDescent="0.25">
      <c r="A97" s="24"/>
      <c r="B97" s="24"/>
      <c r="C97" s="25"/>
      <c r="D97" s="25"/>
      <c r="E97" s="26"/>
      <c r="F97" s="26"/>
      <c r="G97" s="26"/>
      <c r="H97" s="27"/>
      <c r="I97" s="27"/>
      <c r="J97" s="27"/>
      <c r="K97" s="27"/>
      <c r="L97" s="28"/>
      <c r="M97" s="28" t="str">
        <f t="shared" si="1"/>
        <v>Quantité OK</v>
      </c>
    </row>
    <row r="98" spans="1:13" ht="20.100000000000001" customHeight="1" x14ac:dyDescent="0.25">
      <c r="A98" s="24"/>
      <c r="B98" s="24"/>
      <c r="C98" s="25"/>
      <c r="D98" s="25"/>
      <c r="E98" s="26"/>
      <c r="F98" s="26"/>
      <c r="G98" s="26"/>
      <c r="H98" s="27"/>
      <c r="I98" s="27"/>
      <c r="J98" s="27"/>
      <c r="K98" s="27"/>
      <c r="L98" s="28"/>
      <c r="M98" s="28" t="str">
        <f t="shared" si="1"/>
        <v>Quantité OK</v>
      </c>
    </row>
    <row r="99" spans="1:13" ht="20.100000000000001" customHeight="1" x14ac:dyDescent="0.25">
      <c r="A99" s="24"/>
      <c r="B99" s="24"/>
      <c r="C99" s="25"/>
      <c r="D99" s="25"/>
      <c r="E99" s="26"/>
      <c r="F99" s="26"/>
      <c r="G99" s="26"/>
      <c r="H99" s="27"/>
      <c r="I99" s="27"/>
      <c r="J99" s="27"/>
      <c r="K99" s="27"/>
      <c r="L99" s="28"/>
      <c r="M99" s="28" t="str">
        <f t="shared" si="1"/>
        <v>Quantité OK</v>
      </c>
    </row>
    <row r="100" spans="1:13" ht="20.100000000000001" customHeight="1" x14ac:dyDescent="0.25">
      <c r="A100" s="24"/>
      <c r="B100" s="24"/>
      <c r="C100" s="25"/>
      <c r="D100" s="25"/>
      <c r="E100" s="26"/>
      <c r="F100" s="26"/>
      <c r="G100" s="26"/>
      <c r="H100" s="27"/>
      <c r="I100" s="27"/>
      <c r="J100" s="27"/>
      <c r="K100" s="27"/>
      <c r="L100" s="28"/>
      <c r="M100" s="28" t="str">
        <f t="shared" si="1"/>
        <v>Quantité OK</v>
      </c>
    </row>
    <row r="101" spans="1:13" ht="20.100000000000001" customHeight="1" x14ac:dyDescent="0.25">
      <c r="A101" s="24"/>
      <c r="B101" s="24"/>
      <c r="C101" s="25"/>
      <c r="D101" s="25"/>
      <c r="E101" s="26"/>
      <c r="F101" s="26"/>
      <c r="G101" s="26"/>
      <c r="H101" s="27"/>
      <c r="I101" s="27"/>
      <c r="J101" s="27"/>
      <c r="K101" s="27"/>
      <c r="L101" s="28"/>
      <c r="M101" s="28" t="str">
        <f t="shared" si="1"/>
        <v>Quantité OK</v>
      </c>
    </row>
    <row r="102" spans="1:13" ht="20.100000000000001" customHeight="1" x14ac:dyDescent="0.25">
      <c r="A102" s="24"/>
      <c r="B102" s="24"/>
      <c r="C102" s="25"/>
      <c r="D102" s="25"/>
      <c r="E102" s="26"/>
      <c r="F102" s="26"/>
      <c r="G102" s="26"/>
      <c r="H102" s="27"/>
      <c r="I102" s="27"/>
      <c r="J102" s="27"/>
      <c r="K102" s="27"/>
      <c r="L102" s="28"/>
      <c r="M102" s="28" t="str">
        <f t="shared" si="1"/>
        <v>Quantité OK</v>
      </c>
    </row>
    <row r="103" spans="1:13" ht="20.100000000000001" customHeight="1" x14ac:dyDescent="0.25">
      <c r="A103" s="24"/>
      <c r="B103" s="24"/>
      <c r="C103" s="25"/>
      <c r="D103" s="25"/>
      <c r="E103" s="26"/>
      <c r="F103" s="26"/>
      <c r="G103" s="26"/>
      <c r="H103" s="27"/>
      <c r="I103" s="27"/>
      <c r="J103" s="27"/>
      <c r="K103" s="27"/>
      <c r="L103" s="28"/>
      <c r="M103" s="28" t="str">
        <f t="shared" si="1"/>
        <v>Quantité OK</v>
      </c>
    </row>
    <row r="104" spans="1:13" ht="20.100000000000001" customHeight="1" x14ac:dyDescent="0.25">
      <c r="A104" s="24"/>
      <c r="B104" s="24"/>
      <c r="C104" s="25"/>
      <c r="D104" s="25"/>
      <c r="E104" s="26"/>
      <c r="F104" s="26"/>
      <c r="G104" s="26"/>
      <c r="H104" s="27"/>
      <c r="I104" s="27"/>
      <c r="J104" s="27"/>
      <c r="K104" s="27"/>
      <c r="L104" s="28"/>
      <c r="M104" s="28" t="str">
        <f t="shared" si="1"/>
        <v>Quantité OK</v>
      </c>
    </row>
    <row r="105" spans="1:13" ht="20.100000000000001" customHeight="1" x14ac:dyDescent="0.25">
      <c r="A105" s="24"/>
      <c r="B105" s="24"/>
      <c r="C105" s="25"/>
      <c r="D105" s="25"/>
      <c r="E105" s="26"/>
      <c r="F105" s="26"/>
      <c r="G105" s="26"/>
      <c r="H105" s="27"/>
      <c r="I105" s="27"/>
      <c r="J105" s="27"/>
      <c r="K105" s="27"/>
      <c r="L105" s="28"/>
      <c r="M105" s="28" t="str">
        <f t="shared" si="1"/>
        <v>Quantité OK</v>
      </c>
    </row>
    <row r="106" spans="1:13" ht="20.100000000000001" customHeight="1" x14ac:dyDescent="0.25">
      <c r="A106" s="24"/>
      <c r="B106" s="24"/>
      <c r="C106" s="25"/>
      <c r="D106" s="25"/>
      <c r="E106" s="26"/>
      <c r="F106" s="26"/>
      <c r="G106" s="26"/>
      <c r="H106" s="27"/>
      <c r="I106" s="27"/>
      <c r="J106" s="27"/>
      <c r="K106" s="27"/>
      <c r="L106" s="28"/>
      <c r="M106" s="28" t="str">
        <f t="shared" si="1"/>
        <v>Quantité OK</v>
      </c>
    </row>
    <row r="107" spans="1:13" ht="20.100000000000001" customHeight="1" x14ac:dyDescent="0.25">
      <c r="A107" s="24"/>
      <c r="B107" s="24"/>
      <c r="C107" s="25"/>
      <c r="D107" s="25"/>
      <c r="E107" s="26"/>
      <c r="F107" s="26"/>
      <c r="G107" s="26"/>
      <c r="H107" s="27"/>
      <c r="I107" s="27"/>
      <c r="J107" s="27"/>
      <c r="K107" s="27"/>
      <c r="L107" s="28"/>
      <c r="M107" s="28" t="str">
        <f t="shared" si="1"/>
        <v>Quantité OK</v>
      </c>
    </row>
    <row r="108" spans="1:13" ht="20.100000000000001" customHeight="1" x14ac:dyDescent="0.25">
      <c r="A108" s="24"/>
      <c r="B108" s="24"/>
      <c r="C108" s="25"/>
      <c r="D108" s="25"/>
      <c r="E108" s="26"/>
      <c r="F108" s="26"/>
      <c r="G108" s="26"/>
      <c r="H108" s="27"/>
      <c r="I108" s="27"/>
      <c r="J108" s="27"/>
      <c r="K108" s="27"/>
      <c r="L108" s="28"/>
      <c r="M108" s="28" t="str">
        <f t="shared" si="1"/>
        <v>Quantité OK</v>
      </c>
    </row>
    <row r="109" spans="1:13" ht="20.100000000000001" customHeight="1" x14ac:dyDescent="0.25">
      <c r="A109" s="24"/>
      <c r="B109" s="24"/>
      <c r="C109" s="25"/>
      <c r="D109" s="25"/>
      <c r="E109" s="26"/>
      <c r="F109" s="26"/>
      <c r="G109" s="26"/>
      <c r="H109" s="27"/>
      <c r="I109" s="27"/>
      <c r="J109" s="27"/>
      <c r="K109" s="27"/>
      <c r="L109" s="28"/>
      <c r="M109" s="28" t="str">
        <f t="shared" si="1"/>
        <v>Quantité OK</v>
      </c>
    </row>
    <row r="110" spans="1:13" ht="20.100000000000001" customHeight="1" x14ac:dyDescent="0.25">
      <c r="A110" s="24"/>
      <c r="B110" s="24"/>
      <c r="C110" s="25"/>
      <c r="D110" s="25"/>
      <c r="E110" s="26"/>
      <c r="F110" s="26"/>
      <c r="G110" s="26"/>
      <c r="H110" s="27"/>
      <c r="I110" s="27"/>
      <c r="J110" s="27"/>
      <c r="K110" s="27"/>
      <c r="L110" s="28"/>
      <c r="M110" s="28" t="str">
        <f t="shared" si="1"/>
        <v>Quantité OK</v>
      </c>
    </row>
    <row r="111" spans="1:13" ht="20.100000000000001" customHeight="1" x14ac:dyDescent="0.25">
      <c r="A111" s="24"/>
      <c r="B111" s="24"/>
      <c r="C111" s="25"/>
      <c r="D111" s="25"/>
      <c r="E111" s="26"/>
      <c r="F111" s="26"/>
      <c r="G111" s="26"/>
      <c r="H111" s="27"/>
      <c r="I111" s="27"/>
      <c r="J111" s="27"/>
      <c r="K111" s="27"/>
      <c r="L111" s="28"/>
      <c r="M111" s="28" t="str">
        <f t="shared" si="1"/>
        <v>Quantité OK</v>
      </c>
    </row>
    <row r="112" spans="1:13" ht="20.100000000000001" customHeight="1" x14ac:dyDescent="0.25">
      <c r="A112" s="24"/>
      <c r="B112" s="24"/>
      <c r="C112" s="25"/>
      <c r="D112" s="25"/>
      <c r="E112" s="26"/>
      <c r="F112" s="26"/>
      <c r="G112" s="26"/>
      <c r="H112" s="27"/>
      <c r="I112" s="27"/>
      <c r="J112" s="27"/>
      <c r="K112" s="27"/>
      <c r="L112" s="28"/>
      <c r="M112" s="28" t="str">
        <f t="shared" si="1"/>
        <v>Quantité OK</v>
      </c>
    </row>
    <row r="113" spans="1:13" ht="20.100000000000001" customHeight="1" x14ac:dyDescent="0.25">
      <c r="A113" s="24"/>
      <c r="B113" s="24"/>
      <c r="C113" s="25"/>
      <c r="D113" s="25"/>
      <c r="E113" s="26"/>
      <c r="F113" s="26"/>
      <c r="G113" s="26"/>
      <c r="H113" s="27"/>
      <c r="I113" s="27"/>
      <c r="J113" s="27"/>
      <c r="K113" s="27"/>
      <c r="L113" s="28"/>
      <c r="M113" s="28" t="str">
        <f t="shared" si="1"/>
        <v>Quantité OK</v>
      </c>
    </row>
    <row r="114" spans="1:13" ht="20.100000000000001" customHeight="1" x14ac:dyDescent="0.25">
      <c r="A114" s="24"/>
      <c r="B114" s="24"/>
      <c r="C114" s="25"/>
      <c r="D114" s="25"/>
      <c r="E114" s="26"/>
      <c r="F114" s="26"/>
      <c r="G114" s="26"/>
      <c r="H114" s="27"/>
      <c r="I114" s="27"/>
      <c r="J114" s="27"/>
      <c r="K114" s="27"/>
      <c r="L114" s="28"/>
      <c r="M114" s="28" t="str">
        <f t="shared" si="1"/>
        <v>Quantité OK</v>
      </c>
    </row>
    <row r="115" spans="1:13" ht="20.100000000000001" customHeight="1" x14ac:dyDescent="0.25">
      <c r="A115" s="24"/>
      <c r="B115" s="24"/>
      <c r="C115" s="25"/>
      <c r="D115" s="25"/>
      <c r="E115" s="26"/>
      <c r="F115" s="26"/>
      <c r="G115" s="26"/>
      <c r="H115" s="27"/>
      <c r="I115" s="27"/>
      <c r="J115" s="27"/>
      <c r="K115" s="27"/>
      <c r="L115" s="28"/>
      <c r="M115" s="28" t="str">
        <f t="shared" si="1"/>
        <v>Quantité OK</v>
      </c>
    </row>
    <row r="116" spans="1:13" ht="20.100000000000001" customHeight="1" x14ac:dyDescent="0.25">
      <c r="A116" s="24"/>
      <c r="B116" s="24"/>
      <c r="C116" s="25"/>
      <c r="D116" s="25"/>
      <c r="E116" s="26"/>
      <c r="F116" s="26"/>
      <c r="G116" s="26"/>
      <c r="H116" s="27"/>
      <c r="I116" s="27"/>
      <c r="J116" s="27"/>
      <c r="K116" s="27"/>
      <c r="L116" s="28"/>
      <c r="M116" s="28" t="str">
        <f t="shared" si="1"/>
        <v>Quantité OK</v>
      </c>
    </row>
    <row r="117" spans="1:13" ht="20.100000000000001" customHeight="1" x14ac:dyDescent="0.25">
      <c r="A117" s="24"/>
      <c r="B117" s="24"/>
      <c r="C117" s="25"/>
      <c r="D117" s="25"/>
      <c r="E117" s="26"/>
      <c r="F117" s="26"/>
      <c r="G117" s="26"/>
      <c r="H117" s="27"/>
      <c r="I117" s="27"/>
      <c r="J117" s="27"/>
      <c r="K117" s="27"/>
      <c r="L117" s="28"/>
      <c r="M117" s="28" t="str">
        <f t="shared" si="1"/>
        <v>Quantité OK</v>
      </c>
    </row>
    <row r="118" spans="1:13" ht="20.100000000000001" customHeight="1" x14ac:dyDescent="0.25">
      <c r="A118" s="24"/>
      <c r="B118" s="24"/>
      <c r="C118" s="25"/>
      <c r="D118" s="25"/>
      <c r="E118" s="26"/>
      <c r="F118" s="26"/>
      <c r="G118" s="26"/>
      <c r="H118" s="27"/>
      <c r="I118" s="27"/>
      <c r="J118" s="27"/>
      <c r="K118" s="27"/>
      <c r="L118" s="28"/>
      <c r="M118" s="28" t="str">
        <f t="shared" si="1"/>
        <v>Quantité OK</v>
      </c>
    </row>
    <row r="119" spans="1:13" ht="20.100000000000001" customHeight="1" x14ac:dyDescent="0.25">
      <c r="A119" s="24"/>
      <c r="B119" s="24"/>
      <c r="C119" s="25"/>
      <c r="D119" s="25"/>
      <c r="E119" s="26"/>
      <c r="F119" s="26"/>
      <c r="G119" s="26"/>
      <c r="H119" s="27"/>
      <c r="I119" s="27"/>
      <c r="J119" s="27"/>
      <c r="K119" s="27"/>
      <c r="L119" s="28"/>
      <c r="M119" s="28" t="str">
        <f t="shared" si="1"/>
        <v>Quantité OK</v>
      </c>
    </row>
    <row r="120" spans="1:13" ht="20.100000000000001" customHeight="1" x14ac:dyDescent="0.25">
      <c r="A120" s="24"/>
      <c r="B120" s="24"/>
      <c r="C120" s="25"/>
      <c r="D120" s="25"/>
      <c r="E120" s="26"/>
      <c r="F120" s="26"/>
      <c r="G120" s="26"/>
      <c r="H120" s="27"/>
      <c r="I120" s="27"/>
      <c r="J120" s="27"/>
      <c r="K120" s="27"/>
      <c r="L120" s="28"/>
      <c r="M120" s="28" t="str">
        <f t="shared" si="1"/>
        <v>Quantité OK</v>
      </c>
    </row>
    <row r="121" spans="1:13" ht="20.100000000000001" customHeight="1" x14ac:dyDescent="0.25">
      <c r="A121" s="24"/>
      <c r="B121" s="24"/>
      <c r="C121" s="25"/>
      <c r="D121" s="25"/>
      <c r="E121" s="26"/>
      <c r="F121" s="26"/>
      <c r="G121" s="26"/>
      <c r="H121" s="27"/>
      <c r="I121" s="27"/>
      <c r="J121" s="27"/>
      <c r="K121" s="27"/>
      <c r="L121" s="28"/>
      <c r="M121" s="28" t="str">
        <f t="shared" si="1"/>
        <v>Quantité OK</v>
      </c>
    </row>
    <row r="122" spans="1:13" ht="20.100000000000001" customHeight="1" x14ac:dyDescent="0.25">
      <c r="A122" s="24"/>
      <c r="B122" s="24"/>
      <c r="C122" s="25"/>
      <c r="D122" s="25"/>
      <c r="E122" s="26"/>
      <c r="F122" s="26"/>
      <c r="G122" s="26"/>
      <c r="H122" s="27"/>
      <c r="I122" s="27"/>
      <c r="J122" s="27"/>
      <c r="K122" s="27"/>
      <c r="L122" s="28"/>
      <c r="M122" s="28" t="str">
        <f t="shared" si="1"/>
        <v>Quantité OK</v>
      </c>
    </row>
    <row r="123" spans="1:13" ht="20.100000000000001" customHeight="1" x14ac:dyDescent="0.25">
      <c r="A123" s="24"/>
      <c r="B123" s="24"/>
      <c r="C123" s="25"/>
      <c r="D123" s="25"/>
      <c r="E123" s="26"/>
      <c r="F123" s="26"/>
      <c r="G123" s="26"/>
      <c r="H123" s="27"/>
      <c r="I123" s="27"/>
      <c r="J123" s="27"/>
      <c r="K123" s="27"/>
      <c r="L123" s="28"/>
      <c r="M123" s="28" t="str">
        <f t="shared" si="1"/>
        <v>Quantité OK</v>
      </c>
    </row>
    <row r="124" spans="1:13" ht="20.100000000000001" customHeight="1" x14ac:dyDescent="0.25">
      <c r="A124" s="24"/>
      <c r="B124" s="24"/>
      <c r="C124" s="25"/>
      <c r="D124" s="25"/>
      <c r="E124" s="26"/>
      <c r="F124" s="26"/>
      <c r="G124" s="26"/>
      <c r="H124" s="27"/>
      <c r="I124" s="27"/>
      <c r="J124" s="27"/>
      <c r="K124" s="27"/>
      <c r="L124" s="28"/>
      <c r="M124" s="28" t="str">
        <f t="shared" si="1"/>
        <v>Quantité OK</v>
      </c>
    </row>
    <row r="125" spans="1:13" ht="20.100000000000001" customHeight="1" x14ac:dyDescent="0.25">
      <c r="A125" s="24"/>
      <c r="B125" s="24"/>
      <c r="C125" s="25"/>
      <c r="D125" s="25"/>
      <c r="E125" s="26"/>
      <c r="F125" s="26"/>
      <c r="G125" s="26"/>
      <c r="H125" s="27"/>
      <c r="I125" s="27"/>
      <c r="J125" s="27"/>
      <c r="K125" s="27"/>
      <c r="L125" s="28"/>
      <c r="M125" s="28" t="str">
        <f t="shared" si="1"/>
        <v>Quantité OK</v>
      </c>
    </row>
    <row r="126" spans="1:13" ht="20.100000000000001" customHeight="1" x14ac:dyDescent="0.25">
      <c r="A126" s="24"/>
      <c r="B126" s="24"/>
      <c r="C126" s="25"/>
      <c r="D126" s="25"/>
      <c r="E126" s="26"/>
      <c r="F126" s="26"/>
      <c r="G126" s="26"/>
      <c r="H126" s="27"/>
      <c r="I126" s="27"/>
      <c r="J126" s="27"/>
      <c r="K126" s="27"/>
      <c r="L126" s="28"/>
      <c r="M126" s="28" t="str">
        <f t="shared" si="1"/>
        <v>Quantité OK</v>
      </c>
    </row>
    <row r="127" spans="1:13" ht="20.100000000000001" customHeight="1" x14ac:dyDescent="0.25">
      <c r="A127" s="24"/>
      <c r="B127" s="24"/>
      <c r="C127" s="25"/>
      <c r="D127" s="25"/>
      <c r="E127" s="26"/>
      <c r="F127" s="26"/>
      <c r="G127" s="26"/>
      <c r="H127" s="27"/>
      <c r="I127" s="27"/>
      <c r="J127" s="27"/>
      <c r="K127" s="27"/>
      <c r="L127" s="28"/>
      <c r="M127" s="28" t="str">
        <f t="shared" si="1"/>
        <v>Quantité OK</v>
      </c>
    </row>
    <row r="128" spans="1:13" ht="20.100000000000001" customHeight="1" x14ac:dyDescent="0.25">
      <c r="A128" s="24"/>
      <c r="B128" s="24"/>
      <c r="C128" s="25"/>
      <c r="D128" s="25"/>
      <c r="E128" s="26"/>
      <c r="F128" s="26"/>
      <c r="G128" s="26"/>
      <c r="H128" s="27"/>
      <c r="I128" s="27"/>
      <c r="J128" s="27"/>
      <c r="K128" s="27"/>
      <c r="L128" s="28"/>
      <c r="M128" s="28" t="str">
        <f t="shared" si="1"/>
        <v>Quantité OK</v>
      </c>
    </row>
    <row r="129" spans="1:13" ht="20.100000000000001" customHeight="1" x14ac:dyDescent="0.25">
      <c r="A129" s="24"/>
      <c r="B129" s="24"/>
      <c r="C129" s="25"/>
      <c r="D129" s="25"/>
      <c r="E129" s="26"/>
      <c r="F129" s="26"/>
      <c r="G129" s="26"/>
      <c r="H129" s="27"/>
      <c r="I129" s="27"/>
      <c r="J129" s="27"/>
      <c r="K129" s="27"/>
      <c r="L129" s="28"/>
      <c r="M129" s="28" t="str">
        <f t="shared" si="1"/>
        <v>Quantité OK</v>
      </c>
    </row>
    <row r="130" spans="1:13" ht="20.100000000000001" customHeight="1" x14ac:dyDescent="0.25">
      <c r="A130" s="24"/>
      <c r="B130" s="24"/>
      <c r="C130" s="25"/>
      <c r="D130" s="25"/>
      <c r="E130" s="26"/>
      <c r="F130" s="26"/>
      <c r="G130" s="26"/>
      <c r="H130" s="27"/>
      <c r="I130" s="27"/>
      <c r="J130" s="27"/>
      <c r="K130" s="27"/>
      <c r="L130" s="28"/>
      <c r="M130" s="28" t="str">
        <f t="shared" ref="M130:M193" si="2">IF(D130=L130,"Quantité OK",IF(D130&lt;L130,"Ecart positif","Ecart négatif"))</f>
        <v>Quantité OK</v>
      </c>
    </row>
    <row r="131" spans="1:13" ht="20.100000000000001" customHeight="1" x14ac:dyDescent="0.25">
      <c r="A131" s="24"/>
      <c r="B131" s="24"/>
      <c r="C131" s="25"/>
      <c r="D131" s="25"/>
      <c r="E131" s="26"/>
      <c r="F131" s="26"/>
      <c r="G131" s="26"/>
      <c r="H131" s="27"/>
      <c r="I131" s="27"/>
      <c r="J131" s="27"/>
      <c r="K131" s="27"/>
      <c r="L131" s="28"/>
      <c r="M131" s="28" t="str">
        <f t="shared" si="2"/>
        <v>Quantité OK</v>
      </c>
    </row>
    <row r="132" spans="1:13" ht="20.100000000000001" customHeight="1" x14ac:dyDescent="0.25">
      <c r="A132" s="24"/>
      <c r="B132" s="24"/>
      <c r="C132" s="25"/>
      <c r="D132" s="25"/>
      <c r="E132" s="26"/>
      <c r="F132" s="26"/>
      <c r="G132" s="26"/>
      <c r="H132" s="27"/>
      <c r="I132" s="27"/>
      <c r="J132" s="27"/>
      <c r="K132" s="27"/>
      <c r="L132" s="28"/>
      <c r="M132" s="28" t="str">
        <f t="shared" si="2"/>
        <v>Quantité OK</v>
      </c>
    </row>
    <row r="133" spans="1:13" ht="20.100000000000001" customHeight="1" x14ac:dyDescent="0.25">
      <c r="A133" s="24"/>
      <c r="B133" s="24"/>
      <c r="C133" s="25"/>
      <c r="D133" s="25"/>
      <c r="E133" s="26"/>
      <c r="F133" s="26"/>
      <c r="G133" s="26"/>
      <c r="H133" s="27"/>
      <c r="I133" s="27"/>
      <c r="J133" s="27"/>
      <c r="K133" s="27"/>
      <c r="L133" s="28"/>
      <c r="M133" s="28" t="str">
        <f t="shared" si="2"/>
        <v>Quantité OK</v>
      </c>
    </row>
    <row r="134" spans="1:13" ht="20.100000000000001" customHeight="1" x14ac:dyDescent="0.25">
      <c r="A134" s="24"/>
      <c r="B134" s="24"/>
      <c r="C134" s="25"/>
      <c r="D134" s="25"/>
      <c r="E134" s="26"/>
      <c r="F134" s="26"/>
      <c r="G134" s="26"/>
      <c r="H134" s="27"/>
      <c r="I134" s="27"/>
      <c r="J134" s="27"/>
      <c r="K134" s="27"/>
      <c r="L134" s="28"/>
      <c r="M134" s="28" t="str">
        <f t="shared" si="2"/>
        <v>Quantité OK</v>
      </c>
    </row>
    <row r="135" spans="1:13" ht="20.100000000000001" customHeight="1" x14ac:dyDescent="0.25">
      <c r="A135" s="24"/>
      <c r="B135" s="24"/>
      <c r="C135" s="25"/>
      <c r="D135" s="25"/>
      <c r="E135" s="26"/>
      <c r="F135" s="26"/>
      <c r="G135" s="26"/>
      <c r="H135" s="27"/>
      <c r="I135" s="27"/>
      <c r="J135" s="27"/>
      <c r="K135" s="27"/>
      <c r="L135" s="28"/>
      <c r="M135" s="28" t="str">
        <f t="shared" si="2"/>
        <v>Quantité OK</v>
      </c>
    </row>
    <row r="136" spans="1:13" ht="20.100000000000001" customHeight="1" x14ac:dyDescent="0.25">
      <c r="A136" s="24"/>
      <c r="B136" s="24"/>
      <c r="C136" s="25"/>
      <c r="D136" s="25"/>
      <c r="E136" s="26"/>
      <c r="F136" s="26"/>
      <c r="G136" s="26"/>
      <c r="H136" s="27"/>
      <c r="I136" s="27"/>
      <c r="J136" s="27"/>
      <c r="K136" s="27"/>
      <c r="L136" s="28"/>
      <c r="M136" s="28" t="str">
        <f t="shared" si="2"/>
        <v>Quantité OK</v>
      </c>
    </row>
    <row r="137" spans="1:13" ht="20.100000000000001" customHeight="1" x14ac:dyDescent="0.25">
      <c r="A137" s="24"/>
      <c r="B137" s="24"/>
      <c r="C137" s="25"/>
      <c r="D137" s="25"/>
      <c r="E137" s="26"/>
      <c r="F137" s="26"/>
      <c r="G137" s="26"/>
      <c r="H137" s="27"/>
      <c r="I137" s="27"/>
      <c r="J137" s="27"/>
      <c r="K137" s="27"/>
      <c r="L137" s="28"/>
      <c r="M137" s="28" t="str">
        <f t="shared" si="2"/>
        <v>Quantité OK</v>
      </c>
    </row>
    <row r="138" spans="1:13" ht="20.100000000000001" customHeight="1" x14ac:dyDescent="0.25">
      <c r="A138" s="24"/>
      <c r="B138" s="24"/>
      <c r="C138" s="25"/>
      <c r="D138" s="25"/>
      <c r="E138" s="26"/>
      <c r="F138" s="26"/>
      <c r="G138" s="26"/>
      <c r="H138" s="27"/>
      <c r="I138" s="27"/>
      <c r="J138" s="27"/>
      <c r="K138" s="27"/>
      <c r="L138" s="28"/>
      <c r="M138" s="28" t="str">
        <f t="shared" si="2"/>
        <v>Quantité OK</v>
      </c>
    </row>
    <row r="139" spans="1:13" ht="20.100000000000001" customHeight="1" x14ac:dyDescent="0.25">
      <c r="A139" s="24"/>
      <c r="B139" s="24"/>
      <c r="C139" s="25"/>
      <c r="D139" s="25"/>
      <c r="E139" s="26"/>
      <c r="F139" s="26"/>
      <c r="G139" s="26"/>
      <c r="H139" s="27"/>
      <c r="I139" s="27"/>
      <c r="J139" s="27"/>
      <c r="K139" s="27"/>
      <c r="L139" s="28"/>
      <c r="M139" s="28" t="str">
        <f t="shared" si="2"/>
        <v>Quantité OK</v>
      </c>
    </row>
    <row r="140" spans="1:13" ht="20.100000000000001" customHeight="1" x14ac:dyDescent="0.25">
      <c r="A140" s="24"/>
      <c r="B140" s="24"/>
      <c r="C140" s="25"/>
      <c r="D140" s="25"/>
      <c r="E140" s="26"/>
      <c r="F140" s="26"/>
      <c r="G140" s="26"/>
      <c r="H140" s="27"/>
      <c r="I140" s="27"/>
      <c r="J140" s="27"/>
      <c r="K140" s="27"/>
      <c r="L140" s="28"/>
      <c r="M140" s="28" t="str">
        <f t="shared" si="2"/>
        <v>Quantité OK</v>
      </c>
    </row>
    <row r="141" spans="1:13" ht="20.100000000000001" customHeight="1" x14ac:dyDescent="0.25">
      <c r="A141" s="24"/>
      <c r="B141" s="24"/>
      <c r="C141" s="25"/>
      <c r="D141" s="25"/>
      <c r="E141" s="26"/>
      <c r="F141" s="26"/>
      <c r="G141" s="26"/>
      <c r="H141" s="27"/>
      <c r="I141" s="27"/>
      <c r="J141" s="27"/>
      <c r="K141" s="27"/>
      <c r="L141" s="28"/>
      <c r="M141" s="28" t="str">
        <f t="shared" si="2"/>
        <v>Quantité OK</v>
      </c>
    </row>
    <row r="142" spans="1:13" ht="20.100000000000001" customHeight="1" x14ac:dyDescent="0.25">
      <c r="A142" s="24"/>
      <c r="B142" s="24"/>
      <c r="C142" s="25"/>
      <c r="D142" s="25"/>
      <c r="E142" s="26"/>
      <c r="F142" s="26"/>
      <c r="G142" s="26"/>
      <c r="H142" s="27"/>
      <c r="I142" s="27"/>
      <c r="J142" s="27"/>
      <c r="K142" s="27"/>
      <c r="L142" s="28"/>
      <c r="M142" s="28" t="str">
        <f t="shared" si="2"/>
        <v>Quantité OK</v>
      </c>
    </row>
    <row r="143" spans="1:13" ht="20.100000000000001" customHeight="1" x14ac:dyDescent="0.25">
      <c r="A143" s="24"/>
      <c r="B143" s="24"/>
      <c r="C143" s="25"/>
      <c r="D143" s="25"/>
      <c r="E143" s="26"/>
      <c r="F143" s="26"/>
      <c r="G143" s="26"/>
      <c r="H143" s="27"/>
      <c r="I143" s="27"/>
      <c r="J143" s="27"/>
      <c r="K143" s="27"/>
      <c r="L143" s="28"/>
      <c r="M143" s="28" t="str">
        <f t="shared" si="2"/>
        <v>Quantité OK</v>
      </c>
    </row>
    <row r="144" spans="1:13" ht="20.100000000000001" customHeight="1" x14ac:dyDescent="0.25">
      <c r="A144" s="24"/>
      <c r="B144" s="24"/>
      <c r="C144" s="25"/>
      <c r="D144" s="25"/>
      <c r="E144" s="26"/>
      <c r="F144" s="26"/>
      <c r="G144" s="26"/>
      <c r="H144" s="27"/>
      <c r="I144" s="27"/>
      <c r="J144" s="27"/>
      <c r="K144" s="27"/>
      <c r="L144" s="28"/>
      <c r="M144" s="28" t="str">
        <f t="shared" si="2"/>
        <v>Quantité OK</v>
      </c>
    </row>
    <row r="145" spans="1:13" ht="20.100000000000001" customHeight="1" x14ac:dyDescent="0.25">
      <c r="A145" s="24"/>
      <c r="B145" s="24"/>
      <c r="C145" s="25"/>
      <c r="D145" s="25"/>
      <c r="E145" s="26"/>
      <c r="F145" s="26"/>
      <c r="G145" s="26"/>
      <c r="H145" s="27"/>
      <c r="I145" s="27"/>
      <c r="J145" s="27"/>
      <c r="K145" s="27"/>
      <c r="L145" s="28"/>
      <c r="M145" s="28" t="str">
        <f t="shared" si="2"/>
        <v>Quantité OK</v>
      </c>
    </row>
    <row r="146" spans="1:13" ht="20.100000000000001" customHeight="1" x14ac:dyDescent="0.25">
      <c r="A146" s="24"/>
      <c r="B146" s="24"/>
      <c r="C146" s="25"/>
      <c r="D146" s="25"/>
      <c r="E146" s="26"/>
      <c r="F146" s="26"/>
      <c r="G146" s="26"/>
      <c r="H146" s="27"/>
      <c r="I146" s="27"/>
      <c r="J146" s="27"/>
      <c r="K146" s="27"/>
      <c r="L146" s="28"/>
      <c r="M146" s="28" t="str">
        <f t="shared" si="2"/>
        <v>Quantité OK</v>
      </c>
    </row>
    <row r="147" spans="1:13" ht="20.100000000000001" customHeight="1" x14ac:dyDescent="0.25">
      <c r="A147" s="24"/>
      <c r="B147" s="24"/>
      <c r="C147" s="25"/>
      <c r="D147" s="25"/>
      <c r="E147" s="26"/>
      <c r="F147" s="26"/>
      <c r="G147" s="26"/>
      <c r="H147" s="27"/>
      <c r="I147" s="27"/>
      <c r="J147" s="27"/>
      <c r="K147" s="27"/>
      <c r="L147" s="28"/>
      <c r="M147" s="28" t="str">
        <f t="shared" si="2"/>
        <v>Quantité OK</v>
      </c>
    </row>
    <row r="148" spans="1:13" ht="20.100000000000001" customHeight="1" x14ac:dyDescent="0.25">
      <c r="A148" s="24"/>
      <c r="B148" s="24"/>
      <c r="C148" s="25"/>
      <c r="D148" s="25"/>
      <c r="E148" s="26"/>
      <c r="F148" s="26"/>
      <c r="G148" s="26"/>
      <c r="H148" s="27"/>
      <c r="I148" s="27"/>
      <c r="J148" s="27"/>
      <c r="K148" s="27"/>
      <c r="L148" s="28"/>
      <c r="M148" s="28" t="str">
        <f t="shared" si="2"/>
        <v>Quantité OK</v>
      </c>
    </row>
    <row r="149" spans="1:13" ht="20.100000000000001" customHeight="1" x14ac:dyDescent="0.25">
      <c r="A149" s="24"/>
      <c r="B149" s="24"/>
      <c r="C149" s="25"/>
      <c r="D149" s="25"/>
      <c r="E149" s="26"/>
      <c r="F149" s="26"/>
      <c r="G149" s="26"/>
      <c r="H149" s="27"/>
      <c r="I149" s="27"/>
      <c r="J149" s="27"/>
      <c r="K149" s="27"/>
      <c r="L149" s="28"/>
      <c r="M149" s="28" t="str">
        <f t="shared" si="2"/>
        <v>Quantité OK</v>
      </c>
    </row>
    <row r="150" spans="1:13" ht="20.100000000000001" customHeight="1" x14ac:dyDescent="0.25">
      <c r="A150" s="24"/>
      <c r="B150" s="24"/>
      <c r="C150" s="25"/>
      <c r="D150" s="25"/>
      <c r="E150" s="26"/>
      <c r="F150" s="26"/>
      <c r="G150" s="26"/>
      <c r="H150" s="27"/>
      <c r="I150" s="27"/>
      <c r="J150" s="27"/>
      <c r="K150" s="27"/>
      <c r="L150" s="28"/>
      <c r="M150" s="28" t="str">
        <f t="shared" si="2"/>
        <v>Quantité OK</v>
      </c>
    </row>
    <row r="151" spans="1:13" ht="20.100000000000001" customHeight="1" x14ac:dyDescent="0.25">
      <c r="A151" s="24"/>
      <c r="B151" s="24"/>
      <c r="C151" s="25"/>
      <c r="D151" s="25"/>
      <c r="E151" s="26"/>
      <c r="F151" s="26"/>
      <c r="G151" s="26"/>
      <c r="H151" s="27"/>
      <c r="I151" s="27"/>
      <c r="J151" s="27"/>
      <c r="K151" s="27"/>
      <c r="L151" s="28"/>
      <c r="M151" s="28" t="str">
        <f t="shared" si="2"/>
        <v>Quantité OK</v>
      </c>
    </row>
    <row r="152" spans="1:13" ht="20.100000000000001" customHeight="1" x14ac:dyDescent="0.25">
      <c r="A152" s="24"/>
      <c r="B152" s="24"/>
      <c r="C152" s="25"/>
      <c r="D152" s="25"/>
      <c r="E152" s="26"/>
      <c r="F152" s="26"/>
      <c r="G152" s="26"/>
      <c r="H152" s="27"/>
      <c r="I152" s="27"/>
      <c r="J152" s="27"/>
      <c r="K152" s="27"/>
      <c r="L152" s="28"/>
      <c r="M152" s="28" t="str">
        <f t="shared" si="2"/>
        <v>Quantité OK</v>
      </c>
    </row>
    <row r="153" spans="1:13" ht="20.100000000000001" customHeight="1" x14ac:dyDescent="0.25">
      <c r="A153" s="24"/>
      <c r="B153" s="24"/>
      <c r="C153" s="25"/>
      <c r="D153" s="25"/>
      <c r="E153" s="26"/>
      <c r="F153" s="26"/>
      <c r="G153" s="26"/>
      <c r="H153" s="27"/>
      <c r="I153" s="27"/>
      <c r="J153" s="27"/>
      <c r="K153" s="27"/>
      <c r="L153" s="28"/>
      <c r="M153" s="28" t="str">
        <f t="shared" si="2"/>
        <v>Quantité OK</v>
      </c>
    </row>
    <row r="154" spans="1:13" ht="20.100000000000001" customHeight="1" x14ac:dyDescent="0.25">
      <c r="A154" s="24"/>
      <c r="B154" s="24"/>
      <c r="C154" s="25"/>
      <c r="D154" s="25"/>
      <c r="E154" s="26"/>
      <c r="F154" s="26"/>
      <c r="G154" s="26"/>
      <c r="H154" s="27"/>
      <c r="I154" s="27"/>
      <c r="J154" s="27"/>
      <c r="K154" s="27"/>
      <c r="L154" s="28"/>
      <c r="M154" s="28" t="str">
        <f t="shared" si="2"/>
        <v>Quantité OK</v>
      </c>
    </row>
    <row r="155" spans="1:13" ht="20.100000000000001" customHeight="1" x14ac:dyDescent="0.25">
      <c r="A155" s="24"/>
      <c r="B155" s="24"/>
      <c r="C155" s="25"/>
      <c r="D155" s="25"/>
      <c r="E155" s="26"/>
      <c r="F155" s="26"/>
      <c r="G155" s="26"/>
      <c r="H155" s="27"/>
      <c r="I155" s="27"/>
      <c r="J155" s="27"/>
      <c r="K155" s="27"/>
      <c r="L155" s="28"/>
      <c r="M155" s="28" t="str">
        <f t="shared" si="2"/>
        <v>Quantité OK</v>
      </c>
    </row>
    <row r="156" spans="1:13" ht="20.100000000000001" customHeight="1" x14ac:dyDescent="0.25">
      <c r="A156" s="24"/>
      <c r="B156" s="24"/>
      <c r="C156" s="25"/>
      <c r="D156" s="25"/>
      <c r="E156" s="26"/>
      <c r="F156" s="26"/>
      <c r="G156" s="26"/>
      <c r="H156" s="27"/>
      <c r="I156" s="27"/>
      <c r="J156" s="27"/>
      <c r="K156" s="27"/>
      <c r="L156" s="28"/>
      <c r="M156" s="28" t="str">
        <f t="shared" si="2"/>
        <v>Quantité OK</v>
      </c>
    </row>
    <row r="157" spans="1:13" ht="20.100000000000001" customHeight="1" x14ac:dyDescent="0.25">
      <c r="A157" s="24"/>
      <c r="B157" s="24"/>
      <c r="C157" s="25"/>
      <c r="D157" s="25"/>
      <c r="E157" s="26"/>
      <c r="F157" s="26"/>
      <c r="G157" s="26"/>
      <c r="H157" s="27"/>
      <c r="I157" s="27"/>
      <c r="J157" s="27"/>
      <c r="K157" s="27"/>
      <c r="L157" s="28"/>
      <c r="M157" s="28" t="str">
        <f t="shared" si="2"/>
        <v>Quantité OK</v>
      </c>
    </row>
    <row r="158" spans="1:13" ht="20.100000000000001" customHeight="1" x14ac:dyDescent="0.25">
      <c r="A158" s="24"/>
      <c r="B158" s="24"/>
      <c r="C158" s="25"/>
      <c r="D158" s="25"/>
      <c r="E158" s="26"/>
      <c r="F158" s="26"/>
      <c r="G158" s="26"/>
      <c r="H158" s="27"/>
      <c r="I158" s="27"/>
      <c r="J158" s="27"/>
      <c r="K158" s="27"/>
      <c r="L158" s="28"/>
      <c r="M158" s="28" t="str">
        <f t="shared" si="2"/>
        <v>Quantité OK</v>
      </c>
    </row>
    <row r="159" spans="1:13" ht="20.100000000000001" customHeight="1" x14ac:dyDescent="0.25">
      <c r="A159" s="24"/>
      <c r="B159" s="24"/>
      <c r="C159" s="25"/>
      <c r="D159" s="25"/>
      <c r="E159" s="26"/>
      <c r="F159" s="26"/>
      <c r="G159" s="26"/>
      <c r="H159" s="27"/>
      <c r="I159" s="27"/>
      <c r="J159" s="27"/>
      <c r="K159" s="27"/>
      <c r="L159" s="28"/>
      <c r="M159" s="28" t="str">
        <f t="shared" si="2"/>
        <v>Quantité OK</v>
      </c>
    </row>
    <row r="160" spans="1:13" ht="20.100000000000001" customHeight="1" x14ac:dyDescent="0.25">
      <c r="A160" s="24"/>
      <c r="B160" s="24"/>
      <c r="C160" s="25"/>
      <c r="D160" s="25"/>
      <c r="E160" s="26"/>
      <c r="F160" s="26"/>
      <c r="G160" s="26"/>
      <c r="H160" s="27"/>
      <c r="I160" s="27"/>
      <c r="J160" s="27"/>
      <c r="K160" s="27"/>
      <c r="L160" s="28"/>
      <c r="M160" s="28" t="str">
        <f t="shared" si="2"/>
        <v>Quantité OK</v>
      </c>
    </row>
    <row r="161" spans="1:13" ht="20.100000000000001" customHeight="1" x14ac:dyDescent="0.25">
      <c r="A161" s="24"/>
      <c r="B161" s="24"/>
      <c r="C161" s="25"/>
      <c r="D161" s="25"/>
      <c r="E161" s="26"/>
      <c r="F161" s="26"/>
      <c r="G161" s="26"/>
      <c r="H161" s="27"/>
      <c r="I161" s="27"/>
      <c r="J161" s="27"/>
      <c r="K161" s="27"/>
      <c r="L161" s="28"/>
      <c r="M161" s="28" t="str">
        <f t="shared" si="2"/>
        <v>Quantité OK</v>
      </c>
    </row>
    <row r="162" spans="1:13" ht="20.100000000000001" customHeight="1" x14ac:dyDescent="0.25">
      <c r="A162" s="24"/>
      <c r="B162" s="24"/>
      <c r="C162" s="25"/>
      <c r="D162" s="25"/>
      <c r="E162" s="26"/>
      <c r="F162" s="26"/>
      <c r="G162" s="26"/>
      <c r="H162" s="27"/>
      <c r="I162" s="27"/>
      <c r="J162" s="27"/>
      <c r="K162" s="27"/>
      <c r="L162" s="28"/>
      <c r="M162" s="28" t="str">
        <f t="shared" si="2"/>
        <v>Quantité OK</v>
      </c>
    </row>
    <row r="163" spans="1:13" ht="20.100000000000001" customHeight="1" x14ac:dyDescent="0.25">
      <c r="A163" s="24"/>
      <c r="B163" s="24"/>
      <c r="C163" s="25"/>
      <c r="D163" s="25"/>
      <c r="E163" s="26"/>
      <c r="F163" s="26"/>
      <c r="G163" s="26"/>
      <c r="H163" s="27"/>
      <c r="I163" s="27"/>
      <c r="J163" s="27"/>
      <c r="K163" s="27"/>
      <c r="L163" s="28"/>
      <c r="M163" s="28" t="str">
        <f t="shared" si="2"/>
        <v>Quantité OK</v>
      </c>
    </row>
    <row r="164" spans="1:13" ht="20.100000000000001" customHeight="1" x14ac:dyDescent="0.25">
      <c r="A164" s="24"/>
      <c r="B164" s="24"/>
      <c r="C164" s="25"/>
      <c r="D164" s="25"/>
      <c r="E164" s="26"/>
      <c r="F164" s="26"/>
      <c r="G164" s="26"/>
      <c r="H164" s="27"/>
      <c r="I164" s="27"/>
      <c r="J164" s="27"/>
      <c r="K164" s="27"/>
      <c r="L164" s="28"/>
      <c r="M164" s="28" t="str">
        <f t="shared" si="2"/>
        <v>Quantité OK</v>
      </c>
    </row>
    <row r="165" spans="1:13" ht="20.100000000000001" customHeight="1" x14ac:dyDescent="0.25">
      <c r="A165" s="24"/>
      <c r="B165" s="24"/>
      <c r="C165" s="25"/>
      <c r="D165" s="25"/>
      <c r="E165" s="26"/>
      <c r="F165" s="26"/>
      <c r="G165" s="26"/>
      <c r="H165" s="27"/>
      <c r="I165" s="27"/>
      <c r="J165" s="27"/>
      <c r="K165" s="27"/>
      <c r="L165" s="28"/>
      <c r="M165" s="28" t="str">
        <f t="shared" si="2"/>
        <v>Quantité OK</v>
      </c>
    </row>
    <row r="166" spans="1:13" ht="20.100000000000001" customHeight="1" x14ac:dyDescent="0.25">
      <c r="A166" s="24"/>
      <c r="B166" s="24"/>
      <c r="C166" s="25"/>
      <c r="D166" s="25"/>
      <c r="E166" s="26"/>
      <c r="F166" s="26"/>
      <c r="G166" s="26"/>
      <c r="H166" s="27"/>
      <c r="I166" s="27"/>
      <c r="J166" s="27"/>
      <c r="K166" s="27"/>
      <c r="L166" s="28"/>
      <c r="M166" s="28" t="str">
        <f t="shared" si="2"/>
        <v>Quantité OK</v>
      </c>
    </row>
    <row r="167" spans="1:13" ht="20.100000000000001" customHeight="1" x14ac:dyDescent="0.25">
      <c r="A167" s="24"/>
      <c r="B167" s="24"/>
      <c r="C167" s="25"/>
      <c r="D167" s="25"/>
      <c r="E167" s="26"/>
      <c r="F167" s="26"/>
      <c r="G167" s="26"/>
      <c r="H167" s="27"/>
      <c r="I167" s="27"/>
      <c r="J167" s="27"/>
      <c r="K167" s="27"/>
      <c r="L167" s="28"/>
      <c r="M167" s="28" t="str">
        <f t="shared" si="2"/>
        <v>Quantité OK</v>
      </c>
    </row>
    <row r="168" spans="1:13" ht="20.100000000000001" customHeight="1" x14ac:dyDescent="0.25">
      <c r="A168" s="24"/>
      <c r="B168" s="24"/>
      <c r="C168" s="25"/>
      <c r="D168" s="25"/>
      <c r="E168" s="26"/>
      <c r="F168" s="26"/>
      <c r="G168" s="26"/>
      <c r="H168" s="27"/>
      <c r="I168" s="27"/>
      <c r="J168" s="27"/>
      <c r="K168" s="27"/>
      <c r="L168" s="28"/>
      <c r="M168" s="28" t="str">
        <f t="shared" si="2"/>
        <v>Quantité OK</v>
      </c>
    </row>
    <row r="169" spans="1:13" ht="20.100000000000001" customHeight="1" x14ac:dyDescent="0.25">
      <c r="A169" s="24"/>
      <c r="B169" s="24"/>
      <c r="C169" s="25"/>
      <c r="D169" s="25"/>
      <c r="E169" s="26"/>
      <c r="F169" s="26"/>
      <c r="G169" s="26"/>
      <c r="H169" s="27"/>
      <c r="I169" s="27"/>
      <c r="J169" s="27"/>
      <c r="K169" s="27"/>
      <c r="L169" s="28"/>
      <c r="M169" s="28" t="str">
        <f t="shared" si="2"/>
        <v>Quantité OK</v>
      </c>
    </row>
    <row r="170" spans="1:13" ht="20.100000000000001" customHeight="1" x14ac:dyDescent="0.25">
      <c r="A170" s="24"/>
      <c r="B170" s="24"/>
      <c r="C170" s="25"/>
      <c r="D170" s="25"/>
      <c r="E170" s="26"/>
      <c r="F170" s="26"/>
      <c r="G170" s="26"/>
      <c r="H170" s="27"/>
      <c r="I170" s="27"/>
      <c r="J170" s="27"/>
      <c r="K170" s="27"/>
      <c r="L170" s="28"/>
      <c r="M170" s="28" t="str">
        <f t="shared" si="2"/>
        <v>Quantité OK</v>
      </c>
    </row>
    <row r="171" spans="1:13" ht="20.100000000000001" customHeight="1" x14ac:dyDescent="0.25">
      <c r="A171" s="24"/>
      <c r="B171" s="24"/>
      <c r="C171" s="25"/>
      <c r="D171" s="25"/>
      <c r="E171" s="26"/>
      <c r="F171" s="26"/>
      <c r="G171" s="26"/>
      <c r="H171" s="27"/>
      <c r="I171" s="27"/>
      <c r="J171" s="27"/>
      <c r="K171" s="27"/>
      <c r="L171" s="28"/>
      <c r="M171" s="28" t="str">
        <f t="shared" si="2"/>
        <v>Quantité OK</v>
      </c>
    </row>
    <row r="172" spans="1:13" ht="20.100000000000001" customHeight="1" x14ac:dyDescent="0.25">
      <c r="A172" s="24"/>
      <c r="B172" s="24"/>
      <c r="C172" s="25"/>
      <c r="D172" s="25"/>
      <c r="E172" s="26"/>
      <c r="F172" s="26"/>
      <c r="G172" s="26"/>
      <c r="H172" s="27"/>
      <c r="I172" s="27"/>
      <c r="J172" s="27"/>
      <c r="K172" s="27"/>
      <c r="L172" s="28"/>
      <c r="M172" s="28" t="str">
        <f t="shared" si="2"/>
        <v>Quantité OK</v>
      </c>
    </row>
    <row r="173" spans="1:13" ht="20.100000000000001" customHeight="1" x14ac:dyDescent="0.25">
      <c r="A173" s="24"/>
      <c r="B173" s="24"/>
      <c r="C173" s="25"/>
      <c r="D173" s="25"/>
      <c r="E173" s="26"/>
      <c r="F173" s="26"/>
      <c r="G173" s="26"/>
      <c r="H173" s="27"/>
      <c r="I173" s="27"/>
      <c r="J173" s="27"/>
      <c r="K173" s="27"/>
      <c r="L173" s="28"/>
      <c r="M173" s="28" t="str">
        <f t="shared" si="2"/>
        <v>Quantité OK</v>
      </c>
    </row>
    <row r="174" spans="1:13" ht="20.100000000000001" customHeight="1" x14ac:dyDescent="0.25">
      <c r="A174" s="24"/>
      <c r="B174" s="24"/>
      <c r="C174" s="25"/>
      <c r="D174" s="25"/>
      <c r="E174" s="26"/>
      <c r="F174" s="26"/>
      <c r="G174" s="26"/>
      <c r="H174" s="27"/>
      <c r="I174" s="27"/>
      <c r="J174" s="27"/>
      <c r="K174" s="27"/>
      <c r="L174" s="28"/>
      <c r="M174" s="28" t="str">
        <f t="shared" si="2"/>
        <v>Quantité OK</v>
      </c>
    </row>
    <row r="175" spans="1:13" ht="20.100000000000001" customHeight="1" x14ac:dyDescent="0.25">
      <c r="A175" s="24"/>
      <c r="B175" s="24"/>
      <c r="C175" s="25"/>
      <c r="D175" s="25"/>
      <c r="E175" s="26"/>
      <c r="F175" s="26"/>
      <c r="G175" s="26"/>
      <c r="H175" s="27"/>
      <c r="I175" s="27"/>
      <c r="J175" s="27"/>
      <c r="K175" s="27"/>
      <c r="L175" s="28"/>
      <c r="M175" s="28" t="str">
        <f t="shared" si="2"/>
        <v>Quantité OK</v>
      </c>
    </row>
    <row r="176" spans="1:13" ht="20.100000000000001" customHeight="1" x14ac:dyDescent="0.25">
      <c r="A176" s="24"/>
      <c r="B176" s="24"/>
      <c r="C176" s="25"/>
      <c r="D176" s="25"/>
      <c r="E176" s="26"/>
      <c r="F176" s="26"/>
      <c r="G176" s="26"/>
      <c r="H176" s="27"/>
      <c r="I176" s="27"/>
      <c r="J176" s="27"/>
      <c r="K176" s="27"/>
      <c r="L176" s="28"/>
      <c r="M176" s="28" t="str">
        <f t="shared" si="2"/>
        <v>Quantité OK</v>
      </c>
    </row>
    <row r="177" spans="1:13" ht="20.100000000000001" customHeight="1" x14ac:dyDescent="0.25">
      <c r="A177" s="24"/>
      <c r="B177" s="24"/>
      <c r="C177" s="25"/>
      <c r="D177" s="25"/>
      <c r="E177" s="26"/>
      <c r="F177" s="26"/>
      <c r="G177" s="26"/>
      <c r="H177" s="27"/>
      <c r="I177" s="27"/>
      <c r="J177" s="27"/>
      <c r="K177" s="27"/>
      <c r="L177" s="28"/>
      <c r="M177" s="28" t="str">
        <f t="shared" si="2"/>
        <v>Quantité OK</v>
      </c>
    </row>
    <row r="178" spans="1:13" ht="20.100000000000001" customHeight="1" x14ac:dyDescent="0.25">
      <c r="A178" s="24"/>
      <c r="B178" s="24"/>
      <c r="C178" s="25"/>
      <c r="D178" s="25"/>
      <c r="E178" s="26"/>
      <c r="F178" s="26"/>
      <c r="G178" s="26"/>
      <c r="H178" s="27"/>
      <c r="I178" s="27"/>
      <c r="J178" s="27"/>
      <c r="K178" s="27"/>
      <c r="L178" s="28"/>
      <c r="M178" s="28" t="str">
        <f t="shared" si="2"/>
        <v>Quantité OK</v>
      </c>
    </row>
    <row r="179" spans="1:13" ht="20.100000000000001" customHeight="1" x14ac:dyDescent="0.25">
      <c r="A179" s="24"/>
      <c r="B179" s="24"/>
      <c r="C179" s="25"/>
      <c r="D179" s="25"/>
      <c r="E179" s="26"/>
      <c r="F179" s="26"/>
      <c r="G179" s="26"/>
      <c r="H179" s="27"/>
      <c r="I179" s="27"/>
      <c r="J179" s="27"/>
      <c r="K179" s="27"/>
      <c r="L179" s="28"/>
      <c r="M179" s="28" t="str">
        <f t="shared" si="2"/>
        <v>Quantité OK</v>
      </c>
    </row>
    <row r="180" spans="1:13" ht="20.100000000000001" customHeight="1" x14ac:dyDescent="0.25">
      <c r="A180" s="24"/>
      <c r="B180" s="24"/>
      <c r="C180" s="25"/>
      <c r="D180" s="25"/>
      <c r="E180" s="26"/>
      <c r="F180" s="26"/>
      <c r="G180" s="26"/>
      <c r="H180" s="27"/>
      <c r="I180" s="27"/>
      <c r="J180" s="27"/>
      <c r="K180" s="27"/>
      <c r="L180" s="28"/>
      <c r="M180" s="28" t="str">
        <f t="shared" si="2"/>
        <v>Quantité OK</v>
      </c>
    </row>
    <row r="181" spans="1:13" ht="20.100000000000001" customHeight="1" x14ac:dyDescent="0.25">
      <c r="A181" s="24"/>
      <c r="B181" s="24"/>
      <c r="C181" s="25"/>
      <c r="D181" s="25"/>
      <c r="E181" s="26"/>
      <c r="F181" s="26"/>
      <c r="G181" s="26"/>
      <c r="H181" s="27"/>
      <c r="I181" s="27"/>
      <c r="J181" s="27"/>
      <c r="K181" s="27"/>
      <c r="L181" s="28"/>
      <c r="M181" s="28" t="str">
        <f t="shared" si="2"/>
        <v>Quantité OK</v>
      </c>
    </row>
    <row r="182" spans="1:13" ht="20.100000000000001" customHeight="1" x14ac:dyDescent="0.25">
      <c r="A182" s="24"/>
      <c r="B182" s="24"/>
      <c r="C182" s="25"/>
      <c r="D182" s="25"/>
      <c r="E182" s="26"/>
      <c r="F182" s="26"/>
      <c r="G182" s="26"/>
      <c r="H182" s="27"/>
      <c r="I182" s="27"/>
      <c r="J182" s="27"/>
      <c r="K182" s="27"/>
      <c r="L182" s="28"/>
      <c r="M182" s="28" t="str">
        <f t="shared" si="2"/>
        <v>Quantité OK</v>
      </c>
    </row>
    <row r="183" spans="1:13" ht="20.100000000000001" customHeight="1" x14ac:dyDescent="0.25">
      <c r="A183" s="24"/>
      <c r="B183" s="24"/>
      <c r="C183" s="25"/>
      <c r="D183" s="25"/>
      <c r="E183" s="26"/>
      <c r="F183" s="26"/>
      <c r="G183" s="26"/>
      <c r="H183" s="27"/>
      <c r="I183" s="27"/>
      <c r="J183" s="27"/>
      <c r="K183" s="27"/>
      <c r="L183" s="28"/>
      <c r="M183" s="28" t="str">
        <f t="shared" si="2"/>
        <v>Quantité OK</v>
      </c>
    </row>
    <row r="184" spans="1:13" ht="20.100000000000001" customHeight="1" x14ac:dyDescent="0.25">
      <c r="A184" s="24"/>
      <c r="B184" s="24"/>
      <c r="C184" s="25"/>
      <c r="D184" s="25"/>
      <c r="E184" s="26"/>
      <c r="F184" s="26"/>
      <c r="G184" s="26"/>
      <c r="H184" s="27"/>
      <c r="I184" s="27"/>
      <c r="J184" s="27"/>
      <c r="K184" s="27"/>
      <c r="L184" s="28"/>
      <c r="M184" s="28" t="str">
        <f t="shared" si="2"/>
        <v>Quantité OK</v>
      </c>
    </row>
    <row r="185" spans="1:13" ht="20.100000000000001" customHeight="1" x14ac:dyDescent="0.25">
      <c r="A185" s="24"/>
      <c r="B185" s="24"/>
      <c r="C185" s="25"/>
      <c r="D185" s="25"/>
      <c r="E185" s="26"/>
      <c r="F185" s="26"/>
      <c r="G185" s="26"/>
      <c r="H185" s="27"/>
      <c r="I185" s="27"/>
      <c r="J185" s="27"/>
      <c r="K185" s="27"/>
      <c r="L185" s="28"/>
      <c r="M185" s="28" t="str">
        <f t="shared" si="2"/>
        <v>Quantité OK</v>
      </c>
    </row>
    <row r="186" spans="1:13" ht="20.100000000000001" customHeight="1" x14ac:dyDescent="0.25">
      <c r="A186" s="24"/>
      <c r="B186" s="24"/>
      <c r="C186" s="25"/>
      <c r="D186" s="25"/>
      <c r="E186" s="26"/>
      <c r="F186" s="26"/>
      <c r="G186" s="26"/>
      <c r="H186" s="27"/>
      <c r="I186" s="27"/>
      <c r="J186" s="27"/>
      <c r="K186" s="27"/>
      <c r="L186" s="28"/>
      <c r="M186" s="28" t="str">
        <f t="shared" si="2"/>
        <v>Quantité OK</v>
      </c>
    </row>
    <row r="187" spans="1:13" ht="20.100000000000001" customHeight="1" x14ac:dyDescent="0.25">
      <c r="A187" s="24"/>
      <c r="B187" s="24"/>
      <c r="C187" s="25"/>
      <c r="D187" s="25"/>
      <c r="E187" s="26"/>
      <c r="F187" s="26"/>
      <c r="G187" s="26"/>
      <c r="H187" s="27"/>
      <c r="I187" s="27"/>
      <c r="J187" s="27"/>
      <c r="K187" s="27"/>
      <c r="L187" s="28"/>
      <c r="M187" s="28" t="str">
        <f t="shared" si="2"/>
        <v>Quantité OK</v>
      </c>
    </row>
    <row r="188" spans="1:13" ht="20.100000000000001" customHeight="1" x14ac:dyDescent="0.25">
      <c r="A188" s="24"/>
      <c r="B188" s="24"/>
      <c r="C188" s="25"/>
      <c r="D188" s="25"/>
      <c r="E188" s="26"/>
      <c r="F188" s="26"/>
      <c r="G188" s="26"/>
      <c r="H188" s="27"/>
      <c r="I188" s="27"/>
      <c r="J188" s="27"/>
      <c r="K188" s="27"/>
      <c r="L188" s="28"/>
      <c r="M188" s="28" t="str">
        <f t="shared" si="2"/>
        <v>Quantité OK</v>
      </c>
    </row>
    <row r="189" spans="1:13" ht="20.100000000000001" customHeight="1" x14ac:dyDescent="0.25">
      <c r="A189" s="24"/>
      <c r="B189" s="24"/>
      <c r="C189" s="25"/>
      <c r="D189" s="25"/>
      <c r="E189" s="26"/>
      <c r="F189" s="26"/>
      <c r="G189" s="26"/>
      <c r="H189" s="27"/>
      <c r="I189" s="27"/>
      <c r="J189" s="27"/>
      <c r="K189" s="27"/>
      <c r="L189" s="28"/>
      <c r="M189" s="28" t="str">
        <f t="shared" si="2"/>
        <v>Quantité OK</v>
      </c>
    </row>
    <row r="190" spans="1:13" ht="20.100000000000001" customHeight="1" x14ac:dyDescent="0.25">
      <c r="A190" s="24"/>
      <c r="B190" s="24"/>
      <c r="C190" s="25"/>
      <c r="D190" s="25"/>
      <c r="E190" s="26"/>
      <c r="F190" s="26"/>
      <c r="G190" s="26"/>
      <c r="H190" s="27"/>
      <c r="I190" s="27"/>
      <c r="J190" s="27"/>
      <c r="K190" s="27"/>
      <c r="L190" s="28"/>
      <c r="M190" s="28" t="str">
        <f t="shared" si="2"/>
        <v>Quantité OK</v>
      </c>
    </row>
    <row r="191" spans="1:13" ht="20.100000000000001" customHeight="1" x14ac:dyDescent="0.25">
      <c r="A191" s="24"/>
      <c r="B191" s="24"/>
      <c r="C191" s="25"/>
      <c r="D191" s="25"/>
      <c r="E191" s="26"/>
      <c r="F191" s="26"/>
      <c r="G191" s="26"/>
      <c r="H191" s="27"/>
      <c r="I191" s="27"/>
      <c r="J191" s="27"/>
      <c r="K191" s="27"/>
      <c r="L191" s="28"/>
      <c r="M191" s="28" t="str">
        <f t="shared" si="2"/>
        <v>Quantité OK</v>
      </c>
    </row>
    <row r="192" spans="1:13" ht="20.100000000000001" customHeight="1" x14ac:dyDescent="0.25">
      <c r="A192" s="24"/>
      <c r="B192" s="24"/>
      <c r="C192" s="25"/>
      <c r="D192" s="25"/>
      <c r="E192" s="26"/>
      <c r="F192" s="26"/>
      <c r="G192" s="26"/>
      <c r="H192" s="27"/>
      <c r="I192" s="27"/>
      <c r="J192" s="27"/>
      <c r="K192" s="27"/>
      <c r="L192" s="28"/>
      <c r="M192" s="28" t="str">
        <f t="shared" si="2"/>
        <v>Quantité OK</v>
      </c>
    </row>
    <row r="193" spans="1:13" ht="20.100000000000001" customHeight="1" x14ac:dyDescent="0.25">
      <c r="A193" s="24"/>
      <c r="B193" s="24"/>
      <c r="C193" s="25"/>
      <c r="D193" s="25"/>
      <c r="E193" s="26"/>
      <c r="F193" s="26"/>
      <c r="G193" s="26"/>
      <c r="H193" s="27"/>
      <c r="I193" s="27"/>
      <c r="J193" s="27"/>
      <c r="K193" s="27"/>
      <c r="L193" s="28"/>
      <c r="M193" s="28" t="str">
        <f t="shared" si="2"/>
        <v>Quantité OK</v>
      </c>
    </row>
    <row r="194" spans="1:13" ht="20.100000000000001" customHeight="1" x14ac:dyDescent="0.25">
      <c r="A194" s="24"/>
      <c r="B194" s="24"/>
      <c r="C194" s="25"/>
      <c r="D194" s="25"/>
      <c r="E194" s="26"/>
      <c r="F194" s="26"/>
      <c r="G194" s="26"/>
      <c r="H194" s="27"/>
      <c r="I194" s="27"/>
      <c r="J194" s="27"/>
      <c r="K194" s="27"/>
      <c r="L194" s="28"/>
      <c r="M194" s="28" t="str">
        <f t="shared" ref="M194:M211" si="3">IF(D194=L194,"Quantité OK",IF(D194&lt;L194,"Ecart positif","Ecart négatif"))</f>
        <v>Quantité OK</v>
      </c>
    </row>
    <row r="195" spans="1:13" ht="20.100000000000001" customHeight="1" x14ac:dyDescent="0.25">
      <c r="A195" s="24"/>
      <c r="B195" s="24"/>
      <c r="C195" s="25"/>
      <c r="D195" s="25"/>
      <c r="E195" s="26"/>
      <c r="F195" s="26"/>
      <c r="G195" s="26"/>
      <c r="H195" s="27"/>
      <c r="I195" s="27"/>
      <c r="J195" s="27"/>
      <c r="K195" s="27"/>
      <c r="L195" s="28"/>
      <c r="M195" s="28" t="str">
        <f t="shared" si="3"/>
        <v>Quantité OK</v>
      </c>
    </row>
    <row r="196" spans="1:13" ht="20.100000000000001" customHeight="1" x14ac:dyDescent="0.25">
      <c r="A196" s="24"/>
      <c r="B196" s="24"/>
      <c r="C196" s="25"/>
      <c r="D196" s="25"/>
      <c r="E196" s="26"/>
      <c r="F196" s="26"/>
      <c r="G196" s="26"/>
      <c r="H196" s="27"/>
      <c r="I196" s="27"/>
      <c r="J196" s="27"/>
      <c r="K196" s="27"/>
      <c r="L196" s="28"/>
      <c r="M196" s="28" t="str">
        <f t="shared" si="3"/>
        <v>Quantité OK</v>
      </c>
    </row>
    <row r="197" spans="1:13" ht="20.100000000000001" customHeight="1" x14ac:dyDescent="0.25">
      <c r="A197" s="24"/>
      <c r="B197" s="24"/>
      <c r="C197" s="25"/>
      <c r="D197" s="25"/>
      <c r="E197" s="26"/>
      <c r="F197" s="26"/>
      <c r="G197" s="26"/>
      <c r="H197" s="27"/>
      <c r="I197" s="27"/>
      <c r="J197" s="27"/>
      <c r="K197" s="27"/>
      <c r="L197" s="28"/>
      <c r="M197" s="28" t="str">
        <f t="shared" si="3"/>
        <v>Quantité OK</v>
      </c>
    </row>
    <row r="198" spans="1:13" ht="20.100000000000001" customHeight="1" x14ac:dyDescent="0.25">
      <c r="A198" s="24"/>
      <c r="B198" s="24"/>
      <c r="C198" s="25"/>
      <c r="D198" s="25"/>
      <c r="E198" s="26"/>
      <c r="F198" s="26"/>
      <c r="G198" s="26"/>
      <c r="H198" s="27"/>
      <c r="I198" s="27"/>
      <c r="J198" s="27"/>
      <c r="K198" s="27"/>
      <c r="L198" s="28"/>
      <c r="M198" s="28" t="str">
        <f t="shared" si="3"/>
        <v>Quantité OK</v>
      </c>
    </row>
    <row r="199" spans="1:13" ht="20.100000000000001" customHeight="1" x14ac:dyDescent="0.25">
      <c r="A199" s="24"/>
      <c r="B199" s="24"/>
      <c r="C199" s="25"/>
      <c r="D199" s="25"/>
      <c r="E199" s="26"/>
      <c r="F199" s="26"/>
      <c r="G199" s="26"/>
      <c r="H199" s="27"/>
      <c r="I199" s="27"/>
      <c r="J199" s="27"/>
      <c r="K199" s="27"/>
      <c r="L199" s="28"/>
      <c r="M199" s="28" t="str">
        <f t="shared" si="3"/>
        <v>Quantité OK</v>
      </c>
    </row>
    <row r="200" spans="1:13" ht="20.100000000000001" customHeight="1" x14ac:dyDescent="0.25">
      <c r="A200" s="24"/>
      <c r="B200" s="24"/>
      <c r="C200" s="25"/>
      <c r="D200" s="25"/>
      <c r="E200" s="26"/>
      <c r="F200" s="26"/>
      <c r="G200" s="26"/>
      <c r="H200" s="27"/>
      <c r="I200" s="27"/>
      <c r="J200" s="27"/>
      <c r="K200" s="27"/>
      <c r="L200" s="28"/>
      <c r="M200" s="28" t="str">
        <f t="shared" si="3"/>
        <v>Quantité OK</v>
      </c>
    </row>
    <row r="201" spans="1:13" ht="20.100000000000001" customHeight="1" x14ac:dyDescent="0.25">
      <c r="A201" s="24"/>
      <c r="B201" s="24"/>
      <c r="C201" s="25"/>
      <c r="D201" s="25"/>
      <c r="E201" s="26"/>
      <c r="F201" s="26"/>
      <c r="G201" s="26"/>
      <c r="H201" s="27"/>
      <c r="I201" s="27"/>
      <c r="J201" s="27"/>
      <c r="K201" s="27"/>
      <c r="L201" s="28"/>
      <c r="M201" s="28" t="str">
        <f t="shared" si="3"/>
        <v>Quantité OK</v>
      </c>
    </row>
    <row r="202" spans="1:13" ht="20.100000000000001" customHeight="1" x14ac:dyDescent="0.25">
      <c r="A202" s="24"/>
      <c r="B202" s="24"/>
      <c r="C202" s="25"/>
      <c r="D202" s="25"/>
      <c r="E202" s="26"/>
      <c r="F202" s="26"/>
      <c r="G202" s="26"/>
      <c r="H202" s="27"/>
      <c r="I202" s="27"/>
      <c r="J202" s="27"/>
      <c r="K202" s="27"/>
      <c r="L202" s="28"/>
      <c r="M202" s="28" t="str">
        <f t="shared" si="3"/>
        <v>Quantité OK</v>
      </c>
    </row>
    <row r="203" spans="1:13" ht="20.100000000000001" customHeight="1" x14ac:dyDescent="0.25">
      <c r="A203" s="24"/>
      <c r="B203" s="24"/>
      <c r="C203" s="25"/>
      <c r="D203" s="25"/>
      <c r="E203" s="26"/>
      <c r="F203" s="26"/>
      <c r="G203" s="26"/>
      <c r="H203" s="27"/>
      <c r="I203" s="27"/>
      <c r="J203" s="27"/>
      <c r="K203" s="27"/>
      <c r="L203" s="28"/>
      <c r="M203" s="28" t="str">
        <f t="shared" si="3"/>
        <v>Quantité OK</v>
      </c>
    </row>
    <row r="204" spans="1:13" ht="20.100000000000001" customHeight="1" x14ac:dyDescent="0.25">
      <c r="A204" s="24"/>
      <c r="B204" s="24"/>
      <c r="C204" s="25"/>
      <c r="D204" s="25"/>
      <c r="E204" s="26"/>
      <c r="F204" s="26"/>
      <c r="G204" s="26"/>
      <c r="H204" s="27"/>
      <c r="I204" s="27"/>
      <c r="J204" s="27"/>
      <c r="K204" s="27"/>
      <c r="L204" s="28"/>
      <c r="M204" s="28" t="str">
        <f t="shared" si="3"/>
        <v>Quantité OK</v>
      </c>
    </row>
    <row r="205" spans="1:13" ht="20.100000000000001" customHeight="1" x14ac:dyDescent="0.25">
      <c r="A205" s="24"/>
      <c r="B205" s="24"/>
      <c r="C205" s="25"/>
      <c r="D205" s="25"/>
      <c r="E205" s="26"/>
      <c r="F205" s="26"/>
      <c r="G205" s="26"/>
      <c r="H205" s="27"/>
      <c r="I205" s="27"/>
      <c r="J205" s="27"/>
      <c r="K205" s="27"/>
      <c r="L205" s="28"/>
      <c r="M205" s="28" t="str">
        <f t="shared" si="3"/>
        <v>Quantité OK</v>
      </c>
    </row>
    <row r="206" spans="1:13" ht="20.100000000000001" customHeight="1" x14ac:dyDescent="0.25">
      <c r="A206" s="24"/>
      <c r="B206" s="24"/>
      <c r="C206" s="25"/>
      <c r="D206" s="25"/>
      <c r="E206" s="26"/>
      <c r="F206" s="26"/>
      <c r="G206" s="26"/>
      <c r="H206" s="27"/>
      <c r="I206" s="27"/>
      <c r="J206" s="27"/>
      <c r="K206" s="27"/>
      <c r="L206" s="28"/>
      <c r="M206" s="28" t="str">
        <f t="shared" si="3"/>
        <v>Quantité OK</v>
      </c>
    </row>
    <row r="207" spans="1:13" ht="20.100000000000001" customHeight="1" x14ac:dyDescent="0.25">
      <c r="A207" s="24"/>
      <c r="B207" s="24"/>
      <c r="C207" s="25"/>
      <c r="D207" s="25"/>
      <c r="E207" s="26"/>
      <c r="F207" s="26"/>
      <c r="G207" s="26"/>
      <c r="H207" s="27"/>
      <c r="I207" s="27"/>
      <c r="J207" s="27"/>
      <c r="K207" s="27"/>
      <c r="L207" s="28"/>
      <c r="M207" s="28" t="str">
        <f t="shared" si="3"/>
        <v>Quantité OK</v>
      </c>
    </row>
    <row r="208" spans="1:13" ht="20.100000000000001" customHeight="1" x14ac:dyDescent="0.25">
      <c r="A208" s="24"/>
      <c r="B208" s="24"/>
      <c r="C208" s="25"/>
      <c r="D208" s="25"/>
      <c r="E208" s="26"/>
      <c r="F208" s="26"/>
      <c r="G208" s="26"/>
      <c r="H208" s="27"/>
      <c r="I208" s="27"/>
      <c r="J208" s="27"/>
      <c r="K208" s="27"/>
      <c r="L208" s="28"/>
      <c r="M208" s="28" t="str">
        <f t="shared" si="3"/>
        <v>Quantité OK</v>
      </c>
    </row>
    <row r="209" spans="1:13" ht="20.100000000000001" customHeight="1" x14ac:dyDescent="0.25">
      <c r="A209" s="24"/>
      <c r="B209" s="24"/>
      <c r="C209" s="25"/>
      <c r="D209" s="25"/>
      <c r="E209" s="26"/>
      <c r="F209" s="26"/>
      <c r="G209" s="26"/>
      <c r="H209" s="27"/>
      <c r="I209" s="27"/>
      <c r="J209" s="27"/>
      <c r="K209" s="27"/>
      <c r="L209" s="28"/>
      <c r="M209" s="28" t="str">
        <f t="shared" si="3"/>
        <v>Quantité OK</v>
      </c>
    </row>
    <row r="210" spans="1:13" ht="20.100000000000001" customHeight="1" x14ac:dyDescent="0.25">
      <c r="A210" s="24"/>
      <c r="B210" s="24"/>
      <c r="C210" s="25"/>
      <c r="D210" s="25"/>
      <c r="E210" s="26"/>
      <c r="F210" s="26"/>
      <c r="G210" s="26"/>
      <c r="H210" s="27"/>
      <c r="I210" s="27"/>
      <c r="J210" s="27"/>
      <c r="K210" s="27"/>
      <c r="L210" s="28"/>
      <c r="M210" s="28" t="str">
        <f t="shared" si="3"/>
        <v>Quantité OK</v>
      </c>
    </row>
    <row r="211" spans="1:13" ht="20.100000000000001" customHeight="1" x14ac:dyDescent="0.25">
      <c r="A211" s="24"/>
      <c r="B211" s="24"/>
      <c r="C211" s="25"/>
      <c r="D211" s="25"/>
      <c r="E211" s="26"/>
      <c r="F211" s="26"/>
      <c r="G211" s="26"/>
      <c r="H211" s="27"/>
      <c r="I211" s="27"/>
      <c r="J211" s="27"/>
      <c r="K211" s="27"/>
      <c r="L211" s="28"/>
      <c r="M211" s="28" t="str">
        <f t="shared" si="3"/>
        <v>Quantité OK</v>
      </c>
    </row>
    <row r="212" spans="1:13" ht="20.100000000000001" customHeight="1" x14ac:dyDescent="0.25">
      <c r="A212" s="24"/>
      <c r="B212" s="24"/>
      <c r="C212" s="25"/>
      <c r="D212" s="25"/>
      <c r="E212" s="26"/>
      <c r="F212" s="26"/>
      <c r="G212" s="26"/>
      <c r="H212" s="27"/>
      <c r="I212" s="27"/>
      <c r="J212" s="27"/>
      <c r="K212" s="27"/>
      <c r="L212" s="28"/>
      <c r="M212" s="28" t="str">
        <f>IF(D212=L212,"Quantité OK",IF(D212&lt;L212,"Ecart positif","Ecart négatif"))</f>
        <v>Quantité OK</v>
      </c>
    </row>
    <row r="213" spans="1:13" ht="20.100000000000001" customHeight="1" x14ac:dyDescent="0.25">
      <c r="A213" s="24"/>
      <c r="B213" s="24"/>
      <c r="C213" s="25"/>
      <c r="D213" s="25"/>
      <c r="E213" s="26"/>
      <c r="F213" s="26"/>
      <c r="G213" s="26"/>
      <c r="H213" s="27"/>
      <c r="I213" s="27"/>
      <c r="J213" s="27"/>
      <c r="K213" s="27"/>
      <c r="L213" s="28"/>
      <c r="M213" s="28" t="str">
        <f t="shared" ref="M213:M276" si="4">IF(D213=L213,"Quantité OK",IF(D213&lt;L213,"Ecart positif","Ecart négatif"))</f>
        <v>Quantité OK</v>
      </c>
    </row>
    <row r="214" spans="1:13" ht="20.100000000000001" customHeight="1" x14ac:dyDescent="0.25">
      <c r="A214" s="24"/>
      <c r="B214" s="24"/>
      <c r="C214" s="25"/>
      <c r="D214" s="25"/>
      <c r="E214" s="26"/>
      <c r="F214" s="26"/>
      <c r="G214" s="26"/>
      <c r="H214" s="27"/>
      <c r="I214" s="27"/>
      <c r="J214" s="27"/>
      <c r="K214" s="27"/>
      <c r="L214" s="28"/>
      <c r="M214" s="28" t="str">
        <f t="shared" si="4"/>
        <v>Quantité OK</v>
      </c>
    </row>
    <row r="215" spans="1:13" ht="20.100000000000001" customHeight="1" x14ac:dyDescent="0.25">
      <c r="A215" s="24"/>
      <c r="B215" s="24"/>
      <c r="C215" s="25"/>
      <c r="D215" s="25"/>
      <c r="E215" s="26"/>
      <c r="F215" s="26"/>
      <c r="G215" s="26"/>
      <c r="H215" s="27"/>
      <c r="I215" s="27"/>
      <c r="J215" s="27"/>
      <c r="K215" s="27"/>
      <c r="L215" s="28"/>
      <c r="M215" s="28" t="str">
        <f t="shared" si="4"/>
        <v>Quantité OK</v>
      </c>
    </row>
    <row r="216" spans="1:13" ht="20.100000000000001" customHeight="1" x14ac:dyDescent="0.25">
      <c r="A216" s="24"/>
      <c r="B216" s="24"/>
      <c r="C216" s="25"/>
      <c r="D216" s="25"/>
      <c r="E216" s="26"/>
      <c r="F216" s="26"/>
      <c r="G216" s="26"/>
      <c r="H216" s="27"/>
      <c r="I216" s="27"/>
      <c r="J216" s="27"/>
      <c r="K216" s="27"/>
      <c r="L216" s="28"/>
      <c r="M216" s="28" t="str">
        <f t="shared" si="4"/>
        <v>Quantité OK</v>
      </c>
    </row>
    <row r="217" spans="1:13" ht="20.100000000000001" customHeight="1" x14ac:dyDescent="0.25">
      <c r="A217" s="24"/>
      <c r="B217" s="24"/>
      <c r="C217" s="25"/>
      <c r="D217" s="25"/>
      <c r="E217" s="26"/>
      <c r="F217" s="26"/>
      <c r="G217" s="26"/>
      <c r="H217" s="27"/>
      <c r="I217" s="27"/>
      <c r="J217" s="27"/>
      <c r="K217" s="27"/>
      <c r="L217" s="28"/>
      <c r="M217" s="28" t="str">
        <f t="shared" si="4"/>
        <v>Quantité OK</v>
      </c>
    </row>
    <row r="218" spans="1:13" ht="20.100000000000001" customHeight="1" x14ac:dyDescent="0.25">
      <c r="A218" s="24"/>
      <c r="B218" s="24"/>
      <c r="C218" s="25"/>
      <c r="D218" s="25"/>
      <c r="E218" s="26"/>
      <c r="F218" s="26"/>
      <c r="G218" s="26"/>
      <c r="H218" s="27"/>
      <c r="I218" s="27"/>
      <c r="J218" s="27"/>
      <c r="K218" s="27"/>
      <c r="L218" s="28"/>
      <c r="M218" s="28" t="str">
        <f t="shared" si="4"/>
        <v>Quantité OK</v>
      </c>
    </row>
    <row r="219" spans="1:13" ht="20.100000000000001" customHeight="1" x14ac:dyDescent="0.25">
      <c r="A219" s="24"/>
      <c r="B219" s="24"/>
      <c r="C219" s="25"/>
      <c r="D219" s="25"/>
      <c r="E219" s="26"/>
      <c r="F219" s="26"/>
      <c r="G219" s="26"/>
      <c r="H219" s="27"/>
      <c r="I219" s="27"/>
      <c r="J219" s="27"/>
      <c r="K219" s="27"/>
      <c r="L219" s="28"/>
      <c r="M219" s="28" t="str">
        <f t="shared" si="4"/>
        <v>Quantité OK</v>
      </c>
    </row>
    <row r="220" spans="1:13" ht="20.100000000000001" customHeight="1" x14ac:dyDescent="0.25">
      <c r="A220" s="24"/>
      <c r="B220" s="24"/>
      <c r="C220" s="25"/>
      <c r="D220" s="25"/>
      <c r="E220" s="26"/>
      <c r="F220" s="26"/>
      <c r="G220" s="26"/>
      <c r="H220" s="27"/>
      <c r="I220" s="27"/>
      <c r="J220" s="27"/>
      <c r="K220" s="27"/>
      <c r="L220" s="28"/>
      <c r="M220" s="28" t="str">
        <f t="shared" si="4"/>
        <v>Quantité OK</v>
      </c>
    </row>
    <row r="221" spans="1:13" ht="20.100000000000001" customHeight="1" x14ac:dyDescent="0.25">
      <c r="A221" s="24"/>
      <c r="B221" s="24"/>
      <c r="C221" s="25"/>
      <c r="D221" s="25"/>
      <c r="E221" s="26"/>
      <c r="F221" s="26"/>
      <c r="G221" s="26"/>
      <c r="H221" s="27"/>
      <c r="I221" s="27"/>
      <c r="J221" s="27"/>
      <c r="K221" s="27"/>
      <c r="L221" s="28"/>
      <c r="M221" s="28" t="str">
        <f t="shared" si="4"/>
        <v>Quantité OK</v>
      </c>
    </row>
    <row r="222" spans="1:13" ht="20.100000000000001" customHeight="1" x14ac:dyDescent="0.25">
      <c r="A222" s="24"/>
      <c r="B222" s="24"/>
      <c r="C222" s="25"/>
      <c r="D222" s="25"/>
      <c r="E222" s="26"/>
      <c r="F222" s="26"/>
      <c r="G222" s="26"/>
      <c r="H222" s="27"/>
      <c r="I222" s="27"/>
      <c r="J222" s="27"/>
      <c r="K222" s="27"/>
      <c r="L222" s="28"/>
      <c r="M222" s="28" t="str">
        <f t="shared" si="4"/>
        <v>Quantité OK</v>
      </c>
    </row>
    <row r="223" spans="1:13" ht="20.100000000000001" customHeight="1" x14ac:dyDescent="0.25">
      <c r="A223" s="24"/>
      <c r="B223" s="24"/>
      <c r="C223" s="25"/>
      <c r="D223" s="25"/>
      <c r="E223" s="26"/>
      <c r="F223" s="26"/>
      <c r="G223" s="26"/>
      <c r="H223" s="27"/>
      <c r="I223" s="27"/>
      <c r="J223" s="27"/>
      <c r="K223" s="27"/>
      <c r="L223" s="28"/>
      <c r="M223" s="28" t="str">
        <f t="shared" si="4"/>
        <v>Quantité OK</v>
      </c>
    </row>
    <row r="224" spans="1:13" ht="20.100000000000001" customHeight="1" x14ac:dyDescent="0.25">
      <c r="A224" s="24"/>
      <c r="B224" s="24"/>
      <c r="C224" s="25"/>
      <c r="D224" s="25"/>
      <c r="E224" s="26"/>
      <c r="F224" s="26"/>
      <c r="G224" s="26"/>
      <c r="H224" s="27"/>
      <c r="I224" s="27"/>
      <c r="J224" s="27"/>
      <c r="K224" s="27"/>
      <c r="L224" s="28"/>
      <c r="M224" s="28" t="str">
        <f t="shared" si="4"/>
        <v>Quantité OK</v>
      </c>
    </row>
    <row r="225" spans="1:13" ht="20.100000000000001" customHeight="1" x14ac:dyDescent="0.25">
      <c r="A225" s="24"/>
      <c r="B225" s="24"/>
      <c r="C225" s="25"/>
      <c r="D225" s="25"/>
      <c r="E225" s="26"/>
      <c r="F225" s="26"/>
      <c r="G225" s="26"/>
      <c r="H225" s="27"/>
      <c r="I225" s="27"/>
      <c r="J225" s="27"/>
      <c r="K225" s="27"/>
      <c r="L225" s="28"/>
      <c r="M225" s="28" t="str">
        <f t="shared" si="4"/>
        <v>Quantité OK</v>
      </c>
    </row>
    <row r="226" spans="1:13" ht="20.100000000000001" customHeight="1" x14ac:dyDescent="0.25">
      <c r="A226" s="24"/>
      <c r="B226" s="24"/>
      <c r="C226" s="25"/>
      <c r="D226" s="25"/>
      <c r="E226" s="26"/>
      <c r="F226" s="26"/>
      <c r="G226" s="26"/>
      <c r="H226" s="27"/>
      <c r="I226" s="27"/>
      <c r="J226" s="27"/>
      <c r="K226" s="27"/>
      <c r="L226" s="28"/>
      <c r="M226" s="28" t="str">
        <f t="shared" si="4"/>
        <v>Quantité OK</v>
      </c>
    </row>
    <row r="227" spans="1:13" ht="20.100000000000001" customHeight="1" x14ac:dyDescent="0.25">
      <c r="A227" s="24"/>
      <c r="B227" s="24"/>
      <c r="C227" s="25"/>
      <c r="D227" s="25"/>
      <c r="E227" s="26"/>
      <c r="F227" s="26"/>
      <c r="G227" s="26"/>
      <c r="H227" s="27"/>
      <c r="I227" s="27"/>
      <c r="J227" s="27"/>
      <c r="K227" s="27"/>
      <c r="L227" s="28"/>
      <c r="M227" s="28" t="str">
        <f t="shared" si="4"/>
        <v>Quantité OK</v>
      </c>
    </row>
    <row r="228" spans="1:13" ht="20.100000000000001" customHeight="1" x14ac:dyDescent="0.25">
      <c r="A228" s="24"/>
      <c r="B228" s="24"/>
      <c r="C228" s="25"/>
      <c r="D228" s="25"/>
      <c r="E228" s="26"/>
      <c r="F228" s="26"/>
      <c r="G228" s="26"/>
      <c r="H228" s="27"/>
      <c r="I228" s="27"/>
      <c r="J228" s="27"/>
      <c r="K228" s="27"/>
      <c r="L228" s="28"/>
      <c r="M228" s="28" t="str">
        <f t="shared" si="4"/>
        <v>Quantité OK</v>
      </c>
    </row>
    <row r="229" spans="1:13" ht="20.100000000000001" customHeight="1" x14ac:dyDescent="0.25">
      <c r="A229" s="24"/>
      <c r="B229" s="24"/>
      <c r="C229" s="25"/>
      <c r="D229" s="25"/>
      <c r="E229" s="26"/>
      <c r="F229" s="26"/>
      <c r="G229" s="26"/>
      <c r="H229" s="27"/>
      <c r="I229" s="27"/>
      <c r="J229" s="27"/>
      <c r="K229" s="27"/>
      <c r="L229" s="28"/>
      <c r="M229" s="28" t="str">
        <f t="shared" si="4"/>
        <v>Quantité OK</v>
      </c>
    </row>
    <row r="230" spans="1:13" ht="20.100000000000001" customHeight="1" x14ac:dyDescent="0.25">
      <c r="A230" s="24"/>
      <c r="B230" s="24"/>
      <c r="C230" s="25"/>
      <c r="D230" s="25"/>
      <c r="E230" s="26"/>
      <c r="F230" s="26"/>
      <c r="G230" s="26"/>
      <c r="H230" s="27"/>
      <c r="I230" s="27"/>
      <c r="J230" s="27"/>
      <c r="K230" s="27"/>
      <c r="L230" s="28"/>
      <c r="M230" s="28" t="str">
        <f t="shared" si="4"/>
        <v>Quantité OK</v>
      </c>
    </row>
    <row r="231" spans="1:13" ht="20.100000000000001" customHeight="1" x14ac:dyDescent="0.25">
      <c r="A231" s="24"/>
      <c r="B231" s="24"/>
      <c r="C231" s="25"/>
      <c r="D231" s="25"/>
      <c r="E231" s="26"/>
      <c r="F231" s="26"/>
      <c r="G231" s="26"/>
      <c r="H231" s="27"/>
      <c r="I231" s="27"/>
      <c r="J231" s="27"/>
      <c r="K231" s="27"/>
      <c r="L231" s="28"/>
      <c r="M231" s="28" t="str">
        <f t="shared" si="4"/>
        <v>Quantité OK</v>
      </c>
    </row>
    <row r="232" spans="1:13" ht="20.100000000000001" customHeight="1" x14ac:dyDescent="0.25">
      <c r="A232" s="24"/>
      <c r="B232" s="24"/>
      <c r="C232" s="25"/>
      <c r="D232" s="25"/>
      <c r="E232" s="26"/>
      <c r="F232" s="26"/>
      <c r="G232" s="26"/>
      <c r="H232" s="27"/>
      <c r="I232" s="27"/>
      <c r="J232" s="27"/>
      <c r="K232" s="27"/>
      <c r="L232" s="28"/>
      <c r="M232" s="28" t="str">
        <f t="shared" si="4"/>
        <v>Quantité OK</v>
      </c>
    </row>
    <row r="233" spans="1:13" ht="20.100000000000001" customHeight="1" x14ac:dyDescent="0.25">
      <c r="A233" s="24"/>
      <c r="B233" s="24"/>
      <c r="C233" s="25"/>
      <c r="D233" s="25"/>
      <c r="E233" s="26"/>
      <c r="F233" s="26"/>
      <c r="G233" s="26"/>
      <c r="H233" s="27"/>
      <c r="I233" s="27"/>
      <c r="J233" s="27"/>
      <c r="K233" s="27"/>
      <c r="L233" s="28"/>
      <c r="M233" s="28" t="str">
        <f t="shared" si="4"/>
        <v>Quantité OK</v>
      </c>
    </row>
    <row r="234" spans="1:13" ht="20.100000000000001" customHeight="1" x14ac:dyDescent="0.25">
      <c r="A234" s="24"/>
      <c r="B234" s="24"/>
      <c r="C234" s="25"/>
      <c r="D234" s="25"/>
      <c r="E234" s="26"/>
      <c r="F234" s="26"/>
      <c r="G234" s="26"/>
      <c r="H234" s="27"/>
      <c r="I234" s="27"/>
      <c r="J234" s="27"/>
      <c r="K234" s="27"/>
      <c r="L234" s="28"/>
      <c r="M234" s="28" t="str">
        <f t="shared" si="4"/>
        <v>Quantité OK</v>
      </c>
    </row>
    <row r="235" spans="1:13" ht="20.100000000000001" customHeight="1" x14ac:dyDescent="0.25">
      <c r="A235" s="24"/>
      <c r="B235" s="24"/>
      <c r="C235" s="25"/>
      <c r="D235" s="25"/>
      <c r="E235" s="26"/>
      <c r="F235" s="26"/>
      <c r="G235" s="26"/>
      <c r="H235" s="27"/>
      <c r="I235" s="27"/>
      <c r="J235" s="27"/>
      <c r="K235" s="27"/>
      <c r="L235" s="28"/>
      <c r="M235" s="28" t="str">
        <f t="shared" si="4"/>
        <v>Quantité OK</v>
      </c>
    </row>
    <row r="236" spans="1:13" ht="20.100000000000001" customHeight="1" x14ac:dyDescent="0.25">
      <c r="A236" s="24"/>
      <c r="B236" s="24"/>
      <c r="C236" s="25"/>
      <c r="D236" s="25"/>
      <c r="E236" s="26"/>
      <c r="F236" s="26"/>
      <c r="G236" s="26"/>
      <c r="H236" s="27"/>
      <c r="I236" s="27"/>
      <c r="J236" s="27"/>
      <c r="K236" s="27"/>
      <c r="L236" s="28"/>
      <c r="M236" s="28" t="str">
        <f t="shared" si="4"/>
        <v>Quantité OK</v>
      </c>
    </row>
    <row r="237" spans="1:13" ht="20.100000000000001" customHeight="1" x14ac:dyDescent="0.25">
      <c r="A237" s="24"/>
      <c r="B237" s="24"/>
      <c r="C237" s="25"/>
      <c r="D237" s="25"/>
      <c r="E237" s="26"/>
      <c r="F237" s="26"/>
      <c r="G237" s="26"/>
      <c r="H237" s="27"/>
      <c r="I237" s="27"/>
      <c r="J237" s="27"/>
      <c r="K237" s="27"/>
      <c r="L237" s="28"/>
      <c r="M237" s="28" t="str">
        <f t="shared" si="4"/>
        <v>Quantité OK</v>
      </c>
    </row>
    <row r="238" spans="1:13" ht="20.100000000000001" customHeight="1" x14ac:dyDescent="0.25">
      <c r="A238" s="24"/>
      <c r="B238" s="24"/>
      <c r="C238" s="25"/>
      <c r="D238" s="25"/>
      <c r="E238" s="26"/>
      <c r="F238" s="26"/>
      <c r="G238" s="26"/>
      <c r="H238" s="27"/>
      <c r="I238" s="27"/>
      <c r="J238" s="27"/>
      <c r="K238" s="27"/>
      <c r="L238" s="28"/>
      <c r="M238" s="28" t="str">
        <f t="shared" si="4"/>
        <v>Quantité OK</v>
      </c>
    </row>
    <row r="239" spans="1:13" ht="20.100000000000001" customHeight="1" x14ac:dyDescent="0.25">
      <c r="A239" s="24"/>
      <c r="B239" s="24"/>
      <c r="C239" s="25"/>
      <c r="D239" s="25"/>
      <c r="E239" s="26"/>
      <c r="F239" s="26"/>
      <c r="G239" s="26"/>
      <c r="H239" s="27"/>
      <c r="I239" s="27"/>
      <c r="J239" s="27"/>
      <c r="K239" s="27"/>
      <c r="L239" s="28"/>
      <c r="M239" s="28" t="str">
        <f t="shared" si="4"/>
        <v>Quantité OK</v>
      </c>
    </row>
    <row r="240" spans="1:13" ht="20.100000000000001" customHeight="1" x14ac:dyDescent="0.25">
      <c r="A240" s="24"/>
      <c r="B240" s="24"/>
      <c r="C240" s="25"/>
      <c r="D240" s="25"/>
      <c r="E240" s="26"/>
      <c r="F240" s="26"/>
      <c r="G240" s="26"/>
      <c r="H240" s="27"/>
      <c r="I240" s="27"/>
      <c r="J240" s="27"/>
      <c r="K240" s="27"/>
      <c r="L240" s="28"/>
      <c r="M240" s="28" t="str">
        <f t="shared" si="4"/>
        <v>Quantité OK</v>
      </c>
    </row>
    <row r="241" spans="1:13" ht="20.100000000000001" customHeight="1" x14ac:dyDescent="0.25">
      <c r="A241" s="24"/>
      <c r="B241" s="24"/>
      <c r="C241" s="25"/>
      <c r="D241" s="25"/>
      <c r="E241" s="26"/>
      <c r="F241" s="26"/>
      <c r="G241" s="26"/>
      <c r="H241" s="27"/>
      <c r="I241" s="27"/>
      <c r="J241" s="27"/>
      <c r="K241" s="27"/>
      <c r="L241" s="28"/>
      <c r="M241" s="28" t="str">
        <f t="shared" si="4"/>
        <v>Quantité OK</v>
      </c>
    </row>
    <row r="242" spans="1:13" ht="20.100000000000001" customHeight="1" x14ac:dyDescent="0.25">
      <c r="A242" s="24"/>
      <c r="B242" s="24"/>
      <c r="C242" s="25"/>
      <c r="D242" s="25"/>
      <c r="E242" s="26"/>
      <c r="F242" s="26"/>
      <c r="G242" s="26"/>
      <c r="H242" s="27"/>
      <c r="I242" s="27"/>
      <c r="J242" s="27"/>
      <c r="K242" s="27"/>
      <c r="L242" s="28"/>
      <c r="M242" s="28" t="str">
        <f t="shared" si="4"/>
        <v>Quantité OK</v>
      </c>
    </row>
    <row r="243" spans="1:13" ht="20.100000000000001" customHeight="1" x14ac:dyDescent="0.25">
      <c r="A243" s="24"/>
      <c r="B243" s="24"/>
      <c r="C243" s="25"/>
      <c r="D243" s="25"/>
      <c r="E243" s="26"/>
      <c r="F243" s="26"/>
      <c r="G243" s="26"/>
      <c r="H243" s="27"/>
      <c r="I243" s="27"/>
      <c r="J243" s="27"/>
      <c r="K243" s="27"/>
      <c r="L243" s="28"/>
      <c r="M243" s="28" t="str">
        <f t="shared" si="4"/>
        <v>Quantité OK</v>
      </c>
    </row>
    <row r="244" spans="1:13" ht="20.100000000000001" customHeight="1" x14ac:dyDescent="0.25">
      <c r="A244" s="24"/>
      <c r="B244" s="24"/>
      <c r="C244" s="25"/>
      <c r="D244" s="25"/>
      <c r="E244" s="26"/>
      <c r="F244" s="26"/>
      <c r="G244" s="26"/>
      <c r="H244" s="27"/>
      <c r="I244" s="27"/>
      <c r="J244" s="27"/>
      <c r="K244" s="27"/>
      <c r="L244" s="28"/>
      <c r="M244" s="28" t="str">
        <f t="shared" si="4"/>
        <v>Quantité OK</v>
      </c>
    </row>
    <row r="245" spans="1:13" ht="20.100000000000001" customHeight="1" x14ac:dyDescent="0.25">
      <c r="A245" s="24"/>
      <c r="B245" s="24"/>
      <c r="C245" s="25"/>
      <c r="D245" s="25"/>
      <c r="E245" s="26"/>
      <c r="F245" s="26"/>
      <c r="G245" s="26"/>
      <c r="H245" s="27"/>
      <c r="I245" s="27"/>
      <c r="J245" s="27"/>
      <c r="K245" s="27"/>
      <c r="L245" s="28"/>
      <c r="M245" s="28" t="str">
        <f t="shared" si="4"/>
        <v>Quantité OK</v>
      </c>
    </row>
    <row r="246" spans="1:13" ht="20.100000000000001" customHeight="1" x14ac:dyDescent="0.25">
      <c r="A246" s="24"/>
      <c r="B246" s="24"/>
      <c r="C246" s="25"/>
      <c r="D246" s="25"/>
      <c r="E246" s="26"/>
      <c r="F246" s="26"/>
      <c r="G246" s="26"/>
      <c r="H246" s="27"/>
      <c r="I246" s="27"/>
      <c r="J246" s="27"/>
      <c r="K246" s="27"/>
      <c r="L246" s="28"/>
      <c r="M246" s="28" t="str">
        <f t="shared" si="4"/>
        <v>Quantité OK</v>
      </c>
    </row>
    <row r="247" spans="1:13" ht="20.100000000000001" customHeight="1" x14ac:dyDescent="0.25">
      <c r="A247" s="24"/>
      <c r="B247" s="24"/>
      <c r="C247" s="25"/>
      <c r="D247" s="25"/>
      <c r="E247" s="26"/>
      <c r="F247" s="26"/>
      <c r="G247" s="26"/>
      <c r="H247" s="27"/>
      <c r="I247" s="27"/>
      <c r="J247" s="27"/>
      <c r="K247" s="27"/>
      <c r="L247" s="28"/>
      <c r="M247" s="28" t="str">
        <f t="shared" si="4"/>
        <v>Quantité OK</v>
      </c>
    </row>
    <row r="248" spans="1:13" ht="20.100000000000001" customHeight="1" x14ac:dyDescent="0.25">
      <c r="A248" s="24"/>
      <c r="B248" s="24"/>
      <c r="C248" s="25"/>
      <c r="D248" s="25"/>
      <c r="E248" s="26"/>
      <c r="F248" s="26"/>
      <c r="G248" s="26"/>
      <c r="H248" s="27"/>
      <c r="I248" s="27"/>
      <c r="J248" s="27"/>
      <c r="K248" s="27"/>
      <c r="L248" s="28"/>
      <c r="M248" s="28" t="str">
        <f t="shared" si="4"/>
        <v>Quantité OK</v>
      </c>
    </row>
    <row r="249" spans="1:13" ht="20.100000000000001" customHeight="1" x14ac:dyDescent="0.25">
      <c r="A249" s="24"/>
      <c r="B249" s="24"/>
      <c r="C249" s="25"/>
      <c r="D249" s="25"/>
      <c r="E249" s="26"/>
      <c r="F249" s="26"/>
      <c r="G249" s="26"/>
      <c r="H249" s="27"/>
      <c r="I249" s="27"/>
      <c r="J249" s="27"/>
      <c r="K249" s="27"/>
      <c r="L249" s="28"/>
      <c r="M249" s="28" t="str">
        <f t="shared" si="4"/>
        <v>Quantité OK</v>
      </c>
    </row>
    <row r="250" spans="1:13" ht="20.100000000000001" customHeight="1" x14ac:dyDescent="0.25">
      <c r="A250" s="24"/>
      <c r="B250" s="24"/>
      <c r="C250" s="25"/>
      <c r="D250" s="25"/>
      <c r="E250" s="26"/>
      <c r="F250" s="26"/>
      <c r="G250" s="26"/>
      <c r="H250" s="27"/>
      <c r="I250" s="27"/>
      <c r="J250" s="27"/>
      <c r="K250" s="27"/>
      <c r="L250" s="28"/>
      <c r="M250" s="28" t="str">
        <f t="shared" si="4"/>
        <v>Quantité OK</v>
      </c>
    </row>
    <row r="251" spans="1:13" ht="20.100000000000001" customHeight="1" x14ac:dyDescent="0.25">
      <c r="A251" s="24"/>
      <c r="B251" s="24"/>
      <c r="C251" s="25"/>
      <c r="D251" s="25"/>
      <c r="E251" s="26"/>
      <c r="F251" s="26"/>
      <c r="G251" s="26"/>
      <c r="H251" s="27"/>
      <c r="I251" s="27"/>
      <c r="J251" s="27"/>
      <c r="K251" s="27"/>
      <c r="L251" s="28"/>
      <c r="M251" s="28" t="str">
        <f t="shared" si="4"/>
        <v>Quantité OK</v>
      </c>
    </row>
    <row r="252" spans="1:13" ht="20.100000000000001" customHeight="1" x14ac:dyDescent="0.25">
      <c r="A252" s="24"/>
      <c r="B252" s="24"/>
      <c r="C252" s="25"/>
      <c r="D252" s="25"/>
      <c r="E252" s="26"/>
      <c r="F252" s="26"/>
      <c r="G252" s="26"/>
      <c r="H252" s="27"/>
      <c r="I252" s="27"/>
      <c r="J252" s="27"/>
      <c r="K252" s="27"/>
      <c r="L252" s="28"/>
      <c r="M252" s="28" t="str">
        <f t="shared" si="4"/>
        <v>Quantité OK</v>
      </c>
    </row>
    <row r="253" spans="1:13" ht="20.100000000000001" customHeight="1" x14ac:dyDescent="0.25">
      <c r="A253" s="24"/>
      <c r="B253" s="24"/>
      <c r="C253" s="25"/>
      <c r="D253" s="25"/>
      <c r="E253" s="26"/>
      <c r="F253" s="26"/>
      <c r="G253" s="26"/>
      <c r="H253" s="27"/>
      <c r="I253" s="27"/>
      <c r="J253" s="27"/>
      <c r="K253" s="27"/>
      <c r="L253" s="28"/>
      <c r="M253" s="28" t="str">
        <f t="shared" si="4"/>
        <v>Quantité OK</v>
      </c>
    </row>
    <row r="254" spans="1:13" ht="20.100000000000001" customHeight="1" x14ac:dyDescent="0.25">
      <c r="A254" s="24"/>
      <c r="B254" s="24"/>
      <c r="C254" s="25"/>
      <c r="D254" s="25"/>
      <c r="E254" s="26"/>
      <c r="F254" s="26"/>
      <c r="G254" s="26"/>
      <c r="H254" s="27"/>
      <c r="I254" s="27"/>
      <c r="J254" s="27"/>
      <c r="K254" s="27"/>
      <c r="L254" s="28"/>
      <c r="M254" s="28" t="str">
        <f t="shared" si="4"/>
        <v>Quantité OK</v>
      </c>
    </row>
    <row r="255" spans="1:13" ht="20.100000000000001" customHeight="1" x14ac:dyDescent="0.25">
      <c r="A255" s="24"/>
      <c r="B255" s="24"/>
      <c r="C255" s="25"/>
      <c r="D255" s="25"/>
      <c r="E255" s="26"/>
      <c r="F255" s="26"/>
      <c r="G255" s="26"/>
      <c r="H255" s="27"/>
      <c r="I255" s="27"/>
      <c r="J255" s="27"/>
      <c r="K255" s="27"/>
      <c r="L255" s="28"/>
      <c r="M255" s="28" t="str">
        <f t="shared" si="4"/>
        <v>Quantité OK</v>
      </c>
    </row>
    <row r="256" spans="1:13" ht="20.100000000000001" customHeight="1" x14ac:dyDescent="0.25">
      <c r="A256" s="24"/>
      <c r="B256" s="24"/>
      <c r="C256" s="25"/>
      <c r="D256" s="25"/>
      <c r="E256" s="26"/>
      <c r="F256" s="26"/>
      <c r="G256" s="26"/>
      <c r="H256" s="27"/>
      <c r="I256" s="27"/>
      <c r="J256" s="27"/>
      <c r="K256" s="27"/>
      <c r="L256" s="28"/>
      <c r="M256" s="28" t="str">
        <f t="shared" si="4"/>
        <v>Quantité OK</v>
      </c>
    </row>
    <row r="257" spans="1:13" ht="20.100000000000001" customHeight="1" x14ac:dyDescent="0.25">
      <c r="A257" s="24"/>
      <c r="B257" s="24"/>
      <c r="C257" s="25"/>
      <c r="D257" s="25"/>
      <c r="E257" s="26"/>
      <c r="F257" s="26"/>
      <c r="G257" s="26"/>
      <c r="H257" s="27"/>
      <c r="I257" s="27"/>
      <c r="J257" s="27"/>
      <c r="K257" s="27"/>
      <c r="L257" s="28"/>
      <c r="M257" s="28" t="str">
        <f t="shared" si="4"/>
        <v>Quantité OK</v>
      </c>
    </row>
    <row r="258" spans="1:13" ht="20.100000000000001" customHeight="1" x14ac:dyDescent="0.25">
      <c r="A258" s="24"/>
      <c r="B258" s="24"/>
      <c r="C258" s="25"/>
      <c r="D258" s="25"/>
      <c r="E258" s="26"/>
      <c r="F258" s="26"/>
      <c r="G258" s="26"/>
      <c r="H258" s="27"/>
      <c r="I258" s="27"/>
      <c r="J258" s="27"/>
      <c r="K258" s="27"/>
      <c r="L258" s="28"/>
      <c r="M258" s="28" t="str">
        <f t="shared" si="4"/>
        <v>Quantité OK</v>
      </c>
    </row>
    <row r="259" spans="1:13" ht="20.100000000000001" customHeight="1" x14ac:dyDescent="0.25">
      <c r="A259" s="24"/>
      <c r="B259" s="24"/>
      <c r="C259" s="25"/>
      <c r="D259" s="25"/>
      <c r="E259" s="26"/>
      <c r="F259" s="26"/>
      <c r="G259" s="26"/>
      <c r="H259" s="27"/>
      <c r="I259" s="27"/>
      <c r="J259" s="27"/>
      <c r="K259" s="27"/>
      <c r="L259" s="28"/>
      <c r="M259" s="28" t="str">
        <f t="shared" si="4"/>
        <v>Quantité OK</v>
      </c>
    </row>
    <row r="260" spans="1:13" ht="20.100000000000001" customHeight="1" x14ac:dyDescent="0.25">
      <c r="A260" s="24"/>
      <c r="B260" s="24"/>
      <c r="C260" s="25"/>
      <c r="D260" s="25"/>
      <c r="E260" s="26"/>
      <c r="F260" s="26"/>
      <c r="G260" s="26"/>
      <c r="H260" s="27"/>
      <c r="I260" s="27"/>
      <c r="J260" s="27"/>
      <c r="K260" s="27"/>
      <c r="L260" s="28"/>
      <c r="M260" s="28" t="str">
        <f t="shared" si="4"/>
        <v>Quantité OK</v>
      </c>
    </row>
    <row r="261" spans="1:13" ht="20.100000000000001" customHeight="1" x14ac:dyDescent="0.25">
      <c r="A261" s="24"/>
      <c r="B261" s="24"/>
      <c r="C261" s="25"/>
      <c r="D261" s="25"/>
      <c r="E261" s="26"/>
      <c r="F261" s="26"/>
      <c r="G261" s="26"/>
      <c r="H261" s="27"/>
      <c r="I261" s="27"/>
      <c r="J261" s="27"/>
      <c r="K261" s="27"/>
      <c r="L261" s="28"/>
      <c r="M261" s="28" t="str">
        <f t="shared" si="4"/>
        <v>Quantité OK</v>
      </c>
    </row>
    <row r="262" spans="1:13" ht="20.100000000000001" customHeight="1" x14ac:dyDescent="0.25">
      <c r="A262" s="24"/>
      <c r="B262" s="24"/>
      <c r="C262" s="25"/>
      <c r="D262" s="25"/>
      <c r="E262" s="26"/>
      <c r="F262" s="26"/>
      <c r="G262" s="26"/>
      <c r="H262" s="27"/>
      <c r="I262" s="27"/>
      <c r="J262" s="27"/>
      <c r="K262" s="27"/>
      <c r="L262" s="28"/>
      <c r="M262" s="28" t="str">
        <f t="shared" si="4"/>
        <v>Quantité OK</v>
      </c>
    </row>
    <row r="263" spans="1:13" ht="20.100000000000001" customHeight="1" x14ac:dyDescent="0.25">
      <c r="A263" s="24"/>
      <c r="B263" s="24"/>
      <c r="C263" s="25"/>
      <c r="D263" s="25"/>
      <c r="E263" s="26"/>
      <c r="F263" s="26"/>
      <c r="G263" s="26"/>
      <c r="H263" s="27"/>
      <c r="I263" s="27"/>
      <c r="J263" s="27"/>
      <c r="K263" s="27"/>
      <c r="L263" s="28"/>
      <c r="M263" s="28" t="str">
        <f t="shared" si="4"/>
        <v>Quantité OK</v>
      </c>
    </row>
    <row r="264" spans="1:13" ht="20.100000000000001" customHeight="1" x14ac:dyDescent="0.25">
      <c r="A264" s="24"/>
      <c r="B264" s="24"/>
      <c r="C264" s="25"/>
      <c r="D264" s="25"/>
      <c r="E264" s="26"/>
      <c r="F264" s="26"/>
      <c r="G264" s="26"/>
      <c r="H264" s="27"/>
      <c r="I264" s="27"/>
      <c r="J264" s="27"/>
      <c r="K264" s="27"/>
      <c r="L264" s="28"/>
      <c r="M264" s="28" t="str">
        <f t="shared" si="4"/>
        <v>Quantité OK</v>
      </c>
    </row>
    <row r="265" spans="1:13" ht="20.100000000000001" customHeight="1" x14ac:dyDescent="0.25">
      <c r="A265" s="24"/>
      <c r="B265" s="24"/>
      <c r="C265" s="25"/>
      <c r="D265" s="25"/>
      <c r="E265" s="26"/>
      <c r="F265" s="26"/>
      <c r="G265" s="26"/>
      <c r="H265" s="27"/>
      <c r="I265" s="27"/>
      <c r="J265" s="27"/>
      <c r="K265" s="27"/>
      <c r="L265" s="28"/>
      <c r="M265" s="28" t="str">
        <f t="shared" si="4"/>
        <v>Quantité OK</v>
      </c>
    </row>
    <row r="266" spans="1:13" ht="20.100000000000001" customHeight="1" x14ac:dyDescent="0.25">
      <c r="A266" s="24"/>
      <c r="B266" s="24"/>
      <c r="C266" s="25"/>
      <c r="D266" s="25"/>
      <c r="E266" s="26"/>
      <c r="F266" s="26"/>
      <c r="G266" s="26"/>
      <c r="H266" s="27"/>
      <c r="I266" s="27"/>
      <c r="J266" s="27"/>
      <c r="K266" s="27"/>
      <c r="L266" s="28"/>
      <c r="M266" s="28" t="str">
        <f t="shared" si="4"/>
        <v>Quantité OK</v>
      </c>
    </row>
    <row r="267" spans="1:13" ht="20.100000000000001" customHeight="1" x14ac:dyDescent="0.25">
      <c r="A267" s="24"/>
      <c r="B267" s="24"/>
      <c r="C267" s="25"/>
      <c r="D267" s="25"/>
      <c r="E267" s="26"/>
      <c r="F267" s="26"/>
      <c r="G267" s="26"/>
      <c r="H267" s="27"/>
      <c r="I267" s="27"/>
      <c r="J267" s="27"/>
      <c r="K267" s="27"/>
      <c r="L267" s="28"/>
      <c r="M267" s="28" t="str">
        <f t="shared" si="4"/>
        <v>Quantité OK</v>
      </c>
    </row>
    <row r="268" spans="1:13" ht="20.100000000000001" customHeight="1" x14ac:dyDescent="0.25">
      <c r="A268" s="24"/>
      <c r="B268" s="24"/>
      <c r="C268" s="25"/>
      <c r="D268" s="25"/>
      <c r="E268" s="26"/>
      <c r="F268" s="26"/>
      <c r="G268" s="26"/>
      <c r="H268" s="27"/>
      <c r="I268" s="27"/>
      <c r="J268" s="27"/>
      <c r="K268" s="27"/>
      <c r="L268" s="28"/>
      <c r="M268" s="28" t="str">
        <f t="shared" si="4"/>
        <v>Quantité OK</v>
      </c>
    </row>
    <row r="269" spans="1:13" ht="20.100000000000001" customHeight="1" x14ac:dyDescent="0.25">
      <c r="A269" s="24"/>
      <c r="B269" s="24"/>
      <c r="C269" s="25"/>
      <c r="D269" s="25"/>
      <c r="E269" s="26"/>
      <c r="F269" s="26"/>
      <c r="G269" s="26"/>
      <c r="H269" s="27"/>
      <c r="I269" s="27"/>
      <c r="J269" s="27"/>
      <c r="K269" s="27"/>
      <c r="L269" s="28"/>
      <c r="M269" s="28" t="str">
        <f t="shared" si="4"/>
        <v>Quantité OK</v>
      </c>
    </row>
    <row r="270" spans="1:13" ht="20.100000000000001" customHeight="1" x14ac:dyDescent="0.25">
      <c r="A270" s="24"/>
      <c r="B270" s="24"/>
      <c r="C270" s="25"/>
      <c r="D270" s="25"/>
      <c r="E270" s="26"/>
      <c r="F270" s="26"/>
      <c r="G270" s="26"/>
      <c r="H270" s="27"/>
      <c r="I270" s="27"/>
      <c r="J270" s="27"/>
      <c r="K270" s="27"/>
      <c r="L270" s="28"/>
      <c r="M270" s="28" t="str">
        <f t="shared" si="4"/>
        <v>Quantité OK</v>
      </c>
    </row>
    <row r="271" spans="1:13" ht="20.100000000000001" customHeight="1" x14ac:dyDescent="0.25">
      <c r="A271" s="24"/>
      <c r="B271" s="24"/>
      <c r="C271" s="25"/>
      <c r="D271" s="25"/>
      <c r="E271" s="26"/>
      <c r="F271" s="26"/>
      <c r="G271" s="26"/>
      <c r="H271" s="27"/>
      <c r="I271" s="27"/>
      <c r="J271" s="27"/>
      <c r="K271" s="27"/>
      <c r="L271" s="28"/>
      <c r="M271" s="28" t="str">
        <f t="shared" si="4"/>
        <v>Quantité OK</v>
      </c>
    </row>
    <row r="272" spans="1:13" ht="20.100000000000001" customHeight="1" x14ac:dyDescent="0.25">
      <c r="A272" s="24"/>
      <c r="B272" s="24"/>
      <c r="C272" s="25"/>
      <c r="D272" s="25"/>
      <c r="E272" s="26"/>
      <c r="F272" s="26"/>
      <c r="G272" s="26"/>
      <c r="H272" s="27"/>
      <c r="I272" s="27"/>
      <c r="J272" s="27"/>
      <c r="K272" s="27"/>
      <c r="L272" s="28"/>
      <c r="M272" s="28" t="str">
        <f t="shared" si="4"/>
        <v>Quantité OK</v>
      </c>
    </row>
    <row r="273" spans="1:13" ht="20.100000000000001" customHeight="1" x14ac:dyDescent="0.25">
      <c r="A273" s="24"/>
      <c r="B273" s="24"/>
      <c r="C273" s="25"/>
      <c r="D273" s="25"/>
      <c r="E273" s="26"/>
      <c r="F273" s="26"/>
      <c r="G273" s="26"/>
      <c r="H273" s="27"/>
      <c r="I273" s="27"/>
      <c r="J273" s="27"/>
      <c r="K273" s="27"/>
      <c r="L273" s="28"/>
      <c r="M273" s="28" t="str">
        <f t="shared" si="4"/>
        <v>Quantité OK</v>
      </c>
    </row>
    <row r="274" spans="1:13" ht="20.100000000000001" customHeight="1" x14ac:dyDescent="0.25">
      <c r="A274" s="24"/>
      <c r="B274" s="24"/>
      <c r="C274" s="25"/>
      <c r="D274" s="25"/>
      <c r="E274" s="26"/>
      <c r="F274" s="26"/>
      <c r="G274" s="26"/>
      <c r="H274" s="27"/>
      <c r="I274" s="27"/>
      <c r="J274" s="27"/>
      <c r="K274" s="27"/>
      <c r="L274" s="28"/>
      <c r="M274" s="28" t="str">
        <f t="shared" si="4"/>
        <v>Quantité OK</v>
      </c>
    </row>
    <row r="275" spans="1:13" ht="20.100000000000001" customHeight="1" x14ac:dyDescent="0.25">
      <c r="A275" s="24"/>
      <c r="B275" s="24"/>
      <c r="C275" s="25"/>
      <c r="D275" s="25"/>
      <c r="E275" s="26"/>
      <c r="F275" s="26"/>
      <c r="G275" s="26"/>
      <c r="H275" s="27"/>
      <c r="I275" s="27"/>
      <c r="J275" s="27"/>
      <c r="K275" s="27"/>
      <c r="L275" s="28"/>
      <c r="M275" s="28" t="str">
        <f t="shared" si="4"/>
        <v>Quantité OK</v>
      </c>
    </row>
    <row r="276" spans="1:13" ht="20.100000000000001" customHeight="1" x14ac:dyDescent="0.25">
      <c r="A276" s="24"/>
      <c r="B276" s="24"/>
      <c r="C276" s="25"/>
      <c r="D276" s="25"/>
      <c r="E276" s="26"/>
      <c r="F276" s="26"/>
      <c r="G276" s="26"/>
      <c r="H276" s="27"/>
      <c r="I276" s="27"/>
      <c r="J276" s="27"/>
      <c r="K276" s="27"/>
      <c r="L276" s="28"/>
      <c r="M276" s="28" t="str">
        <f t="shared" si="4"/>
        <v>Quantité OK</v>
      </c>
    </row>
    <row r="277" spans="1:13" ht="20.100000000000001" customHeight="1" x14ac:dyDescent="0.25">
      <c r="A277" s="24"/>
      <c r="B277" s="24"/>
      <c r="C277" s="25"/>
      <c r="D277" s="25"/>
      <c r="E277" s="26"/>
      <c r="F277" s="26"/>
      <c r="G277" s="26"/>
      <c r="H277" s="27"/>
      <c r="I277" s="27"/>
      <c r="J277" s="27"/>
      <c r="K277" s="27"/>
      <c r="L277" s="28"/>
      <c r="M277" s="28" t="str">
        <f t="shared" ref="M277:M279" si="5">IF(D277=L277,"Quantité OK",IF(D277&lt;L277,"Ecart positif","Ecart négatif"))</f>
        <v>Quantité OK</v>
      </c>
    </row>
    <row r="278" spans="1:13" ht="20.100000000000001" customHeight="1" x14ac:dyDescent="0.25">
      <c r="A278" s="24"/>
      <c r="B278" s="24"/>
      <c r="C278" s="25"/>
      <c r="D278" s="25"/>
      <c r="E278" s="26"/>
      <c r="F278" s="26"/>
      <c r="G278" s="26"/>
      <c r="H278" s="27"/>
      <c r="I278" s="27"/>
      <c r="J278" s="27"/>
      <c r="K278" s="27"/>
      <c r="L278" s="28"/>
      <c r="M278" s="28" t="str">
        <f t="shared" si="5"/>
        <v>Quantité OK</v>
      </c>
    </row>
    <row r="279" spans="1:13" ht="20.100000000000001" customHeight="1" x14ac:dyDescent="0.25">
      <c r="A279" s="24"/>
      <c r="B279" s="24"/>
      <c r="C279" s="25"/>
      <c r="D279" s="25"/>
      <c r="E279" s="26"/>
      <c r="F279" s="26"/>
      <c r="G279" s="26"/>
      <c r="H279" s="27"/>
      <c r="I279" s="27"/>
      <c r="J279" s="27"/>
      <c r="K279" s="27"/>
      <c r="L279" s="28"/>
      <c r="M279" s="28" t="str">
        <f t="shared" si="5"/>
        <v>Quantité OK</v>
      </c>
    </row>
  </sheetData>
  <sheetProtection password="DD41" sheet="1" objects="1" scenarios="1" formatCells="0" formatColumns="0" formatRows="0" insertColumns="0" insertRows="0" insertHyperlinks="0" deleteColumns="0" deleteRows="0" sort="0" autoFilter="0" pivotTables="0"/>
  <autoFilter ref="B1:M279">
    <sortState ref="B2:M279">
      <sortCondition ref="C1"/>
    </sortState>
  </autoFilter>
  <conditionalFormatting sqref="B1">
    <cfRule type="duplicateValues" dxfId="9" priority="4"/>
  </conditionalFormatting>
  <conditionalFormatting sqref="B1">
    <cfRule type="duplicateValues" dxfId="8" priority="3"/>
  </conditionalFormatting>
  <conditionalFormatting sqref="B2:B279">
    <cfRule type="duplicateValues" dxfId="7" priority="1"/>
  </conditionalFormatting>
  <conditionalFormatting sqref="B2:B279">
    <cfRule type="duplicateValues" dxfId="6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CODE A BARRE</vt:lpstr>
      <vt:lpstr>BASE INCADEA</vt:lpstr>
      <vt:lpstr>COMPTAGE 2</vt:lpstr>
      <vt:lpstr>COMPTAGE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chennaoui</dc:creator>
  <cp:lastModifiedBy>hichem abdennebi</cp:lastModifiedBy>
  <cp:lastPrinted>2017-05-15T10:49:22Z</cp:lastPrinted>
  <dcterms:created xsi:type="dcterms:W3CDTF">2017-05-14T14:40:15Z</dcterms:created>
  <dcterms:modified xsi:type="dcterms:W3CDTF">2017-05-22T13:40:17Z</dcterms:modified>
</cp:coreProperties>
</file>