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soumare\Documents\Violetta\"/>
    </mc:Choice>
  </mc:AlternateContent>
  <bookViews>
    <workbookView xWindow="0" yWindow="0" windowWidth="28800" windowHeight="12210"/>
  </bookViews>
  <sheets>
    <sheet name="Feuil1" sheetId="1" r:id="rId1"/>
  </sheets>
  <externalReferences>
    <externalReference r:id="rId2"/>
  </externalReferences>
  <definedNames>
    <definedName name="POD">#REF!</definedName>
    <definedName name="Problème">#REF!</definedName>
    <definedName name="Responsabilité">#REF!</definedName>
    <definedName name="Siteexpé">#REF!</definedName>
    <definedName name="Statut">#REF!</definedName>
    <definedName name="Transporteur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6" i="1" l="1"/>
  <c r="AA6" i="1"/>
  <c r="Z6" i="1"/>
  <c r="G6" i="1"/>
  <c r="F6" i="1"/>
  <c r="AB5" i="1"/>
  <c r="AA5" i="1"/>
  <c r="Z5" i="1"/>
  <c r="G5" i="1"/>
  <c r="F5" i="1"/>
  <c r="AB4" i="1"/>
  <c r="AA4" i="1"/>
  <c r="Z4" i="1"/>
  <c r="G4" i="1"/>
  <c r="F4" i="1"/>
  <c r="AB3" i="1"/>
  <c r="AA3" i="1"/>
  <c r="Z3" i="1"/>
  <c r="G3" i="1"/>
  <c r="F3" i="1"/>
  <c r="AB2" i="1"/>
  <c r="AA2" i="1"/>
  <c r="Z2" i="1"/>
  <c r="G2" i="1"/>
  <c r="F2" i="1"/>
</calcChain>
</file>

<file path=xl/sharedStrings.xml><?xml version="1.0" encoding="utf-8"?>
<sst xmlns="http://schemas.openxmlformats.org/spreadsheetml/2006/main" count="84" uniqueCount="62">
  <si>
    <t>Date de saisie du litige (info tporteur)</t>
  </si>
  <si>
    <t>N°OT</t>
  </si>
  <si>
    <t>N° DE RETOUR
SI DESTRUCTION :  SANS OBJET</t>
  </si>
  <si>
    <t>TRANSPORTEUR
de 
retour</t>
  </si>
  <si>
    <t>Date de chargement de l'OT</t>
  </si>
  <si>
    <t>Mois</t>
  </si>
  <si>
    <t>N° SEM</t>
  </si>
  <si>
    <t xml:space="preserve">SITE D EXPEDITION </t>
  </si>
  <si>
    <t>Date de livraison de l'OT</t>
  </si>
  <si>
    <t>DESTINATAIRE</t>
  </si>
  <si>
    <t>Motif de la DAT</t>
  </si>
  <si>
    <t>Palette penchée</t>
  </si>
  <si>
    <t>RESPONSABILITE</t>
  </si>
  <si>
    <t>Commentaires</t>
  </si>
  <si>
    <t>NB unites</t>
  </si>
  <si>
    <t>Pal
ou
colis</t>
  </si>
  <si>
    <t>LIEUX DE MISE A DISPO</t>
  </si>
  <si>
    <t xml:space="preserve">envoi mail GC </t>
  </si>
  <si>
    <t xml:space="preserve">Mail Retour GC </t>
  </si>
  <si>
    <t>Nom de la GC</t>
  </si>
  <si>
    <t>Date du retour reelle
 SUR SITE</t>
  </si>
  <si>
    <t>Date de Destruction</t>
  </si>
  <si>
    <t>DATE Relance GC</t>
  </si>
  <si>
    <t>RECU POD RETOUR OU CERTIF DESTRUCTION</t>
  </si>
  <si>
    <t>STATUT</t>
  </si>
  <si>
    <t>Cloture definitive quand POD chargé</t>
  </si>
  <si>
    <t>Performance relance Violetta - GC
&lt; 7 jours</t>
  </si>
  <si>
    <t>Performance Organisation retour
&lt; 7 jours</t>
  </si>
  <si>
    <t>ASTRE</t>
  </si>
  <si>
    <t>CHECY 45</t>
  </si>
  <si>
    <t>CARREFOUR HM LE MANS 72</t>
  </si>
  <si>
    <t>grefgergre</t>
  </si>
  <si>
    <t>Non commandé</t>
  </si>
  <si>
    <t>CLIENT</t>
  </si>
  <si>
    <t>PAL</t>
  </si>
  <si>
    <t>transporteur</t>
  </si>
  <si>
    <t>OUI</t>
  </si>
  <si>
    <t>CLOS</t>
  </si>
  <si>
    <t>frfgyg@gmail,com</t>
  </si>
  <si>
    <t>SANS OBJET</t>
  </si>
  <si>
    <t>PERRENOT ROBINEAU</t>
  </si>
  <si>
    <t xml:space="preserve">METRO ANGERS </t>
  </si>
  <si>
    <t>regregegre</t>
  </si>
  <si>
    <t>Casse sous film</t>
  </si>
  <si>
    <t>PLATEFORME</t>
  </si>
  <si>
    <t>carton</t>
  </si>
  <si>
    <t>En cours</t>
  </si>
  <si>
    <t>sdcbsvj@gmail,com</t>
  </si>
  <si>
    <t>TRANSALLIANCE</t>
  </si>
  <si>
    <t>CSF LUNEVILLE</t>
  </si>
  <si>
    <t>ergregergerg</t>
  </si>
  <si>
    <t>hbceyflzheh@gmail.com</t>
  </si>
  <si>
    <t>GTA</t>
  </si>
  <si>
    <t>CARREFOUR LE MANS 72</t>
  </si>
  <si>
    <t>gregegregerg</t>
  </si>
  <si>
    <t xml:space="preserve">En cours </t>
  </si>
  <si>
    <t>dclgzegcys@gmail,com</t>
  </si>
  <si>
    <t>CHARPENTIER</t>
  </si>
  <si>
    <t>LA COURNEUVE 93</t>
  </si>
  <si>
    <t>SUPERGROUP BISCOVAL</t>
  </si>
  <si>
    <t>vefhvebughreujrerg</t>
  </si>
  <si>
    <t>dzulfh@gmail,com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</si>
</sst>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1" applyFont="1" applyBorder="1" applyAlignment="1">
      <alignment horizontal="center"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4" fillId="2" borderId="1" xfId="1" applyFont="1" applyBorder="1" applyAlignment="1">
      <alignment horizontal="center" vertical="center" wrapText="1"/>
    </xf>
    <xf numFmtId="0" fontId="0" fillId="0" borderId="0" xfId="0" applyFont="1" applyFill="1"/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" fontId="0" fillId="4" borderId="1" xfId="0" applyNumberFormat="1" applyFont="1" applyFill="1" applyBorder="1"/>
    <xf numFmtId="0" fontId="7" fillId="4" borderId="0" xfId="2" quotePrefix="1" applyFill="1" applyAlignment="1">
      <alignment vertical="center"/>
    </xf>
    <xf numFmtId="0" fontId="0" fillId="5" borderId="1" xfId="0" applyFont="1" applyFill="1" applyBorder="1" applyAlignment="1">
      <alignment horizontal="center" vertical="center"/>
    </xf>
  </cellXfs>
  <cellStyles count="3">
    <cellStyle name="Accent5" xfId="1" builtinId="45"/>
    <cellStyle name="Lien hypertexte" xfId="2" builtinId="8"/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Am&#233;lioration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bceyflzheh@gmail.com" TargetMode="External"/><Relationship Id="rId2" Type="http://schemas.openxmlformats.org/officeDocument/2006/relationships/hyperlink" Target="mailto:sdcbsvj@gmail,com" TargetMode="External"/><Relationship Id="rId1" Type="http://schemas.openxmlformats.org/officeDocument/2006/relationships/hyperlink" Target="mailto:frfgyg@gmail,com" TargetMode="External"/><Relationship Id="rId5" Type="http://schemas.openxmlformats.org/officeDocument/2006/relationships/hyperlink" Target="mailto:dzulfh@gmail,com" TargetMode="External"/><Relationship Id="rId4" Type="http://schemas.openxmlformats.org/officeDocument/2006/relationships/hyperlink" Target="mailto:dclgzegcys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6"/>
  <sheetViews>
    <sheetView tabSelected="1" workbookViewId="0">
      <selection activeCell="F20" sqref="F20"/>
    </sheetView>
  </sheetViews>
  <sheetFormatPr baseColWidth="10" defaultRowHeight="15" x14ac:dyDescent="0.25"/>
  <sheetData>
    <row r="1" spans="1:29" ht="90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3" t="s">
        <v>20</v>
      </c>
      <c r="V1" s="4" t="s">
        <v>21</v>
      </c>
      <c r="W1" s="1" t="s">
        <v>22</v>
      </c>
      <c r="X1" s="1" t="s">
        <v>23</v>
      </c>
      <c r="Y1" s="1" t="s">
        <v>24</v>
      </c>
      <c r="Z1" s="4" t="s">
        <v>25</v>
      </c>
      <c r="AA1" s="4" t="s">
        <v>26</v>
      </c>
      <c r="AB1" s="4" t="s">
        <v>27</v>
      </c>
      <c r="AC1" s="5"/>
    </row>
    <row r="2" spans="1:29" ht="45" x14ac:dyDescent="0.25">
      <c r="A2" s="6">
        <v>42739</v>
      </c>
      <c r="B2" s="7">
        <v>1111111111110</v>
      </c>
      <c r="C2" s="8">
        <v>6500014407</v>
      </c>
      <c r="D2" s="9" t="s">
        <v>28</v>
      </c>
      <c r="E2" s="6">
        <v>42739</v>
      </c>
      <c r="F2" s="10">
        <f t="shared" ref="F2:F6" si="0">MONTH($A2)</f>
        <v>1</v>
      </c>
      <c r="G2" s="10">
        <f t="shared" ref="G2:G6" si="1">WEEKNUM($A2)</f>
        <v>1</v>
      </c>
      <c r="H2" s="9" t="s">
        <v>29</v>
      </c>
      <c r="I2" s="6">
        <v>42739</v>
      </c>
      <c r="J2" s="11" t="s">
        <v>30</v>
      </c>
      <c r="K2" s="12" t="s">
        <v>31</v>
      </c>
      <c r="L2" s="9" t="s">
        <v>32</v>
      </c>
      <c r="M2" s="9" t="s">
        <v>33</v>
      </c>
      <c r="N2" s="9"/>
      <c r="O2" s="13">
        <v>32</v>
      </c>
      <c r="P2" s="13" t="s">
        <v>34</v>
      </c>
      <c r="Q2" s="13" t="s">
        <v>35</v>
      </c>
      <c r="R2" s="6">
        <v>42739</v>
      </c>
      <c r="S2" s="14">
        <v>42739</v>
      </c>
      <c r="T2" s="14"/>
      <c r="U2" s="14">
        <v>42745</v>
      </c>
      <c r="V2" s="14"/>
      <c r="W2" s="14"/>
      <c r="X2" s="14" t="s">
        <v>36</v>
      </c>
      <c r="Y2" s="13" t="s">
        <v>37</v>
      </c>
      <c r="Z2" s="15" t="e">
        <f>NETWORKDAYS(A2,U2,#REF!)-1</f>
        <v>#REF!</v>
      </c>
      <c r="AA2" s="15" t="e">
        <f>NETWORKDAYS(A2,S2,#REF!)-1</f>
        <v>#REF!</v>
      </c>
      <c r="AB2" s="15" t="e">
        <f>NETWORKDAYS(A2,U2,#REF!)-1</f>
        <v>#REF!</v>
      </c>
      <c r="AC2" s="16" t="s">
        <v>38</v>
      </c>
    </row>
    <row r="3" spans="1:29" ht="30" x14ac:dyDescent="0.25">
      <c r="A3" s="6">
        <v>42739</v>
      </c>
      <c r="B3" s="7">
        <v>22222</v>
      </c>
      <c r="C3" s="8" t="s">
        <v>39</v>
      </c>
      <c r="D3" s="9" t="s">
        <v>40</v>
      </c>
      <c r="E3" s="6">
        <v>42737</v>
      </c>
      <c r="F3" s="10">
        <f t="shared" si="0"/>
        <v>1</v>
      </c>
      <c r="G3" s="10">
        <f t="shared" si="1"/>
        <v>1</v>
      </c>
      <c r="H3" s="9" t="s">
        <v>29</v>
      </c>
      <c r="I3" s="6">
        <v>42738</v>
      </c>
      <c r="J3" s="11" t="s">
        <v>41</v>
      </c>
      <c r="K3" s="12" t="s">
        <v>42</v>
      </c>
      <c r="L3" s="9" t="s">
        <v>43</v>
      </c>
      <c r="M3" s="9" t="s">
        <v>44</v>
      </c>
      <c r="N3" s="9"/>
      <c r="O3" s="13">
        <v>1</v>
      </c>
      <c r="P3" s="13" t="s">
        <v>45</v>
      </c>
      <c r="Q3" s="13" t="s">
        <v>35</v>
      </c>
      <c r="R3" s="6">
        <v>42739</v>
      </c>
      <c r="S3" s="14">
        <v>42741</v>
      </c>
      <c r="T3" s="14"/>
      <c r="U3" s="14"/>
      <c r="V3" s="14">
        <v>42744</v>
      </c>
      <c r="W3" s="14"/>
      <c r="X3" s="14" t="s">
        <v>36</v>
      </c>
      <c r="Y3" s="13" t="s">
        <v>46</v>
      </c>
      <c r="Z3" s="15" t="e">
        <f>NETWORKDAYS(A3,U3,#REF!)-1</f>
        <v>#REF!</v>
      </c>
      <c r="AA3" s="15" t="e">
        <f>NETWORKDAYS(A3,S3,#REF!)-1</f>
        <v>#REF!</v>
      </c>
      <c r="AB3" s="15" t="e">
        <f>NETWORKDAYS(A3,U3,#REF!)-1</f>
        <v>#REF!</v>
      </c>
      <c r="AC3" s="16" t="s">
        <v>47</v>
      </c>
    </row>
    <row r="4" spans="1:29" ht="30" x14ac:dyDescent="0.25">
      <c r="A4" s="6">
        <v>42740</v>
      </c>
      <c r="B4" s="7">
        <v>333</v>
      </c>
      <c r="C4" s="8">
        <v>6500014457</v>
      </c>
      <c r="D4" s="9" t="s">
        <v>48</v>
      </c>
      <c r="E4" s="6">
        <v>42738</v>
      </c>
      <c r="F4" s="10">
        <f t="shared" si="0"/>
        <v>1</v>
      </c>
      <c r="G4" s="10">
        <f t="shared" si="1"/>
        <v>1</v>
      </c>
      <c r="H4" s="9" t="s">
        <v>29</v>
      </c>
      <c r="I4" s="6">
        <v>42739</v>
      </c>
      <c r="J4" s="11" t="s">
        <v>49</v>
      </c>
      <c r="K4" s="12" t="s">
        <v>50</v>
      </c>
      <c r="L4" s="9" t="s">
        <v>32</v>
      </c>
      <c r="M4" s="9" t="s">
        <v>33</v>
      </c>
      <c r="N4" s="9"/>
      <c r="O4" s="13">
        <v>1</v>
      </c>
      <c r="P4" s="13" t="s">
        <v>34</v>
      </c>
      <c r="Q4" s="13" t="s">
        <v>35</v>
      </c>
      <c r="R4" s="6">
        <v>42740</v>
      </c>
      <c r="S4" s="14">
        <v>42745</v>
      </c>
      <c r="T4" s="14"/>
      <c r="U4" s="14"/>
      <c r="V4" s="14"/>
      <c r="W4" s="14"/>
      <c r="X4" s="14" t="s">
        <v>36</v>
      </c>
      <c r="Y4" s="13" t="s">
        <v>46</v>
      </c>
      <c r="Z4" s="15" t="e">
        <f>NETWORKDAYS(A4,U4,#REF!)-1</f>
        <v>#REF!</v>
      </c>
      <c r="AA4" s="15" t="e">
        <f>NETWORKDAYS(A4,S4,#REF!)-1</f>
        <v>#REF!</v>
      </c>
      <c r="AB4" s="15" t="e">
        <f>NETWORKDAYS(A4,U4,#REF!)-1</f>
        <v>#REF!</v>
      </c>
      <c r="AC4" s="16" t="s">
        <v>51</v>
      </c>
    </row>
    <row r="5" spans="1:29" ht="45" x14ac:dyDescent="0.25">
      <c r="A5" s="6">
        <v>42740</v>
      </c>
      <c r="B5" s="7">
        <v>444</v>
      </c>
      <c r="C5" s="8">
        <v>6500014745</v>
      </c>
      <c r="D5" s="9" t="s">
        <v>52</v>
      </c>
      <c r="E5" s="6">
        <v>42738</v>
      </c>
      <c r="F5" s="10">
        <f t="shared" si="0"/>
        <v>1</v>
      </c>
      <c r="G5" s="10">
        <f t="shared" si="1"/>
        <v>1</v>
      </c>
      <c r="H5" s="9" t="s">
        <v>29</v>
      </c>
      <c r="I5" s="6">
        <v>42739</v>
      </c>
      <c r="J5" s="11" t="s">
        <v>53</v>
      </c>
      <c r="K5" s="12" t="s">
        <v>54</v>
      </c>
      <c r="L5" s="9" t="s">
        <v>43</v>
      </c>
      <c r="M5" s="9" t="s">
        <v>44</v>
      </c>
      <c r="N5" s="9"/>
      <c r="O5" s="13">
        <v>2</v>
      </c>
      <c r="P5" s="13" t="s">
        <v>34</v>
      </c>
      <c r="Q5" s="13" t="s">
        <v>35</v>
      </c>
      <c r="R5" s="6">
        <v>42740</v>
      </c>
      <c r="S5" s="14">
        <v>42754</v>
      </c>
      <c r="T5" s="14"/>
      <c r="U5" s="14">
        <v>42758</v>
      </c>
      <c r="V5" s="14"/>
      <c r="W5" s="14">
        <v>42748</v>
      </c>
      <c r="X5" s="14" t="s">
        <v>36</v>
      </c>
      <c r="Y5" s="17" t="s">
        <v>55</v>
      </c>
      <c r="Z5" s="15" t="e">
        <f>NETWORKDAYS(A5,U5,#REF!)-1</f>
        <v>#REF!</v>
      </c>
      <c r="AA5" s="15" t="e">
        <f>NETWORKDAYS(A5,S5,#REF!)-1</f>
        <v>#REF!</v>
      </c>
      <c r="AB5" s="15" t="e">
        <f>NETWORKDAYS(A5,U5,#REF!)-1</f>
        <v>#REF!</v>
      </c>
      <c r="AC5" s="16" t="s">
        <v>56</v>
      </c>
    </row>
    <row r="6" spans="1:29" ht="45" x14ac:dyDescent="0.25">
      <c r="A6" s="6">
        <v>42741</v>
      </c>
      <c r="B6" s="7">
        <v>555</v>
      </c>
      <c r="C6" s="8">
        <v>6500014413</v>
      </c>
      <c r="D6" s="9" t="s">
        <v>57</v>
      </c>
      <c r="E6" s="6">
        <v>42738</v>
      </c>
      <c r="F6" s="10">
        <f t="shared" si="0"/>
        <v>1</v>
      </c>
      <c r="G6" s="10">
        <f t="shared" si="1"/>
        <v>1</v>
      </c>
      <c r="H6" s="9" t="s">
        <v>58</v>
      </c>
      <c r="I6" s="6">
        <v>42739</v>
      </c>
      <c r="J6" s="11" t="s">
        <v>59</v>
      </c>
      <c r="K6" s="12" t="s">
        <v>60</v>
      </c>
      <c r="L6" s="9" t="s">
        <v>32</v>
      </c>
      <c r="M6" s="9" t="s">
        <v>33</v>
      </c>
      <c r="N6" s="9"/>
      <c r="O6" s="13">
        <v>2</v>
      </c>
      <c r="P6" s="13" t="s">
        <v>34</v>
      </c>
      <c r="Q6" s="13" t="s">
        <v>35</v>
      </c>
      <c r="R6" s="6">
        <v>42740</v>
      </c>
      <c r="S6" s="14">
        <v>42741</v>
      </c>
      <c r="T6" s="14"/>
      <c r="U6" s="14">
        <v>42745</v>
      </c>
      <c r="V6" s="14"/>
      <c r="W6" s="14"/>
      <c r="X6" s="14" t="s">
        <v>36</v>
      </c>
      <c r="Y6" s="13" t="s">
        <v>37</v>
      </c>
      <c r="Z6" s="15" t="e">
        <f>NETWORKDAYS(A6,U6,#REF!)-1</f>
        <v>#REF!</v>
      </c>
      <c r="AA6" s="15" t="e">
        <f>NETWORKDAYS(A6,S6,#REF!)-1</f>
        <v>#REF!</v>
      </c>
      <c r="AB6" s="15" t="e">
        <f>NETWORKDAYS(A6,U6,#REF!)-1</f>
        <v>#REF!</v>
      </c>
      <c r="AC6" s="16" t="s">
        <v>61</v>
      </c>
    </row>
  </sheetData>
  <conditionalFormatting sqref="B1:B6">
    <cfRule type="duplicateValues" dxfId="9" priority="3"/>
    <cfRule type="duplicateValues" dxfId="8" priority="9"/>
  </conditionalFormatting>
  <conditionalFormatting sqref="C2:C6">
    <cfRule type="expression" dxfId="7" priority="8">
      <formula>C2="EN ATTENTE N° RETOUR"</formula>
    </cfRule>
  </conditionalFormatting>
  <conditionalFormatting sqref="X2:X6">
    <cfRule type="expression" dxfId="6" priority="6">
      <formula>X2="NON"</formula>
    </cfRule>
    <cfRule type="expression" dxfId="5" priority="7">
      <formula>X2="OUI"</formula>
    </cfRule>
  </conditionalFormatting>
  <conditionalFormatting sqref="Y2:Y6">
    <cfRule type="expression" dxfId="4" priority="4">
      <formula>Y2="EN COURS"</formula>
    </cfRule>
    <cfRule type="expression" dxfId="3" priority="5">
      <formula>Y2="CLOS"</formula>
    </cfRule>
  </conditionalFormatting>
  <conditionalFormatting sqref="C2:C6">
    <cfRule type="duplicateValues" dxfId="2" priority="10"/>
  </conditionalFormatting>
  <conditionalFormatting sqref="B1:B6">
    <cfRule type="duplicateValues" dxfId="1" priority="2"/>
  </conditionalFormatting>
  <conditionalFormatting sqref="C1:C6">
    <cfRule type="duplicateValues" dxfId="0" priority="1"/>
  </conditionalFormatting>
  <dataValidations count="6">
    <dataValidation type="list" allowBlank="1" showInputMessage="1" showErrorMessage="1" sqref="Y2:Y6">
      <formula1>Statut</formula1>
    </dataValidation>
    <dataValidation type="list" allowBlank="1" showInputMessage="1" showErrorMessage="1" sqref="X2:X6">
      <formula1>POD</formula1>
    </dataValidation>
    <dataValidation type="list" allowBlank="1" showInputMessage="1" showErrorMessage="1" sqref="H2:H6">
      <formula1>Siteexpé</formula1>
    </dataValidation>
    <dataValidation type="list" allowBlank="1" showInputMessage="1" showErrorMessage="1" sqref="D2:D6">
      <formula1>Transporteur</formula1>
    </dataValidation>
    <dataValidation type="list" allowBlank="1" showInputMessage="1" showErrorMessage="1" sqref="Q2:Q6 M2:M6">
      <formula1>Responsabilité</formula1>
    </dataValidation>
    <dataValidation type="list" allowBlank="1" showInputMessage="1" showErrorMessage="1" sqref="L2:L6">
      <formula1>Problème</formula1>
    </dataValidation>
  </dataValidations>
  <hyperlinks>
    <hyperlink ref="AC2" r:id="rId1"/>
    <hyperlink ref="AC3" r:id="rId2"/>
    <hyperlink ref="AC4" r:id="rId3"/>
    <hyperlink ref="AC5" r:id="rId4"/>
    <hyperlink ref="AC6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SOUMARE Abdoulaye</dc:creator>
  <cp:lastModifiedBy>SOUMARE Abdoulaye</cp:lastModifiedBy>
  <dcterms:created xsi:type="dcterms:W3CDTF">2017-09-27T11:45:43Z</dcterms:created>
  <dcterms:modified xsi:type="dcterms:W3CDTF">2017-09-27T11:46:55Z</dcterms:modified>
</cp:coreProperties>
</file>