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codeName="{7FF41506-D638-49D5-72EF-22EC70B826FC}"/>
  <workbookPr updateLinks="always" codeName="ThisWorkbook" defaultThemeVersion="164011"/>
  <mc:AlternateContent xmlns:mc="http://schemas.openxmlformats.org/markup-compatibility/2006">
    <mc:Choice Requires="x15">
      <x15ac:absPath xmlns:x15ac="http://schemas.microsoft.com/office/spreadsheetml/2010/11/ac" url="C:\Users\Fives\Desktop\"/>
    </mc:Choice>
  </mc:AlternateContent>
  <bookViews>
    <workbookView xWindow="0" yWindow="0" windowWidth="20490" windowHeight="7530"/>
  </bookViews>
  <sheets>
    <sheet name="Facture" sheetId="1" r:id="rId1"/>
    <sheet name="Datas" sheetId="7" r:id="rId2"/>
  </sheets>
  <functionGroups builtInGroupCount="18"/>
  <definedNames>
    <definedName name="_xlnm._FilterDatabase" localSheetId="1" hidden="1">Datas!$A$1:$G$1</definedName>
    <definedName name="Données">OFFSET(Datas!$A$2:$G$150,,,COUNTA(Datas!$A:$G)-1)</definedName>
    <definedName name="Liste_Cat">OFFSET(Datas!$I$2,,,COUNTA(Datas!$I:$I)-1)</definedName>
    <definedName name="Liste_Orgn">OFFSET(Datas!$K$2,,,COUNTA(Datas!$K:$K)-1)</definedName>
    <definedName name="Liste_Reg">Datas!$M$2:$M$10</definedName>
    <definedName name="Nom">OFFSET(Datas!$A$2,,,COUNTA(Datas!$A:$A)-1)</definedName>
    <definedName name="Tarif_Chambre">Datas!$R$2:$S$4</definedName>
    <definedName name="Tarifs">Datas!$M$2:$P$10</definedName>
    <definedName name="Type_Chambre">Datas!$R$2:$R$4</definedName>
    <definedName name="_xlnm.Print_Area" localSheetId="0">Facture!$A$1:$D$46</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1" l="1"/>
  <c r="C7" i="1"/>
  <c r="B4" i="1"/>
  <c r="C21" i="1" l="1"/>
  <c r="D21" i="1" s="1"/>
  <c r="C19" i="1"/>
  <c r="D19" i="1" s="1"/>
  <c r="C28" i="1"/>
  <c r="C23" i="1"/>
  <c r="D23" i="1" s="1"/>
  <c r="C25" i="1"/>
  <c r="D25" i="1" s="1"/>
  <c r="C5" i="1" l="1"/>
  <c r="B9" i="1" l="1"/>
  <c r="D9" i="1" l="1"/>
  <c r="D28" i="1" l="1"/>
  <c r="D29" i="1" l="1"/>
  <c r="A35" i="1"/>
  <c r="D31" i="1" l="1"/>
</calcChain>
</file>

<file path=xl/sharedStrings.xml><?xml version="1.0" encoding="utf-8"?>
<sst xmlns="http://schemas.openxmlformats.org/spreadsheetml/2006/main" count="85" uniqueCount="72">
  <si>
    <t xml:space="preserve">HÉBERGEMENT </t>
  </si>
  <si>
    <t xml:space="preserve">Nombre de gratuité : </t>
  </si>
  <si>
    <t>Prix</t>
  </si>
  <si>
    <t>TOTAL</t>
  </si>
  <si>
    <t>Nombre de nuit</t>
  </si>
  <si>
    <t>TAXE DE SEJOUR</t>
  </si>
  <si>
    <t>Nombre de personnes</t>
  </si>
  <si>
    <t xml:space="preserve">Nuit </t>
  </si>
  <si>
    <t>ACOMPTES VERSES</t>
  </si>
  <si>
    <t>RESTANT DÛ</t>
  </si>
  <si>
    <t>TVA non applicable</t>
  </si>
  <si>
    <t xml:space="preserve">Certifié sincère et véritable le présent mémoire de frais arrêté à la somme de </t>
  </si>
  <si>
    <t>Cayeux sur mer, le</t>
  </si>
  <si>
    <t>Enfants :</t>
  </si>
  <si>
    <t>Adultes :</t>
  </si>
  <si>
    <r>
      <t>Effectif </t>
    </r>
    <r>
      <rPr>
        <b/>
        <sz val="12"/>
        <color theme="1"/>
        <rFont val="Times New Roman"/>
        <family val="1"/>
      </rPr>
      <t>:</t>
    </r>
    <r>
      <rPr>
        <sz val="12"/>
        <color theme="1"/>
        <rFont val="Times New Roman"/>
        <family val="1"/>
      </rPr>
      <t xml:space="preserve"> </t>
    </r>
  </si>
  <si>
    <t>Séjour :</t>
  </si>
  <si>
    <r>
      <t>Adhérent N°</t>
    </r>
    <r>
      <rPr>
        <sz val="12"/>
        <color theme="1"/>
        <rFont val="Times New Roman"/>
        <family val="1"/>
      </rPr>
      <t xml:space="preserve"> CLP/17/ </t>
    </r>
  </si>
  <si>
    <t>ADHESION GROUPE 2017</t>
  </si>
  <si>
    <t>Mémoire de frais N° EBDS/17/</t>
  </si>
  <si>
    <t>Réglé le :</t>
  </si>
  <si>
    <t>Par</t>
  </si>
  <si>
    <t>n°</t>
  </si>
  <si>
    <t>Base de données groupes</t>
  </si>
  <si>
    <t>Code postal &amp; Ville</t>
  </si>
  <si>
    <t>Cat</t>
  </si>
  <si>
    <t>Orgn</t>
  </si>
  <si>
    <t>N° adhérent</t>
  </si>
  <si>
    <t>ASS</t>
  </si>
  <si>
    <t>SCO C</t>
  </si>
  <si>
    <t>SCO P</t>
  </si>
  <si>
    <t>Liste
Cat</t>
  </si>
  <si>
    <t>Liste 
Orgn</t>
  </si>
  <si>
    <t>ALSH</t>
  </si>
  <si>
    <t>FAM</t>
  </si>
  <si>
    <t>HOT</t>
  </si>
  <si>
    <t>IME</t>
  </si>
  <si>
    <t>SEM</t>
  </si>
  <si>
    <t>SPT</t>
  </si>
  <si>
    <t>SCO L</t>
  </si>
  <si>
    <t>SCO U</t>
  </si>
  <si>
    <t>GB</t>
  </si>
  <si>
    <t>BEL</t>
  </si>
  <si>
    <t>Liste
Reg</t>
  </si>
  <si>
    <t>Tarifs Adultes</t>
  </si>
  <si>
    <t>Tarifs
Enfants</t>
  </si>
  <si>
    <t>Taxe séjour</t>
  </si>
  <si>
    <t>Tarif Chambre</t>
  </si>
  <si>
    <t>Chambre confort</t>
  </si>
  <si>
    <t>Respas supplémentaire</t>
  </si>
  <si>
    <t>Pension compléte</t>
  </si>
  <si>
    <t>Demi-pension</t>
  </si>
  <si>
    <t>Nuit seule</t>
  </si>
  <si>
    <r>
      <t xml:space="preserve">Pension compléte </t>
    </r>
    <r>
      <rPr>
        <b/>
        <sz val="10"/>
        <color indexed="10"/>
        <rFont val="Times New Roman"/>
        <family val="1"/>
      </rPr>
      <t>HS</t>
    </r>
  </si>
  <si>
    <r>
      <t xml:space="preserve">Demi-pension </t>
    </r>
    <r>
      <rPr>
        <b/>
        <sz val="10"/>
        <color indexed="10"/>
        <rFont val="Times New Roman"/>
        <family val="1"/>
      </rPr>
      <t>HS</t>
    </r>
  </si>
  <si>
    <r>
      <t xml:space="preserve">Nuit seule </t>
    </r>
    <r>
      <rPr>
        <b/>
        <sz val="10"/>
        <color indexed="10"/>
        <rFont val="Times New Roman"/>
        <family val="1"/>
      </rPr>
      <t>HS</t>
    </r>
  </si>
  <si>
    <t>Chambre std simple</t>
  </si>
  <si>
    <t>Chambre std double</t>
  </si>
  <si>
    <t>Nuit + p.déjeuner</t>
  </si>
  <si>
    <r>
      <t xml:space="preserve">Nuit + p.déjeuner </t>
    </r>
    <r>
      <rPr>
        <b/>
        <sz val="10"/>
        <color indexed="10"/>
        <rFont val="Times New Roman"/>
        <family val="1"/>
      </rPr>
      <t>HS</t>
    </r>
  </si>
  <si>
    <t>Tarifs Groupe</t>
  </si>
  <si>
    <t>RAND</t>
  </si>
  <si>
    <t>91460 MARCOUSSIS</t>
  </si>
  <si>
    <t>59000 LILLE</t>
  </si>
  <si>
    <t>Adresse 1</t>
  </si>
  <si>
    <t>Adresse 2</t>
  </si>
  <si>
    <t>Nombre d'adultes</t>
  </si>
  <si>
    <t>Test 1</t>
  </si>
  <si>
    <t>Test 2</t>
  </si>
  <si>
    <t>30 rue des essais</t>
  </si>
  <si>
    <t>2 Allée des tests</t>
  </si>
  <si>
    <t>Mr Dupont DUPOND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</si>
</sst>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 #,##0.00\ &quot;€&quot;_-;\-* #,##0.00\ &quot;€&quot;_-;_-* &quot;-&quot;??\ &quot;€&quot;_-;_-@_-"/>
    <numFmt numFmtId="43" formatCode="_-* #,##0.00\ _€_-;\-* #,##0.00\ _€_-;_-* &quot;-&quot;??\ _€_-;_-@_-"/>
    <numFmt numFmtId="164" formatCode="_(&quot;€&quot;* #,##0.00_);_(&quot;€&quot;* \(#,##0.00\);_(&quot;€&quot;* &quot;-&quot;??_);_(@_)"/>
    <numFmt numFmtId="165" formatCode="_-* #,##0.00\ [$€-40C]_-;\-* #,##0.00\ [$€-40C]_-;_-* &quot;-&quot;??\ [$€-40C]_-;_-@_-"/>
    <numFmt numFmtId="166" formatCode="[$-40C]d\ mmmm\ yyyy;@"/>
    <numFmt numFmtId="167" formatCode="[$-F800]dddd\,\ mmmm\ dd\,\ yyyy"/>
    <numFmt numFmtId="168" formatCode="00"/>
    <numFmt numFmtId="169" formatCode="#,##0.0\ &quot;€&quot;"/>
    <numFmt numFmtId="170" formatCode="#,##0.0\ &quot;€&quot;;[Red]\-#,##0.0\ &quot;€&quot;"/>
    <numFmt numFmtId="171" formatCode="#,##0.00\ &quot;€&quot;"/>
  </numFmts>
  <fonts count="30" x14ac:knownFonts="1">
    <font>
      <sz val="11"/>
      <color theme="1"/>
      <name val="Calibri"/>
      <family val="2"/>
      <scheme val="minor"/>
    </font>
    <font>
      <sz val="11"/>
      <color theme="1"/>
      <name val="Calibri"/>
      <family val="2"/>
      <scheme val="minor"/>
    </font>
    <font>
      <sz val="12"/>
      <color theme="1"/>
      <name val="Times New Roman"/>
      <family val="1"/>
    </font>
    <font>
      <sz val="24"/>
      <color theme="4" tint="-0.249977111117893"/>
      <name val="Andalus"/>
      <family val="1"/>
    </font>
    <font>
      <sz val="24"/>
      <color theme="1"/>
      <name val="Calibri"/>
      <family val="2"/>
      <scheme val="minor"/>
    </font>
    <font>
      <b/>
      <sz val="12"/>
      <color theme="1"/>
      <name val="Times New Roman"/>
      <family val="1"/>
    </font>
    <font>
      <b/>
      <i/>
      <u/>
      <sz val="12"/>
      <color theme="1"/>
      <name val="Times New Roman"/>
      <family val="1"/>
    </font>
    <font>
      <sz val="11"/>
      <color theme="1"/>
      <name val="Times New Roman"/>
      <family val="1"/>
    </font>
    <font>
      <b/>
      <i/>
      <u/>
      <sz val="14"/>
      <color theme="1"/>
      <name val="Times New Roman"/>
      <family val="1"/>
    </font>
    <font>
      <b/>
      <u/>
      <sz val="12"/>
      <color theme="1"/>
      <name val="Times New Roman"/>
      <family val="1"/>
    </font>
    <font>
      <sz val="12"/>
      <color rgb="FF00CC00"/>
      <name val="Times New Roman"/>
      <family val="1"/>
    </font>
    <font>
      <sz val="12"/>
      <color rgb="FFCC0066"/>
      <name val="Times New Roman"/>
      <family val="1"/>
    </font>
    <font>
      <sz val="12"/>
      <color rgb="FF00B0F0"/>
      <name val="Times New Roman"/>
      <family val="1"/>
    </font>
    <font>
      <i/>
      <sz val="11"/>
      <color theme="1"/>
      <name val="Times New Roman"/>
      <family val="1"/>
    </font>
    <font>
      <b/>
      <i/>
      <sz val="11"/>
      <color theme="1"/>
      <name val="Times New Roman"/>
      <family val="1"/>
    </font>
    <font>
      <b/>
      <sz val="11"/>
      <color theme="4" tint="-0.249977111117893"/>
      <name val="Times New Roman"/>
      <family val="1"/>
    </font>
    <font>
      <b/>
      <sz val="11"/>
      <color theme="1"/>
      <name val="Perpetua Titling MT"/>
      <family val="1"/>
    </font>
    <font>
      <b/>
      <sz val="11"/>
      <color rgb="FFFF0000"/>
      <name val="Times New Roman"/>
      <family val="1"/>
    </font>
    <font>
      <b/>
      <sz val="12"/>
      <color rgb="FFFF0000"/>
      <name val="Times New Roman"/>
      <family val="1"/>
    </font>
    <font>
      <b/>
      <i/>
      <sz val="14"/>
      <color theme="1"/>
      <name val="Times New Roman"/>
      <family val="1"/>
    </font>
    <font>
      <b/>
      <sz val="11"/>
      <color rgb="FF008000"/>
      <name val="Calibri"/>
      <family val="2"/>
    </font>
    <font>
      <b/>
      <sz val="11"/>
      <color rgb="FFFF0000"/>
      <name val="Calibri"/>
      <family val="2"/>
    </font>
    <font>
      <b/>
      <sz val="11"/>
      <color theme="1"/>
      <name val="Times New Roman"/>
      <family val="1"/>
    </font>
    <font>
      <sz val="10"/>
      <name val="Arial"/>
      <family val="2"/>
    </font>
    <font>
      <b/>
      <sz val="10"/>
      <name val="Times New Roman"/>
      <family val="1"/>
    </font>
    <font>
      <sz val="10"/>
      <color rgb="FF000000"/>
      <name val="Times New Roman"/>
      <family val="1"/>
    </font>
    <font>
      <sz val="10"/>
      <name val="Times New Roman"/>
      <family val="1"/>
    </font>
    <font>
      <b/>
      <sz val="10"/>
      <color indexed="10"/>
      <name val="Times New Roman"/>
      <family val="1"/>
    </font>
    <font>
      <sz val="10"/>
      <color theme="1"/>
      <name val="Times New Roman"/>
      <family val="1"/>
    </font>
    <font>
      <b/>
      <sz val="10"/>
      <color theme="1"/>
      <name val="Times New Roman"/>
      <family val="1"/>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0" fontId="23" fillId="0" borderId="0"/>
    <xf numFmtId="43" fontId="26" fillId="0" borderId="0" applyFont="0" applyFill="0" applyBorder="0" applyAlignment="0" applyProtection="0"/>
  </cellStyleXfs>
  <cellXfs count="131">
    <xf numFmtId="0" fontId="0" fillId="0" borderId="0" xfId="0"/>
    <xf numFmtId="0" fontId="2" fillId="0" borderId="0" xfId="0" applyFont="1"/>
    <xf numFmtId="0" fontId="2" fillId="0" borderId="0" xfId="0" applyFont="1" applyAlignment="1">
      <alignment horizontal="right"/>
    </xf>
    <xf numFmtId="166" fontId="2" fillId="0" borderId="0" xfId="0" applyNumberFormat="1" applyFont="1" applyAlignment="1">
      <alignment horizontal="left"/>
    </xf>
    <xf numFmtId="0" fontId="9" fillId="0" borderId="0" xfId="0" applyFont="1" applyAlignment="1">
      <alignment horizontal="center" vertical="center"/>
    </xf>
    <xf numFmtId="0" fontId="2" fillId="0" borderId="0" xfId="0" applyFont="1" applyAlignment="1"/>
    <xf numFmtId="0" fontId="2" fillId="0" borderId="0" xfId="0" applyFont="1" applyAlignment="1">
      <alignment horizontal="left"/>
    </xf>
    <xf numFmtId="0" fontId="9" fillId="0" borderId="0" xfId="0" applyFont="1" applyAlignment="1">
      <alignment horizontal="center"/>
    </xf>
    <xf numFmtId="0" fontId="9" fillId="0" borderId="1" xfId="0" applyFont="1" applyBorder="1" applyAlignment="1">
      <alignment horizontal="center"/>
    </xf>
    <xf numFmtId="0" fontId="2" fillId="0" borderId="1" xfId="0" applyFont="1" applyBorder="1" applyAlignment="1">
      <alignment horizontal="center"/>
    </xf>
    <xf numFmtId="165" fontId="2" fillId="0" borderId="1" xfId="1" applyNumberFormat="1" applyFont="1" applyBorder="1" applyAlignment="1">
      <alignment horizontal="center"/>
    </xf>
    <xf numFmtId="164" fontId="2" fillId="0" borderId="1" xfId="1" applyFont="1" applyBorder="1" applyAlignment="1">
      <alignment horizontal="center"/>
    </xf>
    <xf numFmtId="0" fontId="0" fillId="0" borderId="0" xfId="0" applyAlignment="1"/>
    <xf numFmtId="0" fontId="8" fillId="0" borderId="0" xfId="0" applyFont="1" applyAlignment="1">
      <alignment horizontal="center"/>
    </xf>
    <xf numFmtId="0" fontId="5" fillId="0" borderId="4" xfId="0" applyFont="1" applyBorder="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17" fillId="0" borderId="0" xfId="0" applyFont="1" applyAlignment="1">
      <alignment horizontal="center" vertical="center"/>
    </xf>
    <xf numFmtId="22" fontId="18" fillId="0" borderId="0" xfId="0" applyNumberFormat="1" applyFont="1" applyAlignment="1">
      <alignment horizontal="center" vertical="center"/>
    </xf>
    <xf numFmtId="0" fontId="2" fillId="0" borderId="0" xfId="0" applyFont="1" applyAlignment="1">
      <alignment horizontal="left"/>
    </xf>
    <xf numFmtId="0" fontId="19" fillId="0" borderId="0" xfId="0" applyFont="1" applyAlignment="1">
      <alignment horizontal="left" vertical="center"/>
    </xf>
    <xf numFmtId="0" fontId="2" fillId="0" borderId="0" xfId="0" applyFont="1" applyBorder="1" applyAlignment="1">
      <alignment horizontal="center"/>
    </xf>
    <xf numFmtId="0" fontId="13" fillId="0" borderId="0" xfId="0" applyFont="1" applyAlignment="1">
      <alignment horizontal="center" wrapText="1"/>
    </xf>
    <xf numFmtId="0" fontId="2" fillId="0" borderId="0" xfId="0" applyFont="1" applyAlignment="1">
      <alignment horizontal="left"/>
    </xf>
    <xf numFmtId="0" fontId="22" fillId="0" borderId="0" xfId="0" applyFont="1" applyAlignment="1">
      <alignment horizontal="center"/>
    </xf>
    <xf numFmtId="0" fontId="13" fillId="0" borderId="0" xfId="0" applyFont="1" applyAlignment="1">
      <alignment horizontal="right" wrapText="1"/>
    </xf>
    <xf numFmtId="0" fontId="13" fillId="0" borderId="0" xfId="0" applyFont="1"/>
    <xf numFmtId="0" fontId="14" fillId="0" borderId="0" xfId="0" applyFont="1" applyAlignment="1">
      <alignment horizontal="right"/>
    </xf>
    <xf numFmtId="14" fontId="7" fillId="0" borderId="0" xfId="0" applyNumberFormat="1" applyFont="1" applyAlignment="1">
      <alignment horizontal="center"/>
    </xf>
    <xf numFmtId="0" fontId="13" fillId="0" borderId="0" xfId="0" applyFont="1" applyAlignment="1">
      <alignment horizontal="right"/>
    </xf>
    <xf numFmtId="167" fontId="14" fillId="0" borderId="0" xfId="0" applyNumberFormat="1" applyFont="1" applyAlignment="1">
      <alignment horizontal="left"/>
    </xf>
    <xf numFmtId="0" fontId="13" fillId="0" borderId="0" xfId="0" applyFont="1" applyAlignment="1">
      <alignment horizontal="left" wrapText="1"/>
    </xf>
    <xf numFmtId="0" fontId="13" fillId="0" borderId="0" xfId="0" applyFont="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0" xfId="0" applyFont="1" applyAlignment="1">
      <alignment horizontal="left" vertical="center"/>
    </xf>
    <xf numFmtId="0" fontId="24" fillId="0" borderId="6" xfId="2" applyFont="1" applyFill="1" applyBorder="1" applyAlignment="1">
      <alignment horizontal="center" vertical="center" wrapText="1"/>
    </xf>
    <xf numFmtId="0" fontId="24" fillId="0" borderId="7" xfId="2" applyFont="1" applyFill="1" applyBorder="1" applyAlignment="1">
      <alignment horizontal="center" vertical="center" wrapText="1"/>
    </xf>
    <xf numFmtId="0" fontId="24" fillId="0" borderId="8" xfId="2" applyFont="1" applyBorder="1" applyAlignment="1">
      <alignment horizontal="center" vertical="center" wrapText="1"/>
    </xf>
    <xf numFmtId="0" fontId="25" fillId="0" borderId="9" xfId="0" applyFont="1" applyFill="1" applyBorder="1" applyAlignment="1" applyProtection="1">
      <alignment horizontal="center" vertical="center" wrapText="1"/>
      <protection locked="0"/>
    </xf>
    <xf numFmtId="0" fontId="25" fillId="0" borderId="10" xfId="0" applyFont="1" applyFill="1" applyBorder="1" applyAlignment="1" applyProtection="1">
      <alignment horizontal="center" vertical="center" wrapText="1"/>
      <protection locked="0"/>
    </xf>
    <xf numFmtId="0" fontId="26" fillId="0" borderId="11" xfId="0" applyFont="1" applyBorder="1" applyAlignment="1">
      <alignment horizontal="center" vertical="center" wrapText="1"/>
    </xf>
    <xf numFmtId="168" fontId="26" fillId="0" borderId="11" xfId="0" applyNumberFormat="1" applyFont="1" applyBorder="1" applyAlignment="1">
      <alignment horizontal="center" vertical="center" wrapText="1"/>
    </xf>
    <xf numFmtId="0" fontId="25" fillId="0" borderId="13" xfId="0" applyFont="1" applyFill="1" applyBorder="1" applyAlignment="1" applyProtection="1">
      <alignment horizontal="center" vertical="center" wrapText="1"/>
      <protection locked="0"/>
    </xf>
    <xf numFmtId="0" fontId="25" fillId="0" borderId="11" xfId="0" applyFont="1" applyFill="1" applyBorder="1" applyAlignment="1" applyProtection="1">
      <alignment horizontal="center" vertical="center" wrapText="1"/>
      <protection locked="0"/>
    </xf>
    <xf numFmtId="0" fontId="26" fillId="0" borderId="11" xfId="2" applyFont="1" applyBorder="1" applyAlignment="1">
      <alignment horizontal="center" vertical="center" wrapText="1"/>
    </xf>
    <xf numFmtId="168" fontId="26" fillId="0" borderId="11" xfId="2" applyNumberFormat="1" applyFont="1" applyFill="1" applyBorder="1" applyAlignment="1">
      <alignment horizontal="center" vertical="center" wrapText="1"/>
    </xf>
    <xf numFmtId="168" fontId="26" fillId="0" borderId="11" xfId="2" applyNumberFormat="1" applyFont="1" applyBorder="1" applyAlignment="1">
      <alignment horizontal="center" vertical="center" wrapText="1"/>
    </xf>
    <xf numFmtId="0" fontId="26" fillId="0" borderId="11" xfId="2" applyFont="1" applyFill="1" applyBorder="1" applyAlignment="1">
      <alignment horizontal="center" vertical="center" wrapText="1"/>
    </xf>
    <xf numFmtId="0" fontId="26" fillId="0" borderId="13" xfId="0" applyFont="1" applyFill="1" applyBorder="1" applyAlignment="1" applyProtection="1">
      <alignment horizontal="center" vertical="center" wrapText="1"/>
      <protection locked="0"/>
    </xf>
    <xf numFmtId="0" fontId="26" fillId="0" borderId="11" xfId="0" applyFont="1" applyFill="1" applyBorder="1" applyAlignment="1" applyProtection="1">
      <alignment horizontal="center" vertical="center" wrapText="1"/>
      <protection locked="0"/>
    </xf>
    <xf numFmtId="0" fontId="26"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0" xfId="0" applyFont="1" applyAlignment="1">
      <alignment horizontal="center" vertical="center" wrapText="1"/>
    </xf>
    <xf numFmtId="0" fontId="26" fillId="0" borderId="0" xfId="2" applyFont="1" applyAlignment="1">
      <alignment horizontal="center" vertical="center" wrapText="1"/>
    </xf>
    <xf numFmtId="0" fontId="24" fillId="0" borderId="17" xfId="2" applyFont="1" applyFill="1" applyBorder="1" applyAlignment="1">
      <alignment horizontal="center" vertical="center" wrapText="1"/>
    </xf>
    <xf numFmtId="0" fontId="24" fillId="0" borderId="18" xfId="2" applyFont="1" applyFill="1" applyBorder="1" applyAlignment="1">
      <alignment horizontal="center" vertical="center" wrapText="1"/>
    </xf>
    <xf numFmtId="0" fontId="24" fillId="0" borderId="19" xfId="2" applyFont="1" applyFill="1" applyBorder="1" applyAlignment="1">
      <alignment horizontal="center" vertical="center" wrapText="1"/>
    </xf>
    <xf numFmtId="0" fontId="26" fillId="0" borderId="20" xfId="2" applyFont="1" applyFill="1" applyBorder="1" applyAlignment="1">
      <alignment horizontal="center" vertical="center"/>
    </xf>
    <xf numFmtId="0" fontId="26" fillId="0" borderId="0" xfId="2" applyFont="1" applyFill="1" applyBorder="1" applyAlignment="1">
      <alignment horizontal="center" vertical="center"/>
    </xf>
    <xf numFmtId="168" fontId="26" fillId="0" borderId="20" xfId="2" applyNumberFormat="1" applyFont="1" applyFill="1" applyBorder="1" applyAlignment="1">
      <alignment horizontal="center" vertical="center" wrapText="1"/>
    </xf>
    <xf numFmtId="0" fontId="26" fillId="0" borderId="18" xfId="2" applyFont="1" applyBorder="1" applyAlignment="1">
      <alignment horizontal="center" vertical="center"/>
    </xf>
    <xf numFmtId="0" fontId="26" fillId="0" borderId="0" xfId="2" applyFont="1" applyBorder="1" applyAlignment="1">
      <alignment horizontal="center" vertical="center"/>
    </xf>
    <xf numFmtId="0" fontId="26" fillId="0" borderId="0" xfId="2" applyFont="1" applyBorder="1" applyAlignment="1">
      <alignment horizontal="center"/>
    </xf>
    <xf numFmtId="0" fontId="26" fillId="0" borderId="0" xfId="2" applyFont="1" applyFill="1" applyBorder="1" applyAlignment="1">
      <alignment horizontal="center"/>
    </xf>
    <xf numFmtId="0" fontId="26" fillId="0" borderId="0" xfId="2" applyFont="1" applyAlignment="1">
      <alignment horizontal="center"/>
    </xf>
    <xf numFmtId="0" fontId="26" fillId="0" borderId="0" xfId="0" applyFont="1" applyAlignment="1">
      <alignment horizontal="center"/>
    </xf>
    <xf numFmtId="168" fontId="26" fillId="0" borderId="19" xfId="2" applyNumberFormat="1" applyFont="1" applyFill="1" applyBorder="1" applyAlignment="1">
      <alignment horizontal="center" vertical="center" wrapText="1"/>
    </xf>
    <xf numFmtId="0" fontId="0" fillId="0" borderId="0" xfId="0" applyBorder="1"/>
    <xf numFmtId="0" fontId="6" fillId="0" borderId="0" xfId="0" applyFont="1" applyAlignment="1">
      <alignment horizontal="right" vertical="center"/>
    </xf>
    <xf numFmtId="0" fontId="24" fillId="0" borderId="6"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22" xfId="2" applyFont="1" applyBorder="1" applyAlignment="1">
      <alignment horizontal="center"/>
    </xf>
    <xf numFmtId="170" fontId="26" fillId="0" borderId="23" xfId="2" applyNumberFormat="1" applyFont="1" applyBorder="1" applyAlignment="1">
      <alignment horizontal="center"/>
    </xf>
    <xf numFmtId="171" fontId="0" fillId="0" borderId="0" xfId="0" applyNumberFormat="1" applyAlignment="1">
      <alignment horizontal="center" vertical="center"/>
    </xf>
    <xf numFmtId="169" fontId="26" fillId="0" borderId="13" xfId="2" applyNumberFormat="1" applyFont="1" applyBorder="1" applyAlignment="1">
      <alignment horizontal="center" vertical="center"/>
    </xf>
    <xf numFmtId="169" fontId="26" fillId="0" borderId="11" xfId="2" applyNumberFormat="1" applyFont="1" applyBorder="1" applyAlignment="1">
      <alignment horizontal="center" vertical="center"/>
    </xf>
    <xf numFmtId="169" fontId="26" fillId="0" borderId="12" xfId="2" applyNumberFormat="1" applyFont="1" applyBorder="1" applyAlignment="1">
      <alignment horizontal="center" vertical="center"/>
    </xf>
    <xf numFmtId="169" fontId="26" fillId="0" borderId="14" xfId="2" applyNumberFormat="1" applyFont="1" applyFill="1" applyBorder="1" applyAlignment="1">
      <alignment horizontal="center" vertical="center"/>
    </xf>
    <xf numFmtId="169" fontId="28" fillId="0" borderId="15" xfId="0" applyNumberFormat="1" applyFont="1" applyBorder="1" applyAlignment="1">
      <alignment horizontal="center" vertical="center"/>
    </xf>
    <xf numFmtId="0" fontId="28" fillId="0" borderId="0" xfId="0" applyFont="1"/>
    <xf numFmtId="169" fontId="28" fillId="0" borderId="16" xfId="0" applyNumberFormat="1" applyFont="1" applyBorder="1" applyAlignment="1">
      <alignment horizontal="center" vertical="center"/>
    </xf>
    <xf numFmtId="0" fontId="28" fillId="0" borderId="9" xfId="0" applyFont="1" applyBorder="1" applyAlignment="1">
      <alignment vertical="center"/>
    </xf>
    <xf numFmtId="169" fontId="28" fillId="0" borderId="24" xfId="0" applyNumberFormat="1" applyFont="1" applyBorder="1" applyAlignment="1">
      <alignment horizontal="center" vertical="center"/>
    </xf>
    <xf numFmtId="0" fontId="28" fillId="0" borderId="13" xfId="0" applyFont="1" applyBorder="1" applyAlignment="1">
      <alignment vertical="center"/>
    </xf>
    <xf numFmtId="169" fontId="28" fillId="0" borderId="12" xfId="0" applyNumberFormat="1" applyFont="1" applyBorder="1" applyAlignment="1">
      <alignment horizontal="center" vertical="center"/>
    </xf>
    <xf numFmtId="0" fontId="28" fillId="0" borderId="14" xfId="0" applyFont="1" applyBorder="1" applyAlignment="1">
      <alignment vertical="center"/>
    </xf>
    <xf numFmtId="169" fontId="26" fillId="0" borderId="11" xfId="3" applyNumberFormat="1" applyFont="1" applyBorder="1" applyAlignment="1">
      <alignment horizontal="center" vertical="center"/>
    </xf>
    <xf numFmtId="44" fontId="10" fillId="0" borderId="1" xfId="1" applyNumberFormat="1" applyFont="1" applyBorder="1" applyAlignment="1">
      <alignment vertical="center"/>
    </xf>
    <xf numFmtId="44" fontId="10" fillId="0" borderId="1" xfId="1" applyNumberFormat="1" applyFont="1" applyBorder="1" applyAlignment="1">
      <alignment horizontal="right" vertical="center"/>
    </xf>
    <xf numFmtId="165" fontId="11" fillId="0" borderId="1" xfId="0" applyNumberFormat="1" applyFont="1" applyBorder="1" applyAlignment="1">
      <alignment vertical="center"/>
    </xf>
    <xf numFmtId="0" fontId="2" fillId="0" borderId="1" xfId="0" applyFont="1" applyBorder="1" applyAlignment="1">
      <alignment horizontal="center" vertical="center"/>
    </xf>
    <xf numFmtId="165" fontId="10" fillId="0" borderId="1" xfId="1" applyNumberFormat="1" applyFont="1" applyBorder="1" applyAlignment="1">
      <alignment vertical="center"/>
    </xf>
    <xf numFmtId="0" fontId="9" fillId="0" borderId="4" xfId="0" applyFont="1" applyBorder="1" applyAlignment="1">
      <alignment vertical="center"/>
    </xf>
    <xf numFmtId="165" fontId="12" fillId="0" borderId="1" xfId="1" applyNumberFormat="1" applyFont="1" applyBorder="1" applyAlignment="1">
      <alignment vertical="center"/>
    </xf>
    <xf numFmtId="169" fontId="26" fillId="2" borderId="12" xfId="3" applyNumberFormat="1" applyFont="1" applyFill="1" applyBorder="1" applyAlignment="1">
      <alignment horizontal="center" vertical="center"/>
    </xf>
    <xf numFmtId="169" fontId="26" fillId="2" borderId="12" xfId="2" applyNumberFormat="1" applyFont="1" applyFill="1" applyBorder="1" applyAlignment="1">
      <alignment horizontal="center" vertical="center"/>
    </xf>
    <xf numFmtId="168" fontId="25" fillId="0" borderId="12" xfId="0" applyNumberFormat="1" applyFont="1" applyFill="1" applyBorder="1" applyAlignment="1" applyProtection="1">
      <alignment horizontal="center" vertical="center" wrapText="1"/>
      <protection locked="0"/>
    </xf>
    <xf numFmtId="0" fontId="26" fillId="0" borderId="0" xfId="0" applyFont="1" applyBorder="1" applyAlignment="1">
      <alignment horizontal="center" vertical="center" wrapText="1"/>
    </xf>
    <xf numFmtId="168" fontId="26" fillId="0" borderId="12" xfId="2" applyNumberFormat="1" applyFont="1" applyBorder="1" applyAlignment="1">
      <alignment horizontal="center" vertical="center" wrapText="1"/>
    </xf>
    <xf numFmtId="0" fontId="25" fillId="0" borderId="0" xfId="0" applyFont="1" applyFill="1" applyBorder="1" applyAlignment="1" applyProtection="1">
      <alignment horizontal="center" vertical="center" wrapText="1"/>
      <protection locked="0"/>
    </xf>
    <xf numFmtId="168" fontId="26" fillId="0" borderId="15" xfId="0" applyNumberFormat="1" applyFont="1" applyBorder="1" applyAlignment="1">
      <alignment horizontal="center" vertical="center" wrapText="1"/>
    </xf>
    <xf numFmtId="168" fontId="26" fillId="0" borderId="16" xfId="2" applyNumberFormat="1" applyFont="1" applyBorder="1" applyAlignment="1">
      <alignment horizontal="center" vertical="center" wrapText="1"/>
    </xf>
    <xf numFmtId="0" fontId="26" fillId="0" borderId="21" xfId="2" applyFont="1" applyBorder="1" applyAlignment="1">
      <alignment horizontal="center" vertical="center"/>
    </xf>
    <xf numFmtId="0" fontId="15" fillId="0" borderId="0" xfId="0" applyFont="1" applyAlignment="1">
      <alignment horizontal="center" vertical="center" wrapText="1"/>
    </xf>
    <xf numFmtId="0" fontId="12" fillId="0" borderId="2" xfId="0" applyFont="1" applyBorder="1" applyAlignment="1">
      <alignment horizontal="right"/>
    </xf>
    <xf numFmtId="0" fontId="12" fillId="0" borderId="3" xfId="0" applyFont="1" applyBorder="1" applyAlignment="1">
      <alignment horizontal="right"/>
    </xf>
    <xf numFmtId="0" fontId="12" fillId="0" borderId="4" xfId="0" applyFont="1" applyBorder="1" applyAlignment="1">
      <alignment horizontal="right"/>
    </xf>
    <xf numFmtId="0" fontId="11" fillId="0" borderId="2" xfId="0" applyFont="1" applyBorder="1" applyAlignment="1">
      <alignment horizontal="right"/>
    </xf>
    <xf numFmtId="0" fontId="11" fillId="0" borderId="3" xfId="0" applyFont="1" applyBorder="1" applyAlignment="1">
      <alignment horizontal="right"/>
    </xf>
    <xf numFmtId="0" fontId="11" fillId="0" borderId="4" xfId="0" applyFont="1" applyBorder="1" applyAlignment="1">
      <alignment horizontal="right"/>
    </xf>
    <xf numFmtId="0" fontId="2" fillId="0" borderId="5" xfId="0" applyFont="1" applyBorder="1" applyAlignment="1">
      <alignment horizontal="center"/>
    </xf>
    <xf numFmtId="0" fontId="16" fillId="0" borderId="0" xfId="0" applyFont="1" applyAlignment="1">
      <alignment horizontal="center"/>
    </xf>
    <xf numFmtId="0" fontId="13" fillId="0" borderId="0" xfId="0" applyFont="1" applyAlignment="1">
      <alignment horizontal="center"/>
    </xf>
    <xf numFmtId="0" fontId="13" fillId="0" borderId="0" xfId="0" applyFont="1" applyAlignment="1">
      <alignment horizontal="right"/>
    </xf>
    <xf numFmtId="0" fontId="7" fillId="0" borderId="0" xfId="0" applyFont="1" applyAlignment="1">
      <alignment horizontal="center"/>
    </xf>
    <xf numFmtId="0" fontId="13" fillId="0" borderId="0" xfId="0" applyFont="1" applyAlignment="1">
      <alignment horizontal="left"/>
    </xf>
    <xf numFmtId="0" fontId="3" fillId="0" borderId="0" xfId="0" applyFont="1" applyAlignment="1">
      <alignment horizontal="center" vertical="center"/>
    </xf>
    <xf numFmtId="0" fontId="4" fillId="0" borderId="0" xfId="0" applyFont="1" applyAlignment="1">
      <alignment horizontal="center" vertical="center"/>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2" fillId="0" borderId="0" xfId="0" applyFont="1" applyAlignment="1">
      <alignment vertical="center" wrapText="1"/>
    </xf>
    <xf numFmtId="0" fontId="19" fillId="0" borderId="0" xfId="0" applyFont="1" applyAlignment="1">
      <alignment horizontal="right" vertical="center"/>
    </xf>
    <xf numFmtId="0" fontId="2" fillId="0" borderId="0" xfId="0" applyFont="1" applyAlignment="1">
      <alignment vertical="center"/>
    </xf>
    <xf numFmtId="0" fontId="2" fillId="0" borderId="0" xfId="0" applyFont="1" applyAlignment="1">
      <alignment horizontal="center" vertical="top"/>
    </xf>
    <xf numFmtId="0" fontId="29" fillId="0" borderId="17" xfId="0" applyFont="1" applyBorder="1" applyAlignment="1">
      <alignment horizontal="center" vertical="center"/>
    </xf>
    <xf numFmtId="0" fontId="29" fillId="0" borderId="25" xfId="0" applyFont="1" applyBorder="1" applyAlignment="1">
      <alignment horizontal="center" vertical="center"/>
    </xf>
  </cellXfs>
  <cellStyles count="4">
    <cellStyle name="Milliers 2" xfId="3"/>
    <cellStyle name="Monétaire" xfId="1" builtinId="4"/>
    <cellStyle name="Normal" xfId="0" builtinId="0"/>
    <cellStyle name="Normal_Classeur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3</xdr:row>
          <xdr:rowOff>9525</xdr:rowOff>
        </xdr:from>
        <xdr:to>
          <xdr:col>7</xdr:col>
          <xdr:colOff>0</xdr:colOff>
          <xdr:row>4</xdr:row>
          <xdr:rowOff>190500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Enreg_EXCEL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7</xdr:row>
          <xdr:rowOff>9525</xdr:rowOff>
        </xdr:from>
        <xdr:to>
          <xdr:col>6</xdr:col>
          <xdr:colOff>752475</xdr:colOff>
          <xdr:row>8</xdr:row>
          <xdr:rowOff>190500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Enreg_PDF</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J47"/>
  <sheetViews>
    <sheetView showZeros="0" tabSelected="1" zoomScaleNormal="100" workbookViewId="0">
      <selection activeCell="C4" sqref="C4:D4"/>
    </sheetView>
  </sheetViews>
  <sheetFormatPr baseColWidth="10" defaultRowHeight="15" x14ac:dyDescent="0.25"/>
  <cols>
    <col min="1" max="1" width="21.7109375" customWidth="1"/>
    <col min="2" max="2" width="21.5703125" customWidth="1"/>
    <col min="3" max="3" width="17.42578125" customWidth="1"/>
    <col min="4" max="4" width="25.85546875" customWidth="1"/>
    <col min="5" max="5" width="15.7109375" customWidth="1"/>
  </cols>
  <sheetData>
    <row r="1" spans="1:10" ht="66" customHeight="1" x14ac:dyDescent="0.25">
      <c r="B1" s="120"/>
      <c r="C1" s="121"/>
      <c r="D1" s="121"/>
    </row>
    <row r="2" spans="1:10" ht="66" customHeight="1" x14ac:dyDescent="0.25">
      <c r="B2" s="15"/>
      <c r="C2" s="16"/>
      <c r="D2" s="16"/>
    </row>
    <row r="4" spans="1:10" ht="15.75" customHeight="1" x14ac:dyDescent="0.25">
      <c r="A4" s="72" t="s">
        <v>17</v>
      </c>
      <c r="B4" s="35">
        <f ca="1">IF($C4="","",VLOOKUP($C4,Données,7,FALSE))</f>
        <v>94</v>
      </c>
      <c r="C4" s="125" t="s">
        <v>68</v>
      </c>
      <c r="D4" s="125"/>
    </row>
    <row r="5" spans="1:10" ht="15.75" customHeight="1" x14ac:dyDescent="0.25">
      <c r="A5" s="1"/>
      <c r="B5" s="1"/>
      <c r="C5" s="125" t="str">
        <f ca="1">IF($C4="","",VLOOKUP($C4,Données,2,FALSE))</f>
        <v>Mr Dupont DUPOND</v>
      </c>
      <c r="D5" s="125"/>
      <c r="J5" s="71"/>
    </row>
    <row r="6" spans="1:10" ht="15.75" hidden="1" x14ac:dyDescent="0.25">
      <c r="A6" s="1"/>
      <c r="B6" s="1"/>
      <c r="C6" s="125" t="str">
        <f ca="1">IF($C4="","",VLOOKUP($C4,Données,3,FALSE))</f>
        <v>2 Allée des tests</v>
      </c>
      <c r="D6" s="125"/>
      <c r="J6" s="71"/>
    </row>
    <row r="7" spans="1:10" ht="15.75" x14ac:dyDescent="0.25">
      <c r="A7" s="1"/>
      <c r="B7" s="1"/>
      <c r="C7" s="127" t="str">
        <f ca="1">IF($C4="","",VLOOKUP($C4,Données,4,FALSE))</f>
        <v>91460 MARCOUSSIS</v>
      </c>
      <c r="D7" s="127"/>
    </row>
    <row r="8" spans="1:10" ht="15.75" x14ac:dyDescent="0.25">
      <c r="A8" s="1"/>
      <c r="B8" s="1"/>
      <c r="C8" s="128"/>
      <c r="D8" s="128"/>
      <c r="E8" s="17"/>
    </row>
    <row r="9" spans="1:10" ht="15.75" x14ac:dyDescent="0.25">
      <c r="A9" s="4" t="s">
        <v>15</v>
      </c>
      <c r="B9" s="23">
        <f>SUM(B10:B11)</f>
        <v>0</v>
      </c>
      <c r="C9" s="2" t="s">
        <v>12</v>
      </c>
      <c r="D9" s="3">
        <f ca="1">TODAY()</f>
        <v>42890</v>
      </c>
      <c r="E9" s="18"/>
    </row>
    <row r="10" spans="1:10" ht="15.75" x14ac:dyDescent="0.25">
      <c r="A10" s="4" t="s">
        <v>13</v>
      </c>
      <c r="B10" s="6"/>
      <c r="C10" s="2"/>
      <c r="D10" s="3"/>
    </row>
    <row r="11" spans="1:10" ht="15.75" x14ac:dyDescent="0.25">
      <c r="A11" s="4" t="s">
        <v>14</v>
      </c>
      <c r="B11" s="6"/>
      <c r="C11" s="2"/>
      <c r="D11" s="3"/>
    </row>
    <row r="12" spans="1:10" ht="15.75" x14ac:dyDescent="0.25">
      <c r="A12" s="7" t="s">
        <v>16</v>
      </c>
      <c r="B12" s="6"/>
      <c r="C12" s="2"/>
      <c r="D12" s="3"/>
    </row>
    <row r="13" spans="1:10" ht="15.75" x14ac:dyDescent="0.25">
      <c r="A13" s="7"/>
      <c r="B13" s="19"/>
      <c r="C13" s="5"/>
      <c r="D13" s="5"/>
    </row>
    <row r="14" spans="1:10" ht="19.5" x14ac:dyDescent="0.25">
      <c r="A14" s="126" t="s">
        <v>19</v>
      </c>
      <c r="B14" s="126"/>
      <c r="C14" s="126"/>
      <c r="D14" s="20"/>
    </row>
    <row r="15" spans="1:10" ht="16.5" customHeight="1" x14ac:dyDescent="0.35">
      <c r="A15" s="13"/>
      <c r="B15" s="13"/>
      <c r="C15" s="13"/>
      <c r="D15" s="13"/>
    </row>
    <row r="16" spans="1:10" ht="15.75" x14ac:dyDescent="0.25">
      <c r="A16" s="122" t="s">
        <v>18</v>
      </c>
      <c r="B16" s="123"/>
      <c r="C16" s="124"/>
      <c r="D16" s="91">
        <v>60</v>
      </c>
    </row>
    <row r="17" spans="1:8" ht="15.75" x14ac:dyDescent="0.25">
      <c r="A17" s="8" t="s">
        <v>0</v>
      </c>
      <c r="B17" s="33" t="s">
        <v>1</v>
      </c>
      <c r="C17" s="34"/>
      <c r="D17" s="14"/>
    </row>
    <row r="18" spans="1:8" ht="15.75" x14ac:dyDescent="0.25">
      <c r="A18" s="9" t="s">
        <v>66</v>
      </c>
      <c r="B18" s="9" t="s">
        <v>50</v>
      </c>
      <c r="C18" s="9" t="s">
        <v>2</v>
      </c>
      <c r="D18" s="94" t="s">
        <v>3</v>
      </c>
      <c r="H18" s="77"/>
    </row>
    <row r="19" spans="1:8" ht="15.75" x14ac:dyDescent="0.25">
      <c r="A19" s="9">
        <v>1</v>
      </c>
      <c r="B19" s="9">
        <v>2</v>
      </c>
      <c r="C19" s="10">
        <f>IF($A18="","",IF($B18="","",IF($A18="Nombre d'adultes",VLOOKUP($B18,Tarifs,2,FALSE),IF($A18="Nombre d'enfants",VLOOKUP($B18,Tarifs,3,FALSE),IF($A18="Nombre de personnes",VLOOKUP($B18,Tarifs,4,FALSE))))))</f>
        <v>53</v>
      </c>
      <c r="D19" s="95">
        <f>IF(C19="","",A19*B19*C19)</f>
        <v>106</v>
      </c>
    </row>
    <row r="20" spans="1:8" ht="15.75" x14ac:dyDescent="0.25">
      <c r="A20" s="9"/>
      <c r="B20" s="9"/>
      <c r="C20" s="11" t="s">
        <v>2</v>
      </c>
      <c r="D20" s="94" t="s">
        <v>3</v>
      </c>
    </row>
    <row r="21" spans="1:8" ht="15.75" x14ac:dyDescent="0.25">
      <c r="A21" s="9"/>
      <c r="B21" s="9"/>
      <c r="C21" s="10" t="str">
        <f>IF($A20="","",IF($B20="","",IF($A20="Nombre d'adultes",VLOOKUP($B20,Tarifs,2,FALSE),IF($A20="Nombre d'enfants",VLOOKUP($B20,Tarifs,3,FALSE),IF($A20="Nombre de personnes",VLOOKUP($B20,Tarifs,4,FALSE))))))</f>
        <v/>
      </c>
      <c r="D21" s="92" t="str">
        <f>IF(C21="","",A21*B21*C21)</f>
        <v/>
      </c>
    </row>
    <row r="22" spans="1:8" ht="15.75" x14ac:dyDescent="0.25">
      <c r="A22" s="9"/>
      <c r="B22" s="9" t="s">
        <v>4</v>
      </c>
      <c r="C22" s="9" t="s">
        <v>2</v>
      </c>
      <c r="D22" s="94" t="s">
        <v>3</v>
      </c>
    </row>
    <row r="23" spans="1:8" ht="15.75" x14ac:dyDescent="0.25">
      <c r="A23" s="9"/>
      <c r="B23" s="9"/>
      <c r="C23" s="10" t="str">
        <f>IF($A22="","",VLOOKUP($A22,Tarif_Chambre,2,FALSE))</f>
        <v/>
      </c>
      <c r="D23" s="95" t="str">
        <f>IF(A22="","",A23*B23*C23)</f>
        <v/>
      </c>
    </row>
    <row r="24" spans="1:8" ht="15.75" x14ac:dyDescent="0.25">
      <c r="A24" s="9"/>
      <c r="B24" s="9" t="s">
        <v>4</v>
      </c>
      <c r="C24" s="9" t="s">
        <v>2</v>
      </c>
      <c r="D24" s="94" t="s">
        <v>3</v>
      </c>
    </row>
    <row r="25" spans="1:8" ht="15.75" x14ac:dyDescent="0.25">
      <c r="A25" s="9"/>
      <c r="B25" s="9"/>
      <c r="C25" s="10" t="str">
        <f>IF($A24="","",VLOOKUP($A24,Tarif_Chambre,2,FALSE))</f>
        <v/>
      </c>
      <c r="D25" s="95" t="str">
        <f>IF(A24="","",A25*B25*C25)</f>
        <v/>
      </c>
    </row>
    <row r="26" spans="1:8" ht="15.75" x14ac:dyDescent="0.25">
      <c r="A26" s="122" t="s">
        <v>5</v>
      </c>
      <c r="B26" s="123"/>
      <c r="C26" s="123"/>
      <c r="D26" s="96"/>
    </row>
    <row r="27" spans="1:8" ht="15.75" x14ac:dyDescent="0.25">
      <c r="A27" s="9" t="s">
        <v>6</v>
      </c>
      <c r="B27" s="9" t="s">
        <v>7</v>
      </c>
      <c r="C27" s="9" t="s">
        <v>2</v>
      </c>
      <c r="D27" s="94" t="s">
        <v>3</v>
      </c>
    </row>
    <row r="28" spans="1:8" ht="15.75" x14ac:dyDescent="0.25">
      <c r="A28" s="9"/>
      <c r="B28" s="9"/>
      <c r="C28" s="10">
        <f>Datas!N13</f>
        <v>0.5</v>
      </c>
      <c r="D28" s="95">
        <f>A28*B28*C28</f>
        <v>0</v>
      </c>
    </row>
    <row r="29" spans="1:8" ht="15.75" x14ac:dyDescent="0.25">
      <c r="A29" s="111" t="s">
        <v>3</v>
      </c>
      <c r="B29" s="112"/>
      <c r="C29" s="113"/>
      <c r="D29" s="93">
        <f>SUM(D16:D28)</f>
        <v>166</v>
      </c>
    </row>
    <row r="30" spans="1:8" ht="15.75" x14ac:dyDescent="0.25">
      <c r="A30" s="108" t="s">
        <v>8</v>
      </c>
      <c r="B30" s="109"/>
      <c r="C30" s="110"/>
      <c r="D30" s="97"/>
    </row>
    <row r="31" spans="1:8" ht="15.75" x14ac:dyDescent="0.25">
      <c r="A31" s="111" t="s">
        <v>9</v>
      </c>
      <c r="B31" s="112"/>
      <c r="C31" s="113"/>
      <c r="D31" s="93">
        <f>D29-D30</f>
        <v>166</v>
      </c>
    </row>
    <row r="32" spans="1:8" ht="15.75" x14ac:dyDescent="0.25">
      <c r="A32" s="114" t="s">
        <v>10</v>
      </c>
      <c r="B32" s="114"/>
      <c r="C32" s="114"/>
      <c r="D32" s="114"/>
    </row>
    <row r="33" spans="1:4" ht="15.75" x14ac:dyDescent="0.25">
      <c r="A33" s="21"/>
      <c r="B33" s="21"/>
      <c r="C33" s="21"/>
      <c r="D33" s="21"/>
    </row>
    <row r="34" spans="1:4" x14ac:dyDescent="0.25">
      <c r="A34" s="118" t="s">
        <v>11</v>
      </c>
      <c r="B34" s="118"/>
      <c r="C34" s="118"/>
      <c r="D34" s="118"/>
    </row>
    <row r="35" spans="1:4" x14ac:dyDescent="0.25">
      <c r="A35" s="115" t="str">
        <f>ConvNumberLetter(D29,1,0)</f>
        <v xml:space="preserve">cent soixante-six Euros </v>
      </c>
      <c r="B35" s="115"/>
      <c r="C35" s="115"/>
      <c r="D35" s="115"/>
    </row>
    <row r="36" spans="1:4" x14ac:dyDescent="0.25">
      <c r="A36" s="117"/>
      <c r="B36" s="117"/>
      <c r="C36" s="32"/>
      <c r="D36" s="28"/>
    </row>
    <row r="37" spans="1:4" x14ac:dyDescent="0.25">
      <c r="A37" s="27" t="s">
        <v>20</v>
      </c>
      <c r="B37" s="30"/>
      <c r="C37" s="30"/>
      <c r="D37" s="24"/>
    </row>
    <row r="38" spans="1:4" x14ac:dyDescent="0.25">
      <c r="A38" s="29" t="s">
        <v>21</v>
      </c>
      <c r="B38" s="26"/>
      <c r="C38" s="119"/>
      <c r="D38" s="119"/>
    </row>
    <row r="39" spans="1:4" ht="15" customHeight="1" x14ac:dyDescent="0.25">
      <c r="A39" s="25" t="s">
        <v>22</v>
      </c>
      <c r="B39" s="31"/>
      <c r="C39" s="31"/>
      <c r="D39" s="22"/>
    </row>
    <row r="40" spans="1:4" x14ac:dyDescent="0.25">
      <c r="A40" s="116"/>
      <c r="B40" s="116"/>
      <c r="C40" s="116"/>
      <c r="D40" s="116"/>
    </row>
    <row r="42" spans="1:4" x14ac:dyDescent="0.25">
      <c r="A42" s="107"/>
      <c r="B42" s="107"/>
      <c r="C42" s="107"/>
      <c r="D42" s="107"/>
    </row>
    <row r="43" spans="1:4" ht="15" customHeight="1" x14ac:dyDescent="0.25">
      <c r="A43" s="107"/>
      <c r="B43" s="107"/>
      <c r="C43" s="107"/>
      <c r="D43" s="107"/>
    </row>
    <row r="44" spans="1:4" x14ac:dyDescent="0.25">
      <c r="A44" s="107"/>
      <c r="B44" s="107"/>
      <c r="C44" s="107"/>
      <c r="D44" s="107"/>
    </row>
    <row r="45" spans="1:4" x14ac:dyDescent="0.25">
      <c r="A45" s="107"/>
      <c r="B45" s="107"/>
      <c r="C45" s="107"/>
      <c r="D45" s="107"/>
    </row>
    <row r="46" spans="1:4" x14ac:dyDescent="0.25">
      <c r="A46" s="107"/>
      <c r="B46" s="107"/>
      <c r="C46" s="107"/>
      <c r="D46" s="107"/>
    </row>
    <row r="47" spans="1:4" x14ac:dyDescent="0.25">
      <c r="A47" s="12"/>
      <c r="B47" s="12"/>
      <c r="C47" s="12"/>
      <c r="D47" s="12"/>
    </row>
  </sheetData>
  <mergeCells count="19">
    <mergeCell ref="B1:D1"/>
    <mergeCell ref="A29:C29"/>
    <mergeCell ref="A16:C16"/>
    <mergeCell ref="A26:C26"/>
    <mergeCell ref="C4:D4"/>
    <mergeCell ref="A14:C14"/>
    <mergeCell ref="C7:D7"/>
    <mergeCell ref="C8:D8"/>
    <mergeCell ref="C5:D5"/>
    <mergeCell ref="C6:D6"/>
    <mergeCell ref="A42:D46"/>
    <mergeCell ref="A30:C30"/>
    <mergeCell ref="A31:C31"/>
    <mergeCell ref="A32:D32"/>
    <mergeCell ref="A35:D35"/>
    <mergeCell ref="A40:D40"/>
    <mergeCell ref="A36:B36"/>
    <mergeCell ref="A34:D34"/>
    <mergeCell ref="C38:D38"/>
  </mergeCells>
  <dataValidations count="8">
    <dataValidation type="list" allowBlank="1" showInputMessage="1" showErrorMessage="1" sqref="A20 A18">
      <formula1>"Nombre d'adultes, Nombre d'enfants, Nombre de personnes"</formula1>
    </dataValidation>
    <dataValidation type="list" allowBlank="1" showInputMessage="1" showErrorMessage="1" sqref="A22 A24">
      <formula1>Type_Chambre</formula1>
    </dataValidation>
    <dataValidation type="list" allowBlank="1" showInputMessage="1" showErrorMessage="1" sqref="B20 B18">
      <formula1>Liste_Reg</formula1>
    </dataValidation>
    <dataValidation type="list" allowBlank="1" showInputMessage="1" showErrorMessage="1" sqref="B38">
      <formula1>"chèque , virement , espèces"</formula1>
    </dataValidation>
    <dataValidation type="list" allowBlank="1" showInputMessage="1" showErrorMessage="1" sqref="A36">
      <formula1>"En votre aimable réglement"</formula1>
    </dataValidation>
    <dataValidation type="list" allowBlank="1" showInputMessage="1" showErrorMessage="1" sqref="C36">
      <formula1>"à la réservation , avant le , à réception du mémoire "</formula1>
    </dataValidation>
    <dataValidation type="list" allowBlank="1" showInputMessage="1" showErrorMessage="1" sqref="C38:D38">
      <formula1>"Crédit Agricole , CIC , Crédit du Nord , Banque populaire , Banque postale , BNP Paribas , BRED Banque Populaire , Caisse d'Epargne , Société Générale , Crédit Coopératif , Crédit Mutuel"</formula1>
    </dataValidation>
    <dataValidation type="list" allowBlank="1" showInputMessage="1" showErrorMessage="1" sqref="C4:D4">
      <formula1>Nom</formula1>
    </dataValidation>
  </dataValidations>
  <printOptions horizontalCentered="1" verticalCentered="1"/>
  <pageMargins left="0.70866141732283472" right="0.70866141732283472" top="0.74803149606299213" bottom="0.74803149606299213" header="0.31496062992125984" footer="0.31496062992125984"/>
  <pageSetup paperSize="9" scale="9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Enreg_Excel">
                <anchor moveWithCells="1" sizeWithCells="1">
                  <from>
                    <xdr:col>5</xdr:col>
                    <xdr:colOff>9525</xdr:colOff>
                    <xdr:row>3</xdr:row>
                    <xdr:rowOff>9525</xdr:rowOff>
                  </from>
                  <to>
                    <xdr:col>7</xdr:col>
                    <xdr:colOff>0</xdr:colOff>
                    <xdr:row>4</xdr:row>
                    <xdr:rowOff>190500</xdr:rowOff>
                  </to>
                </anchor>
              </controlPr>
            </control>
          </mc:Choice>
        </mc:AlternateContent>
        <mc:AlternateContent xmlns:mc="http://schemas.openxmlformats.org/markup-compatibility/2006">
          <mc:Choice Requires="x14">
            <control shapeId="1026" r:id="rId5" name="Button 2">
              <controlPr defaultSize="0" print="0" autoFill="0" autoPict="0" macro="[0]!Enreg_PDF">
                <anchor moveWithCells="1" sizeWithCells="1">
                  <from>
                    <xdr:col>5</xdr:col>
                    <xdr:colOff>9525</xdr:colOff>
                    <xdr:row>7</xdr:row>
                    <xdr:rowOff>9525</xdr:rowOff>
                  </from>
                  <to>
                    <xdr:col>6</xdr:col>
                    <xdr:colOff>752475</xdr:colOff>
                    <xdr:row>8</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sheetPr>
  <dimension ref="A1:T150"/>
  <sheetViews>
    <sheetView zoomScale="90" zoomScaleNormal="90" workbookViewId="0"/>
  </sheetViews>
  <sheetFormatPr baseColWidth="10" defaultRowHeight="15" x14ac:dyDescent="0.25"/>
  <cols>
    <col min="1" max="1" width="43.5703125" style="56" customWidth="1"/>
    <col min="2" max="3" width="35" style="56" customWidth="1"/>
    <col min="4" max="4" width="30.7109375" style="56" customWidth="1"/>
    <col min="5" max="6" width="6.7109375" style="56" customWidth="1"/>
    <col min="7" max="7" width="11.42578125" style="57"/>
    <col min="9" max="9" width="6.7109375" style="69" customWidth="1"/>
    <col min="10" max="10" width="5" style="69" customWidth="1"/>
    <col min="11" max="11" width="5.85546875" style="69" customWidth="1"/>
    <col min="13" max="13" width="25.7109375" customWidth="1"/>
    <col min="18" max="18" width="17.7109375" customWidth="1"/>
  </cols>
  <sheetData>
    <row r="1" spans="1:20" ht="30" customHeight="1" thickBot="1" x14ac:dyDescent="0.3">
      <c r="A1" s="36" t="s">
        <v>23</v>
      </c>
      <c r="B1" s="37" t="s">
        <v>64</v>
      </c>
      <c r="C1" s="37" t="s">
        <v>65</v>
      </c>
      <c r="D1" s="37" t="s">
        <v>24</v>
      </c>
      <c r="E1" s="37" t="s">
        <v>25</v>
      </c>
      <c r="F1" s="37" t="s">
        <v>26</v>
      </c>
      <c r="G1" s="38" t="s">
        <v>27</v>
      </c>
      <c r="I1" s="58" t="s">
        <v>31</v>
      </c>
      <c r="J1" s="59"/>
      <c r="K1" s="60" t="s">
        <v>32</v>
      </c>
      <c r="M1" s="73" t="s">
        <v>43</v>
      </c>
      <c r="N1" s="74" t="s">
        <v>44</v>
      </c>
      <c r="O1" s="74" t="s">
        <v>45</v>
      </c>
      <c r="P1" s="38" t="s">
        <v>60</v>
      </c>
      <c r="R1" s="129" t="s">
        <v>47</v>
      </c>
      <c r="S1" s="130"/>
      <c r="T1" s="83"/>
    </row>
    <row r="2" spans="1:20" ht="24.95" customHeight="1" thickBot="1" x14ac:dyDescent="0.3">
      <c r="A2" s="39" t="s">
        <v>67</v>
      </c>
      <c r="B2" s="40" t="s">
        <v>69</v>
      </c>
      <c r="C2" s="40"/>
      <c r="D2" s="40" t="s">
        <v>63</v>
      </c>
      <c r="E2" s="41" t="s">
        <v>61</v>
      </c>
      <c r="F2" s="42">
        <v>59</v>
      </c>
      <c r="G2" s="100">
        <v>47</v>
      </c>
      <c r="I2" s="61" t="s">
        <v>33</v>
      </c>
      <c r="J2" s="62"/>
      <c r="K2" s="63">
        <v>1</v>
      </c>
      <c r="M2" s="78" t="s">
        <v>50</v>
      </c>
      <c r="N2" s="79">
        <v>53</v>
      </c>
      <c r="O2" s="90">
        <v>48.5</v>
      </c>
      <c r="P2" s="98"/>
      <c r="R2" s="85" t="s">
        <v>48</v>
      </c>
      <c r="S2" s="86">
        <v>16</v>
      </c>
      <c r="T2" s="83"/>
    </row>
    <row r="3" spans="1:20" ht="24.95" customHeight="1" thickBot="1" x14ac:dyDescent="0.3">
      <c r="A3" s="43" t="s">
        <v>68</v>
      </c>
      <c r="B3" s="44" t="s">
        <v>71</v>
      </c>
      <c r="C3" s="44" t="s">
        <v>70</v>
      </c>
      <c r="D3" s="44" t="s">
        <v>62</v>
      </c>
      <c r="E3" s="41"/>
      <c r="F3" s="42">
        <v>91</v>
      </c>
      <c r="G3" s="100">
        <v>94</v>
      </c>
      <c r="I3" s="64" t="s">
        <v>28</v>
      </c>
      <c r="J3" s="65"/>
      <c r="K3" s="63">
        <v>2</v>
      </c>
      <c r="M3" s="78" t="s">
        <v>51</v>
      </c>
      <c r="N3" s="79">
        <v>44</v>
      </c>
      <c r="O3" s="79">
        <v>41</v>
      </c>
      <c r="P3" s="99"/>
      <c r="R3" s="87" t="s">
        <v>56</v>
      </c>
      <c r="S3" s="88">
        <v>14</v>
      </c>
      <c r="T3" s="83"/>
    </row>
    <row r="4" spans="1:20" ht="24.95" customHeight="1" thickBot="1" x14ac:dyDescent="0.3">
      <c r="A4" s="43"/>
      <c r="B4" s="44"/>
      <c r="C4" s="44"/>
      <c r="D4" s="44"/>
      <c r="E4" s="45"/>
      <c r="F4" s="46"/>
      <c r="G4" s="100"/>
      <c r="I4" s="64" t="s">
        <v>34</v>
      </c>
      <c r="J4" s="65"/>
      <c r="K4" s="63">
        <v>3</v>
      </c>
      <c r="M4" s="78" t="s">
        <v>58</v>
      </c>
      <c r="N4" s="79">
        <v>29</v>
      </c>
      <c r="O4" s="79">
        <v>29</v>
      </c>
      <c r="P4" s="80">
        <v>29</v>
      </c>
      <c r="R4" s="89" t="s">
        <v>57</v>
      </c>
      <c r="S4" s="84">
        <v>12</v>
      </c>
      <c r="T4" s="83"/>
    </row>
    <row r="5" spans="1:20" ht="24.95" customHeight="1" thickBot="1" x14ac:dyDescent="0.3">
      <c r="A5" s="43"/>
      <c r="B5" s="44"/>
      <c r="C5" s="44"/>
      <c r="D5" s="44"/>
      <c r="E5" s="45"/>
      <c r="F5" s="42"/>
      <c r="G5" s="100"/>
      <c r="I5" s="64" t="s">
        <v>35</v>
      </c>
      <c r="J5" s="65"/>
      <c r="K5" s="63">
        <v>4</v>
      </c>
      <c r="M5" s="78" t="s">
        <v>52</v>
      </c>
      <c r="N5" s="79">
        <v>25</v>
      </c>
      <c r="O5" s="79">
        <v>25</v>
      </c>
      <c r="P5" s="80">
        <v>25</v>
      </c>
    </row>
    <row r="6" spans="1:20" ht="24.95" customHeight="1" thickBot="1" x14ac:dyDescent="0.3">
      <c r="A6" s="43"/>
      <c r="B6" s="44"/>
      <c r="C6" s="44"/>
      <c r="D6" s="101"/>
      <c r="E6" s="45"/>
      <c r="F6" s="47"/>
      <c r="G6" s="100"/>
      <c r="I6" s="64" t="s">
        <v>36</v>
      </c>
      <c r="J6" s="65"/>
      <c r="K6" s="63">
        <v>5</v>
      </c>
      <c r="M6" s="78" t="s">
        <v>53</v>
      </c>
      <c r="N6" s="79">
        <v>48</v>
      </c>
      <c r="O6" s="90">
        <v>44</v>
      </c>
      <c r="P6" s="98"/>
    </row>
    <row r="7" spans="1:20" ht="24.95" customHeight="1" thickBot="1" x14ac:dyDescent="0.3">
      <c r="A7" s="43"/>
      <c r="B7" s="101"/>
      <c r="C7" s="41"/>
      <c r="D7" s="44"/>
      <c r="E7" s="41"/>
      <c r="F7" s="42"/>
      <c r="G7" s="100"/>
      <c r="I7" s="64" t="s">
        <v>61</v>
      </c>
      <c r="J7" s="65"/>
      <c r="K7" s="63">
        <v>6</v>
      </c>
      <c r="M7" s="78" t="s">
        <v>54</v>
      </c>
      <c r="N7" s="79">
        <v>41</v>
      </c>
      <c r="O7" s="79">
        <v>37</v>
      </c>
      <c r="P7" s="99"/>
    </row>
    <row r="8" spans="1:20" ht="24.95" customHeight="1" thickBot="1" x14ac:dyDescent="0.3">
      <c r="A8" s="53"/>
      <c r="B8" s="41"/>
      <c r="C8" s="41"/>
      <c r="D8" s="41"/>
      <c r="E8" s="41"/>
      <c r="F8" s="42"/>
      <c r="G8" s="102"/>
      <c r="I8" s="64" t="s">
        <v>29</v>
      </c>
      <c r="J8" s="65"/>
      <c r="K8" s="63">
        <v>7</v>
      </c>
      <c r="M8" s="78" t="s">
        <v>59</v>
      </c>
      <c r="N8" s="79">
        <v>29</v>
      </c>
      <c r="O8" s="79">
        <v>29</v>
      </c>
      <c r="P8" s="80">
        <v>29</v>
      </c>
    </row>
    <row r="9" spans="1:20" ht="24.95" customHeight="1" thickBot="1" x14ac:dyDescent="0.3">
      <c r="A9" s="43"/>
      <c r="B9" s="44"/>
      <c r="C9" s="44"/>
      <c r="D9" s="44"/>
      <c r="E9" s="45"/>
      <c r="F9" s="47"/>
      <c r="G9" s="100"/>
      <c r="I9" s="64" t="s">
        <v>39</v>
      </c>
      <c r="J9" s="65"/>
      <c r="K9" s="63">
        <v>8</v>
      </c>
      <c r="M9" s="78" t="s">
        <v>55</v>
      </c>
      <c r="N9" s="79">
        <v>25</v>
      </c>
      <c r="O9" s="79">
        <v>25</v>
      </c>
      <c r="P9" s="80">
        <v>25</v>
      </c>
    </row>
    <row r="10" spans="1:20" ht="24.95" customHeight="1" thickBot="1" x14ac:dyDescent="0.3">
      <c r="A10" s="43"/>
      <c r="B10" s="44"/>
      <c r="C10" s="44"/>
      <c r="D10" s="44"/>
      <c r="E10" s="41"/>
      <c r="F10" s="42"/>
      <c r="G10" s="100"/>
      <c r="I10" s="64" t="s">
        <v>30</v>
      </c>
      <c r="J10" s="65"/>
      <c r="K10" s="63">
        <v>9</v>
      </c>
      <c r="M10" s="81" t="s">
        <v>49</v>
      </c>
      <c r="N10" s="82">
        <v>20</v>
      </c>
      <c r="O10" s="82">
        <v>20</v>
      </c>
      <c r="P10" s="84">
        <v>20</v>
      </c>
    </row>
    <row r="11" spans="1:20" ht="24.95" customHeight="1" thickBot="1" x14ac:dyDescent="0.3">
      <c r="A11" s="43"/>
      <c r="B11" s="44"/>
      <c r="C11" s="44"/>
      <c r="D11" s="44"/>
      <c r="E11" s="41"/>
      <c r="F11" s="42"/>
      <c r="G11" s="100"/>
      <c r="I11" s="64" t="s">
        <v>40</v>
      </c>
      <c r="J11" s="65"/>
      <c r="K11" s="63">
        <v>10</v>
      </c>
    </row>
    <row r="12" spans="1:20" ht="24.95" customHeight="1" thickBot="1" x14ac:dyDescent="0.3">
      <c r="A12" s="43"/>
      <c r="B12" s="44"/>
      <c r="C12" s="44"/>
      <c r="D12" s="44"/>
      <c r="E12" s="45"/>
      <c r="F12" s="47"/>
      <c r="G12" s="100"/>
      <c r="I12" s="64" t="s">
        <v>37</v>
      </c>
      <c r="J12" s="66"/>
      <c r="K12" s="63">
        <v>11</v>
      </c>
      <c r="N12" s="75" t="s">
        <v>46</v>
      </c>
    </row>
    <row r="13" spans="1:20" ht="24.95" customHeight="1" thickBot="1" x14ac:dyDescent="0.3">
      <c r="A13" s="43"/>
      <c r="B13" s="44"/>
      <c r="C13" s="44"/>
      <c r="D13" s="44"/>
      <c r="E13" s="48"/>
      <c r="F13" s="47"/>
      <c r="G13" s="100"/>
      <c r="I13" s="106" t="s">
        <v>38</v>
      </c>
      <c r="J13" s="66"/>
      <c r="K13" s="63">
        <v>12</v>
      </c>
      <c r="N13" s="76">
        <v>0.5</v>
      </c>
    </row>
    <row r="14" spans="1:20" ht="24.95" customHeight="1" thickBot="1" x14ac:dyDescent="0.3">
      <c r="A14" s="43"/>
      <c r="B14" s="44"/>
      <c r="C14" s="44"/>
      <c r="D14" s="44"/>
      <c r="E14" s="41"/>
      <c r="F14" s="42"/>
      <c r="G14" s="100"/>
      <c r="I14" s="66"/>
      <c r="J14" s="66"/>
      <c r="K14" s="63">
        <v>13</v>
      </c>
    </row>
    <row r="15" spans="1:20" ht="24.95" customHeight="1" thickBot="1" x14ac:dyDescent="0.3">
      <c r="A15" s="43"/>
      <c r="B15" s="44"/>
      <c r="C15" s="44"/>
      <c r="D15" s="44"/>
      <c r="E15" s="45"/>
      <c r="F15" s="47"/>
      <c r="G15" s="100"/>
      <c r="I15" s="66"/>
      <c r="J15" s="66"/>
      <c r="K15" s="63">
        <v>14</v>
      </c>
    </row>
    <row r="16" spans="1:20" ht="24.95" customHeight="1" thickBot="1" x14ac:dyDescent="0.3">
      <c r="A16" s="43"/>
      <c r="B16" s="44"/>
      <c r="C16" s="44"/>
      <c r="D16" s="44"/>
      <c r="E16" s="41"/>
      <c r="F16" s="42"/>
      <c r="G16" s="100"/>
      <c r="I16" s="66"/>
      <c r="J16" s="66"/>
      <c r="K16" s="63">
        <v>15</v>
      </c>
    </row>
    <row r="17" spans="1:11" ht="24.95" customHeight="1" thickBot="1" x14ac:dyDescent="0.3">
      <c r="A17" s="43"/>
      <c r="B17" s="44"/>
      <c r="C17" s="44"/>
      <c r="D17" s="44"/>
      <c r="E17" s="41"/>
      <c r="F17" s="42"/>
      <c r="G17" s="100"/>
      <c r="I17" s="66"/>
      <c r="J17" s="66"/>
      <c r="K17" s="63">
        <v>16</v>
      </c>
    </row>
    <row r="18" spans="1:11" ht="24.95" customHeight="1" thickBot="1" x14ac:dyDescent="0.3">
      <c r="A18" s="43"/>
      <c r="B18" s="44"/>
      <c r="C18" s="44"/>
      <c r="D18" s="44"/>
      <c r="E18" s="45"/>
      <c r="F18" s="47"/>
      <c r="G18" s="100"/>
      <c r="I18" s="66"/>
      <c r="J18" s="66"/>
      <c r="K18" s="63">
        <v>17</v>
      </c>
    </row>
    <row r="19" spans="1:11" ht="24.95" customHeight="1" thickBot="1" x14ac:dyDescent="0.3">
      <c r="A19" s="43"/>
      <c r="B19" s="44"/>
      <c r="C19" s="44"/>
      <c r="D19" s="44"/>
      <c r="E19" s="45"/>
      <c r="F19" s="47"/>
      <c r="G19" s="100"/>
      <c r="I19" s="66"/>
      <c r="J19" s="66"/>
      <c r="K19" s="63">
        <v>18</v>
      </c>
    </row>
    <row r="20" spans="1:11" ht="24.95" customHeight="1" thickBot="1" x14ac:dyDescent="0.3">
      <c r="A20" s="43"/>
      <c r="B20" s="44"/>
      <c r="C20" s="44"/>
      <c r="D20" s="44"/>
      <c r="E20" s="41"/>
      <c r="F20" s="42"/>
      <c r="G20" s="100"/>
      <c r="I20" s="66"/>
      <c r="J20" s="66"/>
      <c r="K20" s="63">
        <v>19</v>
      </c>
    </row>
    <row r="21" spans="1:11" ht="24.95" customHeight="1" thickBot="1" x14ac:dyDescent="0.3">
      <c r="A21" s="53"/>
      <c r="B21" s="41"/>
      <c r="C21" s="41"/>
      <c r="D21" s="41"/>
      <c r="E21" s="41"/>
      <c r="F21" s="42"/>
      <c r="G21" s="102"/>
      <c r="I21" s="66"/>
      <c r="J21" s="66"/>
      <c r="K21" s="63">
        <v>20</v>
      </c>
    </row>
    <row r="22" spans="1:11" ht="24.95" customHeight="1" thickBot="1" x14ac:dyDescent="0.3">
      <c r="A22" s="43"/>
      <c r="B22" s="44"/>
      <c r="C22" s="44"/>
      <c r="D22" s="44"/>
      <c r="E22" s="41"/>
      <c r="F22" s="42"/>
      <c r="G22" s="100"/>
      <c r="I22" s="66"/>
      <c r="J22" s="66"/>
      <c r="K22" s="63">
        <v>21</v>
      </c>
    </row>
    <row r="23" spans="1:11" ht="24.95" customHeight="1" thickBot="1" x14ac:dyDescent="0.3">
      <c r="A23" s="43"/>
      <c r="B23" s="44"/>
      <c r="C23" s="44"/>
      <c r="D23" s="44"/>
      <c r="E23" s="45"/>
      <c r="F23" s="47"/>
      <c r="G23" s="100"/>
      <c r="I23" s="66"/>
      <c r="J23" s="67"/>
      <c r="K23" s="63">
        <v>22</v>
      </c>
    </row>
    <row r="24" spans="1:11" ht="24.95" customHeight="1" thickBot="1" x14ac:dyDescent="0.3">
      <c r="A24" s="43"/>
      <c r="B24" s="44"/>
      <c r="C24" s="103"/>
      <c r="D24" s="103"/>
      <c r="E24" s="41"/>
      <c r="F24" s="42"/>
      <c r="G24" s="100"/>
      <c r="I24" s="67"/>
      <c r="J24" s="66"/>
      <c r="K24" s="63">
        <v>23</v>
      </c>
    </row>
    <row r="25" spans="1:11" ht="24.95" customHeight="1" thickBot="1" x14ac:dyDescent="0.3">
      <c r="A25" s="43"/>
      <c r="B25" s="44"/>
      <c r="C25" s="44"/>
      <c r="D25" s="44"/>
      <c r="E25" s="41"/>
      <c r="F25" s="42"/>
      <c r="G25" s="100"/>
      <c r="I25" s="66"/>
      <c r="J25" s="66"/>
      <c r="K25" s="63">
        <v>24</v>
      </c>
    </row>
    <row r="26" spans="1:11" ht="24.95" customHeight="1" thickBot="1" x14ac:dyDescent="0.3">
      <c r="A26" s="43"/>
      <c r="B26" s="44"/>
      <c r="C26" s="103"/>
      <c r="D26" s="101"/>
      <c r="E26" s="45"/>
      <c r="F26" s="47"/>
      <c r="G26" s="100"/>
      <c r="I26" s="66"/>
      <c r="J26" s="66"/>
      <c r="K26" s="63">
        <v>25</v>
      </c>
    </row>
    <row r="27" spans="1:11" ht="24.95" customHeight="1" thickBot="1" x14ac:dyDescent="0.3">
      <c r="A27" s="43"/>
      <c r="B27" s="44"/>
      <c r="C27" s="44"/>
      <c r="D27" s="44"/>
      <c r="E27" s="45"/>
      <c r="F27" s="47"/>
      <c r="G27" s="100"/>
      <c r="I27" s="66"/>
      <c r="J27" s="66"/>
      <c r="K27" s="63">
        <v>26</v>
      </c>
    </row>
    <row r="28" spans="1:11" ht="24.95" customHeight="1" thickBot="1" x14ac:dyDescent="0.3">
      <c r="A28" s="43"/>
      <c r="B28" s="44"/>
      <c r="C28" s="44"/>
      <c r="D28" s="41"/>
      <c r="E28" s="45"/>
      <c r="F28" s="47"/>
      <c r="G28" s="100"/>
      <c r="I28" s="66"/>
      <c r="J28" s="67"/>
      <c r="K28" s="63">
        <v>27</v>
      </c>
    </row>
    <row r="29" spans="1:11" ht="24.95" customHeight="1" thickBot="1" x14ac:dyDescent="0.3">
      <c r="A29" s="43"/>
      <c r="B29" s="44"/>
      <c r="C29" s="44"/>
      <c r="D29" s="44"/>
      <c r="E29" s="41"/>
      <c r="F29" s="42"/>
      <c r="G29" s="100"/>
      <c r="I29" s="67"/>
      <c r="J29" s="66"/>
      <c r="K29" s="63">
        <v>28</v>
      </c>
    </row>
    <row r="30" spans="1:11" ht="24.95" customHeight="1" thickBot="1" x14ac:dyDescent="0.3">
      <c r="A30" s="43"/>
      <c r="B30" s="44"/>
      <c r="C30" s="44"/>
      <c r="D30" s="44"/>
      <c r="E30" s="45"/>
      <c r="F30" s="47"/>
      <c r="G30" s="100"/>
      <c r="I30" s="66"/>
      <c r="J30" s="66"/>
      <c r="K30" s="63">
        <v>29</v>
      </c>
    </row>
    <row r="31" spans="1:11" ht="24.95" customHeight="1" thickBot="1" x14ac:dyDescent="0.3">
      <c r="A31" s="43"/>
      <c r="B31" s="44"/>
      <c r="C31" s="44"/>
      <c r="D31" s="44"/>
      <c r="E31" s="45"/>
      <c r="F31" s="47"/>
      <c r="G31" s="100"/>
      <c r="I31" s="66"/>
      <c r="J31" s="66"/>
      <c r="K31" s="63">
        <v>30</v>
      </c>
    </row>
    <row r="32" spans="1:11" ht="24.95" customHeight="1" thickBot="1" x14ac:dyDescent="0.3">
      <c r="A32" s="43"/>
      <c r="B32" s="44"/>
      <c r="C32" s="44"/>
      <c r="D32" s="44"/>
      <c r="E32" s="45"/>
      <c r="F32" s="47"/>
      <c r="G32" s="100"/>
      <c r="I32" s="66"/>
      <c r="J32" s="66"/>
      <c r="K32" s="63">
        <v>31</v>
      </c>
    </row>
    <row r="33" spans="1:11" ht="24.95" customHeight="1" thickBot="1" x14ac:dyDescent="0.3">
      <c r="A33" s="43"/>
      <c r="B33" s="44"/>
      <c r="C33" s="44"/>
      <c r="D33" s="44"/>
      <c r="E33" s="48"/>
      <c r="F33" s="47"/>
      <c r="G33" s="100"/>
      <c r="I33" s="66"/>
      <c r="J33" s="66"/>
      <c r="K33" s="63">
        <v>32</v>
      </c>
    </row>
    <row r="34" spans="1:11" ht="24.95" customHeight="1" thickBot="1" x14ac:dyDescent="0.3">
      <c r="A34" s="43"/>
      <c r="B34" s="44"/>
      <c r="C34" s="44"/>
      <c r="D34" s="44"/>
      <c r="E34" s="41"/>
      <c r="F34" s="42"/>
      <c r="G34" s="100"/>
      <c r="I34" s="66"/>
      <c r="J34" s="66"/>
      <c r="K34" s="63">
        <v>33</v>
      </c>
    </row>
    <row r="35" spans="1:11" ht="24.95" customHeight="1" thickBot="1" x14ac:dyDescent="0.3">
      <c r="A35" s="43"/>
      <c r="B35" s="44"/>
      <c r="C35" s="44"/>
      <c r="D35" s="44"/>
      <c r="E35" s="45"/>
      <c r="F35" s="47"/>
      <c r="G35" s="100"/>
      <c r="I35" s="66"/>
      <c r="J35" s="66"/>
      <c r="K35" s="63">
        <v>34</v>
      </c>
    </row>
    <row r="36" spans="1:11" ht="24.95" customHeight="1" thickBot="1" x14ac:dyDescent="0.3">
      <c r="A36" s="43"/>
      <c r="B36" s="44"/>
      <c r="C36" s="44"/>
      <c r="D36" s="44"/>
      <c r="E36" s="48"/>
      <c r="F36" s="47"/>
      <c r="G36" s="100"/>
      <c r="I36" s="66"/>
      <c r="J36" s="68"/>
      <c r="K36" s="63">
        <v>35</v>
      </c>
    </row>
    <row r="37" spans="1:11" ht="24.95" customHeight="1" thickBot="1" x14ac:dyDescent="0.3">
      <c r="A37" s="43"/>
      <c r="B37" s="44"/>
      <c r="C37" s="44"/>
      <c r="D37" s="44"/>
      <c r="E37" s="41"/>
      <c r="F37" s="42"/>
      <c r="G37" s="100"/>
      <c r="I37" s="68"/>
      <c r="J37" s="68"/>
      <c r="K37" s="63">
        <v>36</v>
      </c>
    </row>
    <row r="38" spans="1:11" ht="24.95" customHeight="1" thickBot="1" x14ac:dyDescent="0.3">
      <c r="A38" s="43"/>
      <c r="B38" s="44"/>
      <c r="C38" s="44"/>
      <c r="D38" s="44"/>
      <c r="E38" s="41"/>
      <c r="F38" s="42"/>
      <c r="G38" s="100"/>
      <c r="I38" s="68"/>
      <c r="J38" s="68"/>
      <c r="K38" s="63">
        <v>37</v>
      </c>
    </row>
    <row r="39" spans="1:11" ht="24.95" customHeight="1" thickBot="1" x14ac:dyDescent="0.3">
      <c r="A39" s="49"/>
      <c r="B39" s="50"/>
      <c r="C39" s="50"/>
      <c r="D39" s="50"/>
      <c r="E39" s="41"/>
      <c r="F39" s="42"/>
      <c r="G39" s="100"/>
      <c r="I39" s="68"/>
      <c r="J39" s="68"/>
      <c r="K39" s="63">
        <v>38</v>
      </c>
    </row>
    <row r="40" spans="1:11" ht="24.95" customHeight="1" thickBot="1" x14ac:dyDescent="0.3">
      <c r="A40" s="43"/>
      <c r="B40" s="44"/>
      <c r="C40" s="44"/>
      <c r="D40" s="44"/>
      <c r="E40" s="45"/>
      <c r="F40" s="47"/>
      <c r="G40" s="100"/>
      <c r="I40" s="68"/>
      <c r="K40" s="63">
        <v>39</v>
      </c>
    </row>
    <row r="41" spans="1:11" ht="24.95" customHeight="1" thickBot="1" x14ac:dyDescent="0.3">
      <c r="A41" s="43"/>
      <c r="B41" s="44"/>
      <c r="C41" s="44"/>
      <c r="D41" s="44"/>
      <c r="E41" s="41"/>
      <c r="F41" s="42"/>
      <c r="G41" s="100"/>
      <c r="K41" s="63">
        <v>40</v>
      </c>
    </row>
    <row r="42" spans="1:11" ht="24.95" customHeight="1" thickBot="1" x14ac:dyDescent="0.3">
      <c r="A42" s="43"/>
      <c r="B42" s="44"/>
      <c r="C42" s="44"/>
      <c r="D42" s="44"/>
      <c r="E42" s="45"/>
      <c r="F42" s="47"/>
      <c r="G42" s="100"/>
      <c r="K42" s="63">
        <v>41</v>
      </c>
    </row>
    <row r="43" spans="1:11" ht="24.95" customHeight="1" thickBot="1" x14ac:dyDescent="0.3">
      <c r="A43" s="43"/>
      <c r="B43" s="44"/>
      <c r="C43" s="44"/>
      <c r="D43" s="44"/>
      <c r="E43" s="41"/>
      <c r="F43" s="42"/>
      <c r="G43" s="100"/>
      <c r="K43" s="63">
        <v>42</v>
      </c>
    </row>
    <row r="44" spans="1:11" ht="24.95" customHeight="1" thickBot="1" x14ac:dyDescent="0.3">
      <c r="A44" s="53"/>
      <c r="B44" s="41"/>
      <c r="C44" s="41"/>
      <c r="D44" s="41"/>
      <c r="E44" s="41"/>
      <c r="F44" s="42"/>
      <c r="G44" s="102"/>
      <c r="K44" s="63">
        <v>43</v>
      </c>
    </row>
    <row r="45" spans="1:11" ht="24.95" customHeight="1" thickBot="1" x14ac:dyDescent="0.3">
      <c r="A45" s="43"/>
      <c r="B45" s="44"/>
      <c r="C45" s="44"/>
      <c r="D45" s="44"/>
      <c r="E45" s="41"/>
      <c r="F45" s="42"/>
      <c r="G45" s="100"/>
      <c r="K45" s="63">
        <v>44</v>
      </c>
    </row>
    <row r="46" spans="1:11" ht="24.95" customHeight="1" thickBot="1" x14ac:dyDescent="0.3">
      <c r="A46" s="43"/>
      <c r="B46" s="44"/>
      <c r="C46" s="44"/>
      <c r="D46" s="44"/>
      <c r="E46" s="45"/>
      <c r="F46" s="47"/>
      <c r="G46" s="100"/>
      <c r="K46" s="63">
        <v>45</v>
      </c>
    </row>
    <row r="47" spans="1:11" ht="24.95" customHeight="1" thickBot="1" x14ac:dyDescent="0.3">
      <c r="A47" s="49"/>
      <c r="B47" s="50"/>
      <c r="C47" s="50"/>
      <c r="D47" s="50"/>
      <c r="E47" s="41"/>
      <c r="F47" s="42"/>
      <c r="G47" s="100"/>
      <c r="K47" s="63">
        <v>46</v>
      </c>
    </row>
    <row r="48" spans="1:11" ht="24.95" customHeight="1" thickBot="1" x14ac:dyDescent="0.3">
      <c r="A48" s="43"/>
      <c r="B48" s="44"/>
      <c r="C48" s="44"/>
      <c r="D48" s="44"/>
      <c r="E48" s="45"/>
      <c r="F48" s="47"/>
      <c r="G48" s="100"/>
      <c r="K48" s="63">
        <v>47</v>
      </c>
    </row>
    <row r="49" spans="1:11" ht="24.95" customHeight="1" thickBot="1" x14ac:dyDescent="0.3">
      <c r="A49" s="43"/>
      <c r="B49" s="44"/>
      <c r="C49" s="44"/>
      <c r="D49" s="44"/>
      <c r="E49" s="41"/>
      <c r="F49" s="42"/>
      <c r="G49" s="100"/>
      <c r="K49" s="63">
        <v>48</v>
      </c>
    </row>
    <row r="50" spans="1:11" ht="24.95" customHeight="1" thickBot="1" x14ac:dyDescent="0.3">
      <c r="A50" s="43"/>
      <c r="B50" s="44"/>
      <c r="C50" s="44"/>
      <c r="D50" s="44"/>
      <c r="E50" s="45"/>
      <c r="F50" s="42"/>
      <c r="G50" s="100"/>
      <c r="K50" s="63">
        <v>49</v>
      </c>
    </row>
    <row r="51" spans="1:11" ht="24.95" customHeight="1" thickBot="1" x14ac:dyDescent="0.3">
      <c r="A51" s="43"/>
      <c r="B51" s="44"/>
      <c r="C51" s="44"/>
      <c r="D51" s="44"/>
      <c r="E51" s="45"/>
      <c r="F51" s="47"/>
      <c r="G51" s="100"/>
      <c r="K51" s="63">
        <v>50</v>
      </c>
    </row>
    <row r="52" spans="1:11" ht="24.95" customHeight="1" thickBot="1" x14ac:dyDescent="0.3">
      <c r="A52" s="43"/>
      <c r="B52" s="44"/>
      <c r="C52" s="44"/>
      <c r="D52" s="44"/>
      <c r="E52" s="41"/>
      <c r="F52" s="42"/>
      <c r="G52" s="100"/>
      <c r="K52" s="63">
        <v>51</v>
      </c>
    </row>
    <row r="53" spans="1:11" ht="24.95" customHeight="1" thickBot="1" x14ac:dyDescent="0.3">
      <c r="A53" s="43"/>
      <c r="B53" s="44"/>
      <c r="C53" s="44"/>
      <c r="D53" s="44"/>
      <c r="E53" s="41"/>
      <c r="F53" s="42"/>
      <c r="G53" s="100"/>
      <c r="K53" s="63">
        <v>52</v>
      </c>
    </row>
    <row r="54" spans="1:11" ht="24.95" customHeight="1" thickBot="1" x14ac:dyDescent="0.3">
      <c r="A54" s="53"/>
      <c r="B54" s="41"/>
      <c r="C54" s="41"/>
      <c r="D54" s="41"/>
      <c r="E54" s="41"/>
      <c r="F54" s="42"/>
      <c r="G54" s="102"/>
      <c r="K54" s="63">
        <v>53</v>
      </c>
    </row>
    <row r="55" spans="1:11" ht="24.95" customHeight="1" thickBot="1" x14ac:dyDescent="0.3">
      <c r="A55" s="43"/>
      <c r="B55" s="44"/>
      <c r="C55" s="44"/>
      <c r="D55" s="44"/>
      <c r="E55" s="41"/>
      <c r="F55" s="42"/>
      <c r="G55" s="100"/>
      <c r="K55" s="63">
        <v>54</v>
      </c>
    </row>
    <row r="56" spans="1:11" ht="24.95" customHeight="1" thickBot="1" x14ac:dyDescent="0.3">
      <c r="A56" s="49"/>
      <c r="B56" s="50"/>
      <c r="C56" s="50"/>
      <c r="D56" s="50"/>
      <c r="E56" s="41"/>
      <c r="F56" s="42"/>
      <c r="G56" s="100"/>
      <c r="K56" s="63">
        <v>55</v>
      </c>
    </row>
    <row r="57" spans="1:11" ht="24.95" customHeight="1" thickBot="1" x14ac:dyDescent="0.3">
      <c r="A57" s="43"/>
      <c r="B57" s="44"/>
      <c r="C57" s="44"/>
      <c r="D57" s="44"/>
      <c r="E57" s="45"/>
      <c r="F57" s="47"/>
      <c r="G57" s="100"/>
      <c r="K57" s="63">
        <v>56</v>
      </c>
    </row>
    <row r="58" spans="1:11" ht="24.95" customHeight="1" thickBot="1" x14ac:dyDescent="0.3">
      <c r="A58" s="43"/>
      <c r="B58" s="44"/>
      <c r="C58" s="44"/>
      <c r="D58" s="44"/>
      <c r="E58" s="41"/>
      <c r="F58" s="42"/>
      <c r="G58" s="100"/>
      <c r="K58" s="63">
        <v>57</v>
      </c>
    </row>
    <row r="59" spans="1:11" ht="24.95" customHeight="1" thickBot="1" x14ac:dyDescent="0.3">
      <c r="A59" s="43"/>
      <c r="B59" s="44"/>
      <c r="C59" s="44"/>
      <c r="D59" s="44"/>
      <c r="E59" s="41"/>
      <c r="F59" s="42"/>
      <c r="G59" s="100"/>
      <c r="K59" s="63">
        <v>58</v>
      </c>
    </row>
    <row r="60" spans="1:11" ht="24.95" customHeight="1" thickBot="1" x14ac:dyDescent="0.3">
      <c r="A60" s="43"/>
      <c r="B60" s="44"/>
      <c r="C60" s="44"/>
      <c r="D60" s="44"/>
      <c r="E60" s="45"/>
      <c r="F60" s="47"/>
      <c r="G60" s="100"/>
      <c r="K60" s="63">
        <v>59</v>
      </c>
    </row>
    <row r="61" spans="1:11" ht="24.95" customHeight="1" thickBot="1" x14ac:dyDescent="0.3">
      <c r="A61" s="43"/>
      <c r="B61" s="44"/>
      <c r="C61" s="44"/>
      <c r="D61" s="44"/>
      <c r="E61" s="45"/>
      <c r="F61" s="47"/>
      <c r="G61" s="100"/>
      <c r="K61" s="63">
        <v>60</v>
      </c>
    </row>
    <row r="62" spans="1:11" ht="24.95" customHeight="1" thickBot="1" x14ac:dyDescent="0.3">
      <c r="A62" s="43"/>
      <c r="B62" s="44"/>
      <c r="C62" s="44"/>
      <c r="D62" s="44"/>
      <c r="E62" s="45"/>
      <c r="F62" s="47"/>
      <c r="G62" s="100"/>
      <c r="K62" s="63">
        <v>61</v>
      </c>
    </row>
    <row r="63" spans="1:11" ht="24.95" customHeight="1" thickBot="1" x14ac:dyDescent="0.3">
      <c r="A63" s="43"/>
      <c r="B63" s="44"/>
      <c r="C63" s="44"/>
      <c r="D63" s="44"/>
      <c r="E63" s="41"/>
      <c r="F63" s="42"/>
      <c r="G63" s="100"/>
      <c r="K63" s="63">
        <v>62</v>
      </c>
    </row>
    <row r="64" spans="1:11" ht="24.95" customHeight="1" thickBot="1" x14ac:dyDescent="0.3">
      <c r="A64" s="43"/>
      <c r="B64" s="44"/>
      <c r="C64" s="44"/>
      <c r="D64" s="44"/>
      <c r="E64" s="41"/>
      <c r="F64" s="42"/>
      <c r="G64" s="100"/>
      <c r="K64" s="63">
        <v>63</v>
      </c>
    </row>
    <row r="65" spans="1:11" ht="24.95" customHeight="1" thickBot="1" x14ac:dyDescent="0.3">
      <c r="A65" s="43"/>
      <c r="B65" s="44"/>
      <c r="C65" s="44"/>
      <c r="D65" s="44"/>
      <c r="E65" s="45"/>
      <c r="F65" s="47"/>
      <c r="G65" s="100"/>
      <c r="K65" s="63">
        <v>64</v>
      </c>
    </row>
    <row r="66" spans="1:11" ht="24.95" customHeight="1" thickBot="1" x14ac:dyDescent="0.3">
      <c r="A66" s="43"/>
      <c r="B66" s="44"/>
      <c r="C66" s="44"/>
      <c r="D66" s="44"/>
      <c r="E66" s="45"/>
      <c r="F66" s="47"/>
      <c r="G66" s="100"/>
      <c r="K66" s="63">
        <v>65</v>
      </c>
    </row>
    <row r="67" spans="1:11" ht="24.95" customHeight="1" thickBot="1" x14ac:dyDescent="0.3">
      <c r="A67" s="53"/>
      <c r="B67" s="41"/>
      <c r="C67" s="41"/>
      <c r="D67" s="41"/>
      <c r="E67" s="41"/>
      <c r="F67" s="42"/>
      <c r="G67" s="102"/>
      <c r="K67" s="63">
        <v>66</v>
      </c>
    </row>
    <row r="68" spans="1:11" ht="24.95" customHeight="1" thickBot="1" x14ac:dyDescent="0.3">
      <c r="A68" s="43"/>
      <c r="B68" s="44"/>
      <c r="C68" s="44"/>
      <c r="D68" s="44"/>
      <c r="E68" s="45"/>
      <c r="F68" s="47"/>
      <c r="G68" s="100"/>
      <c r="K68" s="63">
        <v>67</v>
      </c>
    </row>
    <row r="69" spans="1:11" ht="24.95" customHeight="1" thickBot="1" x14ac:dyDescent="0.3">
      <c r="A69" s="43"/>
      <c r="B69" s="44"/>
      <c r="C69" s="44"/>
      <c r="D69" s="44"/>
      <c r="E69" s="45"/>
      <c r="F69" s="47"/>
      <c r="G69" s="100"/>
      <c r="K69" s="63">
        <v>68</v>
      </c>
    </row>
    <row r="70" spans="1:11" ht="24.95" customHeight="1" thickBot="1" x14ac:dyDescent="0.3">
      <c r="A70" s="103"/>
      <c r="B70" s="44"/>
      <c r="C70" s="44"/>
      <c r="D70" s="44"/>
      <c r="E70" s="45"/>
      <c r="F70" s="47"/>
      <c r="G70" s="100"/>
      <c r="K70" s="63">
        <v>69</v>
      </c>
    </row>
    <row r="71" spans="1:11" ht="24.95" customHeight="1" thickBot="1" x14ac:dyDescent="0.3">
      <c r="A71" s="43"/>
      <c r="B71" s="44"/>
      <c r="C71" s="44"/>
      <c r="D71" s="44"/>
      <c r="E71" s="45"/>
      <c r="F71" s="47"/>
      <c r="G71" s="100"/>
      <c r="K71" s="63">
        <v>70</v>
      </c>
    </row>
    <row r="72" spans="1:11" ht="24.95" customHeight="1" thickBot="1" x14ac:dyDescent="0.3">
      <c r="A72" s="43"/>
      <c r="B72" s="44"/>
      <c r="C72" s="44"/>
      <c r="D72" s="44"/>
      <c r="E72" s="45"/>
      <c r="F72" s="46"/>
      <c r="G72" s="100"/>
      <c r="K72" s="63">
        <v>71</v>
      </c>
    </row>
    <row r="73" spans="1:11" ht="24.95" customHeight="1" thickBot="1" x14ac:dyDescent="0.3">
      <c r="A73" s="43"/>
      <c r="B73" s="44"/>
      <c r="C73" s="44"/>
      <c r="D73" s="44"/>
      <c r="E73" s="45"/>
      <c r="F73" s="47"/>
      <c r="G73" s="100"/>
      <c r="K73" s="63">
        <v>72</v>
      </c>
    </row>
    <row r="74" spans="1:11" ht="24.95" customHeight="1" thickBot="1" x14ac:dyDescent="0.3">
      <c r="A74" s="51"/>
      <c r="B74" s="52"/>
      <c r="C74" s="52"/>
      <c r="D74" s="52"/>
      <c r="E74" s="41"/>
      <c r="F74" s="42"/>
      <c r="G74" s="102"/>
      <c r="K74" s="63">
        <v>73</v>
      </c>
    </row>
    <row r="75" spans="1:11" ht="24.95" customHeight="1" thickBot="1" x14ac:dyDescent="0.3">
      <c r="A75" s="51"/>
      <c r="B75" s="52"/>
      <c r="C75" s="52"/>
      <c r="D75" s="52"/>
      <c r="E75" s="41"/>
      <c r="F75" s="42"/>
      <c r="G75" s="102"/>
      <c r="K75" s="63">
        <v>74</v>
      </c>
    </row>
    <row r="76" spans="1:11" ht="24.95" customHeight="1" thickBot="1" x14ac:dyDescent="0.3">
      <c r="A76" s="51"/>
      <c r="B76" s="52"/>
      <c r="C76" s="52"/>
      <c r="D76" s="52"/>
      <c r="E76" s="41"/>
      <c r="F76" s="42"/>
      <c r="G76" s="102"/>
      <c r="K76" s="63">
        <v>75</v>
      </c>
    </row>
    <row r="77" spans="1:11" ht="24.95" customHeight="1" thickBot="1" x14ac:dyDescent="0.3">
      <c r="A77" s="51"/>
      <c r="B77" s="52"/>
      <c r="C77" s="52"/>
      <c r="D77" s="52"/>
      <c r="E77" s="41"/>
      <c r="F77" s="42"/>
      <c r="G77" s="102"/>
      <c r="K77" s="63">
        <v>76</v>
      </c>
    </row>
    <row r="78" spans="1:11" ht="24.95" customHeight="1" thickBot="1" x14ac:dyDescent="0.3">
      <c r="A78" s="51"/>
      <c r="B78" s="52"/>
      <c r="C78" s="52"/>
      <c r="D78" s="52"/>
      <c r="E78" s="41"/>
      <c r="F78" s="42"/>
      <c r="G78" s="102"/>
      <c r="K78" s="63">
        <v>77</v>
      </c>
    </row>
    <row r="79" spans="1:11" ht="24.95" customHeight="1" thickBot="1" x14ac:dyDescent="0.3">
      <c r="A79" s="51"/>
      <c r="B79" s="52"/>
      <c r="C79" s="52"/>
      <c r="D79" s="52"/>
      <c r="E79" s="41"/>
      <c r="F79" s="42"/>
      <c r="G79" s="102"/>
      <c r="K79" s="63">
        <v>78</v>
      </c>
    </row>
    <row r="80" spans="1:11" ht="24.95" customHeight="1" thickBot="1" x14ac:dyDescent="0.3">
      <c r="A80" s="51"/>
      <c r="B80" s="52"/>
      <c r="C80" s="52"/>
      <c r="D80" s="52"/>
      <c r="E80" s="41"/>
      <c r="F80" s="42"/>
      <c r="G80" s="102"/>
      <c r="K80" s="63">
        <v>79</v>
      </c>
    </row>
    <row r="81" spans="1:11" ht="24.95" customHeight="1" thickBot="1" x14ac:dyDescent="0.3">
      <c r="A81" s="51"/>
      <c r="B81" s="52"/>
      <c r="C81" s="52"/>
      <c r="D81" s="52"/>
      <c r="E81" s="41"/>
      <c r="F81" s="42"/>
      <c r="G81" s="102"/>
      <c r="K81" s="63">
        <v>80</v>
      </c>
    </row>
    <row r="82" spans="1:11" ht="24.95" customHeight="1" thickBot="1" x14ac:dyDescent="0.3">
      <c r="A82" s="51"/>
      <c r="B82" s="52"/>
      <c r="C82" s="52"/>
      <c r="D82" s="52"/>
      <c r="E82" s="41"/>
      <c r="F82" s="42"/>
      <c r="G82" s="102"/>
      <c r="K82" s="63">
        <v>81</v>
      </c>
    </row>
    <row r="83" spans="1:11" ht="24.95" customHeight="1" thickBot="1" x14ac:dyDescent="0.3">
      <c r="A83" s="51"/>
      <c r="B83" s="52"/>
      <c r="C83" s="52"/>
      <c r="D83" s="52"/>
      <c r="E83" s="41"/>
      <c r="F83" s="42"/>
      <c r="G83" s="102"/>
      <c r="K83" s="63">
        <v>82</v>
      </c>
    </row>
    <row r="84" spans="1:11" ht="24.95" customHeight="1" thickBot="1" x14ac:dyDescent="0.3">
      <c r="A84" s="51"/>
      <c r="B84" s="52"/>
      <c r="C84" s="52"/>
      <c r="D84" s="52"/>
      <c r="E84" s="41"/>
      <c r="F84" s="42"/>
      <c r="G84" s="102"/>
      <c r="K84" s="63">
        <v>83</v>
      </c>
    </row>
    <row r="85" spans="1:11" ht="24.95" customHeight="1" thickBot="1" x14ac:dyDescent="0.3">
      <c r="A85" s="51"/>
      <c r="B85" s="52"/>
      <c r="C85" s="52"/>
      <c r="D85" s="52"/>
      <c r="E85" s="41"/>
      <c r="F85" s="42"/>
      <c r="G85" s="102"/>
      <c r="K85" s="63">
        <v>84</v>
      </c>
    </row>
    <row r="86" spans="1:11" ht="24.95" customHeight="1" thickBot="1" x14ac:dyDescent="0.3">
      <c r="A86" s="51"/>
      <c r="B86" s="52"/>
      <c r="C86" s="52"/>
      <c r="D86" s="52"/>
      <c r="E86" s="41"/>
      <c r="F86" s="42"/>
      <c r="G86" s="102"/>
      <c r="K86" s="63">
        <v>85</v>
      </c>
    </row>
    <row r="87" spans="1:11" ht="24.95" customHeight="1" thickBot="1" x14ac:dyDescent="0.3">
      <c r="A87" s="51"/>
      <c r="B87" s="52"/>
      <c r="C87" s="52"/>
      <c r="D87" s="52"/>
      <c r="E87" s="41"/>
      <c r="F87" s="42"/>
      <c r="G87" s="102"/>
      <c r="K87" s="63">
        <v>86</v>
      </c>
    </row>
    <row r="88" spans="1:11" ht="24.95" customHeight="1" thickBot="1" x14ac:dyDescent="0.3">
      <c r="A88" s="51"/>
      <c r="B88" s="52"/>
      <c r="C88" s="52"/>
      <c r="D88" s="52"/>
      <c r="E88" s="41"/>
      <c r="F88" s="42"/>
      <c r="G88" s="102"/>
      <c r="K88" s="63">
        <v>87</v>
      </c>
    </row>
    <row r="89" spans="1:11" ht="24.95" customHeight="1" thickBot="1" x14ac:dyDescent="0.3">
      <c r="A89" s="51"/>
      <c r="B89" s="52"/>
      <c r="C89" s="52"/>
      <c r="D89" s="52"/>
      <c r="E89" s="41"/>
      <c r="F89" s="42"/>
      <c r="G89" s="102"/>
      <c r="K89" s="63">
        <v>88</v>
      </c>
    </row>
    <row r="90" spans="1:11" ht="24.95" customHeight="1" thickBot="1" x14ac:dyDescent="0.3">
      <c r="A90" s="51"/>
      <c r="B90" s="52"/>
      <c r="C90" s="52"/>
      <c r="D90" s="52"/>
      <c r="E90" s="41"/>
      <c r="F90" s="42"/>
      <c r="G90" s="102"/>
      <c r="K90" s="63">
        <v>89</v>
      </c>
    </row>
    <row r="91" spans="1:11" ht="24.95" customHeight="1" thickBot="1" x14ac:dyDescent="0.3">
      <c r="A91" s="51"/>
      <c r="B91" s="52"/>
      <c r="C91" s="52"/>
      <c r="D91" s="52"/>
      <c r="E91" s="41"/>
      <c r="F91" s="42"/>
      <c r="G91" s="102"/>
      <c r="K91" s="63">
        <v>90</v>
      </c>
    </row>
    <row r="92" spans="1:11" ht="24.95" customHeight="1" thickBot="1" x14ac:dyDescent="0.3">
      <c r="A92" s="51"/>
      <c r="B92" s="52"/>
      <c r="C92" s="52"/>
      <c r="D92" s="52"/>
      <c r="E92" s="41"/>
      <c r="F92" s="42"/>
      <c r="G92" s="102"/>
      <c r="K92" s="63">
        <v>91</v>
      </c>
    </row>
    <row r="93" spans="1:11" ht="24.95" customHeight="1" thickBot="1" x14ac:dyDescent="0.3">
      <c r="A93" s="51"/>
      <c r="B93" s="52"/>
      <c r="C93" s="52"/>
      <c r="D93" s="52"/>
      <c r="E93" s="41"/>
      <c r="F93" s="42"/>
      <c r="G93" s="102"/>
      <c r="K93" s="63">
        <v>92</v>
      </c>
    </row>
    <row r="94" spans="1:11" ht="24.95" customHeight="1" thickBot="1" x14ac:dyDescent="0.3">
      <c r="A94" s="51"/>
      <c r="B94" s="52"/>
      <c r="C94" s="52"/>
      <c r="D94" s="52"/>
      <c r="E94" s="41"/>
      <c r="F94" s="42"/>
      <c r="G94" s="102"/>
      <c r="K94" s="63">
        <v>93</v>
      </c>
    </row>
    <row r="95" spans="1:11" ht="24.95" customHeight="1" thickBot="1" x14ac:dyDescent="0.3">
      <c r="A95" s="51"/>
      <c r="B95" s="52"/>
      <c r="C95" s="52"/>
      <c r="D95" s="52"/>
      <c r="E95" s="41"/>
      <c r="F95" s="42"/>
      <c r="G95" s="102"/>
      <c r="K95" s="63">
        <v>94</v>
      </c>
    </row>
    <row r="96" spans="1:11" ht="24.95" customHeight="1" thickBot="1" x14ac:dyDescent="0.3">
      <c r="A96" s="51"/>
      <c r="B96" s="52"/>
      <c r="C96" s="52"/>
      <c r="D96" s="52"/>
      <c r="E96" s="41"/>
      <c r="F96" s="42"/>
      <c r="G96" s="102"/>
      <c r="K96" s="63">
        <v>95</v>
      </c>
    </row>
    <row r="97" spans="1:11" ht="24.95" customHeight="1" thickBot="1" x14ac:dyDescent="0.3">
      <c r="A97" s="51"/>
      <c r="B97" s="52"/>
      <c r="C97" s="52"/>
      <c r="D97" s="52"/>
      <c r="E97" s="41"/>
      <c r="F97" s="42"/>
      <c r="G97" s="102"/>
      <c r="K97" s="63" t="s">
        <v>41</v>
      </c>
    </row>
    <row r="98" spans="1:11" ht="24.95" customHeight="1" thickBot="1" x14ac:dyDescent="0.3">
      <c r="A98" s="51"/>
      <c r="B98" s="52"/>
      <c r="C98" s="52"/>
      <c r="D98" s="52"/>
      <c r="E98" s="41"/>
      <c r="F98" s="42"/>
      <c r="G98" s="102"/>
      <c r="K98" s="70" t="s">
        <v>42</v>
      </c>
    </row>
    <row r="99" spans="1:11" ht="24.95" customHeight="1" x14ac:dyDescent="0.25">
      <c r="A99" s="53"/>
      <c r="B99" s="41"/>
      <c r="C99" s="41"/>
      <c r="D99" s="41"/>
      <c r="E99" s="41"/>
      <c r="F99" s="42"/>
      <c r="G99" s="102"/>
    </row>
    <row r="100" spans="1:11" ht="24.95" customHeight="1" x14ac:dyDescent="0.25">
      <c r="A100" s="53"/>
      <c r="B100" s="41"/>
      <c r="C100" s="41"/>
      <c r="D100" s="41"/>
      <c r="E100" s="41"/>
      <c r="F100" s="42"/>
      <c r="G100" s="102"/>
    </row>
    <row r="101" spans="1:11" ht="24.95" customHeight="1" x14ac:dyDescent="0.25">
      <c r="A101" s="53"/>
      <c r="B101" s="41"/>
      <c r="C101" s="41"/>
      <c r="D101" s="41"/>
      <c r="E101" s="41"/>
      <c r="F101" s="42"/>
      <c r="G101" s="102"/>
    </row>
    <row r="102" spans="1:11" ht="24.95" customHeight="1" x14ac:dyDescent="0.25">
      <c r="A102" s="53"/>
      <c r="B102" s="41"/>
      <c r="C102" s="41"/>
      <c r="D102" s="41"/>
      <c r="E102" s="41"/>
      <c r="F102" s="42"/>
      <c r="G102" s="102"/>
    </row>
    <row r="103" spans="1:11" ht="24.95" customHeight="1" x14ac:dyDescent="0.25">
      <c r="A103" s="53"/>
      <c r="B103" s="41"/>
      <c r="C103" s="41"/>
      <c r="D103" s="41"/>
      <c r="E103" s="41"/>
      <c r="F103" s="42"/>
      <c r="G103" s="102"/>
    </row>
    <row r="104" spans="1:11" ht="24.95" customHeight="1" x14ac:dyDescent="0.25">
      <c r="A104" s="53"/>
      <c r="B104" s="41"/>
      <c r="C104" s="41"/>
      <c r="D104" s="41"/>
      <c r="E104" s="41"/>
      <c r="F104" s="42"/>
      <c r="G104" s="102"/>
    </row>
    <row r="105" spans="1:11" ht="24.95" customHeight="1" x14ac:dyDescent="0.25">
      <c r="A105" s="53"/>
      <c r="B105" s="41"/>
      <c r="C105" s="41"/>
      <c r="D105" s="41"/>
      <c r="E105" s="41"/>
      <c r="F105" s="42"/>
      <c r="G105" s="102"/>
    </row>
    <row r="106" spans="1:11" ht="24.95" customHeight="1" x14ac:dyDescent="0.25">
      <c r="A106" s="53"/>
      <c r="B106" s="41"/>
      <c r="C106" s="41"/>
      <c r="D106" s="41"/>
      <c r="E106" s="41"/>
      <c r="F106" s="42"/>
      <c r="G106" s="102"/>
    </row>
    <row r="107" spans="1:11" ht="24.95" customHeight="1" x14ac:dyDescent="0.25">
      <c r="A107" s="53"/>
      <c r="B107" s="41"/>
      <c r="C107" s="41"/>
      <c r="D107" s="41"/>
      <c r="E107" s="41"/>
      <c r="F107" s="42"/>
      <c r="G107" s="102"/>
    </row>
    <row r="108" spans="1:11" ht="24.95" customHeight="1" x14ac:dyDescent="0.25">
      <c r="A108" s="53"/>
      <c r="B108" s="41"/>
      <c r="C108" s="41"/>
      <c r="D108" s="41"/>
      <c r="E108" s="41"/>
      <c r="F108" s="42"/>
      <c r="G108" s="102"/>
    </row>
    <row r="109" spans="1:11" ht="24.95" customHeight="1" x14ac:dyDescent="0.25">
      <c r="A109" s="53"/>
      <c r="B109" s="41"/>
      <c r="C109" s="41"/>
      <c r="D109" s="41"/>
      <c r="E109" s="41"/>
      <c r="F109" s="42"/>
      <c r="G109" s="102"/>
    </row>
    <row r="110" spans="1:11" ht="24.95" customHeight="1" x14ac:dyDescent="0.25">
      <c r="A110" s="53"/>
      <c r="B110" s="41"/>
      <c r="C110" s="41"/>
      <c r="D110" s="41"/>
      <c r="E110" s="41"/>
      <c r="F110" s="42"/>
      <c r="G110" s="102"/>
    </row>
    <row r="111" spans="1:11" ht="24.95" customHeight="1" x14ac:dyDescent="0.25">
      <c r="A111" s="53"/>
      <c r="B111" s="41"/>
      <c r="C111" s="41"/>
      <c r="D111" s="41"/>
      <c r="E111" s="41"/>
      <c r="F111" s="42"/>
      <c r="G111" s="102"/>
    </row>
    <row r="112" spans="1:11" ht="24.95" customHeight="1" x14ac:dyDescent="0.25">
      <c r="A112" s="53"/>
      <c r="B112" s="41"/>
      <c r="C112" s="41"/>
      <c r="D112" s="41"/>
      <c r="E112" s="41"/>
      <c r="F112" s="42"/>
      <c r="G112" s="102"/>
    </row>
    <row r="113" spans="1:7" ht="24.95" customHeight="1" x14ac:dyDescent="0.25">
      <c r="A113" s="53"/>
      <c r="B113" s="41"/>
      <c r="C113" s="41"/>
      <c r="D113" s="41"/>
      <c r="E113" s="41"/>
      <c r="F113" s="42"/>
      <c r="G113" s="102"/>
    </row>
    <row r="114" spans="1:7" ht="24.95" customHeight="1" x14ac:dyDescent="0.25">
      <c r="A114" s="53"/>
      <c r="B114" s="41"/>
      <c r="C114" s="41"/>
      <c r="D114" s="41"/>
      <c r="E114" s="41"/>
      <c r="F114" s="42"/>
      <c r="G114" s="102"/>
    </row>
    <row r="115" spans="1:7" ht="24.95" customHeight="1" x14ac:dyDescent="0.25">
      <c r="A115" s="53"/>
      <c r="B115" s="41"/>
      <c r="C115" s="41"/>
      <c r="D115" s="41"/>
      <c r="E115" s="41"/>
      <c r="F115" s="42"/>
      <c r="G115" s="102"/>
    </row>
    <row r="116" spans="1:7" ht="24.95" customHeight="1" x14ac:dyDescent="0.25">
      <c r="A116" s="53"/>
      <c r="B116" s="41"/>
      <c r="C116" s="41"/>
      <c r="D116" s="41"/>
      <c r="E116" s="41"/>
      <c r="F116" s="42"/>
      <c r="G116" s="102"/>
    </row>
    <row r="117" spans="1:7" ht="24.95" customHeight="1" x14ac:dyDescent="0.25">
      <c r="A117" s="53"/>
      <c r="B117" s="41"/>
      <c r="C117" s="41"/>
      <c r="D117" s="41"/>
      <c r="E117" s="41"/>
      <c r="F117" s="42"/>
      <c r="G117" s="102"/>
    </row>
    <row r="118" spans="1:7" ht="24.95" customHeight="1" x14ac:dyDescent="0.25">
      <c r="A118" s="53"/>
      <c r="B118" s="41"/>
      <c r="C118" s="41"/>
      <c r="D118" s="41"/>
      <c r="E118" s="41"/>
      <c r="F118" s="42"/>
      <c r="G118" s="102"/>
    </row>
    <row r="119" spans="1:7" ht="24.95" customHeight="1" x14ac:dyDescent="0.25">
      <c r="A119" s="53"/>
      <c r="B119" s="41"/>
      <c r="C119" s="41"/>
      <c r="D119" s="41"/>
      <c r="E119" s="41"/>
      <c r="F119" s="42"/>
      <c r="G119" s="102"/>
    </row>
    <row r="120" spans="1:7" ht="24.95" customHeight="1" x14ac:dyDescent="0.25">
      <c r="A120" s="53"/>
      <c r="B120" s="41"/>
      <c r="C120" s="41"/>
      <c r="D120" s="41"/>
      <c r="E120" s="41"/>
      <c r="F120" s="42"/>
      <c r="G120" s="102"/>
    </row>
    <row r="121" spans="1:7" ht="24.95" customHeight="1" x14ac:dyDescent="0.25">
      <c r="A121" s="53"/>
      <c r="B121" s="41"/>
      <c r="C121" s="41"/>
      <c r="D121" s="41"/>
      <c r="E121" s="41"/>
      <c r="F121" s="42"/>
      <c r="G121" s="102"/>
    </row>
    <row r="122" spans="1:7" ht="24.95" customHeight="1" x14ac:dyDescent="0.25">
      <c r="A122" s="53"/>
      <c r="B122" s="41"/>
      <c r="C122" s="41"/>
      <c r="D122" s="41"/>
      <c r="E122" s="41"/>
      <c r="F122" s="42"/>
      <c r="G122" s="102"/>
    </row>
    <row r="123" spans="1:7" ht="24.95" customHeight="1" x14ac:dyDescent="0.25">
      <c r="A123" s="53"/>
      <c r="B123" s="41"/>
      <c r="C123" s="41"/>
      <c r="D123" s="41"/>
      <c r="E123" s="41"/>
      <c r="F123" s="42"/>
      <c r="G123" s="102"/>
    </row>
    <row r="124" spans="1:7" ht="24.95" customHeight="1" x14ac:dyDescent="0.25">
      <c r="A124" s="53"/>
      <c r="B124" s="41"/>
      <c r="C124" s="41"/>
      <c r="D124" s="41"/>
      <c r="E124" s="41"/>
      <c r="F124" s="42"/>
      <c r="G124" s="102"/>
    </row>
    <row r="125" spans="1:7" ht="24.95" customHeight="1" x14ac:dyDescent="0.25">
      <c r="A125" s="53"/>
      <c r="B125" s="41"/>
      <c r="C125" s="41"/>
      <c r="D125" s="41"/>
      <c r="E125" s="41"/>
      <c r="F125" s="42"/>
      <c r="G125" s="102"/>
    </row>
    <row r="126" spans="1:7" ht="24.95" customHeight="1" x14ac:dyDescent="0.25">
      <c r="A126" s="53"/>
      <c r="B126" s="41"/>
      <c r="C126" s="41"/>
      <c r="D126" s="41"/>
      <c r="E126" s="41"/>
      <c r="F126" s="42"/>
      <c r="G126" s="102"/>
    </row>
    <row r="127" spans="1:7" ht="24.95" customHeight="1" x14ac:dyDescent="0.25">
      <c r="A127" s="53"/>
      <c r="B127" s="41"/>
      <c r="C127" s="41"/>
      <c r="D127" s="41"/>
      <c r="E127" s="41"/>
      <c r="F127" s="42"/>
      <c r="G127" s="102"/>
    </row>
    <row r="128" spans="1:7" ht="24.95" customHeight="1" x14ac:dyDescent="0.25">
      <c r="A128" s="53"/>
      <c r="B128" s="41"/>
      <c r="C128" s="41"/>
      <c r="D128" s="41"/>
      <c r="E128" s="41"/>
      <c r="F128" s="42"/>
      <c r="G128" s="102"/>
    </row>
    <row r="129" spans="1:7" ht="24.95" customHeight="1" x14ac:dyDescent="0.25">
      <c r="A129" s="53"/>
      <c r="B129" s="41"/>
      <c r="C129" s="41"/>
      <c r="D129" s="41"/>
      <c r="E129" s="41"/>
      <c r="F129" s="42"/>
      <c r="G129" s="102"/>
    </row>
    <row r="130" spans="1:7" ht="24.95" customHeight="1" x14ac:dyDescent="0.25">
      <c r="A130" s="53"/>
      <c r="B130" s="41"/>
      <c r="C130" s="41"/>
      <c r="D130" s="41"/>
      <c r="E130" s="41"/>
      <c r="F130" s="42"/>
      <c r="G130" s="102"/>
    </row>
    <row r="131" spans="1:7" ht="24.95" customHeight="1" x14ac:dyDescent="0.25">
      <c r="A131" s="53"/>
      <c r="B131" s="41"/>
      <c r="C131" s="41"/>
      <c r="D131" s="41"/>
      <c r="E131" s="41"/>
      <c r="F131" s="42"/>
      <c r="G131" s="102"/>
    </row>
    <row r="132" spans="1:7" ht="24.95" customHeight="1" x14ac:dyDescent="0.25">
      <c r="A132" s="53"/>
      <c r="B132" s="41"/>
      <c r="C132" s="41"/>
      <c r="D132" s="41"/>
      <c r="E132" s="41"/>
      <c r="F132" s="42"/>
      <c r="G132" s="102"/>
    </row>
    <row r="133" spans="1:7" ht="24.95" customHeight="1" x14ac:dyDescent="0.25">
      <c r="A133" s="53"/>
      <c r="B133" s="41"/>
      <c r="C133" s="41"/>
      <c r="D133" s="41"/>
      <c r="E133" s="41"/>
      <c r="F133" s="42"/>
      <c r="G133" s="102"/>
    </row>
    <row r="134" spans="1:7" ht="24.95" customHeight="1" x14ac:dyDescent="0.25">
      <c r="A134" s="53"/>
      <c r="B134" s="41"/>
      <c r="C134" s="41"/>
      <c r="D134" s="41"/>
      <c r="E134" s="41"/>
      <c r="F134" s="42"/>
      <c r="G134" s="102"/>
    </row>
    <row r="135" spans="1:7" ht="24.95" customHeight="1" x14ac:dyDescent="0.25">
      <c r="A135" s="53"/>
      <c r="B135" s="41"/>
      <c r="C135" s="41"/>
      <c r="D135" s="41"/>
      <c r="E135" s="41"/>
      <c r="F135" s="42"/>
      <c r="G135" s="102"/>
    </row>
    <row r="136" spans="1:7" ht="24.95" customHeight="1" x14ac:dyDescent="0.25">
      <c r="A136" s="53"/>
      <c r="B136" s="41"/>
      <c r="C136" s="41"/>
      <c r="D136" s="41"/>
      <c r="E136" s="41"/>
      <c r="F136" s="42"/>
      <c r="G136" s="102"/>
    </row>
    <row r="137" spans="1:7" ht="24.95" customHeight="1" x14ac:dyDescent="0.25">
      <c r="A137" s="53"/>
      <c r="B137" s="41"/>
      <c r="C137" s="41"/>
      <c r="D137" s="41"/>
      <c r="E137" s="41"/>
      <c r="F137" s="42"/>
      <c r="G137" s="102"/>
    </row>
    <row r="138" spans="1:7" ht="24.95" customHeight="1" x14ac:dyDescent="0.25">
      <c r="A138" s="53"/>
      <c r="B138" s="41"/>
      <c r="C138" s="41"/>
      <c r="D138" s="41"/>
      <c r="E138" s="41"/>
      <c r="F138" s="42"/>
      <c r="G138" s="102"/>
    </row>
    <row r="139" spans="1:7" ht="24.95" customHeight="1" x14ac:dyDescent="0.25">
      <c r="A139" s="53"/>
      <c r="B139" s="41"/>
      <c r="C139" s="41"/>
      <c r="D139" s="41"/>
      <c r="E139" s="41"/>
      <c r="F139" s="42"/>
      <c r="G139" s="102"/>
    </row>
    <row r="140" spans="1:7" ht="24.95" customHeight="1" x14ac:dyDescent="0.25">
      <c r="A140" s="53"/>
      <c r="B140" s="41"/>
      <c r="C140" s="41"/>
      <c r="D140" s="41"/>
      <c r="E140" s="41"/>
      <c r="F140" s="42"/>
      <c r="G140" s="102"/>
    </row>
    <row r="141" spans="1:7" ht="24.95" customHeight="1" x14ac:dyDescent="0.25">
      <c r="A141" s="53"/>
      <c r="B141" s="41"/>
      <c r="C141" s="41"/>
      <c r="D141" s="41"/>
      <c r="E141" s="41"/>
      <c r="F141" s="42"/>
      <c r="G141" s="102"/>
    </row>
    <row r="142" spans="1:7" ht="24.95" customHeight="1" x14ac:dyDescent="0.25">
      <c r="A142" s="53"/>
      <c r="B142" s="41"/>
      <c r="C142" s="41"/>
      <c r="D142" s="41"/>
      <c r="E142" s="41"/>
      <c r="F142" s="42"/>
      <c r="G142" s="102"/>
    </row>
    <row r="143" spans="1:7" ht="24.95" customHeight="1" x14ac:dyDescent="0.25">
      <c r="A143" s="53"/>
      <c r="B143" s="41"/>
      <c r="C143" s="41"/>
      <c r="D143" s="41"/>
      <c r="E143" s="41"/>
      <c r="F143" s="42"/>
      <c r="G143" s="102"/>
    </row>
    <row r="144" spans="1:7" ht="24.95" customHeight="1" x14ac:dyDescent="0.25">
      <c r="A144" s="53"/>
      <c r="B144" s="41"/>
      <c r="C144" s="41"/>
      <c r="D144" s="41"/>
      <c r="E144" s="41"/>
      <c r="F144" s="42"/>
      <c r="G144" s="102"/>
    </row>
    <row r="145" spans="1:7" ht="24.95" customHeight="1" x14ac:dyDescent="0.25">
      <c r="A145" s="53"/>
      <c r="B145" s="41"/>
      <c r="C145" s="41"/>
      <c r="D145" s="41"/>
      <c r="E145" s="41"/>
      <c r="F145" s="42"/>
      <c r="G145" s="102"/>
    </row>
    <row r="146" spans="1:7" ht="24.95" customHeight="1" x14ac:dyDescent="0.25">
      <c r="A146" s="53"/>
      <c r="B146" s="41"/>
      <c r="C146" s="41"/>
      <c r="D146" s="41"/>
      <c r="E146" s="41"/>
      <c r="F146" s="42"/>
      <c r="G146" s="102"/>
    </row>
    <row r="147" spans="1:7" ht="24.95" customHeight="1" x14ac:dyDescent="0.25">
      <c r="A147" s="53"/>
      <c r="B147" s="41"/>
      <c r="C147" s="41"/>
      <c r="D147" s="41"/>
      <c r="E147" s="41"/>
      <c r="F147" s="42"/>
      <c r="G147" s="102"/>
    </row>
    <row r="148" spans="1:7" ht="24.95" customHeight="1" x14ac:dyDescent="0.25">
      <c r="A148" s="53"/>
      <c r="B148" s="41"/>
      <c r="C148" s="41"/>
      <c r="D148" s="41"/>
      <c r="E148" s="41"/>
      <c r="F148" s="42"/>
      <c r="G148" s="102"/>
    </row>
    <row r="149" spans="1:7" ht="24.95" customHeight="1" x14ac:dyDescent="0.25">
      <c r="A149" s="53"/>
      <c r="B149" s="41"/>
      <c r="C149" s="41"/>
      <c r="D149" s="41"/>
      <c r="E149" s="41"/>
      <c r="F149" s="42"/>
      <c r="G149" s="102"/>
    </row>
    <row r="150" spans="1:7" ht="24.95" customHeight="1" thickBot="1" x14ac:dyDescent="0.3">
      <c r="A150" s="54"/>
      <c r="B150" s="55"/>
      <c r="C150" s="55"/>
      <c r="D150" s="55"/>
      <c r="E150" s="55"/>
      <c r="F150" s="104"/>
      <c r="G150" s="105"/>
    </row>
  </sheetData>
  <autoFilter ref="A1:G1">
    <sortState ref="A2:F69">
      <sortCondition ref="A1"/>
    </sortState>
  </autoFilter>
  <mergeCells count="1">
    <mergeCell ref="R1:S1"/>
  </mergeCells>
  <dataValidations count="3">
    <dataValidation type="list" allowBlank="1" showInputMessage="1" showErrorMessage="1" sqref="F983042:F983190 F65538:F65686 F131074:F131222 F196610:F196758 F262146:F262294 F327682:F327830 F393218:F393366 F458754:F458902 F524290:F524438 F589826:F589974 F655362:F655510 F720898:F721046 F786434:F786582 F851970:F852118 F917506:F917654 F2:F150">
      <formula1>Liste_Orgn</formula1>
    </dataValidation>
    <dataValidation type="list" allowBlank="1" showInputMessage="1" showErrorMessage="1" sqref="E983042:E983190 E65538:E65686 E131074:E131222 E196610:E196758 E262146:E262294 E327682:E327830 E393218:E393366 E458754:E458902 E524290:E524438 E589826:E589974 E655362:E655510 E720898:E721046 E786434:E786582 E851970:E852118 E917506:E917654 E2:E149">
      <formula1>Liste_Cat</formula1>
    </dataValidation>
    <dataValidation type="list" allowBlank="1" showInputMessage="1" showErrorMessage="1" sqref="J31 I983072 J983071 I917536 J917535 I852000 J851999 I786464 J786463 I720928 J720927 I655392 J655391 I589856 J589855 I524320 J524319 I458784 J458783 I393248 J393247 I327712 J327711 I262176 J262175 I196640 J196639 I131104 J131103 I65568 J65567 I32">
      <formula1>$A$2:$A$26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Facture</vt:lpstr>
      <vt:lpstr>Datas</vt:lpstr>
      <vt:lpstr>Liste_Reg</vt:lpstr>
      <vt:lpstr>Tarif_Chambre</vt:lpstr>
      <vt:lpstr>Tarifs</vt:lpstr>
      <vt:lpstr>Type_Chambre</vt:lpstr>
      <vt:lpstr>Facture!Zone_d_impression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Joanna</dc:creator>
  <cp:lastModifiedBy>Fives</cp:lastModifiedBy>
  <cp:lastPrinted>2017-06-04T15:42:38Z</cp:lastPrinted>
  <dcterms:created xsi:type="dcterms:W3CDTF">2016-10-21T12:57:29Z</dcterms:created>
  <dcterms:modified xsi:type="dcterms:W3CDTF">2017-06-04T19:25:01Z</dcterms:modified>
</cp:coreProperties>
</file>