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927"/>
  <workbookPr defaultThemeVersion="166925"/>
  <mc:AlternateContent xmlns:mc="http://schemas.openxmlformats.org/markup-compatibility/2006">
    <mc:Choice Requires="x15">
      <x15ac:absPath xmlns:x15ac="http://schemas.microsoft.com/office/spreadsheetml/2010/11/ac" url="C:\Users\sidney\Documents\Système d'info\Aide stage\"/>
    </mc:Choice>
  </mc:AlternateContent>
  <bookViews>
    <workbookView xWindow="0" yWindow="0" windowWidth="23040" windowHeight="8220"/>
  </bookViews>
  <sheets>
    <sheet name="Feuil1" sheetId="1" r:id="rId1"/>
  </sheets>
  <externalReferences>
    <externalReference r:id="rId2"/>
  </externalReferences>
  <definedNames>
    <definedName name="DÉSIGNATION">[1]Références!$A$2:$A$1048576</definedName>
  </definedNames>
  <calcPr calcId="171027"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13" i="1" l="1"/>
  <c r="B18" i="1"/>
  <c r="J9" i="1"/>
  <c r="D20" i="1"/>
  <c r="D21" i="1"/>
  <c r="D22" i="1"/>
  <c r="D23" i="1"/>
  <c r="D24" i="1"/>
  <c r="D25" i="1"/>
  <c r="D26" i="1"/>
  <c r="D27" i="1"/>
  <c r="D28" i="1"/>
  <c r="D29" i="1"/>
  <c r="E32" i="1"/>
  <c r="E33" i="1"/>
  <c r="E35" i="1"/>
  <c r="E34" i="1"/>
</calcChain>
</file>

<file path=xl/sharedStrings.xml><?xml version="1.0" encoding="utf-8"?>
<sst xmlns="http://schemas.openxmlformats.org/spreadsheetml/2006/main" count="23" uniqueCount="22">
  <si>
    <t xml:space="preserve">FACTURE               </t>
  </si>
  <si>
    <t>Réf/Client :</t>
  </si>
  <si>
    <t>201703-346</t>
  </si>
  <si>
    <t xml:space="preserve">Réglement : </t>
  </si>
  <si>
    <t>30 jours nets</t>
  </si>
  <si>
    <t xml:space="preserve">Date d'échéance : </t>
  </si>
  <si>
    <t>Bières bouteilles</t>
  </si>
  <si>
    <t>PU HT</t>
  </si>
  <si>
    <t>Qté</t>
  </si>
  <si>
    <t>Montant
 total HT</t>
  </si>
  <si>
    <t>TVA</t>
  </si>
  <si>
    <r>
      <t xml:space="preserve">Détail TVA               </t>
    </r>
    <r>
      <rPr>
        <b/>
        <sz val="10"/>
        <color theme="1"/>
        <rFont val="Arial"/>
        <family val="2"/>
      </rPr>
      <t>20%               5,5%               Autre</t>
    </r>
  </si>
  <si>
    <t>Total € BRUT HT</t>
  </si>
  <si>
    <t>Base HT               135,60              0,00                  0,00</t>
  </si>
  <si>
    <t>Total € NET HT</t>
  </si>
  <si>
    <t>Cumul TVA             27,12              0,00                  0,00</t>
  </si>
  <si>
    <t>Total TVA</t>
  </si>
  <si>
    <t>Total € NET TTC</t>
  </si>
  <si>
    <t>Conformément au décret n°2012-1115 du 2 octobre 2012, et dans le cas d'une facture émise vers un professionnel, le montant de l'indemnité forfaitaire pour frais de recouvrement due au créancier en cas de retard de paiement est fixée à 40 euros.Pas d'escompte en cas de règlement anticipé.</t>
  </si>
  <si>
    <t>Mode de réglements</t>
  </si>
  <si>
    <t>Comptant</t>
  </si>
  <si>
    <t>Coordonnées Bancaires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</si>
</sst>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theme="1"/>
      <name val="Calibri"/>
      <family val="2"/>
      <scheme val="minor"/>
    </font>
    <font>
      <sz val="11"/>
      <color theme="1"/>
      <name val="Calibri"/>
      <family val="2"/>
      <scheme val="minor"/>
    </font>
    <font>
      <b/>
      <sz val="12"/>
      <color theme="1"/>
      <name val="Arial"/>
      <family val="2"/>
    </font>
    <font>
      <sz val="12"/>
      <color theme="1"/>
      <name val="Arial"/>
      <family val="2"/>
    </font>
    <font>
      <sz val="10"/>
      <color theme="1"/>
      <name val="Arial"/>
      <family val="2"/>
    </font>
    <font>
      <sz val="12"/>
      <color rgb="FF000000"/>
      <name val="Arial"/>
      <family val="2"/>
    </font>
    <font>
      <b/>
      <sz val="10"/>
      <color rgb="FF000000"/>
      <name val="Arial"/>
      <family val="2"/>
    </font>
    <font>
      <b/>
      <sz val="10"/>
      <color theme="1"/>
      <name val="Arial"/>
      <family val="2"/>
    </font>
    <font>
      <sz val="10"/>
      <color rgb="FF000000"/>
      <name val="Arial"/>
      <family val="2"/>
    </font>
    <font>
      <sz val="9"/>
      <color rgb="FF000000"/>
      <name val="Arial"/>
      <family val="2"/>
    </font>
  </fonts>
  <fills count="5">
    <fill>
      <patternFill patternType="none"/>
    </fill>
    <fill>
      <patternFill patternType="gray125"/>
    </fill>
    <fill>
      <patternFill patternType="solid">
        <fgColor theme="0" tint="-4.9989318521683403E-2"/>
        <bgColor indexed="64"/>
      </patternFill>
    </fill>
    <fill>
      <patternFill patternType="solid">
        <fgColor theme="0" tint="-0.14999847407452621"/>
        <bgColor indexed="64"/>
      </patternFill>
    </fill>
    <fill>
      <patternFill patternType="solid">
        <fgColor rgb="FFD9D9D9"/>
        <bgColor rgb="FF000000"/>
      </patternFill>
    </fill>
  </fills>
  <borders count="8">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diagonal/>
    </border>
    <border>
      <left/>
      <right style="thin">
        <color auto="1"/>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style="thin">
        <color auto="1"/>
      </right>
      <top/>
      <bottom/>
      <diagonal/>
    </border>
    <border>
      <left style="thin">
        <color auto="1"/>
      </left>
      <right style="thin">
        <color auto="1"/>
      </right>
      <top/>
      <bottom style="thin">
        <color auto="1"/>
      </bottom>
      <diagonal/>
    </border>
  </borders>
  <cellStyleXfs count="2">
    <xf numFmtId="0" fontId="0" fillId="0" borderId="0"/>
    <xf numFmtId="9" fontId="1" fillId="0" borderId="0" applyFont="0" applyFill="0" applyBorder="0" applyAlignment="0" applyProtection="0"/>
  </cellStyleXfs>
  <cellXfs count="62">
    <xf numFmtId="0" fontId="0" fillId="0" borderId="0" xfId="0"/>
    <xf numFmtId="0" fontId="2" fillId="0" borderId="0" xfId="0" applyFont="1" applyAlignment="1">
      <alignment horizontal="center" vertical="center"/>
    </xf>
    <xf numFmtId="0" fontId="3" fillId="0" borderId="0" xfId="0" applyFont="1"/>
    <xf numFmtId="0" fontId="4" fillId="0" borderId="0" xfId="0" applyFont="1"/>
    <xf numFmtId="0" fontId="5" fillId="0" borderId="0" xfId="0" applyFont="1" applyAlignment="1">
      <alignment horizontal="right" vertical="center"/>
    </xf>
    <xf numFmtId="0" fontId="5" fillId="0" borderId="0" xfId="0" applyFont="1" applyAlignment="1">
      <alignment horizontal="right"/>
    </xf>
    <xf numFmtId="0" fontId="2" fillId="0" borderId="0" xfId="0" applyFont="1" applyAlignment="1">
      <alignment horizontal="right" vertical="center"/>
    </xf>
    <xf numFmtId="0" fontId="3" fillId="0" borderId="0" xfId="0" applyFont="1" applyAlignment="1">
      <alignment horizontal="right"/>
    </xf>
    <xf numFmtId="0" fontId="3" fillId="0" borderId="0" xfId="0" applyFont="1" applyAlignment="1"/>
    <xf numFmtId="0" fontId="2" fillId="0" borderId="0" xfId="0" applyFont="1" applyAlignment="1">
      <alignment vertical="center"/>
    </xf>
    <xf numFmtId="14" fontId="3" fillId="0" borderId="0" xfId="0" applyNumberFormat="1" applyFont="1" applyAlignment="1">
      <alignment horizontal="left"/>
    </xf>
    <xf numFmtId="14" fontId="4" fillId="0" borderId="0" xfId="0" applyNumberFormat="1" applyFont="1"/>
    <xf numFmtId="0" fontId="4" fillId="0" borderId="0" xfId="0" applyFont="1" applyBorder="1"/>
    <xf numFmtId="0" fontId="5" fillId="0" borderId="0" xfId="0" applyFont="1" applyAlignment="1">
      <alignment horizontal="left"/>
    </xf>
    <xf numFmtId="0" fontId="5" fillId="0" borderId="0" xfId="0" applyFont="1" applyBorder="1" applyAlignment="1">
      <alignment horizontal="right"/>
    </xf>
    <xf numFmtId="0" fontId="3" fillId="0" borderId="0" xfId="0" applyFont="1" applyAlignment="1">
      <alignment horizontal="center"/>
    </xf>
    <xf numFmtId="0" fontId="6" fillId="0" borderId="0" xfId="0" applyFont="1" applyAlignment="1">
      <alignment horizontal="center"/>
    </xf>
    <xf numFmtId="0" fontId="7" fillId="0" borderId="0" xfId="0" applyFont="1" applyAlignment="1">
      <alignment horizontal="center"/>
    </xf>
    <xf numFmtId="0" fontId="2" fillId="2" borderId="1" xfId="0" applyFont="1" applyFill="1" applyBorder="1" applyAlignment="1">
      <alignment horizontal="center" vertical="center"/>
    </xf>
    <xf numFmtId="0" fontId="2" fillId="2" borderId="1" xfId="0" applyFont="1" applyFill="1" applyBorder="1" applyAlignment="1">
      <alignment horizontal="center" vertical="center" wrapText="1"/>
    </xf>
    <xf numFmtId="0" fontId="4" fillId="0" borderId="0" xfId="0" applyFont="1" applyFill="1" applyBorder="1" applyAlignment="1">
      <alignment horizontal="center"/>
    </xf>
    <xf numFmtId="0" fontId="5" fillId="0" borderId="1" xfId="0" applyFont="1" applyBorder="1" applyAlignment="1">
      <alignment vertical="center" wrapText="1"/>
    </xf>
    <xf numFmtId="2" fontId="3" fillId="0" borderId="1" xfId="0" applyNumberFormat="1" applyFont="1" applyBorder="1" applyAlignment="1">
      <alignment horizontal="center" vertical="center"/>
    </xf>
    <xf numFmtId="2" fontId="3" fillId="0" borderId="1" xfId="0" applyNumberFormat="1" applyFont="1" applyBorder="1" applyAlignment="1">
      <alignment horizontal="center" vertical="center" wrapText="1"/>
    </xf>
    <xf numFmtId="0" fontId="3" fillId="0" borderId="1" xfId="0" applyFont="1" applyFill="1" applyBorder="1" applyAlignment="1">
      <alignment horizontal="center" vertical="center" wrapText="1"/>
    </xf>
    <xf numFmtId="9" fontId="3" fillId="0" borderId="1" xfId="1" applyFont="1" applyFill="1" applyBorder="1" applyAlignment="1">
      <alignment horizontal="center" vertical="center" wrapText="1"/>
    </xf>
    <xf numFmtId="0" fontId="4" fillId="0" borderId="0" xfId="0" applyFont="1" applyFill="1"/>
    <xf numFmtId="0" fontId="5" fillId="0" borderId="0" xfId="0" applyFont="1" applyBorder="1" applyAlignment="1">
      <alignment vertical="center" wrapText="1"/>
    </xf>
    <xf numFmtId="2" fontId="3" fillId="0" borderId="0" xfId="0" applyNumberFormat="1" applyFont="1" applyBorder="1" applyAlignment="1">
      <alignment horizontal="center" vertical="center"/>
    </xf>
    <xf numFmtId="2" fontId="3" fillId="0" borderId="0" xfId="0" applyNumberFormat="1" applyFont="1" applyBorder="1" applyAlignment="1">
      <alignment horizontal="center" vertical="center" wrapText="1"/>
    </xf>
    <xf numFmtId="0" fontId="3" fillId="0" borderId="0" xfId="0" applyFont="1" applyFill="1" applyBorder="1" applyAlignment="1">
      <alignment horizontal="center" vertical="center" wrapText="1"/>
    </xf>
    <xf numFmtId="2" fontId="3" fillId="0" borderId="0" xfId="0" applyNumberFormat="1" applyFont="1" applyFill="1" applyBorder="1" applyAlignment="1">
      <alignment horizontal="center" vertical="center" wrapText="1"/>
    </xf>
    <xf numFmtId="0" fontId="3" fillId="0" borderId="0" xfId="0" applyFont="1" applyBorder="1"/>
    <xf numFmtId="0" fontId="3" fillId="0" borderId="0" xfId="0" applyFont="1" applyBorder="1" applyAlignment="1">
      <alignment horizontal="center"/>
    </xf>
    <xf numFmtId="2" fontId="4" fillId="0" borderId="0" xfId="0" applyNumberFormat="1" applyFont="1" applyBorder="1" applyAlignment="1">
      <alignment horizontal="center"/>
    </xf>
    <xf numFmtId="0" fontId="4" fillId="0" borderId="0" xfId="0" applyFont="1" applyBorder="1" applyAlignment="1">
      <alignment horizontal="right"/>
    </xf>
    <xf numFmtId="0" fontId="4" fillId="0" borderId="1" xfId="0" applyFont="1" applyFill="1" applyBorder="1" applyAlignment="1">
      <alignment horizontal="left"/>
    </xf>
    <xf numFmtId="0" fontId="4" fillId="0" borderId="1" xfId="0" applyFont="1" applyBorder="1"/>
    <xf numFmtId="0" fontId="3" fillId="0" borderId="2" xfId="0" applyFont="1" applyBorder="1" applyAlignment="1">
      <alignment horizontal="center"/>
    </xf>
    <xf numFmtId="2" fontId="3" fillId="0" borderId="3" xfId="0" applyNumberFormat="1" applyFont="1" applyBorder="1" applyAlignment="1">
      <alignment horizontal="center"/>
    </xf>
    <xf numFmtId="0" fontId="2" fillId="0" borderId="4" xfId="0" applyFont="1" applyBorder="1" applyAlignment="1">
      <alignment horizontal="center"/>
    </xf>
    <xf numFmtId="2" fontId="2" fillId="0" borderId="5" xfId="0" applyNumberFormat="1" applyFont="1" applyFill="1" applyBorder="1" applyAlignment="1">
      <alignment horizontal="center"/>
    </xf>
    <xf numFmtId="0" fontId="3" fillId="0" borderId="4" xfId="0" applyFont="1" applyBorder="1" applyAlignment="1">
      <alignment horizontal="center"/>
    </xf>
    <xf numFmtId="2" fontId="3" fillId="0" borderId="6" xfId="0" applyNumberFormat="1" applyFont="1" applyBorder="1" applyAlignment="1">
      <alignment horizontal="center"/>
    </xf>
    <xf numFmtId="0" fontId="2" fillId="3" borderId="4" xfId="0" applyFont="1" applyFill="1" applyBorder="1" applyAlignment="1">
      <alignment horizontal="center"/>
    </xf>
    <xf numFmtId="2" fontId="2" fillId="3" borderId="5" xfId="0" applyNumberFormat="1" applyFont="1" applyFill="1" applyBorder="1" applyAlignment="1">
      <alignment horizontal="center"/>
    </xf>
    <xf numFmtId="0" fontId="8" fillId="0" borderId="0" xfId="0" applyFont="1" applyFill="1" applyBorder="1" applyAlignment="1">
      <alignment horizontal="center"/>
    </xf>
    <xf numFmtId="0" fontId="2" fillId="0" borderId="0" xfId="0" applyFont="1" applyFill="1" applyBorder="1"/>
    <xf numFmtId="0" fontId="4" fillId="0" borderId="0" xfId="0" applyFont="1" applyFill="1" applyBorder="1"/>
    <xf numFmtId="2" fontId="2" fillId="0" borderId="0" xfId="0" applyNumberFormat="1" applyFont="1" applyFill="1" applyBorder="1" applyAlignment="1">
      <alignment horizontal="center"/>
    </xf>
    <xf numFmtId="2" fontId="4" fillId="0" borderId="0" xfId="0" applyNumberFormat="1" applyFont="1" applyFill="1" applyBorder="1" applyAlignment="1">
      <alignment horizontal="center"/>
    </xf>
    <xf numFmtId="0" fontId="4" fillId="0" borderId="0" xfId="0" applyFont="1" applyFill="1" applyBorder="1" applyAlignment="1">
      <alignment horizontal="right"/>
    </xf>
    <xf numFmtId="0" fontId="8" fillId="4" borderId="1" xfId="0" applyFont="1" applyFill="1" applyBorder="1" applyAlignment="1">
      <alignment horizontal="center"/>
    </xf>
    <xf numFmtId="0" fontId="8" fillId="0" borderId="7" xfId="0" applyFont="1" applyBorder="1" applyAlignment="1">
      <alignment horizontal="center"/>
    </xf>
    <xf numFmtId="0" fontId="8" fillId="0" borderId="0" xfId="0" applyFont="1" applyBorder="1" applyAlignment="1">
      <alignment horizontal="center"/>
    </xf>
    <xf numFmtId="0" fontId="4" fillId="0" borderId="0" xfId="0" applyFont="1" applyBorder="1" applyAlignment="1">
      <alignment horizontal="center"/>
    </xf>
    <xf numFmtId="0" fontId="2" fillId="0" borderId="0" xfId="0" applyFont="1" applyBorder="1"/>
    <xf numFmtId="0" fontId="4" fillId="0" borderId="0" xfId="0" applyFont="1" applyFill="1" applyAlignment="1">
      <alignment horizontal="center"/>
    </xf>
    <xf numFmtId="0" fontId="9" fillId="0" borderId="0" xfId="0" applyFont="1" applyAlignment="1">
      <alignment horizontal="center" vertical="center" wrapText="1"/>
    </xf>
    <xf numFmtId="0" fontId="9" fillId="0" borderId="0" xfId="0" applyFont="1" applyAlignment="1">
      <alignment horizontal="center" vertical="center" wrapText="1"/>
    </xf>
    <xf numFmtId="0" fontId="4" fillId="0" borderId="0" xfId="0" applyFont="1" applyBorder="1" applyAlignment="1">
      <alignment horizontal="left"/>
    </xf>
    <xf numFmtId="0" fontId="7" fillId="0" borderId="1" xfId="0" applyFont="1" applyBorder="1"/>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2590800</xdr:colOff>
      <xdr:row>6</xdr:row>
      <xdr:rowOff>70271</xdr:rowOff>
    </xdr:from>
    <xdr:to>
      <xdr:col>1</xdr:col>
      <xdr:colOff>838200</xdr:colOff>
      <xdr:row>8</xdr:row>
      <xdr:rowOff>160020</xdr:rowOff>
    </xdr:to>
    <xdr:sp macro="" textlink="">
      <xdr:nvSpPr>
        <xdr:cNvPr id="2" name="Rectangle à coins arrondis 2">
          <a:extLst>
            <a:ext uri="{FF2B5EF4-FFF2-40B4-BE49-F238E27FC236}">
              <a16:creationId xmlns:a16="http://schemas.microsoft.com/office/drawing/2014/main" id="{E33892CA-4815-418F-A8A0-907ACE736BA4}"/>
            </a:ext>
          </a:extLst>
        </xdr:cNvPr>
        <xdr:cNvSpPr/>
      </xdr:nvSpPr>
      <xdr:spPr>
        <a:xfrm>
          <a:off x="2590800" y="1220891"/>
          <a:ext cx="906780" cy="478369"/>
        </a:xfrm>
        <a:prstGeom prst="roundRect">
          <a:avLst/>
        </a:prstGeom>
        <a:gradFill flip="none" rotWithShape="1">
          <a:gsLst>
            <a:gs pos="0">
              <a:schemeClr val="dk1">
                <a:tint val="100000"/>
                <a:shade val="100000"/>
                <a:satMod val="130000"/>
                <a:alpha val="20000"/>
              </a:schemeClr>
            </a:gs>
            <a:gs pos="100000">
              <a:schemeClr val="dk1">
                <a:tint val="50000"/>
                <a:shade val="100000"/>
                <a:satMod val="350000"/>
                <a:alpha val="20000"/>
              </a:schemeClr>
            </a:gs>
          </a:gsLst>
          <a:lin ang="16200000" scaled="0"/>
          <a:tileRect/>
        </a:gradFill>
        <a:ln/>
      </xdr:spPr>
      <xdr:style>
        <a:lnRef idx="1">
          <a:schemeClr val="dk1"/>
        </a:lnRef>
        <a:fillRef idx="3">
          <a:schemeClr val="dk1"/>
        </a:fillRef>
        <a:effectRef idx="2">
          <a:schemeClr val="dk1"/>
        </a:effectRef>
        <a:fontRef idx="minor">
          <a:schemeClr val="lt1"/>
        </a:fontRef>
      </xdr:style>
      <xdr:txBody>
        <a:bodyPr wrap="square"/>
        <a:lstStyle/>
        <a:p>
          <a:endParaRPr lang="fr-FR"/>
        </a:p>
      </xdr:txBody>
    </xdr:sp>
    <xdr:clientData/>
  </xdr:twoCellAnchor>
  <xdr:twoCellAnchor>
    <xdr:from>
      <xdr:col>3</xdr:col>
      <xdr:colOff>15240</xdr:colOff>
      <xdr:row>9</xdr:row>
      <xdr:rowOff>99060</xdr:rowOff>
    </xdr:from>
    <xdr:to>
      <xdr:col>4</xdr:col>
      <xdr:colOff>701040</xdr:colOff>
      <xdr:row>13</xdr:row>
      <xdr:rowOff>152400</xdr:rowOff>
    </xdr:to>
    <xdr:sp macro="" textlink="">
      <xdr:nvSpPr>
        <xdr:cNvPr id="4" name="Rectangle : coins arrondis 3">
          <a:extLst>
            <a:ext uri="{FF2B5EF4-FFF2-40B4-BE49-F238E27FC236}">
              <a16:creationId xmlns:a16="http://schemas.microsoft.com/office/drawing/2014/main" id="{F7176980-4DE2-4B0A-A9B8-D19B57C34045}"/>
            </a:ext>
          </a:extLst>
        </xdr:cNvPr>
        <xdr:cNvSpPr/>
      </xdr:nvSpPr>
      <xdr:spPr>
        <a:xfrm>
          <a:off x="4488180" y="1836420"/>
          <a:ext cx="1958340" cy="792480"/>
        </a:xfrm>
        <a:prstGeom prst="roundRect">
          <a:avLst/>
        </a:prstGeom>
        <a:noFill/>
        <a:scene3d>
          <a:camera prst="orthographicFront"/>
          <a:lightRig rig="threePt" dir="t"/>
        </a:scene3d>
        <a:sp3d extrusionH="76200">
          <a:bevelT/>
          <a:extrusionClr>
            <a:schemeClr val="accent1"/>
          </a:extrusionClr>
        </a:sp3d>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nicolasdumortier/Library/Application%20Support/Microsoft/Office/Office%202011%20AutoRecovery/BON_COMMANDE_P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ON_COMMANDE"/>
      <sheetName val="Paramètres"/>
      <sheetName val="Références"/>
      <sheetName val="Distributeurs"/>
      <sheetName val="VANUXEEM"/>
      <sheetName val="NBD"/>
      <sheetName val="THIRIEZ"/>
      <sheetName val="DBI"/>
      <sheetName val="Fine Mousse Distribution"/>
      <sheetName val="Feuil3"/>
    </sheetNames>
    <sheetDataSet>
      <sheetData sheetId="0"/>
      <sheetData sheetId="1">
        <row r="2">
          <cell r="A2" t="str">
            <v>DISTRIBUTEUR</v>
          </cell>
        </row>
      </sheetData>
      <sheetData sheetId="2">
        <row r="2">
          <cell r="A2" t="str">
            <v>01/01 5,8% 33CL</v>
          </cell>
        </row>
        <row r="3">
          <cell r="A3" t="str">
            <v>02/15 5,4% 33CL</v>
          </cell>
        </row>
        <row r="4">
          <cell r="A4" t="str">
            <v>05/03 6,2% 33CL</v>
          </cell>
        </row>
        <row r="5">
          <cell r="A5" t="str">
            <v>08/01 6% 33CL</v>
          </cell>
        </row>
        <row r="6">
          <cell r="A6" t="str">
            <v>11/06 4% 33CL</v>
          </cell>
        </row>
        <row r="7">
          <cell r="A7" t="str">
            <v>16/05 6% 33CL</v>
          </cell>
        </row>
        <row r="8">
          <cell r="A8" t="str">
            <v xml:space="preserve">3 FONTEINEN GUEUZE VERRE </v>
          </cell>
        </row>
        <row r="9">
          <cell r="A9" t="str">
            <v xml:space="preserve">3 FONTEINEN KRIEK 5% 37,5CL </v>
          </cell>
        </row>
        <row r="10">
          <cell r="A10" t="str">
            <v xml:space="preserve">3 FONTEINEN OUDE GUEUZE 6% 37,5CL </v>
          </cell>
        </row>
        <row r="11">
          <cell r="A11" t="str">
            <v xml:space="preserve">3 FONTEINEN OUDE GUEUZE 6% 75CL </v>
          </cell>
        </row>
        <row r="12">
          <cell r="A12" t="str">
            <v>8 BALL 6,2% 33CL</v>
          </cell>
        </row>
        <row r="13">
          <cell r="A13" t="str">
            <v>À L'OUEST 4,7% 33CL</v>
          </cell>
        </row>
        <row r="14">
          <cell r="A14" t="str">
            <v>À L'OUEST 4,7% 75CL</v>
          </cell>
        </row>
        <row r="15">
          <cell r="A15" t="str">
            <v>ABBAYE DES ROCS GRAND CRU 9% 1,5L</v>
          </cell>
        </row>
        <row r="16">
          <cell r="A16" t="str">
            <v>ACHEL BLONDE 8% 33CL</v>
          </cell>
        </row>
        <row r="17">
          <cell r="A17" t="str">
            <v>ACHEL BRUNE 8% 33CL</v>
          </cell>
        </row>
        <row r="18">
          <cell r="A18" t="str">
            <v>ACHEL EXTRA 9,5% 75CL</v>
          </cell>
        </row>
        <row r="19">
          <cell r="A19" t="str">
            <v>ACHEL VERRE</v>
          </cell>
        </row>
        <row r="20">
          <cell r="A20" t="str">
            <v>AGENT PROVOCATEUR 6,5% 33CL</v>
          </cell>
        </row>
        <row r="21">
          <cell r="A21" t="str">
            <v>AGENT PROVOCATEUR 6,5% 75CL</v>
          </cell>
        </row>
        <row r="22">
          <cell r="A22" t="str">
            <v>AMBRÉE D'ESQUELBECQ 5,8% 33CL</v>
          </cell>
        </row>
        <row r="23">
          <cell r="A23" t="str">
            <v>AMBRÉE D'ESQUELBECQ 5,8% 75CL</v>
          </cell>
        </row>
        <row r="24">
          <cell r="A24" t="str">
            <v xml:space="preserve">ANOSTÉKE BLONDE 8% 33CL </v>
          </cell>
        </row>
        <row r="25">
          <cell r="A25" t="str">
            <v>ANOSTÉKE BLONDE 8% 75CL</v>
          </cell>
        </row>
        <row r="26">
          <cell r="A26" t="str">
            <v>ANOSTÉKE BRUNE 7% 33CL</v>
          </cell>
        </row>
        <row r="27">
          <cell r="A27" t="str">
            <v>ANOSTÉKE BRUNE 7% 75CL</v>
          </cell>
        </row>
        <row r="28">
          <cell r="A28" t="str">
            <v>ANOSTÉKE CUVÉE HIVER 8% 33CL</v>
          </cell>
        </row>
        <row r="29">
          <cell r="A29" t="str">
            <v>ANOSTÉKE CUVÉE HIVER 8% 75CL</v>
          </cell>
        </row>
        <row r="30">
          <cell r="A30" t="str">
            <v>ANOSTÉKE IPA 6% 33CL</v>
          </cell>
        </row>
        <row r="31">
          <cell r="A31" t="str">
            <v>ANOSTÉKE IPA 6% 75CL</v>
          </cell>
        </row>
        <row r="32">
          <cell r="A32" t="str">
            <v>ANOSTÉKE IPA DRY HOPPING 6% 75CL</v>
          </cell>
        </row>
        <row r="33">
          <cell r="A33" t="str">
            <v>ANOSTÉKE PRESTIGE 8% 33CL</v>
          </cell>
        </row>
        <row r="34">
          <cell r="A34" t="str">
            <v>ANOSTÉKE PRESTIGE 8% 75CL</v>
          </cell>
        </row>
        <row r="35">
          <cell r="A35" t="str">
            <v>ANOSTÉKÉ VERRE 50CL</v>
          </cell>
        </row>
        <row r="36">
          <cell r="A36" t="str">
            <v>ANOSTÉKE VERRE À PIED 33CL</v>
          </cell>
        </row>
        <row r="37">
          <cell r="A37" t="str">
            <v>ANTISOCIALE 7,2% 33CL</v>
          </cell>
        </row>
        <row r="38">
          <cell r="A38" t="str">
            <v>APOCALYPSE NOW 8% 33CL</v>
          </cell>
        </row>
        <row r="39">
          <cell r="A39" t="str">
            <v>ARABIER 8% 33CL</v>
          </cell>
        </row>
        <row r="40">
          <cell r="A40" t="str">
            <v>BABYLONE 7% 33CL</v>
          </cell>
        </row>
        <row r="41">
          <cell r="A41" t="str">
            <v>BENNO 6,9% 33CL</v>
          </cell>
        </row>
        <row r="42">
          <cell r="A42" t="str">
            <v xml:space="preserve">BENNO/GREGORIUS VERRE 25CL </v>
          </cell>
        </row>
        <row r="43">
          <cell r="A43" t="str">
            <v>BFM VERRE 25CL</v>
          </cell>
        </row>
        <row r="44">
          <cell r="A44" t="str">
            <v xml:space="preserve">BIÈRE DE MIEL BIO 8% 75CL </v>
          </cell>
        </row>
        <row r="45">
          <cell r="A45" t="str">
            <v>BIG BOY 33CL</v>
          </cell>
        </row>
        <row r="46">
          <cell r="A46" t="str">
            <v>BLACK ALBERT 13% 33CL</v>
          </cell>
        </row>
        <row r="47">
          <cell r="A47" t="str">
            <v>BLACK ALE INDIA STOUT 8% 33CL</v>
          </cell>
        </row>
        <row r="48">
          <cell r="A48" t="str">
            <v>BLACK ALE INDIA STOUT 8% 75CL</v>
          </cell>
        </row>
        <row r="49">
          <cell r="A49" t="str">
            <v>BLACK BETTY 7,4% 33CL</v>
          </cell>
        </row>
        <row r="50">
          <cell r="A50" t="str">
            <v>BLACK JACK VERDI CASK 2012 33CL</v>
          </cell>
        </row>
        <row r="51">
          <cell r="A51" t="str">
            <v>BLACK RYENOCEROS 50CL</v>
          </cell>
        </row>
        <row r="52">
          <cell r="A52" t="str">
            <v>BLANCHE DE THINES 4,8% 33CL</v>
          </cell>
        </row>
        <row r="53">
          <cell r="A53" t="str">
            <v>BLONDE D'ESQUELBECQ 6,5% 33CL</v>
          </cell>
        </row>
        <row r="54">
          <cell r="A54" t="str">
            <v>BLONDE D'ESQUELBECQ 6,5% 75CL</v>
          </cell>
        </row>
        <row r="55">
          <cell r="A55" t="str">
            <v>BLUE SKY BLUE SEA 5% 33CL</v>
          </cell>
        </row>
        <row r="56">
          <cell r="A56" t="str">
            <v>BOON FRAMBOISE 5% 37,5CL</v>
          </cell>
        </row>
        <row r="57">
          <cell r="A57" t="str">
            <v>BOON FRAMBOISE MILLESIME 6,2% 75CL</v>
          </cell>
        </row>
        <row r="58">
          <cell r="A58" t="str">
            <v>BOON GUEUZE MARIAGE PARFAIT 8% 37,5CL</v>
          </cell>
        </row>
        <row r="59">
          <cell r="A59" t="str">
            <v xml:space="preserve">BOON GUEUZE MARIAGE PARFAIT 8% 75CL </v>
          </cell>
        </row>
        <row r="60">
          <cell r="A60" t="str">
            <v>BOON GUEUZE VERRE 25CL LISSE</v>
          </cell>
        </row>
        <row r="61">
          <cell r="A61" t="str">
            <v>BOON KRIEK MARIAGE PARFAIT 8% 37,5CL</v>
          </cell>
        </row>
        <row r="62">
          <cell r="A62" t="str">
            <v>BOON OUDE GUEUZE 7% 37,5CL</v>
          </cell>
        </row>
        <row r="63">
          <cell r="A63" t="str">
            <v>BOON OUDE GUEUZE 7% 75CL</v>
          </cell>
        </row>
        <row r="64">
          <cell r="A64" t="str">
            <v>BRACINE AMBRÉE 7% 33CL</v>
          </cell>
        </row>
        <row r="65">
          <cell r="A65" t="str">
            <v>BRACINE AMBRÉE 7% 75CL</v>
          </cell>
        </row>
        <row r="66">
          <cell r="A66" t="str">
            <v>BRACINE BLANCHE 5% 33CL</v>
          </cell>
        </row>
        <row r="67">
          <cell r="A67" t="str">
            <v>BRACINE BLANCHE 5% 75CL</v>
          </cell>
        </row>
        <row r="68">
          <cell r="A68" t="str">
            <v>BRACINE BLONDE 6% 33CL</v>
          </cell>
        </row>
        <row r="69">
          <cell r="A69" t="str">
            <v>BRACINE BLONDE 6% 75CL</v>
          </cell>
        </row>
        <row r="70">
          <cell r="A70" t="str">
            <v>BRACINE ORIGINE 7,5% 33CL</v>
          </cell>
        </row>
        <row r="71">
          <cell r="A71" t="str">
            <v>BRACINE ORIGINE 7,5% 75CL</v>
          </cell>
        </row>
        <row r="72">
          <cell r="A72" t="str">
            <v>BRACINE TRIPLE 9% 33CL</v>
          </cell>
        </row>
        <row r="73">
          <cell r="A73" t="str">
            <v>BRACINE TRIPLE 9% 75CL</v>
          </cell>
        </row>
        <row r="74">
          <cell r="A74" t="str">
            <v>BRACINE VERRE À PIED 25CL</v>
          </cell>
        </row>
        <row r="75">
          <cell r="A75" t="str">
            <v>BROKEN DREAM 6% 33CL</v>
          </cell>
        </row>
        <row r="76">
          <cell r="A76" t="str">
            <v>BRUSSELEIR 8% 33CL</v>
          </cell>
        </row>
        <row r="77">
          <cell r="A77" t="str">
            <v>BUSH DE CHARMES 10,5% 75CL</v>
          </cell>
        </row>
        <row r="78">
          <cell r="A78" t="str">
            <v>BUSH NÖEL 12% 33CL</v>
          </cell>
        </row>
        <row r="79">
          <cell r="A79" t="str">
            <v>BUSH NÖEL 12% 75CL</v>
          </cell>
        </row>
        <row r="80">
          <cell r="A80" t="str">
            <v>BUSH PRESTIGE 13% 75CL</v>
          </cell>
        </row>
        <row r="81">
          <cell r="A81" t="str">
            <v>BUSH VERRE 33CL</v>
          </cell>
        </row>
        <row r="82">
          <cell r="A82" t="str">
            <v>CALIFORNIA SUN 4,5% 33CL</v>
          </cell>
        </row>
        <row r="83">
          <cell r="A83" t="str">
            <v>CALYPSO 4,5% 33 CL</v>
          </cell>
        </row>
        <row r="84">
          <cell r="A84" t="str">
            <v>CANTILLON BRUOCSELLA 5% 75CL</v>
          </cell>
        </row>
        <row r="85">
          <cell r="A85" t="str">
            <v>CANTILLON CUVÉE ST GILLOISE 5% 75CL</v>
          </cell>
        </row>
        <row r="86">
          <cell r="A86" t="str">
            <v>CANTILLON FOU'FOUNE 5% 75CL</v>
          </cell>
        </row>
        <row r="87">
          <cell r="A87" t="str">
            <v>CANTILLON GUEUZE 5%  37,5CL</v>
          </cell>
        </row>
        <row r="88">
          <cell r="A88" t="str">
            <v xml:space="preserve">CANTILLON GUEUZE 5% 75CL </v>
          </cell>
        </row>
        <row r="89">
          <cell r="A89" t="str">
            <v>CANTILLON IRIS 6% 75CL</v>
          </cell>
        </row>
        <row r="90">
          <cell r="A90" t="str">
            <v xml:space="preserve">CANTILLON KRIEK 5% 37,5% </v>
          </cell>
        </row>
        <row r="91">
          <cell r="A91" t="str">
            <v>CANTILLON KRIEK 5% 75CL</v>
          </cell>
        </row>
        <row r="92">
          <cell r="A92" t="str">
            <v>CANTILLON LOU PÉPÉ FRAMBOISE 5% 75CL</v>
          </cell>
        </row>
        <row r="93">
          <cell r="A93" t="str">
            <v>CANTILLON LOU PÉPÉ GUEUZE 5% 75CL</v>
          </cell>
        </row>
        <row r="94">
          <cell r="A94" t="str">
            <v>CANTILLON LOU PÉPÉ KRIEK 5% 75CL</v>
          </cell>
        </row>
        <row r="95">
          <cell r="A95" t="str">
            <v>CANTILLON MAMOUCHE 5% 75CL</v>
          </cell>
        </row>
        <row r="96">
          <cell r="A96" t="str">
            <v>CANTILLON ROSÉ GAMBRINUS 5% 75CL</v>
          </cell>
        </row>
        <row r="97">
          <cell r="A97" t="str">
            <v>CANTILLON ROSÉ GRAMBINUS 5% 37,5CL</v>
          </cell>
        </row>
        <row r="98">
          <cell r="A98" t="str">
            <v>CANTILLON ST LAMVINUS 5% 75CL</v>
          </cell>
        </row>
        <row r="99">
          <cell r="A99" t="str">
            <v>CANTILLON VERRE DROIT</v>
          </cell>
        </row>
        <row r="100">
          <cell r="A100" t="str">
            <v>CANTILLON VERRE PIED VITICOLE</v>
          </cell>
        </row>
        <row r="101">
          <cell r="A101" t="str">
            <v>CANTILLON VIGNERONNE 5% 75CL</v>
          </cell>
        </row>
        <row r="102">
          <cell r="A102" t="str">
            <v xml:space="preserve">CAROLUS CUVÉE EMPEREUR BLEUE 11% 75CL </v>
          </cell>
        </row>
        <row r="103">
          <cell r="A103" t="str">
            <v xml:space="preserve">CAROLUS CUVÉE EMPEREUR ROUGE 10% 75CL </v>
          </cell>
        </row>
        <row r="104">
          <cell r="A104" t="str">
            <v>CAROLUS INDULGENCE WHISKY INFUSED 11,7% 75CL</v>
          </cell>
        </row>
        <row r="105">
          <cell r="A105" t="str">
            <v>CAROLUS VERRE CUVEE/KEIZER</v>
          </cell>
        </row>
        <row r="106">
          <cell r="A106" t="str">
            <v>LA CHAPELLE 5% 33CL</v>
          </cell>
        </row>
        <row r="107">
          <cell r="A107" t="str">
            <v>CHAPITRE 13 3% 33CL</v>
          </cell>
        </row>
        <row r="108">
          <cell r="A108" t="str">
            <v>CHARBONNIÈRE 33CL</v>
          </cell>
        </row>
        <row r="109">
          <cell r="A109" t="str">
            <v>CHÂTEAU ROUGE 6,5% 33CL</v>
          </cell>
        </row>
        <row r="110">
          <cell r="A110" t="str">
            <v>CHIMAY 8 CINQ CENTS 8% 1,5L</v>
          </cell>
        </row>
        <row r="111">
          <cell r="A111" t="str">
            <v>CHIMAY BLEU 9% 33CL</v>
          </cell>
        </row>
        <row r="112">
          <cell r="A112" t="str">
            <v>CHIMAY BLEU SÉRIGRAPHIÉ 9% 1,5L</v>
          </cell>
        </row>
        <row r="113">
          <cell r="A113" t="str">
            <v>CHIMAY BLEUE GRANDE RESERVE 9% 75CL</v>
          </cell>
        </row>
        <row r="114">
          <cell r="A114" t="str">
            <v xml:space="preserve">CHIMAY COFFRET MÉTAL 3X33CL +1 VERRE </v>
          </cell>
        </row>
        <row r="115">
          <cell r="A115" t="str">
            <v>CHIMAY ROUGE 7% 33CL</v>
          </cell>
        </row>
        <row r="116">
          <cell r="A116" t="str">
            <v>CHIMAY ROUGE 7% 75CL</v>
          </cell>
        </row>
        <row r="117">
          <cell r="A117" t="str">
            <v>CHIMAY SPECIALE 150 10% 75CL</v>
          </cell>
        </row>
        <row r="118">
          <cell r="A118" t="str">
            <v>CHIMAY TRIPLE 8% 33CL</v>
          </cell>
        </row>
        <row r="119">
          <cell r="A119" t="str">
            <v>CHIMAY TRIPLE CINQ CENTS 8% 75CL</v>
          </cell>
        </row>
        <row r="120">
          <cell r="A120" t="str">
            <v>CHIMAY VERRE 33CL</v>
          </cell>
        </row>
        <row r="121">
          <cell r="A121" t="str">
            <v>CHIMAY VERRE MINI GOURMET</v>
          </cell>
        </row>
        <row r="122">
          <cell r="A122" t="str">
            <v>COCOA SALTY PORTER 4,5% 33CL</v>
          </cell>
        </row>
        <row r="123">
          <cell r="A123" t="str">
            <v>COCOA SALTY PORTER 4,5% 75CL</v>
          </cell>
        </row>
        <row r="124">
          <cell r="A124" t="str">
            <v>COFFEE CLUB 13% 33CL</v>
          </cell>
        </row>
        <row r="125">
          <cell r="A125" t="str">
            <v>COFFEE CLUB BLACK DAMNATION IV 13% 75CL</v>
          </cell>
        </row>
        <row r="126">
          <cell r="A126" t="str">
            <v>COGNAC BARREL 33CL</v>
          </cell>
        </row>
        <row r="127">
          <cell r="A127" t="str">
            <v>COLONEL ARCH 6% 33CL</v>
          </cell>
        </row>
        <row r="128">
          <cell r="A128" t="str">
            <v>CÔTÉ OBSCUR 10,5% 33CL</v>
          </cell>
        </row>
        <row r="129">
          <cell r="A129" t="str">
            <v>CÔTÉ SOMBRE 10,5% 33CL</v>
          </cell>
        </row>
        <row r="130">
          <cell r="A130" t="str">
            <v>CUVÉE D'OSCAR 7,5% 37,5CL</v>
          </cell>
        </row>
        <row r="131">
          <cell r="A131" t="str">
            <v xml:space="preserve">CUVÉE DE RANKE 7% 75CL </v>
          </cell>
        </row>
        <row r="132">
          <cell r="A132" t="str">
            <v>CUVÉE DES JONQUILLES 7% 75CL</v>
          </cell>
        </row>
        <row r="133">
          <cell r="A133" t="str">
            <v>DALVA 8,5% 33CL</v>
          </cell>
        </row>
        <row r="134">
          <cell r="A134" t="str">
            <v>DALVA 8,5% 75CL</v>
          </cell>
        </row>
        <row r="135">
          <cell r="A135" t="str">
            <v>DALVA BARRIQUE 8,5% 75CL</v>
          </cell>
        </row>
        <row r="136">
          <cell r="A136" t="str">
            <v>DARK SISTER 6,66% 33CL</v>
          </cell>
        </row>
        <row r="137">
          <cell r="A137" t="str">
            <v xml:space="preserve">DE LA SENNE VERRE 25CL </v>
          </cell>
        </row>
        <row r="138">
          <cell r="A138" t="str">
            <v>DE RANKE VERRE 25CL</v>
          </cell>
        </row>
        <row r="139">
          <cell r="A139" t="str">
            <v>DEL BORGO RE ALE 6,4% 75CL</v>
          </cell>
        </row>
        <row r="140">
          <cell r="A140" t="str">
            <v>DEL BORGO CASTAGNALE 4,1% 75CL</v>
          </cell>
        </row>
        <row r="141">
          <cell r="A141" t="str">
            <v>DEL BORGO DUCHESSA 5,8% 33CL</v>
          </cell>
        </row>
        <row r="142">
          <cell r="A142" t="str">
            <v>DEL BORGO DUCHESSA 5,8% 75CL</v>
          </cell>
        </row>
        <row r="143">
          <cell r="A143" t="str">
            <v>DEL BORGO ENKIR 6,1% 33CL</v>
          </cell>
        </row>
        <row r="144">
          <cell r="A144" t="str">
            <v>DEL BORGO EQUILIBRISTA ROSSA 10,9% 75CL</v>
          </cell>
        </row>
        <row r="145">
          <cell r="A145" t="str">
            <v>DEL BORGO HOPPY CAT 5,8% 33CL</v>
          </cell>
        </row>
        <row r="146">
          <cell r="A146" t="str">
            <v>DEL BORGO IMPERIALE 33CL</v>
          </cell>
        </row>
        <row r="147">
          <cell r="A147" t="str">
            <v>DEL BORGO MY ANTONIA 7,5% 33CL</v>
          </cell>
        </row>
        <row r="148">
          <cell r="A148" t="str">
            <v>DEL BORGO RE ALE 6,4% 33CL</v>
          </cell>
        </row>
        <row r="149">
          <cell r="A149" t="str">
            <v>DEL BORGO RE ALE EXTRA 6,4% 33CL</v>
          </cell>
        </row>
        <row r="150">
          <cell r="A150" t="str">
            <v>DEL BORGO RE ALE EXTRA 6,4% 75CL</v>
          </cell>
        </row>
        <row r="151">
          <cell r="A151" t="str">
            <v>DEL BORGO SICK PILS 4,8% 33CL</v>
          </cell>
        </row>
        <row r="152">
          <cell r="A152" t="str">
            <v>DELTA 6% 33CL</v>
          </cell>
        </row>
        <row r="153">
          <cell r="A153" t="str">
            <v>DUCHESSE DE BOURGOGNE 6.2% 75CL</v>
          </cell>
        </row>
        <row r="154">
          <cell r="A154" t="str">
            <v>DULLE TEVE 10% 33CL</v>
          </cell>
        </row>
        <row r="155">
          <cell r="A155" t="str">
            <v>ERNESTINE 7% 33CL</v>
          </cell>
        </row>
        <row r="156">
          <cell r="A156" t="str">
            <v>ÉTOILE DU NORD 5,5% 33CL</v>
          </cell>
        </row>
        <row r="157">
          <cell r="A157" t="str">
            <v>ÉTOILE DU NORD 5,5% 75CL</v>
          </cell>
        </row>
        <row r="158">
          <cell r="A158" t="str">
            <v>EXTRAOMNES BLOND 4,4% 33CL</v>
          </cell>
        </row>
        <row r="159">
          <cell r="A159" t="str">
            <v>EXTRAOMNES BRUIN 8% 33CL</v>
          </cell>
        </row>
        <row r="160">
          <cell r="A160" t="str">
            <v>EXTRAOMNES DONKER 8,5% 33CL</v>
          </cell>
        </row>
        <row r="161">
          <cell r="A161" t="str">
            <v>EXTRAOMNES EGOCENTRIQUE 5,1% 33CL</v>
          </cell>
        </row>
        <row r="162">
          <cell r="A162" t="str">
            <v>EXTRAOMNES IMP ZEST 9% 33CL</v>
          </cell>
        </row>
        <row r="163">
          <cell r="A163" t="str">
            <v>EXTRAOMNES MIGDAL BAVEL 6,6% 33CL</v>
          </cell>
        </row>
        <row r="164">
          <cell r="A164" t="str">
            <v>EXTRAOMNES TRIPEL 8,6% 33CL</v>
          </cell>
        </row>
        <row r="165">
          <cell r="A165" t="str">
            <v>EXTRAOMNES YANQUI 5,5% 33CL</v>
          </cell>
        </row>
        <row r="166">
          <cell r="A166" t="str">
            <v>EXTRAOMNES ZEST 5,3% 33CL</v>
          </cell>
        </row>
        <row r="167">
          <cell r="A167" t="str">
            <v>FAUCIGNY VERRE 33CL</v>
          </cell>
        </row>
        <row r="168">
          <cell r="A168" t="str">
            <v>FIÈVRE DE CACAO 6,5% 33CL</v>
          </cell>
        </row>
        <row r="169">
          <cell r="A169" t="str">
            <v>FIÈVRE DE CACAO 6,5% 75CL</v>
          </cell>
        </row>
        <row r="170">
          <cell r="A170" t="str">
            <v>FREERIDE 5,2% 33CL</v>
          </cell>
        </row>
        <row r="171">
          <cell r="A171" t="str">
            <v>GAMMA RAY 5,4% 33CL</v>
          </cell>
        </row>
        <row r="172">
          <cell r="A172" t="str">
            <v>GREGORIUS 9,7% 33CL</v>
          </cell>
        </row>
        <row r="173">
          <cell r="A173" t="str">
            <v>GROSSE BERTHA 7% 33CL</v>
          </cell>
        </row>
        <row r="174">
          <cell r="A174" t="str">
            <v>GULDENBERG 8% 33CL</v>
          </cell>
        </row>
        <row r="175">
          <cell r="A175" t="str">
            <v>GULDENBERG 8% 75CL</v>
          </cell>
        </row>
        <row r="176">
          <cell r="A176" t="str">
            <v>HAVGUS 2,7% 50CL</v>
          </cell>
        </row>
        <row r="177">
          <cell r="A177" t="str">
            <v>HERCULE 9% 33CL</v>
          </cell>
        </row>
        <row r="178">
          <cell r="A178" t="str">
            <v>HOLY COWBELL 5,6% 33CL</v>
          </cell>
        </row>
        <row r="179">
          <cell r="A179" t="str">
            <v>HOME 33CL</v>
          </cell>
        </row>
        <row r="180">
          <cell r="A180" t="str">
            <v xml:space="preserve">HORAL OUDE GUEUZE MEGA BLEND 7% 75CL </v>
          </cell>
        </row>
        <row r="181">
          <cell r="A181" t="str">
            <v>IGNIS &amp; FLAMMA 7% 33CL</v>
          </cell>
        </row>
        <row r="182">
          <cell r="A182" t="str">
            <v>IPA CITRA GALLACTIQUE 33CL</v>
          </cell>
        </row>
        <row r="183">
          <cell r="A183" t="str">
            <v>IPA CITRA GALLACTIQUE 75CL</v>
          </cell>
        </row>
        <row r="184">
          <cell r="A184" t="str">
            <v>JAMBE DE BOIS 8% 33CL</v>
          </cell>
        </row>
        <row r="185">
          <cell r="A185" t="str">
            <v>LA MÔME 33CL</v>
          </cell>
        </row>
        <row r="186">
          <cell r="A186" t="str">
            <v>LES QUÉBECOISES 5,5% 33CL</v>
          </cell>
        </row>
        <row r="187">
          <cell r="A187" t="str">
            <v>LES QUÉBECOISES 5,5% 75CL</v>
          </cell>
        </row>
        <row r="188">
          <cell r="A188" t="str">
            <v>LEVALLOISE 5,7% 33CL</v>
          </cell>
        </row>
        <row r="189">
          <cell r="A189" t="str">
            <v>LEVALLOISE 5,7% 75CL</v>
          </cell>
        </row>
        <row r="190">
          <cell r="A190" t="str">
            <v xml:space="preserve">LINDEMANS OUDE GUEUZE CUVÉE RENÉ 6% 75CL </v>
          </cell>
        </row>
        <row r="191">
          <cell r="A191" t="str">
            <v>LINDY HOP 5,5% 33CL</v>
          </cell>
        </row>
        <row r="192">
          <cell r="A192" t="str">
            <v>LINDY HOP 5,5% 75CL</v>
          </cell>
        </row>
        <row r="193">
          <cell r="A193" t="str">
            <v>LIQUID MISTRESS 5,7% 33CL</v>
          </cell>
        </row>
        <row r="194">
          <cell r="A194" t="str">
            <v>LUNA ROSSA 33CL</v>
          </cell>
        </row>
        <row r="195">
          <cell r="A195" t="str">
            <v>LUPULUS BLONDE 8,5% 75CL</v>
          </cell>
        </row>
        <row r="196">
          <cell r="A196" t="str">
            <v>LUPULUS BRUNE 8,5 % 75CL</v>
          </cell>
        </row>
        <row r="197">
          <cell r="A197" t="str">
            <v>LYNGHVEDE 5% 50CL</v>
          </cell>
        </row>
        <row r="198">
          <cell r="A198" t="str">
            <v>MACHETE 7,6% 33CL</v>
          </cell>
        </row>
        <row r="199">
          <cell r="A199" t="str">
            <v>MALINE 5,8% 33CL</v>
          </cell>
        </row>
        <row r="200">
          <cell r="A200" t="str">
            <v>MALINE 5,8% 75CL</v>
          </cell>
        </row>
        <row r="201">
          <cell r="A201" t="str">
            <v>MENESTHO 33 CL</v>
          </cell>
        </row>
        <row r="202">
          <cell r="A202" t="str">
            <v>MERICA 6,2% 33CL</v>
          </cell>
        </row>
        <row r="203">
          <cell r="A203" t="str">
            <v>MOCCHA BOMB 12% 33CL</v>
          </cell>
        </row>
        <row r="204">
          <cell r="A204" t="str">
            <v>MOINETTE BIO 7,5% 75CL</v>
          </cell>
        </row>
        <row r="205">
          <cell r="A205" t="str">
            <v>MOINETTE BLONDE 8,5% 1,5L</v>
          </cell>
        </row>
        <row r="206">
          <cell r="A206" t="str">
            <v>MOINETTE BLONDE 8,5% 33CL</v>
          </cell>
        </row>
        <row r="207">
          <cell r="A207" t="str">
            <v>MOINETTE BLONDE 8,5% 75CL</v>
          </cell>
        </row>
        <row r="208">
          <cell r="A208" t="str">
            <v>MOINETTE BONS VOEUX 9.5% 1,5L</v>
          </cell>
        </row>
        <row r="209">
          <cell r="A209" t="str">
            <v>MOINETTE BONS VOEUX 9.5% 37,5CL</v>
          </cell>
        </row>
        <row r="210">
          <cell r="A210" t="str">
            <v>MOINETTE BONS VOEUX 9.5% 75CL</v>
          </cell>
        </row>
        <row r="211">
          <cell r="A211" t="str">
            <v>MOINETTE BONS VOEUX VERRE</v>
          </cell>
        </row>
        <row r="212">
          <cell r="A212" t="str">
            <v>MOINETTE BRUNE 8,5% 33CL</v>
          </cell>
        </row>
        <row r="213">
          <cell r="A213" t="str">
            <v>MOINETTE BRUNE 8,5% 75CL</v>
          </cell>
        </row>
        <row r="214">
          <cell r="A214" t="str">
            <v xml:space="preserve">MOINETTE COFFRET 6X33CL +1 VERRE </v>
          </cell>
        </row>
        <row r="215">
          <cell r="A215" t="str">
            <v>MOINETTE VERRE 25CL</v>
          </cell>
        </row>
        <row r="216">
          <cell r="A216" t="str">
            <v>MOINETTE VERRE 33CL</v>
          </cell>
        </row>
        <row r="217">
          <cell r="A217" t="str">
            <v>MONGY BLONDE HOUBLONNÉE 6,2% 33CL</v>
          </cell>
        </row>
        <row r="218">
          <cell r="A218" t="str">
            <v>MONGY BLONDE HOUBLONNÉE 6,2% 75CL</v>
          </cell>
        </row>
        <row r="219">
          <cell r="A219" t="str">
            <v>MONK'S STOUT 5,2% 33CL</v>
          </cell>
        </row>
        <row r="220">
          <cell r="A220" t="str">
            <v>MONK'S STOUT VERRE</v>
          </cell>
        </row>
        <row r="221">
          <cell r="A221" t="str">
            <v>MONTS DES CATS 7,6% 33CL</v>
          </cell>
        </row>
        <row r="222">
          <cell r="A222" t="str">
            <v>MONTS DES CATS 7,6% 75CL</v>
          </cell>
        </row>
        <row r="223">
          <cell r="A223" t="str">
            <v>MOTUECHA 5% 33CL</v>
          </cell>
        </row>
        <row r="224">
          <cell r="A224" t="str">
            <v>MYRHA 5% 33CL</v>
          </cell>
        </row>
        <row r="225">
          <cell r="A225" t="str">
            <v>NECK OIL 4,3% 33CL</v>
          </cell>
        </row>
        <row r="226">
          <cell r="A226" t="str">
            <v>NEVERMORE 9,5% 33CL</v>
          </cell>
        </row>
        <row r="227">
          <cell r="A227" t="str">
            <v>NEW MORNING 33CL</v>
          </cell>
        </row>
        <row r="228">
          <cell r="A228" t="str">
            <v>NICE TO MEET YOU 33CL</v>
          </cell>
        </row>
        <row r="229">
          <cell r="A229" t="str">
            <v>NOIR DE DOTTIGNIES 9% 33CL</v>
          </cell>
        </row>
        <row r="230">
          <cell r="A230" t="str">
            <v>NOIR DE DOTTIGNIES 9% 75CL</v>
          </cell>
        </row>
        <row r="231">
          <cell r="A231" t="str">
            <v>NORDIC DUNKELWEISS 5% 50CL</v>
          </cell>
        </row>
        <row r="232">
          <cell r="A232" t="str">
            <v>NORDIC RED ALE 5,5% 50CL</v>
          </cell>
        </row>
        <row r="233">
          <cell r="A233" t="str">
            <v>NORDIC SAISON NORD SYD 6,6% 50CL</v>
          </cell>
        </row>
        <row r="234">
          <cell r="A234" t="str">
            <v>OERBIER 9% 33CL</v>
          </cell>
        </row>
        <row r="235">
          <cell r="A235" t="str">
            <v>OERBIER VERRE</v>
          </cell>
        </row>
        <row r="236">
          <cell r="A236" t="str">
            <v>ORANGE MÉCANIQUE 7% 33CL</v>
          </cell>
        </row>
        <row r="237">
          <cell r="A237" t="str">
            <v>ORVAL 6,2% 33CL</v>
          </cell>
        </row>
        <row r="238">
          <cell r="A238" t="str">
            <v>ORVAL VERRE 33CL</v>
          </cell>
        </row>
        <row r="239">
          <cell r="A239" t="str">
            <v>P'TIT GRANIT 4,9% 33CL</v>
          </cell>
        </row>
        <row r="240">
          <cell r="A240" t="str">
            <v xml:space="preserve">PANNEPEUT 10% 33CL </v>
          </cell>
        </row>
        <row r="241">
          <cell r="A241" t="str">
            <v>PANNEPOT 10% 33CL</v>
          </cell>
        </row>
        <row r="242">
          <cell r="A242" t="str">
            <v xml:space="preserve">PANNEPOT GRAND RESERVA 10% 33CL </v>
          </cell>
        </row>
        <row r="243">
          <cell r="A243" t="str">
            <v>PANNEPOT RESERVA 2010 10% 75CL</v>
          </cell>
        </row>
        <row r="244">
          <cell r="A244" t="str">
            <v xml:space="preserve">PANNEPOT RESERVA 2014 10% 33CL </v>
          </cell>
        </row>
        <row r="245">
          <cell r="A245" t="str">
            <v>PÈRE NOEL 7% 33CL</v>
          </cell>
        </row>
        <row r="246">
          <cell r="A246" t="str">
            <v>PÈRE NOEL 7% 75CL</v>
          </cell>
        </row>
        <row r="247">
          <cell r="A247" t="str">
            <v>PETITE PRINCESSE 2,9% 33CL</v>
          </cell>
        </row>
        <row r="248">
          <cell r="A248" t="str">
            <v>PETITE PRINCESSE 2,9% 75CL</v>
          </cell>
        </row>
        <row r="249">
          <cell r="A249" t="str">
            <v>POLARIUS 5% 33CL</v>
          </cell>
        </row>
        <row r="250">
          <cell r="A250" t="str">
            <v>PORTER GOURMANDE VANILLA 5,9% 33CL</v>
          </cell>
        </row>
        <row r="251">
          <cell r="A251" t="str">
            <v>PORTER GOURMANDE VANILLA COFFEE 5,9% 33CL</v>
          </cell>
        </row>
        <row r="252">
          <cell r="A252" t="str">
            <v>PRIMA LUNA 12% 33CL</v>
          </cell>
        </row>
        <row r="253">
          <cell r="A253" t="str">
            <v>PSYCHEDELIA 5% 75CL</v>
          </cell>
        </row>
        <row r="254">
          <cell r="A254" t="str">
            <v>PSYCHEDELIA 5% 33CL</v>
          </cell>
        </row>
        <row r="255">
          <cell r="A255" t="str">
            <v>QUINTINE AMBRÉE 8,5% 33CL</v>
          </cell>
        </row>
        <row r="256">
          <cell r="A256" t="str">
            <v>QUINTINE BIO-ORGANIC BLANCHE 5,9% 33CL</v>
          </cell>
        </row>
        <row r="257">
          <cell r="A257" t="str">
            <v>QUINTINE BLONDE 8% 33CL</v>
          </cell>
        </row>
        <row r="258">
          <cell r="A258" t="str">
            <v>QUINTINE VERRE 33CL</v>
          </cell>
        </row>
        <row r="259">
          <cell r="A259" t="str">
            <v>RED IS DEAD 7% 33CL</v>
          </cell>
        </row>
        <row r="260">
          <cell r="A260" t="str">
            <v>ROCHEFORT 10 11,3% 33CL</v>
          </cell>
        </row>
        <row r="261">
          <cell r="A261" t="str">
            <v>ROCHEFORT 6 7,5% 33CL</v>
          </cell>
        </row>
        <row r="262">
          <cell r="A262" t="str">
            <v>ROCHEFORT 8 9,2% 33CL</v>
          </cell>
        </row>
        <row r="263">
          <cell r="A263" t="str">
            <v>ROCHEFORT 8 9.2% 1,5L</v>
          </cell>
        </row>
        <row r="264">
          <cell r="A264" t="str">
            <v xml:space="preserve">ROCHEFORT COFFRET 3X33CL+2 VERRES </v>
          </cell>
        </row>
        <row r="265">
          <cell r="A265" t="str">
            <v>ROCHEFORT VERRE NOUVEAU 33CL</v>
          </cell>
        </row>
        <row r="266">
          <cell r="A266" t="str">
            <v>RODENBACH CARACTÈRE ROUGE 7% 75CL</v>
          </cell>
        </row>
        <row r="267">
          <cell r="A267" t="str">
            <v>RODENBACH GRAND CRU 6% 33CL</v>
          </cell>
        </row>
        <row r="268">
          <cell r="A268" t="str">
            <v xml:space="preserve">RODENBACH GRAND CRU 6% 75CL </v>
          </cell>
        </row>
        <row r="269">
          <cell r="A269" t="str">
            <v>RODENBACH GRAND CRU VERRE 33CL</v>
          </cell>
        </row>
        <row r="270">
          <cell r="A270" t="str">
            <v>RODENBACH VERRE 33CL</v>
          </cell>
        </row>
        <row r="271">
          <cell r="A271" t="str">
            <v xml:space="preserve">RODENBACH VINTAGE 2012 7% 75CL </v>
          </cell>
        </row>
        <row r="272">
          <cell r="A272" t="str">
            <v xml:space="preserve">RODENBACH VINTAGE 2013 7% 75CL </v>
          </cell>
        </row>
        <row r="273">
          <cell r="A273" t="str">
            <v>RODENBACH VINTAGE LIMITED EDITION 2012 7% 37,5CL</v>
          </cell>
        </row>
        <row r="274">
          <cell r="A274" t="str">
            <v>RODENBACH VINTAGE LIMITED EDITION 2013 7% 37,5CL</v>
          </cell>
        </row>
        <row r="275">
          <cell r="A275" t="str">
            <v>ROUGE FLAMANDE 5,8% 33CL</v>
          </cell>
        </row>
        <row r="276">
          <cell r="A276" t="str">
            <v>ROUGE FLAMANDE 5,8% 75CL</v>
          </cell>
        </row>
        <row r="277">
          <cell r="A277" t="str">
            <v>RULLES BLONDE 7%</v>
          </cell>
        </row>
        <row r="278">
          <cell r="A278" t="str">
            <v>RULLES BRUNE 6,5%</v>
          </cell>
        </row>
        <row r="279">
          <cell r="A279" t="str">
            <v>RULLES ESTIVALE 5,2% 75CL</v>
          </cell>
        </row>
        <row r="280">
          <cell r="A280" t="str">
            <v>RULLES MEILLEURS VOEUX 7,3% 75CL</v>
          </cell>
        </row>
        <row r="281">
          <cell r="A281" t="str">
            <v>RULLES TRIPLE 8,4% 75CL</v>
          </cell>
        </row>
        <row r="282">
          <cell r="A282" t="str">
            <v>RULLES VERRE 33CL</v>
          </cell>
        </row>
        <row r="283">
          <cell r="A283" t="str">
            <v>SAINT-RIEUL AMBRÉE 7% 33CL</v>
          </cell>
        </row>
        <row r="284">
          <cell r="A284" t="str">
            <v>SAINT-RIEUL BLANCHE 5,5% 33CL</v>
          </cell>
        </row>
        <row r="285">
          <cell r="A285" t="str">
            <v>SAINT-RIEUL BLONDE 7% 33 CL</v>
          </cell>
        </row>
        <row r="286">
          <cell r="A286" t="str">
            <v>SAINT-RIEUL BRUNE 7% 33CL</v>
          </cell>
        </row>
        <row r="287">
          <cell r="A287" t="str">
            <v>SAINT-RIEUL GD CRU 9% 33CL</v>
          </cell>
        </row>
        <row r="288">
          <cell r="A288" t="str">
            <v>SAINT-RIEUL GD CRU 9% 75CL</v>
          </cell>
        </row>
        <row r="289">
          <cell r="A289" t="str">
            <v>SAINT-RIEUL VERRE À PIED</v>
          </cell>
        </row>
        <row r="290">
          <cell r="A290" t="str">
            <v>SAISON DOTTIGNIES 5,5% 33CL</v>
          </cell>
        </row>
        <row r="291">
          <cell r="A291" t="str">
            <v>SAISON DOTTIGNIES 5,5% 75CL</v>
          </cell>
        </row>
        <row r="292">
          <cell r="A292" t="str">
            <v>SAISON DUPONT 6,5% 33CL</v>
          </cell>
        </row>
        <row r="293">
          <cell r="A293" t="str">
            <v>SAISON DUPONT 6,5% 75CL</v>
          </cell>
        </row>
        <row r="294">
          <cell r="A294" t="str">
            <v>SAISON DUPONT BIO 5,5% 75CL</v>
          </cell>
        </row>
        <row r="295">
          <cell r="A295" t="str">
            <v>SAISON DUPONT DRY HOPPING 2014 6,5% 37,5CL</v>
          </cell>
        </row>
        <row r="296">
          <cell r="A296" t="str">
            <v>SAISON DUPONT DRY HOPPING 6.5% 1,5L</v>
          </cell>
        </row>
        <row r="297">
          <cell r="A297" t="str">
            <v>SAISON DUPONT VERRE 25CL</v>
          </cell>
        </row>
        <row r="298">
          <cell r="A298" t="str">
            <v>SAISON DUPONT VERRE 33CL</v>
          </cell>
        </row>
        <row r="299">
          <cell r="A299" t="str">
            <v>SAISON LA DÉBAUCHE 7% 33CL</v>
          </cell>
        </row>
        <row r="300">
          <cell r="A300" t="str">
            <v>SAISON LA DÉBAUCHE 7% 75CL</v>
          </cell>
        </row>
        <row r="301">
          <cell r="A301" t="str">
            <v>SALLY BROWN CAFFÈ BARROCO 5,2% 33CL</v>
          </cell>
        </row>
        <row r="302">
          <cell r="A302" t="str">
            <v>SEX ALE &amp; ROCK'N'ROLL 33CL</v>
          </cell>
        </row>
        <row r="303">
          <cell r="A303" t="str">
            <v>SILVANECTE 8,5% 33CL</v>
          </cell>
        </row>
        <row r="304">
          <cell r="A304" t="str">
            <v>SILVANECTE 8,5% 75CL</v>
          </cell>
        </row>
        <row r="305">
          <cell r="A305" t="str">
            <v>SMOG ROCKET 5,4% 33CL</v>
          </cell>
        </row>
        <row r="306">
          <cell r="A306" t="str">
            <v>SMOKE ON THE WATER 6% 33CL</v>
          </cell>
        </row>
        <row r="307">
          <cell r="A307" t="str">
            <v>SMS DARK SMOKED SAISON 6% 33CL</v>
          </cell>
        </row>
        <row r="308">
          <cell r="A308" t="str">
            <v>SMS DARK SMOKED SAISON 6% 75CL</v>
          </cell>
        </row>
        <row r="309">
          <cell r="A309" t="str">
            <v>SOMBRE HERO 6% 33CL</v>
          </cell>
        </row>
        <row r="310">
          <cell r="A310" t="str">
            <v>SOUNDWAVE 5,6% 33CL</v>
          </cell>
        </row>
        <row r="311">
          <cell r="A311" t="str">
            <v>SPECIAL BITTER 4,2% 33CL</v>
          </cell>
        </row>
        <row r="312">
          <cell r="A312" t="str">
            <v>SPECIAL BITTER 4,2% 75CL</v>
          </cell>
        </row>
        <row r="313">
          <cell r="A313" t="str">
            <v>ST BERNARDUS 12 ABT 10% 1,5L</v>
          </cell>
        </row>
        <row r="314">
          <cell r="A314" t="str">
            <v>ST BERNARDUS 12 ABT 10% 33CL</v>
          </cell>
        </row>
        <row r="315">
          <cell r="A315" t="str">
            <v>ST BERNARDUS 12 ABT 10% 75CL</v>
          </cell>
        </row>
        <row r="316">
          <cell r="A316" t="str">
            <v>ST BERNARDUS 6 PATER 6,7% 33CL</v>
          </cell>
        </row>
        <row r="317">
          <cell r="A317" t="str">
            <v>ST BERNARDUS 8 PRIOR 8% 33CL</v>
          </cell>
        </row>
        <row r="318">
          <cell r="A318" t="str">
            <v>ST BERNARDUS 8 PRIOR 8% 75CL</v>
          </cell>
        </row>
        <row r="319">
          <cell r="A319" t="str">
            <v xml:space="preserve">ST BERNARDUS COFFRET 6X33CL +2 VERRES </v>
          </cell>
        </row>
        <row r="320">
          <cell r="A320" t="str">
            <v>ST BERNARDUS EXTRA 4,8% 33CL</v>
          </cell>
        </row>
        <row r="321">
          <cell r="A321" t="str">
            <v xml:space="preserve">ST BERNARDUS OAK AGED 11% 75CL </v>
          </cell>
        </row>
        <row r="322">
          <cell r="A322" t="str">
            <v>ST BERNARDUS TRIPEL 8% 33CL</v>
          </cell>
        </row>
        <row r="323">
          <cell r="A323" t="str">
            <v>ST BERNARDUS TRIPEL 8% 75CL</v>
          </cell>
        </row>
        <row r="324">
          <cell r="A324" t="str">
            <v>ST BERNARDUS VERRE 33CL</v>
          </cell>
        </row>
        <row r="325">
          <cell r="A325" t="str">
            <v>ST BERNARDUS XMAS 10% 33CL</v>
          </cell>
        </row>
        <row r="326">
          <cell r="A326" t="str">
            <v>ST BERNARDUS XMAS 10% 75CL</v>
          </cell>
        </row>
        <row r="327">
          <cell r="A327" t="str">
            <v>STILLE NACHT 12% 33CL</v>
          </cell>
        </row>
        <row r="328">
          <cell r="A328" t="str">
            <v>STORMFLOD 50CL</v>
          </cell>
        </row>
        <row r="329">
          <cell r="A329" t="str">
            <v>STOUT EXPORT 9% 33CL</v>
          </cell>
        </row>
        <row r="330">
          <cell r="A330" t="str">
            <v>STOUTERIK 4,5% 33CL</v>
          </cell>
        </row>
        <row r="331">
          <cell r="A331" t="str">
            <v>STRAFFE HENDRIK COFFRET 4X33CL +1VERRE</v>
          </cell>
        </row>
        <row r="332">
          <cell r="A332" t="str">
            <v>STRAFFE HENDRIK HERITAGE CAISSE BOIS 2013 11% 75CL</v>
          </cell>
        </row>
        <row r="333">
          <cell r="A333" t="str">
            <v>STRAFFE HENDRIK QUADRUPEL 11% 75CL</v>
          </cell>
        </row>
        <row r="334">
          <cell r="A334" t="str">
            <v>STRAFFE HENDRIK QUADRUPPEL 11% 33CL</v>
          </cell>
        </row>
        <row r="335">
          <cell r="A335" t="str">
            <v>STRAFFE HENDRIK TRIPLE 9% 33CL</v>
          </cell>
        </row>
        <row r="336">
          <cell r="A336" t="str">
            <v>STRAFFE HENDRIK TRIPLE 9% 75CL</v>
          </cell>
        </row>
        <row r="337">
          <cell r="A337" t="str">
            <v>STRAFFE HENDRIK VERRE 33 CL</v>
          </cell>
        </row>
        <row r="338">
          <cell r="A338" t="str">
            <v>STRAFFE HENDRIK WILD 9% 33CL</v>
          </cell>
        </row>
        <row r="339">
          <cell r="A339" t="str">
            <v>STRUISE BLACK BERRY ALBERT BLACK DAMNATION I 13% 75CL</v>
          </cell>
        </row>
        <row r="340">
          <cell r="A340" t="str">
            <v xml:space="preserve">STRUISE BLACK DAMNATION VERRE 8 CL </v>
          </cell>
        </row>
        <row r="341">
          <cell r="A341" t="str">
            <v xml:space="preserve">STRUISE BROUWERS (PANNEPOT) VERRE </v>
          </cell>
        </row>
        <row r="342">
          <cell r="A342" t="str">
            <v>STRUISE CUVÉE DELPHINE 2012 11% 33CL</v>
          </cell>
        </row>
        <row r="343">
          <cell r="A343" t="str">
            <v xml:space="preserve">STRUISE IMPERIALIST VINTAGE 2015 8,5% 33CL  </v>
          </cell>
        </row>
        <row r="344">
          <cell r="A344" t="str">
            <v>STRUISE MOCCHA BOMB BLACK DAMNATION II 13% 75CL</v>
          </cell>
        </row>
        <row r="345">
          <cell r="A345" t="str">
            <v>SVEA IPA 7% 33CL</v>
          </cell>
        </row>
        <row r="346">
          <cell r="A346" t="str">
            <v>TARAS BOULBA 4,5% 33CL</v>
          </cell>
        </row>
        <row r="347">
          <cell r="A347" t="str">
            <v>TASTY 3,9% 33CL</v>
          </cell>
        </row>
        <row r="348">
          <cell r="A348" t="str">
            <v>TEMPÊTE DU DESERT 5,5% 33CL</v>
          </cell>
        </row>
        <row r="349">
          <cell r="A349" t="str">
            <v>THE DUDE COLLAB. ST-CRU 5% 33CL</v>
          </cell>
        </row>
        <row r="350">
          <cell r="A350" t="str">
            <v>THIRIEZ TRIPLE 8,5% 75CL</v>
          </cell>
        </row>
        <row r="351">
          <cell r="A351" t="str">
            <v>THIRIEZ VERRE 25CL</v>
          </cell>
        </row>
        <row r="352">
          <cell r="A352" t="str">
            <v>TILQUIN GUEUZE VERRE 33CL</v>
          </cell>
        </row>
        <row r="353">
          <cell r="A353" t="str">
            <v xml:space="preserve">TROUBADOUR MAGMA GALAXY SPÉCIALE ÉDITION 2013 9% 75CL </v>
          </cell>
        </row>
        <row r="354">
          <cell r="A354" t="str">
            <v>TROUBADOUR MAGMA S.E. TRIPEL YEAST 9% 75CL</v>
          </cell>
        </row>
        <row r="355">
          <cell r="A355" t="str">
            <v>ULTIMA LUNA 13% 33CL</v>
          </cell>
        </row>
        <row r="356">
          <cell r="A356" t="str">
            <v>UNDERCURRENT 4,5% 33CL</v>
          </cell>
        </row>
        <row r="357">
          <cell r="A357" t="str">
            <v>URTHEL HOP IT 9,5% 33CL</v>
          </cell>
        </row>
        <row r="358">
          <cell r="A358" t="str">
            <v>URTHEL SAISONNIERE 6% 33CL</v>
          </cell>
        </row>
        <row r="359">
          <cell r="A359" t="str">
            <v>URTHEL SAMARANTH 11,5% 33CL</v>
          </cell>
        </row>
        <row r="360">
          <cell r="A360" t="str">
            <v>VADEHAV 6,5% 50CL</v>
          </cell>
        </row>
        <row r="361">
          <cell r="A361" t="str">
            <v>VALEIR BLONDE 6,5% 33CL</v>
          </cell>
        </row>
        <row r="362">
          <cell r="A362" t="str">
            <v>VALEIR EXTRA 6,5% 33CL</v>
          </cell>
        </row>
        <row r="363">
          <cell r="A363" t="str">
            <v>VERDI 8,2% 33CL</v>
          </cell>
        </row>
        <row r="364">
          <cell r="A364" t="str">
            <v>VESTKYST IPA 5,7% 50CL</v>
          </cell>
        </row>
        <row r="365">
          <cell r="A365" t="str">
            <v>VICTORIA 3,5% 33CL</v>
          </cell>
        </row>
        <row r="366">
          <cell r="A366" t="str">
            <v>VIEILLE VILLE 6% 75CL</v>
          </cell>
        </row>
        <row r="367">
          <cell r="A367" t="str">
            <v>VIVEN ALE 5% 33CL</v>
          </cell>
        </row>
        <row r="368">
          <cell r="A368" t="str">
            <v>VIVEN IMPERIAL IPA 8% 33CL</v>
          </cell>
        </row>
        <row r="369">
          <cell r="A369" t="str">
            <v>VIVEN MASTER IPA 7% 33CL</v>
          </cell>
        </row>
        <row r="370">
          <cell r="A370" t="str">
            <v>VIVEN PORTER 7% 33CL</v>
          </cell>
        </row>
        <row r="371">
          <cell r="A371" t="str">
            <v>VIVEN VERRE 33CL</v>
          </cell>
        </row>
        <row r="372">
          <cell r="A372" t="str">
            <v>WATOU TRIPEL 7,5 % 33CL</v>
          </cell>
        </row>
        <row r="373">
          <cell r="A373" t="str">
            <v>WEDDING RAUCH 5,2% 33CL</v>
          </cell>
        </row>
        <row r="374">
          <cell r="A374" t="str">
            <v>WEST COAST IPA 7,6% 33CL</v>
          </cell>
        </row>
        <row r="375">
          <cell r="A375" t="str">
            <v>WESTMALLE COFFRET 6X33CL + 1VERRE</v>
          </cell>
        </row>
        <row r="376">
          <cell r="A376" t="str">
            <v>WESTMALLE DUBBEL 7% 33CL</v>
          </cell>
        </row>
        <row r="377">
          <cell r="A377" t="str">
            <v>WESTMALLE DUBBEL 7% 75CL</v>
          </cell>
        </row>
        <row r="378">
          <cell r="A378" t="str">
            <v>WESTMALLE TRIPEL 9,5% 33CL</v>
          </cell>
        </row>
        <row r="379">
          <cell r="A379" t="str">
            <v>WESTMALLE TRIPEL 9,5% 75CL</v>
          </cell>
        </row>
        <row r="380">
          <cell r="A380" t="str">
            <v xml:space="preserve">WESTMALLE VERRE 25CL </v>
          </cell>
        </row>
        <row r="381">
          <cell r="A381" t="str">
            <v xml:space="preserve">WESTMALLE VERRE 33CL </v>
          </cell>
        </row>
        <row r="382">
          <cell r="A382" t="str">
            <v>WHITE RABBIT 5% 33CL</v>
          </cell>
        </row>
        <row r="383">
          <cell r="A383" t="str">
            <v>WILDE LEEUW AMBREE MÛRE VIEILLIE EN FÛT 75 CL</v>
          </cell>
        </row>
        <row r="384">
          <cell r="A384" t="str">
            <v>WILDE LEEUW BLONDE VIEILLIE FÛT VIN ROUGE 75 CL</v>
          </cell>
        </row>
        <row r="385">
          <cell r="A385" t="str">
            <v>WILDE LEEUW BRUNE QUADRUPLE VIEILLIE FÛT 75CL</v>
          </cell>
        </row>
        <row r="386">
          <cell r="A386" t="str">
            <v>WILDE LEEUW IMPERIAL SMOUT VIEILLIE FÛT BOURBON 75 CL</v>
          </cell>
        </row>
        <row r="387">
          <cell r="A387" t="str">
            <v>WILDE LEEUW VIEILLE BRUNE DE FLANDRES VIEILLIE 75CL</v>
          </cell>
        </row>
        <row r="388">
          <cell r="A388" t="str">
            <v>XX BITTER 6% 33CL</v>
          </cell>
        </row>
        <row r="389">
          <cell r="A389" t="str">
            <v>XX BITTER 6% 75CL</v>
          </cell>
        </row>
        <row r="390">
          <cell r="A390" t="str">
            <v>XXX BITTER 6% 75CL</v>
          </cell>
        </row>
        <row r="391">
          <cell r="A391" t="str">
            <v>ZINNEBIR 5,8% 33CL</v>
          </cell>
        </row>
        <row r="392">
          <cell r="A392" t="str">
            <v>ZUNDERT 8% 33CL</v>
          </cell>
        </row>
        <row r="393">
          <cell r="A393" t="str">
            <v>ZUNDERT VERRE 33CL</v>
          </cell>
        </row>
        <row r="394">
          <cell r="A394" t="str">
            <v>ABRAXXXAS 6% 50CL</v>
          </cell>
        </row>
        <row r="395">
          <cell r="A395" t="str">
            <v>SALZPEICHER CHERRY 6% 50CL</v>
          </cell>
        </row>
        <row r="396">
          <cell r="A396" t="str">
            <v>SALZPEICHER RASPBERRY 6% 50CL</v>
          </cell>
        </row>
        <row r="397">
          <cell r="A397" t="str">
            <v>MPC BLONDE 5,2% 33CL</v>
          </cell>
        </row>
        <row r="398">
          <cell r="A398" t="str">
            <v>MPC BLONDE 5,2% 75CL</v>
          </cell>
        </row>
        <row r="399">
          <cell r="A399" t="str">
            <v>PACIFIC DARK ALE 5,5% 33CL</v>
          </cell>
        </row>
        <row r="400">
          <cell r="A400" t="str">
            <v>PACIFIC DARK ALE 5,5% 75CL</v>
          </cell>
        </row>
        <row r="401">
          <cell r="A401" t="str">
            <v>ROBUST PORTER 5,6% 33CL</v>
          </cell>
        </row>
        <row r="402">
          <cell r="A402" t="str">
            <v>LA PETITE FUMÉE 4,8% 33CL</v>
          </cell>
        </row>
        <row r="403">
          <cell r="A403" t="str">
            <v>LA PETITE FUMÉE 4,8% 75CL</v>
          </cell>
        </row>
        <row r="404">
          <cell r="A404" t="str">
            <v>ALT. SEPT 65 SUMMIT 7% 33CL</v>
          </cell>
        </row>
        <row r="405">
          <cell r="A405" t="str">
            <v>ALT. SEPT 65 SUMMIT 7% 75CL</v>
          </cell>
        </row>
        <row r="406">
          <cell r="A406" t="str">
            <v>GIFFRE VERRE PINT 25CL</v>
          </cell>
        </row>
        <row r="407">
          <cell r="A407" t="str">
            <v xml:space="preserve">MOZAIC WHEAT BEER 5% 33CL </v>
          </cell>
        </row>
        <row r="408">
          <cell r="A408" t="str">
            <v xml:space="preserve">MOZAIC WHEAT BEER 5% 75CL </v>
          </cell>
        </row>
        <row r="409">
          <cell r="A409" t="str">
            <v>CANTILLON GUEUZE LAMBIC 100% BIO 5% 37,5CL</v>
          </cell>
        </row>
        <row r="410">
          <cell r="A410" t="str">
            <v>CANTILLON GUEUZE LAMBIC 100% BIO 5% 75CL</v>
          </cell>
        </row>
        <row r="411">
          <cell r="A411" t="str">
            <v>CANTILLON KRIEK 100% LAMBIC BIO 5% 37,5CL</v>
          </cell>
        </row>
        <row r="412">
          <cell r="A412" t="str">
            <v>CANTILLON ROSÉ DE GRAMBINUS 5% 37,5CL</v>
          </cell>
        </row>
        <row r="413">
          <cell r="A413" t="str">
            <v>BIÈRE DE NOËL MONT-SALÈVE 7,2% 33CL</v>
          </cell>
        </row>
        <row r="414">
          <cell r="A414" t="str">
            <v>BIÈRE DE NOËL MONT-SALÈVE 7,2% 1,5L</v>
          </cell>
        </row>
        <row r="415">
          <cell r="A415" t="str">
            <v xml:space="preserve">BERLINER WEISSE FRAISE </v>
          </cell>
        </row>
      </sheetData>
      <sheetData sheetId="3">
        <row r="2">
          <cell r="A2" t="str">
            <v>BRASSERIE THIRIEZ</v>
          </cell>
        </row>
      </sheetData>
      <sheetData sheetId="4"/>
      <sheetData sheetId="5"/>
      <sheetData sheetId="6"/>
      <sheetData sheetId="7"/>
      <sheetData sheetId="8"/>
      <sheetData sheetId="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8"/>
  <sheetViews>
    <sheetView tabSelected="1" topLeftCell="A19" workbookViewId="0">
      <selection activeCell="H15" sqref="H15"/>
    </sheetView>
  </sheetViews>
  <sheetFormatPr baseColWidth="10" defaultColWidth="24.109375" defaultRowHeight="13.2" x14ac:dyDescent="0.25"/>
  <cols>
    <col min="1" max="1" width="38.77734375" style="3" customWidth="1"/>
    <col min="2" max="2" width="14.5546875" style="3" customWidth="1"/>
    <col min="3" max="3" width="11.88671875" style="3" customWidth="1"/>
    <col min="4" max="4" width="18.5546875" style="3" customWidth="1"/>
    <col min="5" max="5" width="11.33203125" style="3" customWidth="1"/>
    <col min="6" max="6" width="9.21875" style="3" customWidth="1"/>
    <col min="7" max="7" width="15" style="3" customWidth="1"/>
    <col min="8" max="8" width="13.109375" style="3" customWidth="1"/>
    <col min="9" max="16384" width="24.109375" style="3"/>
  </cols>
  <sheetData>
    <row r="1" spans="1:10" ht="15.6" x14ac:dyDescent="0.25">
      <c r="A1" s="1"/>
      <c r="B1" s="1"/>
      <c r="C1" s="2"/>
      <c r="D1" s="2"/>
      <c r="E1" s="2"/>
      <c r="F1" s="2"/>
    </row>
    <row r="2" spans="1:10" ht="15" x14ac:dyDescent="0.25">
      <c r="E2" s="4"/>
    </row>
    <row r="3" spans="1:10" ht="15" x14ac:dyDescent="0.25">
      <c r="E3" s="4"/>
    </row>
    <row r="4" spans="1:10" ht="15" x14ac:dyDescent="0.25">
      <c r="E4" s="5"/>
    </row>
    <row r="5" spans="1:10" ht="15" customHeight="1" x14ac:dyDescent="0.25">
      <c r="A5" s="6"/>
      <c r="B5" s="6"/>
      <c r="E5" s="7"/>
    </row>
    <row r="6" spans="1:10" ht="15" x14ac:dyDescent="0.25">
      <c r="C6" s="2"/>
      <c r="E6" s="7"/>
    </row>
    <row r="7" spans="1:10" ht="15" x14ac:dyDescent="0.25">
      <c r="C7" s="2"/>
      <c r="E7" s="7"/>
      <c r="G7" s="8"/>
      <c r="H7" s="8"/>
    </row>
    <row r="8" spans="1:10" ht="15.6" x14ac:dyDescent="0.25">
      <c r="B8" s="9" t="s">
        <v>0</v>
      </c>
      <c r="E8" s="10"/>
      <c r="F8" s="2"/>
    </row>
    <row r="9" spans="1:10" ht="15.6" x14ac:dyDescent="0.25">
      <c r="A9" s="6"/>
      <c r="B9" s="6"/>
      <c r="E9" s="2"/>
      <c r="F9" s="2"/>
      <c r="J9" s="11">
        <f ca="1">A13+30</f>
        <v>42894</v>
      </c>
    </row>
    <row r="10" spans="1:10" x14ac:dyDescent="0.25">
      <c r="I10" s="11"/>
    </row>
    <row r="11" spans="1:10" ht="15" x14ac:dyDescent="0.25">
      <c r="C11" s="7" t="s">
        <v>1</v>
      </c>
      <c r="D11" s="60"/>
      <c r="E11" s="60"/>
    </row>
    <row r="12" spans="1:10" ht="15" x14ac:dyDescent="0.25">
      <c r="B12" s="7"/>
      <c r="D12" s="12"/>
      <c r="E12" s="12"/>
      <c r="J12" s="61" t="s">
        <v>19</v>
      </c>
    </row>
    <row r="13" spans="1:10" ht="15" x14ac:dyDescent="0.25">
      <c r="A13" s="10">
        <f ca="1">TODAY()</f>
        <v>42864</v>
      </c>
      <c r="C13" s="13"/>
      <c r="D13" s="12"/>
      <c r="E13" s="14"/>
      <c r="F13" s="13"/>
      <c r="J13" s="37" t="s">
        <v>20</v>
      </c>
    </row>
    <row r="14" spans="1:10" ht="15" x14ac:dyDescent="0.25">
      <c r="A14" s="2" t="s">
        <v>2</v>
      </c>
      <c r="C14" s="13"/>
      <c r="D14" s="12"/>
      <c r="E14" s="14"/>
      <c r="F14" s="13"/>
      <c r="J14" s="37" t="s">
        <v>4</v>
      </c>
    </row>
    <row r="15" spans="1:10" ht="15" x14ac:dyDescent="0.25">
      <c r="A15" s="2"/>
      <c r="B15" s="2"/>
      <c r="C15" s="13"/>
      <c r="E15" s="5"/>
      <c r="F15" s="13"/>
    </row>
    <row r="16" spans="1:10" ht="15" x14ac:dyDescent="0.25">
      <c r="A16" s="2"/>
      <c r="B16" s="2"/>
      <c r="C16" s="13"/>
      <c r="E16" s="15"/>
      <c r="F16" s="13"/>
    </row>
    <row r="17" spans="1:8" ht="15" x14ac:dyDescent="0.25">
      <c r="A17" s="2" t="s">
        <v>3</v>
      </c>
      <c r="B17" s="2" t="s">
        <v>20</v>
      </c>
      <c r="C17" s="13"/>
      <c r="E17" s="15"/>
      <c r="F17" s="13"/>
    </row>
    <row r="18" spans="1:8" ht="19.8" customHeight="1" x14ac:dyDescent="0.25">
      <c r="A18" s="2" t="s">
        <v>5</v>
      </c>
      <c r="B18" s="10">
        <f ca="1">IF(B17="30 jours net",J9,A13)</f>
        <v>42864</v>
      </c>
      <c r="C18" s="16"/>
      <c r="D18" s="17"/>
    </row>
    <row r="19" spans="1:8" ht="31.2" x14ac:dyDescent="0.25">
      <c r="A19" s="18" t="s">
        <v>6</v>
      </c>
      <c r="B19" s="18" t="s">
        <v>7</v>
      </c>
      <c r="C19" s="18" t="s">
        <v>8</v>
      </c>
      <c r="D19" s="19" t="s">
        <v>9</v>
      </c>
      <c r="E19" s="19" t="s">
        <v>10</v>
      </c>
      <c r="G19" s="20"/>
      <c r="H19" s="20"/>
    </row>
    <row r="20" spans="1:8" s="26" customFormat="1" ht="15" x14ac:dyDescent="0.25">
      <c r="A20" s="21"/>
      <c r="B20" s="22"/>
      <c r="C20" s="23"/>
      <c r="D20" s="24">
        <f>B20*C20</f>
        <v>0</v>
      </c>
      <c r="E20" s="25">
        <v>0.2</v>
      </c>
      <c r="G20" s="20"/>
      <c r="H20" s="20"/>
    </row>
    <row r="21" spans="1:8" s="26" customFormat="1" ht="15" x14ac:dyDescent="0.25">
      <c r="A21" s="21"/>
      <c r="B21" s="22"/>
      <c r="C21" s="23"/>
      <c r="D21" s="24">
        <f t="shared" ref="D21:D29" si="0">B21*C21</f>
        <v>0</v>
      </c>
      <c r="E21" s="25">
        <v>0.2</v>
      </c>
      <c r="G21" s="20"/>
      <c r="H21" s="20"/>
    </row>
    <row r="22" spans="1:8" s="26" customFormat="1" ht="15" x14ac:dyDescent="0.25">
      <c r="A22" s="21"/>
      <c r="B22" s="22"/>
      <c r="C22" s="23"/>
      <c r="D22" s="24">
        <f t="shared" si="0"/>
        <v>0</v>
      </c>
      <c r="E22" s="25">
        <v>0.2</v>
      </c>
      <c r="G22" s="20"/>
      <c r="H22" s="20"/>
    </row>
    <row r="23" spans="1:8" s="26" customFormat="1" ht="15" x14ac:dyDescent="0.25">
      <c r="A23" s="21"/>
      <c r="B23" s="22"/>
      <c r="C23" s="23"/>
      <c r="D23" s="24">
        <f t="shared" si="0"/>
        <v>0</v>
      </c>
      <c r="E23" s="25">
        <v>0.2</v>
      </c>
      <c r="G23" s="20"/>
      <c r="H23" s="20"/>
    </row>
    <row r="24" spans="1:8" s="26" customFormat="1" ht="15" x14ac:dyDescent="0.25">
      <c r="A24" s="21"/>
      <c r="B24" s="22"/>
      <c r="C24" s="23"/>
      <c r="D24" s="24">
        <f t="shared" si="0"/>
        <v>0</v>
      </c>
      <c r="E24" s="25">
        <v>0.2</v>
      </c>
      <c r="G24" s="20"/>
      <c r="H24" s="20"/>
    </row>
    <row r="25" spans="1:8" s="26" customFormat="1" ht="15" x14ac:dyDescent="0.25">
      <c r="A25" s="21"/>
      <c r="B25" s="22"/>
      <c r="C25" s="23"/>
      <c r="D25" s="24">
        <f t="shared" si="0"/>
        <v>0</v>
      </c>
      <c r="E25" s="25">
        <v>0.2</v>
      </c>
      <c r="G25" s="20"/>
      <c r="H25" s="20"/>
    </row>
    <row r="26" spans="1:8" s="26" customFormat="1" ht="15" x14ac:dyDescent="0.25">
      <c r="A26" s="21"/>
      <c r="B26" s="22"/>
      <c r="C26" s="23"/>
      <c r="D26" s="24">
        <f t="shared" si="0"/>
        <v>0</v>
      </c>
      <c r="E26" s="25">
        <v>0.2</v>
      </c>
      <c r="G26" s="20"/>
      <c r="H26" s="20"/>
    </row>
    <row r="27" spans="1:8" s="26" customFormat="1" ht="15" x14ac:dyDescent="0.25">
      <c r="A27" s="21"/>
      <c r="B27" s="22"/>
      <c r="C27" s="23"/>
      <c r="D27" s="24">
        <f t="shared" si="0"/>
        <v>0</v>
      </c>
      <c r="E27" s="25">
        <v>0.2</v>
      </c>
      <c r="G27" s="20"/>
      <c r="H27" s="20"/>
    </row>
    <row r="28" spans="1:8" s="26" customFormat="1" ht="15" x14ac:dyDescent="0.25">
      <c r="A28" s="21"/>
      <c r="B28" s="22"/>
      <c r="C28" s="23"/>
      <c r="D28" s="24">
        <f t="shared" si="0"/>
        <v>0</v>
      </c>
      <c r="E28" s="25">
        <v>0.2</v>
      </c>
      <c r="G28" s="20"/>
      <c r="H28" s="20"/>
    </row>
    <row r="29" spans="1:8" s="26" customFormat="1" ht="15" x14ac:dyDescent="0.25">
      <c r="A29" s="21"/>
      <c r="B29" s="22"/>
      <c r="C29" s="23"/>
      <c r="D29" s="24">
        <f t="shared" si="0"/>
        <v>0</v>
      </c>
      <c r="E29" s="25">
        <v>0.2</v>
      </c>
      <c r="G29" s="20"/>
      <c r="H29" s="20"/>
    </row>
    <row r="30" spans="1:8" s="26" customFormat="1" ht="15" x14ac:dyDescent="0.25">
      <c r="A30" s="27"/>
      <c r="B30" s="28"/>
      <c r="C30" s="29"/>
      <c r="D30" s="30"/>
      <c r="E30" s="31"/>
      <c r="G30" s="20"/>
      <c r="H30" s="20"/>
    </row>
    <row r="31" spans="1:8" ht="15" x14ac:dyDescent="0.25">
      <c r="A31" s="32"/>
      <c r="B31" s="32"/>
      <c r="C31" s="33"/>
      <c r="D31" s="32"/>
      <c r="E31" s="32"/>
      <c r="F31" s="33"/>
      <c r="G31" s="34"/>
      <c r="H31" s="35"/>
    </row>
    <row r="32" spans="1:8" ht="15" x14ac:dyDescent="0.25">
      <c r="A32" s="36" t="s">
        <v>11</v>
      </c>
      <c r="B32" s="37"/>
      <c r="D32" s="38" t="s">
        <v>12</v>
      </c>
      <c r="E32" s="39">
        <f>SUM(D20:D159)</f>
        <v>0</v>
      </c>
      <c r="G32" s="34"/>
      <c r="H32" s="35"/>
    </row>
    <row r="33" spans="1:8" ht="15" customHeight="1" x14ac:dyDescent="0.3">
      <c r="A33" s="36" t="s">
        <v>13</v>
      </c>
      <c r="B33" s="37"/>
      <c r="D33" s="40" t="s">
        <v>14</v>
      </c>
      <c r="E33" s="41">
        <f>E32</f>
        <v>0</v>
      </c>
      <c r="G33" s="34"/>
      <c r="H33" s="35"/>
    </row>
    <row r="34" spans="1:8" ht="15" x14ac:dyDescent="0.25">
      <c r="A34" s="36" t="s">
        <v>15</v>
      </c>
      <c r="B34" s="37"/>
      <c r="D34" s="42" t="s">
        <v>16</v>
      </c>
      <c r="E34" s="43">
        <f>E35-E33</f>
        <v>0</v>
      </c>
      <c r="G34" s="34"/>
      <c r="H34" s="35"/>
    </row>
    <row r="35" spans="1:8" ht="15.6" x14ac:dyDescent="0.3">
      <c r="D35" s="44" t="s">
        <v>17</v>
      </c>
      <c r="E35" s="45">
        <f>E33*1.2</f>
        <v>0</v>
      </c>
      <c r="G35" s="34"/>
      <c r="H35" s="35"/>
    </row>
    <row r="36" spans="1:8" x14ac:dyDescent="0.25">
      <c r="G36" s="34"/>
      <c r="H36" s="35"/>
    </row>
    <row r="37" spans="1:8" s="26" customFormat="1" ht="15.6" x14ac:dyDescent="0.3">
      <c r="A37" s="46"/>
      <c r="B37" s="46"/>
      <c r="C37" s="20"/>
      <c r="D37" s="47"/>
      <c r="E37" s="48"/>
      <c r="F37" s="49"/>
      <c r="G37" s="50"/>
      <c r="H37" s="51"/>
    </row>
    <row r="38" spans="1:8" s="26" customFormat="1" ht="15.6" x14ac:dyDescent="0.3">
      <c r="A38" s="52" t="s">
        <v>21</v>
      </c>
      <c r="B38" s="46"/>
      <c r="C38" s="20"/>
      <c r="D38" s="47"/>
      <c r="E38" s="48"/>
      <c r="F38" s="49"/>
      <c r="G38" s="50"/>
      <c r="H38" s="51"/>
    </row>
    <row r="39" spans="1:8" ht="15.6" x14ac:dyDescent="0.3">
      <c r="A39" s="53"/>
      <c r="B39" s="54"/>
      <c r="C39" s="55"/>
      <c r="D39" s="56"/>
      <c r="E39" s="12"/>
      <c r="F39" s="49"/>
      <c r="G39" s="34"/>
      <c r="H39" s="35"/>
    </row>
    <row r="40" spans="1:8" ht="15.6" x14ac:dyDescent="0.3">
      <c r="A40" s="53"/>
      <c r="B40" s="54"/>
      <c r="C40" s="55"/>
      <c r="D40" s="56"/>
      <c r="E40" s="12"/>
      <c r="F40" s="49"/>
      <c r="G40" s="34"/>
      <c r="H40" s="35"/>
    </row>
    <row r="41" spans="1:8" ht="15.6" x14ac:dyDescent="0.3">
      <c r="A41" s="54"/>
      <c r="B41" s="54"/>
      <c r="C41" s="55"/>
      <c r="D41" s="56"/>
      <c r="E41" s="12"/>
      <c r="F41" s="49"/>
      <c r="G41" s="34"/>
      <c r="H41" s="35"/>
    </row>
    <row r="42" spans="1:8" s="57" customFormat="1" x14ac:dyDescent="0.25">
      <c r="G42" s="50"/>
      <c r="H42" s="20"/>
    </row>
    <row r="43" spans="1:8" s="26" customFormat="1" ht="21" customHeight="1" x14ac:dyDescent="0.25">
      <c r="A43" s="58" t="s">
        <v>18</v>
      </c>
      <c r="B43" s="58"/>
      <c r="C43" s="58"/>
      <c r="D43" s="58"/>
      <c r="E43" s="58"/>
      <c r="F43" s="59"/>
      <c r="G43" s="59"/>
      <c r="H43" s="51"/>
    </row>
    <row r="44" spans="1:8" ht="15" customHeight="1" x14ac:dyDescent="0.25">
      <c r="A44" s="58"/>
      <c r="B44" s="58"/>
      <c r="C44" s="58"/>
      <c r="D44" s="58"/>
      <c r="E44" s="58"/>
      <c r="F44" s="59"/>
      <c r="G44" s="59"/>
    </row>
    <row r="45" spans="1:8" ht="15" customHeight="1" x14ac:dyDescent="0.25">
      <c r="A45" s="58"/>
      <c r="B45" s="58"/>
      <c r="C45" s="58"/>
      <c r="D45" s="58"/>
      <c r="E45" s="58"/>
    </row>
    <row r="46" spans="1:8" x14ac:dyDescent="0.25">
      <c r="A46" s="59"/>
      <c r="B46" s="59"/>
      <c r="C46" s="59"/>
      <c r="D46" s="59"/>
    </row>
    <row r="47" spans="1:8" ht="15" x14ac:dyDescent="0.25">
      <c r="A47" s="59"/>
      <c r="B47" s="59"/>
      <c r="C47" s="59"/>
      <c r="D47" s="59"/>
      <c r="F47" s="2"/>
    </row>
    <row r="48" spans="1:8" ht="15" x14ac:dyDescent="0.25">
      <c r="A48" s="2"/>
      <c r="B48" s="2"/>
      <c r="C48" s="2"/>
      <c r="D48" s="2"/>
      <c r="E48" s="2"/>
      <c r="F48" s="2"/>
    </row>
  </sheetData>
  <mergeCells count="1">
    <mergeCell ref="A43:E45"/>
  </mergeCells>
  <dataValidations count="2">
    <dataValidation type="list" allowBlank="1" showInputMessage="1" showErrorMessage="1" sqref="B17">
      <formula1>$J$13:$J$14</formula1>
    </dataValidation>
    <dataValidation type="list" allowBlank="1" showInputMessage="1" showErrorMessage="1" sqref="A31:B31">
      <formula1>DÉSIGNATION</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sidney</dc:creator>
  <cp:lastModifiedBy>sidney</cp:lastModifiedBy>
  <dcterms:created xsi:type="dcterms:W3CDTF">2017-05-09T12:08:44Z</dcterms:created>
  <dcterms:modified xsi:type="dcterms:W3CDTF">2017-05-09T12:28:15Z</dcterms:modified>
</cp:coreProperties>
</file>