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730" windowHeight="11760"/>
  </bookViews>
  <sheets>
    <sheet name="POI_POSTE" sheetId="1" r:id="rId1"/>
  </sheets>
  <definedNames>
    <definedName name="_xlnm._FilterDatabase" localSheetId="0" hidden="1">POI_POSTE!$A$1:$L$3</definedName>
  </definedNames>
  <calcPr calcId="125725"/>
</workbook>
</file>

<file path=xl/calcChain.xml><?xml version="1.0" encoding="utf-8"?>
<calcChain xmlns="http://schemas.openxmlformats.org/spreadsheetml/2006/main">
  <c r="I2" i="1"/>
  <c r="J2"/>
  <c r="K2"/>
  <c r="L2"/>
  <c r="R2" s="1"/>
  <c r="K3"/>
  <c r="I3"/>
  <c r="J3" s="1"/>
  <c r="L3"/>
  <c r="O3" l="1"/>
  <c r="P3"/>
  <c r="P2"/>
  <c r="O2"/>
  <c r="R3"/>
  <c r="Q3"/>
  <c r="Q2"/>
</calcChain>
</file>

<file path=xl/sharedStrings.xml><?xml version="1.0" encoding="utf-8"?>
<sst xmlns="http://schemas.openxmlformats.org/spreadsheetml/2006/main" count="32" uniqueCount="32">
  <si>
    <t xml:space="preserve">VLEDIC0074  </t>
  </si>
  <si>
    <t xml:space="preserve">ST AU  </t>
  </si>
  <si>
    <t>LE GAST</t>
  </si>
  <si>
    <t xml:space="preserve">CAUMOC0008  </t>
  </si>
  <si>
    <t xml:space="preserve">ST OUE  </t>
  </si>
  <si>
    <t>LA LANDE-SUR-DROME</t>
  </si>
  <si>
    <t xml:space="preserve">14350P0001  </t>
  </si>
  <si>
    <t>-1.09312</t>
  </si>
  <si>
    <t>48.78784</t>
  </si>
  <si>
    <t>-0.85996</t>
  </si>
  <si>
    <t>49.07259</t>
  </si>
  <si>
    <t xml:space="preserve">MENATRIERE  </t>
  </si>
  <si>
    <t>BG LA LANDE</t>
  </si>
  <si>
    <t>LON</t>
  </si>
  <si>
    <t>LAT</t>
  </si>
  <si>
    <t>NOM</t>
  </si>
  <si>
    <t>N°</t>
  </si>
  <si>
    <t>GDO</t>
  </si>
  <si>
    <t>DPT</t>
  </si>
  <si>
    <t>CNE</t>
  </si>
  <si>
    <t>Autre</t>
  </si>
  <si>
    <t>form1</t>
  </si>
  <si>
    <t>form2</t>
  </si>
  <si>
    <t>form3</t>
  </si>
  <si>
    <t>form4</t>
  </si>
  <si>
    <t>14296P0014</t>
  </si>
  <si>
    <t>DROME</t>
  </si>
  <si>
    <t>name</t>
  </si>
  <si>
    <t>desc</t>
  </si>
  <si>
    <t>latitude</t>
  </si>
  <si>
    <t>longitude</t>
  </si>
  <si>
    <t>% aerien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</si>
</sst>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18" fillId="0" borderId="0" xfId="0" applyFont="1" applyFill="1"/>
    <xf numFmtId="9" fontId="18" fillId="0" borderId="0" xfId="0" applyNumberFormat="1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5"/>
  <sheetViews>
    <sheetView tabSelected="1" topLeftCell="I1" workbookViewId="0">
      <selection activeCell="N10" sqref="N10"/>
    </sheetView>
  </sheetViews>
  <sheetFormatPr baseColWidth="10" defaultRowHeight="11.25"/>
  <cols>
    <col min="1" max="1" width="11.42578125" style="1" customWidth="1"/>
    <col min="2" max="6" width="11.42578125" style="1"/>
    <col min="7" max="7" width="34.5703125" style="1" bestFit="1" customWidth="1"/>
    <col min="8" max="8" width="18.28515625" style="1" bestFit="1" customWidth="1"/>
    <col min="9" max="9" width="17.140625" style="1" bestFit="1" customWidth="1"/>
    <col min="10" max="10" width="20.140625" style="1" bestFit="1" customWidth="1"/>
    <col min="11" max="11" width="12.28515625" style="1" bestFit="1" customWidth="1"/>
    <col min="12" max="17" width="11.42578125" style="1"/>
    <col min="18" max="18" width="20.140625" style="1" bestFit="1" customWidth="1"/>
    <col min="19" max="16384" width="11.42578125" style="1"/>
  </cols>
  <sheetData>
    <row r="1" spans="1:18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23</v>
      </c>
      <c r="L1" s="1" t="s">
        <v>24</v>
      </c>
      <c r="M1" s="1" t="s">
        <v>31</v>
      </c>
      <c r="O1" s="1" t="s">
        <v>30</v>
      </c>
      <c r="P1" s="1" t="s">
        <v>29</v>
      </c>
      <c r="Q1" s="1" t="s">
        <v>27</v>
      </c>
      <c r="R1" s="1" t="s">
        <v>28</v>
      </c>
    </row>
    <row r="2" spans="1:18" s="2" customFormat="1">
      <c r="A2" s="2" t="s">
        <v>7</v>
      </c>
      <c r="B2" s="2" t="s">
        <v>8</v>
      </c>
      <c r="C2" s="2" t="s">
        <v>11</v>
      </c>
      <c r="D2" s="2" t="s">
        <v>25</v>
      </c>
      <c r="E2" s="2" t="s">
        <v>0</v>
      </c>
      <c r="F2" s="2" t="s">
        <v>1</v>
      </c>
      <c r="G2" s="2" t="s">
        <v>2</v>
      </c>
      <c r="I2" s="2" t="str">
        <f>TRIM(+IF(ISERROR(SEARCH("*p*",D2)),+CONCATENATE(C2," ",D2),""))</f>
        <v/>
      </c>
      <c r="J2" s="2" t="str">
        <f>TRIM(+IF(ISERROR(SEARCH("*p*",D2)),I2,C2))</f>
        <v>MENATRIERE</v>
      </c>
      <c r="K2" s="2" t="str">
        <f>+TRIM(+IF(ISERROR(SEARCH("*p*",D2)),E2,D2))</f>
        <v>14296P0014</v>
      </c>
      <c r="L2" s="2" t="str">
        <f>TRIM(+IF(ISERROR(SEARCH("*C*",E2)),F2,E2))</f>
        <v>VLEDIC0074</v>
      </c>
      <c r="M2" s="3">
        <v>0</v>
      </c>
      <c r="N2" s="3"/>
      <c r="O2" s="2" t="str">
        <f>+A2</f>
        <v>-1.09312</v>
      </c>
      <c r="P2" s="2" t="str">
        <f>+B2</f>
        <v>48.78784</v>
      </c>
      <c r="Q2" s="2" t="str">
        <f>+K2</f>
        <v>14296P0014</v>
      </c>
      <c r="R2" s="2" t="str">
        <f>+CONCATENATE(J2," - ",L2)</f>
        <v>MENATRIERE - VLEDIC0074</v>
      </c>
    </row>
    <row r="3" spans="1:18" s="2" customFormat="1">
      <c r="A3" s="2" t="s">
        <v>9</v>
      </c>
      <c r="B3" s="2" t="s">
        <v>10</v>
      </c>
      <c r="C3" s="2" t="s">
        <v>12</v>
      </c>
      <c r="D3" s="2" t="s">
        <v>26</v>
      </c>
      <c r="E3" s="2" t="s">
        <v>6</v>
      </c>
      <c r="F3" s="2" t="s">
        <v>3</v>
      </c>
      <c r="G3" s="2" t="s">
        <v>4</v>
      </c>
      <c r="H3" s="2" t="s">
        <v>5</v>
      </c>
      <c r="I3" s="2" t="str">
        <f>TRIM(+IF(ISERROR(SEARCH("*p*",D3)),+CONCATENATE(C3," ",D3),""))</f>
        <v>BG LA LANDE DROME</v>
      </c>
      <c r="J3" s="2" t="str">
        <f>TRIM(+IF(ISERROR(SEARCH("*p*",D3)),I3,C3))</f>
        <v>BG LA LANDE DROME</v>
      </c>
      <c r="K3" s="2" t="str">
        <f>+TRIM(+IF(ISERROR(SEARCH("*p*",D3)),E3,D3))</f>
        <v>14350P0001</v>
      </c>
      <c r="L3" s="2" t="str">
        <f>TRIM(+IF(ISERROR(SEARCH("*C*",E3)),F3,E3))</f>
        <v>CAUMOC0008</v>
      </c>
      <c r="M3" s="3">
        <v>0.15</v>
      </c>
      <c r="N3" s="3"/>
      <c r="O3" s="2" t="str">
        <f t="shared" ref="O3" si="0">+A3</f>
        <v>-0.85996</v>
      </c>
      <c r="P3" s="2" t="str">
        <f t="shared" ref="P3" si="1">+B3</f>
        <v>49.07259</v>
      </c>
      <c r="Q3" s="2" t="str">
        <f t="shared" ref="Q3" si="2">+K3</f>
        <v>14350P0001</v>
      </c>
      <c r="R3" s="2" t="str">
        <f t="shared" ref="R3" si="3">+J3</f>
        <v>BG LA LANDE DROME</v>
      </c>
    </row>
    <row r="4" spans="1:18" s="2" customFormat="1"/>
    <row r="5" spans="1:18" s="2" customFormat="1"/>
  </sheetData>
  <autoFilter ref="A1:L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POI_POSTE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 Pascal</dc:creator>
  <cp:lastModifiedBy>Pascal_PC</cp:lastModifiedBy>
  <dcterms:created xsi:type="dcterms:W3CDTF">2018-02-01T09:44:28Z</dcterms:created>
  <dcterms:modified xsi:type="dcterms:W3CDTF">2018-02-04T09:47:17Z</dcterms:modified>
</cp:coreProperties>
</file>